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s &amp; Results" sheetId="1" r:id="rId4"/>
    <sheet state="visible" name="Sheet1" sheetId="2" r:id="rId5"/>
    <sheet state="hidden" name="OtherVariables" sheetId="3" r:id="rId6"/>
    <sheet state="visible" name="Calculations" sheetId="4" r:id="rId7"/>
    <sheet state="visible" name="GAD Rates" sheetId="5" r:id="rId8"/>
    <sheet state="visible" name="Generic Data" sheetId="6" r:id="rId9"/>
    <sheet state="visible" name="Version History" sheetId="7" r:id="rId10"/>
    <sheet state="hidden" name="Calculation matrices" sheetId="8" r:id="rId11"/>
  </sheets>
  <definedNames>
    <definedName name="INCREASE.RTE">'Inputs &amp; Results'!$B$6</definedName>
    <definedName name="ResidualPen">Calculations!$Y$28</definedName>
    <definedName name="AMC">'Inputs &amp; Results'!$B$8</definedName>
    <definedName name="Rev.Monthly.Cont">#REF!</definedName>
    <definedName name="GAD.RATE">'Inputs &amp; Results'!$B$12</definedName>
    <definedName name="FVDate">'Inputs &amp; Results'!$B$5</definedName>
    <definedName name="CurrentFV">OtherVariables!$I$8</definedName>
    <definedName name="SetupCost">OtherVariables!$I$10</definedName>
    <definedName name="ExistingCost">Calculations!$Y$6</definedName>
    <definedName name="TotFV.DOR">Calculations!$Y$11</definedName>
    <definedName name="PreComPen">Calculations!$Y$26</definedName>
    <definedName name="AdjustedFVDte">Calculations!$Y$2</definedName>
    <definedName name="DATE.DOR">Calculations!$Y$10</definedName>
    <definedName name="FVInflation">OtherVariables!$I$5</definedName>
    <definedName name="MONTHLY.CONT">'Inputs &amp; Results'!$B$7</definedName>
    <definedName name="AdjAnnualDTE">Calculations!$Y$3</definedName>
    <definedName name="AGE.DOR">'Inputs &amp; Results'!$B$3</definedName>
    <definedName name="AdjuDte">Calculations!$Y$4</definedName>
    <definedName name="GAD.Table">'GAD Rates'!$A$6:$Z$67</definedName>
    <definedName name="DOR.WARNING">'Inputs &amp; Results'!$H$2</definedName>
    <definedName name="EarlRetAge">Calculations!$Y$8</definedName>
    <definedName name="AgeDORYRS">Calculations!$Y$7</definedName>
    <definedName name="RESFV">'Inputs &amp; Results'!$E$4</definedName>
    <definedName name="Gender">#REF!</definedName>
    <definedName name="TVinCost">OtherVariables!$I$11</definedName>
    <definedName name="AgeDORMths">Calculations!$AA$7</definedName>
    <definedName name="RPI">'Inputs &amp; Results'!$B$11</definedName>
    <definedName name="CONTINF">'Inputs &amp; Results'!$B$10</definedName>
    <definedName name="Costing">OtherVariables!$B$3</definedName>
    <definedName name="MONTHLY.CONTDTE">'Inputs &amp; Results'!$B$9</definedName>
    <definedName name="DOR">OtherVariables!$B$1</definedName>
    <definedName name="DOB">'Inputs &amp; Results'!$B$2</definedName>
    <definedName name="PensionSUDate">Calculations!$Y$5</definedName>
    <definedName name="GAD.Rates.Int">'GAD Rates'!$A$6:$Z$6</definedName>
    <definedName name="FVDOR">'Inputs &amp; Results'!$E$2</definedName>
    <definedName name="CFV">'Inputs &amp; Results'!$B$4</definedName>
    <definedName name="TotalAnnDOR">Calculations!$Y$12</definedName>
    <definedName name="GrowthFV">OtherVariables!$I$6</definedName>
  </definedNames>
  <calcPr/>
  <extLst>
    <ext uri="GoogleSheetsCustomDataVersion1">
      <go:sheetsCustomData xmlns:go="http://customooxmlschemas.google.com/" r:id="rId12" roundtripDataSignature="AMtx7mhvV+pORAtN33kv5SQdqL5GPYTG5w=="/>
    </ext>
  </extLst>
</workbook>
</file>

<file path=xl/sharedStrings.xml><?xml version="1.0" encoding="utf-8"?>
<sst xmlns="http://schemas.openxmlformats.org/spreadsheetml/2006/main" count="6002" uniqueCount="107">
  <si>
    <t>Inputs</t>
  </si>
  <si>
    <t>Results</t>
  </si>
  <si>
    <t>Warnings</t>
  </si>
  <si>
    <t>Date of Birth</t>
  </si>
  <si>
    <t>Fund Value @ Retirement Age</t>
  </si>
  <si>
    <t>Retirement Age</t>
  </si>
  <si>
    <t>PCLS</t>
  </si>
  <si>
    <t>Current Fund Value</t>
  </si>
  <si>
    <t xml:space="preserve">Remaining Balance </t>
  </si>
  <si>
    <t>Date of Current FV</t>
  </si>
  <si>
    <t>Pre Commutable Pension (GAD)</t>
  </si>
  <si>
    <t>Annual Return</t>
  </si>
  <si>
    <t>Residual Pension (GAD)</t>
  </si>
  <si>
    <t>Monthly contribution (gross)</t>
  </si>
  <si>
    <t>Est AMC</t>
  </si>
  <si>
    <t>Contribution start date</t>
  </si>
  <si>
    <t>Increase contributions inflation</t>
  </si>
  <si>
    <t>No</t>
  </si>
  <si>
    <t>Assumed inflation Rate</t>
  </si>
  <si>
    <t>Gilt 15 Year Rate (GAD)</t>
  </si>
  <si>
    <t>Assumed pension age</t>
  </si>
  <si>
    <t>Remuneration</t>
  </si>
  <si>
    <t>Employer Contribution</t>
  </si>
  <si>
    <t>Retirement Date (Assumed)</t>
  </si>
  <si>
    <t>Estimated Retirement Fund</t>
  </si>
  <si>
    <t>Cash Lump Sum</t>
  </si>
  <si>
    <t>Pension Income</t>
  </si>
  <si>
    <t>Estimated Retirement Fund Inclusive of Employer Contributions A</t>
  </si>
  <si>
    <t>Cash Lump sum A</t>
  </si>
  <si>
    <t>Pension Income B</t>
  </si>
  <si>
    <t>Universal Group</t>
  </si>
  <si>
    <t>Simon J Best</t>
  </si>
  <si>
    <t>Yes</t>
  </si>
  <si>
    <t>M</t>
  </si>
  <si>
    <t>David J Coates</t>
  </si>
  <si>
    <t>Graham HN Gerred</t>
  </si>
  <si>
    <t>Michael G Holland</t>
  </si>
  <si>
    <t>Philip J Holland</t>
  </si>
  <si>
    <t>Susan M Holland</t>
  </si>
  <si>
    <t>F</t>
  </si>
  <si>
    <t>Kim Lombard</t>
  </si>
  <si>
    <t>Melissa Holland</t>
  </si>
  <si>
    <t>Iain Craig</t>
  </si>
  <si>
    <t>Roger Best</t>
  </si>
  <si>
    <t>Scheme Name</t>
  </si>
  <si>
    <t>Trustee Name</t>
  </si>
  <si>
    <t>Member yes/no</t>
  </si>
  <si>
    <t>DOB</t>
  </si>
  <si>
    <t>Sex</t>
  </si>
  <si>
    <t>Share of fund</t>
  </si>
  <si>
    <t>Or- Date of Retirement (DOR)</t>
  </si>
  <si>
    <t>Number of members in Scheme</t>
  </si>
  <si>
    <t>Costs</t>
  </si>
  <si>
    <t>1st Date of Ann Cont</t>
  </si>
  <si>
    <t>Annual Increase</t>
  </si>
  <si>
    <t>Annual Cont</t>
  </si>
  <si>
    <t>Increase by inflation?</t>
  </si>
  <si>
    <t>Unique Ref</t>
  </si>
  <si>
    <t>Month</t>
  </si>
  <si>
    <t>Monthly Cont</t>
  </si>
  <si>
    <t>Rev Rate</t>
  </si>
  <si>
    <t>Inflation Rates</t>
  </si>
  <si>
    <t>AMC</t>
  </si>
  <si>
    <t>Total</t>
  </si>
  <si>
    <t>12 Months</t>
  </si>
  <si>
    <t>Date</t>
  </si>
  <si>
    <t>Current FV</t>
  </si>
  <si>
    <t>RPI</t>
  </si>
  <si>
    <t xml:space="preserve"> Total</t>
  </si>
  <si>
    <t>Fund Value Calculations</t>
  </si>
  <si>
    <t>Adjusted FV Dte</t>
  </si>
  <si>
    <t>Adjusted annual Dte</t>
  </si>
  <si>
    <t>Adjusted Set up Date</t>
  </si>
  <si>
    <t>Date of FV</t>
  </si>
  <si>
    <t>Age at Date of Retirement</t>
  </si>
  <si>
    <t>Years</t>
  </si>
  <si>
    <t>Months</t>
  </si>
  <si>
    <t>Earliest retirement age</t>
  </si>
  <si>
    <t>Age split at DOR</t>
  </si>
  <si>
    <t>Date at DOR</t>
  </si>
  <si>
    <t>Total FV @ DOR</t>
  </si>
  <si>
    <t>Total Ann @ DOR</t>
  </si>
  <si>
    <t xml:space="preserve">Drawdown Calculation </t>
  </si>
  <si>
    <t>Age</t>
  </si>
  <si>
    <t>Rate</t>
  </si>
  <si>
    <t>Interpolation</t>
  </si>
  <si>
    <t>Rate to use</t>
  </si>
  <si>
    <t>Pre Com Pen</t>
  </si>
  <si>
    <t>Residual Pen</t>
  </si>
  <si>
    <t>HMRC Drawdown Pension Tables</t>
  </si>
  <si>
    <t>Appendix A</t>
  </si>
  <si>
    <t xml:space="preserve">TABLE 1 </t>
  </si>
  <si>
    <t>Basis amount per £1000 of fund for drawdown pensions</t>
  </si>
  <si>
    <t>GILT INDEX YIELD</t>
  </si>
  <si>
    <t>85 or over</t>
  </si>
  <si>
    <t>DOR</t>
  </si>
  <si>
    <t>AGE</t>
  </si>
  <si>
    <t>Increases</t>
  </si>
  <si>
    <t>No.Mem</t>
  </si>
  <si>
    <t>SSAS Fees</t>
  </si>
  <si>
    <t>SSAS Fee Date</t>
  </si>
  <si>
    <t>V1.0</t>
  </si>
  <si>
    <t>Basic Data</t>
  </si>
  <si>
    <t>V2.0</t>
  </si>
  <si>
    <t>Added in AMC for contribution and pension pot growths</t>
  </si>
  <si>
    <t>Also added in adjustment for people wishing their conts to match inflation</t>
  </si>
  <si>
    <t>Monthly contribution (net)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</si>
</sst>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£&quot;#,##0.00;;"/>
    <numFmt numFmtId="165" formatCode="#\ ??/12"/>
    <numFmt numFmtId="166" formatCode="&quot;£&quot;#,##0;[Red]\-&quot;£&quot;#,##0"/>
    <numFmt numFmtId="167" formatCode="&quot;£&quot;#,##0.00"/>
    <numFmt numFmtId="168" formatCode="0.00000"/>
    <numFmt numFmtId="169" formatCode="_-&quot;£&quot;* #,##0.00_-;\-&quot;£&quot;* #,##0.00_-;_-&quot;£&quot;* &quot;-&quot;??_-;_-@"/>
    <numFmt numFmtId="170" formatCode="0.0%"/>
    <numFmt numFmtId="171" formatCode="0.000%"/>
    <numFmt numFmtId="172" formatCode="&quot;£&quot;#,##0"/>
  </numFmts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u/>
      <sz val="11.0"/>
      <color theme="1"/>
      <name val="Calibri"/>
    </font>
    <font>
      <color theme="1"/>
      <name val="Calibri"/>
      <scheme val="minor"/>
    </font>
    <font/>
    <font>
      <b/>
      <sz val="14.0"/>
      <color theme="1"/>
      <name val="Arial"/>
    </font>
    <font>
      <sz val="12.0"/>
      <color theme="1"/>
      <name val="Arial"/>
    </font>
    <font>
      <sz val="14.0"/>
      <color theme="1"/>
      <name val="Arial"/>
    </font>
    <font>
      <b/>
      <sz val="12.0"/>
      <color theme="1"/>
      <name val="Arial"/>
    </font>
    <font>
      <b/>
      <sz val="11.0"/>
      <color theme="0"/>
      <name val="Calibri"/>
    </font>
    <font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19">
    <border/>
    <border>
      <left/>
      <right/>
      <top/>
      <bottom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2" fillId="0" fontId="1" numFmtId="14" xfId="0" applyAlignment="1" applyBorder="1" applyFont="1" applyNumberFormat="1">
      <alignment shrinkToFit="0" vertical="bottom" wrapText="1"/>
    </xf>
    <xf borderId="1" fillId="2" fontId="1" numFmtId="0" xfId="0" applyAlignment="1" applyBorder="1" applyFont="1">
      <alignment horizontal="right" shrinkToFit="0" vertical="bottom" wrapText="0"/>
    </xf>
    <xf borderId="3" fillId="3" fontId="1" numFmtId="164" xfId="0" applyAlignment="1" applyBorder="1" applyFill="1" applyFont="1" applyNumberFormat="1">
      <alignment shrinkToFit="0" vertical="bottom" wrapText="0"/>
    </xf>
    <xf borderId="3" fillId="4" fontId="1" numFmtId="0" xfId="0" applyAlignment="1" applyBorder="1" applyFill="1" applyFont="1">
      <alignment horizontal="left" shrinkToFit="0" vertical="top" wrapText="0"/>
    </xf>
    <xf borderId="3" fillId="5" fontId="1" numFmtId="165" xfId="0" applyAlignment="1" applyBorder="1" applyFill="1" applyFont="1" applyNumberFormat="1">
      <alignment shrinkToFit="0" vertical="bottom" wrapText="0"/>
    </xf>
    <xf borderId="2" fillId="6" fontId="1" numFmtId="166" xfId="0" applyAlignment="1" applyBorder="1" applyFill="1" applyFont="1" applyNumberFormat="1">
      <alignment shrinkToFit="0" vertical="bottom" wrapText="1"/>
    </xf>
    <xf borderId="3" fillId="5" fontId="1" numFmtId="14" xfId="0" applyAlignment="1" applyBorder="1" applyFont="1" applyNumberFormat="1">
      <alignment shrinkToFit="0" vertical="bottom" wrapText="0"/>
    </xf>
    <xf borderId="3" fillId="4" fontId="1" numFmtId="165" xfId="0" applyAlignment="1" applyBorder="1" applyFont="1" applyNumberFormat="1">
      <alignment horizontal="left" shrinkToFit="0" vertical="top" wrapText="0"/>
    </xf>
    <xf borderId="3" fillId="5" fontId="1" numFmtId="9" xfId="0" applyAlignment="1" applyBorder="1" applyFont="1" applyNumberFormat="1">
      <alignment shrinkToFit="0" vertical="bottom" wrapText="0"/>
    </xf>
    <xf borderId="1" fillId="2" fontId="1" numFmtId="167" xfId="0" applyAlignment="1" applyBorder="1" applyFont="1" applyNumberFormat="1">
      <alignment shrinkToFit="0" vertical="bottom" wrapText="0"/>
    </xf>
    <xf borderId="3" fillId="5" fontId="1" numFmtId="167" xfId="0" applyAlignment="1" applyBorder="1" applyFont="1" applyNumberFormat="1">
      <alignment shrinkToFit="0" vertical="bottom" wrapText="0"/>
    </xf>
    <xf borderId="3" fillId="5" fontId="1" numFmtId="14" xfId="0" applyAlignment="1" applyBorder="1" applyFont="1" applyNumberFormat="1">
      <alignment horizontal="right" shrinkToFit="0" vertical="bottom" wrapText="0"/>
    </xf>
    <xf borderId="3" fillId="5" fontId="1" numFmtId="10" xfId="0" applyAlignment="1" applyBorder="1" applyFont="1" applyNumberFormat="1">
      <alignment shrinkToFit="0" vertical="bottom" wrapText="0"/>
    </xf>
    <xf borderId="1" fillId="2" fontId="1" numFmtId="0" xfId="0" applyAlignment="1" applyBorder="1" applyFont="1">
      <alignment horizontal="left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shrinkToFit="0" vertical="bottom" wrapText="1"/>
    </xf>
    <xf borderId="2" fillId="0" fontId="1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horizontal="center" shrinkToFit="0" vertical="center" wrapText="0"/>
    </xf>
    <xf borderId="2" fillId="0" fontId="1" numFmtId="166" xfId="0" applyAlignment="1" applyBorder="1" applyFont="1" applyNumberFormat="1">
      <alignment shrinkToFit="0" vertical="bottom" wrapText="1"/>
    </xf>
    <xf borderId="2" fillId="0" fontId="1" numFmtId="0" xfId="0" applyAlignment="1" applyBorder="1" applyFont="1">
      <alignment shrinkToFit="0" vertical="center" wrapText="1"/>
    </xf>
    <xf borderId="2" fillId="0" fontId="3" numFmtId="166" xfId="0" applyAlignment="1" applyBorder="1" applyFont="1" applyNumberFormat="1">
      <alignment shrinkToFit="0" vertical="center" wrapText="1"/>
    </xf>
    <xf borderId="2" fillId="7" fontId="1" numFmtId="166" xfId="0" applyAlignment="1" applyBorder="1" applyFill="1" applyFont="1" applyNumberFormat="1">
      <alignment shrinkToFit="0" vertical="center" wrapText="1"/>
    </xf>
    <xf borderId="2" fillId="0" fontId="4" numFmtId="0" xfId="0" applyAlignment="1" applyBorder="1" applyFont="1">
      <alignment shrinkToFit="0" vertical="bottom" wrapText="1"/>
    </xf>
    <xf borderId="2" fillId="6" fontId="2" numFmtId="0" xfId="0" applyAlignment="1" applyBorder="1" applyFont="1">
      <alignment shrinkToFit="0" vertical="bottom" wrapText="1"/>
    </xf>
    <xf borderId="2" fillId="0" fontId="3" numFmtId="0" xfId="0" applyAlignment="1" applyBorder="1" applyFont="1">
      <alignment shrinkToFit="0" vertical="center" wrapText="1"/>
    </xf>
    <xf borderId="2" fillId="6" fontId="3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shrinkToFit="0" vertical="bottom" wrapText="1"/>
    </xf>
    <xf borderId="2" fillId="6" fontId="3" numFmtId="0" xfId="0" applyAlignment="1" applyBorder="1" applyFont="1">
      <alignment shrinkToFit="0" vertical="bottom" wrapText="1"/>
    </xf>
    <xf borderId="0" fillId="0" fontId="5" numFmtId="0" xfId="0" applyFont="1"/>
    <xf borderId="3" fillId="5" fontId="1" numFmtId="165" xfId="0" applyAlignment="1" applyBorder="1" applyFont="1" applyNumberFormat="1">
      <alignment horizontal="right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6" numFmtId="0" xfId="0" applyBorder="1" applyFont="1"/>
    <xf borderId="7" fillId="0" fontId="6" numFmtId="0" xfId="0" applyBorder="1" applyFont="1"/>
    <xf borderId="8" fillId="5" fontId="1" numFmtId="0" xfId="0" applyAlignment="1" applyBorder="1" applyFont="1">
      <alignment shrinkToFit="0" vertical="bottom" wrapText="0"/>
    </xf>
    <xf borderId="8" fillId="5" fontId="1" numFmtId="14" xfId="0" applyAlignment="1" applyBorder="1" applyFont="1" applyNumberFormat="1">
      <alignment shrinkToFit="0" vertical="bottom" wrapText="0"/>
    </xf>
    <xf borderId="8" fillId="5" fontId="1" numFmtId="167" xfId="0" applyAlignment="1" applyBorder="1" applyFont="1" applyNumberFormat="1">
      <alignment shrinkToFit="0" vertical="bottom" wrapText="0"/>
    </xf>
    <xf borderId="3" fillId="5" fontId="1" numFmtId="0" xfId="0" applyAlignment="1" applyBorder="1" applyFont="1">
      <alignment shrinkToFit="0" vertical="bottom" wrapText="0"/>
    </xf>
    <xf borderId="9" fillId="5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horizontal="left" shrinkToFit="0" vertical="top" wrapText="0"/>
    </xf>
    <xf borderId="11" fillId="0" fontId="2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3" fillId="5" fontId="1" numFmtId="168" xfId="0" applyAlignment="1" applyBorder="1" applyFont="1" applyNumberFormat="1">
      <alignment shrinkToFit="0" vertical="bottom" wrapText="0"/>
    </xf>
    <xf borderId="3" fillId="5" fontId="1" numFmtId="169" xfId="0" applyAlignment="1" applyBorder="1" applyFont="1" applyNumberFormat="1">
      <alignment shrinkToFit="0" vertical="bottom" wrapText="0"/>
    </xf>
    <xf borderId="8" fillId="5" fontId="1" numFmtId="168" xfId="0" applyAlignment="1" applyBorder="1" applyFont="1" applyNumberFormat="1">
      <alignment shrinkToFit="0" vertical="bottom" wrapText="0"/>
    </xf>
    <xf borderId="13" fillId="0" fontId="1" numFmtId="0" xfId="0" applyAlignment="1" applyBorder="1" applyFont="1">
      <alignment horizontal="left" shrinkToFit="0" vertical="top" wrapText="0"/>
    </xf>
    <xf borderId="0" fillId="0" fontId="2" numFmtId="0" xfId="0" applyAlignment="1" applyFont="1">
      <alignment horizontal="center" shrinkToFit="0" vertical="bottom" wrapText="0"/>
    </xf>
    <xf borderId="14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5" fillId="0" fontId="1" numFmtId="0" xfId="0" applyAlignment="1" applyBorder="1" applyFont="1">
      <alignment shrinkToFit="0" vertical="bottom" wrapText="0"/>
    </xf>
    <xf borderId="16" fillId="0" fontId="1" numFmtId="0" xfId="0" applyAlignment="1" applyBorder="1" applyFont="1">
      <alignment shrinkToFit="0" vertical="bottom" wrapText="0"/>
    </xf>
    <xf borderId="17" fillId="0" fontId="1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0" fillId="0" fontId="1" numFmtId="167" xfId="0" applyAlignment="1" applyFont="1" applyNumberFormat="1">
      <alignment shrinkToFit="0" vertical="bottom" wrapText="0"/>
    </xf>
    <xf borderId="18" fillId="5" fontId="1" numFmtId="14" xfId="0" applyAlignment="1" applyBorder="1" applyFont="1" applyNumberFormat="1">
      <alignment shrinkToFit="0" vertical="bottom" wrapText="0"/>
    </xf>
    <xf borderId="16" fillId="0" fontId="7" numFmtId="0" xfId="0" applyAlignment="1" applyBorder="1" applyFont="1">
      <alignment horizontal="center" shrinkToFit="0" vertical="bottom" wrapText="0"/>
    </xf>
    <xf borderId="16" fillId="0" fontId="6" numFmtId="0" xfId="0" applyBorder="1" applyFont="1"/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14" fillId="0" fontId="10" numFmtId="0" xfId="0" applyAlignment="1" applyBorder="1" applyFont="1">
      <alignment horizontal="center" shrinkToFit="0" vertical="bottom" wrapText="0"/>
    </xf>
    <xf borderId="0" fillId="0" fontId="10" numFmtId="10" xfId="0" applyAlignment="1" applyFont="1" applyNumberFormat="1">
      <alignment horizontal="center" shrinkToFit="0" vertical="bottom" wrapText="0"/>
    </xf>
    <xf borderId="3" fillId="0" fontId="8" numFmtId="0" xfId="0" applyAlignment="1" applyBorder="1" applyFont="1">
      <alignment horizontal="center" shrinkToFit="0" vertical="bottom" wrapText="0"/>
    </xf>
    <xf borderId="3" fillId="0" fontId="8" numFmtId="0" xfId="0" applyAlignment="1" applyBorder="1" applyFont="1">
      <alignment horizontal="right" shrinkToFit="0" vertical="bottom" wrapText="0"/>
    </xf>
    <xf borderId="14" fillId="0" fontId="8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2" numFmtId="165" xfId="0" applyAlignment="1" applyFont="1" applyNumberFormat="1">
      <alignment shrinkToFit="0" vertical="bottom" wrapText="0"/>
    </xf>
    <xf borderId="3" fillId="0" fontId="1" numFmtId="14" xfId="0" applyAlignment="1" applyBorder="1" applyFont="1" applyNumberFormat="1">
      <alignment shrinkToFit="0" vertical="bottom" wrapText="0"/>
    </xf>
    <xf borderId="3" fillId="0" fontId="1" numFmtId="165" xfId="0" applyAlignment="1" applyBorder="1" applyFont="1" applyNumberFormat="1">
      <alignment shrinkToFit="0" vertical="bottom" wrapText="0"/>
    </xf>
    <xf borderId="3" fillId="0" fontId="1" numFmtId="9" xfId="0" applyAlignment="1" applyBorder="1" applyFont="1" applyNumberFormat="1">
      <alignment shrinkToFit="0" vertical="bottom" wrapText="0"/>
    </xf>
    <xf borderId="3" fillId="0" fontId="1" numFmtId="170" xfId="0" applyAlignment="1" applyBorder="1" applyFont="1" applyNumberFormat="1">
      <alignment shrinkToFit="0" vertical="bottom" wrapText="0"/>
    </xf>
    <xf borderId="0" fillId="0" fontId="1" numFmtId="170" xfId="0" applyAlignment="1" applyFont="1" applyNumberFormat="1">
      <alignment shrinkToFit="0" vertical="bottom" wrapText="0"/>
    </xf>
    <xf borderId="0" fillId="0" fontId="12" numFmtId="170" xfId="0" applyAlignment="1" applyFont="1" applyNumberFormat="1">
      <alignment shrinkToFit="0" vertical="bottom" wrapText="0"/>
    </xf>
    <xf borderId="0" fillId="0" fontId="1" numFmtId="171" xfId="0" applyAlignment="1" applyFont="1" applyNumberFormat="1">
      <alignment shrinkToFit="0" vertical="bottom" wrapText="0"/>
    </xf>
    <xf borderId="0" fillId="0" fontId="12" numFmtId="171" xfId="0" applyAlignment="1" applyFont="1" applyNumberFormat="1">
      <alignment shrinkToFit="0" vertical="bottom" wrapText="0"/>
    </xf>
    <xf borderId="3" fillId="5" fontId="1" numFmtId="172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18.71"/>
    <col customWidth="1" min="3" max="3" width="1.86"/>
    <col customWidth="1" min="4" max="4" width="29.71"/>
    <col customWidth="1" min="5" max="5" width="37.57"/>
    <col customWidth="1" min="6" max="6" width="6.57"/>
    <col customWidth="1" min="7" max="7" width="10.57"/>
    <col customWidth="1" min="8" max="8" width="6.0"/>
    <col customWidth="1" min="9" max="9" width="9.14"/>
    <col customWidth="1" min="10" max="10" width="18.57"/>
    <col customWidth="1" min="11" max="11" width="25.57"/>
    <col customWidth="1" min="12" max="12" width="11.0"/>
    <col customWidth="1" min="13" max="13" width="16.86"/>
    <col customWidth="1" min="14" max="14" width="26.86"/>
    <col customWidth="1" min="15" max="15" width="19.86"/>
    <col customWidth="1" min="16" max="16" width="9.14"/>
    <col customWidth="1" min="17" max="17" width="34.14"/>
    <col customWidth="1" min="18" max="21" width="9.14"/>
    <col customWidth="1" min="22" max="22" width="13.71"/>
    <col customWidth="1" min="23" max="23" width="34.43"/>
    <col customWidth="1" min="24" max="24" width="16.29"/>
    <col customWidth="1" min="25" max="26" width="8.0"/>
  </cols>
  <sheetData>
    <row r="1" ht="15.75" customHeight="1">
      <c r="A1" s="1"/>
      <c r="B1" s="2" t="s">
        <v>0</v>
      </c>
      <c r="C1" s="1"/>
      <c r="D1" s="1"/>
      <c r="E1" s="3" t="s">
        <v>1</v>
      </c>
      <c r="F1" s="1"/>
      <c r="G1" s="1"/>
      <c r="H1" s="3" t="s">
        <v>2</v>
      </c>
      <c r="I1" s="1"/>
      <c r="J1" s="1"/>
      <c r="K1" s="1"/>
      <c r="L1" s="1"/>
      <c r="M1" s="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1" t="s">
        <v>3</v>
      </c>
      <c r="B2" s="5">
        <v>21186.0</v>
      </c>
      <c r="C2" s="1"/>
      <c r="D2" s="6" t="s">
        <v>4</v>
      </c>
      <c r="E2" s="7">
        <f>IFERROR(IF(H3&lt;&gt;"","",MAX(0,ROUNDDOWN(TotFV.DOR+TotalAnnDOR,0))),"")</f>
        <v>215000</v>
      </c>
      <c r="F2" s="1"/>
      <c r="G2" s="1"/>
      <c r="H2" s="8" t="str">
        <f>IF(SUM('Inputs &amp; Results'!B2:B9)=0,"",IF(AND(DOB="",AGE.DOR="",DOR="",INCREASE.RTE="",MONTHLY.CONT="",MONTHLY.CONTDTE=""),"",IF(AND(AGE.DOR&gt;0,DOR&gt;0,DOB&gt;0),"Please select either age at DOR or Date of Retirement",IF(AND(AGE.DOR="",DOR="",DOB&gt;0),"Please select Retirement Age",""))))</f>
        <v/>
      </c>
      <c r="I2" s="1"/>
      <c r="J2" s="1"/>
      <c r="K2" s="1"/>
      <c r="L2" s="1"/>
      <c r="M2" s="1"/>
      <c r="N2" s="1"/>
      <c r="O2" s="1"/>
      <c r="P2" s="1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 t="s">
        <v>5</v>
      </c>
      <c r="B3" s="9">
        <v>65.0</v>
      </c>
      <c r="C3" s="1"/>
      <c r="D3" s="6" t="s">
        <v>6</v>
      </c>
      <c r="E3" s="7">
        <f>IFERROR(ROUND(E2*0.25,2),"")</f>
        <v>53750</v>
      </c>
      <c r="F3" s="1"/>
      <c r="G3" s="1"/>
      <c r="H3" s="8" t="str">
        <f>IF(AND(SUM(B3:B12)&gt;0,DOB=""),"Please add members date of birth","")</f>
        <v/>
      </c>
      <c r="I3" s="1"/>
      <c r="J3" s="1"/>
      <c r="K3" s="1">
        <f>IFERROR(IF(N4&lt;&gt;"","",MAX(0,ROUNDDOWN(TotFV.DOR+TotalAnnDOR,0))),"")</f>
        <v>215000</v>
      </c>
      <c r="L3" s="1"/>
      <c r="M3" s="1"/>
      <c r="N3" s="1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 t="s">
        <v>7</v>
      </c>
      <c r="B4" s="10">
        <v>210627.0</v>
      </c>
      <c r="C4" s="1"/>
      <c r="D4" s="6" t="s">
        <v>8</v>
      </c>
      <c r="E4" s="7">
        <f>IFERROR(E2-E3,"")</f>
        <v>161250</v>
      </c>
      <c r="F4" s="1"/>
      <c r="G4" s="1"/>
      <c r="H4" s="8" t="str">
        <f>IFERROR(IF(DATEDIF(DOB,DATE.DOR+1,"m")/12&lt;55,"Your earliest retirement age is 55 ie;  "&amp;TEXT(EarlRetAge,"dd/m/yyyy"),""),"")</f>
        <v/>
      </c>
      <c r="I4" s="1"/>
      <c r="J4" s="1"/>
      <c r="K4" s="1">
        <f>IFERROR(ROUND(K3*0.25,2),"")</f>
        <v>53750</v>
      </c>
      <c r="L4" s="1"/>
      <c r="M4" s="1"/>
      <c r="N4" s="1"/>
      <c r="O4" s="1"/>
      <c r="P4" s="1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" t="s">
        <v>9</v>
      </c>
      <c r="B5" s="11">
        <v>44286.0</v>
      </c>
      <c r="C5" s="1"/>
      <c r="D5" s="6" t="s">
        <v>10</v>
      </c>
      <c r="E5" s="7">
        <f>PreComPen</f>
        <v>17000</v>
      </c>
      <c r="F5" s="1"/>
      <c r="G5" s="1"/>
      <c r="H5" s="12" t="str">
        <f>IF(AND(AGE.DOR="",DOR&gt;0),"Age at date of retirement is "&amp;AgeDORYRS&amp;" years and "&amp;AgeDORMths&amp;" month/s","")</f>
        <v/>
      </c>
      <c r="I5" s="1"/>
      <c r="J5" s="1"/>
      <c r="K5" s="1">
        <f>IFERROR(K3-K4,"")</f>
        <v>161250</v>
      </c>
      <c r="L5" s="1"/>
      <c r="M5" s="1"/>
      <c r="N5" s="1"/>
      <c r="O5" s="1"/>
      <c r="P5" s="1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" t="s">
        <v>11</v>
      </c>
      <c r="B6" s="13">
        <v>0.05</v>
      </c>
      <c r="C6" s="1"/>
      <c r="D6" s="6" t="s">
        <v>12</v>
      </c>
      <c r="E6" s="7">
        <f>ResidualPen</f>
        <v>12800</v>
      </c>
      <c r="F6" s="1"/>
      <c r="G6" s="1"/>
      <c r="H6" s="12" t="str">
        <f>IF(OR(H7="Please enter date of current fund value",H7="Please enter WEF Date"),"",IF(AND(CFV&gt;0,FVDate=""),"Please enter date of current fund value",IF(AND(CFV&gt;0,FVDate+90&lt;PensionSUDate),"Please obtain an up to date fund value",IF(MONTHLY.CONTDTE="","",""))))</f>
        <v/>
      </c>
      <c r="I6" s="1"/>
      <c r="J6" s="1"/>
      <c r="K6" s="14">
        <f>PreComPen</f>
        <v>17000</v>
      </c>
      <c r="L6" s="1"/>
      <c r="M6" s="1"/>
      <c r="N6" s="1"/>
      <c r="O6" s="1"/>
      <c r="P6" s="1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" t="s">
        <v>13</v>
      </c>
      <c r="B7" s="15">
        <v>0.0</v>
      </c>
      <c r="C7" s="1"/>
      <c r="D7" s="1"/>
      <c r="E7" s="1"/>
      <c r="F7" s="1"/>
      <c r="G7" s="1"/>
      <c r="H7" s="12" t="str">
        <f>IF(FVDate="","",IF(AND(MONTHLY.CONT&gt;0,MONTHLY.CONTDTE=""),"Please enter Contribution Start Date",IF(FVDate&lt;PensionSUDate,"Fund value should be within last 30 days",IF(AND(CFV&gt;0,FVDate=""),"Please enter Date of current fund value",""))))</f>
        <v/>
      </c>
      <c r="I7" s="1"/>
      <c r="J7" s="1"/>
      <c r="K7" s="14">
        <f>ResidualPen</f>
        <v>12800</v>
      </c>
      <c r="L7" s="1"/>
      <c r="M7" s="1"/>
      <c r="N7" s="1"/>
      <c r="O7" s="1"/>
      <c r="P7" s="1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14</v>
      </c>
      <c r="B8" s="13">
        <v>0.01</v>
      </c>
      <c r="C8" s="1"/>
      <c r="D8" s="1"/>
      <c r="E8" s="1"/>
      <c r="F8" s="1"/>
      <c r="G8" s="1"/>
      <c r="H8" s="12" t="str">
        <f>IF(AND(OR(CFV&gt;0,MONTHLY.CONT&gt;0),GAD.RATE=""),"Please input GAD Rate","")</f>
        <v/>
      </c>
      <c r="I8" s="1"/>
      <c r="J8" s="1"/>
      <c r="K8" s="1"/>
      <c r="L8" s="1"/>
      <c r="M8" s="1"/>
      <c r="N8" s="1"/>
      <c r="O8" s="1"/>
      <c r="P8" s="1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" t="s">
        <v>15</v>
      </c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" t="s">
        <v>16</v>
      </c>
      <c r="B10" s="16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" t="s">
        <v>18</v>
      </c>
      <c r="B11" s="17">
        <v>0.025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" t="s">
        <v>19</v>
      </c>
      <c r="B12" s="17">
        <v>0.02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8"/>
      <c r="L13" s="1"/>
      <c r="M13" s="1"/>
      <c r="N13" s="1"/>
      <c r="O13" s="1"/>
      <c r="P13" s="1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2.25" customHeight="1">
      <c r="A14" s="4"/>
      <c r="B14" s="1"/>
      <c r="C14" s="1"/>
      <c r="D14" s="1"/>
      <c r="E14" s="1"/>
      <c r="F14" s="1"/>
      <c r="G14" s="1"/>
      <c r="H14" s="1"/>
      <c r="I14" s="1"/>
      <c r="J14" s="1" t="s">
        <v>20</v>
      </c>
      <c r="K14" s="19" t="s">
        <v>4</v>
      </c>
      <c r="L14" s="19" t="s">
        <v>6</v>
      </c>
      <c r="M14" s="19" t="s">
        <v>8</v>
      </c>
      <c r="N14" s="19" t="s">
        <v>10</v>
      </c>
      <c r="O14" s="19" t="s">
        <v>12</v>
      </c>
      <c r="P14" s="20" t="s">
        <v>21</v>
      </c>
      <c r="Q14" s="20" t="s">
        <v>22</v>
      </c>
      <c r="R14" s="20" t="s">
        <v>23</v>
      </c>
      <c r="S14" s="20" t="s">
        <v>24</v>
      </c>
      <c r="T14" s="20" t="s">
        <v>25</v>
      </c>
      <c r="U14" s="20" t="s">
        <v>26</v>
      </c>
      <c r="V14" s="20" t="s">
        <v>27</v>
      </c>
      <c r="W14" s="20" t="s">
        <v>28</v>
      </c>
      <c r="X14" s="20" t="s">
        <v>29</v>
      </c>
      <c r="Y14" s="4"/>
      <c r="Z14" s="4"/>
    </row>
    <row r="15" ht="15.75" customHeight="1">
      <c r="A15" s="1"/>
      <c r="B15" s="1"/>
      <c r="C15" s="1"/>
      <c r="D15" s="21" t="s">
        <v>30</v>
      </c>
      <c r="E15" s="21" t="s">
        <v>31</v>
      </c>
      <c r="F15" s="21" t="s">
        <v>32</v>
      </c>
      <c r="G15" s="5">
        <v>23722.0</v>
      </c>
      <c r="H15" s="21" t="s">
        <v>33</v>
      </c>
      <c r="I15" s="10">
        <v>130585.0</v>
      </c>
      <c r="J15" s="22">
        <v>65.0</v>
      </c>
      <c r="K15" s="7">
        <v>0.0</v>
      </c>
      <c r="L15" s="7">
        <v>0.0</v>
      </c>
      <c r="M15" s="7">
        <v>0.0</v>
      </c>
      <c r="N15" s="7">
        <v>0.0</v>
      </c>
      <c r="O15" s="7">
        <v>0.0</v>
      </c>
      <c r="P15" s="23">
        <v>50000.0</v>
      </c>
      <c r="Q15" s="24">
        <v>0.0</v>
      </c>
      <c r="R15" s="21">
        <v>65.0</v>
      </c>
      <c r="S15" s="25">
        <v>134875.0</v>
      </c>
      <c r="T15" s="25">
        <v>33719.0</v>
      </c>
      <c r="U15" s="25">
        <v>6021.0</v>
      </c>
      <c r="V15" s="25">
        <v>203951.0</v>
      </c>
      <c r="W15" s="25">
        <v>50988.0</v>
      </c>
      <c r="X15" s="25">
        <v>9105.0</v>
      </c>
      <c r="Y15" s="4"/>
      <c r="Z15" s="4"/>
    </row>
    <row r="16" ht="15.75" customHeight="1">
      <c r="A16" s="1"/>
      <c r="B16" s="1"/>
      <c r="C16" s="1"/>
      <c r="D16" s="21" t="s">
        <v>30</v>
      </c>
      <c r="E16" s="21" t="s">
        <v>34</v>
      </c>
      <c r="F16" s="21" t="s">
        <v>32</v>
      </c>
      <c r="G16" s="5">
        <v>21629.0</v>
      </c>
      <c r="H16" s="21" t="s">
        <v>33</v>
      </c>
      <c r="I16" s="10">
        <v>167538.0</v>
      </c>
      <c r="J16" s="22">
        <v>65.0</v>
      </c>
      <c r="K16" s="7">
        <v>0.0</v>
      </c>
      <c r="L16" s="7">
        <v>0.0</v>
      </c>
      <c r="M16" s="7">
        <v>0.0</v>
      </c>
      <c r="N16" s="7">
        <v>0.0</v>
      </c>
      <c r="O16" s="7">
        <v>0.0</v>
      </c>
      <c r="P16" s="23">
        <v>50000.0</v>
      </c>
      <c r="Q16" s="24">
        <v>0.0</v>
      </c>
      <c r="R16" s="21">
        <v>65.0</v>
      </c>
      <c r="S16" s="25">
        <v>203134.0</v>
      </c>
      <c r="T16" s="25">
        <v>50784.0</v>
      </c>
      <c r="U16" s="25">
        <v>9068.0</v>
      </c>
      <c r="V16" s="25">
        <v>232630.0</v>
      </c>
      <c r="W16" s="25">
        <v>58158.0</v>
      </c>
      <c r="X16" s="25">
        <v>10385.0</v>
      </c>
      <c r="Y16" s="4"/>
      <c r="Z16" s="4"/>
    </row>
    <row r="17" ht="15.75" customHeight="1">
      <c r="A17" s="1"/>
      <c r="B17" s="1"/>
      <c r="C17" s="1"/>
      <c r="D17" s="21" t="s">
        <v>30</v>
      </c>
      <c r="E17" s="21" t="s">
        <v>35</v>
      </c>
      <c r="F17" s="21" t="s">
        <v>32</v>
      </c>
      <c r="G17" s="5">
        <v>23583.0</v>
      </c>
      <c r="H17" s="21" t="s">
        <v>33</v>
      </c>
      <c r="I17" s="10">
        <v>189708.0</v>
      </c>
      <c r="J17" s="22">
        <v>65.0</v>
      </c>
      <c r="K17" s="7">
        <v>0.0</v>
      </c>
      <c r="L17" s="7">
        <v>0.0</v>
      </c>
      <c r="M17" s="7">
        <v>0.0</v>
      </c>
      <c r="N17" s="7">
        <v>0.0</v>
      </c>
      <c r="O17" s="7">
        <v>0.0</v>
      </c>
      <c r="P17" s="23">
        <v>50000.0</v>
      </c>
      <c r="Q17" s="24">
        <v>0.0</v>
      </c>
      <c r="R17" s="21">
        <v>65.0</v>
      </c>
      <c r="S17" s="25">
        <v>224563.0</v>
      </c>
      <c r="T17" s="25">
        <v>56141.0</v>
      </c>
      <c r="U17" s="25">
        <v>10025.0</v>
      </c>
      <c r="V17" s="25">
        <v>293639.0</v>
      </c>
      <c r="W17" s="25">
        <v>73410.0</v>
      </c>
      <c r="X17" s="25">
        <v>13108.0</v>
      </c>
      <c r="Y17" s="4"/>
      <c r="Z17" s="4"/>
    </row>
    <row r="18" ht="15.75" customHeight="1">
      <c r="A18" s="1"/>
      <c r="B18" s="1"/>
      <c r="C18" s="1"/>
      <c r="D18" s="21" t="s">
        <v>30</v>
      </c>
      <c r="E18" s="21" t="s">
        <v>36</v>
      </c>
      <c r="F18" s="21" t="s">
        <v>32</v>
      </c>
      <c r="G18" s="5">
        <v>18294.0</v>
      </c>
      <c r="H18" s="21" t="s">
        <v>33</v>
      </c>
      <c r="I18" s="10">
        <v>686365.0</v>
      </c>
      <c r="J18" s="22">
        <v>75.0</v>
      </c>
      <c r="K18" s="7">
        <v>0.0</v>
      </c>
      <c r="L18" s="7">
        <v>0.0</v>
      </c>
      <c r="M18" s="7">
        <v>0.0</v>
      </c>
      <c r="N18" s="7">
        <v>0.0</v>
      </c>
      <c r="O18" s="7">
        <v>0.0</v>
      </c>
      <c r="P18" s="23">
        <v>50000.0</v>
      </c>
      <c r="Q18" s="24">
        <v>0.0</v>
      </c>
      <c r="R18" s="21">
        <v>70.0</v>
      </c>
      <c r="S18" s="26">
        <v>590817.0</v>
      </c>
      <c r="T18" s="26">
        <v>147704.0</v>
      </c>
      <c r="U18" s="26">
        <v>33200.0</v>
      </c>
      <c r="V18" s="26">
        <v>596014.0</v>
      </c>
      <c r="W18" s="26">
        <v>149004.0</v>
      </c>
      <c r="X18" s="26">
        <v>33492.0</v>
      </c>
      <c r="Y18" s="4"/>
      <c r="Z18" s="4"/>
    </row>
    <row r="19" ht="15.75" customHeight="1">
      <c r="A19" s="1"/>
      <c r="B19" s="1"/>
      <c r="C19" s="1"/>
      <c r="D19" s="21" t="s">
        <v>30</v>
      </c>
      <c r="E19" s="21" t="s">
        <v>37</v>
      </c>
      <c r="F19" s="21" t="s">
        <v>32</v>
      </c>
      <c r="G19" s="5">
        <v>21186.0</v>
      </c>
      <c r="H19" s="21" t="s">
        <v>33</v>
      </c>
      <c r="I19" s="10">
        <v>210627.0</v>
      </c>
      <c r="J19" s="22">
        <v>65.0</v>
      </c>
      <c r="K19" s="7">
        <v>0.0</v>
      </c>
      <c r="L19" s="7">
        <v>0.0</v>
      </c>
      <c r="M19" s="7">
        <v>0.0</v>
      </c>
      <c r="N19" s="7">
        <v>0.0</v>
      </c>
      <c r="O19" s="7">
        <v>0.0</v>
      </c>
      <c r="P19" s="23">
        <v>50000.0</v>
      </c>
      <c r="Q19" s="24">
        <v>0.0</v>
      </c>
      <c r="R19" s="21">
        <v>65.0</v>
      </c>
      <c r="S19" s="25">
        <v>277600.0</v>
      </c>
      <c r="T19" s="25">
        <v>69400.0</v>
      </c>
      <c r="U19" s="25">
        <v>12392.0</v>
      </c>
      <c r="V19" s="25">
        <v>300463.0</v>
      </c>
      <c r="W19" s="25">
        <v>75116.0</v>
      </c>
      <c r="X19" s="25">
        <v>13413.0</v>
      </c>
      <c r="Y19" s="4"/>
      <c r="Z19" s="4"/>
    </row>
    <row r="20" ht="15.75" customHeight="1">
      <c r="A20" s="1"/>
      <c r="B20" s="1"/>
      <c r="C20" s="1"/>
      <c r="D20" s="21" t="s">
        <v>30</v>
      </c>
      <c r="E20" s="21" t="s">
        <v>38</v>
      </c>
      <c r="F20" s="21" t="s">
        <v>32</v>
      </c>
      <c r="G20" s="5">
        <v>18728.0</v>
      </c>
      <c r="H20" s="21" t="s">
        <v>39</v>
      </c>
      <c r="I20" s="10">
        <v>137560.0</v>
      </c>
      <c r="J20" s="22">
        <v>75.0</v>
      </c>
      <c r="K20" s="7">
        <v>0.0</v>
      </c>
      <c r="L20" s="7">
        <v>0.0</v>
      </c>
      <c r="M20" s="7">
        <v>0.0</v>
      </c>
      <c r="N20" s="7">
        <v>0.0</v>
      </c>
      <c r="O20" s="7">
        <v>0.0</v>
      </c>
      <c r="P20" s="23">
        <v>50000.0</v>
      </c>
      <c r="Q20" s="24">
        <v>0.0</v>
      </c>
      <c r="R20" s="21">
        <v>70.0</v>
      </c>
      <c r="S20" s="26">
        <v>100162.0</v>
      </c>
      <c r="T20" s="26">
        <v>25041.0</v>
      </c>
      <c r="U20" s="26">
        <v>4723.0</v>
      </c>
      <c r="V20" s="26">
        <v>110892.0</v>
      </c>
      <c r="W20" s="26">
        <v>27723.0</v>
      </c>
      <c r="X20" s="26">
        <v>5229.0</v>
      </c>
      <c r="Y20" s="4"/>
      <c r="Z20" s="4"/>
    </row>
    <row r="21" ht="15.75" customHeight="1">
      <c r="A21" s="1"/>
      <c r="B21" s="1"/>
      <c r="C21" s="1"/>
      <c r="D21" s="21" t="s">
        <v>30</v>
      </c>
      <c r="E21" s="21" t="s">
        <v>40</v>
      </c>
      <c r="F21" s="21" t="s">
        <v>32</v>
      </c>
      <c r="G21" s="5">
        <v>30355.0</v>
      </c>
      <c r="H21" s="21" t="s">
        <v>39</v>
      </c>
      <c r="I21" s="10">
        <v>86320.0</v>
      </c>
      <c r="J21" s="22">
        <v>65.0</v>
      </c>
      <c r="K21" s="7">
        <v>0.0</v>
      </c>
      <c r="L21" s="7">
        <v>0.0</v>
      </c>
      <c r="M21" s="7">
        <v>0.0</v>
      </c>
      <c r="N21" s="7">
        <v>0.0</v>
      </c>
      <c r="O21" s="7">
        <v>0.0</v>
      </c>
      <c r="P21" s="23">
        <v>50000.0</v>
      </c>
      <c r="Q21" s="24">
        <v>0.0</v>
      </c>
      <c r="R21" s="21">
        <v>65.0</v>
      </c>
      <c r="S21" s="23">
        <v>172579.0</v>
      </c>
      <c r="T21" s="23">
        <v>43145.0</v>
      </c>
      <c r="U21" s="23">
        <v>6675.0</v>
      </c>
      <c r="V21" s="23">
        <v>534753.0</v>
      </c>
      <c r="W21" s="23">
        <v>133688.0</v>
      </c>
      <c r="X21" s="23">
        <v>20682.0</v>
      </c>
      <c r="Y21" s="4"/>
      <c r="Z21" s="4"/>
    </row>
    <row r="22" ht="15.75" customHeight="1">
      <c r="A22" s="1"/>
      <c r="B22" s="1"/>
      <c r="C22" s="1"/>
      <c r="D22" s="21" t="s">
        <v>30</v>
      </c>
      <c r="E22" s="21" t="s">
        <v>41</v>
      </c>
      <c r="F22" s="21" t="s">
        <v>32</v>
      </c>
      <c r="G22" s="5">
        <v>29513.0</v>
      </c>
      <c r="H22" s="21" t="s">
        <v>39</v>
      </c>
      <c r="I22" s="10">
        <v>87704.0</v>
      </c>
      <c r="J22" s="22">
        <v>65.0</v>
      </c>
      <c r="K22" s="7">
        <v>0.0</v>
      </c>
      <c r="L22" s="7">
        <v>0.0</v>
      </c>
      <c r="M22" s="7">
        <v>0.0</v>
      </c>
      <c r="N22" s="7">
        <v>0.0</v>
      </c>
      <c r="O22" s="7">
        <v>0.0</v>
      </c>
      <c r="P22" s="23">
        <v>50000.0</v>
      </c>
      <c r="Q22" s="24">
        <v>0.0</v>
      </c>
      <c r="R22" s="21">
        <v>65.0</v>
      </c>
      <c r="S22" s="23">
        <v>158468.0</v>
      </c>
      <c r="T22" s="23">
        <v>39617.0</v>
      </c>
      <c r="U22" s="23">
        <v>6129.0</v>
      </c>
      <c r="V22" s="23">
        <v>454486.0</v>
      </c>
      <c r="W22" s="23">
        <v>113622.0</v>
      </c>
      <c r="X22" s="23">
        <v>17578.0</v>
      </c>
      <c r="Y22" s="4"/>
      <c r="Z22" s="4"/>
    </row>
    <row r="23" ht="15.75" customHeight="1">
      <c r="A23" s="1"/>
      <c r="B23" s="1"/>
      <c r="C23" s="1"/>
      <c r="D23" s="21" t="s">
        <v>30</v>
      </c>
      <c r="E23" s="21" t="s">
        <v>42</v>
      </c>
      <c r="F23" s="21" t="s">
        <v>32</v>
      </c>
      <c r="G23" s="5">
        <v>28017.0</v>
      </c>
      <c r="H23" s="21" t="s">
        <v>33</v>
      </c>
      <c r="I23" s="10">
        <v>57421.0</v>
      </c>
      <c r="J23" s="22">
        <v>65.0</v>
      </c>
      <c r="K23" s="7">
        <v>0.0</v>
      </c>
      <c r="L23" s="7">
        <v>0.0</v>
      </c>
      <c r="M23" s="7">
        <v>0.0</v>
      </c>
      <c r="N23" s="7">
        <v>0.0</v>
      </c>
      <c r="O23" s="7">
        <v>0.0</v>
      </c>
      <c r="P23" s="23">
        <v>50000.0</v>
      </c>
      <c r="Q23" s="24">
        <v>0.0</v>
      </c>
      <c r="R23" s="21">
        <v>65.0</v>
      </c>
      <c r="S23" s="23">
        <v>89990.0</v>
      </c>
      <c r="T23" s="23">
        <v>22498.0</v>
      </c>
      <c r="U23" s="23">
        <v>4017.0</v>
      </c>
      <c r="V23" s="23">
        <v>311255.0</v>
      </c>
      <c r="W23" s="23">
        <v>77814.0</v>
      </c>
      <c r="X23" s="23">
        <v>13895.0</v>
      </c>
      <c r="Y23" s="4"/>
      <c r="Z23" s="4"/>
    </row>
    <row r="24" ht="15.75" customHeight="1">
      <c r="A24" s="1"/>
      <c r="B24" s="1"/>
      <c r="C24" s="1"/>
      <c r="D24" s="21" t="s">
        <v>30</v>
      </c>
      <c r="E24" s="21" t="s">
        <v>43</v>
      </c>
      <c r="F24" s="21" t="s">
        <v>32</v>
      </c>
      <c r="G24" s="5">
        <v>24390.0</v>
      </c>
      <c r="H24" s="21" t="s">
        <v>33</v>
      </c>
      <c r="I24" s="10">
        <v>314569.0</v>
      </c>
      <c r="J24" s="22">
        <v>65.0</v>
      </c>
      <c r="K24" s="7">
        <v>0.0</v>
      </c>
      <c r="L24" s="7">
        <v>0.0</v>
      </c>
      <c r="M24" s="7">
        <v>0.0</v>
      </c>
      <c r="N24" s="7">
        <v>0.0</v>
      </c>
      <c r="O24" s="7">
        <v>0.0</v>
      </c>
      <c r="P24" s="23">
        <v>50000.0</v>
      </c>
      <c r="Q24" s="24">
        <v>0.0</v>
      </c>
      <c r="R24" s="21">
        <v>65.0</v>
      </c>
      <c r="S24" s="23">
        <v>401713.0</v>
      </c>
      <c r="T24" s="23">
        <v>100428.0</v>
      </c>
      <c r="U24" s="23">
        <v>17933.0</v>
      </c>
      <c r="V24" s="23">
        <v>489989.0</v>
      </c>
      <c r="W24" s="23">
        <v>122497.0</v>
      </c>
      <c r="X24" s="23">
        <v>21874.0</v>
      </c>
      <c r="Y24" s="4"/>
      <c r="Z24" s="4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>
    <dataValidation type="list" allowBlank="1" showInputMessage="1" showErrorMessage="1" prompt=" - " sqref="B10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0"/>
  </cols>
  <sheetData>
    <row r="1" ht="120.75" customHeight="1">
      <c r="A1" s="27" t="s">
        <v>44</v>
      </c>
      <c r="B1" s="27" t="s">
        <v>45</v>
      </c>
      <c r="C1" s="27" t="s">
        <v>46</v>
      </c>
      <c r="D1" s="27" t="s">
        <v>47</v>
      </c>
      <c r="E1" s="27" t="s">
        <v>48</v>
      </c>
      <c r="F1" s="28" t="s">
        <v>49</v>
      </c>
      <c r="G1" s="20" t="s">
        <v>21</v>
      </c>
      <c r="H1" s="20" t="s">
        <v>22</v>
      </c>
      <c r="I1" s="20" t="s">
        <v>23</v>
      </c>
      <c r="J1" s="20" t="s">
        <v>24</v>
      </c>
      <c r="K1" s="20" t="s">
        <v>25</v>
      </c>
      <c r="L1" s="20" t="s">
        <v>26</v>
      </c>
      <c r="M1" s="20" t="s">
        <v>27</v>
      </c>
      <c r="N1" s="20" t="s">
        <v>28</v>
      </c>
      <c r="O1" s="20" t="s">
        <v>29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5.75" customHeight="1">
      <c r="A2" s="29"/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30.75" customHeight="1">
      <c r="A3" s="21" t="s">
        <v>30</v>
      </c>
      <c r="B3" s="21" t="s">
        <v>31</v>
      </c>
      <c r="C3" s="21" t="s">
        <v>32</v>
      </c>
      <c r="D3" s="5">
        <v>23722.0</v>
      </c>
      <c r="E3" s="21" t="s">
        <v>33</v>
      </c>
      <c r="F3" s="10">
        <v>92002.0</v>
      </c>
      <c r="G3" s="23">
        <v>50000.0</v>
      </c>
      <c r="H3" s="24">
        <v>0.1</v>
      </c>
      <c r="I3" s="21">
        <v>65.0</v>
      </c>
      <c r="J3" s="25">
        <v>134875.0</v>
      </c>
      <c r="K3" s="25">
        <v>33719.0</v>
      </c>
      <c r="L3" s="25">
        <v>6021.0</v>
      </c>
      <c r="M3" s="25">
        <v>203951.0</v>
      </c>
      <c r="N3" s="25">
        <v>50988.0</v>
      </c>
      <c r="O3" s="25">
        <v>9105.0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30.75" customHeight="1">
      <c r="A4" s="21" t="s">
        <v>30</v>
      </c>
      <c r="B4" s="21" t="s">
        <v>34</v>
      </c>
      <c r="C4" s="21" t="s">
        <v>32</v>
      </c>
      <c r="D4" s="5">
        <v>21629.0</v>
      </c>
      <c r="E4" s="21" t="s">
        <v>33</v>
      </c>
      <c r="F4" s="10">
        <v>167538.0</v>
      </c>
      <c r="G4" s="23">
        <v>50000.0</v>
      </c>
      <c r="H4" s="24">
        <v>0.1</v>
      </c>
      <c r="I4" s="21">
        <v>65.0</v>
      </c>
      <c r="J4" s="25">
        <v>203134.0</v>
      </c>
      <c r="K4" s="25">
        <v>50784.0</v>
      </c>
      <c r="L4" s="25">
        <v>9068.0</v>
      </c>
      <c r="M4" s="25">
        <v>232630.0</v>
      </c>
      <c r="N4" s="25">
        <v>58158.0</v>
      </c>
      <c r="O4" s="25">
        <v>10385.0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30.75" customHeight="1">
      <c r="A5" s="21" t="s">
        <v>30</v>
      </c>
      <c r="B5" s="21" t="s">
        <v>35</v>
      </c>
      <c r="C5" s="21" t="s">
        <v>32</v>
      </c>
      <c r="D5" s="5">
        <v>23583.0</v>
      </c>
      <c r="E5" s="21" t="s">
        <v>33</v>
      </c>
      <c r="F5" s="10">
        <v>153181.0</v>
      </c>
      <c r="G5" s="23">
        <v>50000.0</v>
      </c>
      <c r="H5" s="24">
        <v>0.1</v>
      </c>
      <c r="I5" s="21">
        <v>65.0</v>
      </c>
      <c r="J5" s="25">
        <v>224563.0</v>
      </c>
      <c r="K5" s="25">
        <v>56141.0</v>
      </c>
      <c r="L5" s="25">
        <v>10025.0</v>
      </c>
      <c r="M5" s="25">
        <v>293639.0</v>
      </c>
      <c r="N5" s="25">
        <v>73410.0</v>
      </c>
      <c r="O5" s="25">
        <v>13108.0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30.75" customHeight="1">
      <c r="A6" s="21" t="s">
        <v>30</v>
      </c>
      <c r="B6" s="21" t="s">
        <v>36</v>
      </c>
      <c r="C6" s="21" t="s">
        <v>32</v>
      </c>
      <c r="D6" s="5">
        <v>18294.0</v>
      </c>
      <c r="E6" s="21" t="s">
        <v>33</v>
      </c>
      <c r="F6" s="10">
        <v>568366.0</v>
      </c>
      <c r="G6" s="23">
        <v>50000.0</v>
      </c>
      <c r="H6" s="24">
        <v>0.1</v>
      </c>
      <c r="I6" s="21">
        <v>70.0</v>
      </c>
      <c r="J6" s="26">
        <v>590817.0</v>
      </c>
      <c r="K6" s="26">
        <v>147704.0</v>
      </c>
      <c r="L6" s="26">
        <v>33200.0</v>
      </c>
      <c r="M6" s="26">
        <v>596014.0</v>
      </c>
      <c r="N6" s="26">
        <v>149004.0</v>
      </c>
      <c r="O6" s="26">
        <v>33492.0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30.75" customHeight="1">
      <c r="A7" s="21" t="s">
        <v>30</v>
      </c>
      <c r="B7" s="21" t="s">
        <v>37</v>
      </c>
      <c r="C7" s="21" t="s">
        <v>32</v>
      </c>
      <c r="D7" s="5">
        <v>21186.0</v>
      </c>
      <c r="E7" s="21" t="s">
        <v>33</v>
      </c>
      <c r="F7" s="10">
        <v>237899.0</v>
      </c>
      <c r="G7" s="23">
        <v>50000.0</v>
      </c>
      <c r="H7" s="24">
        <v>0.1</v>
      </c>
      <c r="I7" s="21">
        <v>65.0</v>
      </c>
      <c r="J7" s="25">
        <v>277600.0</v>
      </c>
      <c r="K7" s="25">
        <v>69400.0</v>
      </c>
      <c r="L7" s="25">
        <v>12392.0</v>
      </c>
      <c r="M7" s="25">
        <v>300463.0</v>
      </c>
      <c r="N7" s="25">
        <v>75116.0</v>
      </c>
      <c r="O7" s="25">
        <v>13413.0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30.75" customHeight="1">
      <c r="A8" s="21" t="s">
        <v>30</v>
      </c>
      <c r="B8" s="21" t="s">
        <v>38</v>
      </c>
      <c r="C8" s="21" t="s">
        <v>32</v>
      </c>
      <c r="D8" s="5">
        <v>18728.0</v>
      </c>
      <c r="E8" s="21" t="s">
        <v>39</v>
      </c>
      <c r="F8" s="10">
        <v>92704.0</v>
      </c>
      <c r="G8" s="23">
        <v>50000.0</v>
      </c>
      <c r="H8" s="24">
        <v>0.1</v>
      </c>
      <c r="I8" s="21">
        <v>70.0</v>
      </c>
      <c r="J8" s="26">
        <v>100162.0</v>
      </c>
      <c r="K8" s="26">
        <v>25041.0</v>
      </c>
      <c r="L8" s="26">
        <v>4723.0</v>
      </c>
      <c r="M8" s="26">
        <v>110892.0</v>
      </c>
      <c r="N8" s="26">
        <v>27723.0</v>
      </c>
      <c r="O8" s="26">
        <v>5229.0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30.75" customHeight="1">
      <c r="A9" s="21" t="s">
        <v>30</v>
      </c>
      <c r="B9" s="21" t="s">
        <v>40</v>
      </c>
      <c r="C9" s="21" t="s">
        <v>32</v>
      </c>
      <c r="D9" s="5">
        <v>30355.0</v>
      </c>
      <c r="E9" s="21" t="s">
        <v>39</v>
      </c>
      <c r="F9" s="10">
        <v>59053.0</v>
      </c>
      <c r="G9" s="23">
        <v>50000.0</v>
      </c>
      <c r="H9" s="21">
        <v>0.1</v>
      </c>
      <c r="I9" s="21">
        <v>65.0</v>
      </c>
      <c r="J9" s="23">
        <v>172579.0</v>
      </c>
      <c r="K9" s="23">
        <v>43145.0</v>
      </c>
      <c r="L9" s="23">
        <v>6675.0</v>
      </c>
      <c r="M9" s="23">
        <v>534753.0</v>
      </c>
      <c r="N9" s="23">
        <v>133688.0</v>
      </c>
      <c r="O9" s="23">
        <v>20682.0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30.75" customHeight="1">
      <c r="A10" s="21" t="s">
        <v>30</v>
      </c>
      <c r="B10" s="21" t="s">
        <v>41</v>
      </c>
      <c r="C10" s="21" t="s">
        <v>32</v>
      </c>
      <c r="D10" s="5">
        <v>29513.0</v>
      </c>
      <c r="E10" s="21" t="s">
        <v>39</v>
      </c>
      <c r="F10" s="10">
        <v>60227.0</v>
      </c>
      <c r="G10" s="23">
        <v>50000.0</v>
      </c>
      <c r="H10" s="21">
        <v>0.1</v>
      </c>
      <c r="I10" s="21">
        <v>65.0</v>
      </c>
      <c r="J10" s="23">
        <v>158468.0</v>
      </c>
      <c r="K10" s="23">
        <v>39617.0</v>
      </c>
      <c r="L10" s="23">
        <v>6129.0</v>
      </c>
      <c r="M10" s="23">
        <v>454486.0</v>
      </c>
      <c r="N10" s="23">
        <v>113622.0</v>
      </c>
      <c r="O10" s="23">
        <v>17578.0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30.75" customHeight="1">
      <c r="A11" s="21" t="s">
        <v>30</v>
      </c>
      <c r="B11" s="21" t="s">
        <v>42</v>
      </c>
      <c r="C11" s="21" t="s">
        <v>32</v>
      </c>
      <c r="D11" s="5">
        <v>28017.0</v>
      </c>
      <c r="E11" s="21" t="s">
        <v>33</v>
      </c>
      <c r="F11" s="10">
        <v>39440.0</v>
      </c>
      <c r="G11" s="23">
        <v>50000.0</v>
      </c>
      <c r="H11" s="21">
        <v>0.1</v>
      </c>
      <c r="I11" s="21">
        <v>65.0</v>
      </c>
      <c r="J11" s="23">
        <v>89990.0</v>
      </c>
      <c r="K11" s="23">
        <v>22498.0</v>
      </c>
      <c r="L11" s="23">
        <v>4017.0</v>
      </c>
      <c r="M11" s="23">
        <v>311255.0</v>
      </c>
      <c r="N11" s="23">
        <v>77814.0</v>
      </c>
      <c r="O11" s="23">
        <v>13895.0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30.75" customHeight="1">
      <c r="A12" s="21" t="s">
        <v>30</v>
      </c>
      <c r="B12" s="21" t="s">
        <v>43</v>
      </c>
      <c r="C12" s="21" t="s">
        <v>32</v>
      </c>
      <c r="D12" s="5">
        <v>24390.0</v>
      </c>
      <c r="E12" s="21" t="s">
        <v>33</v>
      </c>
      <c r="F12" s="10">
        <v>254192.0</v>
      </c>
      <c r="G12" s="23">
        <v>50000.0</v>
      </c>
      <c r="H12" s="21">
        <v>0.1</v>
      </c>
      <c r="I12" s="21">
        <v>65.0</v>
      </c>
      <c r="J12" s="23">
        <v>401713.0</v>
      </c>
      <c r="K12" s="23">
        <v>100428.0</v>
      </c>
      <c r="L12" s="23">
        <v>17933.0</v>
      </c>
      <c r="M12" s="23">
        <v>489989.0</v>
      </c>
      <c r="N12" s="23">
        <v>122497.0</v>
      </c>
      <c r="O12" s="23">
        <v>21874.0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5.75" customHeight="1">
      <c r="A13" s="29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5.75" customHeight="1">
      <c r="A14" s="29"/>
      <c r="B14" s="29"/>
      <c r="C14" s="29"/>
      <c r="D14" s="29"/>
      <c r="E14" s="29"/>
      <c r="F14" s="30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5.75" customHeight="1">
      <c r="A15" s="29"/>
      <c r="B15" s="29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5.75" customHeight="1">
      <c r="A16" s="29"/>
      <c r="B16" s="29"/>
      <c r="C16" s="29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5.75" customHeight="1">
      <c r="A17" s="29"/>
      <c r="B17" s="29"/>
      <c r="C17" s="29"/>
      <c r="D17" s="29"/>
      <c r="E17" s="29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5.75" customHeight="1">
      <c r="A18" s="29"/>
      <c r="B18" s="29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5.75" customHeight="1">
      <c r="A19" s="29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5.75" customHeight="1">
      <c r="A20" s="29"/>
      <c r="B20" s="29"/>
      <c r="C20" s="29"/>
      <c r="D20" s="29"/>
      <c r="E20" s="29"/>
      <c r="F20" s="3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5.75" customHeight="1">
      <c r="A21" s="29"/>
      <c r="B21" s="29"/>
      <c r="C21" s="29"/>
      <c r="D21" s="29"/>
      <c r="E21" s="29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5.75" customHeight="1">
      <c r="A22" s="29"/>
      <c r="B22" s="29"/>
      <c r="C22" s="29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5.75" customHeight="1">
      <c r="A23" s="29"/>
      <c r="B23" s="29"/>
      <c r="C23" s="29"/>
      <c r="D23" s="29"/>
      <c r="E23" s="29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5.75" customHeight="1">
      <c r="A24" s="29"/>
      <c r="B24" s="29"/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5.75" customHeight="1">
      <c r="A25" s="29"/>
      <c r="B25" s="29"/>
      <c r="C25" s="29"/>
      <c r="D25" s="29"/>
      <c r="E25" s="29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5.75" customHeight="1">
      <c r="A26" s="29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5.75" customHeight="1">
      <c r="A27" s="29"/>
      <c r="B27" s="29"/>
      <c r="C27" s="29"/>
      <c r="D27" s="29"/>
      <c r="E27" s="29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5.75" customHeight="1">
      <c r="A28" s="29"/>
      <c r="B28" s="29"/>
      <c r="C28" s="29"/>
      <c r="D28" s="29"/>
      <c r="E28" s="29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5.75" customHeight="1">
      <c r="A29" s="29"/>
      <c r="B29" s="29"/>
      <c r="C29" s="29"/>
      <c r="D29" s="29"/>
      <c r="E29" s="29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5.75" customHeight="1">
      <c r="A30" s="29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5.75" customHeight="1">
      <c r="A31" s="29"/>
      <c r="B31" s="29"/>
      <c r="C31" s="29"/>
      <c r="D31" s="29"/>
      <c r="E31" s="29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5.75" customHeight="1">
      <c r="A32" s="29"/>
      <c r="B32" s="29"/>
      <c r="C32" s="29"/>
      <c r="D32" s="29"/>
      <c r="E32" s="29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5.75" customHeight="1">
      <c r="A33" s="29"/>
      <c r="B33" s="29"/>
      <c r="C33" s="29"/>
      <c r="D33" s="29"/>
      <c r="E33" s="29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5.75" customHeight="1">
      <c r="A34" s="29"/>
      <c r="B34" s="29"/>
      <c r="C34" s="29"/>
      <c r="D34" s="29"/>
      <c r="E34" s="29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75" customHeight="1">
      <c r="A35" s="29"/>
      <c r="B35" s="29"/>
      <c r="C35" s="29"/>
      <c r="D35" s="29"/>
      <c r="E35" s="29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5.75" customHeight="1">
      <c r="A36" s="29"/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5.75" customHeight="1">
      <c r="A37" s="29"/>
      <c r="B37" s="29"/>
      <c r="C37" s="29"/>
      <c r="D37" s="29"/>
      <c r="E37" s="29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5.75" customHeight="1">
      <c r="A38" s="29"/>
      <c r="B38" s="29"/>
      <c r="C38" s="29"/>
      <c r="D38" s="29"/>
      <c r="E38" s="29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5.75" customHeight="1">
      <c r="A39" s="29"/>
      <c r="B39" s="29"/>
      <c r="C39" s="29"/>
      <c r="D39" s="29"/>
      <c r="E39" s="29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5.75" customHeight="1">
      <c r="A40" s="29"/>
      <c r="B40" s="29"/>
      <c r="C40" s="29"/>
      <c r="D40" s="29"/>
      <c r="E40" s="29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5.75" customHeight="1">
      <c r="A41" s="29"/>
      <c r="B41" s="29"/>
      <c r="C41" s="29"/>
      <c r="D41" s="29"/>
      <c r="E41" s="29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5.75" customHeight="1">
      <c r="A42" s="29"/>
      <c r="B42" s="29"/>
      <c r="C42" s="29"/>
      <c r="D42" s="29"/>
      <c r="E42" s="29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5.75" customHeight="1">
      <c r="A43" s="29"/>
      <c r="B43" s="29"/>
      <c r="C43" s="29"/>
      <c r="D43" s="29"/>
      <c r="E43" s="29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5.75" customHeight="1">
      <c r="A44" s="29"/>
      <c r="B44" s="31"/>
      <c r="C44" s="31"/>
      <c r="D44" s="31"/>
      <c r="E44" s="31"/>
      <c r="F44" s="32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5.75" customHeight="1">
      <c r="A45" s="29"/>
      <c r="B45" s="29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5.75" customHeight="1">
      <c r="A46" s="29"/>
      <c r="B46" s="29"/>
      <c r="C46" s="29"/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5.75" customHeight="1">
      <c r="A47" s="29"/>
      <c r="B47" s="29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5.75" customHeight="1">
      <c r="A48" s="29"/>
      <c r="B48" s="29"/>
      <c r="C48" s="29"/>
      <c r="D48" s="29"/>
      <c r="E48" s="29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5.75" customHeight="1">
      <c r="A49" s="29"/>
      <c r="B49" s="29"/>
      <c r="C49" s="29"/>
      <c r="D49" s="29"/>
      <c r="E49" s="29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5.75" customHeight="1">
      <c r="A50" s="29"/>
      <c r="B50" s="29"/>
      <c r="C50" s="29"/>
      <c r="D50" s="29"/>
      <c r="E50" s="29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5.75" customHeight="1">
      <c r="A51" s="29"/>
      <c r="B51" s="29"/>
      <c r="C51" s="29"/>
      <c r="D51" s="29"/>
      <c r="E51" s="29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5.75" customHeight="1">
      <c r="A52" s="29"/>
      <c r="B52" s="29"/>
      <c r="C52" s="29"/>
      <c r="D52" s="29"/>
      <c r="E52" s="29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5.75" customHeight="1">
      <c r="A53" s="29"/>
      <c r="B53" s="29"/>
      <c r="C53" s="29"/>
      <c r="D53" s="29"/>
      <c r="E53" s="29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5.75" customHeight="1">
      <c r="A54" s="29"/>
      <c r="B54" s="29"/>
      <c r="C54" s="29"/>
      <c r="D54" s="29"/>
      <c r="E54" s="29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5.75" customHeight="1">
      <c r="A55" s="29"/>
      <c r="B55" s="29"/>
      <c r="C55" s="29"/>
      <c r="D55" s="29"/>
      <c r="E55" s="29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5.75" customHeight="1">
      <c r="A56" s="29"/>
      <c r="B56" s="29"/>
      <c r="C56" s="29"/>
      <c r="D56" s="29"/>
      <c r="E56" s="29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5.75" customHeight="1">
      <c r="A57" s="29"/>
      <c r="B57" s="29"/>
      <c r="C57" s="29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5.75" customHeight="1">
      <c r="A58" s="29"/>
      <c r="B58" s="29"/>
      <c r="C58" s="29"/>
      <c r="D58" s="29"/>
      <c r="E58" s="29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5.75" customHeight="1">
      <c r="A59" s="29"/>
      <c r="B59" s="29"/>
      <c r="C59" s="29"/>
      <c r="D59" s="29"/>
      <c r="E59" s="29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5.75" customHeight="1">
      <c r="A60" s="29"/>
      <c r="B60" s="29"/>
      <c r="C60" s="29"/>
      <c r="D60" s="29"/>
      <c r="E60" s="29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5.75" customHeight="1">
      <c r="A61" s="29"/>
      <c r="B61" s="29"/>
      <c r="C61" s="29"/>
      <c r="D61" s="29"/>
      <c r="E61" s="29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5.75" customHeight="1">
      <c r="A62" s="29"/>
      <c r="B62" s="29"/>
      <c r="C62" s="29"/>
      <c r="D62" s="29"/>
      <c r="E62" s="29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5.75" customHeight="1">
      <c r="A63" s="29"/>
      <c r="B63" s="29"/>
      <c r="C63" s="29"/>
      <c r="D63" s="29"/>
      <c r="E63" s="29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5.75" customHeight="1">
      <c r="A64" s="29"/>
      <c r="B64" s="29"/>
      <c r="C64" s="29"/>
      <c r="D64" s="29"/>
      <c r="E64" s="29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5.75" customHeight="1">
      <c r="A65" s="29"/>
      <c r="B65" s="29"/>
      <c r="C65" s="29"/>
      <c r="D65" s="29"/>
      <c r="E65" s="29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5.75" customHeight="1">
      <c r="A66" s="29"/>
      <c r="B66" s="29"/>
      <c r="C66" s="29"/>
      <c r="D66" s="29"/>
      <c r="E66" s="29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5.75" customHeight="1">
      <c r="A67" s="29"/>
      <c r="B67" s="29"/>
      <c r="C67" s="29"/>
      <c r="D67" s="29"/>
      <c r="E67" s="29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5.75" customHeight="1">
      <c r="A68" s="29"/>
      <c r="B68" s="29"/>
      <c r="C68" s="29"/>
      <c r="D68" s="29"/>
      <c r="E68" s="29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5.75" customHeight="1">
      <c r="A69" s="29"/>
      <c r="B69" s="29"/>
      <c r="C69" s="29"/>
      <c r="D69" s="29"/>
      <c r="E69" s="29"/>
      <c r="F69" s="32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5.75" customHeight="1">
      <c r="A70" s="29"/>
      <c r="B70" s="29"/>
      <c r="C70" s="29"/>
      <c r="D70" s="29"/>
      <c r="E70" s="29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5.75" customHeight="1">
      <c r="A71" s="29"/>
      <c r="B71" s="29"/>
      <c r="C71" s="29"/>
      <c r="D71" s="29"/>
      <c r="E71" s="29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5.75" customHeight="1">
      <c r="A72" s="29"/>
      <c r="B72" s="29"/>
      <c r="C72" s="29"/>
      <c r="D72" s="29"/>
      <c r="E72" s="29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5.75" customHeight="1">
      <c r="A73" s="29"/>
      <c r="B73" s="29"/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5.75" customHeight="1">
      <c r="A74" s="29"/>
      <c r="B74" s="29"/>
      <c r="C74" s="29"/>
      <c r="D74" s="29"/>
      <c r="E74" s="29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5.75" customHeight="1">
      <c r="A75" s="29"/>
      <c r="B75" s="29"/>
      <c r="C75" s="29"/>
      <c r="D75" s="29"/>
      <c r="E75" s="29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5.75" customHeight="1">
      <c r="A76" s="29"/>
      <c r="B76" s="29"/>
      <c r="C76" s="29"/>
      <c r="D76" s="29"/>
      <c r="E76" s="29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customHeight="1">
      <c r="A77" s="29"/>
      <c r="B77" s="29"/>
      <c r="C77" s="29"/>
      <c r="D77" s="29"/>
      <c r="E77" s="29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5.75" customHeight="1">
      <c r="A78" s="29"/>
      <c r="B78" s="29"/>
      <c r="C78" s="29"/>
      <c r="D78" s="29"/>
      <c r="E78" s="29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5.75" customHeight="1">
      <c r="A79" s="29"/>
      <c r="B79" s="29"/>
      <c r="C79" s="29"/>
      <c r="D79" s="29"/>
      <c r="E79" s="29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5.75" customHeight="1">
      <c r="A80" s="29"/>
      <c r="B80" s="29"/>
      <c r="C80" s="29"/>
      <c r="D80" s="29"/>
      <c r="E80" s="29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5.75" customHeight="1">
      <c r="A81" s="29"/>
      <c r="B81" s="31"/>
      <c r="C81" s="31"/>
      <c r="D81" s="31"/>
      <c r="E81" s="31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5.75" customHeight="1">
      <c r="A82" s="29"/>
      <c r="B82" s="29"/>
      <c r="C82" s="29"/>
      <c r="D82" s="29"/>
      <c r="E82" s="29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5.75" customHeight="1">
      <c r="A83" s="29"/>
      <c r="B83" s="29"/>
      <c r="C83" s="29"/>
      <c r="D83" s="29"/>
      <c r="E83" s="29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5.75" customHeight="1">
      <c r="A84" s="29"/>
      <c r="B84" s="29"/>
      <c r="C84" s="29"/>
      <c r="D84" s="29"/>
      <c r="E84" s="29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5.75" customHeight="1">
      <c r="A85" s="29"/>
      <c r="B85" s="29"/>
      <c r="C85" s="29"/>
      <c r="D85" s="29"/>
      <c r="E85" s="29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5.75" customHeight="1">
      <c r="A86" s="29"/>
      <c r="B86" s="29"/>
      <c r="C86" s="29"/>
      <c r="D86" s="29"/>
      <c r="E86" s="29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5.75" customHeight="1">
      <c r="A87" s="29"/>
      <c r="B87" s="29"/>
      <c r="C87" s="29"/>
      <c r="D87" s="29"/>
      <c r="E87" s="29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5.75" customHeight="1">
      <c r="A88" s="29"/>
      <c r="B88" s="29"/>
      <c r="C88" s="29"/>
      <c r="D88" s="29"/>
      <c r="E88" s="29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5.75" customHeight="1">
      <c r="A89" s="29"/>
      <c r="B89" s="29"/>
      <c r="C89" s="29"/>
      <c r="D89" s="29"/>
      <c r="E89" s="29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5.75" customHeight="1">
      <c r="A90" s="29"/>
      <c r="B90" s="29"/>
      <c r="C90" s="29"/>
      <c r="D90" s="29"/>
      <c r="E90" s="29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5.75" customHeight="1">
      <c r="A91" s="29"/>
      <c r="B91" s="29"/>
      <c r="C91" s="29"/>
      <c r="D91" s="29"/>
      <c r="E91" s="29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5.75" customHeight="1">
      <c r="A92" s="29"/>
      <c r="B92" s="29"/>
      <c r="C92" s="29"/>
      <c r="D92" s="29"/>
      <c r="E92" s="29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5.75" customHeight="1">
      <c r="A93" s="29"/>
      <c r="B93" s="29"/>
      <c r="C93" s="29"/>
      <c r="D93" s="29"/>
      <c r="E93" s="29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5.75" customHeight="1">
      <c r="A94" s="29"/>
      <c r="B94" s="29"/>
      <c r="C94" s="29"/>
      <c r="D94" s="29"/>
      <c r="E94" s="29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5.75" customHeight="1">
      <c r="A95" s="29"/>
      <c r="B95" s="29"/>
      <c r="C95" s="29"/>
      <c r="D95" s="29"/>
      <c r="E95" s="29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5.75" customHeight="1">
      <c r="A96" s="29"/>
      <c r="B96" s="29"/>
      <c r="C96" s="29"/>
      <c r="D96" s="29"/>
      <c r="E96" s="29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5.75" customHeight="1">
      <c r="A97" s="29"/>
      <c r="B97" s="29"/>
      <c r="C97" s="29"/>
      <c r="D97" s="29"/>
      <c r="E97" s="29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5.75" customHeight="1">
      <c r="A98" s="29"/>
      <c r="B98" s="29"/>
      <c r="C98" s="29"/>
      <c r="D98" s="29"/>
      <c r="E98" s="29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5.75" customHeight="1">
      <c r="A99" s="29"/>
      <c r="B99" s="29"/>
      <c r="C99" s="29"/>
      <c r="D99" s="29"/>
      <c r="E99" s="29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5.75" customHeight="1">
      <c r="A100" s="29"/>
      <c r="B100" s="29"/>
      <c r="C100" s="29"/>
      <c r="D100" s="29"/>
      <c r="E100" s="29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5.75" customHeight="1">
      <c r="A101" s="29"/>
      <c r="B101" s="29"/>
      <c r="C101" s="29"/>
      <c r="D101" s="29"/>
      <c r="E101" s="29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5.75" customHeight="1">
      <c r="A102" s="29"/>
      <c r="B102" s="29"/>
      <c r="C102" s="29"/>
      <c r="D102" s="29"/>
      <c r="E102" s="29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5.75" customHeight="1">
      <c r="A103" s="29"/>
      <c r="B103" s="29"/>
      <c r="C103" s="29"/>
      <c r="D103" s="29"/>
      <c r="E103" s="29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5.75" customHeight="1">
      <c r="A104" s="29"/>
      <c r="B104" s="29"/>
      <c r="C104" s="29"/>
      <c r="D104" s="29"/>
      <c r="E104" s="29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5.75" customHeight="1">
      <c r="A105" s="29"/>
      <c r="B105" s="29"/>
      <c r="C105" s="29"/>
      <c r="D105" s="29"/>
      <c r="E105" s="29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5.75" customHeight="1">
      <c r="A106" s="29"/>
      <c r="B106" s="29"/>
      <c r="C106" s="29"/>
      <c r="D106" s="29"/>
      <c r="E106" s="29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5.75" customHeight="1">
      <c r="A107" s="29"/>
      <c r="B107" s="29"/>
      <c r="C107" s="29"/>
      <c r="D107" s="29"/>
      <c r="E107" s="29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5.75" customHeight="1">
      <c r="A108" s="29"/>
      <c r="B108" s="29"/>
      <c r="C108" s="29"/>
      <c r="D108" s="29"/>
      <c r="E108" s="29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5.75" customHeight="1">
      <c r="A109" s="29"/>
      <c r="B109" s="29"/>
      <c r="C109" s="29"/>
      <c r="D109" s="29"/>
      <c r="E109" s="29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5.75" customHeight="1">
      <c r="A110" s="29"/>
      <c r="B110" s="29"/>
      <c r="C110" s="29"/>
      <c r="D110" s="29"/>
      <c r="E110" s="29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5.75" customHeight="1">
      <c r="A111" s="29"/>
      <c r="B111" s="29"/>
      <c r="C111" s="29"/>
      <c r="D111" s="29"/>
      <c r="E111" s="29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5.75" customHeight="1">
      <c r="A112" s="29"/>
      <c r="B112" s="29"/>
      <c r="C112" s="29"/>
      <c r="D112" s="29"/>
      <c r="E112" s="29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5.75" customHeight="1">
      <c r="A113" s="29"/>
      <c r="B113" s="29"/>
      <c r="C113" s="29"/>
      <c r="D113" s="29"/>
      <c r="E113" s="29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5.75" customHeight="1">
      <c r="A114" s="29"/>
      <c r="B114" s="29"/>
      <c r="C114" s="29"/>
      <c r="D114" s="29"/>
      <c r="E114" s="29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5.75" customHeight="1">
      <c r="A115" s="29"/>
      <c r="B115" s="29"/>
      <c r="C115" s="29"/>
      <c r="D115" s="29"/>
      <c r="E115" s="29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5.75" customHeight="1">
      <c r="A116" s="29"/>
      <c r="B116" s="29"/>
      <c r="C116" s="29"/>
      <c r="D116" s="29"/>
      <c r="E116" s="29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5.75" customHeight="1">
      <c r="A117" s="29"/>
      <c r="B117" s="29"/>
      <c r="C117" s="29"/>
      <c r="D117" s="29"/>
      <c r="E117" s="29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5.75" customHeight="1">
      <c r="A118" s="29"/>
      <c r="B118" s="29"/>
      <c r="C118" s="29"/>
      <c r="D118" s="29"/>
      <c r="E118" s="29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5.75" customHeight="1">
      <c r="A119" s="29"/>
      <c r="B119" s="29"/>
      <c r="C119" s="29"/>
      <c r="D119" s="29"/>
      <c r="E119" s="29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5.75" customHeight="1">
      <c r="A120" s="29"/>
      <c r="B120" s="29"/>
      <c r="C120" s="29"/>
      <c r="D120" s="29"/>
      <c r="E120" s="29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5.75" customHeight="1">
      <c r="A121" s="29"/>
      <c r="B121" s="29"/>
      <c r="C121" s="29"/>
      <c r="D121" s="29"/>
      <c r="E121" s="29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5.75" customHeight="1">
      <c r="A122" s="29"/>
      <c r="B122" s="29"/>
      <c r="C122" s="29"/>
      <c r="D122" s="29"/>
      <c r="E122" s="29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5.75" customHeight="1">
      <c r="A123" s="29"/>
      <c r="B123" s="29"/>
      <c r="C123" s="29"/>
      <c r="D123" s="29"/>
      <c r="E123" s="29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5.75" customHeight="1">
      <c r="A124" s="29"/>
      <c r="B124" s="29"/>
      <c r="C124" s="29"/>
      <c r="D124" s="29"/>
      <c r="E124" s="29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5.75" customHeight="1">
      <c r="A125" s="29"/>
      <c r="B125" s="29"/>
      <c r="C125" s="29"/>
      <c r="D125" s="29"/>
      <c r="E125" s="29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5.75" customHeight="1">
      <c r="A126" s="29"/>
      <c r="B126" s="29"/>
      <c r="C126" s="29"/>
      <c r="D126" s="29"/>
      <c r="E126" s="29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5.75" customHeight="1">
      <c r="A127" s="29"/>
      <c r="B127" s="29"/>
      <c r="C127" s="29"/>
      <c r="D127" s="29"/>
      <c r="E127" s="29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5.75" customHeight="1">
      <c r="A128" s="29"/>
      <c r="B128" s="29"/>
      <c r="C128" s="29"/>
      <c r="D128" s="29"/>
      <c r="E128" s="29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5.75" customHeight="1">
      <c r="A129" s="29"/>
      <c r="B129" s="29"/>
      <c r="C129" s="29"/>
      <c r="D129" s="29"/>
      <c r="E129" s="29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5.75" customHeight="1">
      <c r="A130" s="29"/>
      <c r="B130" s="29"/>
      <c r="C130" s="29"/>
      <c r="D130" s="29"/>
      <c r="E130" s="29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5.75" customHeight="1">
      <c r="A131" s="29"/>
      <c r="B131" s="29"/>
      <c r="C131" s="29"/>
      <c r="D131" s="29"/>
      <c r="E131" s="29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5.75" customHeight="1">
      <c r="A132" s="29"/>
      <c r="B132" s="29"/>
      <c r="C132" s="29"/>
      <c r="D132" s="29"/>
      <c r="E132" s="29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5.75" customHeight="1">
      <c r="A133" s="29"/>
      <c r="B133" s="29"/>
      <c r="C133" s="29"/>
      <c r="D133" s="29"/>
      <c r="E133" s="29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5.75" customHeight="1">
      <c r="A134" s="29"/>
      <c r="B134" s="29"/>
      <c r="C134" s="29"/>
      <c r="D134" s="29"/>
      <c r="E134" s="29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5.75" customHeight="1">
      <c r="A135" s="29"/>
      <c r="B135" s="29"/>
      <c r="C135" s="29"/>
      <c r="D135" s="29"/>
      <c r="E135" s="29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5.75" customHeight="1">
      <c r="A136" s="29"/>
      <c r="B136" s="29"/>
      <c r="C136" s="29"/>
      <c r="D136" s="29"/>
      <c r="E136" s="29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5.75" customHeight="1">
      <c r="A137" s="29"/>
      <c r="B137" s="29"/>
      <c r="C137" s="29"/>
      <c r="D137" s="29"/>
      <c r="E137" s="29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5.75" customHeight="1">
      <c r="A138" s="29"/>
      <c r="B138" s="29"/>
      <c r="C138" s="29"/>
      <c r="D138" s="29"/>
      <c r="E138" s="29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5.75" customHeight="1">
      <c r="A139" s="29"/>
      <c r="B139" s="29"/>
      <c r="C139" s="29"/>
      <c r="D139" s="29"/>
      <c r="E139" s="29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5.75" customHeight="1">
      <c r="A140" s="29"/>
      <c r="B140" s="29"/>
      <c r="C140" s="29"/>
      <c r="D140" s="29"/>
      <c r="E140" s="29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5.75" customHeight="1">
      <c r="A141" s="29"/>
      <c r="B141" s="29"/>
      <c r="C141" s="29"/>
      <c r="D141" s="29"/>
      <c r="E141" s="29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5.75" customHeight="1">
      <c r="A142" s="29"/>
      <c r="B142" s="29"/>
      <c r="C142" s="29"/>
      <c r="D142" s="29"/>
      <c r="E142" s="29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5.75" customHeight="1">
      <c r="A143" s="29"/>
      <c r="B143" s="29"/>
      <c r="C143" s="29"/>
      <c r="D143" s="29"/>
      <c r="E143" s="29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5.75" customHeight="1">
      <c r="A144" s="29"/>
      <c r="B144" s="29"/>
      <c r="C144" s="29"/>
      <c r="D144" s="29"/>
      <c r="E144" s="29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5.75" customHeight="1">
      <c r="A145" s="29"/>
      <c r="B145" s="29"/>
      <c r="C145" s="29"/>
      <c r="D145" s="29"/>
      <c r="E145" s="29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5.75" customHeight="1">
      <c r="A146" s="29"/>
      <c r="B146" s="29"/>
      <c r="C146" s="29"/>
      <c r="D146" s="29"/>
      <c r="E146" s="29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5.75" customHeight="1">
      <c r="A147" s="29"/>
      <c r="B147" s="29"/>
      <c r="C147" s="29"/>
      <c r="D147" s="29"/>
      <c r="E147" s="29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5.75" customHeight="1">
      <c r="A148" s="29"/>
      <c r="B148" s="29"/>
      <c r="C148" s="29"/>
      <c r="D148" s="29"/>
      <c r="E148" s="29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5.75" customHeight="1">
      <c r="A149" s="29"/>
      <c r="B149" s="29"/>
      <c r="C149" s="29"/>
      <c r="D149" s="29"/>
      <c r="E149" s="29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5.75" customHeight="1">
      <c r="A150" s="29"/>
      <c r="B150" s="29"/>
      <c r="C150" s="29"/>
      <c r="D150" s="29"/>
      <c r="E150" s="29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5.75" customHeight="1">
      <c r="A151" s="29"/>
      <c r="B151" s="29"/>
      <c r="C151" s="29"/>
      <c r="D151" s="29"/>
      <c r="E151" s="29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5.75" customHeight="1">
      <c r="A152" s="29"/>
      <c r="B152" s="29"/>
      <c r="C152" s="29"/>
      <c r="D152" s="29"/>
      <c r="E152" s="29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5.75" customHeight="1">
      <c r="A153" s="29"/>
      <c r="B153" s="29"/>
      <c r="C153" s="29"/>
      <c r="D153" s="29"/>
      <c r="E153" s="29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5.75" customHeight="1">
      <c r="A154" s="29"/>
      <c r="B154" s="29"/>
      <c r="C154" s="29"/>
      <c r="D154" s="29"/>
      <c r="E154" s="29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5.75" customHeight="1">
      <c r="A155" s="29"/>
      <c r="B155" s="29"/>
      <c r="C155" s="29"/>
      <c r="D155" s="29"/>
      <c r="E155" s="29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5.75" customHeight="1">
      <c r="A156" s="29"/>
      <c r="B156" s="29"/>
      <c r="C156" s="29"/>
      <c r="D156" s="29"/>
      <c r="E156" s="29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5.75" customHeight="1">
      <c r="A157" s="29"/>
      <c r="B157" s="29"/>
      <c r="C157" s="29"/>
      <c r="D157" s="29"/>
      <c r="E157" s="29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5.75" customHeight="1">
      <c r="A158" s="29"/>
      <c r="B158" s="29"/>
      <c r="C158" s="29"/>
      <c r="D158" s="29"/>
      <c r="E158" s="29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5.75" customHeight="1">
      <c r="A159" s="29"/>
      <c r="B159" s="29"/>
      <c r="C159" s="29"/>
      <c r="D159" s="29"/>
      <c r="E159" s="29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5.75" customHeight="1">
      <c r="A160" s="29"/>
      <c r="B160" s="29"/>
      <c r="C160" s="29"/>
      <c r="D160" s="29"/>
      <c r="E160" s="29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5.75" customHeight="1">
      <c r="A161" s="29"/>
      <c r="B161" s="29"/>
      <c r="C161" s="29"/>
      <c r="D161" s="29"/>
      <c r="E161" s="29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5.75" customHeight="1">
      <c r="A162" s="29"/>
      <c r="B162" s="29"/>
      <c r="C162" s="29"/>
      <c r="D162" s="29"/>
      <c r="E162" s="29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5.75" customHeight="1">
      <c r="A163" s="29"/>
      <c r="B163" s="29"/>
      <c r="C163" s="29"/>
      <c r="D163" s="29"/>
      <c r="E163" s="29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5.75" customHeight="1">
      <c r="A164" s="29"/>
      <c r="B164" s="29"/>
      <c r="C164" s="29"/>
      <c r="D164" s="29"/>
      <c r="E164" s="29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5.75" customHeight="1">
      <c r="A165" s="29"/>
      <c r="B165" s="29"/>
      <c r="C165" s="29"/>
      <c r="D165" s="29"/>
      <c r="E165" s="29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5.75" customHeight="1">
      <c r="A166" s="29"/>
      <c r="B166" s="29"/>
      <c r="C166" s="29"/>
      <c r="D166" s="29"/>
      <c r="E166" s="29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5.75" customHeight="1">
      <c r="A167" s="29"/>
      <c r="B167" s="29"/>
      <c r="C167" s="29"/>
      <c r="D167" s="29"/>
      <c r="E167" s="29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5.75" customHeight="1">
      <c r="A168" s="29"/>
      <c r="B168" s="29"/>
      <c r="C168" s="29"/>
      <c r="D168" s="29"/>
      <c r="E168" s="29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5.75" customHeight="1">
      <c r="A169" s="29"/>
      <c r="B169" s="29"/>
      <c r="C169" s="29"/>
      <c r="D169" s="29"/>
      <c r="E169" s="29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5.75" customHeight="1">
      <c r="A170" s="29"/>
      <c r="B170" s="29"/>
      <c r="C170" s="29"/>
      <c r="D170" s="29"/>
      <c r="E170" s="29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5.75" customHeight="1">
      <c r="A171" s="29"/>
      <c r="B171" s="29"/>
      <c r="C171" s="29"/>
      <c r="D171" s="29"/>
      <c r="E171" s="29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5.75" customHeight="1">
      <c r="A172" s="29"/>
      <c r="B172" s="29"/>
      <c r="C172" s="29"/>
      <c r="D172" s="29"/>
      <c r="E172" s="29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5.75" customHeight="1">
      <c r="A173" s="29"/>
      <c r="B173" s="29"/>
      <c r="C173" s="29"/>
      <c r="D173" s="29"/>
      <c r="E173" s="29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5.75" customHeight="1">
      <c r="A174" s="29"/>
      <c r="B174" s="29"/>
      <c r="C174" s="29"/>
      <c r="D174" s="29"/>
      <c r="E174" s="29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5.75" customHeight="1">
      <c r="A175" s="29"/>
      <c r="B175" s="29"/>
      <c r="C175" s="29"/>
      <c r="D175" s="29"/>
      <c r="E175" s="29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5.75" customHeight="1">
      <c r="A176" s="29"/>
      <c r="B176" s="29"/>
      <c r="C176" s="29"/>
      <c r="D176" s="29"/>
      <c r="E176" s="29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5.75" customHeight="1">
      <c r="A177" s="29"/>
      <c r="B177" s="29"/>
      <c r="C177" s="29"/>
      <c r="D177" s="29"/>
      <c r="E177" s="29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5.75" customHeight="1">
      <c r="A178" s="29"/>
      <c r="B178" s="29"/>
      <c r="C178" s="29"/>
      <c r="D178" s="29"/>
      <c r="E178" s="29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5.75" customHeight="1">
      <c r="A179" s="29"/>
      <c r="B179" s="29"/>
      <c r="C179" s="29"/>
      <c r="D179" s="29"/>
      <c r="E179" s="29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5.75" customHeight="1">
      <c r="A180" s="29"/>
      <c r="B180" s="29"/>
      <c r="C180" s="29"/>
      <c r="D180" s="29"/>
      <c r="E180" s="29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5.75" customHeight="1">
      <c r="A181" s="29"/>
      <c r="B181" s="29"/>
      <c r="C181" s="29"/>
      <c r="D181" s="29"/>
      <c r="E181" s="29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5.75" customHeight="1">
      <c r="A182" s="29"/>
      <c r="B182" s="29"/>
      <c r="C182" s="29"/>
      <c r="D182" s="29"/>
      <c r="E182" s="29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5.75" customHeight="1">
      <c r="A183" s="29"/>
      <c r="B183" s="29"/>
      <c r="C183" s="29"/>
      <c r="D183" s="29"/>
      <c r="E183" s="29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5.75" customHeight="1">
      <c r="A184" s="29"/>
      <c r="B184" s="29"/>
      <c r="C184" s="29"/>
      <c r="D184" s="29"/>
      <c r="E184" s="29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5.75" customHeight="1">
      <c r="A185" s="29"/>
      <c r="B185" s="29"/>
      <c r="C185" s="29"/>
      <c r="D185" s="29"/>
      <c r="E185" s="29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5.75" customHeight="1">
      <c r="A186" s="29"/>
      <c r="B186" s="29"/>
      <c r="C186" s="29"/>
      <c r="D186" s="29"/>
      <c r="E186" s="29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5.75" customHeight="1">
      <c r="A187" s="29"/>
      <c r="B187" s="29"/>
      <c r="C187" s="29"/>
      <c r="D187" s="29"/>
      <c r="E187" s="29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5.75" customHeight="1">
      <c r="A188" s="29"/>
      <c r="B188" s="29"/>
      <c r="C188" s="29"/>
      <c r="D188" s="29"/>
      <c r="E188" s="29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5.75" customHeight="1">
      <c r="A189" s="29"/>
      <c r="B189" s="29"/>
      <c r="C189" s="29"/>
      <c r="D189" s="29"/>
      <c r="E189" s="29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5.75" customHeight="1">
      <c r="A190" s="29"/>
      <c r="B190" s="29"/>
      <c r="C190" s="29"/>
      <c r="D190" s="29"/>
      <c r="E190" s="29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5.75" customHeight="1">
      <c r="A191" s="29"/>
      <c r="B191" s="29"/>
      <c r="C191" s="29"/>
      <c r="D191" s="29"/>
      <c r="E191" s="29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5.75" customHeight="1">
      <c r="A192" s="29"/>
      <c r="B192" s="29"/>
      <c r="C192" s="29"/>
      <c r="D192" s="29"/>
      <c r="E192" s="29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5.75" customHeight="1">
      <c r="A193" s="29"/>
      <c r="B193" s="29"/>
      <c r="C193" s="29"/>
      <c r="D193" s="29"/>
      <c r="E193" s="29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5.75" customHeight="1">
      <c r="A194" s="29"/>
      <c r="B194" s="29"/>
      <c r="C194" s="29"/>
      <c r="D194" s="29"/>
      <c r="E194" s="29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5.75" customHeight="1">
      <c r="A195" s="29"/>
      <c r="B195" s="29"/>
      <c r="C195" s="29"/>
      <c r="D195" s="29"/>
      <c r="E195" s="29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5.75" customHeight="1">
      <c r="A196" s="29"/>
      <c r="B196" s="29"/>
      <c r="C196" s="29"/>
      <c r="D196" s="29"/>
      <c r="E196" s="29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5.75" customHeight="1">
      <c r="A197" s="29"/>
      <c r="B197" s="29"/>
      <c r="C197" s="29"/>
      <c r="D197" s="29"/>
      <c r="E197" s="29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5.75" customHeight="1">
      <c r="A198" s="29"/>
      <c r="B198" s="29"/>
      <c r="C198" s="29"/>
      <c r="D198" s="29"/>
      <c r="E198" s="29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5.75" customHeight="1">
      <c r="A199" s="29"/>
      <c r="B199" s="29"/>
      <c r="C199" s="29"/>
      <c r="D199" s="29"/>
      <c r="E199" s="29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5.75" customHeight="1">
      <c r="A200" s="29"/>
      <c r="B200" s="29"/>
      <c r="C200" s="29"/>
      <c r="D200" s="29"/>
      <c r="E200" s="29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5.75" customHeight="1">
      <c r="A201" s="29"/>
      <c r="B201" s="29"/>
      <c r="C201" s="29"/>
      <c r="D201" s="29"/>
      <c r="E201" s="29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5.75" customHeight="1">
      <c r="A202" s="29"/>
      <c r="B202" s="29"/>
      <c r="C202" s="29"/>
      <c r="D202" s="29"/>
      <c r="E202" s="29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5.75" customHeight="1">
      <c r="A203" s="29"/>
      <c r="B203" s="29"/>
      <c r="C203" s="29"/>
      <c r="D203" s="29"/>
      <c r="E203" s="29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5.75" customHeight="1">
      <c r="A204" s="29"/>
      <c r="B204" s="29"/>
      <c r="C204" s="29"/>
      <c r="D204" s="29"/>
      <c r="E204" s="29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5.75" customHeight="1">
      <c r="A205" s="29"/>
      <c r="B205" s="29"/>
      <c r="C205" s="29"/>
      <c r="D205" s="29"/>
      <c r="E205" s="29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5.75" customHeight="1">
      <c r="A206" s="29"/>
      <c r="B206" s="29"/>
      <c r="C206" s="29"/>
      <c r="D206" s="29"/>
      <c r="E206" s="29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5.75" customHeight="1">
      <c r="A207" s="29"/>
      <c r="B207" s="29"/>
      <c r="C207" s="29"/>
      <c r="D207" s="29"/>
      <c r="E207" s="29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5.75" customHeight="1">
      <c r="A208" s="29"/>
      <c r="B208" s="29"/>
      <c r="C208" s="29"/>
      <c r="D208" s="29"/>
      <c r="E208" s="29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5.75" customHeight="1">
      <c r="A209" s="29"/>
      <c r="B209" s="29"/>
      <c r="C209" s="29"/>
      <c r="D209" s="29"/>
      <c r="E209" s="29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5.75" customHeight="1">
      <c r="A210" s="29"/>
      <c r="B210" s="29"/>
      <c r="C210" s="29"/>
      <c r="D210" s="29"/>
      <c r="E210" s="29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5.75" customHeight="1">
      <c r="A211" s="29"/>
      <c r="B211" s="29"/>
      <c r="C211" s="29"/>
      <c r="D211" s="29"/>
      <c r="E211" s="29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5.75" customHeight="1">
      <c r="A212" s="29"/>
      <c r="B212" s="29"/>
      <c r="C212" s="29"/>
      <c r="D212" s="29"/>
      <c r="E212" s="29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5.75" customHeight="1">
      <c r="A213" s="29"/>
      <c r="B213" s="29"/>
      <c r="C213" s="29"/>
      <c r="D213" s="29"/>
      <c r="E213" s="29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5.75" customHeight="1">
      <c r="A214" s="29"/>
      <c r="B214" s="29"/>
      <c r="C214" s="29"/>
      <c r="D214" s="29"/>
      <c r="E214" s="29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5.75" customHeight="1">
      <c r="A215" s="29"/>
      <c r="B215" s="29"/>
      <c r="C215" s="29"/>
      <c r="D215" s="29"/>
      <c r="E215" s="29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5.75" customHeight="1">
      <c r="A216" s="29"/>
      <c r="B216" s="29"/>
      <c r="C216" s="29"/>
      <c r="D216" s="29"/>
      <c r="E216" s="29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5.75" customHeight="1">
      <c r="A217" s="29"/>
      <c r="B217" s="29"/>
      <c r="C217" s="29"/>
      <c r="D217" s="29"/>
      <c r="E217" s="29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5.75" customHeight="1">
      <c r="A218" s="29"/>
      <c r="B218" s="29"/>
      <c r="C218" s="29"/>
      <c r="D218" s="29"/>
      <c r="E218" s="29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5.75" customHeight="1">
      <c r="A219" s="29"/>
      <c r="B219" s="29"/>
      <c r="C219" s="29"/>
      <c r="D219" s="29"/>
      <c r="E219" s="29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5.75" customHeight="1">
      <c r="A220" s="29"/>
      <c r="B220" s="29"/>
      <c r="C220" s="29"/>
      <c r="D220" s="29"/>
      <c r="E220" s="29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6" width="8.0"/>
  </cols>
  <sheetData>
    <row r="1">
      <c r="A1" s="33" t="s">
        <v>50</v>
      </c>
      <c r="B1" s="11"/>
      <c r="C1" s="4"/>
    </row>
    <row r="2">
      <c r="A2" s="33" t="s">
        <v>51</v>
      </c>
      <c r="B2" s="34">
        <v>1.0</v>
      </c>
      <c r="C2" s="4"/>
    </row>
    <row r="3">
      <c r="A3" s="33" t="s">
        <v>52</v>
      </c>
      <c r="B3" s="34" t="s">
        <v>17</v>
      </c>
      <c r="C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H6" s="4"/>
      <c r="I6" s="4"/>
      <c r="O6" s="4"/>
      <c r="P6" s="4"/>
      <c r="Q6" s="4"/>
      <c r="R6" s="4"/>
      <c r="S6" s="4"/>
      <c r="T6" s="4"/>
      <c r="U6" s="4"/>
    </row>
    <row r="7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H13" s="4"/>
      <c r="I13" s="4"/>
      <c r="J13" s="4"/>
      <c r="K13" s="4"/>
      <c r="L13" s="4"/>
      <c r="M13" s="4"/>
      <c r="P13" s="4"/>
      <c r="Q13" s="4"/>
      <c r="R13" s="4"/>
      <c r="S13" s="4"/>
      <c r="T13" s="4"/>
      <c r="U13" s="4"/>
    </row>
    <row r="14">
      <c r="H14" s="4"/>
      <c r="I14" s="4"/>
      <c r="J14" s="4"/>
      <c r="K14" s="4"/>
      <c r="L14" s="4"/>
      <c r="M14" s="4"/>
      <c r="P14" s="4"/>
      <c r="Q14" s="4"/>
      <c r="R14" s="4"/>
      <c r="S14" s="4"/>
      <c r="T14" s="4"/>
      <c r="U14" s="4"/>
    </row>
    <row r="15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 - " sqref="B3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5.29"/>
    <col customWidth="1" min="3" max="3" width="11.86"/>
    <col customWidth="1" min="4" max="4" width="19.71"/>
    <col customWidth="1" min="5" max="5" width="7.14"/>
    <col customWidth="1" min="6" max="6" width="10.86"/>
    <col customWidth="1" min="7" max="7" width="10.71"/>
    <col customWidth="1" min="8" max="8" width="13.29"/>
    <col customWidth="1" min="9" max="9" width="8.71"/>
    <col customWidth="1" min="10" max="11" width="14.0"/>
    <col customWidth="1" min="12" max="12" width="11.14"/>
    <col customWidth="1" min="13" max="13" width="7.29"/>
    <col customWidth="1" min="14" max="14" width="10.29"/>
    <col customWidth="1" min="15" max="15" width="11.0"/>
    <col customWidth="1" min="16" max="16" width="10.71"/>
    <col customWidth="1" min="17" max="17" width="13.86"/>
    <col customWidth="1" min="18" max="18" width="10.86"/>
    <col customWidth="1" min="19" max="20" width="9.14"/>
    <col customWidth="1" min="21" max="21" width="12.43"/>
    <col customWidth="1" min="22" max="22" width="13.86"/>
    <col customWidth="1" min="23" max="23" width="9.14"/>
    <col customWidth="1" min="24" max="24" width="27.0"/>
    <col customWidth="1" min="25" max="25" width="12.43"/>
    <col customWidth="1" min="26" max="26" width="10.71"/>
    <col customWidth="1" min="27" max="27" width="16.14"/>
    <col customWidth="1" min="28" max="28" width="11.86"/>
  </cols>
  <sheetData>
    <row r="1">
      <c r="A1" s="35" t="s">
        <v>53</v>
      </c>
      <c r="B1" s="35" t="s">
        <v>54</v>
      </c>
      <c r="C1" s="36" t="s">
        <v>55</v>
      </c>
      <c r="D1" s="36" t="s">
        <v>56</v>
      </c>
      <c r="E1" s="36"/>
      <c r="F1" s="36" t="s">
        <v>57</v>
      </c>
      <c r="G1" s="36" t="s">
        <v>58</v>
      </c>
      <c r="H1" s="36" t="s">
        <v>59</v>
      </c>
      <c r="I1" s="36" t="s">
        <v>60</v>
      </c>
      <c r="J1" s="36" t="s">
        <v>61</v>
      </c>
      <c r="K1" s="36" t="s">
        <v>62</v>
      </c>
      <c r="L1" s="36" t="s">
        <v>63</v>
      </c>
      <c r="M1" s="37"/>
      <c r="N1" s="38" t="s">
        <v>64</v>
      </c>
      <c r="O1" s="36" t="s">
        <v>57</v>
      </c>
      <c r="P1" s="36" t="s">
        <v>65</v>
      </c>
      <c r="Q1" s="36" t="s">
        <v>66</v>
      </c>
      <c r="R1" s="36" t="s">
        <v>60</v>
      </c>
      <c r="S1" s="36" t="s">
        <v>67</v>
      </c>
      <c r="T1" s="36" t="s">
        <v>62</v>
      </c>
      <c r="U1" s="36" t="s">
        <v>68</v>
      </c>
      <c r="V1" s="4"/>
      <c r="W1" s="4"/>
      <c r="X1" s="39" t="s">
        <v>69</v>
      </c>
      <c r="Y1" s="40"/>
      <c r="Z1" s="40"/>
      <c r="AA1" s="40"/>
      <c r="AB1" s="41"/>
    </row>
    <row r="2">
      <c r="A2" s="11">
        <f>AdjAnnualDTE</f>
        <v>44287</v>
      </c>
      <c r="B2" s="11">
        <f>DATE(YEAR(A2)+1,MONTH(A2),DAY(A2))</f>
        <v>44652</v>
      </c>
      <c r="C2" s="15">
        <f>MONTHLY.CONT</f>
        <v>0</v>
      </c>
      <c r="D2" s="15">
        <f>IF(C2="","",IF(AND(CONTINF="YES",B2&gt;0),ROUND(C2*(RPI+1),2),C2))</f>
        <v>0</v>
      </c>
      <c r="E2" s="4"/>
      <c r="F2" s="42"/>
      <c r="G2" s="43"/>
      <c r="H2" s="44"/>
      <c r="I2" s="42" t="str">
        <f>IF(G2=DATE.DOR,"",IF(G2="","",((1+INCREASE.RTE)^(1/12))))</f>
        <v/>
      </c>
      <c r="J2" s="45"/>
      <c r="K2" s="45"/>
      <c r="L2" s="15"/>
      <c r="M2" s="4"/>
      <c r="N2" s="46"/>
      <c r="O2" s="42"/>
      <c r="P2" s="43"/>
      <c r="Q2" s="42"/>
      <c r="R2" s="42"/>
      <c r="S2" s="45"/>
      <c r="T2" s="42"/>
      <c r="U2" s="42"/>
      <c r="V2" s="4"/>
      <c r="W2" s="4"/>
      <c r="X2" s="47" t="s">
        <v>70</v>
      </c>
      <c r="Y2" s="11">
        <f>IF(FVDate="",AdjuDte,IF(DAY(FVDate)&lt;&gt;1,EOMONTH(FVDate,0)+1,FVDate))</f>
        <v>44287</v>
      </c>
      <c r="Z2" s="48"/>
      <c r="AA2" s="49"/>
      <c r="AB2" s="50"/>
    </row>
    <row r="3">
      <c r="A3" s="11"/>
      <c r="B3" s="11" t="str">
        <f>IF(B2="","",IF(DATE.DOR&lt;DATE(YEAR(B2)+1,MONTH($A$2),DAY($A$2)),"",DATE(YEAR(B2)+1,MONTH($A$2),DAY($A$2))))</f>
        <v/>
      </c>
      <c r="C3" s="15" t="str">
        <f t="shared" ref="C3:C62" si="1">IF(B3="","",IF(D2&gt;0,D2,""))</f>
        <v/>
      </c>
      <c r="D3" s="15" t="str">
        <f>IF(C3="","",IF(AND(CONTINF="YES",B3&gt;0),ROUND(C3*(RPI+1),2),C3))</f>
        <v/>
      </c>
      <c r="E3" s="4"/>
      <c r="F3" s="45">
        <v>0.0</v>
      </c>
      <c r="G3" s="43">
        <f>IF(AdjAnnualDTE=DATE.DOR,"",AdjAnnualDTE)</f>
        <v>44287</v>
      </c>
      <c r="H3" s="15">
        <f>IF(G3&lt;AdjAnnualDTE,0,IF(G3=AdjAnnualDTE,MONTHLY.CONT*1))</f>
        <v>0</v>
      </c>
      <c r="I3" s="51" t="str">
        <f>IF(H3=0,"",IF(H3="","",IF(G3=DATE.DOR,"",IF(G3="","",IF(G3=FVDate,"",((1+INCREASE.RTE)^(1/12)))))))</f>
        <v/>
      </c>
      <c r="J3" s="51" t="str">
        <f>IF(H3=0,"",IF(H3="","",IF(G3=DATE.DOR,"",IF(G3=FVDate,"",((1+RPI))^(1/12)))))</f>
        <v/>
      </c>
      <c r="K3" s="51" t="str">
        <f>IF(J3="","",(1+AMC)^(1/12))</f>
        <v/>
      </c>
      <c r="L3" s="15" t="str">
        <f>IF(G3=DATE.DOR,Calculations!L2,IF(MONTHLY.CONTDTE=Calculations!G3,Calculations!H3,IFERROR(H3*I3/J3,"")))</f>
        <v/>
      </c>
      <c r="M3" s="4"/>
      <c r="N3" s="46">
        <v>12.0</v>
      </c>
      <c r="O3" s="45">
        <v>0.0</v>
      </c>
      <c r="P3" s="43">
        <f>IF(AdjAnnualDTE=DATE.DOR,"",MIN(AdjAnnualDTE,DATE.DOR,AdjuDte))</f>
        <v>44287</v>
      </c>
      <c r="Q3" s="52" t="str">
        <f>IF(P3="","",IF(P3=DATE(YEAR(AdjustedFVDte),MONTH(AdjustedFVDte)+1,DAY(AdjustedFVDte)),CFV,IF(AND(Q2=0,P2=AdjustedFVDte),CFV+U3,V2)))</f>
        <v/>
      </c>
      <c r="R3" s="53"/>
      <c r="S3" s="51"/>
      <c r="T3" s="51" t="str">
        <f>IF(S3="","",(1+0.01)^(1/12))</f>
        <v/>
      </c>
      <c r="U3" s="15" t="str">
        <f>IFERROR(IF(P3=DATE.DOR,U2,Q3*R3/S3),"")</f>
        <v/>
      </c>
      <c r="V3" s="4"/>
      <c r="W3" s="4"/>
      <c r="X3" s="54" t="s">
        <v>71</v>
      </c>
      <c r="Y3" s="11">
        <f>IF(MONTHLY.CONTDTE="",AdjuDte,IF(DAY(MONTHLY.CONTDTE)&lt;&gt;1,EOMONTH(MONTHLY.CONTDTE,0)+1,MONTHLY.CONTDTE))</f>
        <v>44287</v>
      </c>
      <c r="Z3" s="55"/>
      <c r="AA3" s="4"/>
      <c r="AB3" s="56"/>
    </row>
    <row r="4">
      <c r="A4" s="11"/>
      <c r="B4" s="11" t="str">
        <f>IF(B3="","",IF(DATE.DOR&lt;DATE(YEAR(B3)+1,MONTH($A$2),DAY($A$2)),"",DATE(YEAR(B3)+1,MONTH($A$2),DAY($A$2))))</f>
        <v/>
      </c>
      <c r="C4" s="15" t="str">
        <f t="shared" si="1"/>
        <v/>
      </c>
      <c r="D4" s="15" t="str">
        <f>IF(C4="","",IF(AND(CONTINF="YES",B4&gt;0),ROUND(C4*(RPI+1),2),C4))</f>
        <v/>
      </c>
      <c r="E4" s="4"/>
      <c r="F4" s="45">
        <f t="shared" ref="F4:F951" si="2">IF(G4="","",F3+1)</f>
        <v>1</v>
      </c>
      <c r="G4" s="11">
        <f>IFERROR(IF(G3=DATE.DOR,"",MIN(DATE(YEAR(Calculations!G3),MONTH(Calculations!G3)+1,DAY(Calculations!G3)),DATE.DOR)),"")</f>
        <v>44317</v>
      </c>
      <c r="H4" s="15">
        <f>IF(G5="","",IF(G4&lt;$B$2,MONTHLY.CONT*1,LOOKUP(G4,$B$2:$B$62,$D$2:$D$62)))</f>
        <v>0</v>
      </c>
      <c r="I4" s="51" t="str">
        <f>IF(H4=0,"",IF(H4="","",IF(G4=DATE.DOR,"",IF(G4="","",IF(G4=FVDate,"",((1+INCREASE.RTE)^(1/12)))))))</f>
        <v/>
      </c>
      <c r="J4" s="51" t="str">
        <f>IF(H4=0,"",IF(H4="","",IF(G4=DATE.DOR,"",IF(G4=FVDate,"",((1+RPI))^(1/12)))))</f>
        <v/>
      </c>
      <c r="K4" s="51" t="str">
        <f>IF(J4="","",(1+AMC)^(1/12))</f>
        <v/>
      </c>
      <c r="L4" s="15">
        <f>IFERROR(IF(G4="","",IF(G4=DATE.DOR,"",L3*I4/J4/K4+H4)),0)</f>
        <v>0</v>
      </c>
      <c r="M4" s="4"/>
      <c r="N4" s="46">
        <f t="shared" ref="N4:N951" si="3">IF(O4="","",N3+12)</f>
        <v>24</v>
      </c>
      <c r="O4" s="45">
        <f t="shared" ref="O4:O951" si="4">IF(P4="","",O3+1)</f>
        <v>1</v>
      </c>
      <c r="P4" s="11">
        <f>IFERROR(IF(P3=DATE.DOR,"",MIN(DATE(YEAR(Calculations!P3),MONTH(Calculations!P3)+1,DAY(Calculations!P3)),DATE.DOR)),"")</f>
        <v>44317</v>
      </c>
      <c r="Q4" s="52">
        <f>IF(P4="","",IF(P4=DATE(YEAR(AdjustedFVDte),MONTH(AdjustedFVDte)+1,DAY(AdjustedFVDte)),CFV,IF(AND(Q3=0,P3=AdjustedFVDte),CFV+U4,V3)))</f>
        <v>210627</v>
      </c>
      <c r="R4" s="53">
        <f>IF(P4="","",((1+INCREASE.RTE)^(1/12)))</f>
        <v>1.004074124</v>
      </c>
      <c r="S4" s="51">
        <f>IFERROR(IF(P4="","",IF(P4=DATE.DOR,"",IF(P4&gt;0,(1+RPI)^(1/12),""))),"")</f>
        <v>1.002059836</v>
      </c>
      <c r="T4" s="51">
        <f>IF(S4="","",(1+AMC)^(1/12))</f>
        <v>1.000829538</v>
      </c>
      <c r="U4" s="15">
        <f>IFERROR(IF(P4=DATE.DOR,U3,Q4*R4/S4/T4),"")</f>
        <v>210875.462</v>
      </c>
      <c r="V4" s="4"/>
      <c r="W4" s="4"/>
      <c r="X4" s="54" t="s">
        <v>72</v>
      </c>
      <c r="Y4" s="11">
        <f>IF(PensionSUDate="",PensionSUDate,IF(DAY(PensionSUDate)&lt;&gt;1,EOMONTH(PensionSUDate,0)+1,PensionSUDate))</f>
        <v>44287</v>
      </c>
      <c r="Z4" s="55"/>
      <c r="AA4" s="4"/>
      <c r="AB4" s="56"/>
    </row>
    <row r="5">
      <c r="A5" s="11"/>
      <c r="B5" s="11" t="str">
        <f>IF(B4="","",IF(DATE.DOR&lt;DATE(YEAR(B4)+1,MONTH($A$2),DAY($A$2)),"",DATE(YEAR(B4)+1,MONTH($A$2),DAY($A$2))))</f>
        <v/>
      </c>
      <c r="C5" s="15" t="str">
        <f t="shared" si="1"/>
        <v/>
      </c>
      <c r="D5" s="15" t="str">
        <f>IF(C5="","",IF(AND(CONTINF="YES",B5&gt;0),ROUND(C5*(RPI+1),2),C5))</f>
        <v/>
      </c>
      <c r="E5" s="4"/>
      <c r="F5" s="45">
        <f t="shared" si="2"/>
        <v>2</v>
      </c>
      <c r="G5" s="11">
        <f>IFERROR(IF(G4=DATE.DOR,"",MIN(DATE(YEAR(Calculations!G4),MONTH(Calculations!G4)+1,DAY(Calculations!G4)),DATE.DOR)),"")</f>
        <v>44348</v>
      </c>
      <c r="H5" s="15">
        <f>IF(G6="","",IF(G5&lt;$B$2,MONTHLY.CONT*1,LOOKUP(G5,$B$2:$B$62,$D$2:$D$62)))</f>
        <v>0</v>
      </c>
      <c r="I5" s="51" t="str">
        <f>IF(H5=0,"",IF(H5="","",IF(G5=DATE.DOR,"",IF(G5="","",IF(G5=FVDate,"",((1+INCREASE.RTE)^(1/12)))))))</f>
        <v/>
      </c>
      <c r="J5" s="51" t="str">
        <f>IF(H5=0,"",IF(H5="","",IF(G5=DATE.DOR,"",IF(G5=FVDate,"",((1+RPI))^(1/12)))))</f>
        <v/>
      </c>
      <c r="K5" s="51" t="str">
        <f>IF(J5="","",(1+AMC)^(1/12))</f>
        <v/>
      </c>
      <c r="L5" s="15">
        <f>IFERROR(IF(G5="","",IF(G5=DATE.DOR,"",L4*I5/J5/K5+H5)),0)</f>
        <v>0</v>
      </c>
      <c r="M5" s="4"/>
      <c r="N5" s="46">
        <f t="shared" si="3"/>
        <v>36</v>
      </c>
      <c r="O5" s="45">
        <f t="shared" si="4"/>
        <v>2</v>
      </c>
      <c r="P5" s="11">
        <f>IFERROR(IF(P4=DATE.DOR,"",MIN(DATE(YEAR(Calculations!P4),MONTH(Calculations!P4)+1,DAY(Calculations!P4)),DATE.DOR)),"")</f>
        <v>44348</v>
      </c>
      <c r="Q5" s="52">
        <f>IF(P5="","",IF(P5=DATE(YEAR(AdjustedFVDte),MONTH(AdjustedFVDte)+1,DAY(AdjustedFVDte)),CFV,IF(AND(Q4=0,P4=AdjustedFVDte),CFV+U5,U4)))</f>
        <v>210875.462</v>
      </c>
      <c r="R5" s="53">
        <f>IF(P5="","",((1+INCREASE.RTE)^(1/12)))</f>
        <v>1.004074124</v>
      </c>
      <c r="S5" s="51">
        <f>IFERROR(IF(P5="","",IF(P5=DATE.DOR,"",IF(P5&gt;0,(1+RPI)^(1/12),""))),"")</f>
        <v>1.002059836</v>
      </c>
      <c r="T5" s="51">
        <f>IF(S5="","",(1+AMC)^(1/12))</f>
        <v>1.000829538</v>
      </c>
      <c r="U5" s="15">
        <f>IFERROR(IF(P5=DATE.DOR,U4,Q5*R5/S5/T5),"")</f>
        <v>211124.2171</v>
      </c>
      <c r="V5" s="4"/>
      <c r="W5" s="4"/>
      <c r="X5" s="54" t="s">
        <v>73</v>
      </c>
      <c r="Y5" s="11">
        <f>FVDate</f>
        <v>44286</v>
      </c>
      <c r="Z5" s="4"/>
      <c r="AA5" s="4"/>
      <c r="AB5" s="56"/>
    </row>
    <row r="6">
      <c r="A6" s="11"/>
      <c r="B6" s="11" t="str">
        <f>IF(B5="","",IF(DATE.DOR&lt;DATE(YEAR(B5)+1,MONTH($A$2),DAY($A$2)),"",DATE(YEAR(B5)+1,MONTH($A$2),DAY($A$2))))</f>
        <v/>
      </c>
      <c r="C6" s="15" t="str">
        <f t="shared" si="1"/>
        <v/>
      </c>
      <c r="D6" s="15" t="str">
        <f>IF(C6="","",IF(AND(CONTINF="YES",B6&gt;0),ROUND(C6*(RPI+1),2),C6))</f>
        <v/>
      </c>
      <c r="E6" s="4"/>
      <c r="F6" s="45">
        <f t="shared" si="2"/>
        <v>3</v>
      </c>
      <c r="G6" s="11">
        <f>IFERROR(IF(G5=DATE.DOR,"",MIN(DATE(YEAR(Calculations!G5),MONTH(Calculations!G5)+1,DAY(Calculations!G5)),DATE.DOR)),"")</f>
        <v>44378</v>
      </c>
      <c r="H6" s="15">
        <f>IF(G7="","",IF(G6&lt;$B$2,MONTHLY.CONT*1,LOOKUP(G6,$B$2:$B$62,$D$2:$D$62)))</f>
        <v>0</v>
      </c>
      <c r="I6" s="51" t="str">
        <f>IF(H6=0,"",IF(H6="","",IF(G6=DATE.DOR,"",IF(G6="","",IF(G6=FVDate,"",((1+INCREASE.RTE)^(1/12)))))))</f>
        <v/>
      </c>
      <c r="J6" s="51" t="str">
        <f>IF(H6=0,"",IF(H6="","",IF(G6=DATE.DOR,"",IF(G6=FVDate,"",((1+RPI))^(1/12)))))</f>
        <v/>
      </c>
      <c r="K6" s="51" t="str">
        <f>IF(J6="","",(1+AMC)^(1/12))</f>
        <v/>
      </c>
      <c r="L6" s="15">
        <f>IFERROR(IF(G6="","",IF(G6=DATE.DOR,"",L5*I6/J6/K6+H6)),0)</f>
        <v>0</v>
      </c>
      <c r="M6" s="4"/>
      <c r="N6" s="46">
        <f t="shared" si="3"/>
        <v>48</v>
      </c>
      <c r="O6" s="45">
        <f t="shared" si="4"/>
        <v>3</v>
      </c>
      <c r="P6" s="11">
        <f>IFERROR(IF(P5=DATE.DOR,"",MIN(DATE(YEAR(Calculations!P5),MONTH(Calculations!P5)+1,DAY(Calculations!P5)),DATE.DOR)),"")</f>
        <v>44378</v>
      </c>
      <c r="Q6" s="52">
        <f>IF(P6="","",IF(P6=DATE(YEAR(AdjustedFVDte),MONTH(AdjustedFVDte)+1,DAY(AdjustedFVDte)),CFV,IF(AND(Q5=0,P5=AdjustedFVDte),CFV+U6,U5)))</f>
        <v>211124.2171</v>
      </c>
      <c r="R6" s="53">
        <f>IF(P6="","",((1+INCREASE.RTE)^(1/12)))</f>
        <v>1.004074124</v>
      </c>
      <c r="S6" s="51">
        <f>IFERROR(IF(P6="","",IF(P6=DATE.DOR,"",IF(P6&gt;0,(1+RPI)^(1/12),""))),"")</f>
        <v>1.002059836</v>
      </c>
      <c r="T6" s="51">
        <f>IF(S6="","",(1+AMC)^(1/12))</f>
        <v>1.000829538</v>
      </c>
      <c r="U6" s="15">
        <f>IFERROR(IF(P6=DATE.DOR,U5,Q6*R6/S6/T6),"")</f>
        <v>211373.2656</v>
      </c>
      <c r="V6" s="4"/>
      <c r="W6" s="4"/>
      <c r="X6" s="54"/>
      <c r="Y6" s="45">
        <v>0.0</v>
      </c>
      <c r="Z6" s="4"/>
      <c r="AA6" s="4"/>
      <c r="AB6" s="56"/>
    </row>
    <row r="7">
      <c r="A7" s="11"/>
      <c r="B7" s="11" t="str">
        <f>IF(B6="","",IF(DATE.DOR&lt;DATE(YEAR(B6)+1,MONTH($A$2),DAY($A$2)),"",DATE(YEAR(B6)+1,MONTH($A$2),DAY($A$2))))</f>
        <v/>
      </c>
      <c r="C7" s="15" t="str">
        <f t="shared" si="1"/>
        <v/>
      </c>
      <c r="D7" s="15" t="str">
        <f>IF(C7="","",IF(AND(CONTINF="YES",B7&gt;0),ROUND(C7*(RPI+1),2),C7))</f>
        <v/>
      </c>
      <c r="E7" s="4"/>
      <c r="F7" s="45">
        <f t="shared" si="2"/>
        <v>4</v>
      </c>
      <c r="G7" s="11">
        <f>IFERROR(IF(G6=DATE.DOR,"",MIN(DATE(YEAR(Calculations!G6),MONTH(Calculations!G6)+1,DAY(Calculations!G6)),DATE.DOR)),"")</f>
        <v>44409</v>
      </c>
      <c r="H7" s="15">
        <f>IF(G8="","",IF(G7&lt;$B$2,MONTHLY.CONT*1,LOOKUP(G7,$B$2:$B$62,$D$2:$D$62)))</f>
        <v>0</v>
      </c>
      <c r="I7" s="51" t="str">
        <f>IF(H7=0,"",IF(H7="","",IF(G7=DATE.DOR,"",IF(G7="","",IF(G7=FVDate,"",((1+INCREASE.RTE)^(1/12)))))))</f>
        <v/>
      </c>
      <c r="J7" s="51" t="str">
        <f>IF(H7=0,"",IF(H7="","",IF(G7=DATE.DOR,"",IF(G7=FVDate,"",((1+RPI))^(1/12)))))</f>
        <v/>
      </c>
      <c r="K7" s="51" t="str">
        <f>IF(J7="","",(1+AMC)^(1/12))</f>
        <v/>
      </c>
      <c r="L7" s="15">
        <f>IFERROR(IF(G7="","",IF(G7=DATE.DOR,"",L6*I7/J7/K7+H7)),0)</f>
        <v>0</v>
      </c>
      <c r="M7" s="4"/>
      <c r="N7" s="46">
        <f t="shared" si="3"/>
        <v>60</v>
      </c>
      <c r="O7" s="45">
        <f t="shared" si="4"/>
        <v>4</v>
      </c>
      <c r="P7" s="11">
        <f>IFERROR(IF(P6=DATE.DOR,"",MIN(DATE(YEAR(Calculations!P6),MONTH(Calculations!P6)+1,DAY(Calculations!P6)),DATE.DOR)),"")</f>
        <v>44409</v>
      </c>
      <c r="Q7" s="52">
        <f>IF(P7="","",IF(P7=DATE(YEAR(AdjustedFVDte),MONTH(AdjustedFVDte)+1,DAY(AdjustedFVDte)),CFV,IF(AND(Q6=0,P6=AdjustedFVDte),CFV+U7,U6)))</f>
        <v>211373.2656</v>
      </c>
      <c r="R7" s="53">
        <f>IF(P7="","",((1+INCREASE.RTE)^(1/12)))</f>
        <v>1.004074124</v>
      </c>
      <c r="S7" s="51">
        <f>IFERROR(IF(P7="","",IF(P7=DATE.DOR,"",IF(P7&gt;0,(1+RPI)^(1/12),""))),"")</f>
        <v>1.002059836</v>
      </c>
      <c r="T7" s="51">
        <f>IF(S7="","",(1+AMC)^(1/12))</f>
        <v>1.000829538</v>
      </c>
      <c r="U7" s="15">
        <f>IFERROR(IF(P7=DATE.DOR,U6,Q7*R7/S7/T7),"")</f>
        <v>211622.6079</v>
      </c>
      <c r="V7" s="4"/>
      <c r="W7" s="4"/>
      <c r="X7" s="54" t="s">
        <v>74</v>
      </c>
      <c r="Y7" s="45">
        <f>IF(AGE.DOR&gt;0,Y9,IFERROR(DATEDIF(DOB,DOR+1,"y"),""))</f>
        <v>65</v>
      </c>
      <c r="Z7" s="57" t="s">
        <v>75</v>
      </c>
      <c r="AA7" s="45">
        <f>IF(AGE.DOR&gt;0,Z9,IFERROR(DATEDIF(DOB,DOR+1,"ym"),""))</f>
        <v>0</v>
      </c>
      <c r="AB7" s="56" t="s">
        <v>76</v>
      </c>
    </row>
    <row r="8">
      <c r="A8" s="11"/>
      <c r="B8" s="11" t="str">
        <f>IF(B7="","",IF(DATE.DOR&lt;DATE(YEAR(B7)+1,MONTH($A$2),DAY($A$2)),"",DATE(YEAR(B7)+1,MONTH($A$2),DAY($A$2))))</f>
        <v/>
      </c>
      <c r="C8" s="15" t="str">
        <f t="shared" si="1"/>
        <v/>
      </c>
      <c r="D8" s="15" t="str">
        <f>IF(C8="","",IF(AND(CONTINF="YES",B8&gt;0),ROUND(C8*(RPI+1),2),C8))</f>
        <v/>
      </c>
      <c r="E8" s="4"/>
      <c r="F8" s="45">
        <f t="shared" si="2"/>
        <v>5</v>
      </c>
      <c r="G8" s="11">
        <f>IFERROR(IF(G7=DATE.DOR,"",MIN(DATE(YEAR(Calculations!G7),MONTH(Calculations!G7)+1,DAY(Calculations!G7)),DATE.DOR)),"")</f>
        <v>44440</v>
      </c>
      <c r="H8" s="15">
        <f>IF(G9="","",IF(G8&lt;$B$2,MONTHLY.CONT*1,LOOKUP(G8,$B$2:$B$62,$D$2:$D$62)))</f>
        <v>0</v>
      </c>
      <c r="I8" s="51" t="str">
        <f>IF(H8=0,"",IF(H8="","",IF(G8=DATE.DOR,"",IF(G8="","",IF(G8=FVDate,"",((1+INCREASE.RTE)^(1/12)))))))</f>
        <v/>
      </c>
      <c r="J8" s="51" t="str">
        <f>IF(H8=0,"",IF(H8="","",IF(G8=DATE.DOR,"",IF(G8=FVDate,"",((1+RPI))^(1/12)))))</f>
        <v/>
      </c>
      <c r="K8" s="51" t="str">
        <f>IF(J8="","",(1+AMC)^(1/12))</f>
        <v/>
      </c>
      <c r="L8" s="15">
        <f>IFERROR(IF(G8="","",IF(G8=DATE.DOR,"",L7*I8/J8/K8+H8)),0)</f>
        <v>0</v>
      </c>
      <c r="M8" s="4"/>
      <c r="N8" s="46">
        <f t="shared" si="3"/>
        <v>72</v>
      </c>
      <c r="O8" s="45">
        <f t="shared" si="4"/>
        <v>5</v>
      </c>
      <c r="P8" s="11">
        <f>IFERROR(IF(P7=DATE.DOR,"",MIN(DATE(YEAR(Calculations!P7),MONTH(Calculations!P7)+1,DAY(Calculations!P7)),DATE.DOR)),"")</f>
        <v>44440</v>
      </c>
      <c r="Q8" s="52">
        <f>IF(P8="","",IF(P8=DATE(YEAR(AdjustedFVDte),MONTH(AdjustedFVDte)+1,DAY(AdjustedFVDte)),CFV,IF(AND(Q7=0,P7=AdjustedFVDte),CFV+U8,U7)))</f>
        <v>211622.6079</v>
      </c>
      <c r="R8" s="53">
        <f>IF(P8="","",((1+INCREASE.RTE)^(1/12)))</f>
        <v>1.004074124</v>
      </c>
      <c r="S8" s="51">
        <f>IFERROR(IF(P8="","",IF(P8=DATE.DOR,"",IF(P8&gt;0,(1+RPI)^(1/12),""))),"")</f>
        <v>1.002059836</v>
      </c>
      <c r="T8" s="51">
        <f>IF(S8="","",(1+AMC)^(1/12))</f>
        <v>1.000829538</v>
      </c>
      <c r="U8" s="15">
        <f>IFERROR(IF(P8=DATE.DOR,U7,Q8*R8/S8/T8),"")</f>
        <v>211872.2443</v>
      </c>
      <c r="V8" s="4"/>
      <c r="W8" s="4"/>
      <c r="X8" s="54" t="s">
        <v>77</v>
      </c>
      <c r="Y8" s="11">
        <f>DATE(YEAR(DOB)+55,MONTH(DOB),DAY(DOB))</f>
        <v>41275</v>
      </c>
      <c r="Z8" s="4"/>
      <c r="AA8" s="4"/>
      <c r="AB8" s="56"/>
    </row>
    <row r="9">
      <c r="A9" s="11"/>
      <c r="B9" s="11" t="str">
        <f>IF(B8="","",IF(DATE.DOR&lt;DATE(YEAR(B8)+1,MONTH($A$2),DAY($A$2)),"",DATE(YEAR(B8)+1,MONTH($A$2),DAY($A$2))))</f>
        <v/>
      </c>
      <c r="C9" s="15" t="str">
        <f t="shared" si="1"/>
        <v/>
      </c>
      <c r="D9" s="15" t="str">
        <f>IF(C9="","",IF(AND(CONTINF="YES",B9&gt;0),ROUND(C9*(RPI+1),2),C9))</f>
        <v/>
      </c>
      <c r="E9" s="4"/>
      <c r="F9" s="45">
        <f t="shared" si="2"/>
        <v>6</v>
      </c>
      <c r="G9" s="11">
        <f>IFERROR(IF(G8=DATE.DOR,"",MIN(DATE(YEAR(Calculations!G8),MONTH(Calculations!G8)+1,DAY(Calculations!G8)),DATE.DOR)),"")</f>
        <v>44470</v>
      </c>
      <c r="H9" s="15">
        <f>IF(G10="","",IF(G9&lt;$B$2,MONTHLY.CONT*1,LOOKUP(G9,$B$2:$B$62,$D$2:$D$62)))</f>
        <v>0</v>
      </c>
      <c r="I9" s="51" t="str">
        <f>IF(H9=0,"",IF(H9="","",IF(G9=DATE.DOR,"",IF(G9="","",IF(G9=FVDate,"",((1+INCREASE.RTE)^(1/12)))))))</f>
        <v/>
      </c>
      <c r="J9" s="51" t="str">
        <f>IF(H9=0,"",IF(H9="","",IF(G9=DATE.DOR,"",IF(G9=FVDate,"",((1+RPI))^(1/12)))))</f>
        <v/>
      </c>
      <c r="K9" s="51" t="str">
        <f>IF(J9="","",(1+AMC)^(1/12))</f>
        <v/>
      </c>
      <c r="L9" s="15">
        <f>IFERROR(IF(G9="","",IF(G9=DATE.DOR,"",L8*I9/J9/K9+H9)),0)</f>
        <v>0</v>
      </c>
      <c r="M9" s="4"/>
      <c r="N9" s="46">
        <f t="shared" si="3"/>
        <v>84</v>
      </c>
      <c r="O9" s="45">
        <f t="shared" si="4"/>
        <v>6</v>
      </c>
      <c r="P9" s="11">
        <f>IFERROR(IF(P8=DATE.DOR,"",MIN(DATE(YEAR(Calculations!P8),MONTH(Calculations!P8)+1,DAY(Calculations!P8)),DATE.DOR)),"")</f>
        <v>44470</v>
      </c>
      <c r="Q9" s="52">
        <f>IF(P9="","",IF(P9=DATE(YEAR(AdjustedFVDte),MONTH(AdjustedFVDte)+1,DAY(AdjustedFVDte)),CFV,IF(AND(Q8=0,P8=AdjustedFVDte),CFV+U9,U8)))</f>
        <v>211872.2443</v>
      </c>
      <c r="R9" s="53">
        <f>IF(P9="","",((1+INCREASE.RTE)^(1/12)))</f>
        <v>1.004074124</v>
      </c>
      <c r="S9" s="51">
        <f>IFERROR(IF(P9="","",IF(P9=DATE.DOR,"",IF(P9&gt;0,(1+RPI)^(1/12),""))),"")</f>
        <v>1.002059836</v>
      </c>
      <c r="T9" s="51">
        <f>IF(S9="","",(1+AMC)^(1/12))</f>
        <v>1.000829538</v>
      </c>
      <c r="U9" s="15">
        <f>IFERROR(IF(P9=DATE.DOR,U8,Q9*R9/S9/T9),"")</f>
        <v>212122.1752</v>
      </c>
      <c r="V9" s="4"/>
      <c r="W9" s="4"/>
      <c r="X9" s="54" t="s">
        <v>78</v>
      </c>
      <c r="Y9" s="45">
        <f>TRUNC('Inputs &amp; Results'!B3)</f>
        <v>65</v>
      </c>
      <c r="Z9" s="45">
        <f>ROUND(('Inputs &amp; Results'!B3-Y9)*12,2)</f>
        <v>0</v>
      </c>
      <c r="AA9" s="4"/>
      <c r="AB9" s="56"/>
    </row>
    <row r="10">
      <c r="A10" s="11"/>
      <c r="B10" s="11" t="str">
        <f>IF(B9="","",IF(DATE.DOR&lt;DATE(YEAR(B9)+1,MONTH($A$2),DAY($A$2)),"",DATE(YEAR(B9)+1,MONTH($A$2),DAY($A$2))))</f>
        <v/>
      </c>
      <c r="C10" s="15" t="str">
        <f t="shared" si="1"/>
        <v/>
      </c>
      <c r="D10" s="15" t="str">
        <f>IF(C10="","",IF(AND(CONTINF="YES",B10&gt;0),ROUND(C10*(RPI+1),2),C10))</f>
        <v/>
      </c>
      <c r="E10" s="4"/>
      <c r="F10" s="45">
        <f t="shared" si="2"/>
        <v>7</v>
      </c>
      <c r="G10" s="11">
        <f>IFERROR(IF(G9=DATE.DOR,"",MIN(DATE(YEAR(Calculations!G9),MONTH(Calculations!G9)+1,DAY(Calculations!G9)),DATE.DOR)),"")</f>
        <v>44501</v>
      </c>
      <c r="H10" s="15">
        <f>IF(G11="","",IF(G10&lt;$B$2,MONTHLY.CONT*1,LOOKUP(G10,$B$2:$B$62,$D$2:$D$62)))</f>
        <v>0</v>
      </c>
      <c r="I10" s="51" t="str">
        <f>IF(H10=0,"",IF(H10="","",IF(G10=DATE.DOR,"",IF(G10="","",IF(G10=FVDate,"",((1+INCREASE.RTE)^(1/12)))))))</f>
        <v/>
      </c>
      <c r="J10" s="51" t="str">
        <f>IF(H10=0,"",IF(H10="","",IF(G10=DATE.DOR,"",IF(G10=FVDate,"",((1+RPI))^(1/12)))))</f>
        <v/>
      </c>
      <c r="K10" s="51" t="str">
        <f>IF(J10="","",(1+AMC)^(1/12))</f>
        <v/>
      </c>
      <c r="L10" s="15">
        <f>IFERROR(IF(G10="","",IF(G10=DATE.DOR,"",L9*I10/J10/K10+H10)),0)</f>
        <v>0</v>
      </c>
      <c r="M10" s="4"/>
      <c r="N10" s="46">
        <f t="shared" si="3"/>
        <v>96</v>
      </c>
      <c r="O10" s="45">
        <f t="shared" si="4"/>
        <v>7</v>
      </c>
      <c r="P10" s="11">
        <f>IFERROR(IF(P9=DATE.DOR,"",MIN(DATE(YEAR(Calculations!P9),MONTH(Calculations!P9)+1,DAY(Calculations!P9)),DATE.DOR)),"")</f>
        <v>44501</v>
      </c>
      <c r="Q10" s="52">
        <f>IF(P10="","",IF(P10=DATE(YEAR(AdjustedFVDte),MONTH(AdjustedFVDte)+1,DAY(AdjustedFVDte)),CFV,IF(AND(Q9=0,P9=AdjustedFVDte),CFV+U10,U9)))</f>
        <v>212122.1752</v>
      </c>
      <c r="R10" s="53">
        <f>IF(P10="","",((1+INCREASE.RTE)^(1/12)))</f>
        <v>1.004074124</v>
      </c>
      <c r="S10" s="51">
        <f>IFERROR(IF(P10="","",IF(P10=DATE.DOR,"",IF(P10&gt;0,(1+RPI)^(1/12),""))),"")</f>
        <v>1.002059836</v>
      </c>
      <c r="T10" s="51">
        <f>IF(S10="","",(1+AMC)^(1/12))</f>
        <v>1.000829538</v>
      </c>
      <c r="U10" s="15">
        <f>IFERROR(IF(P10=DATE.DOR,U9,Q10*R10/S10/T10),"")</f>
        <v>212372.401</v>
      </c>
      <c r="V10" s="4"/>
      <c r="W10" s="4"/>
      <c r="X10" s="54" t="s">
        <v>79</v>
      </c>
      <c r="Y10" s="11">
        <f>IF(AND(AGE.DOR="",DOR=""),"",IF(AND(DOR.WARNING="",DOR&gt;0),DOR,DATE(YEAR(DOB)+Y9,MONTH(DOB)+Z9,DAY(DOB))))</f>
        <v>44927</v>
      </c>
      <c r="Z10" s="4"/>
      <c r="AA10" s="4"/>
      <c r="AB10" s="56"/>
    </row>
    <row r="11">
      <c r="A11" s="11"/>
      <c r="B11" s="11" t="str">
        <f>IF(B10="","",IF(DATE.DOR&lt;DATE(YEAR(B10)+1,MONTH($A$2),DAY($A$2)),"",DATE(YEAR(B10)+1,MONTH($A$2),DAY($A$2))))</f>
        <v/>
      </c>
      <c r="C11" s="15" t="str">
        <f t="shared" si="1"/>
        <v/>
      </c>
      <c r="D11" s="15" t="str">
        <f>IF(C11="","",IF(AND(CONTINF="YES",B11&gt;0),ROUND(C11*(RPI+1),2),C11))</f>
        <v/>
      </c>
      <c r="E11" s="4"/>
      <c r="F11" s="45">
        <f t="shared" si="2"/>
        <v>8</v>
      </c>
      <c r="G11" s="11">
        <f>IFERROR(IF(G10=DATE.DOR,"",MIN(DATE(YEAR(Calculations!G10),MONTH(Calculations!G10)+1,DAY(Calculations!G10)),DATE.DOR)),"")</f>
        <v>44531</v>
      </c>
      <c r="H11" s="15">
        <f>IF(G12="","",IF(G11&lt;$B$2,MONTHLY.CONT*1,LOOKUP(G11,$B$2:$B$62,$D$2:$D$62)))</f>
        <v>0</v>
      </c>
      <c r="I11" s="51" t="str">
        <f>IF(H11=0,"",IF(H11="","",IF(G11=DATE.DOR,"",IF(G11="","",IF(G11=FVDate,"",((1+INCREASE.RTE)^(1/12)))))))</f>
        <v/>
      </c>
      <c r="J11" s="51" t="str">
        <f>IF(H11=0,"",IF(H11="","",IF(G11=DATE.DOR,"",IF(G11=FVDate,"",((1+RPI))^(1/12)))))</f>
        <v/>
      </c>
      <c r="K11" s="51" t="str">
        <f>IF(J11="","",(1+AMC)^(1/12))</f>
        <v/>
      </c>
      <c r="L11" s="15">
        <f>IFERROR(IF(G11="","",IF(G11=DATE.DOR,"",L10*I11/J11/K11+H11)),0)</f>
        <v>0</v>
      </c>
      <c r="M11" s="4"/>
      <c r="N11" s="46">
        <f t="shared" si="3"/>
        <v>108</v>
      </c>
      <c r="O11" s="45">
        <f t="shared" si="4"/>
        <v>8</v>
      </c>
      <c r="P11" s="11">
        <f>IFERROR(IF(P10=DATE.DOR,"",MIN(DATE(YEAR(Calculations!P10),MONTH(Calculations!P10)+1,DAY(Calculations!P10)),DATE.DOR)),"")</f>
        <v>44531</v>
      </c>
      <c r="Q11" s="52">
        <f>IF(P11="","",IF(P11=DATE(YEAR(AdjustedFVDte),MONTH(AdjustedFVDte)+1,DAY(AdjustedFVDte)),CFV,IF(AND(Q10=0,P10=AdjustedFVDte),CFV+U11,U10)))</f>
        <v>212372.401</v>
      </c>
      <c r="R11" s="53">
        <f>IF(P11="","",((1+INCREASE.RTE)^(1/12)))</f>
        <v>1.004074124</v>
      </c>
      <c r="S11" s="51">
        <f>IFERROR(IF(P11="","",IF(P11=DATE.DOR,"",IF(P11&gt;0,(1+RPI)^(1/12),""))),"")</f>
        <v>1.002059836</v>
      </c>
      <c r="T11" s="51">
        <f>IF(S11="","",(1+AMC)^(1/12))</f>
        <v>1.000829538</v>
      </c>
      <c r="U11" s="15">
        <f>IFERROR(IF(P11=DATE.DOR,U10,Q11*R11/S11/T11),"")</f>
        <v>212622.9219</v>
      </c>
      <c r="V11" s="4"/>
      <c r="W11" s="4"/>
      <c r="X11" s="54" t="s">
        <v>80</v>
      </c>
      <c r="Y11" s="15">
        <f>FLOOR(IFERROR(IF('Inputs &amp; Results'!H7&lt;&gt;"",0,IF('Inputs &amp; Results'!H6&lt;&gt;"",0,IF(AND(AGE.DOR=0,DOR=0),0,VLOOKUP(DATE.DOR,P3:U951,6,FALSE)))),0),1000)</f>
        <v>215000</v>
      </c>
      <c r="Z11" s="4"/>
      <c r="AA11" s="4"/>
      <c r="AB11" s="56"/>
    </row>
    <row r="12">
      <c r="A12" s="11"/>
      <c r="B12" s="11" t="str">
        <f>IF(B11="","",IF(DATE.DOR&lt;DATE(YEAR(B11)+1,MONTH($A$2),DAY($A$2)),"",DATE(YEAR(B11)+1,MONTH($A$2),DAY($A$2))))</f>
        <v/>
      </c>
      <c r="C12" s="15" t="str">
        <f t="shared" si="1"/>
        <v/>
      </c>
      <c r="D12" s="15" t="str">
        <f>IF(C12="","",IF(AND(CONTINF="YES",B12&gt;0),ROUND(C12*(RPI+1),2),C12))</f>
        <v/>
      </c>
      <c r="E12" s="4"/>
      <c r="F12" s="45">
        <f t="shared" si="2"/>
        <v>9</v>
      </c>
      <c r="G12" s="11">
        <f>IFERROR(IF(G11=DATE.DOR,"",MIN(DATE(YEAR(Calculations!G11),MONTH(Calculations!G11)+1,DAY(Calculations!G11)),DATE.DOR)),"")</f>
        <v>44562</v>
      </c>
      <c r="H12" s="15">
        <f>IF(G13="","",IF(G12&lt;$B$2,MONTHLY.CONT*1,LOOKUP(G12,$B$2:$B$62,$D$2:$D$62)))</f>
        <v>0</v>
      </c>
      <c r="I12" s="51" t="str">
        <f>IF(H12=0,"",IF(H12="","",IF(G12=DATE.DOR,"",IF(G12="","",IF(G12=FVDate,"",((1+INCREASE.RTE)^(1/12)))))))</f>
        <v/>
      </c>
      <c r="J12" s="51" t="str">
        <f>IF(H12=0,"",IF(H12="","",IF(G12=DATE.DOR,"",IF(G12=FVDate,"",((1+RPI))^(1/12)))))</f>
        <v/>
      </c>
      <c r="K12" s="51" t="str">
        <f>IF(J12="","",(1+AMC)^(1/12))</f>
        <v/>
      </c>
      <c r="L12" s="15">
        <f>IFERROR(IF(G12="","",IF(G12=DATE.DOR,"",L11*I12/J12/K12+H12)),0)</f>
        <v>0</v>
      </c>
      <c r="M12" s="4"/>
      <c r="N12" s="46">
        <f t="shared" si="3"/>
        <v>120</v>
      </c>
      <c r="O12" s="45">
        <f t="shared" si="4"/>
        <v>9</v>
      </c>
      <c r="P12" s="11">
        <f>IFERROR(IF(P11=DATE.DOR,"",MIN(DATE(YEAR(Calculations!P11),MONTH(Calculations!P11)+1,DAY(Calculations!P11)),DATE.DOR)),"")</f>
        <v>44562</v>
      </c>
      <c r="Q12" s="52">
        <f>IF(P12="","",IF(P12=DATE(YEAR(AdjustedFVDte),MONTH(AdjustedFVDte)+1,DAY(AdjustedFVDte)),CFV,IF(AND(Q11=0,P11=AdjustedFVDte),CFV+U12,U11)))</f>
        <v>212622.9219</v>
      </c>
      <c r="R12" s="53">
        <f>IF(P12="","",((1+INCREASE.RTE)^(1/12)))</f>
        <v>1.004074124</v>
      </c>
      <c r="S12" s="51">
        <f>IFERROR(IF(P12="","",IF(P12=DATE.DOR,"",IF(P12&gt;0,(1+RPI)^(1/12),""))),"")</f>
        <v>1.002059836</v>
      </c>
      <c r="T12" s="51">
        <f>IF(S12="","",(1+AMC)^(1/12))</f>
        <v>1.000829538</v>
      </c>
      <c r="U12" s="15">
        <f>IFERROR(IF(P12=DATE.DOR,U11,Q12*R12/S12/T12),"")</f>
        <v>212873.7383</v>
      </c>
      <c r="V12" s="4"/>
      <c r="W12" s="4"/>
      <c r="X12" s="54" t="s">
        <v>81</v>
      </c>
      <c r="Y12" s="15">
        <f>FLOOR(IFERROR(IF('Inputs &amp; Results'!H7&lt;&gt;"",0,IF('Inputs &amp; Results'!H6&lt;&gt;"",0,IF(AND(AGE.DOR="",DOR=""),0,LARGE(Calculations!L2:L951,1)))),0),1000)</f>
        <v>0</v>
      </c>
      <c r="Z12" s="4"/>
      <c r="AA12" s="4"/>
      <c r="AB12" s="56"/>
    </row>
    <row r="13">
      <c r="A13" s="11"/>
      <c r="B13" s="11" t="str">
        <f>IF(B12="","",IF(DATE.DOR&lt;DATE(YEAR(B12)+1,MONTH($A$2),DAY($A$2)),"",DATE(YEAR(B12)+1,MONTH($A$2),DAY($A$2))))</f>
        <v/>
      </c>
      <c r="C13" s="15" t="str">
        <f t="shared" si="1"/>
        <v/>
      </c>
      <c r="D13" s="15" t="str">
        <f>IF(C13="","",IF(AND(CONTINF="YES",B13&gt;0),ROUND(C13*(RPI+1),2),C13))</f>
        <v/>
      </c>
      <c r="E13" s="4"/>
      <c r="F13" s="45">
        <f t="shared" si="2"/>
        <v>10</v>
      </c>
      <c r="G13" s="11">
        <f>IFERROR(IF(G12=DATE.DOR,"",MIN(DATE(YEAR(Calculations!G12),MONTH(Calculations!G12)+1,DAY(Calculations!G12)),DATE.DOR)),"")</f>
        <v>44593</v>
      </c>
      <c r="H13" s="15">
        <f>IF(G14="","",IF(G13&lt;$B$2,MONTHLY.CONT*1,LOOKUP(G13,$B$2:$B$62,$D$2:$D$62)))</f>
        <v>0</v>
      </c>
      <c r="I13" s="51" t="str">
        <f>IF(H13=0,"",IF(H13="","",IF(G13=DATE.DOR,"",IF(G13="","",IF(G13=FVDate,"",((1+INCREASE.RTE)^(1/12)))))))</f>
        <v/>
      </c>
      <c r="J13" s="51" t="str">
        <f>IF(H13=0,"",IF(H13="","",IF(G13=DATE.DOR,"",IF(G13=FVDate,"",((1+RPI))^(1/12)))))</f>
        <v/>
      </c>
      <c r="K13" s="51" t="str">
        <f>IF(J13="","",(1+AMC)^(1/12))</f>
        <v/>
      </c>
      <c r="L13" s="15">
        <f>IFERROR(IF(G13="","",IF(G13=DATE.DOR,"",L12*I13/J13/K13+H13)),0)</f>
        <v>0</v>
      </c>
      <c r="M13" s="4"/>
      <c r="N13" s="46">
        <f t="shared" si="3"/>
        <v>132</v>
      </c>
      <c r="O13" s="45">
        <f t="shared" si="4"/>
        <v>10</v>
      </c>
      <c r="P13" s="11">
        <f>IFERROR(IF(P12=DATE.DOR,"",MIN(DATE(YEAR(Calculations!P12),MONTH(Calculations!P12)+1,DAY(Calculations!P12)),DATE.DOR)),"")</f>
        <v>44593</v>
      </c>
      <c r="Q13" s="52">
        <f>IF(P13="","",IF(P13=DATE(YEAR(AdjustedFVDte),MONTH(AdjustedFVDte)+1,DAY(AdjustedFVDte)),CFV,IF(AND(Q12=0,P12=AdjustedFVDte),CFV+U13,U12)))</f>
        <v>212873.7383</v>
      </c>
      <c r="R13" s="53">
        <f>IF(P13="","",((1+INCREASE.RTE)^(1/12)))</f>
        <v>1.004074124</v>
      </c>
      <c r="S13" s="51">
        <f>IFERROR(IF(P13="","",IF(P13=DATE.DOR,"",IF(P13&gt;0,(1+RPI)^(1/12),""))),"")</f>
        <v>1.002059836</v>
      </c>
      <c r="T13" s="51">
        <f>IF(S13="","",(1+AMC)^(1/12))</f>
        <v>1.000829538</v>
      </c>
      <c r="U13" s="15">
        <f>IFERROR(IF(P13=DATE.DOR,U12,Q13*R13/S13/T13),"")</f>
        <v>213124.8506</v>
      </c>
      <c r="V13" s="4"/>
      <c r="W13" s="4"/>
      <c r="X13" s="58"/>
      <c r="Y13" s="15" t="str">
        <f>IF(Costing="Yes",SUM(Calculations!#REF!),0)</f>
        <v>#ERROR!</v>
      </c>
      <c r="Z13" s="59"/>
      <c r="AA13" s="59"/>
      <c r="AB13" s="60"/>
    </row>
    <row r="14">
      <c r="A14" s="11"/>
      <c r="B14" s="11" t="str">
        <f>IF(B13="","",IF(DATE.DOR&lt;DATE(YEAR(B13)+1,MONTH($A$2),DAY($A$2)),"",DATE(YEAR(B13)+1,MONTH($A$2),DAY($A$2))))</f>
        <v/>
      </c>
      <c r="C14" s="15" t="str">
        <f t="shared" si="1"/>
        <v/>
      </c>
      <c r="D14" s="15" t="str">
        <f>IF(C14="","",IF(AND(CONTINF="YES",B14&gt;0),ROUND(C14*(RPI+1),2),C14))</f>
        <v/>
      </c>
      <c r="E14" s="4"/>
      <c r="F14" s="45">
        <f t="shared" si="2"/>
        <v>11</v>
      </c>
      <c r="G14" s="11">
        <f>IFERROR(IF(G13=DATE.DOR,"",MIN(DATE(YEAR(Calculations!G13),MONTH(Calculations!G13)+1,DAY(Calculations!G13)),DATE.DOR)),"")</f>
        <v>44621</v>
      </c>
      <c r="H14" s="15">
        <f>IF(G15="","",IF(G14&lt;$B$2,MONTHLY.CONT*1,LOOKUP(G14,$B$2:$B$62,$D$2:$D$62)))</f>
        <v>0</v>
      </c>
      <c r="I14" s="51" t="str">
        <f>IF(H14=0,"",IF(H14="","",IF(G14=DATE.DOR,"",IF(G14="","",IF(G14=FVDate,"",((1+INCREASE.RTE)^(1/12)))))))</f>
        <v/>
      </c>
      <c r="J14" s="51" t="str">
        <f>IF(H14=0,"",IF(H14="","",IF(G14=DATE.DOR,"",IF(G14=FVDate,"",((1+RPI))^(1/12)))))</f>
        <v/>
      </c>
      <c r="K14" s="51" t="str">
        <f>IF(J14="","",(1+AMC)^(1/12))</f>
        <v/>
      </c>
      <c r="L14" s="15">
        <f>IFERROR(IF(G14="","",IF(G14=DATE.DOR,"",L13*I14/J14/K14+H14)),0)</f>
        <v>0</v>
      </c>
      <c r="M14" s="4"/>
      <c r="N14" s="46">
        <f t="shared" si="3"/>
        <v>144</v>
      </c>
      <c r="O14" s="45">
        <f t="shared" si="4"/>
        <v>11</v>
      </c>
      <c r="P14" s="11">
        <f>IFERROR(IF(P13=DATE.DOR,"",MIN(DATE(YEAR(Calculations!P13),MONTH(Calculations!P13)+1,DAY(Calculations!P13)),DATE.DOR)),"")</f>
        <v>44621</v>
      </c>
      <c r="Q14" s="52">
        <f>IF(P14="","",IF(P14=DATE(YEAR(AdjustedFVDte),MONTH(AdjustedFVDte)+1,DAY(AdjustedFVDte)),CFV,IF(AND(Q13=0,P13=AdjustedFVDte),CFV+U14,U13)))</f>
        <v>213124.8506</v>
      </c>
      <c r="R14" s="53">
        <f>IF(P14="","",((1+INCREASE.RTE)^(1/12)))</f>
        <v>1.004074124</v>
      </c>
      <c r="S14" s="51">
        <f>IFERROR(IF(P14="","",IF(P14=DATE.DOR,"",IF(P14&gt;0,(1+RPI)^(1/12),""))),"")</f>
        <v>1.002059836</v>
      </c>
      <c r="T14" s="51">
        <f>IF(S14="","",(1+AMC)^(1/12))</f>
        <v>1.000829538</v>
      </c>
      <c r="U14" s="15">
        <f>IFERROR(IF(P14=DATE.DOR,U13,Q14*R14/S14/T14),"")</f>
        <v>213376.2592</v>
      </c>
      <c r="V14" s="4"/>
      <c r="W14" s="4"/>
      <c r="X14" s="4"/>
      <c r="Y14" s="4"/>
      <c r="Z14" s="4"/>
      <c r="AA14" s="4"/>
      <c r="AB14" s="4"/>
    </row>
    <row r="15">
      <c r="A15" s="11"/>
      <c r="B15" s="11" t="str">
        <f>IF(B14="","",IF(DATE.DOR&lt;DATE(YEAR(B14)+1,MONTH($A$2),DAY($A$2)),"",DATE(YEAR(B14)+1,MONTH($A$2),DAY($A$2))))</f>
        <v/>
      </c>
      <c r="C15" s="15" t="str">
        <f t="shared" si="1"/>
        <v/>
      </c>
      <c r="D15" s="15" t="str">
        <f>IF(C15="","",IF(AND(CONTINF="YES",B15&gt;0),ROUND(C15*(RPI+1),2),C15))</f>
        <v/>
      </c>
      <c r="E15" s="4"/>
      <c r="F15" s="45">
        <f t="shared" si="2"/>
        <v>12</v>
      </c>
      <c r="G15" s="11">
        <f>IFERROR(IF(G14=DATE.DOR,"",MIN(DATE(YEAR(Calculations!G14),MONTH(Calculations!G14)+1,DAY(Calculations!G14)),DATE.DOR)),"")</f>
        <v>44652</v>
      </c>
      <c r="H15" s="15">
        <f>IF(G16="","",IF(G15&lt;$B$2,MONTHLY.CONT*1,LOOKUP(G15,$B$2:$B$62,$D$2:$D$62)))</f>
        <v>0</v>
      </c>
      <c r="I15" s="51" t="str">
        <f>IF(H15=0,"",IF(H15="","",IF(G15=DATE.DOR,"",IF(G15="","",IF(G15=FVDate,"",((1+INCREASE.RTE)^(1/12)))))))</f>
        <v/>
      </c>
      <c r="J15" s="51" t="str">
        <f>IF(H15=0,"",IF(H15="","",IF(G15=DATE.DOR,"",IF(G15=FVDate,"",((1+RPI))^(1/12)))))</f>
        <v/>
      </c>
      <c r="K15" s="51" t="str">
        <f>IF(J15="","",(1+AMC)^(1/12))</f>
        <v/>
      </c>
      <c r="L15" s="15">
        <f>IFERROR(IF(G15="","",IF(G15=DATE.DOR,"",L14*I15/J15/K15+H15)),0)</f>
        <v>0</v>
      </c>
      <c r="M15" s="4"/>
      <c r="N15" s="46">
        <f t="shared" si="3"/>
        <v>156</v>
      </c>
      <c r="O15" s="45">
        <f t="shared" si="4"/>
        <v>12</v>
      </c>
      <c r="P15" s="11">
        <f>IFERROR(IF(P14=DATE.DOR,"",MIN(DATE(YEAR(Calculations!P14),MONTH(Calculations!P14)+1,DAY(Calculations!P14)),DATE.DOR)),"")</f>
        <v>44652</v>
      </c>
      <c r="Q15" s="52">
        <f>IF(P15="","",IF(P15=DATE(YEAR(AdjustedFVDte),MONTH(AdjustedFVDte)+1,DAY(AdjustedFVDte)),CFV,IF(AND(Q14=0,P14=AdjustedFVDte),CFV+U15,U14)))</f>
        <v>213376.2592</v>
      </c>
      <c r="R15" s="53">
        <f>IF(P15="","",((1+INCREASE.RTE)^(1/12)))</f>
        <v>1.004074124</v>
      </c>
      <c r="S15" s="51">
        <f>IFERROR(IF(P15="","",IF(P15=DATE.DOR,"",IF(P15&gt;0,(1+RPI)^(1/12),""))),"")</f>
        <v>1.002059836</v>
      </c>
      <c r="T15" s="51">
        <f>IF(S15="","",(1+AMC)^(1/12))</f>
        <v>1.000829538</v>
      </c>
      <c r="U15" s="15">
        <f>IFERROR(IF(P15=DATE.DOR,U14,Q15*R15/S15/T15),"")</f>
        <v>213627.9643</v>
      </c>
      <c r="V15" s="4"/>
      <c r="W15" s="4"/>
      <c r="X15" s="4"/>
      <c r="Y15" s="4"/>
      <c r="Z15" s="4"/>
      <c r="AA15" s="4"/>
      <c r="AB15" s="4"/>
    </row>
    <row r="16">
      <c r="A16" s="11"/>
      <c r="B16" s="11" t="str">
        <f>IF(B15="","",IF(DATE.DOR&lt;DATE(YEAR(B15)+1,MONTH($A$2),DAY($A$2)),"",DATE(YEAR(B15)+1,MONTH($A$2),DAY($A$2))))</f>
        <v/>
      </c>
      <c r="C16" s="15" t="str">
        <f t="shared" si="1"/>
        <v/>
      </c>
      <c r="D16" s="15" t="str">
        <f>IF(C16="","",IF(AND(CONTINF="YES",B16&gt;0),ROUND(C16*(RPI+1),2),C16))</f>
        <v/>
      </c>
      <c r="E16" s="4"/>
      <c r="F16" s="45">
        <f t="shared" si="2"/>
        <v>13</v>
      </c>
      <c r="G16" s="11">
        <f>IFERROR(IF(G15=DATE.DOR,"",MIN(DATE(YEAR(Calculations!G15),MONTH(Calculations!G15)+1,DAY(Calculations!G15)),DATE.DOR)),"")</f>
        <v>44682</v>
      </c>
      <c r="H16" s="15">
        <f>IF(G17="","",IF(G16&lt;$B$2,MONTHLY.CONT*1,LOOKUP(G16,$B$2:$B$62,$D$2:$D$62)))</f>
        <v>0</v>
      </c>
      <c r="I16" s="51" t="str">
        <f>IF(H16=0,"",IF(H16="","",IF(G16=DATE.DOR,"",IF(G16="","",IF(G16=FVDate,"",((1+INCREASE.RTE)^(1/12)))))))</f>
        <v/>
      </c>
      <c r="J16" s="51" t="str">
        <f>IF(H16=0,"",IF(H16="","",IF(G16=DATE.DOR,"",IF(G16=FVDate,"",((1+RPI))^(1/12)))))</f>
        <v/>
      </c>
      <c r="K16" s="51" t="str">
        <f>IF(J16="","",(1+AMC)^(1/12))</f>
        <v/>
      </c>
      <c r="L16" s="15">
        <f>IFERROR(IF(G16="","",IF(G16=DATE.DOR,"",L15*I16/J16/K16+H16)),0)</f>
        <v>0</v>
      </c>
      <c r="M16" s="4"/>
      <c r="N16" s="46">
        <f t="shared" si="3"/>
        <v>168</v>
      </c>
      <c r="O16" s="45">
        <f t="shared" si="4"/>
        <v>13</v>
      </c>
      <c r="P16" s="11">
        <f>IFERROR(IF(P15=DATE.DOR,"",MIN(DATE(YEAR(Calculations!P15),MONTH(Calculations!P15)+1,DAY(Calculations!P15)),DATE.DOR)),"")</f>
        <v>44682</v>
      </c>
      <c r="Q16" s="52">
        <f>IF(P16="","",IF(P16=DATE(YEAR(AdjustedFVDte),MONTH(AdjustedFVDte)+1,DAY(AdjustedFVDte)),CFV,IF(AND(Q15=0,P15=AdjustedFVDte),CFV+U16,U15)))</f>
        <v>213627.9643</v>
      </c>
      <c r="R16" s="53">
        <f>IF(P16="","",((1+INCREASE.RTE)^(1/12)))</f>
        <v>1.004074124</v>
      </c>
      <c r="S16" s="51">
        <f>IFERROR(IF(P16="","",IF(P16=DATE.DOR,"",IF(P16&gt;0,(1+RPI)^(1/12),""))),"")</f>
        <v>1.002059836</v>
      </c>
      <c r="T16" s="51">
        <f>IF(S16="","",(1+AMC)^(1/12))</f>
        <v>1.000829538</v>
      </c>
      <c r="U16" s="15">
        <f>IFERROR(IF(P16=DATE.DOR,U15,Q16*R16/S16/T16),"")</f>
        <v>213879.9663</v>
      </c>
      <c r="V16" s="4"/>
      <c r="W16" s="4"/>
      <c r="X16" s="39" t="s">
        <v>82</v>
      </c>
      <c r="Y16" s="40"/>
      <c r="Z16" s="41"/>
      <c r="AA16" s="4"/>
      <c r="AB16" s="4"/>
    </row>
    <row r="17">
      <c r="A17" s="11"/>
      <c r="B17" s="11" t="str">
        <f>IF(B16="","",IF(DATE.DOR&lt;DATE(YEAR(B16)+1,MONTH($A$2),DAY($A$2)),"",DATE(YEAR(B16)+1,MONTH($A$2),DAY($A$2))))</f>
        <v/>
      </c>
      <c r="C17" s="15" t="str">
        <f t="shared" si="1"/>
        <v/>
      </c>
      <c r="D17" s="15" t="str">
        <f>IF(C17="","",IF(AND(CONTINF="YES",B17&gt;0),ROUND(C17*(RPI+1),2),C17))</f>
        <v/>
      </c>
      <c r="E17" s="4"/>
      <c r="F17" s="45">
        <f t="shared" si="2"/>
        <v>14</v>
      </c>
      <c r="G17" s="11">
        <f>IFERROR(IF(G16=DATE.DOR,"",MIN(DATE(YEAR(Calculations!G16),MONTH(Calculations!G16)+1,DAY(Calculations!G16)),DATE.DOR)),"")</f>
        <v>44713</v>
      </c>
      <c r="H17" s="15">
        <f>IF(G18="","",IF(G17&lt;$B$2,MONTHLY.CONT*1,LOOKUP(G17,$B$2:$B$62,$D$2:$D$62)))</f>
        <v>0</v>
      </c>
      <c r="I17" s="51" t="str">
        <f>IF(H17=0,"",IF(H17="","",IF(G17=DATE.DOR,"",IF(G17="","",IF(G17=FVDate,"",((1+INCREASE.RTE)^(1/12)))))))</f>
        <v/>
      </c>
      <c r="J17" s="51" t="str">
        <f>IF(H17=0,"",IF(H17="","",IF(G17=DATE.DOR,"",IF(G17=FVDate,"",((1+RPI))^(1/12)))))</f>
        <v/>
      </c>
      <c r="K17" s="51" t="str">
        <f>IF(J17="","",(1+AMC)^(1/12))</f>
        <v/>
      </c>
      <c r="L17" s="15">
        <f>IFERROR(IF(G17="","",IF(G17=DATE.DOR,"",L16*I17/J17/K17+H17)),0)</f>
        <v>0</v>
      </c>
      <c r="M17" s="4"/>
      <c r="N17" s="46">
        <f t="shared" si="3"/>
        <v>180</v>
      </c>
      <c r="O17" s="45">
        <f t="shared" si="4"/>
        <v>14</v>
      </c>
      <c r="P17" s="11">
        <f>IFERROR(IF(P16=DATE.DOR,"",MIN(DATE(YEAR(Calculations!P16),MONTH(Calculations!P16)+1,DAY(Calculations!P16)),DATE.DOR)),"")</f>
        <v>44713</v>
      </c>
      <c r="Q17" s="52">
        <f>IF(P17="","",IF(P17=DATE(YEAR(AdjustedFVDte),MONTH(AdjustedFVDte)+1,DAY(AdjustedFVDte)),CFV,IF(AND(Q16=0,P16=AdjustedFVDte),CFV+U17,U16)))</f>
        <v>213879.9663</v>
      </c>
      <c r="R17" s="53">
        <f>IF(P17="","",((1+INCREASE.RTE)^(1/12)))</f>
        <v>1.004074124</v>
      </c>
      <c r="S17" s="51">
        <f>IFERROR(IF(P17="","",IF(P17=DATE.DOR,"",IF(P17&gt;0,(1+RPI)^(1/12),""))),"")</f>
        <v>1.002059836</v>
      </c>
      <c r="T17" s="51">
        <f>IF(S17="","",(1+AMC)^(1/12))</f>
        <v>1.000829538</v>
      </c>
      <c r="U17" s="15">
        <f>IFERROR(IF(P17=DATE.DOR,U16,Q17*R17/S17/T17),"")</f>
        <v>214132.2656</v>
      </c>
      <c r="V17" s="4"/>
      <c r="W17" s="4"/>
      <c r="X17" s="61" t="s">
        <v>83</v>
      </c>
      <c r="Y17" s="62" t="s">
        <v>84</v>
      </c>
      <c r="Z17" s="56"/>
      <c r="AA17" s="4"/>
      <c r="AB17" s="4"/>
    </row>
    <row r="18">
      <c r="A18" s="11"/>
      <c r="B18" s="11" t="str">
        <f>IF(B17="","",IF(DATE.DOR&lt;DATE(YEAR(B17)+1,MONTH($A$2),DAY($A$2)),"",DATE(YEAR(B17)+1,MONTH($A$2),DAY($A$2))))</f>
        <v/>
      </c>
      <c r="C18" s="15" t="str">
        <f t="shared" si="1"/>
        <v/>
      </c>
      <c r="D18" s="15" t="str">
        <f>IF(C18="","",IF(AND(CONTINF="YES",B18&gt;0),ROUND(C18*(RPI+1),2),C18))</f>
        <v/>
      </c>
      <c r="E18" s="4"/>
      <c r="F18" s="45">
        <f t="shared" si="2"/>
        <v>15</v>
      </c>
      <c r="G18" s="11">
        <f>IFERROR(IF(G17=DATE.DOR,"",MIN(DATE(YEAR(Calculations!G17),MONTH(Calculations!G17)+1,DAY(Calculations!G17)),DATE.DOR)),"")</f>
        <v>44743</v>
      </c>
      <c r="H18" s="15">
        <f>IF(G19="","",IF(G18&lt;$B$2,MONTHLY.CONT*1,LOOKUP(G18,$B$2:$B$62,$D$2:$D$62)))</f>
        <v>0</v>
      </c>
      <c r="I18" s="51" t="str">
        <f>IF(H18=0,"",IF(H18="","",IF(G18=DATE.DOR,"",IF(G18="","",IF(G18=FVDate,"",((1+INCREASE.RTE)^(1/12)))))))</f>
        <v/>
      </c>
      <c r="J18" s="51" t="str">
        <f>IF(H18=0,"",IF(H18="","",IF(G18=DATE.DOR,"",IF(G18=FVDate,"",((1+RPI))^(1/12)))))</f>
        <v/>
      </c>
      <c r="K18" s="51" t="str">
        <f>IF(J18="","",(1+AMC)^(1/12))</f>
        <v/>
      </c>
      <c r="L18" s="15">
        <f>IFERROR(IF(G18="","",IF(G18=DATE.DOR,"",L17*I18/J18/K18+H18)),0)</f>
        <v>0</v>
      </c>
      <c r="M18" s="4"/>
      <c r="N18" s="46">
        <f t="shared" si="3"/>
        <v>192</v>
      </c>
      <c r="O18" s="45">
        <f t="shared" si="4"/>
        <v>15</v>
      </c>
      <c r="P18" s="11">
        <f>IFERROR(IF(P17=DATE.DOR,"",MIN(DATE(YEAR(Calculations!P17),MONTH(Calculations!P17)+1,DAY(Calculations!P17)),DATE.DOR)),"")</f>
        <v>44743</v>
      </c>
      <c r="Q18" s="52">
        <f>IF(P18="","",IF(P18=DATE(YEAR(AdjustedFVDte),MONTH(AdjustedFVDte)+1,DAY(AdjustedFVDte)),CFV,IF(AND(Q17=0,P17=AdjustedFVDte),CFV+U18,U17)))</f>
        <v>214132.2656</v>
      </c>
      <c r="R18" s="53">
        <f>IF(P18="","",((1+INCREASE.RTE)^(1/12)))</f>
        <v>1.004074124</v>
      </c>
      <c r="S18" s="51">
        <f>IFERROR(IF(P18="","",IF(P18=DATE.DOR,"",IF(P18&gt;0,(1+RPI)^(1/12),""))),"")</f>
        <v>1.002059836</v>
      </c>
      <c r="T18" s="51">
        <f>IF(S18="","",(1+AMC)^(1/12))</f>
        <v>1.000829538</v>
      </c>
      <c r="U18" s="15">
        <f>IFERROR(IF(P18=DATE.DOR,U17,Q18*R18/S18/T18),"")</f>
        <v>214384.8625</v>
      </c>
      <c r="V18" s="4"/>
      <c r="W18" s="4"/>
      <c r="X18" s="45">
        <f>AgeDORYRS</f>
        <v>65</v>
      </c>
      <c r="Y18" s="45">
        <f>VLOOKUP(AgeDORYRS,GAD.Table,MATCH(GAD.RATE,GAD.Rates.Int,0))</f>
        <v>53</v>
      </c>
      <c r="Z18" s="56"/>
      <c r="AA18" s="4"/>
      <c r="AB18" s="4"/>
    </row>
    <row r="19">
      <c r="A19" s="11"/>
      <c r="B19" s="11" t="str">
        <f>IF(B18="","",IF(DATE.DOR&lt;DATE(YEAR(B18)+1,MONTH($A$2),DAY($A$2)),"",DATE(YEAR(B18)+1,MONTH($A$2),DAY($A$2))))</f>
        <v/>
      </c>
      <c r="C19" s="15" t="str">
        <f t="shared" si="1"/>
        <v/>
      </c>
      <c r="D19" s="15" t="str">
        <f>IF(C19="","",IF(AND(CONTINF="YES",B19&gt;0),ROUND(C19*(RPI+1),2),C19))</f>
        <v/>
      </c>
      <c r="E19" s="4"/>
      <c r="F19" s="45">
        <f t="shared" si="2"/>
        <v>16</v>
      </c>
      <c r="G19" s="11">
        <f>IFERROR(IF(G18=DATE.DOR,"",MIN(DATE(YEAR(Calculations!G18),MONTH(Calculations!G18)+1,DAY(Calculations!G18)),DATE.DOR)),"")</f>
        <v>44774</v>
      </c>
      <c r="H19" s="15">
        <f>IF(G20="","",IF(G19&lt;$B$2,MONTHLY.CONT*1,LOOKUP(G19,$B$2:$B$62,$D$2:$D$62)))</f>
        <v>0</v>
      </c>
      <c r="I19" s="51" t="str">
        <f>IF(H19=0,"",IF(H19="","",IF(G19=DATE.DOR,"",IF(G19="","",IF(G19=FVDate,"",((1+INCREASE.RTE)^(1/12)))))))</f>
        <v/>
      </c>
      <c r="J19" s="51" t="str">
        <f>IF(H19=0,"",IF(H19="","",IF(G19=DATE.DOR,"",IF(G19=FVDate,"",((1+RPI))^(1/12)))))</f>
        <v/>
      </c>
      <c r="K19" s="51" t="str">
        <f>IF(J19="","",(1+AMC)^(1/12))</f>
        <v/>
      </c>
      <c r="L19" s="15">
        <f>IFERROR(IF(G19="","",IF(G19=DATE.DOR,"",L18*I19/J19/K19+H19)),0)</f>
        <v>0</v>
      </c>
      <c r="M19" s="4"/>
      <c r="N19" s="46">
        <f t="shared" si="3"/>
        <v>204</v>
      </c>
      <c r="O19" s="45">
        <f t="shared" si="4"/>
        <v>16</v>
      </c>
      <c r="P19" s="11">
        <f>IFERROR(IF(P18=DATE.DOR,"",MIN(DATE(YEAR(Calculations!P18),MONTH(Calculations!P18)+1,DAY(Calculations!P18)),DATE.DOR)),"")</f>
        <v>44774</v>
      </c>
      <c r="Q19" s="52">
        <f>IF(P19="","",IF(P19=DATE(YEAR(AdjustedFVDte),MONTH(AdjustedFVDte)+1,DAY(AdjustedFVDte)),CFV,IF(AND(Q18=0,P18=AdjustedFVDte),CFV+U19,U18)))</f>
        <v>214384.8625</v>
      </c>
      <c r="R19" s="53">
        <f>IF(P19="","",((1+INCREASE.RTE)^(1/12)))</f>
        <v>1.004074124</v>
      </c>
      <c r="S19" s="51">
        <f>IFERROR(IF(P19="","",IF(P19=DATE.DOR,"",IF(P19&gt;0,(1+RPI)^(1/12),""))),"")</f>
        <v>1.002059836</v>
      </c>
      <c r="T19" s="51">
        <f>IF(S19="","",(1+AMC)^(1/12))</f>
        <v>1.000829538</v>
      </c>
      <c r="U19" s="15">
        <f>IFERROR(IF(P19=DATE.DOR,U18,Q19*R19/S19/T19),"")</f>
        <v>214637.7573</v>
      </c>
      <c r="V19" s="4"/>
      <c r="W19" s="4"/>
      <c r="X19" s="45">
        <f>AgeDORYRS+1</f>
        <v>66</v>
      </c>
      <c r="Y19" s="45">
        <f>VLOOKUP(AgeDORYRS+1,GAD.Table,MATCH(GAD.RATE,GAD.Rates.Int,0))</f>
        <v>55</v>
      </c>
      <c r="Z19" s="56"/>
      <c r="AA19" s="4"/>
      <c r="AB19" s="4"/>
    </row>
    <row r="20">
      <c r="A20" s="11"/>
      <c r="B20" s="11" t="str">
        <f>IF(B19="","",IF(DATE.DOR&lt;DATE(YEAR(B19)+1,MONTH($A$2),DAY($A$2)),"",DATE(YEAR(B19)+1,MONTH($A$2),DAY($A$2))))</f>
        <v/>
      </c>
      <c r="C20" s="15" t="str">
        <f t="shared" si="1"/>
        <v/>
      </c>
      <c r="D20" s="15" t="str">
        <f>IF(C20="","",IF(AND(CONTINF="YES",B20&gt;0),ROUND(C20*(RPI+1),2),C20))</f>
        <v/>
      </c>
      <c r="E20" s="4"/>
      <c r="F20" s="45">
        <f t="shared" si="2"/>
        <v>17</v>
      </c>
      <c r="G20" s="11">
        <f>IFERROR(IF(G19=DATE.DOR,"",MIN(DATE(YEAR(Calculations!G19),MONTH(Calculations!G19)+1,DAY(Calculations!G19)),DATE.DOR)),"")</f>
        <v>44805</v>
      </c>
      <c r="H20" s="15">
        <f>IF(G21="","",IF(G20&lt;$B$2,MONTHLY.CONT*1,LOOKUP(G20,$B$2:$B$62,$D$2:$D$62)))</f>
        <v>0</v>
      </c>
      <c r="I20" s="51" t="str">
        <f>IF(H20=0,"",IF(H20="","",IF(G20=DATE.DOR,"",IF(G20="","",IF(G20=FVDate,"",((1+INCREASE.RTE)^(1/12)))))))</f>
        <v/>
      </c>
      <c r="J20" s="51" t="str">
        <f>IF(H20=0,"",IF(H20="","",IF(G20=DATE.DOR,"",IF(G20=FVDate,"",((1+RPI))^(1/12)))))</f>
        <v/>
      </c>
      <c r="K20" s="51" t="str">
        <f>IF(J20="","",(1+AMC)^(1/12))</f>
        <v/>
      </c>
      <c r="L20" s="15">
        <f>IFERROR(IF(G20="","",IF(G20=DATE.DOR,"",L19*I20/J20/K20+H20)),0)</f>
        <v>0</v>
      </c>
      <c r="M20" s="4"/>
      <c r="N20" s="46">
        <f t="shared" si="3"/>
        <v>216</v>
      </c>
      <c r="O20" s="45">
        <f t="shared" si="4"/>
        <v>17</v>
      </c>
      <c r="P20" s="11">
        <f>IFERROR(IF(P19=DATE.DOR,"",MIN(DATE(YEAR(Calculations!P19),MONTH(Calculations!P19)+1,DAY(Calculations!P19)),DATE.DOR)),"")</f>
        <v>44805</v>
      </c>
      <c r="Q20" s="52">
        <f>IF(P20="","",IF(P20=DATE(YEAR(AdjustedFVDte),MONTH(AdjustedFVDte)+1,DAY(AdjustedFVDte)),CFV,IF(AND(Q19=0,P19=AdjustedFVDte),CFV+U20,U19)))</f>
        <v>214637.7573</v>
      </c>
      <c r="R20" s="53">
        <f>IF(P20="","",((1+INCREASE.RTE)^(1/12)))</f>
        <v>1.004074124</v>
      </c>
      <c r="S20" s="51">
        <f>IFERROR(IF(P20="","",IF(P20=DATE.DOR,"",IF(P20&gt;0,(1+RPI)^(1/12),""))),"")</f>
        <v>1.002059836</v>
      </c>
      <c r="T20" s="51">
        <f>IF(S20="","",(1+AMC)^(1/12))</f>
        <v>1.000829538</v>
      </c>
      <c r="U20" s="15">
        <f>IFERROR(IF(P20=DATE.DOR,U19,Q20*R20/S20/T20),"")</f>
        <v>214890.9505</v>
      </c>
      <c r="V20" s="4"/>
      <c r="W20" s="4"/>
      <c r="X20" s="63"/>
      <c r="Y20" s="4"/>
      <c r="Z20" s="56"/>
      <c r="AA20" s="4"/>
      <c r="AB20" s="4"/>
    </row>
    <row r="21" ht="15.75" customHeight="1">
      <c r="A21" s="11"/>
      <c r="B21" s="11" t="str">
        <f>IF(B20="","",IF(DATE.DOR&lt;DATE(YEAR(B20)+1,MONTH($A$2),DAY($A$2)),"",DATE(YEAR(B20)+1,MONTH($A$2),DAY($A$2))))</f>
        <v/>
      </c>
      <c r="C21" s="15" t="str">
        <f t="shared" si="1"/>
        <v/>
      </c>
      <c r="D21" s="15" t="str">
        <f>IF(C21="","",IF(AND(CONTINF="YES",B21&gt;0),ROUND(C21*(RPI+1),2),C21))</f>
        <v/>
      </c>
      <c r="E21" s="4"/>
      <c r="F21" s="45">
        <f t="shared" si="2"/>
        <v>18</v>
      </c>
      <c r="G21" s="11">
        <f>IFERROR(IF(G20=DATE.DOR,"",MIN(DATE(YEAR(Calculations!G20),MONTH(Calculations!G20)+1,DAY(Calculations!G20)),DATE.DOR)),"")</f>
        <v>44835</v>
      </c>
      <c r="H21" s="15">
        <f>IF(G22="","",IF(G21&lt;$B$2,MONTHLY.CONT*1,LOOKUP(G21,$B$2:$B$62,$D$2:$D$62)))</f>
        <v>0</v>
      </c>
      <c r="I21" s="51" t="str">
        <f>IF(H21=0,"",IF(H21="","",IF(G21=DATE.DOR,"",IF(G21="","",IF(G21=FVDate,"",((1+INCREASE.RTE)^(1/12)))))))</f>
        <v/>
      </c>
      <c r="J21" s="51" t="str">
        <f>IF(H21=0,"",IF(H21="","",IF(G21=DATE.DOR,"",IF(G21=FVDate,"",((1+RPI))^(1/12)))))</f>
        <v/>
      </c>
      <c r="K21" s="51" t="str">
        <f>IF(J21="","",(1+AMC)^(1/12))</f>
        <v/>
      </c>
      <c r="L21" s="15">
        <f>IFERROR(IF(G21="","",IF(G21=DATE.DOR,"",L20*I21/J21/K21+H21)),0)</f>
        <v>0</v>
      </c>
      <c r="M21" s="4"/>
      <c r="N21" s="46">
        <f t="shared" si="3"/>
        <v>228</v>
      </c>
      <c r="O21" s="45">
        <f t="shared" si="4"/>
        <v>18</v>
      </c>
      <c r="P21" s="11">
        <f>IFERROR(IF(P20=DATE.DOR,"",MIN(DATE(YEAR(Calculations!P20),MONTH(Calculations!P20)+1,DAY(Calculations!P20)),DATE.DOR)),"")</f>
        <v>44835</v>
      </c>
      <c r="Q21" s="52">
        <f>IF(P21="","",IF(P21=DATE(YEAR(AdjustedFVDte),MONTH(AdjustedFVDte)+1,DAY(AdjustedFVDte)),CFV,IF(AND(Q20=0,P20=AdjustedFVDte),CFV+U21,U20)))</f>
        <v>214890.9505</v>
      </c>
      <c r="R21" s="53">
        <f>IF(P21="","",((1+INCREASE.RTE)^(1/12)))</f>
        <v>1.004074124</v>
      </c>
      <c r="S21" s="51">
        <f>IFERROR(IF(P21="","",IF(P21=DATE.DOR,"",IF(P21&gt;0,(1+RPI)^(1/12),""))),"")</f>
        <v>1.002059836</v>
      </c>
      <c r="T21" s="51">
        <f>IF(S21="","",(1+AMC)^(1/12))</f>
        <v>1.000829538</v>
      </c>
      <c r="U21" s="15">
        <f>IFERROR(IF(P21=DATE.DOR,U20,Q21*R21/S21/T21),"")</f>
        <v>215144.4424</v>
      </c>
      <c r="V21" s="4"/>
      <c r="W21" s="4"/>
      <c r="X21" s="64" t="s">
        <v>76</v>
      </c>
      <c r="Y21" s="45">
        <f>AgeDORMths</f>
        <v>0</v>
      </c>
      <c r="Z21" s="56"/>
      <c r="AA21" s="4"/>
      <c r="AB21" s="4"/>
    </row>
    <row r="22" ht="15.75" customHeight="1">
      <c r="A22" s="11"/>
      <c r="B22" s="11" t="str">
        <f>IF(B21="","",IF(DATE.DOR&lt;DATE(YEAR(B21)+1,MONTH($A$2),DAY($A$2)),"",DATE(YEAR(B21)+1,MONTH($A$2),DAY($A$2))))</f>
        <v/>
      </c>
      <c r="C22" s="15" t="str">
        <f t="shared" si="1"/>
        <v/>
      </c>
      <c r="D22" s="15" t="str">
        <f>IF(C22="","",IF(AND(CONTINF="YES",B22&gt;0),ROUND(C22*(RPI+1),2),C22))</f>
        <v/>
      </c>
      <c r="E22" s="4"/>
      <c r="F22" s="45">
        <f t="shared" si="2"/>
        <v>19</v>
      </c>
      <c r="G22" s="11">
        <f>IFERROR(IF(G21=DATE.DOR,"",MIN(DATE(YEAR(Calculations!G21),MONTH(Calculations!G21)+1,DAY(Calculations!G21)),DATE.DOR)),"")</f>
        <v>44866</v>
      </c>
      <c r="H22" s="15">
        <f>IF(G23="","",IF(G22&lt;$B$2,MONTHLY.CONT*1,LOOKUP(G22,$B$2:$B$62,$D$2:$D$62)))</f>
        <v>0</v>
      </c>
      <c r="I22" s="51" t="str">
        <f>IF(H22=0,"",IF(H22="","",IF(G22=DATE.DOR,"",IF(G22="","",IF(G22=FVDate,"",((1+INCREASE.RTE)^(1/12)))))))</f>
        <v/>
      </c>
      <c r="J22" s="51" t="str">
        <f>IF(H22=0,"",IF(H22="","",IF(G22=DATE.DOR,"",IF(G22=FVDate,"",((1+RPI))^(1/12)))))</f>
        <v/>
      </c>
      <c r="K22" s="51" t="str">
        <f>IF(J22="","",(1+AMC)^(1/12))</f>
        <v/>
      </c>
      <c r="L22" s="15">
        <f>IFERROR(IF(G22="","",IF(G22=DATE.DOR,"",L21*I22/J22/K22+H22)),0)</f>
        <v>0</v>
      </c>
      <c r="M22" s="4"/>
      <c r="N22" s="46">
        <f t="shared" si="3"/>
        <v>240</v>
      </c>
      <c r="O22" s="45">
        <f t="shared" si="4"/>
        <v>19</v>
      </c>
      <c r="P22" s="11">
        <f>IFERROR(IF(P21=DATE.DOR,"",MIN(DATE(YEAR(Calculations!P21),MONTH(Calculations!P21)+1,DAY(Calculations!P21)),DATE.DOR)),"")</f>
        <v>44866</v>
      </c>
      <c r="Q22" s="52">
        <f>IF(P22="","",IF(P22=DATE(YEAR(AdjustedFVDte),MONTH(AdjustedFVDte)+1,DAY(AdjustedFVDte)),CFV,IF(AND(Q21=0,P21=AdjustedFVDte),CFV+U22,U21)))</f>
        <v>215144.4424</v>
      </c>
      <c r="R22" s="53">
        <f>IF(P22="","",((1+INCREASE.RTE)^(1/12)))</f>
        <v>1.004074124</v>
      </c>
      <c r="S22" s="51">
        <f>IFERROR(IF(P22="","",IF(P22=DATE.DOR,"",IF(P22&gt;0,(1+RPI)^(1/12),""))),"")</f>
        <v>1.002059836</v>
      </c>
      <c r="T22" s="51">
        <f>IF(S22="","",(1+AMC)^(1/12))</f>
        <v>1.000829538</v>
      </c>
      <c r="U22" s="15">
        <f>IFERROR(IF(P22=DATE.DOR,U21,Q22*R22/S22/T22),"")</f>
        <v>215398.2333</v>
      </c>
      <c r="V22" s="4"/>
      <c r="W22" s="4"/>
      <c r="X22" s="64" t="s">
        <v>85</v>
      </c>
      <c r="Y22" s="45">
        <f>ROUND((Y19-Y18)/12*Y21,2)</f>
        <v>0</v>
      </c>
      <c r="Z22" s="56"/>
      <c r="AA22" s="4"/>
      <c r="AB22" s="4"/>
    </row>
    <row r="23" ht="15.75" customHeight="1">
      <c r="A23" s="11"/>
      <c r="B23" s="11" t="str">
        <f>IF(B22="","",IF(DATE.DOR&lt;DATE(YEAR(B22)+1,MONTH($A$2),DAY($A$2)),"",DATE(YEAR(B22)+1,MONTH($A$2),DAY($A$2))))</f>
        <v/>
      </c>
      <c r="C23" s="15" t="str">
        <f t="shared" si="1"/>
        <v/>
      </c>
      <c r="D23" s="15" t="str">
        <f>IF(C23="","",IF(AND(CONTINF="YES",B23&gt;0),ROUND(C23*(RPI+1),2),C23))</f>
        <v/>
      </c>
      <c r="E23" s="4"/>
      <c r="F23" s="45">
        <f t="shared" si="2"/>
        <v>20</v>
      </c>
      <c r="G23" s="11">
        <f>IFERROR(IF(G22=DATE.DOR,"",MIN(DATE(YEAR(Calculations!G22),MONTH(Calculations!G22)+1,DAY(Calculations!G22)),DATE.DOR)),"")</f>
        <v>44896</v>
      </c>
      <c r="H23" s="15">
        <f>IF(G24="","",IF(G23&lt;$B$2,MONTHLY.CONT*1,LOOKUP(G23,$B$2:$B$62,$D$2:$D$62)))</f>
        <v>0</v>
      </c>
      <c r="I23" s="51" t="str">
        <f>IF(H23=0,"",IF(H23="","",IF(G23=DATE.DOR,"",IF(G23="","",IF(G23=FVDate,"",((1+INCREASE.RTE)^(1/12)))))))</f>
        <v/>
      </c>
      <c r="J23" s="51" t="str">
        <f>IF(H23=0,"",IF(H23="","",IF(G23=DATE.DOR,"",IF(G23=FVDate,"",((1+RPI))^(1/12)))))</f>
        <v/>
      </c>
      <c r="K23" s="51" t="str">
        <f>IF(J23="","",(1+AMC)^(1/12))</f>
        <v/>
      </c>
      <c r="L23" s="15">
        <f>IFERROR(IF(G23="","",IF(G23=DATE.DOR,"",L22*I23/J23/K23+H23)),0)</f>
        <v>0</v>
      </c>
      <c r="M23" s="4"/>
      <c r="N23" s="46">
        <f t="shared" si="3"/>
        <v>252</v>
      </c>
      <c r="O23" s="45">
        <f t="shared" si="4"/>
        <v>20</v>
      </c>
      <c r="P23" s="11">
        <f>IFERROR(IF(P22=DATE.DOR,"",MIN(DATE(YEAR(Calculations!P22),MONTH(Calculations!P22)+1,DAY(Calculations!P22)),DATE.DOR)),"")</f>
        <v>44896</v>
      </c>
      <c r="Q23" s="52">
        <f>IF(P23="","",IF(P23=DATE(YEAR(AdjustedFVDte),MONTH(AdjustedFVDte)+1,DAY(AdjustedFVDte)),CFV,IF(AND(Q22=0,P22=AdjustedFVDte),CFV+U23,U22)))</f>
        <v>215398.2333</v>
      </c>
      <c r="R23" s="53">
        <f>IF(P23="","",((1+INCREASE.RTE)^(1/12)))</f>
        <v>1.004074124</v>
      </c>
      <c r="S23" s="51">
        <f>IFERROR(IF(P23="","",IF(P23=DATE.DOR,"",IF(P23&gt;0,(1+RPI)^(1/12),""))),"")</f>
        <v>1.002059836</v>
      </c>
      <c r="T23" s="51">
        <f>IF(S23="","",(1+AMC)^(1/12))</f>
        <v>1.000829538</v>
      </c>
      <c r="U23" s="15">
        <f>IFERROR(IF(P23=DATE.DOR,U22,Q23*R23/S23/T23),"")</f>
        <v>215652.3236</v>
      </c>
      <c r="V23" s="4"/>
      <c r="W23" s="4"/>
      <c r="X23" s="63"/>
      <c r="Y23" s="4"/>
      <c r="Z23" s="56"/>
      <c r="AA23" s="4"/>
      <c r="AB23" s="4"/>
    </row>
    <row r="24" ht="15.75" customHeight="1">
      <c r="A24" s="11"/>
      <c r="B24" s="11" t="str">
        <f>IF(B23="","",IF(DATE.DOR&lt;DATE(YEAR(B23)+1,MONTH($A$2),DAY($A$2)),"",DATE(YEAR(B23)+1,MONTH($A$2),DAY($A$2))))</f>
        <v/>
      </c>
      <c r="C24" s="15" t="str">
        <f t="shared" si="1"/>
        <v/>
      </c>
      <c r="D24" s="15" t="str">
        <f>IF(C24="","",IF(AND(CONTINF="YES",B24&gt;0),ROUND(C24*(RPI+1),2),C24))</f>
        <v/>
      </c>
      <c r="E24" s="4"/>
      <c r="F24" s="45">
        <f t="shared" si="2"/>
        <v>21</v>
      </c>
      <c r="G24" s="11">
        <f>IFERROR(IF(G23=DATE.DOR,"",MIN(DATE(YEAR(Calculations!G23),MONTH(Calculations!G23)+1,DAY(Calculations!G23)),DATE.DOR)),"")</f>
        <v>44927</v>
      </c>
      <c r="H24" s="15" t="str">
        <f>IF(G25="","",IF(G24&lt;$B$2,MONTHLY.CONT*1,LOOKUP(G24,$B$2:$B$62,$D$2:$D$62)))</f>
        <v/>
      </c>
      <c r="I24" s="51" t="str">
        <f>IF(H24=0,"",IF(H24="","",IF(G24=DATE.DOR,"",IF(G24="","",IF(G24=FVDate,"",((1+INCREASE.RTE)^(1/12)))))))</f>
        <v/>
      </c>
      <c r="J24" s="51" t="str">
        <f>IF(H24=0,"",IF(H24="","",IF(G24=DATE.DOR,"",IF(G24=FVDate,"",((1+RPI))^(1/12)))))</f>
        <v/>
      </c>
      <c r="K24" s="51" t="str">
        <f>IF(J24="","",(1+AMC)^(1/12))</f>
        <v/>
      </c>
      <c r="L24" s="15" t="str">
        <f>IFERROR(IF(G24="","",IF(G24=DATE.DOR,"",L23*I24/J24/K24+H24)),0)</f>
        <v/>
      </c>
      <c r="M24" s="4"/>
      <c r="N24" s="46">
        <f t="shared" si="3"/>
        <v>264</v>
      </c>
      <c r="O24" s="45">
        <f t="shared" si="4"/>
        <v>21</v>
      </c>
      <c r="P24" s="11">
        <f>IFERROR(IF(P23=DATE.DOR,"",MIN(DATE(YEAR(Calculations!P23),MONTH(Calculations!P23)+1,DAY(Calculations!P23)),DATE.DOR)),"")</f>
        <v>44927</v>
      </c>
      <c r="Q24" s="52">
        <f>IF(P24="","",IF(P24=DATE(YEAR(AdjustedFVDte),MONTH(AdjustedFVDte)+1,DAY(AdjustedFVDte)),CFV,IF(AND(Q23=0,P23=AdjustedFVDte),CFV+U24,U23)))</f>
        <v>215652.3236</v>
      </c>
      <c r="R24" s="53">
        <f>IF(P24="","",((1+INCREASE.RTE)^(1/12)))</f>
        <v>1.004074124</v>
      </c>
      <c r="S24" s="51" t="str">
        <f>IFERROR(IF(P24="","",IF(P24=DATE.DOR,"",IF(P24&gt;0,(1+RPI)^(1/12),""))),"")</f>
        <v/>
      </c>
      <c r="T24" s="51" t="str">
        <f>IF(S24="","",(1+AMC)^(1/12))</f>
        <v/>
      </c>
      <c r="U24" s="15">
        <f>IFERROR(IF(P24=DATE.DOR,U23,Q24*R24/S24/T24),"")</f>
        <v>215652.3236</v>
      </c>
      <c r="V24" s="4"/>
      <c r="W24" s="4"/>
      <c r="X24" s="64" t="s">
        <v>86</v>
      </c>
      <c r="Y24" s="45">
        <f>(Y18+Y22)/1000*1.5</f>
        <v>0.0795</v>
      </c>
      <c r="Z24" s="56"/>
      <c r="AA24" s="4"/>
      <c r="AB24" s="4"/>
    </row>
    <row r="25" ht="15.75" customHeight="1">
      <c r="A25" s="11"/>
      <c r="B25" s="11" t="str">
        <f>IF(B24="","",IF(DATE.DOR&lt;DATE(YEAR(B24)+1,MONTH($A$2),DAY($A$2)),"",DATE(YEAR(B24)+1,MONTH($A$2),DAY($A$2))))</f>
        <v/>
      </c>
      <c r="C25" s="15" t="str">
        <f t="shared" si="1"/>
        <v/>
      </c>
      <c r="D25" s="15" t="str">
        <f>IF(C25="","",IF(AND(CONTINF="YES",B25&gt;0),ROUND(C25*(RPI+1),2),C25))</f>
        <v/>
      </c>
      <c r="E25" s="4"/>
      <c r="F25" s="45" t="str">
        <f t="shared" si="2"/>
        <v/>
      </c>
      <c r="G25" s="11" t="str">
        <f>IFERROR(IF(G24=DATE.DOR,"",MIN(DATE(YEAR(Calculations!G24),MONTH(Calculations!G24)+1,DAY(Calculations!G24)),DATE.DOR)),"")</f>
        <v/>
      </c>
      <c r="H25" s="15" t="str">
        <f>IF(G26="","",IF(G25&lt;$B$2,MONTHLY.CONT*1,LOOKUP(G25,$B$2:$B$62,$D$2:$D$62)))</f>
        <v/>
      </c>
      <c r="I25" s="51" t="str">
        <f>IF(H25=0,"",IF(H25="","",IF(G25=DATE.DOR,"",IF(G25="","",IF(G25=FVDate,"",((1+INCREASE.RTE)^(1/12)))))))</f>
        <v/>
      </c>
      <c r="J25" s="51" t="str">
        <f>IF(H25=0,"",IF(H25="","",IF(G25=DATE.DOR,"",IF(G25=FVDate,"",((1+RPI))^(1/12)))))</f>
        <v/>
      </c>
      <c r="K25" s="51" t="str">
        <f>IF(J25="","",(1+AMC)^(1/12))</f>
        <v/>
      </c>
      <c r="L25" s="15" t="str">
        <f>IFERROR(IF(G25="","",IF(G25=DATE.DOR,"",L24*I25/J25/K25+H25)),0)</f>
        <v/>
      </c>
      <c r="M25" s="4"/>
      <c r="N25" s="46" t="str">
        <f t="shared" si="3"/>
        <v/>
      </c>
      <c r="O25" s="45" t="str">
        <f t="shared" si="4"/>
        <v/>
      </c>
      <c r="P25" s="11" t="str">
        <f>IFERROR(IF(P24=DATE.DOR,"",MIN(DATE(YEAR(Calculations!P24),MONTH(Calculations!P24)+1,DAY(Calculations!P24)),DATE.DOR)),"")</f>
        <v/>
      </c>
      <c r="Q25" s="52" t="str">
        <f>IF(P25="","",IF(P25=DATE(YEAR(AdjustedFVDte),MONTH(AdjustedFVDte)+1,DAY(AdjustedFVDte)),CFV,IF(AND(Q24=0,P24=AdjustedFVDte),CFV+U25,U24)))</f>
        <v/>
      </c>
      <c r="R25" s="53" t="str">
        <f>IF(P25="","",((1+INCREASE.RTE)^(1/12)))</f>
        <v/>
      </c>
      <c r="S25" s="51" t="str">
        <f>IFERROR(IF(P25="","",IF(P25=DATE.DOR,"",IF(P25&gt;0,(1+RPI)^(1/12),""))),"")</f>
        <v/>
      </c>
      <c r="T25" s="51" t="str">
        <f>IF(S25="","",(1+AMC)^(1/12))</f>
        <v/>
      </c>
      <c r="U25" s="15" t="str">
        <f>IFERROR(IF(P25=DATE.DOR,U24,Q25*R25/S25/T25),"")</f>
        <v/>
      </c>
      <c r="V25" s="4"/>
      <c r="W25" s="4"/>
      <c r="X25" s="63"/>
      <c r="Y25" s="4"/>
      <c r="Z25" s="56"/>
      <c r="AA25" s="4"/>
      <c r="AB25" s="4"/>
    </row>
    <row r="26" ht="15.75" customHeight="1">
      <c r="A26" s="11"/>
      <c r="B26" s="11" t="str">
        <f>IF(B25="","",IF(DATE.DOR&lt;DATE(YEAR(B25)+1,MONTH($A$2),DAY($A$2)),"",DATE(YEAR(B25)+1,MONTH($A$2),DAY($A$2))))</f>
        <v/>
      </c>
      <c r="C26" s="15" t="str">
        <f t="shared" si="1"/>
        <v/>
      </c>
      <c r="D26" s="15" t="str">
        <f>IF(C26="","",IF(AND(CONTINF="YES",B26&gt;0),ROUND(C26*(RPI+1),2),C26))</f>
        <v/>
      </c>
      <c r="E26" s="4"/>
      <c r="F26" s="45">
        <f t="shared" si="2"/>
        <v>1</v>
      </c>
      <c r="G26" s="11">
        <f>IFERROR(IF(G25=DATE.DOR,"",MIN(DATE(YEAR(Calculations!G25),MONTH(Calculations!G25)+1,DAY(Calculations!G25)),DATE.DOR)),"")</f>
        <v>44927</v>
      </c>
      <c r="H26" s="15" t="str">
        <f>IF(G27="","",IF(G26&lt;$B$2,MONTHLY.CONT*1,LOOKUP(G26,$B$2:$B$62,$D$2:$D$62)))</f>
        <v/>
      </c>
      <c r="I26" s="51" t="str">
        <f>IF(H26=0,"",IF(H26="","",IF(G26=DATE.DOR,"",IF(G26="","",IF(G26=FVDate,"",((1+INCREASE.RTE)^(1/12)))))))</f>
        <v/>
      </c>
      <c r="J26" s="51" t="str">
        <f>IF(H26=0,"",IF(H26="","",IF(G26=DATE.DOR,"",IF(G26=FVDate,"",((1+RPI))^(1/12)))))</f>
        <v/>
      </c>
      <c r="K26" s="51" t="str">
        <f>IF(J26="","",(1+AMC)^(1/12))</f>
        <v/>
      </c>
      <c r="L26" s="15" t="str">
        <f>IFERROR(IF(G26="","",IF(G26=DATE.DOR,"",L25*I26/J26/K26+H26)),0)</f>
        <v/>
      </c>
      <c r="M26" s="4"/>
      <c r="N26" s="46">
        <f t="shared" si="3"/>
        <v>12</v>
      </c>
      <c r="O26" s="45">
        <f t="shared" si="4"/>
        <v>1</v>
      </c>
      <c r="P26" s="11">
        <f>IFERROR(IF(P25=DATE.DOR,"",MIN(DATE(YEAR(Calculations!P25),MONTH(Calculations!P25)+1,DAY(Calculations!P25)),DATE.DOR)),"")</f>
        <v>44927</v>
      </c>
      <c r="Q26" s="52" t="str">
        <f>IF(P26="","",IF(P26=DATE(YEAR(AdjustedFVDte),MONTH(AdjustedFVDte)+1,DAY(AdjustedFVDte)),CFV,IF(AND(Q25=0,P25=AdjustedFVDte),CFV+U26,U25)))</f>
        <v/>
      </c>
      <c r="R26" s="53">
        <f>IF(P26="","",((1+INCREASE.RTE)^(1/12)))</f>
        <v>1.004074124</v>
      </c>
      <c r="S26" s="51" t="str">
        <f>IFERROR(IF(P26="","",IF(P26=DATE.DOR,"",IF(P26&gt;0,(1+RPI)^(1/12),""))),"")</f>
        <v/>
      </c>
      <c r="T26" s="51" t="str">
        <f>IF(S26="","",(1+AMC)^(1/12))</f>
        <v/>
      </c>
      <c r="U26" s="15" t="str">
        <f>IFERROR(IF(P26=DATE.DOR,U25,Q26*R26/S26/T26),"")</f>
        <v/>
      </c>
      <c r="V26" s="4"/>
      <c r="W26" s="4"/>
      <c r="X26" s="64" t="s">
        <v>87</v>
      </c>
      <c r="Y26" s="15">
        <f>FLOOR(IFERROR(FVDOR*Y24,""),100)</f>
        <v>17000</v>
      </c>
      <c r="Z26" s="56"/>
      <c r="AA26" s="4"/>
      <c r="AB26" s="4"/>
    </row>
    <row r="27" ht="15.75" customHeight="1">
      <c r="A27" s="11"/>
      <c r="B27" s="11" t="str">
        <f>IF(B26="","",IF(DATE.DOR&lt;DATE(YEAR(B26)+1,MONTH($A$2),DAY($A$2)),"",DATE(YEAR(B26)+1,MONTH($A$2),DAY($A$2))))</f>
        <v/>
      </c>
      <c r="C27" s="15" t="str">
        <f t="shared" si="1"/>
        <v/>
      </c>
      <c r="D27" s="15" t="str">
        <f>IF(C27="","",IF(AND(CONTINF="YES",B27&gt;0),ROUND(C27*(RPI+1),2),C27))</f>
        <v/>
      </c>
      <c r="E27" s="4"/>
      <c r="F27" s="45" t="str">
        <f t="shared" si="2"/>
        <v/>
      </c>
      <c r="G27" s="11" t="str">
        <f>IFERROR(IF(G26=DATE.DOR,"",MIN(DATE(YEAR(Calculations!G26),MONTH(Calculations!G26)+1,DAY(Calculations!G26)),DATE.DOR)),"")</f>
        <v/>
      </c>
      <c r="H27" s="15" t="str">
        <f>IF(G28="","",IF(G27&lt;$B$2,MONTHLY.CONT*1,LOOKUP(G27,$B$2:$B$62,$D$2:$D$62)))</f>
        <v/>
      </c>
      <c r="I27" s="51" t="str">
        <f>IF(H27=0,"",IF(H27="","",IF(G27=DATE.DOR,"",IF(G27="","",IF(G27=FVDate,"",((1+INCREASE.RTE)^(1/12)))))))</f>
        <v/>
      </c>
      <c r="J27" s="51" t="str">
        <f>IF(H27=0,"",IF(H27="","",IF(G27=DATE.DOR,"",IF(G27=FVDate,"",((1+RPI))^(1/12)))))</f>
        <v/>
      </c>
      <c r="K27" s="51" t="str">
        <f>IF(J27="","",(1+AMC)^(1/12))</f>
        <v/>
      </c>
      <c r="L27" s="15" t="str">
        <f>IFERROR(IF(G27="","",IF(G27=DATE.DOR,"",L26*I27/J27/K27+H27)),0)</f>
        <v/>
      </c>
      <c r="M27" s="4"/>
      <c r="N27" s="46" t="str">
        <f t="shared" si="3"/>
        <v/>
      </c>
      <c r="O27" s="45" t="str">
        <f t="shared" si="4"/>
        <v/>
      </c>
      <c r="P27" s="11" t="str">
        <f>IFERROR(IF(P26=DATE.DOR,"",MIN(DATE(YEAR(Calculations!P26),MONTH(Calculations!P26)+1,DAY(Calculations!P26)),DATE.DOR)),"")</f>
        <v/>
      </c>
      <c r="Q27" s="52" t="str">
        <f>IF(P27="","",IF(P27=DATE(YEAR(AdjustedFVDte),MONTH(AdjustedFVDte)+1,DAY(AdjustedFVDte)),CFV,IF(AND(Q26=0,P26=AdjustedFVDte),CFV+U27,U26)))</f>
        <v/>
      </c>
      <c r="R27" s="53" t="str">
        <f>IF(P27="","",((1+INCREASE.RTE)^(1/12)))</f>
        <v/>
      </c>
      <c r="S27" s="51" t="str">
        <f>IFERROR(IF(P27="","",IF(P27=DATE.DOR,"",IF(P27&gt;0,(1+RPI)^(1/12),""))),"")</f>
        <v/>
      </c>
      <c r="T27" s="51" t="str">
        <f>IF(S27="","",(1+AMC)^(1/12))</f>
        <v/>
      </c>
      <c r="U27" s="15" t="str">
        <f>IFERROR(IF(P27=DATE.DOR,U26,Q27*R27/S27/T27),"")</f>
        <v/>
      </c>
      <c r="V27" s="4"/>
      <c r="W27" s="4"/>
      <c r="X27" s="63"/>
      <c r="Y27" s="65"/>
      <c r="Z27" s="56"/>
      <c r="AA27" s="4"/>
      <c r="AB27" s="4"/>
    </row>
    <row r="28" ht="15.75" customHeight="1">
      <c r="A28" s="11"/>
      <c r="B28" s="11" t="str">
        <f>IF(B27="","",IF(DATE.DOR&lt;DATE(YEAR(B27)+1,MONTH($A$2),DAY($A$2)),"",DATE(YEAR(B27)+1,MONTH($A$2),DAY($A$2))))</f>
        <v/>
      </c>
      <c r="C28" s="15" t="str">
        <f t="shared" si="1"/>
        <v/>
      </c>
      <c r="D28" s="15" t="str">
        <f>IF(C28="","",IF(AND(CONTINF="YES",B28&gt;0),ROUND(C28*(RPI+1),2),C28))</f>
        <v/>
      </c>
      <c r="E28" s="4"/>
      <c r="F28" s="45">
        <f t="shared" si="2"/>
        <v>1</v>
      </c>
      <c r="G28" s="11">
        <f>IFERROR(IF(G27=DATE.DOR,"",MIN(DATE(YEAR(Calculations!G27),MONTH(Calculations!G27)+1,DAY(Calculations!G27)),DATE.DOR)),"")</f>
        <v>44927</v>
      </c>
      <c r="H28" s="15" t="str">
        <f>IF(G29="","",IF(G28&lt;$B$2,MONTHLY.CONT*1,LOOKUP(G28,$B$2:$B$62,$D$2:$D$62)))</f>
        <v/>
      </c>
      <c r="I28" s="51" t="str">
        <f>IF(H28=0,"",IF(H28="","",IF(G28=DATE.DOR,"",IF(G28="","",IF(G28=FVDate,"",((1+INCREASE.RTE)^(1/12)))))))</f>
        <v/>
      </c>
      <c r="J28" s="51" t="str">
        <f>IF(H28=0,"",IF(H28="","",IF(G28=DATE.DOR,"",IF(G28=FVDate,"",((1+RPI))^(1/12)))))</f>
        <v/>
      </c>
      <c r="K28" s="51" t="str">
        <f>IF(J28="","",(1+AMC)^(1/12))</f>
        <v/>
      </c>
      <c r="L28" s="15" t="str">
        <f>IFERROR(IF(G28="","",IF(G28=DATE.DOR,"",L27*I28/J28/K28+H28)),0)</f>
        <v/>
      </c>
      <c r="M28" s="4"/>
      <c r="N28" s="46">
        <f t="shared" si="3"/>
        <v>12</v>
      </c>
      <c r="O28" s="45">
        <f t="shared" si="4"/>
        <v>1</v>
      </c>
      <c r="P28" s="11">
        <f>IFERROR(IF(P27=DATE.DOR,"",MIN(DATE(YEAR(Calculations!P27),MONTH(Calculations!P27)+1,DAY(Calculations!P27)),DATE.DOR)),"")</f>
        <v>44927</v>
      </c>
      <c r="Q28" s="52" t="str">
        <f>IF(P28="","",IF(P28=DATE(YEAR(AdjustedFVDte),MONTH(AdjustedFVDte)+1,DAY(AdjustedFVDte)),CFV,IF(AND(Q27=0,P27=AdjustedFVDte),CFV+U28,U27)))</f>
        <v/>
      </c>
      <c r="R28" s="53">
        <f>IF(P28="","",((1+INCREASE.RTE)^(1/12)))</f>
        <v>1.004074124</v>
      </c>
      <c r="S28" s="51" t="str">
        <f>IFERROR(IF(P28="","",IF(P28=DATE.DOR,"",IF(P28&gt;0,(1+RPI)^(1/12),""))),"")</f>
        <v/>
      </c>
      <c r="T28" s="51" t="str">
        <f>IF(S28="","",(1+AMC)^(1/12))</f>
        <v/>
      </c>
      <c r="U28" s="15" t="str">
        <f>IFERROR(IF(P28=DATE.DOR,U27,Q28*R28/S28/T28),"")</f>
        <v/>
      </c>
      <c r="V28" s="4"/>
      <c r="W28" s="4"/>
      <c r="X28" s="64" t="s">
        <v>88</v>
      </c>
      <c r="Y28" s="15">
        <f>FLOOR(IFERROR(RESFV*Y24,""),100)</f>
        <v>12800</v>
      </c>
      <c r="Z28" s="60"/>
      <c r="AA28" s="4"/>
      <c r="AB28" s="4"/>
    </row>
    <row r="29" ht="15.75" customHeight="1">
      <c r="A29" s="11"/>
      <c r="B29" s="11" t="str">
        <f>IF(B28="","",IF(DATE.DOR&lt;DATE(YEAR(B28)+1,MONTH($A$2),DAY($A$2)),"",DATE(YEAR(B28)+1,MONTH($A$2),DAY($A$2))))</f>
        <v/>
      </c>
      <c r="C29" s="15" t="str">
        <f t="shared" si="1"/>
        <v/>
      </c>
      <c r="D29" s="15" t="str">
        <f>IF(C29="","",IF(AND(CONTINF="YES",B29&gt;0),ROUND(C29*(RPI+1),2),C29))</f>
        <v/>
      </c>
      <c r="E29" s="4"/>
      <c r="F29" s="45" t="str">
        <f t="shared" si="2"/>
        <v/>
      </c>
      <c r="G29" s="11" t="str">
        <f>IFERROR(IF(G28=DATE.DOR,"",MIN(DATE(YEAR(Calculations!G28),MONTH(Calculations!G28)+1,DAY(Calculations!G28)),DATE.DOR)),"")</f>
        <v/>
      </c>
      <c r="H29" s="15" t="str">
        <f>IF(G30="","",IF(G29&lt;$B$2,MONTHLY.CONT*1,LOOKUP(G29,$B$2:$B$62,$D$2:$D$62)))</f>
        <v/>
      </c>
      <c r="I29" s="51" t="str">
        <f>IF(H29=0,"",IF(H29="","",IF(G29=DATE.DOR,"",IF(G29="","",IF(G29=FVDate,"",((1+INCREASE.RTE)^(1/12)))))))</f>
        <v/>
      </c>
      <c r="J29" s="51" t="str">
        <f>IF(H29=0,"",IF(H29="","",IF(G29=DATE.DOR,"",IF(G29=FVDate,"",((1+RPI))^(1/12)))))</f>
        <v/>
      </c>
      <c r="K29" s="51" t="str">
        <f>IF(J29="","",(1+AMC)^(1/12))</f>
        <v/>
      </c>
      <c r="L29" s="15" t="str">
        <f>IFERROR(IF(G29="","",IF(G29=DATE.DOR,"",L28*I29/J29/K29+H29)),0)</f>
        <v/>
      </c>
      <c r="M29" s="4"/>
      <c r="N29" s="46" t="str">
        <f t="shared" si="3"/>
        <v/>
      </c>
      <c r="O29" s="45" t="str">
        <f t="shared" si="4"/>
        <v/>
      </c>
      <c r="P29" s="11" t="str">
        <f>IFERROR(IF(P28=DATE.DOR,"",MIN(DATE(YEAR(Calculations!P28),MONTH(Calculations!P28)+1,DAY(Calculations!P28)),DATE.DOR)),"")</f>
        <v/>
      </c>
      <c r="Q29" s="52" t="str">
        <f>IF(P29="","",IF(P29=DATE(YEAR(AdjustedFVDte),MONTH(AdjustedFVDte)+1,DAY(AdjustedFVDte)),CFV,IF(AND(Q28=0,P28=AdjustedFVDte),CFV+U29,U28)))</f>
        <v/>
      </c>
      <c r="R29" s="53" t="str">
        <f>IF(P29="","",((1+INCREASE.RTE)^(1/12)))</f>
        <v/>
      </c>
      <c r="S29" s="51" t="str">
        <f>IFERROR(IF(P29="","",IF(P29=DATE.DOR,"",IF(P29&gt;0,(1+RPI)^(1/12),""))),"")</f>
        <v/>
      </c>
      <c r="T29" s="51" t="str">
        <f>IF(S29="","",(1+AMC)^(1/12))</f>
        <v/>
      </c>
      <c r="U29" s="15" t="str">
        <f>IFERROR(IF(P29=DATE.DOR,U28,Q29*R29/S29/T29),"")</f>
        <v/>
      </c>
      <c r="V29" s="4"/>
      <c r="W29" s="4"/>
      <c r="X29" s="4"/>
      <c r="Y29" s="4"/>
      <c r="Z29" s="4"/>
      <c r="AA29" s="4"/>
      <c r="AB29" s="4"/>
    </row>
    <row r="30" ht="15.75" customHeight="1">
      <c r="A30" s="11"/>
      <c r="B30" s="11" t="str">
        <f>IF(B29="","",IF(DATE.DOR&lt;DATE(YEAR(B29)+1,MONTH($A$2),DAY($A$2)),"",DATE(YEAR(B29)+1,MONTH($A$2),DAY($A$2))))</f>
        <v/>
      </c>
      <c r="C30" s="15" t="str">
        <f t="shared" si="1"/>
        <v/>
      </c>
      <c r="D30" s="15" t="str">
        <f>IF(C30="","",IF(AND(CONTINF="YES",B30&gt;0),ROUND(C30*(RPI+1),2),C30))</f>
        <v/>
      </c>
      <c r="E30" s="4"/>
      <c r="F30" s="45">
        <f t="shared" si="2"/>
        <v>1</v>
      </c>
      <c r="G30" s="11">
        <f>IFERROR(IF(G29=DATE.DOR,"",MIN(DATE(YEAR(Calculations!G29),MONTH(Calculations!G29)+1,DAY(Calculations!G29)),DATE.DOR)),"")</f>
        <v>44927</v>
      </c>
      <c r="H30" s="15" t="str">
        <f>IF(G31="","",IF(G30&lt;$B$2,MONTHLY.CONT*1,LOOKUP(G30,$B$2:$B$62,$D$2:$D$62)))</f>
        <v/>
      </c>
      <c r="I30" s="51" t="str">
        <f>IF(H30=0,"",IF(H30="","",IF(G30=DATE.DOR,"",IF(G30="","",IF(G30=FVDate,"",((1+INCREASE.RTE)^(1/12)))))))</f>
        <v/>
      </c>
      <c r="J30" s="51" t="str">
        <f>IF(H30=0,"",IF(H30="","",IF(G30=DATE.DOR,"",IF(G30=FVDate,"",((1+RPI))^(1/12)))))</f>
        <v/>
      </c>
      <c r="K30" s="51" t="str">
        <f>IF(J30="","",(1+AMC)^(1/12))</f>
        <v/>
      </c>
      <c r="L30" s="15" t="str">
        <f>IFERROR(IF(G30="","",IF(G30=DATE.DOR,"",L29*I30/J30/K30+H30)),0)</f>
        <v/>
      </c>
      <c r="M30" s="4"/>
      <c r="N30" s="46">
        <f t="shared" si="3"/>
        <v>12</v>
      </c>
      <c r="O30" s="45">
        <f t="shared" si="4"/>
        <v>1</v>
      </c>
      <c r="P30" s="11">
        <f>IFERROR(IF(P29=DATE.DOR,"",MIN(DATE(YEAR(Calculations!P29),MONTH(Calculations!P29)+1,DAY(Calculations!P29)),DATE.DOR)),"")</f>
        <v>44927</v>
      </c>
      <c r="Q30" s="52" t="str">
        <f>IF(P30="","",IF(P30=DATE(YEAR(AdjustedFVDte),MONTH(AdjustedFVDte)+1,DAY(AdjustedFVDte)),CFV,IF(AND(Q29=0,P29=AdjustedFVDte),CFV+U30,U29)))</f>
        <v/>
      </c>
      <c r="R30" s="53">
        <f>IF(P30="","",((1+INCREASE.RTE)^(1/12)))</f>
        <v>1.004074124</v>
      </c>
      <c r="S30" s="51" t="str">
        <f>IFERROR(IF(P30="","",IF(P30=DATE.DOR,"",IF(P30&gt;0,(1+RPI)^(1/12),""))),"")</f>
        <v/>
      </c>
      <c r="T30" s="51" t="str">
        <f>IF(S30="","",(1+AMC)^(1/12))</f>
        <v/>
      </c>
      <c r="U30" s="15" t="str">
        <f>IFERROR(IF(P30=DATE.DOR,U29,Q30*R30/S30/T30),"")</f>
        <v/>
      </c>
      <c r="V30" s="4"/>
      <c r="W30" s="4"/>
      <c r="X30" s="4"/>
      <c r="Y30" s="4"/>
      <c r="Z30" s="4"/>
      <c r="AA30" s="4"/>
      <c r="AB30" s="4"/>
    </row>
    <row r="31" ht="15.75" customHeight="1">
      <c r="A31" s="11"/>
      <c r="B31" s="11" t="str">
        <f>IF(B30="","",IF(DATE.DOR&lt;DATE(YEAR(B30)+1,MONTH($A$2),DAY($A$2)),"",DATE(YEAR(B30)+1,MONTH($A$2),DAY($A$2))))</f>
        <v/>
      </c>
      <c r="C31" s="15" t="str">
        <f t="shared" si="1"/>
        <v/>
      </c>
      <c r="D31" s="15" t="str">
        <f>IF(C31="","",IF(AND(CONTINF="YES",B31&gt;0),ROUND(C31*(RPI+1),2),C31))</f>
        <v/>
      </c>
      <c r="E31" s="4"/>
      <c r="F31" s="45" t="str">
        <f t="shared" si="2"/>
        <v/>
      </c>
      <c r="G31" s="11" t="str">
        <f>IFERROR(IF(G30=DATE.DOR,"",MIN(DATE(YEAR(Calculations!G30),MONTH(Calculations!G30)+1,DAY(Calculations!G30)),DATE.DOR)),"")</f>
        <v/>
      </c>
      <c r="H31" s="15" t="str">
        <f>IF(G32="","",IF(G31&lt;$B$2,MONTHLY.CONT*1,LOOKUP(G31,$B$2:$B$62,$D$2:$D$62)))</f>
        <v/>
      </c>
      <c r="I31" s="51" t="str">
        <f>IF(H31=0,"",IF(H31="","",IF(G31=DATE.DOR,"",IF(G31="","",IF(G31=FVDate,"",((1+INCREASE.RTE)^(1/12)))))))</f>
        <v/>
      </c>
      <c r="J31" s="51" t="str">
        <f>IF(H31=0,"",IF(H31="","",IF(G31=DATE.DOR,"",IF(G31=FVDate,"",((1+RPI))^(1/12)))))</f>
        <v/>
      </c>
      <c r="K31" s="51" t="str">
        <f>IF(J31="","",(1+AMC)^(1/12))</f>
        <v/>
      </c>
      <c r="L31" s="15" t="str">
        <f>IFERROR(IF(G31="","",IF(G31=DATE.DOR,"",L30*I31/J31/K31+H31)),0)</f>
        <v/>
      </c>
      <c r="M31" s="4"/>
      <c r="N31" s="46" t="str">
        <f t="shared" si="3"/>
        <v/>
      </c>
      <c r="O31" s="45" t="str">
        <f t="shared" si="4"/>
        <v/>
      </c>
      <c r="P31" s="11" t="str">
        <f>IFERROR(IF(P30=DATE.DOR,"",MIN(DATE(YEAR(Calculations!P30),MONTH(Calculations!P30)+1,DAY(Calculations!P30)),DATE.DOR)),"")</f>
        <v/>
      </c>
      <c r="Q31" s="52" t="str">
        <f>IF(P31="","",IF(P31=DATE(YEAR(AdjustedFVDte),MONTH(AdjustedFVDte)+1,DAY(AdjustedFVDte)),CFV,IF(AND(Q30=0,P30=AdjustedFVDte),CFV+U31,U30)))</f>
        <v/>
      </c>
      <c r="R31" s="53" t="str">
        <f>IF(P31="","",((1+INCREASE.RTE)^(1/12)))</f>
        <v/>
      </c>
      <c r="S31" s="51" t="str">
        <f>IFERROR(IF(P31="","",IF(P31=DATE.DOR,"",IF(P31&gt;0,(1+RPI)^(1/12),""))),"")</f>
        <v/>
      </c>
      <c r="T31" s="51" t="str">
        <f>IF(S31="","",(1+AMC)^(1/12))</f>
        <v/>
      </c>
      <c r="U31" s="15" t="str">
        <f>IFERROR(IF(P31=DATE.DOR,U30,Q31*R31/S31/T31),"")</f>
        <v/>
      </c>
      <c r="V31" s="4"/>
      <c r="W31" s="4"/>
      <c r="X31" s="4"/>
      <c r="Y31" s="4"/>
      <c r="Z31" s="4"/>
      <c r="AA31" s="4"/>
      <c r="AB31" s="4"/>
    </row>
    <row r="32" ht="15.75" customHeight="1">
      <c r="A32" s="11"/>
      <c r="B32" s="11" t="str">
        <f>IF(B31="","",IF(DATE.DOR&lt;DATE(YEAR(B31)+1,MONTH($A$2),DAY($A$2)),"",DATE(YEAR(B31)+1,MONTH($A$2),DAY($A$2))))</f>
        <v/>
      </c>
      <c r="C32" s="15" t="str">
        <f t="shared" si="1"/>
        <v/>
      </c>
      <c r="D32" s="15" t="str">
        <f>IF(C32="","",IF(AND(CONTINF="YES",B32&gt;0),ROUND(C32*(RPI+1),2),C32))</f>
        <v/>
      </c>
      <c r="E32" s="4"/>
      <c r="F32" s="45">
        <f t="shared" si="2"/>
        <v>1</v>
      </c>
      <c r="G32" s="11">
        <f>IFERROR(IF(G31=DATE.DOR,"",MIN(DATE(YEAR(Calculations!G31),MONTH(Calculations!G31)+1,DAY(Calculations!G31)),DATE.DOR)),"")</f>
        <v>44927</v>
      </c>
      <c r="H32" s="15" t="str">
        <f>IF(G33="","",IF(G32&lt;$B$2,MONTHLY.CONT*1,LOOKUP(G32,$B$2:$B$62,$D$2:$D$62)))</f>
        <v/>
      </c>
      <c r="I32" s="51" t="str">
        <f>IF(H32=0,"",IF(H32="","",IF(G32=DATE.DOR,"",IF(G32="","",IF(G32=FVDate,"",((1+INCREASE.RTE)^(1/12)))))))</f>
        <v/>
      </c>
      <c r="J32" s="51" t="str">
        <f>IF(H32=0,"",IF(H32="","",IF(G32=DATE.DOR,"",IF(G32=FVDate,"",((1+RPI))^(1/12)))))</f>
        <v/>
      </c>
      <c r="K32" s="51" t="str">
        <f>IF(J32="","",(1+AMC)^(1/12))</f>
        <v/>
      </c>
      <c r="L32" s="15" t="str">
        <f>IFERROR(IF(G32="","",IF(G32=DATE.DOR,"",L31*I32/J32/K32+H32)),0)</f>
        <v/>
      </c>
      <c r="M32" s="4"/>
      <c r="N32" s="46">
        <f t="shared" si="3"/>
        <v>12</v>
      </c>
      <c r="O32" s="45">
        <f t="shared" si="4"/>
        <v>1</v>
      </c>
      <c r="P32" s="11">
        <f>IFERROR(IF(P31=DATE.DOR,"",MIN(DATE(YEAR(Calculations!P31),MONTH(Calculations!P31)+1,DAY(Calculations!P31)),DATE.DOR)),"")</f>
        <v>44927</v>
      </c>
      <c r="Q32" s="52" t="str">
        <f>IF(P32="","",IF(P32=DATE(YEAR(AdjustedFVDte),MONTH(AdjustedFVDte)+1,DAY(AdjustedFVDte)),CFV,IF(AND(Q31=0,P31=AdjustedFVDte),CFV+U32,U31)))</f>
        <v/>
      </c>
      <c r="R32" s="53">
        <f>IF(P32="","",((1+INCREASE.RTE)^(1/12)))</f>
        <v>1.004074124</v>
      </c>
      <c r="S32" s="51" t="str">
        <f>IFERROR(IF(P32="","",IF(P32=DATE.DOR,"",IF(P32&gt;0,(1+RPI)^(1/12),""))),"")</f>
        <v/>
      </c>
      <c r="T32" s="51" t="str">
        <f>IF(S32="","",(1+AMC)^(1/12))</f>
        <v/>
      </c>
      <c r="U32" s="15" t="str">
        <f>IFERROR(IF(P32=DATE.DOR,U31,Q32*R32/S32/T32),"")</f>
        <v/>
      </c>
      <c r="V32" s="4"/>
      <c r="W32" s="4"/>
      <c r="X32" s="4"/>
      <c r="Y32" s="4"/>
      <c r="Z32" s="4"/>
      <c r="AA32" s="4"/>
      <c r="AB32" s="4"/>
    </row>
    <row r="33" ht="15.75" customHeight="1">
      <c r="A33" s="11"/>
      <c r="B33" s="11" t="str">
        <f>IF(B32="","",IF(DATE.DOR&lt;DATE(YEAR(B32)+1,MONTH($A$2),DAY($A$2)),"",DATE(YEAR(B32)+1,MONTH($A$2),DAY($A$2))))</f>
        <v/>
      </c>
      <c r="C33" s="15" t="str">
        <f t="shared" si="1"/>
        <v/>
      </c>
      <c r="D33" s="15" t="str">
        <f>IF(C33="","",IF(AND(CONTINF="YES",B33&gt;0),ROUND(C33*(RPI+1),2),C33))</f>
        <v/>
      </c>
      <c r="E33" s="4"/>
      <c r="F33" s="45" t="str">
        <f t="shared" si="2"/>
        <v/>
      </c>
      <c r="G33" s="11" t="str">
        <f>IFERROR(IF(G32=DATE.DOR,"",MIN(DATE(YEAR(Calculations!G32),MONTH(Calculations!G32)+1,DAY(Calculations!G32)),DATE.DOR)),"")</f>
        <v/>
      </c>
      <c r="H33" s="15" t="str">
        <f>IF(G34="","",IF(G33&lt;$B$2,MONTHLY.CONT*1,LOOKUP(G33,$B$2:$B$62,$D$2:$D$62)))</f>
        <v/>
      </c>
      <c r="I33" s="51" t="str">
        <f>IF(H33=0,"",IF(H33="","",IF(G33=DATE.DOR,"",IF(G33="","",IF(G33=FVDate,"",((1+INCREASE.RTE)^(1/12)))))))</f>
        <v/>
      </c>
      <c r="J33" s="51" t="str">
        <f>IF(H33=0,"",IF(H33="","",IF(G33=DATE.DOR,"",IF(G33=FVDate,"",((1+RPI))^(1/12)))))</f>
        <v/>
      </c>
      <c r="K33" s="51" t="str">
        <f>IF(J33="","",(1+AMC)^(1/12))</f>
        <v/>
      </c>
      <c r="L33" s="15" t="str">
        <f>IFERROR(IF(G33="","",IF(G33=DATE.DOR,"",L32*I33/J33/K33+H33)),0)</f>
        <v/>
      </c>
      <c r="M33" s="4"/>
      <c r="N33" s="46" t="str">
        <f t="shared" si="3"/>
        <v/>
      </c>
      <c r="O33" s="45" t="str">
        <f t="shared" si="4"/>
        <v/>
      </c>
      <c r="P33" s="11" t="str">
        <f>IFERROR(IF(P32=DATE.DOR,"",MIN(DATE(YEAR(Calculations!P32),MONTH(Calculations!P32)+1,DAY(Calculations!P32)),DATE.DOR)),"")</f>
        <v/>
      </c>
      <c r="Q33" s="52" t="str">
        <f>IF(P33="","",IF(P33=DATE(YEAR(AdjustedFVDte),MONTH(AdjustedFVDte)+1,DAY(AdjustedFVDte)),CFV,IF(AND(Q32=0,P32=AdjustedFVDte),CFV+U33,U32)))</f>
        <v/>
      </c>
      <c r="R33" s="53" t="str">
        <f>IF(P33="","",((1+INCREASE.RTE)^(1/12)))</f>
        <v/>
      </c>
      <c r="S33" s="51" t="str">
        <f>IFERROR(IF(P33="","",IF(P33=DATE.DOR,"",IF(P33&gt;0,(1+RPI)^(1/12),""))),"")</f>
        <v/>
      </c>
      <c r="T33" s="51" t="str">
        <f>IF(S33="","",(1+AMC)^(1/12))</f>
        <v/>
      </c>
      <c r="U33" s="15" t="str">
        <f>IFERROR(IF(P33=DATE.DOR,U32,Q33*R33/S33/T33),"")</f>
        <v/>
      </c>
      <c r="V33" s="4"/>
      <c r="W33" s="4"/>
      <c r="X33" s="4"/>
      <c r="Y33" s="4"/>
      <c r="Z33" s="4"/>
      <c r="AA33" s="4"/>
      <c r="AB33" s="4"/>
    </row>
    <row r="34" ht="15.75" customHeight="1">
      <c r="A34" s="11"/>
      <c r="B34" s="11" t="str">
        <f>IF(B33="","",IF(DATE.DOR&lt;DATE(YEAR(B33)+1,MONTH($A$2),DAY($A$2)),"",DATE(YEAR(B33)+1,MONTH($A$2),DAY($A$2))))</f>
        <v/>
      </c>
      <c r="C34" s="15" t="str">
        <f t="shared" si="1"/>
        <v/>
      </c>
      <c r="D34" s="15" t="str">
        <f>IF(C34="","",IF(AND(CONTINF="YES",B34&gt;0),ROUND(C34*(RPI+1),2),C34))</f>
        <v/>
      </c>
      <c r="E34" s="4"/>
      <c r="F34" s="45">
        <f t="shared" si="2"/>
        <v>1</v>
      </c>
      <c r="G34" s="11">
        <f>IFERROR(IF(G33=DATE.DOR,"",MIN(DATE(YEAR(Calculations!G33),MONTH(Calculations!G33)+1,DAY(Calculations!G33)),DATE.DOR)),"")</f>
        <v>44927</v>
      </c>
      <c r="H34" s="15" t="str">
        <f>IF(G35="","",IF(G34&lt;$B$2,MONTHLY.CONT*1,LOOKUP(G34,$B$2:$B$62,$D$2:$D$62)))</f>
        <v/>
      </c>
      <c r="I34" s="51" t="str">
        <f>IF(H34=0,"",IF(H34="","",IF(G34=DATE.DOR,"",IF(G34="","",IF(G34=FVDate,"",((1+INCREASE.RTE)^(1/12)))))))</f>
        <v/>
      </c>
      <c r="J34" s="51" t="str">
        <f>IF(H34=0,"",IF(H34="","",IF(G34=DATE.DOR,"",IF(G34=FVDate,"",((1+RPI))^(1/12)))))</f>
        <v/>
      </c>
      <c r="K34" s="51" t="str">
        <f>IF(J34="","",(1+AMC)^(1/12))</f>
        <v/>
      </c>
      <c r="L34" s="15" t="str">
        <f>IFERROR(IF(G34="","",IF(G34=DATE.DOR,"",L33*I34/J34/K34+H34)),0)</f>
        <v/>
      </c>
      <c r="M34" s="4"/>
      <c r="N34" s="46">
        <f t="shared" si="3"/>
        <v>12</v>
      </c>
      <c r="O34" s="45">
        <f t="shared" si="4"/>
        <v>1</v>
      </c>
      <c r="P34" s="11">
        <f>IFERROR(IF(P33=DATE.DOR,"",MIN(DATE(YEAR(Calculations!P33),MONTH(Calculations!P33)+1,DAY(Calculations!P33)),DATE.DOR)),"")</f>
        <v>44927</v>
      </c>
      <c r="Q34" s="52" t="str">
        <f>IF(P34="","",IF(P34=DATE(YEAR(AdjustedFVDte),MONTH(AdjustedFVDte)+1,DAY(AdjustedFVDte)),CFV,IF(AND(Q33=0,P33=AdjustedFVDte),CFV+U34,U33)))</f>
        <v/>
      </c>
      <c r="R34" s="53">
        <f>IF(P34="","",((1+INCREASE.RTE)^(1/12)))</f>
        <v>1.004074124</v>
      </c>
      <c r="S34" s="51" t="str">
        <f>IFERROR(IF(P34="","",IF(P34=DATE.DOR,"",IF(P34&gt;0,(1+RPI)^(1/12),""))),"")</f>
        <v/>
      </c>
      <c r="T34" s="51" t="str">
        <f>IF(S34="","",(1+AMC)^(1/12))</f>
        <v/>
      </c>
      <c r="U34" s="15" t="str">
        <f>IFERROR(IF(P34=DATE.DOR,U33,Q34*R34/S34/T34),"")</f>
        <v/>
      </c>
      <c r="V34" s="4"/>
      <c r="W34" s="4"/>
      <c r="X34" s="4"/>
      <c r="Y34" s="4"/>
      <c r="Z34" s="4"/>
      <c r="AA34" s="4"/>
      <c r="AB34" s="4"/>
    </row>
    <row r="35" ht="15.75" customHeight="1">
      <c r="A35" s="11"/>
      <c r="B35" s="11" t="str">
        <f>IF(B34="","",IF(DATE.DOR&lt;DATE(YEAR(B34)+1,MONTH($A$2),DAY($A$2)),"",DATE(YEAR(B34)+1,MONTH($A$2),DAY($A$2))))</f>
        <v/>
      </c>
      <c r="C35" s="15" t="str">
        <f t="shared" si="1"/>
        <v/>
      </c>
      <c r="D35" s="15" t="str">
        <f>IF(C35="","",IF(AND(CONTINF="YES",B35&gt;0),ROUND(C35*(RPI+1),2),C35))</f>
        <v/>
      </c>
      <c r="E35" s="4"/>
      <c r="F35" s="45" t="str">
        <f t="shared" si="2"/>
        <v/>
      </c>
      <c r="G35" s="11" t="str">
        <f>IFERROR(IF(G34=DATE.DOR,"",MIN(DATE(YEAR(Calculations!G34),MONTH(Calculations!G34)+1,DAY(Calculations!G34)),DATE.DOR)),"")</f>
        <v/>
      </c>
      <c r="H35" s="15" t="str">
        <f>IF(G36="","",IF(G35&lt;$B$2,MONTHLY.CONT*1,LOOKUP(G35,$B$2:$B$62,$D$2:$D$62)))</f>
        <v/>
      </c>
      <c r="I35" s="51" t="str">
        <f>IF(H35=0,"",IF(H35="","",IF(G35=DATE.DOR,"",IF(G35="","",IF(G35=FVDate,"",((1+INCREASE.RTE)^(1/12)))))))</f>
        <v/>
      </c>
      <c r="J35" s="51" t="str">
        <f>IF(H35=0,"",IF(H35="","",IF(G35=DATE.DOR,"",IF(G35=FVDate,"",((1+RPI))^(1/12)))))</f>
        <v/>
      </c>
      <c r="K35" s="51" t="str">
        <f>IF(J35="","",(1+AMC)^(1/12))</f>
        <v/>
      </c>
      <c r="L35" s="15" t="str">
        <f>IFERROR(IF(G35="","",IF(G35=DATE.DOR,"",L34*I35/J35/K35+H35)),0)</f>
        <v/>
      </c>
      <c r="M35" s="4"/>
      <c r="N35" s="46" t="str">
        <f t="shared" si="3"/>
        <v/>
      </c>
      <c r="O35" s="45" t="str">
        <f t="shared" si="4"/>
        <v/>
      </c>
      <c r="P35" s="11" t="str">
        <f>IFERROR(IF(P34=DATE.DOR,"",MIN(DATE(YEAR(Calculations!P34),MONTH(Calculations!P34)+1,DAY(Calculations!P34)),DATE.DOR)),"")</f>
        <v/>
      </c>
      <c r="Q35" s="52" t="str">
        <f>IF(P35="","",IF(P35=DATE(YEAR(AdjustedFVDte),MONTH(AdjustedFVDte)+1,DAY(AdjustedFVDte)),CFV,IF(AND(Q34=0,P34=AdjustedFVDte),CFV+U35,U34)))</f>
        <v/>
      </c>
      <c r="R35" s="53" t="str">
        <f>IF(P35="","",((1+INCREASE.RTE)^(1/12)))</f>
        <v/>
      </c>
      <c r="S35" s="51" t="str">
        <f>IFERROR(IF(P35="","",IF(P35=DATE.DOR,"",IF(P35&gt;0,(1+RPI)^(1/12),""))),"")</f>
        <v/>
      </c>
      <c r="T35" s="51" t="str">
        <f>IF(S35="","",(1+AMC)^(1/12))</f>
        <v/>
      </c>
      <c r="U35" s="15" t="str">
        <f>IFERROR(IF(P35=DATE.DOR,U34,Q35*R35/S35/T35),"")</f>
        <v/>
      </c>
      <c r="V35" s="4"/>
      <c r="W35" s="4"/>
      <c r="X35" s="4"/>
      <c r="Y35" s="4"/>
      <c r="Z35" s="4"/>
      <c r="AA35" s="4"/>
      <c r="AB35" s="4"/>
    </row>
    <row r="36" ht="15.75" customHeight="1">
      <c r="A36" s="11"/>
      <c r="B36" s="11" t="str">
        <f>IF(B35="","",IF(DATE.DOR&lt;DATE(YEAR(B35)+1,MONTH($A$2),DAY($A$2)),"",DATE(YEAR(B35)+1,MONTH($A$2),DAY($A$2))))</f>
        <v/>
      </c>
      <c r="C36" s="15" t="str">
        <f t="shared" si="1"/>
        <v/>
      </c>
      <c r="D36" s="15" t="str">
        <f>IF(C36="","",IF(AND(CONTINF="YES",B36&gt;0),ROUND(C36*(RPI+1),2),C36))</f>
        <v/>
      </c>
      <c r="E36" s="4"/>
      <c r="F36" s="45">
        <f t="shared" si="2"/>
        <v>1</v>
      </c>
      <c r="G36" s="11">
        <f>IFERROR(IF(G35=DATE.DOR,"",MIN(DATE(YEAR(Calculations!G35),MONTH(Calculations!G35)+1,DAY(Calculations!G35)),DATE.DOR)),"")</f>
        <v>44927</v>
      </c>
      <c r="H36" s="15" t="str">
        <f>IF(G37="","",IF(G36&lt;$B$2,MONTHLY.CONT*1,LOOKUP(G36,$B$2:$B$62,$D$2:$D$62)))</f>
        <v/>
      </c>
      <c r="I36" s="51" t="str">
        <f>IF(H36=0,"",IF(H36="","",IF(G36=DATE.DOR,"",IF(G36="","",IF(G36=FVDate,"",((1+INCREASE.RTE)^(1/12)))))))</f>
        <v/>
      </c>
      <c r="J36" s="51" t="str">
        <f>IF(H36=0,"",IF(H36="","",IF(G36=DATE.DOR,"",IF(G36=FVDate,"",((1+RPI))^(1/12)))))</f>
        <v/>
      </c>
      <c r="K36" s="51" t="str">
        <f>IF(J36="","",(1+AMC)^(1/12))</f>
        <v/>
      </c>
      <c r="L36" s="15" t="str">
        <f>IFERROR(IF(G36="","",IF(G36=DATE.DOR,"",L35*I36/J36/K36+H36)),0)</f>
        <v/>
      </c>
      <c r="M36" s="4"/>
      <c r="N36" s="46">
        <f t="shared" si="3"/>
        <v>12</v>
      </c>
      <c r="O36" s="45">
        <f t="shared" si="4"/>
        <v>1</v>
      </c>
      <c r="P36" s="11">
        <f>IFERROR(IF(P35=DATE.DOR,"",MIN(DATE(YEAR(Calculations!P35),MONTH(Calculations!P35)+1,DAY(Calculations!P35)),DATE.DOR)),"")</f>
        <v>44927</v>
      </c>
      <c r="Q36" s="52" t="str">
        <f>IF(P36="","",IF(P36=DATE(YEAR(AdjustedFVDte),MONTH(AdjustedFVDte)+1,DAY(AdjustedFVDte)),CFV,IF(AND(Q35=0,P35=AdjustedFVDte),CFV+U36,U35)))</f>
        <v/>
      </c>
      <c r="R36" s="53">
        <f>IF(P36="","",((1+INCREASE.RTE)^(1/12)))</f>
        <v>1.004074124</v>
      </c>
      <c r="S36" s="51" t="str">
        <f>IFERROR(IF(P36="","",IF(P36=DATE.DOR,"",IF(P36&gt;0,(1+RPI)^(1/12),""))),"")</f>
        <v/>
      </c>
      <c r="T36" s="51" t="str">
        <f>IF(S36="","",(1+AMC)^(1/12))</f>
        <v/>
      </c>
      <c r="U36" s="15" t="str">
        <f>IFERROR(IF(P36=DATE.DOR,U35,Q36*R36/S36/T36),"")</f>
        <v/>
      </c>
      <c r="V36" s="4"/>
      <c r="W36" s="4"/>
      <c r="X36" s="4"/>
      <c r="Y36" s="4"/>
      <c r="Z36" s="4"/>
      <c r="AA36" s="4"/>
      <c r="AB36" s="4"/>
    </row>
    <row r="37" ht="15.75" customHeight="1">
      <c r="A37" s="11"/>
      <c r="B37" s="11" t="str">
        <f>IF(B36="","",IF(DATE.DOR&lt;DATE(YEAR(B36)+1,MONTH($A$2),DAY($A$2)),"",DATE(YEAR(B36)+1,MONTH($A$2),DAY($A$2))))</f>
        <v/>
      </c>
      <c r="C37" s="15" t="str">
        <f t="shared" si="1"/>
        <v/>
      </c>
      <c r="D37" s="15" t="str">
        <f>IF(C37="","",IF(AND(CONTINF="YES",B37&gt;0),ROUND(C37*(RPI+1),2),C37))</f>
        <v/>
      </c>
      <c r="E37" s="4"/>
      <c r="F37" s="45" t="str">
        <f t="shared" si="2"/>
        <v/>
      </c>
      <c r="G37" s="11" t="str">
        <f>IFERROR(IF(G36=DATE.DOR,"",MIN(DATE(YEAR(Calculations!G36),MONTH(Calculations!G36)+1,DAY(Calculations!G36)),DATE.DOR)),"")</f>
        <v/>
      </c>
      <c r="H37" s="15" t="str">
        <f>IF(G38="","",IF(G37&lt;$B$2,MONTHLY.CONT*1,LOOKUP(G37,$B$2:$B$62,$D$2:$D$62)))</f>
        <v/>
      </c>
      <c r="I37" s="51" t="str">
        <f>IF(H37=0,"",IF(H37="","",IF(G37=DATE.DOR,"",IF(G37="","",IF(G37=FVDate,"",((1+INCREASE.RTE)^(1/12)))))))</f>
        <v/>
      </c>
      <c r="J37" s="51" t="str">
        <f>IF(H37=0,"",IF(H37="","",IF(G37=DATE.DOR,"",IF(G37=FVDate,"",((1+RPI))^(1/12)))))</f>
        <v/>
      </c>
      <c r="K37" s="51" t="str">
        <f>IF(J37="","",(1+AMC)^(1/12))</f>
        <v/>
      </c>
      <c r="L37" s="15" t="str">
        <f>IFERROR(IF(G37="","",IF(G37=DATE.DOR,"",L36*I37/J37/K37+H37)),0)</f>
        <v/>
      </c>
      <c r="M37" s="4"/>
      <c r="N37" s="46" t="str">
        <f t="shared" si="3"/>
        <v/>
      </c>
      <c r="O37" s="45" t="str">
        <f t="shared" si="4"/>
        <v/>
      </c>
      <c r="P37" s="11" t="str">
        <f>IFERROR(IF(P36=DATE.DOR,"",MIN(DATE(YEAR(Calculations!P36),MONTH(Calculations!P36)+1,DAY(Calculations!P36)),DATE.DOR)),"")</f>
        <v/>
      </c>
      <c r="Q37" s="52" t="str">
        <f>IF(P37="","",IF(P37=DATE(YEAR(AdjustedFVDte),MONTH(AdjustedFVDte)+1,DAY(AdjustedFVDte)),CFV,IF(AND(Q36=0,P36=AdjustedFVDte),CFV+U37,U36)))</f>
        <v/>
      </c>
      <c r="R37" s="53" t="str">
        <f>IF(P37="","",((1+INCREASE.RTE)^(1/12)))</f>
        <v/>
      </c>
      <c r="S37" s="51" t="str">
        <f>IFERROR(IF(P37="","",IF(P37=DATE.DOR,"",IF(P37&gt;0,(1+RPI)^(1/12),""))),"")</f>
        <v/>
      </c>
      <c r="T37" s="51" t="str">
        <f>IF(S37="","",(1+AMC)^(1/12))</f>
        <v/>
      </c>
      <c r="U37" s="15" t="str">
        <f>IFERROR(IF(P37=DATE.DOR,U36,Q37*R37/S37/T37),"")</f>
        <v/>
      </c>
      <c r="V37" s="4"/>
      <c r="W37" s="4"/>
      <c r="X37" s="4"/>
      <c r="Y37" s="4"/>
      <c r="Z37" s="4"/>
      <c r="AA37" s="4"/>
      <c r="AB37" s="4"/>
    </row>
    <row r="38" ht="15.75" customHeight="1">
      <c r="A38" s="11"/>
      <c r="B38" s="11" t="str">
        <f>IF(B37="","",IF(DATE.DOR&lt;DATE(YEAR(B37)+1,MONTH($A$2),DAY($A$2)),"",DATE(YEAR(B37)+1,MONTH($A$2),DAY($A$2))))</f>
        <v/>
      </c>
      <c r="C38" s="15" t="str">
        <f t="shared" si="1"/>
        <v/>
      </c>
      <c r="D38" s="15" t="str">
        <f>IF(C38="","",IF(AND(CONTINF="YES",B38&gt;0),ROUND(C38*(RPI+1),2),C38))</f>
        <v/>
      </c>
      <c r="E38" s="4"/>
      <c r="F38" s="45">
        <f t="shared" si="2"/>
        <v>1</v>
      </c>
      <c r="G38" s="11">
        <f>IFERROR(IF(G37=DATE.DOR,"",MIN(DATE(YEAR(Calculations!G37),MONTH(Calculations!G37)+1,DAY(Calculations!G37)),DATE.DOR)),"")</f>
        <v>44927</v>
      </c>
      <c r="H38" s="15" t="str">
        <f>IF(G39="","",IF(G38&lt;$B$2,MONTHLY.CONT*1,LOOKUP(G38,$B$2:$B$62,$D$2:$D$62)))</f>
        <v/>
      </c>
      <c r="I38" s="51" t="str">
        <f>IF(H38=0,"",IF(H38="","",IF(G38=DATE.DOR,"",IF(G38="","",IF(G38=FVDate,"",((1+INCREASE.RTE)^(1/12)))))))</f>
        <v/>
      </c>
      <c r="J38" s="51" t="str">
        <f>IF(H38=0,"",IF(H38="","",IF(G38=DATE.DOR,"",IF(G38=FVDate,"",((1+RPI))^(1/12)))))</f>
        <v/>
      </c>
      <c r="K38" s="51" t="str">
        <f>IF(J38="","",(1+AMC)^(1/12))</f>
        <v/>
      </c>
      <c r="L38" s="15" t="str">
        <f>IFERROR(IF(G38="","",IF(G38=DATE.DOR,"",L37*I38/J38/K38+H38)),0)</f>
        <v/>
      </c>
      <c r="M38" s="4"/>
      <c r="N38" s="46">
        <f t="shared" si="3"/>
        <v>12</v>
      </c>
      <c r="O38" s="45">
        <f t="shared" si="4"/>
        <v>1</v>
      </c>
      <c r="P38" s="11">
        <f>IFERROR(IF(P37=DATE.DOR,"",MIN(DATE(YEAR(Calculations!P37),MONTH(Calculations!P37)+1,DAY(Calculations!P37)),DATE.DOR)),"")</f>
        <v>44927</v>
      </c>
      <c r="Q38" s="52" t="str">
        <f>IF(P38="","",IF(P38=DATE(YEAR(AdjustedFVDte),MONTH(AdjustedFVDte)+1,DAY(AdjustedFVDte)),CFV,IF(AND(Q37=0,P37=AdjustedFVDte),CFV+U38,U37)))</f>
        <v/>
      </c>
      <c r="R38" s="53">
        <f>IF(P38="","",((1+INCREASE.RTE)^(1/12)))</f>
        <v>1.004074124</v>
      </c>
      <c r="S38" s="51" t="str">
        <f>IFERROR(IF(P38="","",IF(P38=DATE.DOR,"",IF(P38&gt;0,(1+RPI)^(1/12),""))),"")</f>
        <v/>
      </c>
      <c r="T38" s="51" t="str">
        <f>IF(S38="","",(1+AMC)^(1/12))</f>
        <v/>
      </c>
      <c r="U38" s="15" t="str">
        <f>IFERROR(IF(P38=DATE.DOR,U37,Q38*R38/S38/T38),"")</f>
        <v/>
      </c>
      <c r="V38" s="4"/>
      <c r="W38" s="4"/>
      <c r="X38" s="4"/>
      <c r="Y38" s="4"/>
      <c r="Z38" s="4"/>
      <c r="AA38" s="4"/>
      <c r="AB38" s="4"/>
    </row>
    <row r="39" ht="15.75" customHeight="1">
      <c r="A39" s="11"/>
      <c r="B39" s="11" t="str">
        <f>IF(B38="","",IF(DATE.DOR&lt;DATE(YEAR(B38)+1,MONTH($A$2),DAY($A$2)),"",DATE(YEAR(B38)+1,MONTH($A$2),DAY($A$2))))</f>
        <v/>
      </c>
      <c r="C39" s="15" t="str">
        <f t="shared" si="1"/>
        <v/>
      </c>
      <c r="D39" s="15" t="str">
        <f>IF(C39="","",IF(AND(CONTINF="YES",B39&gt;0),ROUND(C39*(RPI+1),2),C39))</f>
        <v/>
      </c>
      <c r="E39" s="4"/>
      <c r="F39" s="45" t="str">
        <f t="shared" si="2"/>
        <v/>
      </c>
      <c r="G39" s="11" t="str">
        <f>IFERROR(IF(G38=DATE.DOR,"",MIN(DATE(YEAR(Calculations!G38),MONTH(Calculations!G38)+1,DAY(Calculations!G38)),DATE.DOR)),"")</f>
        <v/>
      </c>
      <c r="H39" s="15" t="str">
        <f>IF(G40="","",IF(G39&lt;$B$2,MONTHLY.CONT*1,LOOKUP(G39,$B$2:$B$62,$D$2:$D$62)))</f>
        <v/>
      </c>
      <c r="I39" s="51" t="str">
        <f>IF(H39=0,"",IF(H39="","",IF(G39=DATE.DOR,"",IF(G39="","",IF(G39=FVDate,"",((1+INCREASE.RTE)^(1/12)))))))</f>
        <v/>
      </c>
      <c r="J39" s="51" t="str">
        <f>IF(H39=0,"",IF(H39="","",IF(G39=DATE.DOR,"",IF(G39=FVDate,"",((1+RPI))^(1/12)))))</f>
        <v/>
      </c>
      <c r="K39" s="51" t="str">
        <f>IF(J39="","",(1+AMC)^(1/12))</f>
        <v/>
      </c>
      <c r="L39" s="15" t="str">
        <f>IFERROR(IF(G39="","",IF(G39=DATE.DOR,"",L38*I39/J39/K39+H39)),0)</f>
        <v/>
      </c>
      <c r="M39" s="4"/>
      <c r="N39" s="46" t="str">
        <f t="shared" si="3"/>
        <v/>
      </c>
      <c r="O39" s="45" t="str">
        <f t="shared" si="4"/>
        <v/>
      </c>
      <c r="P39" s="11" t="str">
        <f>IFERROR(IF(P38=DATE.DOR,"",MIN(DATE(YEAR(Calculations!P38),MONTH(Calculations!P38)+1,DAY(Calculations!P38)),DATE.DOR)),"")</f>
        <v/>
      </c>
      <c r="Q39" s="52" t="str">
        <f>IF(P39="","",IF(P39=DATE(YEAR(AdjustedFVDte),MONTH(AdjustedFVDte)+1,DAY(AdjustedFVDte)),CFV,IF(AND(Q38=0,P38=AdjustedFVDte),CFV+U39,U38)))</f>
        <v/>
      </c>
      <c r="R39" s="53" t="str">
        <f>IF(P39="","",((1+INCREASE.RTE)^(1/12)))</f>
        <v/>
      </c>
      <c r="S39" s="51" t="str">
        <f>IFERROR(IF(P39="","",IF(P39=DATE.DOR,"",IF(P39&gt;0,(1+RPI)^(1/12),""))),"")</f>
        <v/>
      </c>
      <c r="T39" s="51" t="str">
        <f>IF(S39="","",(1+AMC)^(1/12))</f>
        <v/>
      </c>
      <c r="U39" s="15" t="str">
        <f>IFERROR(IF(P39=DATE.DOR,U38,Q39*R39/S39/T39),"")</f>
        <v/>
      </c>
      <c r="V39" s="4"/>
      <c r="W39" s="4"/>
      <c r="X39" s="4"/>
      <c r="Y39" s="4"/>
      <c r="Z39" s="4"/>
      <c r="AA39" s="4"/>
      <c r="AB39" s="4"/>
    </row>
    <row r="40" ht="15.75" customHeight="1">
      <c r="A40" s="11"/>
      <c r="B40" s="11" t="str">
        <f>IF(B39="","",IF(DATE.DOR&lt;DATE(YEAR(B39)+1,MONTH($A$2),DAY($A$2)),"",DATE(YEAR(B39)+1,MONTH($A$2),DAY($A$2))))</f>
        <v/>
      </c>
      <c r="C40" s="15" t="str">
        <f t="shared" si="1"/>
        <v/>
      </c>
      <c r="D40" s="15" t="str">
        <f>IF(C40="","",IF(AND(CONTINF="YES",B40&gt;0),ROUND(C40*(RPI+1),2),C40))</f>
        <v/>
      </c>
      <c r="E40" s="4"/>
      <c r="F40" s="45">
        <f t="shared" si="2"/>
        <v>1</v>
      </c>
      <c r="G40" s="11">
        <f>IFERROR(IF(G39=DATE.DOR,"",MIN(DATE(YEAR(Calculations!G39),MONTH(Calculations!G39)+1,DAY(Calculations!G39)),DATE.DOR)),"")</f>
        <v>44927</v>
      </c>
      <c r="H40" s="15" t="str">
        <f>IF(G41="","",IF(G40&lt;$B$2,MONTHLY.CONT*1,LOOKUP(G40,$B$2:$B$62,$D$2:$D$62)))</f>
        <v/>
      </c>
      <c r="I40" s="51" t="str">
        <f>IF(H40=0,"",IF(H40="","",IF(G40=DATE.DOR,"",IF(G40="","",IF(G40=FVDate,"",((1+INCREASE.RTE)^(1/12)))))))</f>
        <v/>
      </c>
      <c r="J40" s="51" t="str">
        <f>IF(H40=0,"",IF(H40="","",IF(G40=DATE.DOR,"",IF(G40=FVDate,"",((1+RPI))^(1/12)))))</f>
        <v/>
      </c>
      <c r="K40" s="51" t="str">
        <f>IF(J40="","",(1+AMC)^(1/12))</f>
        <v/>
      </c>
      <c r="L40" s="15" t="str">
        <f>IFERROR(IF(G40="","",IF(G40=DATE.DOR,"",L39*I40/J40/K40+H40)),0)</f>
        <v/>
      </c>
      <c r="M40" s="4"/>
      <c r="N40" s="46">
        <f t="shared" si="3"/>
        <v>12</v>
      </c>
      <c r="O40" s="45">
        <f t="shared" si="4"/>
        <v>1</v>
      </c>
      <c r="P40" s="11">
        <f>IFERROR(IF(P39=DATE.DOR,"",MIN(DATE(YEAR(Calculations!P39),MONTH(Calculations!P39)+1,DAY(Calculations!P39)),DATE.DOR)),"")</f>
        <v>44927</v>
      </c>
      <c r="Q40" s="52" t="str">
        <f>IF(P40="","",IF(P40=DATE(YEAR(AdjustedFVDte),MONTH(AdjustedFVDte)+1,DAY(AdjustedFVDte)),CFV,IF(AND(Q39=0,P39=AdjustedFVDte),CFV+U40,U39)))</f>
        <v/>
      </c>
      <c r="R40" s="53">
        <f>IF(P40="","",((1+INCREASE.RTE)^(1/12)))</f>
        <v>1.004074124</v>
      </c>
      <c r="S40" s="51" t="str">
        <f>IFERROR(IF(P40="","",IF(P40=DATE.DOR,"",IF(P40&gt;0,(1+RPI)^(1/12),""))),"")</f>
        <v/>
      </c>
      <c r="T40" s="51" t="str">
        <f>IF(S40="","",(1+AMC)^(1/12))</f>
        <v/>
      </c>
      <c r="U40" s="15" t="str">
        <f>IFERROR(IF(P40=DATE.DOR,U39,Q40*R40/S40/T40),"")</f>
        <v/>
      </c>
      <c r="V40" s="4"/>
      <c r="W40" s="4"/>
      <c r="X40" s="4"/>
      <c r="Y40" s="4"/>
      <c r="Z40" s="4"/>
      <c r="AA40" s="4"/>
      <c r="AB40" s="4"/>
    </row>
    <row r="41" ht="15.75" customHeight="1">
      <c r="A41" s="11"/>
      <c r="B41" s="11" t="str">
        <f>IF(B40="","",IF(DATE.DOR&lt;DATE(YEAR(B40)+1,MONTH($A$2),DAY($A$2)),"",DATE(YEAR(B40)+1,MONTH($A$2),DAY($A$2))))</f>
        <v/>
      </c>
      <c r="C41" s="15" t="str">
        <f t="shared" si="1"/>
        <v/>
      </c>
      <c r="D41" s="15" t="str">
        <f>IF(C41="","",IF(AND(CONTINF="YES",B41&gt;0),ROUND(C41*(RPI+1),2),C41))</f>
        <v/>
      </c>
      <c r="E41" s="4"/>
      <c r="F41" s="45" t="str">
        <f t="shared" si="2"/>
        <v/>
      </c>
      <c r="G41" s="11" t="str">
        <f>IFERROR(IF(G40=DATE.DOR,"",MIN(DATE(YEAR(Calculations!G40),MONTH(Calculations!G40)+1,DAY(Calculations!G40)),DATE.DOR)),"")</f>
        <v/>
      </c>
      <c r="H41" s="15" t="str">
        <f>IF(G42="","",IF(G41&lt;$B$2,MONTHLY.CONT*1,LOOKUP(G41,$B$2:$B$62,$D$2:$D$62)))</f>
        <v/>
      </c>
      <c r="I41" s="51" t="str">
        <f>IF(H41=0,"",IF(H41="","",IF(G41=DATE.DOR,"",IF(G41="","",IF(G41=FVDate,"",((1+INCREASE.RTE)^(1/12)))))))</f>
        <v/>
      </c>
      <c r="J41" s="51" t="str">
        <f>IF(H41=0,"",IF(H41="","",IF(G41=DATE.DOR,"",IF(G41=FVDate,"",((1+RPI))^(1/12)))))</f>
        <v/>
      </c>
      <c r="K41" s="51" t="str">
        <f>IF(J41="","",(1+AMC)^(1/12))</f>
        <v/>
      </c>
      <c r="L41" s="15" t="str">
        <f>IFERROR(IF(G41="","",IF(G41=DATE.DOR,"",L40*I41/J41/K41+H41)),0)</f>
        <v/>
      </c>
      <c r="M41" s="4"/>
      <c r="N41" s="46" t="str">
        <f t="shared" si="3"/>
        <v/>
      </c>
      <c r="O41" s="45" t="str">
        <f t="shared" si="4"/>
        <v/>
      </c>
      <c r="P41" s="11" t="str">
        <f>IFERROR(IF(P40=DATE.DOR,"",MIN(DATE(YEAR(Calculations!P40),MONTH(Calculations!P40)+1,DAY(Calculations!P40)),DATE.DOR)),"")</f>
        <v/>
      </c>
      <c r="Q41" s="52" t="str">
        <f>IF(P41="","",IF(P41=DATE(YEAR(AdjustedFVDte),MONTH(AdjustedFVDte)+1,DAY(AdjustedFVDte)),CFV,IF(AND(Q40=0,P40=AdjustedFVDte),CFV+U41,U40)))</f>
        <v/>
      </c>
      <c r="R41" s="53" t="str">
        <f>IF(P41="","",((1+INCREASE.RTE)^(1/12)))</f>
        <v/>
      </c>
      <c r="S41" s="51" t="str">
        <f>IFERROR(IF(P41="","",IF(P41=DATE.DOR,"",IF(P41&gt;0,(1+RPI)^(1/12),""))),"")</f>
        <v/>
      </c>
      <c r="T41" s="51" t="str">
        <f>IF(S41="","",(1+AMC)^(1/12))</f>
        <v/>
      </c>
      <c r="U41" s="15" t="str">
        <f>IFERROR(IF(P41=DATE.DOR,U40,Q41*R41/S41/T41),"")</f>
        <v/>
      </c>
      <c r="V41" s="4"/>
      <c r="W41" s="4"/>
      <c r="X41" s="4"/>
      <c r="Y41" s="4"/>
      <c r="Z41" s="4"/>
      <c r="AA41" s="4"/>
      <c r="AB41" s="4"/>
    </row>
    <row r="42" ht="15.75" customHeight="1">
      <c r="A42" s="11"/>
      <c r="B42" s="11" t="str">
        <f>IF(B41="","",IF(DATE.DOR&lt;DATE(YEAR(B41)+1,MONTH($A$2),DAY($A$2)),"",DATE(YEAR(B41)+1,MONTH($A$2),DAY($A$2))))</f>
        <v/>
      </c>
      <c r="C42" s="15" t="str">
        <f t="shared" si="1"/>
        <v/>
      </c>
      <c r="D42" s="15" t="str">
        <f>IF(C42="","",IF(AND(CONTINF="YES",B42&gt;0),ROUND(C42*(RPI+1),2),C42))</f>
        <v/>
      </c>
      <c r="E42" s="4"/>
      <c r="F42" s="45">
        <f t="shared" si="2"/>
        <v>1</v>
      </c>
      <c r="G42" s="11">
        <f>IFERROR(IF(G41=DATE.DOR,"",MIN(DATE(YEAR(Calculations!G41),MONTH(Calculations!G41)+1,DAY(Calculations!G41)),DATE.DOR)),"")</f>
        <v>44927</v>
      </c>
      <c r="H42" s="15" t="str">
        <f>IF(G43="","",IF(G42&lt;$B$2,MONTHLY.CONT*1,LOOKUP(G42,$B$2:$B$62,$D$2:$D$62)))</f>
        <v/>
      </c>
      <c r="I42" s="51" t="str">
        <f>IF(H42=0,"",IF(H42="","",IF(G42=DATE.DOR,"",IF(G42="","",IF(G42=FVDate,"",((1+INCREASE.RTE)^(1/12)))))))</f>
        <v/>
      </c>
      <c r="J42" s="51" t="str">
        <f>IF(H42=0,"",IF(H42="","",IF(G42=DATE.DOR,"",IF(G42=FVDate,"",((1+RPI))^(1/12)))))</f>
        <v/>
      </c>
      <c r="K42" s="51" t="str">
        <f>IF(J42="","",(1+AMC)^(1/12))</f>
        <v/>
      </c>
      <c r="L42" s="15" t="str">
        <f>IFERROR(IF(G42="","",IF(G42=DATE.DOR,"",L41*I42/J42/K42+H42)),0)</f>
        <v/>
      </c>
      <c r="M42" s="4"/>
      <c r="N42" s="46">
        <f t="shared" si="3"/>
        <v>12</v>
      </c>
      <c r="O42" s="45">
        <f t="shared" si="4"/>
        <v>1</v>
      </c>
      <c r="P42" s="11">
        <f>IFERROR(IF(P41=DATE.DOR,"",MIN(DATE(YEAR(Calculations!P41),MONTH(Calculations!P41)+1,DAY(Calculations!P41)),DATE.DOR)),"")</f>
        <v>44927</v>
      </c>
      <c r="Q42" s="52" t="str">
        <f>IF(P42="","",IF(P42=DATE(YEAR(AdjustedFVDte),MONTH(AdjustedFVDte)+1,DAY(AdjustedFVDte)),CFV,IF(AND(Q41=0,P41=AdjustedFVDte),CFV+U42,U41)))</f>
        <v/>
      </c>
      <c r="R42" s="53">
        <f>IF(P42="","",((1+INCREASE.RTE)^(1/12)))</f>
        <v>1.004074124</v>
      </c>
      <c r="S42" s="51" t="str">
        <f>IFERROR(IF(P42="","",IF(P42=DATE.DOR,"",IF(P42&gt;0,(1+RPI)^(1/12),""))),"")</f>
        <v/>
      </c>
      <c r="T42" s="51" t="str">
        <f>IF(S42="","",(1+AMC)^(1/12))</f>
        <v/>
      </c>
      <c r="U42" s="15" t="str">
        <f>IFERROR(IF(P42=DATE.DOR,U41,Q42*R42/S42/T42),"")</f>
        <v/>
      </c>
      <c r="V42" s="4"/>
      <c r="W42" s="4"/>
      <c r="X42" s="4"/>
      <c r="Y42" s="4"/>
      <c r="Z42" s="4"/>
      <c r="AA42" s="4"/>
      <c r="AB42" s="4"/>
    </row>
    <row r="43" ht="15.75" customHeight="1">
      <c r="A43" s="11"/>
      <c r="B43" s="11" t="str">
        <f>IF(B42="","",IF(DATE.DOR&lt;DATE(YEAR(B42)+1,MONTH($A$2),DAY($A$2)),"",DATE(YEAR(B42)+1,MONTH($A$2),DAY($A$2))))</f>
        <v/>
      </c>
      <c r="C43" s="15" t="str">
        <f t="shared" si="1"/>
        <v/>
      </c>
      <c r="D43" s="15" t="str">
        <f>IF(C43="","",IF(AND(CONTINF="YES",B43&gt;0),ROUND(C43*(RPI+1),2),C43))</f>
        <v/>
      </c>
      <c r="E43" s="4"/>
      <c r="F43" s="45" t="str">
        <f t="shared" si="2"/>
        <v/>
      </c>
      <c r="G43" s="11" t="str">
        <f>IFERROR(IF(G42=DATE.DOR,"",MIN(DATE(YEAR(Calculations!G42),MONTH(Calculations!G42)+1,DAY(Calculations!G42)),DATE.DOR)),"")</f>
        <v/>
      </c>
      <c r="H43" s="15" t="str">
        <f>IF(G44="","",IF(G43&lt;$B$2,MONTHLY.CONT*1,LOOKUP(G43,$B$2:$B$62,$D$2:$D$62)))</f>
        <v/>
      </c>
      <c r="I43" s="51" t="str">
        <f>IF(H43=0,"",IF(H43="","",IF(G43=DATE.DOR,"",IF(G43="","",IF(G43=FVDate,"",((1+INCREASE.RTE)^(1/12)))))))</f>
        <v/>
      </c>
      <c r="J43" s="51" t="str">
        <f>IF(H43=0,"",IF(H43="","",IF(G43=DATE.DOR,"",IF(G43=FVDate,"",((1+RPI))^(1/12)))))</f>
        <v/>
      </c>
      <c r="K43" s="51" t="str">
        <f>IF(J43="","",(1+AMC)^(1/12))</f>
        <v/>
      </c>
      <c r="L43" s="15" t="str">
        <f>IFERROR(IF(G43="","",IF(G43=DATE.DOR,"",L42*I43/J43/K43+H43)),0)</f>
        <v/>
      </c>
      <c r="M43" s="4"/>
      <c r="N43" s="46" t="str">
        <f t="shared" si="3"/>
        <v/>
      </c>
      <c r="O43" s="45" t="str">
        <f t="shared" si="4"/>
        <v/>
      </c>
      <c r="P43" s="11" t="str">
        <f>IFERROR(IF(P42=DATE.DOR,"",MIN(DATE(YEAR(Calculations!P42),MONTH(Calculations!P42)+1,DAY(Calculations!P42)),DATE.DOR)),"")</f>
        <v/>
      </c>
      <c r="Q43" s="52" t="str">
        <f>IF(P43="","",IF(P43=DATE(YEAR(AdjustedFVDte),MONTH(AdjustedFVDte)+1,DAY(AdjustedFVDte)),CFV,IF(AND(Q42=0,P42=AdjustedFVDte),CFV+U43,U42)))</f>
        <v/>
      </c>
      <c r="R43" s="53" t="str">
        <f>IF(P43="","",((1+INCREASE.RTE)^(1/12)))</f>
        <v/>
      </c>
      <c r="S43" s="51" t="str">
        <f>IFERROR(IF(P43="","",IF(P43=DATE.DOR,"",IF(P43&gt;0,(1+RPI)^(1/12),""))),"")</f>
        <v/>
      </c>
      <c r="T43" s="51" t="str">
        <f>IF(S43="","",(1+AMC)^(1/12))</f>
        <v/>
      </c>
      <c r="U43" s="15" t="str">
        <f>IFERROR(IF(P43=DATE.DOR,U42,Q43*R43/S43/T43),"")</f>
        <v/>
      </c>
      <c r="V43" s="4"/>
      <c r="W43" s="4"/>
      <c r="X43" s="4"/>
      <c r="Y43" s="4"/>
      <c r="Z43" s="4"/>
      <c r="AA43" s="4"/>
      <c r="AB43" s="4"/>
    </row>
    <row r="44" ht="15.75" customHeight="1">
      <c r="A44" s="11"/>
      <c r="B44" s="11" t="str">
        <f>IF(B43="","",IF(DATE.DOR&lt;DATE(YEAR(B43)+1,MONTH($A$2),DAY($A$2)),"",DATE(YEAR(B43)+1,MONTH($A$2),DAY($A$2))))</f>
        <v/>
      </c>
      <c r="C44" s="15" t="str">
        <f t="shared" si="1"/>
        <v/>
      </c>
      <c r="D44" s="15" t="str">
        <f>IF(C44="","",IF(AND(CONTINF="YES",B44&gt;0),ROUND(C44*(RPI+1),2),C44))</f>
        <v/>
      </c>
      <c r="E44" s="4"/>
      <c r="F44" s="45">
        <f t="shared" si="2"/>
        <v>1</v>
      </c>
      <c r="G44" s="11">
        <f>IFERROR(IF(G43=DATE.DOR,"",MIN(DATE(YEAR(Calculations!G43),MONTH(Calculations!G43)+1,DAY(Calculations!G43)),DATE.DOR)),"")</f>
        <v>44927</v>
      </c>
      <c r="H44" s="15" t="str">
        <f>IF(G45="","",IF(G44&lt;$B$2,MONTHLY.CONT*1,LOOKUP(G44,$B$2:$B$62,$D$2:$D$62)))</f>
        <v/>
      </c>
      <c r="I44" s="51" t="str">
        <f>IF(H44=0,"",IF(H44="","",IF(G44=DATE.DOR,"",IF(G44="","",IF(G44=FVDate,"",((1+INCREASE.RTE)^(1/12)))))))</f>
        <v/>
      </c>
      <c r="J44" s="51" t="str">
        <f>IF(H44=0,"",IF(H44="","",IF(G44=DATE.DOR,"",IF(G44=FVDate,"",((1+RPI))^(1/12)))))</f>
        <v/>
      </c>
      <c r="K44" s="51" t="str">
        <f>IF(J44="","",(1+AMC)^(1/12))</f>
        <v/>
      </c>
      <c r="L44" s="15" t="str">
        <f>IFERROR(IF(G44="","",IF(G44=DATE.DOR,"",L43*I44/J44/K44+H44)),0)</f>
        <v/>
      </c>
      <c r="M44" s="4"/>
      <c r="N44" s="46">
        <f t="shared" si="3"/>
        <v>12</v>
      </c>
      <c r="O44" s="45">
        <f t="shared" si="4"/>
        <v>1</v>
      </c>
      <c r="P44" s="11">
        <f>IFERROR(IF(P43=DATE.DOR,"",MIN(DATE(YEAR(Calculations!P43),MONTH(Calculations!P43)+1,DAY(Calculations!P43)),DATE.DOR)),"")</f>
        <v>44927</v>
      </c>
      <c r="Q44" s="52" t="str">
        <f>IF(P44="","",IF(P44=DATE(YEAR(AdjustedFVDte),MONTH(AdjustedFVDte)+1,DAY(AdjustedFVDte)),CFV,IF(AND(Q43=0,P43=AdjustedFVDte),CFV+U44,U43)))</f>
        <v/>
      </c>
      <c r="R44" s="53">
        <f>IF(P44="","",((1+INCREASE.RTE)^(1/12)))</f>
        <v>1.004074124</v>
      </c>
      <c r="S44" s="51" t="str">
        <f>IFERROR(IF(P44="","",IF(P44=DATE.DOR,"",IF(P44&gt;0,(1+RPI)^(1/12),""))),"")</f>
        <v/>
      </c>
      <c r="T44" s="51" t="str">
        <f>IF(S44="","",(1+AMC)^(1/12))</f>
        <v/>
      </c>
      <c r="U44" s="15" t="str">
        <f>IFERROR(IF(P44=DATE.DOR,U43,Q44*R44/S44/T44),"")</f>
        <v/>
      </c>
      <c r="V44" s="4"/>
      <c r="W44" s="4"/>
      <c r="X44" s="4"/>
      <c r="Y44" s="4"/>
      <c r="Z44" s="4"/>
      <c r="AA44" s="4"/>
      <c r="AB44" s="4"/>
    </row>
    <row r="45" ht="15.75" customHeight="1">
      <c r="A45" s="11"/>
      <c r="B45" s="11" t="str">
        <f>IF(B44="","",IF(DATE.DOR&lt;DATE(YEAR(B44)+1,MONTH($A$2),DAY($A$2)),"",DATE(YEAR(B44)+1,MONTH($A$2),DAY($A$2))))</f>
        <v/>
      </c>
      <c r="C45" s="15" t="str">
        <f t="shared" si="1"/>
        <v/>
      </c>
      <c r="D45" s="15" t="str">
        <f>IF(C45="","",IF(AND(CONTINF="YES",B45&gt;0),ROUND(C45*(RPI+1),2),C45))</f>
        <v/>
      </c>
      <c r="E45" s="4"/>
      <c r="F45" s="45" t="str">
        <f t="shared" si="2"/>
        <v/>
      </c>
      <c r="G45" s="11" t="str">
        <f>IFERROR(IF(G44=DATE.DOR,"",MIN(DATE(YEAR(Calculations!G44),MONTH(Calculations!G44)+1,DAY(Calculations!G44)),DATE.DOR)),"")</f>
        <v/>
      </c>
      <c r="H45" s="15" t="str">
        <f>IF(G46="","",IF(G45&lt;$B$2,MONTHLY.CONT*1,LOOKUP(G45,$B$2:$B$62,$D$2:$D$62)))</f>
        <v/>
      </c>
      <c r="I45" s="51" t="str">
        <f>IF(H45=0,"",IF(H45="","",IF(G45=DATE.DOR,"",IF(G45="","",IF(G45=FVDate,"",((1+INCREASE.RTE)^(1/12)))))))</f>
        <v/>
      </c>
      <c r="J45" s="51" t="str">
        <f>IF(H45=0,"",IF(H45="","",IF(G45=DATE.DOR,"",IF(G45=FVDate,"",((1+RPI))^(1/12)))))</f>
        <v/>
      </c>
      <c r="K45" s="51" t="str">
        <f>IF(J45="","",(1+AMC)^(1/12))</f>
        <v/>
      </c>
      <c r="L45" s="15" t="str">
        <f>IFERROR(IF(G45="","",IF(G45=DATE.DOR,"",L44*I45/J45/K45+H45)),0)</f>
        <v/>
      </c>
      <c r="M45" s="4"/>
      <c r="N45" s="46" t="str">
        <f t="shared" si="3"/>
        <v/>
      </c>
      <c r="O45" s="45" t="str">
        <f t="shared" si="4"/>
        <v/>
      </c>
      <c r="P45" s="11" t="str">
        <f>IFERROR(IF(P44=DATE.DOR,"",MIN(DATE(YEAR(Calculations!P44),MONTH(Calculations!P44)+1,DAY(Calculations!P44)),DATE.DOR)),"")</f>
        <v/>
      </c>
      <c r="Q45" s="52" t="str">
        <f>IF(P45="","",IF(P45=DATE(YEAR(AdjustedFVDte),MONTH(AdjustedFVDte)+1,DAY(AdjustedFVDte)),CFV,IF(AND(Q44=0,P44=AdjustedFVDte),CFV+U45,U44)))</f>
        <v/>
      </c>
      <c r="R45" s="53" t="str">
        <f>IF(P45="","",((1+INCREASE.RTE)^(1/12)))</f>
        <v/>
      </c>
      <c r="S45" s="51" t="str">
        <f>IFERROR(IF(P45="","",IF(P45=DATE.DOR,"",IF(P45&gt;0,(1+RPI)^(1/12),""))),"")</f>
        <v/>
      </c>
      <c r="T45" s="51" t="str">
        <f>IF(S45="","",(1+AMC)^(1/12))</f>
        <v/>
      </c>
      <c r="U45" s="15" t="str">
        <f>IFERROR(IF(P45=DATE.DOR,U44,Q45*R45/S45/T45),"")</f>
        <v/>
      </c>
      <c r="V45" s="4"/>
      <c r="W45" s="4"/>
      <c r="X45" s="4"/>
      <c r="Y45" s="4"/>
      <c r="Z45" s="4"/>
      <c r="AA45" s="4"/>
      <c r="AB45" s="4"/>
    </row>
    <row r="46" ht="15.75" customHeight="1">
      <c r="A46" s="11"/>
      <c r="B46" s="11" t="str">
        <f>IF(B45="","",IF(DATE.DOR&lt;DATE(YEAR(B45)+1,MONTH($A$2),DAY($A$2)),"",DATE(YEAR(B45)+1,MONTH($A$2),DAY($A$2))))</f>
        <v/>
      </c>
      <c r="C46" s="15" t="str">
        <f t="shared" si="1"/>
        <v/>
      </c>
      <c r="D46" s="15" t="str">
        <f>IF(C46="","",IF(AND(CONTINF="YES",B46&gt;0),ROUND(C46*(RPI+1),2),C46))</f>
        <v/>
      </c>
      <c r="E46" s="4"/>
      <c r="F46" s="45">
        <f t="shared" si="2"/>
        <v>1</v>
      </c>
      <c r="G46" s="11">
        <f>IFERROR(IF(G45=DATE.DOR,"",MIN(DATE(YEAR(Calculations!G45),MONTH(Calculations!G45)+1,DAY(Calculations!G45)),DATE.DOR)),"")</f>
        <v>44927</v>
      </c>
      <c r="H46" s="15" t="str">
        <f>IF(G47="","",IF(G46&lt;$B$2,MONTHLY.CONT*1,LOOKUP(G46,$B$2:$B$62,$D$2:$D$62)))</f>
        <v/>
      </c>
      <c r="I46" s="51" t="str">
        <f>IF(H46=0,"",IF(H46="","",IF(G46=DATE.DOR,"",IF(G46="","",IF(G46=FVDate,"",((1+INCREASE.RTE)^(1/12)))))))</f>
        <v/>
      </c>
      <c r="J46" s="51" t="str">
        <f>IF(H46=0,"",IF(H46="","",IF(G46=DATE.DOR,"",IF(G46=FVDate,"",((1+RPI))^(1/12)))))</f>
        <v/>
      </c>
      <c r="K46" s="51" t="str">
        <f>IF(J46="","",(1+AMC)^(1/12))</f>
        <v/>
      </c>
      <c r="L46" s="15" t="str">
        <f>IFERROR(IF(G46="","",IF(G46=DATE.DOR,"",L45*I46/J46/K46+H46)),0)</f>
        <v/>
      </c>
      <c r="M46" s="4"/>
      <c r="N46" s="46">
        <f t="shared" si="3"/>
        <v>12</v>
      </c>
      <c r="O46" s="45">
        <f t="shared" si="4"/>
        <v>1</v>
      </c>
      <c r="P46" s="11">
        <f>IFERROR(IF(P45=DATE.DOR,"",MIN(DATE(YEAR(Calculations!P45),MONTH(Calculations!P45)+1,DAY(Calculations!P45)),DATE.DOR)),"")</f>
        <v>44927</v>
      </c>
      <c r="Q46" s="52" t="str">
        <f>IF(P46="","",IF(P46=DATE(YEAR(AdjustedFVDte),MONTH(AdjustedFVDte)+1,DAY(AdjustedFVDte)),CFV,IF(AND(Q45=0,P45=AdjustedFVDte),CFV+U46,U45)))</f>
        <v/>
      </c>
      <c r="R46" s="53">
        <f>IF(P46="","",((1+INCREASE.RTE)^(1/12)))</f>
        <v>1.004074124</v>
      </c>
      <c r="S46" s="51" t="str">
        <f>IFERROR(IF(P46="","",IF(P46=DATE.DOR,"",IF(P46&gt;0,(1+RPI)^(1/12),""))),"")</f>
        <v/>
      </c>
      <c r="T46" s="51" t="str">
        <f>IF(S46="","",(1+AMC)^(1/12))</f>
        <v/>
      </c>
      <c r="U46" s="15" t="str">
        <f>IFERROR(IF(P46=DATE.DOR,U45,Q46*R46/S46/T46),"")</f>
        <v/>
      </c>
      <c r="V46" s="4"/>
      <c r="W46" s="4"/>
      <c r="X46" s="4"/>
      <c r="Y46" s="4"/>
      <c r="Z46" s="4"/>
      <c r="AA46" s="4"/>
      <c r="AB46" s="4"/>
    </row>
    <row r="47" ht="15.75" customHeight="1">
      <c r="A47" s="11"/>
      <c r="B47" s="11" t="str">
        <f>IF(B46="","",IF(DATE.DOR&lt;DATE(YEAR(B46)+1,MONTH($A$2),DAY($A$2)),"",DATE(YEAR(B46)+1,MONTH($A$2),DAY($A$2))))</f>
        <v/>
      </c>
      <c r="C47" s="15" t="str">
        <f t="shared" si="1"/>
        <v/>
      </c>
      <c r="D47" s="15" t="str">
        <f>IF(C47="","",IF(AND(CONTINF="YES",B47&gt;0),ROUND(C47*(RPI+1),2),C47))</f>
        <v/>
      </c>
      <c r="E47" s="4"/>
      <c r="F47" s="45" t="str">
        <f t="shared" si="2"/>
        <v/>
      </c>
      <c r="G47" s="11" t="str">
        <f>IFERROR(IF(G46=DATE.DOR,"",MIN(DATE(YEAR(Calculations!G46),MONTH(Calculations!G46)+1,DAY(Calculations!G46)),DATE.DOR)),"")</f>
        <v/>
      </c>
      <c r="H47" s="15" t="str">
        <f>IF(G48="","",IF(G47&lt;$B$2,MONTHLY.CONT*1,LOOKUP(G47,$B$2:$B$62,$D$2:$D$62)))</f>
        <v/>
      </c>
      <c r="I47" s="51" t="str">
        <f>IF(H47=0,"",IF(H47="","",IF(G47=DATE.DOR,"",IF(G47="","",IF(G47=FVDate,"",((1+INCREASE.RTE)^(1/12)))))))</f>
        <v/>
      </c>
      <c r="J47" s="51" t="str">
        <f>IF(H47=0,"",IF(H47="","",IF(G47=DATE.DOR,"",IF(G47=FVDate,"",((1+RPI))^(1/12)))))</f>
        <v/>
      </c>
      <c r="K47" s="51" t="str">
        <f>IF(J47="","",(1+AMC)^(1/12))</f>
        <v/>
      </c>
      <c r="L47" s="15" t="str">
        <f>IFERROR(IF(G47="","",IF(G47=DATE.DOR,"",L46*I47/J47/K47+H47)),0)</f>
        <v/>
      </c>
      <c r="M47" s="4"/>
      <c r="N47" s="46" t="str">
        <f t="shared" si="3"/>
        <v/>
      </c>
      <c r="O47" s="45" t="str">
        <f t="shared" si="4"/>
        <v/>
      </c>
      <c r="P47" s="11" t="str">
        <f>IFERROR(IF(P46=DATE.DOR,"",MIN(DATE(YEAR(Calculations!P46),MONTH(Calculations!P46)+1,DAY(Calculations!P46)),DATE.DOR)),"")</f>
        <v/>
      </c>
      <c r="Q47" s="52" t="str">
        <f>IF(P47="","",IF(P47=DATE(YEAR(AdjustedFVDte),MONTH(AdjustedFVDte)+1,DAY(AdjustedFVDte)),CFV,IF(AND(Q46=0,P46=AdjustedFVDte),CFV+U47,U46)))</f>
        <v/>
      </c>
      <c r="R47" s="53" t="str">
        <f>IF(P47="","",((1+INCREASE.RTE)^(1/12)))</f>
        <v/>
      </c>
      <c r="S47" s="51" t="str">
        <f>IFERROR(IF(P47="","",IF(P47=DATE.DOR,"",IF(P47&gt;0,(1+RPI)^(1/12),""))),"")</f>
        <v/>
      </c>
      <c r="T47" s="51" t="str">
        <f>IF(S47="","",(1+AMC)^(1/12))</f>
        <v/>
      </c>
      <c r="U47" s="15" t="str">
        <f>IFERROR(IF(P47=DATE.DOR,U46,Q47*R47/S47/T47),"")</f>
        <v/>
      </c>
      <c r="V47" s="4"/>
      <c r="W47" s="4"/>
      <c r="X47" s="4"/>
      <c r="Y47" s="4"/>
      <c r="Z47" s="4"/>
      <c r="AA47" s="4"/>
      <c r="AB47" s="4"/>
    </row>
    <row r="48" ht="15.75" customHeight="1">
      <c r="A48" s="11"/>
      <c r="B48" s="11" t="str">
        <f>IF(B47="","",IF(DATE.DOR&lt;DATE(YEAR(B47)+1,MONTH($A$2),DAY($A$2)),"",DATE(YEAR(B47)+1,MONTH($A$2),DAY($A$2))))</f>
        <v/>
      </c>
      <c r="C48" s="15" t="str">
        <f t="shared" si="1"/>
        <v/>
      </c>
      <c r="D48" s="15" t="str">
        <f>IF(C48="","",IF(AND(CONTINF="YES",B48&gt;0),ROUND(C48*(RPI+1),2),C48))</f>
        <v/>
      </c>
      <c r="E48" s="4"/>
      <c r="F48" s="45">
        <f t="shared" si="2"/>
        <v>1</v>
      </c>
      <c r="G48" s="11">
        <f>IFERROR(IF(G47=DATE.DOR,"",MIN(DATE(YEAR(Calculations!G47),MONTH(Calculations!G47)+1,DAY(Calculations!G47)),DATE.DOR)),"")</f>
        <v>44927</v>
      </c>
      <c r="H48" s="15" t="str">
        <f>IF(G49="","",IF(G48&lt;$B$2,MONTHLY.CONT*1,LOOKUP(G48,$B$2:$B$62,$D$2:$D$62)))</f>
        <v/>
      </c>
      <c r="I48" s="51" t="str">
        <f>IF(H48=0,"",IF(H48="","",IF(G48=DATE.DOR,"",IF(G48="","",IF(G48=FVDate,"",((1+INCREASE.RTE)^(1/12)))))))</f>
        <v/>
      </c>
      <c r="J48" s="51" t="str">
        <f>IF(H48=0,"",IF(H48="","",IF(G48=DATE.DOR,"",IF(G48=FVDate,"",((1+RPI))^(1/12)))))</f>
        <v/>
      </c>
      <c r="K48" s="51" t="str">
        <f>IF(J48="","",(1+AMC)^(1/12))</f>
        <v/>
      </c>
      <c r="L48" s="15" t="str">
        <f>IFERROR(IF(G48="","",IF(G48=DATE.DOR,"",L47*I48/J48/K48+H48)),0)</f>
        <v/>
      </c>
      <c r="M48" s="4"/>
      <c r="N48" s="46">
        <f t="shared" si="3"/>
        <v>12</v>
      </c>
      <c r="O48" s="45">
        <f t="shared" si="4"/>
        <v>1</v>
      </c>
      <c r="P48" s="11">
        <f>IFERROR(IF(P47=DATE.DOR,"",MIN(DATE(YEAR(Calculations!P47),MONTH(Calculations!P47)+1,DAY(Calculations!P47)),DATE.DOR)),"")</f>
        <v>44927</v>
      </c>
      <c r="Q48" s="52" t="str">
        <f>IF(P48="","",IF(P48=DATE(YEAR(AdjustedFVDte),MONTH(AdjustedFVDte)+1,DAY(AdjustedFVDte)),CFV,IF(AND(Q47=0,P47=AdjustedFVDte),CFV+U48,U47)))</f>
        <v/>
      </c>
      <c r="R48" s="53">
        <f>IF(P48="","",((1+INCREASE.RTE)^(1/12)))</f>
        <v>1.004074124</v>
      </c>
      <c r="S48" s="51" t="str">
        <f>IFERROR(IF(P48="","",IF(P48=DATE.DOR,"",IF(P48&gt;0,(1+RPI)^(1/12),""))),"")</f>
        <v/>
      </c>
      <c r="T48" s="51" t="str">
        <f>IF(S48="","",(1+AMC)^(1/12))</f>
        <v/>
      </c>
      <c r="U48" s="15" t="str">
        <f>IFERROR(IF(P48=DATE.DOR,U47,Q48*R48/S48/T48),"")</f>
        <v/>
      </c>
      <c r="V48" s="4"/>
      <c r="W48" s="4"/>
      <c r="X48" s="4"/>
      <c r="Y48" s="4"/>
      <c r="Z48" s="4"/>
      <c r="AA48" s="4"/>
      <c r="AB48" s="4"/>
    </row>
    <row r="49" ht="15.75" customHeight="1">
      <c r="A49" s="11"/>
      <c r="B49" s="11" t="str">
        <f>IF(B48="","",IF(DATE.DOR&lt;DATE(YEAR(B48)+1,MONTH($A$2),DAY($A$2)),"",DATE(YEAR(B48)+1,MONTH($A$2),DAY($A$2))))</f>
        <v/>
      </c>
      <c r="C49" s="15" t="str">
        <f t="shared" si="1"/>
        <v/>
      </c>
      <c r="D49" s="15" t="str">
        <f>IF(C49="","",IF(AND(CONTINF="YES",B49&gt;0),ROUND(C49*(RPI+1),2),C49))</f>
        <v/>
      </c>
      <c r="E49" s="4"/>
      <c r="F49" s="45" t="str">
        <f t="shared" si="2"/>
        <v/>
      </c>
      <c r="G49" s="11" t="str">
        <f>IFERROR(IF(G48=DATE.DOR,"",MIN(DATE(YEAR(Calculations!G48),MONTH(Calculations!G48)+1,DAY(Calculations!G48)),DATE.DOR)),"")</f>
        <v/>
      </c>
      <c r="H49" s="15" t="str">
        <f>IF(G50="","",IF(G49&lt;$B$2,MONTHLY.CONT*1,LOOKUP(G49,$B$2:$B$62,$D$2:$D$62)))</f>
        <v/>
      </c>
      <c r="I49" s="51" t="str">
        <f>IF(H49=0,"",IF(H49="","",IF(G49=DATE.DOR,"",IF(G49="","",IF(G49=FVDate,"",((1+INCREASE.RTE)^(1/12)))))))</f>
        <v/>
      </c>
      <c r="J49" s="51" t="str">
        <f>IF(H49=0,"",IF(H49="","",IF(G49=DATE.DOR,"",IF(G49=FVDate,"",((1+RPI))^(1/12)))))</f>
        <v/>
      </c>
      <c r="K49" s="51" t="str">
        <f>IF(J49="","",(1+AMC)^(1/12))</f>
        <v/>
      </c>
      <c r="L49" s="15" t="str">
        <f>IFERROR(IF(G49="","",IF(G49=DATE.DOR,"",L48*I49/J49/K49+H49)),0)</f>
        <v/>
      </c>
      <c r="M49" s="4"/>
      <c r="N49" s="46" t="str">
        <f t="shared" si="3"/>
        <v/>
      </c>
      <c r="O49" s="45" t="str">
        <f t="shared" si="4"/>
        <v/>
      </c>
      <c r="P49" s="11" t="str">
        <f>IFERROR(IF(P48=DATE.DOR,"",MIN(DATE(YEAR(Calculations!P48),MONTH(Calculations!P48)+1,DAY(Calculations!P48)),DATE.DOR)),"")</f>
        <v/>
      </c>
      <c r="Q49" s="52" t="str">
        <f>IF(P49="","",IF(P49=DATE(YEAR(AdjustedFVDte),MONTH(AdjustedFVDte)+1,DAY(AdjustedFVDte)),CFV,IF(AND(Q48=0,P48=AdjustedFVDte),CFV+U49,U48)))</f>
        <v/>
      </c>
      <c r="R49" s="53" t="str">
        <f>IF(P49="","",((1+INCREASE.RTE)^(1/12)))</f>
        <v/>
      </c>
      <c r="S49" s="51" t="str">
        <f>IFERROR(IF(P49="","",IF(P49=DATE.DOR,"",IF(P49&gt;0,(1+RPI)^(1/12),""))),"")</f>
        <v/>
      </c>
      <c r="T49" s="51" t="str">
        <f>IF(S49="","",(1+AMC)^(1/12))</f>
        <v/>
      </c>
      <c r="U49" s="15" t="str">
        <f>IFERROR(IF(P49=DATE.DOR,U48,Q49*R49/S49/T49),"")</f>
        <v/>
      </c>
      <c r="V49" s="4"/>
      <c r="W49" s="4"/>
      <c r="X49" s="4"/>
      <c r="Y49" s="4"/>
      <c r="Z49" s="4"/>
      <c r="AA49" s="4"/>
      <c r="AB49" s="4"/>
    </row>
    <row r="50" ht="15.75" customHeight="1">
      <c r="A50" s="11"/>
      <c r="B50" s="11" t="str">
        <f>IF(B49="","",IF(DATE.DOR&lt;DATE(YEAR(B49)+1,MONTH($A$2),DAY($A$2)),"",DATE(YEAR(B49)+1,MONTH($A$2),DAY($A$2))))</f>
        <v/>
      </c>
      <c r="C50" s="15" t="str">
        <f t="shared" si="1"/>
        <v/>
      </c>
      <c r="D50" s="15" t="str">
        <f>IF(C50="","",IF(AND(CONTINF="YES",B50&gt;0),ROUND(C50*(RPI+1),2),C50))</f>
        <v/>
      </c>
      <c r="E50" s="4"/>
      <c r="F50" s="45">
        <f t="shared" si="2"/>
        <v>1</v>
      </c>
      <c r="G50" s="11">
        <f>IFERROR(IF(G49=DATE.DOR,"",MIN(DATE(YEAR(Calculations!G49),MONTH(Calculations!G49)+1,DAY(Calculations!G49)),DATE.DOR)),"")</f>
        <v>44927</v>
      </c>
      <c r="H50" s="15" t="str">
        <f>IF(G51="","",IF(G50&lt;$B$2,MONTHLY.CONT*1,LOOKUP(G50,$B$2:$B$62,$D$2:$D$62)))</f>
        <v/>
      </c>
      <c r="I50" s="51" t="str">
        <f>IF(H50=0,"",IF(H50="","",IF(G50=DATE.DOR,"",IF(G50="","",IF(G50=FVDate,"",((1+INCREASE.RTE)^(1/12)))))))</f>
        <v/>
      </c>
      <c r="J50" s="51" t="str">
        <f>IF(H50=0,"",IF(H50="","",IF(G50=DATE.DOR,"",IF(G50=FVDate,"",((1+RPI))^(1/12)))))</f>
        <v/>
      </c>
      <c r="K50" s="51" t="str">
        <f>IF(J50="","",(1+AMC)^(1/12))</f>
        <v/>
      </c>
      <c r="L50" s="15" t="str">
        <f>IFERROR(IF(G50="","",IF(G50=DATE.DOR,"",L49*I50/J50/K50+H50)),0)</f>
        <v/>
      </c>
      <c r="M50" s="4"/>
      <c r="N50" s="46">
        <f t="shared" si="3"/>
        <v>12</v>
      </c>
      <c r="O50" s="45">
        <f t="shared" si="4"/>
        <v>1</v>
      </c>
      <c r="P50" s="11">
        <f>IFERROR(IF(P49=DATE.DOR,"",MIN(DATE(YEAR(Calculations!P49),MONTH(Calculations!P49)+1,DAY(Calculations!P49)),DATE.DOR)),"")</f>
        <v>44927</v>
      </c>
      <c r="Q50" s="52" t="str">
        <f>IF(P50="","",IF(P50=DATE(YEAR(AdjustedFVDte),MONTH(AdjustedFVDte)+1,DAY(AdjustedFVDte)),CFV,IF(AND(Q49=0,P49=AdjustedFVDte),CFV+U50,U49)))</f>
        <v/>
      </c>
      <c r="R50" s="53">
        <f>IF(P50="","",((1+INCREASE.RTE)^(1/12)))</f>
        <v>1.004074124</v>
      </c>
      <c r="S50" s="51" t="str">
        <f>IFERROR(IF(P50="","",IF(P50=DATE.DOR,"",IF(P50&gt;0,(1+RPI)^(1/12),""))),"")</f>
        <v/>
      </c>
      <c r="T50" s="51" t="str">
        <f>IF(S50="","",(1+AMC)^(1/12))</f>
        <v/>
      </c>
      <c r="U50" s="15" t="str">
        <f>IFERROR(IF(P50=DATE.DOR,U49,Q50*R50/S50/T50),"")</f>
        <v/>
      </c>
      <c r="V50" s="4"/>
      <c r="W50" s="4"/>
      <c r="X50" s="4"/>
      <c r="Y50" s="4"/>
      <c r="Z50" s="4"/>
      <c r="AA50" s="4"/>
      <c r="AB50" s="4"/>
    </row>
    <row r="51" ht="15.75" customHeight="1">
      <c r="A51" s="11"/>
      <c r="B51" s="11" t="str">
        <f>IF(B50="","",IF(DATE.DOR&lt;DATE(YEAR(B50)+1,MONTH($A$2),DAY($A$2)),"",DATE(YEAR(B50)+1,MONTH($A$2),DAY($A$2))))</f>
        <v/>
      </c>
      <c r="C51" s="15" t="str">
        <f t="shared" si="1"/>
        <v/>
      </c>
      <c r="D51" s="15" t="str">
        <f>IF(C51="","",IF(AND(CONTINF="YES",B51&gt;0),ROUND(C51*(RPI+1),2),C51))</f>
        <v/>
      </c>
      <c r="E51" s="4"/>
      <c r="F51" s="45" t="str">
        <f t="shared" si="2"/>
        <v/>
      </c>
      <c r="G51" s="11" t="str">
        <f>IFERROR(IF(G50=DATE.DOR,"",MIN(DATE(YEAR(Calculations!G50),MONTH(Calculations!G50)+1,DAY(Calculations!G50)),DATE.DOR)),"")</f>
        <v/>
      </c>
      <c r="H51" s="15" t="str">
        <f>IF(G52="","",IF(G51&lt;$B$2,MONTHLY.CONT*1,LOOKUP(G51,$B$2:$B$62,$D$2:$D$62)))</f>
        <v/>
      </c>
      <c r="I51" s="51" t="str">
        <f>IF(H51=0,"",IF(H51="","",IF(G51=DATE.DOR,"",IF(G51="","",IF(G51=FVDate,"",((1+INCREASE.RTE)^(1/12)))))))</f>
        <v/>
      </c>
      <c r="J51" s="51" t="str">
        <f>IF(H51=0,"",IF(H51="","",IF(G51=DATE.DOR,"",IF(G51=FVDate,"",((1+RPI))^(1/12)))))</f>
        <v/>
      </c>
      <c r="K51" s="51" t="str">
        <f>IF(J51="","",(1+AMC)^(1/12))</f>
        <v/>
      </c>
      <c r="L51" s="15" t="str">
        <f>IFERROR(IF(G51="","",IF(G51=DATE.DOR,"",L50*I51/J51/K51+H51)),0)</f>
        <v/>
      </c>
      <c r="M51" s="4"/>
      <c r="N51" s="46" t="str">
        <f t="shared" si="3"/>
        <v/>
      </c>
      <c r="O51" s="45" t="str">
        <f t="shared" si="4"/>
        <v/>
      </c>
      <c r="P51" s="11" t="str">
        <f>IFERROR(IF(P50=DATE.DOR,"",MIN(DATE(YEAR(Calculations!P50),MONTH(Calculations!P50)+1,DAY(Calculations!P50)),DATE.DOR)),"")</f>
        <v/>
      </c>
      <c r="Q51" s="52" t="str">
        <f>IF(P51="","",IF(P51=DATE(YEAR(AdjustedFVDte),MONTH(AdjustedFVDte)+1,DAY(AdjustedFVDte)),CFV,IF(AND(Q50=0,P50=AdjustedFVDte),CFV+U51,U50)))</f>
        <v/>
      </c>
      <c r="R51" s="53" t="str">
        <f>IF(P51="","",((1+INCREASE.RTE)^(1/12)))</f>
        <v/>
      </c>
      <c r="S51" s="51" t="str">
        <f>IFERROR(IF(P51="","",IF(P51=DATE.DOR,"",IF(P51&gt;0,(1+RPI)^(1/12),""))),"")</f>
        <v/>
      </c>
      <c r="T51" s="51" t="str">
        <f>IF(S51="","",(1+AMC)^(1/12))</f>
        <v/>
      </c>
      <c r="U51" s="15" t="str">
        <f>IFERROR(IF(P51=DATE.DOR,U50,Q51*R51/S51/T51),"")</f>
        <v/>
      </c>
      <c r="V51" s="4"/>
      <c r="W51" s="4"/>
      <c r="X51" s="4"/>
      <c r="Y51" s="4"/>
      <c r="Z51" s="4"/>
      <c r="AA51" s="4"/>
      <c r="AB51" s="4"/>
    </row>
    <row r="52" ht="15.75" customHeight="1">
      <c r="A52" s="11"/>
      <c r="B52" s="11" t="str">
        <f>IF(B51="","",IF(DATE.DOR&lt;DATE(YEAR(B51)+1,MONTH($A$2),DAY($A$2)),"",DATE(YEAR(B51)+1,MONTH($A$2),DAY($A$2))))</f>
        <v/>
      </c>
      <c r="C52" s="15" t="str">
        <f t="shared" si="1"/>
        <v/>
      </c>
      <c r="D52" s="15" t="str">
        <f>IF(C52="","",IF(AND(CONTINF="YES",B52&gt;0),ROUND(C52*(RPI+1),2),C52))</f>
        <v/>
      </c>
      <c r="E52" s="4"/>
      <c r="F52" s="45">
        <f t="shared" si="2"/>
        <v>1</v>
      </c>
      <c r="G52" s="11">
        <f>IFERROR(IF(G51=DATE.DOR,"",MIN(DATE(YEAR(Calculations!G51),MONTH(Calculations!G51)+1,DAY(Calculations!G51)),DATE.DOR)),"")</f>
        <v>44927</v>
      </c>
      <c r="H52" s="15" t="str">
        <f>IF(G53="","",IF(G52&lt;$B$2,MONTHLY.CONT*1,LOOKUP(G52,$B$2:$B$62,$D$2:$D$62)))</f>
        <v/>
      </c>
      <c r="I52" s="51" t="str">
        <f>IF(H52=0,"",IF(H52="","",IF(G52=DATE.DOR,"",IF(G52="","",IF(G52=FVDate,"",((1+INCREASE.RTE)^(1/12)))))))</f>
        <v/>
      </c>
      <c r="J52" s="51" t="str">
        <f>IF(H52=0,"",IF(H52="","",IF(G52=DATE.DOR,"",IF(G52=FVDate,"",((1+RPI))^(1/12)))))</f>
        <v/>
      </c>
      <c r="K52" s="51" t="str">
        <f>IF(J52="","",(1+AMC)^(1/12))</f>
        <v/>
      </c>
      <c r="L52" s="15" t="str">
        <f>IFERROR(IF(G52="","",IF(G52=DATE.DOR,"",L51*I52/J52/K52+H52)),0)</f>
        <v/>
      </c>
      <c r="M52" s="4"/>
      <c r="N52" s="46">
        <f t="shared" si="3"/>
        <v>12</v>
      </c>
      <c r="O52" s="45">
        <f t="shared" si="4"/>
        <v>1</v>
      </c>
      <c r="P52" s="11">
        <f>IFERROR(IF(P51=DATE.DOR,"",MIN(DATE(YEAR(Calculations!P51),MONTH(Calculations!P51)+1,DAY(Calculations!P51)),DATE.DOR)),"")</f>
        <v>44927</v>
      </c>
      <c r="Q52" s="52" t="str">
        <f>IF(P52="","",IF(P52=DATE(YEAR(AdjustedFVDte),MONTH(AdjustedFVDte)+1,DAY(AdjustedFVDte)),CFV,IF(AND(Q51=0,P51=AdjustedFVDte),CFV+U52,U51)))</f>
        <v/>
      </c>
      <c r="R52" s="53">
        <f>IF(P52="","",((1+INCREASE.RTE)^(1/12)))</f>
        <v>1.004074124</v>
      </c>
      <c r="S52" s="51" t="str">
        <f>IFERROR(IF(P52="","",IF(P52=DATE.DOR,"",IF(P52&gt;0,(1+RPI)^(1/12),""))),"")</f>
        <v/>
      </c>
      <c r="T52" s="51" t="str">
        <f>IF(S52="","",(1+AMC)^(1/12))</f>
        <v/>
      </c>
      <c r="U52" s="15" t="str">
        <f>IFERROR(IF(P52=DATE.DOR,U51,Q52*R52/S52/T52),"")</f>
        <v/>
      </c>
      <c r="V52" s="4"/>
      <c r="W52" s="4"/>
      <c r="X52" s="4"/>
      <c r="Y52" s="4"/>
      <c r="Z52" s="4"/>
      <c r="AA52" s="4"/>
      <c r="AB52" s="4"/>
    </row>
    <row r="53" ht="15.75" customHeight="1">
      <c r="A53" s="11"/>
      <c r="B53" s="11" t="str">
        <f>IF(B52="","",IF(DATE.DOR&lt;DATE(YEAR(B52)+1,MONTH($A$2),DAY($A$2)),"",DATE(YEAR(B52)+1,MONTH($A$2),DAY($A$2))))</f>
        <v/>
      </c>
      <c r="C53" s="15" t="str">
        <f t="shared" si="1"/>
        <v/>
      </c>
      <c r="D53" s="15" t="str">
        <f>IF(C53="","",IF(AND(CONTINF="YES",B53&gt;0),ROUND(C53*(RPI+1),2),C53))</f>
        <v/>
      </c>
      <c r="E53" s="4"/>
      <c r="F53" s="45" t="str">
        <f t="shared" si="2"/>
        <v/>
      </c>
      <c r="G53" s="11" t="str">
        <f>IFERROR(IF(G52=DATE.DOR,"",MIN(DATE(YEAR(Calculations!G52),MONTH(Calculations!G52)+1,DAY(Calculations!G52)),DATE.DOR)),"")</f>
        <v/>
      </c>
      <c r="H53" s="15" t="str">
        <f>IF(G54="","",IF(G53&lt;$B$2,MONTHLY.CONT*1,LOOKUP(G53,$B$2:$B$62,$D$2:$D$62)))</f>
        <v/>
      </c>
      <c r="I53" s="51" t="str">
        <f>IF(H53=0,"",IF(H53="","",IF(G53=DATE.DOR,"",IF(G53="","",IF(G53=FVDate,"",((1+INCREASE.RTE)^(1/12)))))))</f>
        <v/>
      </c>
      <c r="J53" s="51" t="str">
        <f>IF(H53=0,"",IF(H53="","",IF(G53=DATE.DOR,"",IF(G53=FVDate,"",((1+RPI))^(1/12)))))</f>
        <v/>
      </c>
      <c r="K53" s="51" t="str">
        <f>IF(J53="","",(1+AMC)^(1/12))</f>
        <v/>
      </c>
      <c r="L53" s="15" t="str">
        <f>IFERROR(IF(G53="","",IF(G53=DATE.DOR,"",L52*I53/J53/K53+H53)),0)</f>
        <v/>
      </c>
      <c r="M53" s="4"/>
      <c r="N53" s="46" t="str">
        <f t="shared" si="3"/>
        <v/>
      </c>
      <c r="O53" s="45" t="str">
        <f t="shared" si="4"/>
        <v/>
      </c>
      <c r="P53" s="11" t="str">
        <f>IFERROR(IF(P52=DATE.DOR,"",MIN(DATE(YEAR(Calculations!P52),MONTH(Calculations!P52)+1,DAY(Calculations!P52)),DATE.DOR)),"")</f>
        <v/>
      </c>
      <c r="Q53" s="52" t="str">
        <f>IF(P53="","",IF(P53=DATE(YEAR(AdjustedFVDte),MONTH(AdjustedFVDte)+1,DAY(AdjustedFVDte)),CFV,IF(AND(Q52=0,P52=AdjustedFVDte),CFV+U53,U52)))</f>
        <v/>
      </c>
      <c r="R53" s="53" t="str">
        <f>IF(P53="","",((1+INCREASE.RTE)^(1/12)))</f>
        <v/>
      </c>
      <c r="S53" s="51" t="str">
        <f>IFERROR(IF(P53="","",IF(P53=DATE.DOR,"",IF(P53&gt;0,(1+RPI)^(1/12),""))),"")</f>
        <v/>
      </c>
      <c r="T53" s="51" t="str">
        <f>IF(S53="","",(1+AMC)^(1/12))</f>
        <v/>
      </c>
      <c r="U53" s="15" t="str">
        <f>IFERROR(IF(P53=DATE.DOR,U52,Q53*R53/S53/T53),"")</f>
        <v/>
      </c>
      <c r="V53" s="4"/>
      <c r="W53" s="4"/>
      <c r="X53" s="4"/>
      <c r="Y53" s="4"/>
      <c r="Z53" s="4"/>
      <c r="AA53" s="4"/>
      <c r="AB53" s="4"/>
    </row>
    <row r="54" ht="15.75" customHeight="1">
      <c r="A54" s="11"/>
      <c r="B54" s="11" t="str">
        <f>IF(B53="","",IF(DATE.DOR&lt;DATE(YEAR(B53)+1,MONTH($A$2),DAY($A$2)),"",DATE(YEAR(B53)+1,MONTH($A$2),DAY($A$2))))</f>
        <v/>
      </c>
      <c r="C54" s="15" t="str">
        <f t="shared" si="1"/>
        <v/>
      </c>
      <c r="D54" s="15" t="str">
        <f>IF(C54="","",IF(AND(CONTINF="YES",B54&gt;0),ROUND(C54*(RPI+1),2),C54))</f>
        <v/>
      </c>
      <c r="E54" s="4"/>
      <c r="F54" s="45">
        <f t="shared" si="2"/>
        <v>1</v>
      </c>
      <c r="G54" s="11">
        <f>IFERROR(IF(G53=DATE.DOR,"",MIN(DATE(YEAR(Calculations!G53),MONTH(Calculations!G53)+1,DAY(Calculations!G53)),DATE.DOR)),"")</f>
        <v>44927</v>
      </c>
      <c r="H54" s="15" t="str">
        <f>IF(G55="","",IF(G54&lt;$B$2,MONTHLY.CONT*1,LOOKUP(G54,$B$2:$B$62,$D$2:$D$62)))</f>
        <v/>
      </c>
      <c r="I54" s="51" t="str">
        <f>IF(H54=0,"",IF(H54="","",IF(G54=DATE.DOR,"",IF(G54="","",IF(G54=FVDate,"",((1+INCREASE.RTE)^(1/12)))))))</f>
        <v/>
      </c>
      <c r="J54" s="51" t="str">
        <f>IF(H54=0,"",IF(H54="","",IF(G54=DATE.DOR,"",IF(G54=FVDate,"",((1+RPI))^(1/12)))))</f>
        <v/>
      </c>
      <c r="K54" s="51" t="str">
        <f>IF(J54="","",(1+AMC)^(1/12))</f>
        <v/>
      </c>
      <c r="L54" s="15" t="str">
        <f>IFERROR(IF(G54="","",IF(G54=DATE.DOR,"",L53*I54/J54/K54+H54)),0)</f>
        <v/>
      </c>
      <c r="M54" s="4"/>
      <c r="N54" s="46">
        <f t="shared" si="3"/>
        <v>12</v>
      </c>
      <c r="O54" s="45">
        <f t="shared" si="4"/>
        <v>1</v>
      </c>
      <c r="P54" s="11">
        <f>IFERROR(IF(P53=DATE.DOR,"",MIN(DATE(YEAR(Calculations!P53),MONTH(Calculations!P53)+1,DAY(Calculations!P53)),DATE.DOR)),"")</f>
        <v>44927</v>
      </c>
      <c r="Q54" s="52" t="str">
        <f>IF(P54="","",IF(P54=DATE(YEAR(AdjustedFVDte),MONTH(AdjustedFVDte)+1,DAY(AdjustedFVDte)),CFV,IF(AND(Q53=0,P53=AdjustedFVDte),CFV+U54,U53)))</f>
        <v/>
      </c>
      <c r="R54" s="53">
        <f>IF(P54="","",((1+INCREASE.RTE)^(1/12)))</f>
        <v>1.004074124</v>
      </c>
      <c r="S54" s="51" t="str">
        <f>IFERROR(IF(P54="","",IF(P54=DATE.DOR,"",IF(P54&gt;0,(1+RPI)^(1/12),""))),"")</f>
        <v/>
      </c>
      <c r="T54" s="51" t="str">
        <f>IF(S54="","",(1+AMC)^(1/12))</f>
        <v/>
      </c>
      <c r="U54" s="15" t="str">
        <f>IFERROR(IF(P54=DATE.DOR,U53,Q54*R54/S54/T54),"")</f>
        <v/>
      </c>
      <c r="V54" s="4"/>
      <c r="W54" s="4"/>
      <c r="X54" s="4"/>
      <c r="Y54" s="4"/>
      <c r="Z54" s="4"/>
      <c r="AA54" s="4"/>
      <c r="AB54" s="4"/>
    </row>
    <row r="55" ht="15.75" customHeight="1">
      <c r="A55" s="11"/>
      <c r="B55" s="11" t="str">
        <f>IF(B54="","",IF(DATE.DOR&lt;DATE(YEAR(B54)+1,MONTH($A$2),DAY($A$2)),"",DATE(YEAR(B54)+1,MONTH($A$2),DAY($A$2))))</f>
        <v/>
      </c>
      <c r="C55" s="15" t="str">
        <f t="shared" si="1"/>
        <v/>
      </c>
      <c r="D55" s="15" t="str">
        <f>IF(C55="","",IF(AND(CONTINF="YES",B55&gt;0),ROUND(C55*(RPI+1),2),C55))</f>
        <v/>
      </c>
      <c r="E55" s="4"/>
      <c r="F55" s="45" t="str">
        <f t="shared" si="2"/>
        <v/>
      </c>
      <c r="G55" s="11" t="str">
        <f>IFERROR(IF(G54=DATE.DOR,"",MIN(DATE(YEAR(Calculations!G54),MONTH(Calculations!G54)+1,DAY(Calculations!G54)),DATE.DOR)),"")</f>
        <v/>
      </c>
      <c r="H55" s="15" t="str">
        <f>IF(G56="","",IF(G55&lt;$B$2,MONTHLY.CONT*1,LOOKUP(G55,$B$2:$B$62,$D$2:$D$62)))</f>
        <v/>
      </c>
      <c r="I55" s="51" t="str">
        <f>IF(H55=0,"",IF(H55="","",IF(G55=DATE.DOR,"",IF(G55="","",IF(G55=FVDate,"",((1+INCREASE.RTE)^(1/12)))))))</f>
        <v/>
      </c>
      <c r="J55" s="51" t="str">
        <f>IF(H55=0,"",IF(H55="","",IF(G55=DATE.DOR,"",IF(G55=FVDate,"",((1+RPI))^(1/12)))))</f>
        <v/>
      </c>
      <c r="K55" s="51" t="str">
        <f>IF(J55="","",(1+AMC)^(1/12))</f>
        <v/>
      </c>
      <c r="L55" s="15" t="str">
        <f>IFERROR(IF(G55="","",IF(G55=DATE.DOR,"",L54*I55/J55/K55+H55)),0)</f>
        <v/>
      </c>
      <c r="M55" s="4"/>
      <c r="N55" s="46" t="str">
        <f t="shared" si="3"/>
        <v/>
      </c>
      <c r="O55" s="45" t="str">
        <f t="shared" si="4"/>
        <v/>
      </c>
      <c r="P55" s="11" t="str">
        <f>IFERROR(IF(P54=DATE.DOR,"",MIN(DATE(YEAR(Calculations!P54),MONTH(Calculations!P54)+1,DAY(Calculations!P54)),DATE.DOR)),"")</f>
        <v/>
      </c>
      <c r="Q55" s="52" t="str">
        <f>IF(P55="","",IF(P55=DATE(YEAR(AdjustedFVDte),MONTH(AdjustedFVDte)+1,DAY(AdjustedFVDte)),CFV,IF(AND(Q54=0,P54=AdjustedFVDte),CFV+U55,U54)))</f>
        <v/>
      </c>
      <c r="R55" s="53" t="str">
        <f>IF(P55="","",((1+INCREASE.RTE)^(1/12)))</f>
        <v/>
      </c>
      <c r="S55" s="51" t="str">
        <f>IFERROR(IF(P55="","",IF(P55=DATE.DOR,"",IF(P55&gt;0,(1+RPI)^(1/12),""))),"")</f>
        <v/>
      </c>
      <c r="T55" s="51" t="str">
        <f>IF(S55="","",(1+AMC)^(1/12))</f>
        <v/>
      </c>
      <c r="U55" s="15" t="str">
        <f>IFERROR(IF(P55=DATE.DOR,U54,Q55*R55/S55/T55),"")</f>
        <v/>
      </c>
      <c r="V55" s="4"/>
      <c r="W55" s="4"/>
      <c r="X55" s="4"/>
      <c r="Y55" s="4"/>
      <c r="Z55" s="4"/>
      <c r="AA55" s="4"/>
      <c r="AB55" s="4"/>
    </row>
    <row r="56" ht="15.75" customHeight="1">
      <c r="A56" s="11"/>
      <c r="B56" s="11" t="str">
        <f>IF(B55="","",IF(DATE.DOR&lt;DATE(YEAR(B55)+1,MONTH($A$2),DAY($A$2)),"",DATE(YEAR(B55)+1,MONTH($A$2),DAY($A$2))))</f>
        <v/>
      </c>
      <c r="C56" s="15" t="str">
        <f t="shared" si="1"/>
        <v/>
      </c>
      <c r="D56" s="15" t="str">
        <f>IF(C56="","",IF(AND(CONTINF="YES",B56&gt;0),ROUND(C56*(RPI+1),2),C56))</f>
        <v/>
      </c>
      <c r="E56" s="4"/>
      <c r="F56" s="45">
        <f t="shared" si="2"/>
        <v>1</v>
      </c>
      <c r="G56" s="11">
        <f>IFERROR(IF(G55=DATE.DOR,"",MIN(DATE(YEAR(Calculations!G55),MONTH(Calculations!G55)+1,DAY(Calculations!G55)),DATE.DOR)),"")</f>
        <v>44927</v>
      </c>
      <c r="H56" s="15" t="str">
        <f>IF(G57="","",IF(G56&lt;$B$2,MONTHLY.CONT*1,LOOKUP(G56,$B$2:$B$62,$D$2:$D$62)))</f>
        <v/>
      </c>
      <c r="I56" s="51" t="str">
        <f>IF(H56=0,"",IF(H56="","",IF(G56=DATE.DOR,"",IF(G56="","",IF(G56=FVDate,"",((1+INCREASE.RTE)^(1/12)))))))</f>
        <v/>
      </c>
      <c r="J56" s="51" t="str">
        <f>IF(H56=0,"",IF(H56="","",IF(G56=DATE.DOR,"",IF(G56=FVDate,"",((1+RPI))^(1/12)))))</f>
        <v/>
      </c>
      <c r="K56" s="51" t="str">
        <f>IF(J56="","",(1+AMC)^(1/12))</f>
        <v/>
      </c>
      <c r="L56" s="15" t="str">
        <f>IFERROR(IF(G56="","",IF(G56=DATE.DOR,"",L55*I56/J56/K56+H56)),0)</f>
        <v/>
      </c>
      <c r="M56" s="4"/>
      <c r="N56" s="46">
        <f t="shared" si="3"/>
        <v>12</v>
      </c>
      <c r="O56" s="45">
        <f t="shared" si="4"/>
        <v>1</v>
      </c>
      <c r="P56" s="11">
        <f>IFERROR(IF(P55=DATE.DOR,"",MIN(DATE(YEAR(Calculations!P55),MONTH(Calculations!P55)+1,DAY(Calculations!P55)),DATE.DOR)),"")</f>
        <v>44927</v>
      </c>
      <c r="Q56" s="52" t="str">
        <f>IF(P56="","",IF(P56=DATE(YEAR(AdjustedFVDte),MONTH(AdjustedFVDte)+1,DAY(AdjustedFVDte)),CFV,IF(AND(Q55=0,P55=AdjustedFVDte),CFV+U56,U55)))</f>
        <v/>
      </c>
      <c r="R56" s="53">
        <f>IF(P56="","",((1+INCREASE.RTE)^(1/12)))</f>
        <v>1.004074124</v>
      </c>
      <c r="S56" s="51" t="str">
        <f>IFERROR(IF(P56="","",IF(P56=DATE.DOR,"",IF(P56&gt;0,(1+RPI)^(1/12),""))),"")</f>
        <v/>
      </c>
      <c r="T56" s="51" t="str">
        <f>IF(S56="","",(1+AMC)^(1/12))</f>
        <v/>
      </c>
      <c r="U56" s="15" t="str">
        <f>IFERROR(IF(P56=DATE.DOR,U55,Q56*R56/S56/T56),"")</f>
        <v/>
      </c>
      <c r="V56" s="4"/>
      <c r="W56" s="4"/>
      <c r="X56" s="4"/>
      <c r="Y56" s="4"/>
      <c r="Z56" s="4"/>
      <c r="AA56" s="4"/>
      <c r="AB56" s="4"/>
    </row>
    <row r="57" ht="15.75" customHeight="1">
      <c r="A57" s="11"/>
      <c r="B57" s="11" t="str">
        <f>IF(B56="","",IF(DATE.DOR&lt;DATE(YEAR(B56)+1,MONTH($A$2),DAY($A$2)),"",DATE(YEAR(B56)+1,MONTH($A$2),DAY($A$2))))</f>
        <v/>
      </c>
      <c r="C57" s="15" t="str">
        <f t="shared" si="1"/>
        <v/>
      </c>
      <c r="D57" s="15" t="str">
        <f>IF(C57="","",IF(AND(CONTINF="YES",B57&gt;0),ROUND(C57*(RPI+1),2),C57))</f>
        <v/>
      </c>
      <c r="E57" s="4"/>
      <c r="F57" s="45" t="str">
        <f t="shared" si="2"/>
        <v/>
      </c>
      <c r="G57" s="11" t="str">
        <f>IFERROR(IF(G56=DATE.DOR,"",MIN(DATE(YEAR(Calculations!G56),MONTH(Calculations!G56)+1,DAY(Calculations!G56)),DATE.DOR)),"")</f>
        <v/>
      </c>
      <c r="H57" s="15" t="str">
        <f>IF(G58="","",IF(G57&lt;$B$2,MONTHLY.CONT*1,LOOKUP(G57,$B$2:$B$62,$D$2:$D$62)))</f>
        <v/>
      </c>
      <c r="I57" s="51" t="str">
        <f>IF(H57=0,"",IF(H57="","",IF(G57=DATE.DOR,"",IF(G57="","",IF(G57=FVDate,"",((1+INCREASE.RTE)^(1/12)))))))</f>
        <v/>
      </c>
      <c r="J57" s="51" t="str">
        <f>IF(H57=0,"",IF(H57="","",IF(G57=DATE.DOR,"",IF(G57=FVDate,"",((1+RPI))^(1/12)))))</f>
        <v/>
      </c>
      <c r="K57" s="51" t="str">
        <f>IF(J57="","",(1+AMC)^(1/12))</f>
        <v/>
      </c>
      <c r="L57" s="15" t="str">
        <f>IFERROR(IF(G57="","",IF(G57=DATE.DOR,"",L56*I57/J57/K57+H57)),0)</f>
        <v/>
      </c>
      <c r="M57" s="4"/>
      <c r="N57" s="46" t="str">
        <f t="shared" si="3"/>
        <v/>
      </c>
      <c r="O57" s="45" t="str">
        <f t="shared" si="4"/>
        <v/>
      </c>
      <c r="P57" s="11" t="str">
        <f>IFERROR(IF(P56=DATE.DOR,"",MIN(DATE(YEAR(Calculations!P56),MONTH(Calculations!P56)+1,DAY(Calculations!P56)),DATE.DOR)),"")</f>
        <v/>
      </c>
      <c r="Q57" s="52" t="str">
        <f>IF(P57="","",IF(P57=DATE(YEAR(AdjustedFVDte),MONTH(AdjustedFVDte)+1,DAY(AdjustedFVDte)),CFV,IF(AND(Q56=0,P56=AdjustedFVDte),CFV+U57,U56)))</f>
        <v/>
      </c>
      <c r="R57" s="53" t="str">
        <f>IF(P57="","",((1+INCREASE.RTE)^(1/12)))</f>
        <v/>
      </c>
      <c r="S57" s="51" t="str">
        <f>IFERROR(IF(P57="","",IF(P57=DATE.DOR,"",IF(P57&gt;0,(1+RPI)^(1/12),""))),"")</f>
        <v/>
      </c>
      <c r="T57" s="51" t="str">
        <f>IF(S57="","",(1+AMC)^(1/12))</f>
        <v/>
      </c>
      <c r="U57" s="15" t="str">
        <f>IFERROR(IF(P57=DATE.DOR,U56,Q57*R57/S57/T57),"")</f>
        <v/>
      </c>
      <c r="V57" s="4"/>
      <c r="W57" s="4"/>
      <c r="X57" s="4"/>
      <c r="Y57" s="4"/>
      <c r="Z57" s="4"/>
      <c r="AA57" s="4"/>
      <c r="AB57" s="4"/>
    </row>
    <row r="58" ht="15.75" customHeight="1">
      <c r="A58" s="11"/>
      <c r="B58" s="11" t="str">
        <f>IF(B57="","",IF(DATE.DOR&lt;DATE(YEAR(B57)+1,MONTH($A$2),DAY($A$2)),"",DATE(YEAR(B57)+1,MONTH($A$2),DAY($A$2))))</f>
        <v/>
      </c>
      <c r="C58" s="15" t="str">
        <f t="shared" si="1"/>
        <v/>
      </c>
      <c r="D58" s="15" t="str">
        <f>IF(C58="","",IF(AND(CONTINF="YES",B58&gt;0),ROUND(C58*(RPI+1),2),C58))</f>
        <v/>
      </c>
      <c r="E58" s="4"/>
      <c r="F58" s="45">
        <f t="shared" si="2"/>
        <v>1</v>
      </c>
      <c r="G58" s="11">
        <f>IFERROR(IF(G57=DATE.DOR,"",MIN(DATE(YEAR(Calculations!G57),MONTH(Calculations!G57)+1,DAY(Calculations!G57)),DATE.DOR)),"")</f>
        <v>44927</v>
      </c>
      <c r="H58" s="15" t="str">
        <f>IF(G59="","",IF(G58&lt;$B$2,MONTHLY.CONT*1,LOOKUP(G58,$B$2:$B$62,$D$2:$D$62)))</f>
        <v/>
      </c>
      <c r="I58" s="51" t="str">
        <f>IF(H58=0,"",IF(H58="","",IF(G58=DATE.DOR,"",IF(G58="","",IF(G58=FVDate,"",((1+INCREASE.RTE)^(1/12)))))))</f>
        <v/>
      </c>
      <c r="J58" s="51" t="str">
        <f>IF(H58=0,"",IF(H58="","",IF(G58=DATE.DOR,"",IF(G58=FVDate,"",((1+RPI))^(1/12)))))</f>
        <v/>
      </c>
      <c r="K58" s="51" t="str">
        <f>IF(J58="","",(1+AMC)^(1/12))</f>
        <v/>
      </c>
      <c r="L58" s="15" t="str">
        <f>IFERROR(IF(G58="","",IF(G58=DATE.DOR,"",L57*I58/J58/K58+H58)),0)</f>
        <v/>
      </c>
      <c r="M58" s="4"/>
      <c r="N58" s="46">
        <f t="shared" si="3"/>
        <v>12</v>
      </c>
      <c r="O58" s="45">
        <f t="shared" si="4"/>
        <v>1</v>
      </c>
      <c r="P58" s="11">
        <f>IFERROR(IF(P57=DATE.DOR,"",MIN(DATE(YEAR(Calculations!P57),MONTH(Calculations!P57)+1,DAY(Calculations!P57)),DATE.DOR)),"")</f>
        <v>44927</v>
      </c>
      <c r="Q58" s="52" t="str">
        <f>IF(P58="","",IF(P58=DATE(YEAR(AdjustedFVDte),MONTH(AdjustedFVDte)+1,DAY(AdjustedFVDte)),CFV,IF(AND(Q57=0,P57=AdjustedFVDte),CFV+U58,U57)))</f>
        <v/>
      </c>
      <c r="R58" s="53">
        <f>IF(P58="","",((1+INCREASE.RTE)^(1/12)))</f>
        <v>1.004074124</v>
      </c>
      <c r="S58" s="51" t="str">
        <f>IFERROR(IF(P58="","",IF(P58=DATE.DOR,"",IF(P58&gt;0,(1+RPI)^(1/12),""))),"")</f>
        <v/>
      </c>
      <c r="T58" s="51" t="str">
        <f>IF(S58="","",(1+AMC)^(1/12))</f>
        <v/>
      </c>
      <c r="U58" s="15" t="str">
        <f>IFERROR(IF(P58=DATE.DOR,U57,Q58*R58/S58/T58),"")</f>
        <v/>
      </c>
      <c r="V58" s="4"/>
      <c r="W58" s="4"/>
      <c r="X58" s="4"/>
      <c r="Y58" s="4"/>
      <c r="Z58" s="4"/>
      <c r="AA58" s="4"/>
      <c r="AB58" s="4"/>
    </row>
    <row r="59" ht="15.75" customHeight="1">
      <c r="A59" s="11"/>
      <c r="B59" s="11" t="str">
        <f>IF(B58="","",IF(DATE.DOR&lt;DATE(YEAR(B58)+1,MONTH($A$2),DAY($A$2)),"",DATE(YEAR(B58)+1,MONTH($A$2),DAY($A$2))))</f>
        <v/>
      </c>
      <c r="C59" s="15" t="str">
        <f t="shared" si="1"/>
        <v/>
      </c>
      <c r="D59" s="15" t="str">
        <f>IF(C59="","",IF(AND(CONTINF="YES",B59&gt;0),ROUND(C59*(RPI+1),2),C59))</f>
        <v/>
      </c>
      <c r="E59" s="4"/>
      <c r="F59" s="45" t="str">
        <f t="shared" si="2"/>
        <v/>
      </c>
      <c r="G59" s="11" t="str">
        <f>IFERROR(IF(G58=DATE.DOR,"",MIN(DATE(YEAR(Calculations!G58),MONTH(Calculations!G58)+1,DAY(Calculations!G58)),DATE.DOR)),"")</f>
        <v/>
      </c>
      <c r="H59" s="15" t="str">
        <f>IF(G60="","",IF(G59&lt;$B$2,MONTHLY.CONT*1,LOOKUP(G59,$B$2:$B$62,$D$2:$D$62)))</f>
        <v/>
      </c>
      <c r="I59" s="51" t="str">
        <f>IF(H59=0,"",IF(H59="","",IF(G59=DATE.DOR,"",IF(G59="","",IF(G59=FVDate,"",((1+INCREASE.RTE)^(1/12)))))))</f>
        <v/>
      </c>
      <c r="J59" s="51" t="str">
        <f>IF(H59=0,"",IF(H59="","",IF(G59=DATE.DOR,"",IF(G59=FVDate,"",((1+RPI))^(1/12)))))</f>
        <v/>
      </c>
      <c r="K59" s="51" t="str">
        <f>IF(J59="","",(1+AMC)^(1/12))</f>
        <v/>
      </c>
      <c r="L59" s="15" t="str">
        <f>IFERROR(IF(G59="","",IF(G59=DATE.DOR,"",L58*I59/J59/K59+H59)),0)</f>
        <v/>
      </c>
      <c r="M59" s="4"/>
      <c r="N59" s="46" t="str">
        <f t="shared" si="3"/>
        <v/>
      </c>
      <c r="O59" s="45" t="str">
        <f t="shared" si="4"/>
        <v/>
      </c>
      <c r="P59" s="11" t="str">
        <f>IFERROR(IF(P58=DATE.DOR,"",MIN(DATE(YEAR(Calculations!P58),MONTH(Calculations!P58)+1,DAY(Calculations!P58)),DATE.DOR)),"")</f>
        <v/>
      </c>
      <c r="Q59" s="52" t="str">
        <f>IF(P59="","",IF(P59=DATE(YEAR(AdjustedFVDte),MONTH(AdjustedFVDte)+1,DAY(AdjustedFVDte)),CFV,IF(AND(Q58=0,P58=AdjustedFVDte),CFV+U59,U58)))</f>
        <v/>
      </c>
      <c r="R59" s="53" t="str">
        <f>IF(P59="","",((1+INCREASE.RTE)^(1/12)))</f>
        <v/>
      </c>
      <c r="S59" s="51" t="str">
        <f>IFERROR(IF(P59="","",IF(P59=DATE.DOR,"",IF(P59&gt;0,(1+RPI)^(1/12),""))),"")</f>
        <v/>
      </c>
      <c r="T59" s="51" t="str">
        <f>IF(S59="","",(1+AMC)^(1/12))</f>
        <v/>
      </c>
      <c r="U59" s="15" t="str">
        <f>IFERROR(IF(P59=DATE.DOR,U58,Q59*R59/S59/T59),"")</f>
        <v/>
      </c>
      <c r="V59" s="4"/>
      <c r="W59" s="4"/>
      <c r="X59" s="4"/>
      <c r="Y59" s="4"/>
      <c r="Z59" s="4"/>
      <c r="AA59" s="4"/>
      <c r="AB59" s="4"/>
    </row>
    <row r="60" ht="15.75" customHeight="1">
      <c r="A60" s="11"/>
      <c r="B60" s="11" t="str">
        <f>IF(B59="","",IF(DATE.DOR&lt;DATE(YEAR(B59)+1,MONTH($A$2),DAY($A$2)),"",DATE(YEAR(B59)+1,MONTH($A$2),DAY($A$2))))</f>
        <v/>
      </c>
      <c r="C60" s="15" t="str">
        <f t="shared" si="1"/>
        <v/>
      </c>
      <c r="D60" s="15" t="str">
        <f>IF(C60="","",IF(AND(CONTINF="YES",B60&gt;0),ROUND(C60*(RPI+1),2),C60))</f>
        <v/>
      </c>
      <c r="E60" s="4"/>
      <c r="F60" s="45">
        <f t="shared" si="2"/>
        <v>1</v>
      </c>
      <c r="G60" s="11">
        <f>IFERROR(IF(G59=DATE.DOR,"",MIN(DATE(YEAR(Calculations!G59),MONTH(Calculations!G59)+1,DAY(Calculations!G59)),DATE.DOR)),"")</f>
        <v>44927</v>
      </c>
      <c r="H60" s="15" t="str">
        <f>IF(G61="","",IF(G60&lt;$B$2,MONTHLY.CONT*1,LOOKUP(G60,$B$2:$B$62,$D$2:$D$62)))</f>
        <v/>
      </c>
      <c r="I60" s="51" t="str">
        <f>IF(H60=0,"",IF(H60="","",IF(G60=DATE.DOR,"",IF(G60="","",IF(G60=FVDate,"",((1+INCREASE.RTE)^(1/12)))))))</f>
        <v/>
      </c>
      <c r="J60" s="51" t="str">
        <f>IF(H60=0,"",IF(H60="","",IF(G60=DATE.DOR,"",IF(G60=FVDate,"",((1+RPI))^(1/12)))))</f>
        <v/>
      </c>
      <c r="K60" s="51" t="str">
        <f>IF(J60="","",(1+AMC)^(1/12))</f>
        <v/>
      </c>
      <c r="L60" s="15" t="str">
        <f>IFERROR(IF(G60="","",IF(G60=DATE.DOR,"",L59*I60/J60/K60+H60)),0)</f>
        <v/>
      </c>
      <c r="M60" s="4"/>
      <c r="N60" s="46">
        <f t="shared" si="3"/>
        <v>12</v>
      </c>
      <c r="O60" s="45">
        <f t="shared" si="4"/>
        <v>1</v>
      </c>
      <c r="P60" s="11">
        <f>IFERROR(IF(P59=DATE.DOR,"",MIN(DATE(YEAR(Calculations!P59),MONTH(Calculations!P59)+1,DAY(Calculations!P59)),DATE.DOR)),"")</f>
        <v>44927</v>
      </c>
      <c r="Q60" s="52" t="str">
        <f>IF(P60="","",IF(P60=DATE(YEAR(AdjustedFVDte),MONTH(AdjustedFVDte)+1,DAY(AdjustedFVDte)),CFV,IF(AND(Q59=0,P59=AdjustedFVDte),CFV+U60,U59)))</f>
        <v/>
      </c>
      <c r="R60" s="53">
        <f>IF(P60="","",((1+INCREASE.RTE)^(1/12)))</f>
        <v>1.004074124</v>
      </c>
      <c r="S60" s="51" t="str">
        <f>IFERROR(IF(P60="","",IF(P60=DATE.DOR,"",IF(P60&gt;0,(1+RPI)^(1/12),""))),"")</f>
        <v/>
      </c>
      <c r="T60" s="51" t="str">
        <f>IF(S60="","",(1+AMC)^(1/12))</f>
        <v/>
      </c>
      <c r="U60" s="15" t="str">
        <f>IFERROR(IF(P60=DATE.DOR,U59,Q60*R60/S60/T60),"")</f>
        <v/>
      </c>
      <c r="V60" s="4"/>
      <c r="W60" s="4"/>
      <c r="X60" s="4"/>
      <c r="Y60" s="4"/>
      <c r="Z60" s="4"/>
      <c r="AA60" s="4"/>
      <c r="AB60" s="4"/>
    </row>
    <row r="61" ht="15.75" customHeight="1">
      <c r="A61" s="11"/>
      <c r="B61" s="11" t="str">
        <f>IF(B60="","",IF(DATE.DOR&lt;DATE(YEAR(B60)+1,MONTH($A$2),DAY($A$2)),"",DATE(YEAR(B60)+1,MONTH($A$2),DAY($A$2))))</f>
        <v/>
      </c>
      <c r="C61" s="15" t="str">
        <f t="shared" si="1"/>
        <v/>
      </c>
      <c r="D61" s="15" t="str">
        <f>IF(C61="","",IF(AND(CONTINF="YES",B61&gt;0),ROUND(C61*(RPI+1),2),C61))</f>
        <v/>
      </c>
      <c r="E61" s="4"/>
      <c r="F61" s="45" t="str">
        <f t="shared" si="2"/>
        <v/>
      </c>
      <c r="G61" s="11" t="str">
        <f>IFERROR(IF(G60=DATE.DOR,"",MIN(DATE(YEAR(Calculations!G60),MONTH(Calculations!G60)+1,DAY(Calculations!G60)),DATE.DOR)),"")</f>
        <v/>
      </c>
      <c r="H61" s="15" t="str">
        <f>IF(G62="","",IF(G61&lt;$B$2,MONTHLY.CONT*1,LOOKUP(G61,$B$2:$B$62,$D$2:$D$62)))</f>
        <v/>
      </c>
      <c r="I61" s="51" t="str">
        <f>IF(H61=0,"",IF(H61="","",IF(G61=DATE.DOR,"",IF(G61="","",IF(G61=FVDate,"",((1+INCREASE.RTE)^(1/12)))))))</f>
        <v/>
      </c>
      <c r="J61" s="51" t="str">
        <f>IF(H61=0,"",IF(H61="","",IF(G61=DATE.DOR,"",IF(G61=FVDate,"",((1+RPI))^(1/12)))))</f>
        <v/>
      </c>
      <c r="K61" s="51" t="str">
        <f>IF(J61="","",(1+AMC)^(1/12))</f>
        <v/>
      </c>
      <c r="L61" s="15" t="str">
        <f>IFERROR(IF(G61="","",IF(G61=DATE.DOR,"",L60*I61/J61/K61+H61)),0)</f>
        <v/>
      </c>
      <c r="M61" s="4"/>
      <c r="N61" s="46" t="str">
        <f t="shared" si="3"/>
        <v/>
      </c>
      <c r="O61" s="45" t="str">
        <f t="shared" si="4"/>
        <v/>
      </c>
      <c r="P61" s="11" t="str">
        <f>IFERROR(IF(P60=DATE.DOR,"",MIN(DATE(YEAR(Calculations!P60),MONTH(Calculations!P60)+1,DAY(Calculations!P60)),DATE.DOR)),"")</f>
        <v/>
      </c>
      <c r="Q61" s="52" t="str">
        <f>IF(P61="","",IF(P61=DATE(YEAR(AdjustedFVDte),MONTH(AdjustedFVDte)+1,DAY(AdjustedFVDte)),CFV,IF(AND(Q60=0,P60=AdjustedFVDte),CFV+U61,U60)))</f>
        <v/>
      </c>
      <c r="R61" s="53" t="str">
        <f>IF(P61="","",((1+INCREASE.RTE)^(1/12)))</f>
        <v/>
      </c>
      <c r="S61" s="51" t="str">
        <f>IFERROR(IF(P61="","",IF(P61=DATE.DOR,"",IF(P61&gt;0,(1+RPI)^(1/12),""))),"")</f>
        <v/>
      </c>
      <c r="T61" s="51" t="str">
        <f>IF(S61="","",(1+AMC)^(1/12))</f>
        <v/>
      </c>
      <c r="U61" s="15" t="str">
        <f>IFERROR(IF(P61=DATE.DOR,U60,Q61*R61/S61/T61),"")</f>
        <v/>
      </c>
      <c r="V61" s="4"/>
      <c r="W61" s="4"/>
      <c r="X61" s="4"/>
      <c r="Y61" s="4"/>
      <c r="Z61" s="4"/>
      <c r="AA61" s="4"/>
      <c r="AB61" s="4"/>
    </row>
    <row r="62" ht="15.75" customHeight="1">
      <c r="A62" s="11"/>
      <c r="B62" s="11" t="str">
        <f>IF(B61="","",IF(DATE.DOR&lt;DATE(YEAR(B61)+1,MONTH($A$2),DAY($A$2)),"",DATE(YEAR(B61)+1,MONTH($A$2),DAY($A$2))))</f>
        <v/>
      </c>
      <c r="C62" s="15" t="str">
        <f t="shared" si="1"/>
        <v/>
      </c>
      <c r="D62" s="15" t="str">
        <f>IF(C62="","",IF(AND(CONTINF="YES",B62&gt;0),ROUND(C62*(RPI+1),2),C62))</f>
        <v/>
      </c>
      <c r="E62" s="4"/>
      <c r="F62" s="45">
        <f t="shared" si="2"/>
        <v>1</v>
      </c>
      <c r="G62" s="11">
        <f>IFERROR(IF(G61=DATE.DOR,"",MIN(DATE(YEAR(Calculations!G61),MONTH(Calculations!G61)+1,DAY(Calculations!G61)),DATE.DOR)),"")</f>
        <v>44927</v>
      </c>
      <c r="H62" s="15" t="str">
        <f>IF(G63="","",IF(G62&lt;$B$2,MONTHLY.CONT*1,LOOKUP(G62,$B$2:$B$62,$D$2:$D$62)))</f>
        <v/>
      </c>
      <c r="I62" s="51" t="str">
        <f>IF(H62=0,"",IF(H62="","",IF(G62=DATE.DOR,"",IF(G62="","",IF(G62=FVDate,"",((1+INCREASE.RTE)^(1/12)))))))</f>
        <v/>
      </c>
      <c r="J62" s="51" t="str">
        <f>IF(H62=0,"",IF(H62="","",IF(G62=DATE.DOR,"",IF(G62=FVDate,"",((1+RPI))^(1/12)))))</f>
        <v/>
      </c>
      <c r="K62" s="51" t="str">
        <f>IF(J62="","",(1+AMC)^(1/12))</f>
        <v/>
      </c>
      <c r="L62" s="15" t="str">
        <f>IFERROR(IF(G62="","",IF(G62=DATE.DOR,"",L61*I62/J62/K62+H62)),0)</f>
        <v/>
      </c>
      <c r="M62" s="4"/>
      <c r="N62" s="46">
        <f t="shared" si="3"/>
        <v>12</v>
      </c>
      <c r="O62" s="45">
        <f t="shared" si="4"/>
        <v>1</v>
      </c>
      <c r="P62" s="11">
        <f>IFERROR(IF(P61=DATE.DOR,"",MIN(DATE(YEAR(Calculations!P61),MONTH(Calculations!P61)+1,DAY(Calculations!P61)),DATE.DOR)),"")</f>
        <v>44927</v>
      </c>
      <c r="Q62" s="52" t="str">
        <f>IF(P62="","",IF(P62=DATE(YEAR(AdjustedFVDte),MONTH(AdjustedFVDte)+1,DAY(AdjustedFVDte)),CFV,IF(AND(Q61=0,P61=AdjustedFVDte),CFV+U62,U61)))</f>
        <v/>
      </c>
      <c r="R62" s="53">
        <f>IF(P62="","",((1+INCREASE.RTE)^(1/12)))</f>
        <v>1.004074124</v>
      </c>
      <c r="S62" s="51" t="str">
        <f>IFERROR(IF(P62="","",IF(P62=DATE.DOR,"",IF(P62&gt;0,(1+RPI)^(1/12),""))),"")</f>
        <v/>
      </c>
      <c r="T62" s="51" t="str">
        <f>IF(S62="","",(1+AMC)^(1/12))</f>
        <v/>
      </c>
      <c r="U62" s="15" t="str">
        <f>IFERROR(IF(P62=DATE.DOR,U61,Q62*R62/S62/T62),"")</f>
        <v/>
      </c>
      <c r="V62" s="4"/>
      <c r="W62" s="4"/>
      <c r="X62" s="4"/>
      <c r="Y62" s="4"/>
      <c r="Z62" s="4"/>
      <c r="AA62" s="4"/>
      <c r="AB62" s="4"/>
    </row>
    <row r="63" ht="15.75" customHeight="1">
      <c r="A63" s="4"/>
      <c r="B63" s="4"/>
      <c r="C63" s="4"/>
      <c r="D63" s="4"/>
      <c r="E63" s="4"/>
      <c r="F63" s="45" t="str">
        <f t="shared" si="2"/>
        <v/>
      </c>
      <c r="G63" s="11" t="str">
        <f>IFERROR(IF(G62=DATE.DOR,"",MIN(DATE(YEAR(Calculations!G62),MONTH(Calculations!G62)+1,DAY(Calculations!G62)),DATE.DOR)),"")</f>
        <v/>
      </c>
      <c r="H63" s="15" t="str">
        <f>IF(G64="","",IF(G63&lt;$B$2,MONTHLY.CONT*1,LOOKUP(G63,$B$2:$B$62,$D$2:$D$62)))</f>
        <v/>
      </c>
      <c r="I63" s="51" t="str">
        <f>IF(H63=0,"",IF(H63="","",IF(G63=DATE.DOR,"",IF(G63="","",IF(G63=FVDate,"",((1+INCREASE.RTE)^(1/12)))))))</f>
        <v/>
      </c>
      <c r="J63" s="51" t="str">
        <f>IF(H63=0,"",IF(H63="","",IF(G63=DATE.DOR,"",IF(G63=FVDate,"",((1+RPI))^(1/12)))))</f>
        <v/>
      </c>
      <c r="K63" s="51" t="str">
        <f>IF(J63="","",(1+AMC)^(1/12))</f>
        <v/>
      </c>
      <c r="L63" s="15" t="str">
        <f>IFERROR(IF(G63="","",IF(G63=DATE.DOR,"",L62*I63/J63/K63+H63)),0)</f>
        <v/>
      </c>
      <c r="M63" s="4"/>
      <c r="N63" s="46" t="str">
        <f t="shared" si="3"/>
        <v/>
      </c>
      <c r="O63" s="45" t="str">
        <f t="shared" si="4"/>
        <v/>
      </c>
      <c r="P63" s="11" t="str">
        <f>IFERROR(IF(P62=DATE.DOR,"",MIN(DATE(YEAR(Calculations!P62),MONTH(Calculations!P62)+1,DAY(Calculations!P62)),DATE.DOR)),"")</f>
        <v/>
      </c>
      <c r="Q63" s="52" t="str">
        <f>IF(P63="","",IF(P63=DATE(YEAR(AdjustedFVDte),MONTH(AdjustedFVDte)+1,DAY(AdjustedFVDte)),CFV,IF(AND(Q62=0,P62=AdjustedFVDte),CFV+U63,U62)))</f>
        <v/>
      </c>
      <c r="R63" s="53" t="str">
        <f>IF(P63="","",((1+INCREASE.RTE)^(1/12)))</f>
        <v/>
      </c>
      <c r="S63" s="51" t="str">
        <f>IFERROR(IF(P63="","",IF(P63=DATE.DOR,"",IF(P63&gt;0,(1+RPI)^(1/12),""))),"")</f>
        <v/>
      </c>
      <c r="T63" s="51" t="str">
        <f>IF(S63="","",(1+AMC)^(1/12))</f>
        <v/>
      </c>
      <c r="U63" s="15" t="str">
        <f>IFERROR(IF(P63=DATE.DOR,U62,Q63*R63/S63/T63),"")</f>
        <v/>
      </c>
      <c r="V63" s="4"/>
      <c r="W63" s="4"/>
      <c r="X63" s="4"/>
      <c r="Y63" s="4"/>
      <c r="Z63" s="4"/>
      <c r="AA63" s="4"/>
      <c r="AB63" s="4"/>
    </row>
    <row r="64" ht="15.75" customHeight="1">
      <c r="A64" s="4"/>
      <c r="B64" s="4"/>
      <c r="C64" s="4"/>
      <c r="D64" s="4"/>
      <c r="E64" s="4"/>
      <c r="F64" s="45">
        <f t="shared" si="2"/>
        <v>1</v>
      </c>
      <c r="G64" s="11">
        <f>IFERROR(IF(G63=DATE.DOR,"",MIN(DATE(YEAR(Calculations!G63),MONTH(Calculations!G63)+1,DAY(Calculations!G63)),DATE.DOR)),"")</f>
        <v>44927</v>
      </c>
      <c r="H64" s="15" t="str">
        <f>IF(G65="","",IF(G64&lt;$B$2,MONTHLY.CONT*1,LOOKUP(G64,$B$2:$B$62,$D$2:$D$62)))</f>
        <v/>
      </c>
      <c r="I64" s="51" t="str">
        <f>IF(H64=0,"",IF(H64="","",IF(G64=DATE.DOR,"",IF(G64="","",IF(G64=FVDate,"",((1+INCREASE.RTE)^(1/12)))))))</f>
        <v/>
      </c>
      <c r="J64" s="51" t="str">
        <f>IF(H64=0,"",IF(H64="","",IF(G64=DATE.DOR,"",IF(G64=FVDate,"",((1+RPI))^(1/12)))))</f>
        <v/>
      </c>
      <c r="K64" s="51" t="str">
        <f>IF(J64="","",(1+AMC)^(1/12))</f>
        <v/>
      </c>
      <c r="L64" s="15" t="str">
        <f>IFERROR(IF(G64="","",IF(G64=DATE.DOR,"",L63*I64/J64/K64+H64)),0)</f>
        <v/>
      </c>
      <c r="M64" s="4"/>
      <c r="N64" s="46">
        <f t="shared" si="3"/>
        <v>12</v>
      </c>
      <c r="O64" s="45">
        <f t="shared" si="4"/>
        <v>1</v>
      </c>
      <c r="P64" s="11">
        <f>IFERROR(IF(P63=DATE.DOR,"",MIN(DATE(YEAR(Calculations!P63),MONTH(Calculations!P63)+1,DAY(Calculations!P63)),DATE.DOR)),"")</f>
        <v>44927</v>
      </c>
      <c r="Q64" s="52" t="str">
        <f>IF(P64="","",IF(P64=DATE(YEAR(AdjustedFVDte),MONTH(AdjustedFVDte)+1,DAY(AdjustedFVDte)),CFV,IF(AND(Q63=0,P63=AdjustedFVDte),CFV+U64,U63)))</f>
        <v/>
      </c>
      <c r="R64" s="53">
        <f>IF(P64="","",((1+INCREASE.RTE)^(1/12)))</f>
        <v>1.004074124</v>
      </c>
      <c r="S64" s="51" t="str">
        <f>IFERROR(IF(P64="","",IF(P64=DATE.DOR,"",IF(P64&gt;0,(1+RPI)^(1/12),""))),"")</f>
        <v/>
      </c>
      <c r="T64" s="51" t="str">
        <f>IF(S64="","",(1+AMC)^(1/12))</f>
        <v/>
      </c>
      <c r="U64" s="15" t="str">
        <f>IFERROR(IF(P64=DATE.DOR,U63,Q64*R64/S64/T64),"")</f>
        <v/>
      </c>
      <c r="V64" s="4"/>
      <c r="W64" s="4"/>
      <c r="X64" s="4"/>
      <c r="Y64" s="4"/>
      <c r="Z64" s="4"/>
      <c r="AA64" s="4"/>
      <c r="AB64" s="4"/>
    </row>
    <row r="65" ht="15.75" customHeight="1">
      <c r="A65" s="4"/>
      <c r="B65" s="4"/>
      <c r="C65" s="4"/>
      <c r="D65" s="4"/>
      <c r="E65" s="4"/>
      <c r="F65" s="45" t="str">
        <f t="shared" si="2"/>
        <v/>
      </c>
      <c r="G65" s="11" t="str">
        <f>IFERROR(IF(G64=DATE.DOR,"",MIN(DATE(YEAR(Calculations!G64),MONTH(Calculations!G64)+1,DAY(Calculations!G64)),DATE.DOR)),"")</f>
        <v/>
      </c>
      <c r="H65" s="15" t="str">
        <f>IF(G66="","",IF(G65&lt;$B$2,MONTHLY.CONT*1,LOOKUP(G65,$B$2:$B$62,$D$2:$D$62)))</f>
        <v/>
      </c>
      <c r="I65" s="51" t="str">
        <f>IF(H65=0,"",IF(H65="","",IF(G65=DATE.DOR,"",IF(G65="","",IF(G65=FVDate,"",((1+INCREASE.RTE)^(1/12)))))))</f>
        <v/>
      </c>
      <c r="J65" s="51" t="str">
        <f>IF(H65=0,"",IF(H65="","",IF(G65=DATE.DOR,"",IF(G65=FVDate,"",((1+RPI))^(1/12)))))</f>
        <v/>
      </c>
      <c r="K65" s="51" t="str">
        <f>IF(J65="","",(1+AMC)^(1/12))</f>
        <v/>
      </c>
      <c r="L65" s="15" t="str">
        <f>IFERROR(IF(G65="","",IF(G65=DATE.DOR,"",L64*I65/J65/K65+H65)),0)</f>
        <v/>
      </c>
      <c r="M65" s="4"/>
      <c r="N65" s="46" t="str">
        <f t="shared" si="3"/>
        <v/>
      </c>
      <c r="O65" s="45" t="str">
        <f t="shared" si="4"/>
        <v/>
      </c>
      <c r="P65" s="11" t="str">
        <f>IFERROR(IF(P64=DATE.DOR,"",MIN(DATE(YEAR(Calculations!P64),MONTH(Calculations!P64)+1,DAY(Calculations!P64)),DATE.DOR)),"")</f>
        <v/>
      </c>
      <c r="Q65" s="52" t="str">
        <f>IF(P65="","",IF(P65=DATE(YEAR(AdjustedFVDte),MONTH(AdjustedFVDte)+1,DAY(AdjustedFVDte)),CFV,IF(AND(Q64=0,P64=AdjustedFVDte),CFV+U65,U64)))</f>
        <v/>
      </c>
      <c r="R65" s="53" t="str">
        <f>IF(P65="","",((1+INCREASE.RTE)^(1/12)))</f>
        <v/>
      </c>
      <c r="S65" s="51" t="str">
        <f>IFERROR(IF(P65="","",IF(P65=DATE.DOR,"",IF(P65&gt;0,(1+RPI)^(1/12),""))),"")</f>
        <v/>
      </c>
      <c r="T65" s="51" t="str">
        <f>IF(S65="","",(1+AMC)^(1/12))</f>
        <v/>
      </c>
      <c r="U65" s="15" t="str">
        <f>IFERROR(IF(P65=DATE.DOR,U64,Q65*R65/S65/T65),"")</f>
        <v/>
      </c>
      <c r="V65" s="4"/>
      <c r="W65" s="4"/>
      <c r="X65" s="4"/>
      <c r="Y65" s="4"/>
      <c r="Z65" s="4"/>
      <c r="AA65" s="4"/>
      <c r="AB65" s="4"/>
    </row>
    <row r="66" ht="15.75" customHeight="1">
      <c r="A66" s="4"/>
      <c r="B66" s="4"/>
      <c r="C66" s="4"/>
      <c r="D66" s="4"/>
      <c r="E66" s="4"/>
      <c r="F66" s="45">
        <f t="shared" si="2"/>
        <v>1</v>
      </c>
      <c r="G66" s="11">
        <f>IFERROR(IF(G65=DATE.DOR,"",MIN(DATE(YEAR(Calculations!G65),MONTH(Calculations!G65)+1,DAY(Calculations!G65)),DATE.DOR)),"")</f>
        <v>44927</v>
      </c>
      <c r="H66" s="15" t="str">
        <f>IF(G67="","",IF(G66&lt;$B$2,MONTHLY.CONT*1,LOOKUP(G66,$B$2:$B$62,$D$2:$D$62)))</f>
        <v/>
      </c>
      <c r="I66" s="51" t="str">
        <f>IF(H66=0,"",IF(H66="","",IF(G66=DATE.DOR,"",IF(G66="","",IF(G66=FVDate,"",((1+INCREASE.RTE)^(1/12)))))))</f>
        <v/>
      </c>
      <c r="J66" s="51" t="str">
        <f>IF(H66=0,"",IF(H66="","",IF(G66=DATE.DOR,"",IF(G66=FVDate,"",((1+RPI))^(1/12)))))</f>
        <v/>
      </c>
      <c r="K66" s="51" t="str">
        <f>IF(J66="","",(1+AMC)^(1/12))</f>
        <v/>
      </c>
      <c r="L66" s="15" t="str">
        <f>IFERROR(IF(G66="","",IF(G66=DATE.DOR,"",L65*I66/J66/K66+H66)),0)</f>
        <v/>
      </c>
      <c r="M66" s="4"/>
      <c r="N66" s="46">
        <f t="shared" si="3"/>
        <v>12</v>
      </c>
      <c r="O66" s="45">
        <f t="shared" si="4"/>
        <v>1</v>
      </c>
      <c r="P66" s="11">
        <f>IFERROR(IF(P65=DATE.DOR,"",MIN(DATE(YEAR(Calculations!P65),MONTH(Calculations!P65)+1,DAY(Calculations!P65)),DATE.DOR)),"")</f>
        <v>44927</v>
      </c>
      <c r="Q66" s="52" t="str">
        <f>IF(P66="","",IF(P66=DATE(YEAR(AdjustedFVDte),MONTH(AdjustedFVDte)+1,DAY(AdjustedFVDte)),CFV,IF(AND(Q65=0,P65=AdjustedFVDte),CFV+U66,U65)))</f>
        <v/>
      </c>
      <c r="R66" s="53">
        <f>IF(P66="","",((1+INCREASE.RTE)^(1/12)))</f>
        <v>1.004074124</v>
      </c>
      <c r="S66" s="51" t="str">
        <f>IFERROR(IF(P66="","",IF(P66=DATE.DOR,"",IF(P66&gt;0,(1+RPI)^(1/12),""))),"")</f>
        <v/>
      </c>
      <c r="T66" s="51" t="str">
        <f>IF(S66="","",(1+AMC)^(1/12))</f>
        <v/>
      </c>
      <c r="U66" s="15" t="str">
        <f>IFERROR(IF(P66=DATE.DOR,U65,Q66*R66/S66/T66),"")</f>
        <v/>
      </c>
      <c r="V66" s="4"/>
      <c r="W66" s="4"/>
      <c r="X66" s="4"/>
      <c r="Y66" s="4"/>
      <c r="Z66" s="4"/>
      <c r="AA66" s="4"/>
      <c r="AB66" s="4"/>
    </row>
    <row r="67" ht="15.75" customHeight="1">
      <c r="A67" s="4"/>
      <c r="B67" s="4"/>
      <c r="C67" s="4"/>
      <c r="D67" s="4"/>
      <c r="E67" s="4"/>
      <c r="F67" s="45" t="str">
        <f t="shared" si="2"/>
        <v/>
      </c>
      <c r="G67" s="11" t="str">
        <f>IFERROR(IF(G66=DATE.DOR,"",MIN(DATE(YEAR(Calculations!G66),MONTH(Calculations!G66)+1,DAY(Calculations!G66)),DATE.DOR)),"")</f>
        <v/>
      </c>
      <c r="H67" s="15" t="str">
        <f>IF(G68="","",IF(G67&lt;$B$2,MONTHLY.CONT*1,LOOKUP(G67,$B$2:$B$62,$D$2:$D$62)))</f>
        <v/>
      </c>
      <c r="I67" s="51" t="str">
        <f>IF(H67=0,"",IF(H67="","",IF(G67=DATE.DOR,"",IF(G67="","",IF(G67=FVDate,"",((1+INCREASE.RTE)^(1/12)))))))</f>
        <v/>
      </c>
      <c r="J67" s="51" t="str">
        <f>IF(H67=0,"",IF(H67="","",IF(G67=DATE.DOR,"",IF(G67=FVDate,"",((1+RPI))^(1/12)))))</f>
        <v/>
      </c>
      <c r="K67" s="51" t="str">
        <f>IF(J67="","",(1+AMC)^(1/12))</f>
        <v/>
      </c>
      <c r="L67" s="15" t="str">
        <f>IFERROR(IF(G67="","",IF(G67=DATE.DOR,"",L66*I67/J67/K67+H67)),0)</f>
        <v/>
      </c>
      <c r="M67" s="4"/>
      <c r="N67" s="46" t="str">
        <f t="shared" si="3"/>
        <v/>
      </c>
      <c r="O67" s="45" t="str">
        <f t="shared" si="4"/>
        <v/>
      </c>
      <c r="P67" s="11" t="str">
        <f>IFERROR(IF(P66=DATE.DOR,"",MIN(DATE(YEAR(Calculations!P66),MONTH(Calculations!P66)+1,DAY(Calculations!P66)),DATE.DOR)),"")</f>
        <v/>
      </c>
      <c r="Q67" s="52" t="str">
        <f>IF(P67="","",IF(P67=DATE(YEAR(AdjustedFVDte),MONTH(AdjustedFVDte)+1,DAY(AdjustedFVDte)),CFV,IF(AND(Q66=0,P66=AdjustedFVDte),CFV+U67,U66)))</f>
        <v/>
      </c>
      <c r="R67" s="53" t="str">
        <f>IF(P67="","",((1+INCREASE.RTE)^(1/12)))</f>
        <v/>
      </c>
      <c r="S67" s="51" t="str">
        <f>IFERROR(IF(P67="","",IF(P67=DATE.DOR,"",IF(P67&gt;0,(1+RPI)^(1/12),""))),"")</f>
        <v/>
      </c>
      <c r="T67" s="51" t="str">
        <f>IF(S67="","",(1+AMC)^(1/12))</f>
        <v/>
      </c>
      <c r="U67" s="15" t="str">
        <f>IFERROR(IF(P67=DATE.DOR,U66,Q67*R67/S67/T67),"")</f>
        <v/>
      </c>
      <c r="V67" s="4"/>
      <c r="W67" s="4"/>
      <c r="X67" s="4"/>
      <c r="Y67" s="4"/>
      <c r="Z67" s="4"/>
      <c r="AA67" s="4"/>
      <c r="AB67" s="4"/>
    </row>
    <row r="68" ht="15.75" customHeight="1">
      <c r="A68" s="4"/>
      <c r="B68" s="4"/>
      <c r="C68" s="4"/>
      <c r="D68" s="4"/>
      <c r="E68" s="4"/>
      <c r="F68" s="45">
        <f t="shared" si="2"/>
        <v>1</v>
      </c>
      <c r="G68" s="11">
        <f>IFERROR(IF(G67=DATE.DOR,"",MIN(DATE(YEAR(Calculations!G67),MONTH(Calculations!G67)+1,DAY(Calculations!G67)),DATE.DOR)),"")</f>
        <v>44927</v>
      </c>
      <c r="H68" s="15" t="str">
        <f>IF(G69="","",IF(G68&lt;$B$2,MONTHLY.CONT*1,LOOKUP(G68,$B$2:$B$62,$D$2:$D$62)))</f>
        <v/>
      </c>
      <c r="I68" s="51" t="str">
        <f>IF(H68=0,"",IF(H68="","",IF(G68=DATE.DOR,"",IF(G68="","",IF(G68=FVDate,"",((1+INCREASE.RTE)^(1/12)))))))</f>
        <v/>
      </c>
      <c r="J68" s="51" t="str">
        <f>IF(H68=0,"",IF(H68="","",IF(G68=DATE.DOR,"",IF(G68=FVDate,"",((1+RPI))^(1/12)))))</f>
        <v/>
      </c>
      <c r="K68" s="51" t="str">
        <f>IF(J68="","",(1+AMC)^(1/12))</f>
        <v/>
      </c>
      <c r="L68" s="15" t="str">
        <f>IFERROR(IF(G68="","",IF(G68=DATE.DOR,"",L67*I68/J68/K68+H68)),0)</f>
        <v/>
      </c>
      <c r="M68" s="4"/>
      <c r="N68" s="46">
        <f t="shared" si="3"/>
        <v>12</v>
      </c>
      <c r="O68" s="45">
        <f t="shared" si="4"/>
        <v>1</v>
      </c>
      <c r="P68" s="11">
        <f>IFERROR(IF(P67=DATE.DOR,"",MIN(DATE(YEAR(Calculations!P67),MONTH(Calculations!P67)+1,DAY(Calculations!P67)),DATE.DOR)),"")</f>
        <v>44927</v>
      </c>
      <c r="Q68" s="52" t="str">
        <f>IF(P68="","",IF(P68=DATE(YEAR(AdjustedFVDte),MONTH(AdjustedFVDte)+1,DAY(AdjustedFVDte)),CFV,IF(AND(Q67=0,P67=AdjustedFVDte),CFV+U68,U67)))</f>
        <v/>
      </c>
      <c r="R68" s="53">
        <f>IF(P68="","",((1+INCREASE.RTE)^(1/12)))</f>
        <v>1.004074124</v>
      </c>
      <c r="S68" s="51" t="str">
        <f>IFERROR(IF(P68="","",IF(P68=DATE.DOR,"",IF(P68&gt;0,(1+RPI)^(1/12),""))),"")</f>
        <v/>
      </c>
      <c r="T68" s="51" t="str">
        <f>IF(S68="","",(1+AMC)^(1/12))</f>
        <v/>
      </c>
      <c r="U68" s="15" t="str">
        <f>IFERROR(IF(P68=DATE.DOR,U67,Q68*R68/S68/T68),"")</f>
        <v/>
      </c>
      <c r="V68" s="4"/>
      <c r="W68" s="4"/>
      <c r="X68" s="4"/>
      <c r="Y68" s="4"/>
      <c r="Z68" s="4"/>
      <c r="AA68" s="4"/>
      <c r="AB68" s="4"/>
    </row>
    <row r="69" ht="15.75" customHeight="1">
      <c r="A69" s="4"/>
      <c r="B69" s="4"/>
      <c r="C69" s="4"/>
      <c r="D69" s="4"/>
      <c r="E69" s="4"/>
      <c r="F69" s="45" t="str">
        <f t="shared" si="2"/>
        <v/>
      </c>
      <c r="G69" s="11" t="str">
        <f>IFERROR(IF(G68=DATE.DOR,"",MIN(DATE(YEAR(Calculations!G68),MONTH(Calculations!G68)+1,DAY(Calculations!G68)),DATE.DOR)),"")</f>
        <v/>
      </c>
      <c r="H69" s="15" t="str">
        <f>IF(G70="","",IF(G69&lt;$B$2,MONTHLY.CONT*1,LOOKUP(G69,$B$2:$B$62,$D$2:$D$62)))</f>
        <v/>
      </c>
      <c r="I69" s="51" t="str">
        <f>IF(H69=0,"",IF(H69="","",IF(G69=DATE.DOR,"",IF(G69="","",IF(G69=FVDate,"",((1+INCREASE.RTE)^(1/12)))))))</f>
        <v/>
      </c>
      <c r="J69" s="51" t="str">
        <f>IF(H69=0,"",IF(H69="","",IF(G69=DATE.DOR,"",IF(G69=FVDate,"",((1+RPI))^(1/12)))))</f>
        <v/>
      </c>
      <c r="K69" s="51" t="str">
        <f>IF(J69="","",(1+AMC)^(1/12))</f>
        <v/>
      </c>
      <c r="L69" s="15" t="str">
        <f>IFERROR(IF(G69="","",IF(G69=DATE.DOR,"",L68*I69/J69/K69+H69)),0)</f>
        <v/>
      </c>
      <c r="M69" s="4"/>
      <c r="N69" s="46" t="str">
        <f t="shared" si="3"/>
        <v/>
      </c>
      <c r="O69" s="45" t="str">
        <f t="shared" si="4"/>
        <v/>
      </c>
      <c r="P69" s="11" t="str">
        <f>IFERROR(IF(P68=DATE.DOR,"",MIN(DATE(YEAR(Calculations!P68),MONTH(Calculations!P68)+1,DAY(Calculations!P68)),DATE.DOR)),"")</f>
        <v/>
      </c>
      <c r="Q69" s="52" t="str">
        <f>IF(P69="","",IF(P69=DATE(YEAR(AdjustedFVDte),MONTH(AdjustedFVDte)+1,DAY(AdjustedFVDte)),CFV,IF(AND(Q68=0,P68=AdjustedFVDte),CFV+U69,U68)))</f>
        <v/>
      </c>
      <c r="R69" s="53" t="str">
        <f>IF(P69="","",((1+INCREASE.RTE)^(1/12)))</f>
        <v/>
      </c>
      <c r="S69" s="51" t="str">
        <f>IFERROR(IF(P69="","",IF(P69=DATE.DOR,"",IF(P69&gt;0,(1+RPI)^(1/12),""))),"")</f>
        <v/>
      </c>
      <c r="T69" s="51" t="str">
        <f>IF(S69="","",(1+AMC)^(1/12))</f>
        <v/>
      </c>
      <c r="U69" s="15" t="str">
        <f>IFERROR(IF(P69=DATE.DOR,U68,Q69*R69/S69/T69),"")</f>
        <v/>
      </c>
      <c r="V69" s="4"/>
      <c r="W69" s="4"/>
      <c r="X69" s="4"/>
      <c r="Y69" s="4"/>
      <c r="Z69" s="4"/>
      <c r="AA69" s="4"/>
      <c r="AB69" s="4"/>
    </row>
    <row r="70" ht="15.75" customHeight="1">
      <c r="A70" s="4"/>
      <c r="B70" s="4"/>
      <c r="C70" s="4"/>
      <c r="D70" s="4"/>
      <c r="E70" s="4"/>
      <c r="F70" s="45">
        <f t="shared" si="2"/>
        <v>1</v>
      </c>
      <c r="G70" s="11">
        <f>IFERROR(IF(G69=DATE.DOR,"",MIN(DATE(YEAR(Calculations!G69),MONTH(Calculations!G69)+1,DAY(Calculations!G69)),DATE.DOR)),"")</f>
        <v>44927</v>
      </c>
      <c r="H70" s="15" t="str">
        <f>IF(G71="","",IF(G70&lt;$B$2,MONTHLY.CONT*1,LOOKUP(G70,$B$2:$B$62,$D$2:$D$62)))</f>
        <v/>
      </c>
      <c r="I70" s="51" t="str">
        <f>IF(H70=0,"",IF(H70="","",IF(G70=DATE.DOR,"",IF(G70="","",IF(G70=FVDate,"",((1+INCREASE.RTE)^(1/12)))))))</f>
        <v/>
      </c>
      <c r="J70" s="51" t="str">
        <f>IF(H70=0,"",IF(H70="","",IF(G70=DATE.DOR,"",IF(G70=FVDate,"",((1+RPI))^(1/12)))))</f>
        <v/>
      </c>
      <c r="K70" s="51" t="str">
        <f>IF(J70="","",(1+AMC)^(1/12))</f>
        <v/>
      </c>
      <c r="L70" s="15" t="str">
        <f>IFERROR(IF(G70="","",IF(G70=DATE.DOR,"",L69*I70/J70/K70+H70)),0)</f>
        <v/>
      </c>
      <c r="M70" s="4"/>
      <c r="N70" s="46">
        <f t="shared" si="3"/>
        <v>12</v>
      </c>
      <c r="O70" s="45">
        <f t="shared" si="4"/>
        <v>1</v>
      </c>
      <c r="P70" s="11">
        <f>IFERROR(IF(P69=DATE.DOR,"",MIN(DATE(YEAR(Calculations!P69),MONTH(Calculations!P69)+1,DAY(Calculations!P69)),DATE.DOR)),"")</f>
        <v>44927</v>
      </c>
      <c r="Q70" s="52" t="str">
        <f>IF(P70="","",IF(P70=DATE(YEAR(AdjustedFVDte),MONTH(AdjustedFVDte)+1,DAY(AdjustedFVDte)),CFV,IF(AND(Q69=0,P69=AdjustedFVDte),CFV+U70,U69)))</f>
        <v/>
      </c>
      <c r="R70" s="53">
        <f>IF(P70="","",((1+INCREASE.RTE)^(1/12)))</f>
        <v>1.004074124</v>
      </c>
      <c r="S70" s="51" t="str">
        <f>IFERROR(IF(P70="","",IF(P70=DATE.DOR,"",IF(P70&gt;0,(1+RPI)^(1/12),""))),"")</f>
        <v/>
      </c>
      <c r="T70" s="51" t="str">
        <f>IF(S70="","",(1+AMC)^(1/12))</f>
        <v/>
      </c>
      <c r="U70" s="15" t="str">
        <f>IFERROR(IF(P70=DATE.DOR,U69,Q70*R70/S70/T70),"")</f>
        <v/>
      </c>
      <c r="V70" s="4"/>
      <c r="W70" s="4"/>
      <c r="X70" s="4"/>
      <c r="Y70" s="4"/>
      <c r="Z70" s="4"/>
      <c r="AA70" s="4"/>
      <c r="AB70" s="4"/>
    </row>
    <row r="71" ht="15.75" customHeight="1">
      <c r="A71" s="4"/>
      <c r="B71" s="4"/>
      <c r="C71" s="4"/>
      <c r="D71" s="4"/>
      <c r="E71" s="4"/>
      <c r="F71" s="45" t="str">
        <f t="shared" si="2"/>
        <v/>
      </c>
      <c r="G71" s="11" t="str">
        <f>IFERROR(IF(G70=DATE.DOR,"",MIN(DATE(YEAR(Calculations!G70),MONTH(Calculations!G70)+1,DAY(Calculations!G70)),DATE.DOR)),"")</f>
        <v/>
      </c>
      <c r="H71" s="15" t="str">
        <f>IF(G72="","",IF(G71&lt;$B$2,MONTHLY.CONT*1,LOOKUP(G71,$B$2:$B$62,$D$2:$D$62)))</f>
        <v/>
      </c>
      <c r="I71" s="51" t="str">
        <f>IF(H71=0,"",IF(H71="","",IF(G71=DATE.DOR,"",IF(G71="","",IF(G71=FVDate,"",((1+INCREASE.RTE)^(1/12)))))))</f>
        <v/>
      </c>
      <c r="J71" s="51" t="str">
        <f>IF(H71=0,"",IF(H71="","",IF(G71=DATE.DOR,"",IF(G71=FVDate,"",((1+RPI))^(1/12)))))</f>
        <v/>
      </c>
      <c r="K71" s="51" t="str">
        <f>IF(J71="","",(1+AMC)^(1/12))</f>
        <v/>
      </c>
      <c r="L71" s="15" t="str">
        <f>IFERROR(IF(G71="","",IF(G71=DATE.DOR,"",L70*I71/J71/K71+H71)),0)</f>
        <v/>
      </c>
      <c r="M71" s="4"/>
      <c r="N71" s="46" t="str">
        <f t="shared" si="3"/>
        <v/>
      </c>
      <c r="O71" s="45" t="str">
        <f t="shared" si="4"/>
        <v/>
      </c>
      <c r="P71" s="11" t="str">
        <f>IFERROR(IF(P70=DATE.DOR,"",MIN(DATE(YEAR(Calculations!P70),MONTH(Calculations!P70)+1,DAY(Calculations!P70)),DATE.DOR)),"")</f>
        <v/>
      </c>
      <c r="Q71" s="52" t="str">
        <f>IF(P71="","",IF(P71=DATE(YEAR(AdjustedFVDte),MONTH(AdjustedFVDte)+1,DAY(AdjustedFVDte)),CFV,IF(AND(Q70=0,P70=AdjustedFVDte),CFV+U71,U70)))</f>
        <v/>
      </c>
      <c r="R71" s="53" t="str">
        <f>IF(P71="","",((1+INCREASE.RTE)^(1/12)))</f>
        <v/>
      </c>
      <c r="S71" s="51" t="str">
        <f>IFERROR(IF(P71="","",IF(P71=DATE.DOR,"",IF(P71&gt;0,(1+RPI)^(1/12),""))),"")</f>
        <v/>
      </c>
      <c r="T71" s="51" t="str">
        <f>IF(S71="","",(1+AMC)^(1/12))</f>
        <v/>
      </c>
      <c r="U71" s="15" t="str">
        <f>IFERROR(IF(P71=DATE.DOR,U70,Q71*R71/S71/T71),"")</f>
        <v/>
      </c>
      <c r="V71" s="4"/>
      <c r="W71" s="4"/>
      <c r="X71" s="4"/>
      <c r="Y71" s="4"/>
      <c r="Z71" s="4"/>
      <c r="AA71" s="4"/>
      <c r="AB71" s="4"/>
    </row>
    <row r="72" ht="15.75" customHeight="1">
      <c r="A72" s="4"/>
      <c r="B72" s="4"/>
      <c r="C72" s="4"/>
      <c r="D72" s="4"/>
      <c r="E72" s="4"/>
      <c r="F72" s="45">
        <f t="shared" si="2"/>
        <v>1</v>
      </c>
      <c r="G72" s="11">
        <f>IFERROR(IF(G71=DATE.DOR,"",MIN(DATE(YEAR(Calculations!G71),MONTH(Calculations!G71)+1,DAY(Calculations!G71)),DATE.DOR)),"")</f>
        <v>44927</v>
      </c>
      <c r="H72" s="15" t="str">
        <f>IF(G73="","",IF(G72&lt;$B$2,MONTHLY.CONT*1,LOOKUP(G72,$B$2:$B$62,$D$2:$D$62)))</f>
        <v/>
      </c>
      <c r="I72" s="51" t="str">
        <f>IF(H72=0,"",IF(H72="","",IF(G72=DATE.DOR,"",IF(G72="","",IF(G72=FVDate,"",((1+INCREASE.RTE)^(1/12)))))))</f>
        <v/>
      </c>
      <c r="J72" s="51" t="str">
        <f>IF(H72=0,"",IF(H72="","",IF(G72=DATE.DOR,"",IF(G72=FVDate,"",((1+RPI))^(1/12)))))</f>
        <v/>
      </c>
      <c r="K72" s="51" t="str">
        <f>IF(J72="","",(1+AMC)^(1/12))</f>
        <v/>
      </c>
      <c r="L72" s="15" t="str">
        <f>IFERROR(IF(G72="","",IF(G72=DATE.DOR,"",L71*I72/J72/K72+H72)),0)</f>
        <v/>
      </c>
      <c r="M72" s="4"/>
      <c r="N72" s="46">
        <f t="shared" si="3"/>
        <v>12</v>
      </c>
      <c r="O72" s="45">
        <f t="shared" si="4"/>
        <v>1</v>
      </c>
      <c r="P72" s="11">
        <f>IFERROR(IF(P71=DATE.DOR,"",MIN(DATE(YEAR(Calculations!P71),MONTH(Calculations!P71)+1,DAY(Calculations!P71)),DATE.DOR)),"")</f>
        <v>44927</v>
      </c>
      <c r="Q72" s="52" t="str">
        <f>IF(P72="","",IF(P72=DATE(YEAR(AdjustedFVDte),MONTH(AdjustedFVDte)+1,DAY(AdjustedFVDte)),CFV,IF(AND(Q71=0,P71=AdjustedFVDte),CFV+U72,U71)))</f>
        <v/>
      </c>
      <c r="R72" s="53">
        <f>IF(P72="","",((1+INCREASE.RTE)^(1/12)))</f>
        <v>1.004074124</v>
      </c>
      <c r="S72" s="51" t="str">
        <f>IFERROR(IF(P72="","",IF(P72=DATE.DOR,"",IF(P72&gt;0,(1+RPI)^(1/12),""))),"")</f>
        <v/>
      </c>
      <c r="T72" s="51" t="str">
        <f>IF(S72="","",(1+AMC)^(1/12))</f>
        <v/>
      </c>
      <c r="U72" s="15" t="str">
        <f>IFERROR(IF(P72=DATE.DOR,U71,Q72*R72/S72/T72),"")</f>
        <v/>
      </c>
      <c r="V72" s="4"/>
      <c r="W72" s="4"/>
      <c r="X72" s="4"/>
      <c r="Y72" s="4"/>
      <c r="Z72" s="4"/>
      <c r="AA72" s="4"/>
      <c r="AB72" s="4"/>
    </row>
    <row r="73" ht="15.75" customHeight="1">
      <c r="A73" s="4"/>
      <c r="B73" s="4"/>
      <c r="C73" s="4"/>
      <c r="D73" s="4"/>
      <c r="E73" s="4"/>
      <c r="F73" s="45" t="str">
        <f t="shared" si="2"/>
        <v/>
      </c>
      <c r="G73" s="11" t="str">
        <f>IFERROR(IF(G72=DATE.DOR,"",MIN(DATE(YEAR(Calculations!G72),MONTH(Calculations!G72)+1,DAY(Calculations!G72)),DATE.DOR)),"")</f>
        <v/>
      </c>
      <c r="H73" s="15" t="str">
        <f>IF(G74="","",IF(G73&lt;$B$2,MONTHLY.CONT*1,LOOKUP(G73,$B$2:$B$62,$D$2:$D$62)))</f>
        <v/>
      </c>
      <c r="I73" s="51" t="str">
        <f>IF(H73=0,"",IF(H73="","",IF(G73=DATE.DOR,"",IF(G73="","",IF(G73=FVDate,"",((1+INCREASE.RTE)^(1/12)))))))</f>
        <v/>
      </c>
      <c r="J73" s="51" t="str">
        <f>IF(H73=0,"",IF(H73="","",IF(G73=DATE.DOR,"",IF(G73=FVDate,"",((1+RPI))^(1/12)))))</f>
        <v/>
      </c>
      <c r="K73" s="51" t="str">
        <f>IF(J73="","",(1+AMC)^(1/12))</f>
        <v/>
      </c>
      <c r="L73" s="15" t="str">
        <f>IFERROR(IF(G73="","",IF(G73=DATE.DOR,"",L72*I73/J73/K73+H73)),0)</f>
        <v/>
      </c>
      <c r="M73" s="4"/>
      <c r="N73" s="46" t="str">
        <f t="shared" si="3"/>
        <v/>
      </c>
      <c r="O73" s="45" t="str">
        <f t="shared" si="4"/>
        <v/>
      </c>
      <c r="P73" s="11" t="str">
        <f>IFERROR(IF(P72=DATE.DOR,"",MIN(DATE(YEAR(Calculations!P72),MONTH(Calculations!P72)+1,DAY(Calculations!P72)),DATE.DOR)),"")</f>
        <v/>
      </c>
      <c r="Q73" s="52" t="str">
        <f>IF(P73="","",IF(P73=DATE(YEAR(AdjustedFVDte),MONTH(AdjustedFVDte)+1,DAY(AdjustedFVDte)),CFV,IF(AND(Q72=0,P72=AdjustedFVDte),CFV+U73,U72)))</f>
        <v/>
      </c>
      <c r="R73" s="53" t="str">
        <f>IF(P73="","",((1+INCREASE.RTE)^(1/12)))</f>
        <v/>
      </c>
      <c r="S73" s="51" t="str">
        <f>IFERROR(IF(P73="","",IF(P73=DATE.DOR,"",IF(P73&gt;0,(1+RPI)^(1/12),""))),"")</f>
        <v/>
      </c>
      <c r="T73" s="51" t="str">
        <f>IF(S73="","",(1+AMC)^(1/12))</f>
        <v/>
      </c>
      <c r="U73" s="15" t="str">
        <f>IFERROR(IF(P73=DATE.DOR,U72,Q73*R73/S73/T73),"")</f>
        <v/>
      </c>
      <c r="V73" s="4"/>
      <c r="W73" s="4"/>
      <c r="X73" s="4"/>
      <c r="Y73" s="4"/>
      <c r="Z73" s="4"/>
      <c r="AA73" s="4"/>
      <c r="AB73" s="4"/>
    </row>
    <row r="74" ht="15.75" customHeight="1">
      <c r="A74" s="4"/>
      <c r="B74" s="4"/>
      <c r="C74" s="4"/>
      <c r="D74" s="4"/>
      <c r="E74" s="4"/>
      <c r="F74" s="45">
        <f t="shared" si="2"/>
        <v>1</v>
      </c>
      <c r="G74" s="11">
        <f>IFERROR(IF(G73=DATE.DOR,"",MIN(DATE(YEAR(Calculations!G73),MONTH(Calculations!G73)+1,DAY(Calculations!G73)),DATE.DOR)),"")</f>
        <v>44927</v>
      </c>
      <c r="H74" s="15" t="str">
        <f>IF(G75="","",IF(G74&lt;$B$2,MONTHLY.CONT*1,LOOKUP(G74,$B$2:$B$62,$D$2:$D$62)))</f>
        <v/>
      </c>
      <c r="I74" s="51" t="str">
        <f>IF(H74=0,"",IF(H74="","",IF(G74=DATE.DOR,"",IF(G74="","",IF(G74=FVDate,"",((1+INCREASE.RTE)^(1/12)))))))</f>
        <v/>
      </c>
      <c r="J74" s="51" t="str">
        <f>IF(H74=0,"",IF(H74="","",IF(G74=DATE.DOR,"",IF(G74=FVDate,"",((1+RPI))^(1/12)))))</f>
        <v/>
      </c>
      <c r="K74" s="51" t="str">
        <f>IF(J74="","",(1+AMC)^(1/12))</f>
        <v/>
      </c>
      <c r="L74" s="15" t="str">
        <f>IFERROR(IF(G74="","",IF(G74=DATE.DOR,"",L73*I74/J74/K74+H74)),0)</f>
        <v/>
      </c>
      <c r="M74" s="4"/>
      <c r="N74" s="46">
        <f t="shared" si="3"/>
        <v>12</v>
      </c>
      <c r="O74" s="45">
        <f t="shared" si="4"/>
        <v>1</v>
      </c>
      <c r="P74" s="11">
        <f>IFERROR(IF(P73=DATE.DOR,"",MIN(DATE(YEAR(Calculations!P73),MONTH(Calculations!P73)+1,DAY(Calculations!P73)),DATE.DOR)),"")</f>
        <v>44927</v>
      </c>
      <c r="Q74" s="52" t="str">
        <f>IF(P74="","",IF(P74=DATE(YEAR(AdjustedFVDte),MONTH(AdjustedFVDte)+1,DAY(AdjustedFVDte)),CFV,IF(AND(Q73=0,P73=AdjustedFVDte),CFV+U74,U73)))</f>
        <v/>
      </c>
      <c r="R74" s="53">
        <f>IF(P74="","",((1+INCREASE.RTE)^(1/12)))</f>
        <v>1.004074124</v>
      </c>
      <c r="S74" s="51" t="str">
        <f>IFERROR(IF(P74="","",IF(P74=DATE.DOR,"",IF(P74&gt;0,(1+RPI)^(1/12),""))),"")</f>
        <v/>
      </c>
      <c r="T74" s="51" t="str">
        <f>IF(S74="","",(1+AMC)^(1/12))</f>
        <v/>
      </c>
      <c r="U74" s="15" t="str">
        <f>IFERROR(IF(P74=DATE.DOR,U73,Q74*R74/S74/T74),"")</f>
        <v/>
      </c>
      <c r="V74" s="4"/>
      <c r="W74" s="4"/>
      <c r="X74" s="4"/>
      <c r="Y74" s="4"/>
      <c r="Z74" s="4"/>
      <c r="AA74" s="4"/>
      <c r="AB74" s="4"/>
    </row>
    <row r="75" ht="15.75" customHeight="1">
      <c r="A75" s="4"/>
      <c r="B75" s="4"/>
      <c r="C75" s="4"/>
      <c r="D75" s="4"/>
      <c r="E75" s="4"/>
      <c r="F75" s="45" t="str">
        <f t="shared" si="2"/>
        <v/>
      </c>
      <c r="G75" s="11" t="str">
        <f>IFERROR(IF(G74=DATE.DOR,"",MIN(DATE(YEAR(Calculations!G74),MONTH(Calculations!G74)+1,DAY(Calculations!G74)),DATE.DOR)),"")</f>
        <v/>
      </c>
      <c r="H75" s="15" t="str">
        <f>IF(G76="","",IF(G75&lt;$B$2,MONTHLY.CONT*1,LOOKUP(G75,$B$2:$B$62,$D$2:$D$62)))</f>
        <v/>
      </c>
      <c r="I75" s="51" t="str">
        <f>IF(H75=0,"",IF(H75="","",IF(G75=DATE.DOR,"",IF(G75="","",IF(G75=FVDate,"",((1+INCREASE.RTE)^(1/12)))))))</f>
        <v/>
      </c>
      <c r="J75" s="51" t="str">
        <f>IF(H75=0,"",IF(H75="","",IF(G75=DATE.DOR,"",IF(G75=FVDate,"",((1+RPI))^(1/12)))))</f>
        <v/>
      </c>
      <c r="K75" s="51" t="str">
        <f>IF(J75="","",(1+AMC)^(1/12))</f>
        <v/>
      </c>
      <c r="L75" s="15" t="str">
        <f>IFERROR(IF(G75="","",IF(G75=DATE.DOR,"",L74*I75/J75/K75+H75)),0)</f>
        <v/>
      </c>
      <c r="M75" s="4"/>
      <c r="N75" s="46" t="str">
        <f t="shared" si="3"/>
        <v/>
      </c>
      <c r="O75" s="45" t="str">
        <f t="shared" si="4"/>
        <v/>
      </c>
      <c r="P75" s="11" t="str">
        <f>IFERROR(IF(P74=DATE.DOR,"",MIN(DATE(YEAR(Calculations!P74),MONTH(Calculations!P74)+1,DAY(Calculations!P74)),DATE.DOR)),"")</f>
        <v/>
      </c>
      <c r="Q75" s="52" t="str">
        <f>IF(P75="","",IF(P75=DATE(YEAR(AdjustedFVDte),MONTH(AdjustedFVDte)+1,DAY(AdjustedFVDte)),CFV,IF(AND(Q74=0,P74=AdjustedFVDte),CFV+U75,U74)))</f>
        <v/>
      </c>
      <c r="R75" s="53" t="str">
        <f>IF(P75="","",((1+INCREASE.RTE)^(1/12)))</f>
        <v/>
      </c>
      <c r="S75" s="51" t="str">
        <f>IFERROR(IF(P75="","",IF(P75=DATE.DOR,"",IF(P75&gt;0,(1+RPI)^(1/12),""))),"")</f>
        <v/>
      </c>
      <c r="T75" s="51" t="str">
        <f>IF(S75="","",(1+AMC)^(1/12))</f>
        <v/>
      </c>
      <c r="U75" s="15" t="str">
        <f>IFERROR(IF(P75=DATE.DOR,U74,Q75*R75/S75/T75),"")</f>
        <v/>
      </c>
      <c r="V75" s="4"/>
      <c r="W75" s="4"/>
      <c r="X75" s="4"/>
      <c r="Y75" s="4"/>
      <c r="Z75" s="4"/>
      <c r="AA75" s="4"/>
      <c r="AB75" s="4"/>
    </row>
    <row r="76" ht="15.75" customHeight="1">
      <c r="A76" s="4"/>
      <c r="B76" s="4"/>
      <c r="C76" s="4"/>
      <c r="D76" s="4"/>
      <c r="E76" s="4"/>
      <c r="F76" s="45">
        <f t="shared" si="2"/>
        <v>1</v>
      </c>
      <c r="G76" s="11">
        <f>IFERROR(IF(G75=DATE.DOR,"",MIN(DATE(YEAR(Calculations!G75),MONTH(Calculations!G75)+1,DAY(Calculations!G75)),DATE.DOR)),"")</f>
        <v>44927</v>
      </c>
      <c r="H76" s="15" t="str">
        <f>IF(G77="","",IF(G76&lt;$B$2,MONTHLY.CONT*1,LOOKUP(G76,$B$2:$B$62,$D$2:$D$62)))</f>
        <v/>
      </c>
      <c r="I76" s="51" t="str">
        <f>IF(H76=0,"",IF(H76="","",IF(G76=DATE.DOR,"",IF(G76="","",IF(G76=FVDate,"",((1+INCREASE.RTE)^(1/12)))))))</f>
        <v/>
      </c>
      <c r="J76" s="51" t="str">
        <f>IF(H76=0,"",IF(H76="","",IF(G76=DATE.DOR,"",IF(G76=FVDate,"",((1+RPI))^(1/12)))))</f>
        <v/>
      </c>
      <c r="K76" s="51" t="str">
        <f>IF(J76="","",(1+AMC)^(1/12))</f>
        <v/>
      </c>
      <c r="L76" s="15" t="str">
        <f>IFERROR(IF(G76="","",IF(G76=DATE.DOR,"",L75*I76/J76/K76+H76)),0)</f>
        <v/>
      </c>
      <c r="M76" s="4"/>
      <c r="N76" s="46">
        <f t="shared" si="3"/>
        <v>12</v>
      </c>
      <c r="O76" s="45">
        <f t="shared" si="4"/>
        <v>1</v>
      </c>
      <c r="P76" s="11">
        <f>IFERROR(IF(P75=DATE.DOR,"",MIN(DATE(YEAR(Calculations!P75),MONTH(Calculations!P75)+1,DAY(Calculations!P75)),DATE.DOR)),"")</f>
        <v>44927</v>
      </c>
      <c r="Q76" s="52" t="str">
        <f>IF(P76="","",IF(P76=DATE(YEAR(AdjustedFVDte),MONTH(AdjustedFVDte)+1,DAY(AdjustedFVDte)),CFV,IF(AND(Q75=0,P75=AdjustedFVDte),CFV+U76,U75)))</f>
        <v/>
      </c>
      <c r="R76" s="53">
        <f>IF(P76="","",((1+INCREASE.RTE)^(1/12)))</f>
        <v>1.004074124</v>
      </c>
      <c r="S76" s="51" t="str">
        <f>IFERROR(IF(P76="","",IF(P76=DATE.DOR,"",IF(P76&gt;0,(1+RPI)^(1/12),""))),"")</f>
        <v/>
      </c>
      <c r="T76" s="51" t="str">
        <f>IF(S76="","",(1+AMC)^(1/12))</f>
        <v/>
      </c>
      <c r="U76" s="15" t="str">
        <f>IFERROR(IF(P76=DATE.DOR,U75,Q76*R76/S76/T76),"")</f>
        <v/>
      </c>
      <c r="V76" s="4"/>
      <c r="W76" s="4"/>
      <c r="X76" s="4"/>
      <c r="Y76" s="4"/>
      <c r="Z76" s="4"/>
      <c r="AA76" s="4"/>
      <c r="AB76" s="4"/>
    </row>
    <row r="77" ht="15.75" customHeight="1">
      <c r="A77" s="4"/>
      <c r="B77" s="4"/>
      <c r="C77" s="4"/>
      <c r="D77" s="4"/>
      <c r="E77" s="4"/>
      <c r="F77" s="45" t="str">
        <f t="shared" si="2"/>
        <v/>
      </c>
      <c r="G77" s="11" t="str">
        <f>IFERROR(IF(G76=DATE.DOR,"",MIN(DATE(YEAR(Calculations!G76),MONTH(Calculations!G76)+1,DAY(Calculations!G76)),DATE.DOR)),"")</f>
        <v/>
      </c>
      <c r="H77" s="15" t="str">
        <f>IF(G78="","",IF(G77&lt;$B$2,MONTHLY.CONT*1,LOOKUP(G77,$B$2:$B$62,$D$2:$D$62)))</f>
        <v/>
      </c>
      <c r="I77" s="51" t="str">
        <f>IF(H77=0,"",IF(H77="","",IF(G77=DATE.DOR,"",IF(G77="","",IF(G77=FVDate,"",((1+INCREASE.RTE)^(1/12)))))))</f>
        <v/>
      </c>
      <c r="J77" s="51" t="str">
        <f>IF(H77=0,"",IF(H77="","",IF(G77=DATE.DOR,"",IF(G77=FVDate,"",((1+RPI))^(1/12)))))</f>
        <v/>
      </c>
      <c r="K77" s="51" t="str">
        <f>IF(J77="","",(1+AMC)^(1/12))</f>
        <v/>
      </c>
      <c r="L77" s="15" t="str">
        <f>IFERROR(IF(G77="","",IF(G77=DATE.DOR,"",L76*I77/J77/K77+H77)),0)</f>
        <v/>
      </c>
      <c r="M77" s="4"/>
      <c r="N77" s="46" t="str">
        <f t="shared" si="3"/>
        <v/>
      </c>
      <c r="O77" s="45" t="str">
        <f t="shared" si="4"/>
        <v/>
      </c>
      <c r="P77" s="11" t="str">
        <f>IFERROR(IF(P76=DATE.DOR,"",MIN(DATE(YEAR(Calculations!P76),MONTH(Calculations!P76)+1,DAY(Calculations!P76)),DATE.DOR)),"")</f>
        <v/>
      </c>
      <c r="Q77" s="52" t="str">
        <f>IF(P77="","",IF(P77=DATE(YEAR(AdjustedFVDte),MONTH(AdjustedFVDte)+1,DAY(AdjustedFVDte)),CFV,IF(AND(Q76=0,P76=AdjustedFVDte),CFV+U77,U76)))</f>
        <v/>
      </c>
      <c r="R77" s="53" t="str">
        <f>IF(P77="","",((1+INCREASE.RTE)^(1/12)))</f>
        <v/>
      </c>
      <c r="S77" s="51" t="str">
        <f>IFERROR(IF(P77="","",IF(P77=DATE.DOR,"",IF(P77&gt;0,(1+RPI)^(1/12),""))),"")</f>
        <v/>
      </c>
      <c r="T77" s="51" t="str">
        <f>IF(S77="","",(1+AMC)^(1/12))</f>
        <v/>
      </c>
      <c r="U77" s="15" t="str">
        <f>IFERROR(IF(P77=DATE.DOR,U76,Q77*R77/S77/T77),"")</f>
        <v/>
      </c>
      <c r="V77" s="4"/>
      <c r="W77" s="4"/>
      <c r="X77" s="4"/>
      <c r="Y77" s="4"/>
      <c r="Z77" s="4"/>
      <c r="AA77" s="4"/>
      <c r="AB77" s="4"/>
    </row>
    <row r="78" ht="15.75" customHeight="1">
      <c r="A78" s="4"/>
      <c r="B78" s="4"/>
      <c r="C78" s="4"/>
      <c r="D78" s="4"/>
      <c r="E78" s="4"/>
      <c r="F78" s="45">
        <f t="shared" si="2"/>
        <v>1</v>
      </c>
      <c r="G78" s="11">
        <f>IFERROR(IF(G77=DATE.DOR,"",MIN(DATE(YEAR(Calculations!G77),MONTH(Calculations!G77)+1,DAY(Calculations!G77)),DATE.DOR)),"")</f>
        <v>44927</v>
      </c>
      <c r="H78" s="15" t="str">
        <f>IF(G79="","",IF(G78&lt;$B$2,MONTHLY.CONT*1,LOOKUP(G78,$B$2:$B$62,$D$2:$D$62)))</f>
        <v/>
      </c>
      <c r="I78" s="51" t="str">
        <f>IF(H78=0,"",IF(H78="","",IF(G78=DATE.DOR,"",IF(G78="","",IF(G78=FVDate,"",((1+INCREASE.RTE)^(1/12)))))))</f>
        <v/>
      </c>
      <c r="J78" s="51" t="str">
        <f>IF(H78=0,"",IF(H78="","",IF(G78=DATE.DOR,"",IF(G78=FVDate,"",((1+RPI))^(1/12)))))</f>
        <v/>
      </c>
      <c r="K78" s="51" t="str">
        <f>IF(J78="","",(1+AMC)^(1/12))</f>
        <v/>
      </c>
      <c r="L78" s="15" t="str">
        <f>IFERROR(IF(G78="","",IF(G78=DATE.DOR,"",L77*I78/J78/K78+H78)),0)</f>
        <v/>
      </c>
      <c r="M78" s="4"/>
      <c r="N78" s="46">
        <f t="shared" si="3"/>
        <v>12</v>
      </c>
      <c r="O78" s="45">
        <f t="shared" si="4"/>
        <v>1</v>
      </c>
      <c r="P78" s="11">
        <f>IFERROR(IF(P77=DATE.DOR,"",MIN(DATE(YEAR(Calculations!P77),MONTH(Calculations!P77)+1,DAY(Calculations!P77)),DATE.DOR)),"")</f>
        <v>44927</v>
      </c>
      <c r="Q78" s="52" t="str">
        <f>IF(P78="","",IF(P78=DATE(YEAR(AdjustedFVDte),MONTH(AdjustedFVDte)+1,DAY(AdjustedFVDte)),CFV,IF(AND(Q77=0,P77=AdjustedFVDte),CFV+U78,U77)))</f>
        <v/>
      </c>
      <c r="R78" s="53">
        <f>IF(P78="","",((1+INCREASE.RTE)^(1/12)))</f>
        <v>1.004074124</v>
      </c>
      <c r="S78" s="51" t="str">
        <f>IFERROR(IF(P78="","",IF(P78=DATE.DOR,"",IF(P78&gt;0,(1+RPI)^(1/12),""))),"")</f>
        <v/>
      </c>
      <c r="T78" s="51" t="str">
        <f>IF(S78="","",(1+AMC)^(1/12))</f>
        <v/>
      </c>
      <c r="U78" s="15" t="str">
        <f>IFERROR(IF(P78=DATE.DOR,U77,Q78*R78/S78/T78),"")</f>
        <v/>
      </c>
      <c r="V78" s="4"/>
      <c r="W78" s="4"/>
      <c r="X78" s="4"/>
      <c r="Y78" s="4"/>
      <c r="Z78" s="4"/>
      <c r="AA78" s="4"/>
      <c r="AB78" s="4"/>
    </row>
    <row r="79" ht="15.75" customHeight="1">
      <c r="A79" s="4"/>
      <c r="B79" s="4"/>
      <c r="C79" s="4"/>
      <c r="D79" s="4"/>
      <c r="E79" s="4"/>
      <c r="F79" s="45" t="str">
        <f t="shared" si="2"/>
        <v/>
      </c>
      <c r="G79" s="11" t="str">
        <f>IFERROR(IF(G78=DATE.DOR,"",MIN(DATE(YEAR(Calculations!G78),MONTH(Calculations!G78)+1,DAY(Calculations!G78)),DATE.DOR)),"")</f>
        <v/>
      </c>
      <c r="H79" s="15" t="str">
        <f>IF(G80="","",IF(G79&lt;$B$2,MONTHLY.CONT*1,LOOKUP(G79,$B$2:$B$62,$D$2:$D$62)))</f>
        <v/>
      </c>
      <c r="I79" s="51" t="str">
        <f>IF(H79=0,"",IF(H79="","",IF(G79=DATE.DOR,"",IF(G79="","",IF(G79=FVDate,"",((1+INCREASE.RTE)^(1/12)))))))</f>
        <v/>
      </c>
      <c r="J79" s="51" t="str">
        <f>IF(H79=0,"",IF(H79="","",IF(G79=DATE.DOR,"",IF(G79=FVDate,"",((1+RPI))^(1/12)))))</f>
        <v/>
      </c>
      <c r="K79" s="51" t="str">
        <f>IF(J79="","",(1+AMC)^(1/12))</f>
        <v/>
      </c>
      <c r="L79" s="15" t="str">
        <f>IFERROR(IF(G79="","",IF(G79=DATE.DOR,"",L78*I79/J79/K79+H79)),0)</f>
        <v/>
      </c>
      <c r="M79" s="4"/>
      <c r="N79" s="46" t="str">
        <f t="shared" si="3"/>
        <v/>
      </c>
      <c r="O79" s="45" t="str">
        <f t="shared" si="4"/>
        <v/>
      </c>
      <c r="P79" s="11" t="str">
        <f>IFERROR(IF(P78=DATE.DOR,"",MIN(DATE(YEAR(Calculations!P78),MONTH(Calculations!P78)+1,DAY(Calculations!P78)),DATE.DOR)),"")</f>
        <v/>
      </c>
      <c r="Q79" s="52" t="str">
        <f>IF(P79="","",IF(P79=DATE(YEAR(AdjustedFVDte),MONTH(AdjustedFVDte)+1,DAY(AdjustedFVDte)),CFV,IF(AND(Q78=0,P78=AdjustedFVDte),CFV+U79,U78)))</f>
        <v/>
      </c>
      <c r="R79" s="53" t="str">
        <f>IF(P79="","",((1+INCREASE.RTE)^(1/12)))</f>
        <v/>
      </c>
      <c r="S79" s="51" t="str">
        <f>IFERROR(IF(P79="","",IF(P79=DATE.DOR,"",IF(P79&gt;0,(1+RPI)^(1/12),""))),"")</f>
        <v/>
      </c>
      <c r="T79" s="51" t="str">
        <f>IF(S79="","",(1+AMC)^(1/12))</f>
        <v/>
      </c>
      <c r="U79" s="15" t="str">
        <f>IFERROR(IF(P79=DATE.DOR,U78,Q79*R79/S79/T79),"")</f>
        <v/>
      </c>
      <c r="V79" s="4"/>
      <c r="W79" s="4"/>
      <c r="X79" s="4"/>
      <c r="Y79" s="4"/>
      <c r="Z79" s="4"/>
      <c r="AA79" s="4"/>
      <c r="AB79" s="4"/>
    </row>
    <row r="80" ht="15.75" customHeight="1">
      <c r="A80" s="4"/>
      <c r="B80" s="4"/>
      <c r="C80" s="4"/>
      <c r="D80" s="4"/>
      <c r="E80" s="4"/>
      <c r="F80" s="45">
        <f t="shared" si="2"/>
        <v>1</v>
      </c>
      <c r="G80" s="11">
        <f>IFERROR(IF(G79=DATE.DOR,"",MIN(DATE(YEAR(Calculations!G79),MONTH(Calculations!G79)+1,DAY(Calculations!G79)),DATE.DOR)),"")</f>
        <v>44927</v>
      </c>
      <c r="H80" s="15" t="str">
        <f>IF(G81="","",IF(G80&lt;$B$2,MONTHLY.CONT*1,LOOKUP(G80,$B$2:$B$62,$D$2:$D$62)))</f>
        <v/>
      </c>
      <c r="I80" s="51" t="str">
        <f>IF(H80=0,"",IF(H80="","",IF(G80=DATE.DOR,"",IF(G80="","",IF(G80=FVDate,"",((1+INCREASE.RTE)^(1/12)))))))</f>
        <v/>
      </c>
      <c r="J80" s="51" t="str">
        <f>IF(H80=0,"",IF(H80="","",IF(G80=DATE.DOR,"",IF(G80=FVDate,"",((1+RPI))^(1/12)))))</f>
        <v/>
      </c>
      <c r="K80" s="51" t="str">
        <f>IF(J80="","",(1+AMC)^(1/12))</f>
        <v/>
      </c>
      <c r="L80" s="15" t="str">
        <f>IFERROR(IF(G80="","",IF(G80=DATE.DOR,"",L79*I80/J80/K80+H80)),0)</f>
        <v/>
      </c>
      <c r="M80" s="4"/>
      <c r="N80" s="46">
        <f t="shared" si="3"/>
        <v>12</v>
      </c>
      <c r="O80" s="45">
        <f t="shared" si="4"/>
        <v>1</v>
      </c>
      <c r="P80" s="11">
        <f>IFERROR(IF(P79=DATE.DOR,"",MIN(DATE(YEAR(Calculations!P79),MONTH(Calculations!P79)+1,DAY(Calculations!P79)),DATE.DOR)),"")</f>
        <v>44927</v>
      </c>
      <c r="Q80" s="52" t="str">
        <f>IF(P80="","",IF(P80=DATE(YEAR(AdjustedFVDte),MONTH(AdjustedFVDte)+1,DAY(AdjustedFVDte)),CFV,IF(AND(Q79=0,P79=AdjustedFVDte),CFV+U80,U79)))</f>
        <v/>
      </c>
      <c r="R80" s="53">
        <f>IF(P80="","",((1+INCREASE.RTE)^(1/12)))</f>
        <v>1.004074124</v>
      </c>
      <c r="S80" s="51" t="str">
        <f>IFERROR(IF(P80="","",IF(P80=DATE.DOR,"",IF(P80&gt;0,(1+RPI)^(1/12),""))),"")</f>
        <v/>
      </c>
      <c r="T80" s="51" t="str">
        <f>IF(S80="","",(1+AMC)^(1/12))</f>
        <v/>
      </c>
      <c r="U80" s="15" t="str">
        <f>IFERROR(IF(P80=DATE.DOR,U79,Q80*R80/S80/T80),"")</f>
        <v/>
      </c>
      <c r="V80" s="4"/>
      <c r="W80" s="4"/>
      <c r="X80" s="4"/>
      <c r="Y80" s="4"/>
      <c r="Z80" s="4"/>
      <c r="AA80" s="4"/>
      <c r="AB80" s="4"/>
    </row>
    <row r="81" ht="15.75" customHeight="1">
      <c r="A81" s="4"/>
      <c r="B81" s="4"/>
      <c r="C81" s="4"/>
      <c r="D81" s="4"/>
      <c r="E81" s="4"/>
      <c r="F81" s="45" t="str">
        <f t="shared" si="2"/>
        <v/>
      </c>
      <c r="G81" s="11" t="str">
        <f>IFERROR(IF(G80=DATE.DOR,"",MIN(DATE(YEAR(Calculations!G80),MONTH(Calculations!G80)+1,DAY(Calculations!G80)),DATE.DOR)),"")</f>
        <v/>
      </c>
      <c r="H81" s="15" t="str">
        <f>IF(G82="","",IF(G81&lt;$B$2,MONTHLY.CONT*1,LOOKUP(G81,$B$2:$B$62,$D$2:$D$62)))</f>
        <v/>
      </c>
      <c r="I81" s="51" t="str">
        <f>IF(H81=0,"",IF(H81="","",IF(G81=DATE.DOR,"",IF(G81="","",IF(G81=FVDate,"",((1+INCREASE.RTE)^(1/12)))))))</f>
        <v/>
      </c>
      <c r="J81" s="51" t="str">
        <f>IF(H81=0,"",IF(H81="","",IF(G81=DATE.DOR,"",IF(G81=FVDate,"",((1+RPI))^(1/12)))))</f>
        <v/>
      </c>
      <c r="K81" s="51" t="str">
        <f>IF(J81="","",(1+AMC)^(1/12))</f>
        <v/>
      </c>
      <c r="L81" s="15" t="str">
        <f>IFERROR(IF(G81="","",IF(G81=DATE.DOR,"",L80*I81/J81/K81+H81)),0)</f>
        <v/>
      </c>
      <c r="M81" s="4"/>
      <c r="N81" s="46" t="str">
        <f t="shared" si="3"/>
        <v/>
      </c>
      <c r="O81" s="45" t="str">
        <f t="shared" si="4"/>
        <v/>
      </c>
      <c r="P81" s="11" t="str">
        <f>IFERROR(IF(P80=DATE.DOR,"",MIN(DATE(YEAR(Calculations!P80),MONTH(Calculations!P80)+1,DAY(Calculations!P80)),DATE.DOR)),"")</f>
        <v/>
      </c>
      <c r="Q81" s="52" t="str">
        <f>IF(P81="","",IF(P81=DATE(YEAR(AdjustedFVDte),MONTH(AdjustedFVDte)+1,DAY(AdjustedFVDte)),CFV,IF(AND(Q80=0,P80=AdjustedFVDte),CFV+U81,U80)))</f>
        <v/>
      </c>
      <c r="R81" s="53" t="str">
        <f>IF(P81="","",((1+INCREASE.RTE)^(1/12)))</f>
        <v/>
      </c>
      <c r="S81" s="51" t="str">
        <f>IFERROR(IF(P81="","",IF(P81=DATE.DOR,"",IF(P81&gt;0,(1+RPI)^(1/12),""))),"")</f>
        <v/>
      </c>
      <c r="T81" s="51" t="str">
        <f>IF(S81="","",(1+AMC)^(1/12))</f>
        <v/>
      </c>
      <c r="U81" s="15" t="str">
        <f>IFERROR(IF(P81=DATE.DOR,U80,Q81*R81/S81/T81),"")</f>
        <v/>
      </c>
      <c r="V81" s="4"/>
      <c r="W81" s="4"/>
      <c r="X81" s="4"/>
      <c r="Y81" s="4"/>
      <c r="Z81" s="4"/>
      <c r="AA81" s="4"/>
      <c r="AB81" s="4"/>
    </row>
    <row r="82" ht="15.75" customHeight="1">
      <c r="A82" s="4"/>
      <c r="B82" s="4"/>
      <c r="C82" s="4"/>
      <c r="D82" s="4"/>
      <c r="E82" s="4"/>
      <c r="F82" s="45">
        <f t="shared" si="2"/>
        <v>1</v>
      </c>
      <c r="G82" s="11">
        <f>IFERROR(IF(G81=DATE.DOR,"",MIN(DATE(YEAR(Calculations!G81),MONTH(Calculations!G81)+1,DAY(Calculations!G81)),DATE.DOR)),"")</f>
        <v>44927</v>
      </c>
      <c r="H82" s="15" t="str">
        <f>IF(G83="","",IF(G82&lt;$B$2,MONTHLY.CONT*1,LOOKUP(G82,$B$2:$B$62,$D$2:$D$62)))</f>
        <v/>
      </c>
      <c r="I82" s="51" t="str">
        <f>IF(H82=0,"",IF(H82="","",IF(G82=DATE.DOR,"",IF(G82="","",IF(G82=FVDate,"",((1+INCREASE.RTE)^(1/12)))))))</f>
        <v/>
      </c>
      <c r="J82" s="51" t="str">
        <f>IF(H82=0,"",IF(H82="","",IF(G82=DATE.DOR,"",IF(G82=FVDate,"",((1+RPI))^(1/12)))))</f>
        <v/>
      </c>
      <c r="K82" s="51" t="str">
        <f>IF(J82="","",(1+AMC)^(1/12))</f>
        <v/>
      </c>
      <c r="L82" s="15" t="str">
        <f>IFERROR(IF(G82="","",IF(G82=DATE.DOR,"",L81*I82/J82/K82+H82)),0)</f>
        <v/>
      </c>
      <c r="M82" s="4"/>
      <c r="N82" s="46">
        <f t="shared" si="3"/>
        <v>12</v>
      </c>
      <c r="O82" s="45">
        <f t="shared" si="4"/>
        <v>1</v>
      </c>
      <c r="P82" s="11">
        <f>IFERROR(IF(P81=DATE.DOR,"",MIN(DATE(YEAR(Calculations!P81),MONTH(Calculations!P81)+1,DAY(Calculations!P81)),DATE.DOR)),"")</f>
        <v>44927</v>
      </c>
      <c r="Q82" s="52" t="str">
        <f>IF(P82="","",IF(P82=DATE(YEAR(AdjustedFVDte),MONTH(AdjustedFVDte)+1,DAY(AdjustedFVDte)),CFV,IF(AND(Q81=0,P81=AdjustedFVDte),CFV+U82,U81)))</f>
        <v/>
      </c>
      <c r="R82" s="53">
        <f>IF(P82="","",((1+INCREASE.RTE)^(1/12)))</f>
        <v>1.004074124</v>
      </c>
      <c r="S82" s="51" t="str">
        <f>IFERROR(IF(P82="","",IF(P82=DATE.DOR,"",IF(P82&gt;0,(1+RPI)^(1/12),""))),"")</f>
        <v/>
      </c>
      <c r="T82" s="51" t="str">
        <f>IF(S82="","",(1+AMC)^(1/12))</f>
        <v/>
      </c>
      <c r="U82" s="15" t="str">
        <f>IFERROR(IF(P82=DATE.DOR,U81,Q82*R82/S82/T82),"")</f>
        <v/>
      </c>
      <c r="V82" s="4"/>
      <c r="W82" s="4"/>
      <c r="X82" s="4"/>
      <c r="Y82" s="4"/>
      <c r="Z82" s="4"/>
      <c r="AA82" s="4"/>
      <c r="AB82" s="4"/>
    </row>
    <row r="83" ht="15.75" customHeight="1">
      <c r="A83" s="4"/>
      <c r="B83" s="4"/>
      <c r="C83" s="4"/>
      <c r="D83" s="4"/>
      <c r="E83" s="4"/>
      <c r="F83" s="45" t="str">
        <f t="shared" si="2"/>
        <v/>
      </c>
      <c r="G83" s="11" t="str">
        <f>IFERROR(IF(G82=DATE.DOR,"",MIN(DATE(YEAR(Calculations!G82),MONTH(Calculations!G82)+1,DAY(Calculations!G82)),DATE.DOR)),"")</f>
        <v/>
      </c>
      <c r="H83" s="15" t="str">
        <f>IF(G84="","",IF(G83&lt;$B$2,MONTHLY.CONT*1,LOOKUP(G83,$B$2:$B$62,$D$2:$D$62)))</f>
        <v/>
      </c>
      <c r="I83" s="51" t="str">
        <f>IF(H83=0,"",IF(H83="","",IF(G83=DATE.DOR,"",IF(G83="","",IF(G83=FVDate,"",((1+INCREASE.RTE)^(1/12)))))))</f>
        <v/>
      </c>
      <c r="J83" s="51" t="str">
        <f>IF(H83=0,"",IF(H83="","",IF(G83=DATE.DOR,"",IF(G83=FVDate,"",((1+RPI))^(1/12)))))</f>
        <v/>
      </c>
      <c r="K83" s="51" t="str">
        <f>IF(J83="","",(1+AMC)^(1/12))</f>
        <v/>
      </c>
      <c r="L83" s="15" t="str">
        <f>IFERROR(IF(G83="","",IF(G83=DATE.DOR,"",L82*I83/J83/K83+H83)),0)</f>
        <v/>
      </c>
      <c r="M83" s="4"/>
      <c r="N83" s="46" t="str">
        <f t="shared" si="3"/>
        <v/>
      </c>
      <c r="O83" s="45" t="str">
        <f t="shared" si="4"/>
        <v/>
      </c>
      <c r="P83" s="11" t="str">
        <f>IFERROR(IF(P82=DATE.DOR,"",MIN(DATE(YEAR(Calculations!P82),MONTH(Calculations!P82)+1,DAY(Calculations!P82)),DATE.DOR)),"")</f>
        <v/>
      </c>
      <c r="Q83" s="52" t="str">
        <f>IF(P83="","",IF(P83=DATE(YEAR(AdjustedFVDte),MONTH(AdjustedFVDte)+1,DAY(AdjustedFVDte)),CFV,IF(AND(Q82=0,P82=AdjustedFVDte),CFV+U83,U82)))</f>
        <v/>
      </c>
      <c r="R83" s="53" t="str">
        <f>IF(P83="","",((1+INCREASE.RTE)^(1/12)))</f>
        <v/>
      </c>
      <c r="S83" s="51" t="str">
        <f>IFERROR(IF(P83="","",IF(P83=DATE.DOR,"",IF(P83&gt;0,(1+RPI)^(1/12),""))),"")</f>
        <v/>
      </c>
      <c r="T83" s="51" t="str">
        <f>IF(S83="","",(1+AMC)^(1/12))</f>
        <v/>
      </c>
      <c r="U83" s="15" t="str">
        <f>IFERROR(IF(P83=DATE.DOR,U82,Q83*R83/S83/T83),"")</f>
        <v/>
      </c>
      <c r="V83" s="4"/>
      <c r="W83" s="4"/>
      <c r="X83" s="4"/>
      <c r="Y83" s="4"/>
      <c r="Z83" s="4"/>
      <c r="AA83" s="4"/>
      <c r="AB83" s="4"/>
    </row>
    <row r="84" ht="15.75" customHeight="1">
      <c r="A84" s="4"/>
      <c r="B84" s="4"/>
      <c r="C84" s="4"/>
      <c r="D84" s="4"/>
      <c r="E84" s="4"/>
      <c r="F84" s="45">
        <f t="shared" si="2"/>
        <v>1</v>
      </c>
      <c r="G84" s="11">
        <f>IFERROR(IF(G83=DATE.DOR,"",MIN(DATE(YEAR(Calculations!G83),MONTH(Calculations!G83)+1,DAY(Calculations!G83)),DATE.DOR)),"")</f>
        <v>44927</v>
      </c>
      <c r="H84" s="15" t="str">
        <f>IF(G85="","",IF(G84&lt;$B$2,MONTHLY.CONT*1,LOOKUP(G84,$B$2:$B$62,$D$2:$D$62)))</f>
        <v/>
      </c>
      <c r="I84" s="51" t="str">
        <f>IF(H84=0,"",IF(H84="","",IF(G84=DATE.DOR,"",IF(G84="","",IF(G84=FVDate,"",((1+INCREASE.RTE)^(1/12)))))))</f>
        <v/>
      </c>
      <c r="J84" s="51" t="str">
        <f>IF(H84=0,"",IF(H84="","",IF(G84=DATE.DOR,"",IF(G84=FVDate,"",((1+RPI))^(1/12)))))</f>
        <v/>
      </c>
      <c r="K84" s="51" t="str">
        <f>IF(J84="","",(1+AMC)^(1/12))</f>
        <v/>
      </c>
      <c r="L84" s="15" t="str">
        <f>IFERROR(IF(G84="","",IF(G84=DATE.DOR,"",L83*I84/J84/K84+H84)),0)</f>
        <v/>
      </c>
      <c r="M84" s="4"/>
      <c r="N84" s="46">
        <f t="shared" si="3"/>
        <v>12</v>
      </c>
      <c r="O84" s="45">
        <f t="shared" si="4"/>
        <v>1</v>
      </c>
      <c r="P84" s="11">
        <f>IFERROR(IF(P83=DATE.DOR,"",MIN(DATE(YEAR(Calculations!P83),MONTH(Calculations!P83)+1,DAY(Calculations!P83)),DATE.DOR)),"")</f>
        <v>44927</v>
      </c>
      <c r="Q84" s="52" t="str">
        <f>IF(P84="","",IF(P84=DATE(YEAR(AdjustedFVDte),MONTH(AdjustedFVDte)+1,DAY(AdjustedFVDte)),CFV,IF(AND(Q83=0,P83=AdjustedFVDte),CFV+U84,U83)))</f>
        <v/>
      </c>
      <c r="R84" s="53">
        <f>IF(P84="","",((1+INCREASE.RTE)^(1/12)))</f>
        <v>1.004074124</v>
      </c>
      <c r="S84" s="51" t="str">
        <f>IFERROR(IF(P84="","",IF(P84=DATE.DOR,"",IF(P84&gt;0,(1+RPI)^(1/12),""))),"")</f>
        <v/>
      </c>
      <c r="T84" s="51" t="str">
        <f>IF(S84="","",(1+AMC)^(1/12))</f>
        <v/>
      </c>
      <c r="U84" s="15" t="str">
        <f>IFERROR(IF(P84=DATE.DOR,U83,Q84*R84/S84/T84),"")</f>
        <v/>
      </c>
      <c r="V84" s="4"/>
      <c r="W84" s="4"/>
      <c r="X84" s="4"/>
      <c r="Y84" s="4"/>
      <c r="Z84" s="4"/>
      <c r="AA84" s="4"/>
      <c r="AB84" s="4"/>
    </row>
    <row r="85" ht="15.75" customHeight="1">
      <c r="A85" s="4"/>
      <c r="B85" s="4"/>
      <c r="C85" s="4"/>
      <c r="D85" s="4"/>
      <c r="E85" s="4"/>
      <c r="F85" s="45" t="str">
        <f t="shared" si="2"/>
        <v/>
      </c>
      <c r="G85" s="11" t="str">
        <f>IFERROR(IF(G84=DATE.DOR,"",MIN(DATE(YEAR(Calculations!G84),MONTH(Calculations!G84)+1,DAY(Calculations!G84)),DATE.DOR)),"")</f>
        <v/>
      </c>
      <c r="H85" s="15" t="str">
        <f>IF(G86="","",IF(G85&lt;$B$2,MONTHLY.CONT*1,LOOKUP(G85,$B$2:$B$62,$D$2:$D$62)))</f>
        <v/>
      </c>
      <c r="I85" s="51" t="str">
        <f>IF(H85=0,"",IF(H85="","",IF(G85=DATE.DOR,"",IF(G85="","",IF(G85=FVDate,"",((1+INCREASE.RTE)^(1/12)))))))</f>
        <v/>
      </c>
      <c r="J85" s="51" t="str">
        <f>IF(H85=0,"",IF(H85="","",IF(G85=DATE.DOR,"",IF(G85=FVDate,"",((1+RPI))^(1/12)))))</f>
        <v/>
      </c>
      <c r="K85" s="51" t="str">
        <f>IF(J85="","",(1+AMC)^(1/12))</f>
        <v/>
      </c>
      <c r="L85" s="15" t="str">
        <f>IFERROR(IF(G85="","",IF(G85=DATE.DOR,"",L84*I85/J85/K85+H85)),0)</f>
        <v/>
      </c>
      <c r="M85" s="4"/>
      <c r="N85" s="46" t="str">
        <f t="shared" si="3"/>
        <v/>
      </c>
      <c r="O85" s="45" t="str">
        <f t="shared" si="4"/>
        <v/>
      </c>
      <c r="P85" s="11" t="str">
        <f>IFERROR(IF(P84=DATE.DOR,"",MIN(DATE(YEAR(Calculations!P84),MONTH(Calculations!P84)+1,DAY(Calculations!P84)),DATE.DOR)),"")</f>
        <v/>
      </c>
      <c r="Q85" s="52" t="str">
        <f>IF(P85="","",IF(P85=DATE(YEAR(AdjustedFVDte),MONTH(AdjustedFVDte)+1,DAY(AdjustedFVDte)),CFV,IF(AND(Q84=0,P84=AdjustedFVDte),CFV+U85,U84)))</f>
        <v/>
      </c>
      <c r="R85" s="53" t="str">
        <f>IF(P85="","",((1+INCREASE.RTE)^(1/12)))</f>
        <v/>
      </c>
      <c r="S85" s="51" t="str">
        <f>IFERROR(IF(P85="","",IF(P85=DATE.DOR,"",IF(P85&gt;0,(1+RPI)^(1/12),""))),"")</f>
        <v/>
      </c>
      <c r="T85" s="51" t="str">
        <f>IF(S85="","",(1+AMC)^(1/12))</f>
        <v/>
      </c>
      <c r="U85" s="15" t="str">
        <f>IFERROR(IF(P85=DATE.DOR,U84,Q85*R85/S85/T85),"")</f>
        <v/>
      </c>
      <c r="V85" s="4"/>
      <c r="W85" s="4"/>
      <c r="X85" s="4"/>
      <c r="Y85" s="4"/>
      <c r="Z85" s="4"/>
      <c r="AA85" s="4"/>
      <c r="AB85" s="4"/>
    </row>
    <row r="86" ht="15.75" customHeight="1">
      <c r="A86" s="4"/>
      <c r="B86" s="4"/>
      <c r="C86" s="4"/>
      <c r="D86" s="4"/>
      <c r="E86" s="4"/>
      <c r="F86" s="45">
        <f t="shared" si="2"/>
        <v>1</v>
      </c>
      <c r="G86" s="11">
        <f>IFERROR(IF(G85=DATE.DOR,"",MIN(DATE(YEAR(Calculations!G85),MONTH(Calculations!G85)+1,DAY(Calculations!G85)),DATE.DOR)),"")</f>
        <v>44927</v>
      </c>
      <c r="H86" s="15" t="str">
        <f>IF(G87="","",IF(G86&lt;$B$2,MONTHLY.CONT*1,LOOKUP(G86,$B$2:$B$62,$D$2:$D$62)))</f>
        <v/>
      </c>
      <c r="I86" s="51" t="str">
        <f>IF(H86=0,"",IF(H86="","",IF(G86=DATE.DOR,"",IF(G86="","",IF(G86=FVDate,"",((1+INCREASE.RTE)^(1/12)))))))</f>
        <v/>
      </c>
      <c r="J86" s="51" t="str">
        <f>IF(H86=0,"",IF(H86="","",IF(G86=DATE.DOR,"",IF(G86=FVDate,"",((1+RPI))^(1/12)))))</f>
        <v/>
      </c>
      <c r="K86" s="51" t="str">
        <f>IF(J86="","",(1+AMC)^(1/12))</f>
        <v/>
      </c>
      <c r="L86" s="15" t="str">
        <f>IFERROR(IF(G86="","",IF(G86=DATE.DOR,"",L85*I86/J86/K86+H86)),0)</f>
        <v/>
      </c>
      <c r="M86" s="4"/>
      <c r="N86" s="46">
        <f t="shared" si="3"/>
        <v>12</v>
      </c>
      <c r="O86" s="45">
        <f t="shared" si="4"/>
        <v>1</v>
      </c>
      <c r="P86" s="11">
        <f>IFERROR(IF(P85=DATE.DOR,"",MIN(DATE(YEAR(Calculations!P85),MONTH(Calculations!P85)+1,DAY(Calculations!P85)),DATE.DOR)),"")</f>
        <v>44927</v>
      </c>
      <c r="Q86" s="52" t="str">
        <f>IF(P86="","",IF(P86=DATE(YEAR(AdjustedFVDte),MONTH(AdjustedFVDte)+1,DAY(AdjustedFVDte)),CFV,IF(AND(Q85=0,P85=AdjustedFVDte),CFV+U86,U85)))</f>
        <v/>
      </c>
      <c r="R86" s="53">
        <f>IF(P86="","",((1+INCREASE.RTE)^(1/12)))</f>
        <v>1.004074124</v>
      </c>
      <c r="S86" s="51" t="str">
        <f>IFERROR(IF(P86="","",IF(P86=DATE.DOR,"",IF(P86&gt;0,(1+RPI)^(1/12),""))),"")</f>
        <v/>
      </c>
      <c r="T86" s="51" t="str">
        <f>IF(S86="","",(1+AMC)^(1/12))</f>
        <v/>
      </c>
      <c r="U86" s="15" t="str">
        <f>IFERROR(IF(P86=DATE.DOR,U85,Q86*R86/S86/T86),"")</f>
        <v/>
      </c>
      <c r="V86" s="4"/>
      <c r="W86" s="4"/>
      <c r="X86" s="4"/>
      <c r="Y86" s="4"/>
      <c r="Z86" s="4"/>
      <c r="AA86" s="4"/>
      <c r="AB86" s="4"/>
    </row>
    <row r="87" ht="15.75" customHeight="1">
      <c r="A87" s="4"/>
      <c r="B87" s="4"/>
      <c r="C87" s="4"/>
      <c r="D87" s="4"/>
      <c r="E87" s="4"/>
      <c r="F87" s="45" t="str">
        <f t="shared" si="2"/>
        <v/>
      </c>
      <c r="G87" s="11" t="str">
        <f>IFERROR(IF(G86=DATE.DOR,"",MIN(DATE(YEAR(Calculations!G86),MONTH(Calculations!G86)+1,DAY(Calculations!G86)),DATE.DOR)),"")</f>
        <v/>
      </c>
      <c r="H87" s="15" t="str">
        <f>IF(G88="","",IF(G87&lt;$B$2,MONTHLY.CONT*1,LOOKUP(G87,$B$2:$B$62,$D$2:$D$62)))</f>
        <v/>
      </c>
      <c r="I87" s="51" t="str">
        <f>IF(H87=0,"",IF(H87="","",IF(G87=DATE.DOR,"",IF(G87="","",IF(G87=FVDate,"",((1+INCREASE.RTE)^(1/12)))))))</f>
        <v/>
      </c>
      <c r="J87" s="51" t="str">
        <f>IF(H87=0,"",IF(H87="","",IF(G87=DATE.DOR,"",IF(G87=FVDate,"",((1+RPI))^(1/12)))))</f>
        <v/>
      </c>
      <c r="K87" s="51" t="str">
        <f>IF(J87="","",(1+AMC)^(1/12))</f>
        <v/>
      </c>
      <c r="L87" s="15" t="str">
        <f>IFERROR(IF(G87="","",IF(G87=DATE.DOR,"",L86*I87/J87/K87+H87)),0)</f>
        <v/>
      </c>
      <c r="M87" s="4"/>
      <c r="N87" s="46" t="str">
        <f t="shared" si="3"/>
        <v/>
      </c>
      <c r="O87" s="45" t="str">
        <f t="shared" si="4"/>
        <v/>
      </c>
      <c r="P87" s="11" t="str">
        <f>IFERROR(IF(P86=DATE.DOR,"",MIN(DATE(YEAR(Calculations!P86),MONTH(Calculations!P86)+1,DAY(Calculations!P86)),DATE.DOR)),"")</f>
        <v/>
      </c>
      <c r="Q87" s="52" t="str">
        <f>IF(P87="","",IF(P87=DATE(YEAR(AdjustedFVDte),MONTH(AdjustedFVDte)+1,DAY(AdjustedFVDte)),CFV,IF(AND(Q86=0,P86=AdjustedFVDte),CFV+U87,U86)))</f>
        <v/>
      </c>
      <c r="R87" s="53" t="str">
        <f>IF(P87="","",((1+INCREASE.RTE)^(1/12)))</f>
        <v/>
      </c>
      <c r="S87" s="51" t="str">
        <f>IFERROR(IF(P87="","",IF(P87=DATE.DOR,"",IF(P87&gt;0,(1+RPI)^(1/12),""))),"")</f>
        <v/>
      </c>
      <c r="T87" s="51" t="str">
        <f>IF(S87="","",(1+AMC)^(1/12))</f>
        <v/>
      </c>
      <c r="U87" s="15" t="str">
        <f>IFERROR(IF(P87=DATE.DOR,U86,Q87*R87/S87/T87),"")</f>
        <v/>
      </c>
      <c r="V87" s="4"/>
      <c r="W87" s="4"/>
      <c r="X87" s="4"/>
      <c r="Y87" s="4"/>
      <c r="Z87" s="4"/>
      <c r="AA87" s="4"/>
      <c r="AB87" s="4"/>
    </row>
    <row r="88" ht="15.75" customHeight="1">
      <c r="A88" s="4"/>
      <c r="B88" s="4"/>
      <c r="C88" s="4"/>
      <c r="D88" s="4"/>
      <c r="E88" s="4"/>
      <c r="F88" s="45">
        <f t="shared" si="2"/>
        <v>1</v>
      </c>
      <c r="G88" s="11">
        <f>IFERROR(IF(G87=DATE.DOR,"",MIN(DATE(YEAR(Calculations!G87),MONTH(Calculations!G87)+1,DAY(Calculations!G87)),DATE.DOR)),"")</f>
        <v>44927</v>
      </c>
      <c r="H88" s="15" t="str">
        <f>IF(G89="","",IF(G88&lt;$B$2,MONTHLY.CONT*1,LOOKUP(G88,$B$2:$B$62,$D$2:$D$62)))</f>
        <v/>
      </c>
      <c r="I88" s="51" t="str">
        <f>IF(H88=0,"",IF(H88="","",IF(G88=DATE.DOR,"",IF(G88="","",IF(G88=FVDate,"",((1+INCREASE.RTE)^(1/12)))))))</f>
        <v/>
      </c>
      <c r="J88" s="51" t="str">
        <f>IF(H88=0,"",IF(H88="","",IF(G88=DATE.DOR,"",IF(G88=FVDate,"",((1+RPI))^(1/12)))))</f>
        <v/>
      </c>
      <c r="K88" s="51" t="str">
        <f>IF(J88="","",(1+AMC)^(1/12))</f>
        <v/>
      </c>
      <c r="L88" s="15" t="str">
        <f>IFERROR(IF(G88="","",IF(G88=DATE.DOR,"",L87*I88/J88/K88+H88)),0)</f>
        <v/>
      </c>
      <c r="M88" s="4"/>
      <c r="N88" s="46">
        <f t="shared" si="3"/>
        <v>12</v>
      </c>
      <c r="O88" s="45">
        <f t="shared" si="4"/>
        <v>1</v>
      </c>
      <c r="P88" s="11">
        <f>IFERROR(IF(P87=DATE.DOR,"",MIN(DATE(YEAR(Calculations!P87),MONTH(Calculations!P87)+1,DAY(Calculations!P87)),DATE.DOR)),"")</f>
        <v>44927</v>
      </c>
      <c r="Q88" s="52" t="str">
        <f>IF(P88="","",IF(P88=DATE(YEAR(AdjustedFVDte),MONTH(AdjustedFVDte)+1,DAY(AdjustedFVDte)),CFV,IF(AND(Q87=0,P87=AdjustedFVDte),CFV+U88,U87)))</f>
        <v/>
      </c>
      <c r="R88" s="53">
        <f>IF(P88="","",((1+INCREASE.RTE)^(1/12)))</f>
        <v>1.004074124</v>
      </c>
      <c r="S88" s="51" t="str">
        <f>IFERROR(IF(P88="","",IF(P88=DATE.DOR,"",IF(P88&gt;0,(1+RPI)^(1/12),""))),"")</f>
        <v/>
      </c>
      <c r="T88" s="51" t="str">
        <f>IF(S88="","",(1+AMC)^(1/12))</f>
        <v/>
      </c>
      <c r="U88" s="15" t="str">
        <f>IFERROR(IF(P88=DATE.DOR,U87,Q88*R88/S88/T88),"")</f>
        <v/>
      </c>
      <c r="V88" s="4"/>
      <c r="W88" s="4"/>
      <c r="X88" s="4"/>
      <c r="Y88" s="4"/>
      <c r="Z88" s="4"/>
      <c r="AA88" s="4"/>
      <c r="AB88" s="4"/>
    </row>
    <row r="89" ht="15.75" customHeight="1">
      <c r="A89" s="4"/>
      <c r="B89" s="4"/>
      <c r="C89" s="4"/>
      <c r="D89" s="4"/>
      <c r="E89" s="4"/>
      <c r="F89" s="45" t="str">
        <f t="shared" si="2"/>
        <v/>
      </c>
      <c r="G89" s="11" t="str">
        <f>IFERROR(IF(G88=DATE.DOR,"",MIN(DATE(YEAR(Calculations!G88),MONTH(Calculations!G88)+1,DAY(Calculations!G88)),DATE.DOR)),"")</f>
        <v/>
      </c>
      <c r="H89" s="15" t="str">
        <f>IF(G90="","",IF(G89&lt;$B$2,MONTHLY.CONT*1,LOOKUP(G89,$B$2:$B$62,$D$2:$D$62)))</f>
        <v/>
      </c>
      <c r="I89" s="51" t="str">
        <f>IF(H89=0,"",IF(H89="","",IF(G89=DATE.DOR,"",IF(G89="","",IF(G89=FVDate,"",((1+INCREASE.RTE)^(1/12)))))))</f>
        <v/>
      </c>
      <c r="J89" s="51" t="str">
        <f>IF(H89=0,"",IF(H89="","",IF(G89=DATE.DOR,"",IF(G89=FVDate,"",((1+RPI))^(1/12)))))</f>
        <v/>
      </c>
      <c r="K89" s="51" t="str">
        <f>IF(J89="","",(1+AMC)^(1/12))</f>
        <v/>
      </c>
      <c r="L89" s="15" t="str">
        <f>IFERROR(IF(G89="","",IF(G89=DATE.DOR,"",L88*I89/J89/K89+H89)),0)</f>
        <v/>
      </c>
      <c r="M89" s="4"/>
      <c r="N89" s="46" t="str">
        <f t="shared" si="3"/>
        <v/>
      </c>
      <c r="O89" s="45" t="str">
        <f t="shared" si="4"/>
        <v/>
      </c>
      <c r="P89" s="11" t="str">
        <f>IFERROR(IF(P88=DATE.DOR,"",MIN(DATE(YEAR(Calculations!P88),MONTH(Calculations!P88)+1,DAY(Calculations!P88)),DATE.DOR)),"")</f>
        <v/>
      </c>
      <c r="Q89" s="52" t="str">
        <f>IF(P89="","",IF(P89=DATE(YEAR(AdjustedFVDte),MONTH(AdjustedFVDte)+1,DAY(AdjustedFVDte)),CFV,IF(AND(Q88=0,P88=AdjustedFVDte),CFV+U89,U88)))</f>
        <v/>
      </c>
      <c r="R89" s="53" t="str">
        <f>IF(P89="","",((1+INCREASE.RTE)^(1/12)))</f>
        <v/>
      </c>
      <c r="S89" s="51" t="str">
        <f>IFERROR(IF(P89="","",IF(P89=DATE.DOR,"",IF(P89&gt;0,(1+RPI)^(1/12),""))),"")</f>
        <v/>
      </c>
      <c r="T89" s="51" t="str">
        <f>IF(S89="","",(1+AMC)^(1/12))</f>
        <v/>
      </c>
      <c r="U89" s="15" t="str">
        <f>IFERROR(IF(P89=DATE.DOR,U88,Q89*R89/S89/T89),"")</f>
        <v/>
      </c>
      <c r="V89" s="4"/>
      <c r="W89" s="4"/>
      <c r="X89" s="4"/>
      <c r="Y89" s="4"/>
      <c r="Z89" s="4"/>
      <c r="AA89" s="4"/>
      <c r="AB89" s="4"/>
    </row>
    <row r="90" ht="15.75" customHeight="1">
      <c r="A90" s="4"/>
      <c r="B90" s="4"/>
      <c r="C90" s="4"/>
      <c r="D90" s="4"/>
      <c r="E90" s="4"/>
      <c r="F90" s="45">
        <f t="shared" si="2"/>
        <v>1</v>
      </c>
      <c r="G90" s="11">
        <f>IFERROR(IF(G89=DATE.DOR,"",MIN(DATE(YEAR(Calculations!G89),MONTH(Calculations!G89)+1,DAY(Calculations!G89)),DATE.DOR)),"")</f>
        <v>44927</v>
      </c>
      <c r="H90" s="15" t="str">
        <f>IF(G91="","",IF(G90&lt;$B$2,MONTHLY.CONT*1,LOOKUP(G90,$B$2:$B$62,$D$2:$D$62)))</f>
        <v/>
      </c>
      <c r="I90" s="51" t="str">
        <f>IF(H90=0,"",IF(H90="","",IF(G90=DATE.DOR,"",IF(G90="","",IF(G90=FVDate,"",((1+INCREASE.RTE)^(1/12)))))))</f>
        <v/>
      </c>
      <c r="J90" s="51" t="str">
        <f>IF(H90=0,"",IF(H90="","",IF(G90=DATE.DOR,"",IF(G90=FVDate,"",((1+RPI))^(1/12)))))</f>
        <v/>
      </c>
      <c r="K90" s="51" t="str">
        <f>IF(J90="","",(1+AMC)^(1/12))</f>
        <v/>
      </c>
      <c r="L90" s="15" t="str">
        <f>IFERROR(IF(G90="","",IF(G90=DATE.DOR,"",L89*I90/J90/K90+H90)),0)</f>
        <v/>
      </c>
      <c r="M90" s="4"/>
      <c r="N90" s="46">
        <f t="shared" si="3"/>
        <v>12</v>
      </c>
      <c r="O90" s="45">
        <f t="shared" si="4"/>
        <v>1</v>
      </c>
      <c r="P90" s="11">
        <f>IFERROR(IF(P89=DATE.DOR,"",MIN(DATE(YEAR(Calculations!P89),MONTH(Calculations!P89)+1,DAY(Calculations!P89)),DATE.DOR)),"")</f>
        <v>44927</v>
      </c>
      <c r="Q90" s="52" t="str">
        <f>IF(P90="","",IF(P90=DATE(YEAR(AdjustedFVDte),MONTH(AdjustedFVDte)+1,DAY(AdjustedFVDte)),CFV,IF(AND(Q89=0,P89=AdjustedFVDte),CFV+U90,U89)))</f>
        <v/>
      </c>
      <c r="R90" s="53">
        <f>IF(P90="","",((1+INCREASE.RTE)^(1/12)))</f>
        <v>1.004074124</v>
      </c>
      <c r="S90" s="51" t="str">
        <f>IFERROR(IF(P90="","",IF(P90=DATE.DOR,"",IF(P90&gt;0,(1+RPI)^(1/12),""))),"")</f>
        <v/>
      </c>
      <c r="T90" s="51" t="str">
        <f>IF(S90="","",(1+AMC)^(1/12))</f>
        <v/>
      </c>
      <c r="U90" s="15" t="str">
        <f>IFERROR(IF(P90=DATE.DOR,U89,Q90*R90/S90/T90),"")</f>
        <v/>
      </c>
      <c r="V90" s="4"/>
      <c r="W90" s="4"/>
      <c r="X90" s="4"/>
      <c r="Y90" s="4"/>
      <c r="Z90" s="4"/>
      <c r="AA90" s="4"/>
      <c r="AB90" s="4"/>
    </row>
    <row r="91" ht="15.75" customHeight="1">
      <c r="A91" s="4"/>
      <c r="B91" s="4"/>
      <c r="C91" s="4"/>
      <c r="D91" s="4"/>
      <c r="E91" s="4"/>
      <c r="F91" s="45" t="str">
        <f t="shared" si="2"/>
        <v/>
      </c>
      <c r="G91" s="11" t="str">
        <f>IFERROR(IF(G90=DATE.DOR,"",MIN(DATE(YEAR(Calculations!G90),MONTH(Calculations!G90)+1,DAY(Calculations!G90)),DATE.DOR)),"")</f>
        <v/>
      </c>
      <c r="H91" s="15" t="str">
        <f>IF(G92="","",IF(G91&lt;$B$2,MONTHLY.CONT*1,LOOKUP(G91,$B$2:$B$62,$D$2:$D$62)))</f>
        <v/>
      </c>
      <c r="I91" s="51" t="str">
        <f>IF(H91=0,"",IF(H91="","",IF(G91=DATE.DOR,"",IF(G91="","",IF(G91=FVDate,"",((1+INCREASE.RTE)^(1/12)))))))</f>
        <v/>
      </c>
      <c r="J91" s="51" t="str">
        <f>IF(H91=0,"",IF(H91="","",IF(G91=DATE.DOR,"",IF(G91=FVDate,"",((1+RPI))^(1/12)))))</f>
        <v/>
      </c>
      <c r="K91" s="51" t="str">
        <f>IF(J91="","",(1+AMC)^(1/12))</f>
        <v/>
      </c>
      <c r="L91" s="15" t="str">
        <f>IFERROR(IF(G91="","",IF(G91=DATE.DOR,"",L90*I91/J91/K91+H91)),0)</f>
        <v/>
      </c>
      <c r="M91" s="4"/>
      <c r="N91" s="46" t="str">
        <f t="shared" si="3"/>
        <v/>
      </c>
      <c r="O91" s="45" t="str">
        <f t="shared" si="4"/>
        <v/>
      </c>
      <c r="P91" s="11" t="str">
        <f>IFERROR(IF(P90=DATE.DOR,"",MIN(DATE(YEAR(Calculations!P90),MONTH(Calculations!P90)+1,DAY(Calculations!P90)),DATE.DOR)),"")</f>
        <v/>
      </c>
      <c r="Q91" s="52" t="str">
        <f>IF(P91="","",IF(P91=DATE(YEAR(AdjustedFVDte),MONTH(AdjustedFVDte)+1,DAY(AdjustedFVDte)),CFV,IF(AND(Q90=0,P90=AdjustedFVDte),CFV+U91,U90)))</f>
        <v/>
      </c>
      <c r="R91" s="53" t="str">
        <f>IF(P91="","",((1+INCREASE.RTE)^(1/12)))</f>
        <v/>
      </c>
      <c r="S91" s="51" t="str">
        <f>IFERROR(IF(P91="","",IF(P91=DATE.DOR,"",IF(P91&gt;0,(1+RPI)^(1/12),""))),"")</f>
        <v/>
      </c>
      <c r="T91" s="51" t="str">
        <f>IF(S91="","",(1+AMC)^(1/12))</f>
        <v/>
      </c>
      <c r="U91" s="15" t="str">
        <f>IFERROR(IF(P91=DATE.DOR,U90,Q91*R91/S91/T91),"")</f>
        <v/>
      </c>
      <c r="V91" s="4"/>
      <c r="W91" s="4"/>
      <c r="X91" s="4"/>
      <c r="Y91" s="4"/>
      <c r="Z91" s="4"/>
      <c r="AA91" s="4"/>
      <c r="AB91" s="4"/>
    </row>
    <row r="92" ht="15.75" customHeight="1">
      <c r="A92" s="4"/>
      <c r="B92" s="4"/>
      <c r="C92" s="4"/>
      <c r="D92" s="4"/>
      <c r="E92" s="4"/>
      <c r="F92" s="45">
        <f t="shared" si="2"/>
        <v>1</v>
      </c>
      <c r="G92" s="11">
        <f>IFERROR(IF(G91=DATE.DOR,"",MIN(DATE(YEAR(Calculations!G91),MONTH(Calculations!G91)+1,DAY(Calculations!G91)),DATE.DOR)),"")</f>
        <v>44927</v>
      </c>
      <c r="H92" s="15" t="str">
        <f>IF(G93="","",IF(G92&lt;$B$2,MONTHLY.CONT*1,LOOKUP(G92,$B$2:$B$62,$D$2:$D$62)))</f>
        <v/>
      </c>
      <c r="I92" s="51" t="str">
        <f>IF(H92=0,"",IF(H92="","",IF(G92=DATE.DOR,"",IF(G92="","",IF(G92=FVDate,"",((1+INCREASE.RTE)^(1/12)))))))</f>
        <v/>
      </c>
      <c r="J92" s="51" t="str">
        <f>IF(H92=0,"",IF(H92="","",IF(G92=DATE.DOR,"",IF(G92=FVDate,"",((1+RPI))^(1/12)))))</f>
        <v/>
      </c>
      <c r="K92" s="51" t="str">
        <f>IF(J92="","",(1+AMC)^(1/12))</f>
        <v/>
      </c>
      <c r="L92" s="15" t="str">
        <f>IFERROR(IF(G92="","",IF(G92=DATE.DOR,"",L91*I92/J92/K92+H92)),0)</f>
        <v/>
      </c>
      <c r="M92" s="4"/>
      <c r="N92" s="46">
        <f t="shared" si="3"/>
        <v>12</v>
      </c>
      <c r="O92" s="45">
        <f t="shared" si="4"/>
        <v>1</v>
      </c>
      <c r="P92" s="11">
        <f>IFERROR(IF(P91=DATE.DOR,"",MIN(DATE(YEAR(Calculations!P91),MONTH(Calculations!P91)+1,DAY(Calculations!P91)),DATE.DOR)),"")</f>
        <v>44927</v>
      </c>
      <c r="Q92" s="52" t="str">
        <f>IF(P92="","",IF(P92=DATE(YEAR(AdjustedFVDte),MONTH(AdjustedFVDte)+1,DAY(AdjustedFVDte)),CFV,IF(AND(Q91=0,P91=AdjustedFVDte),CFV+U92,U91)))</f>
        <v/>
      </c>
      <c r="R92" s="53">
        <f>IF(P92="","",((1+INCREASE.RTE)^(1/12)))</f>
        <v>1.004074124</v>
      </c>
      <c r="S92" s="51" t="str">
        <f>IFERROR(IF(P92="","",IF(P92=DATE.DOR,"",IF(P92&gt;0,(1+RPI)^(1/12),""))),"")</f>
        <v/>
      </c>
      <c r="T92" s="51" t="str">
        <f>IF(S92="","",(1+AMC)^(1/12))</f>
        <v/>
      </c>
      <c r="U92" s="15" t="str">
        <f>IFERROR(IF(P92=DATE.DOR,U91,Q92*R92/S92/T92),"")</f>
        <v/>
      </c>
      <c r="V92" s="4"/>
      <c r="W92" s="4"/>
      <c r="X92" s="4"/>
      <c r="Y92" s="4"/>
      <c r="Z92" s="4"/>
      <c r="AA92" s="4"/>
      <c r="AB92" s="4"/>
    </row>
    <row r="93" ht="15.75" customHeight="1">
      <c r="A93" s="4"/>
      <c r="B93" s="4"/>
      <c r="C93" s="4"/>
      <c r="D93" s="4"/>
      <c r="E93" s="4"/>
      <c r="F93" s="45" t="str">
        <f t="shared" si="2"/>
        <v/>
      </c>
      <c r="G93" s="11" t="str">
        <f>IFERROR(IF(G92=DATE.DOR,"",MIN(DATE(YEAR(Calculations!G92),MONTH(Calculations!G92)+1,DAY(Calculations!G92)),DATE.DOR)),"")</f>
        <v/>
      </c>
      <c r="H93" s="15" t="str">
        <f>IF(G94="","",IF(G93&lt;$B$2,MONTHLY.CONT*1,LOOKUP(G93,$B$2:$B$62,$D$2:$D$62)))</f>
        <v/>
      </c>
      <c r="I93" s="51" t="str">
        <f>IF(H93=0,"",IF(H93="","",IF(G93=DATE.DOR,"",IF(G93="","",IF(G93=FVDate,"",((1+INCREASE.RTE)^(1/12)))))))</f>
        <v/>
      </c>
      <c r="J93" s="51" t="str">
        <f>IF(H93=0,"",IF(H93="","",IF(G93=DATE.DOR,"",IF(G93=FVDate,"",((1+RPI))^(1/12)))))</f>
        <v/>
      </c>
      <c r="K93" s="51" t="str">
        <f>IF(J93="","",(1+AMC)^(1/12))</f>
        <v/>
      </c>
      <c r="L93" s="15" t="str">
        <f>IFERROR(IF(G93="","",IF(G93=DATE.DOR,"",L92*I93/J93/K93+H93)),0)</f>
        <v/>
      </c>
      <c r="M93" s="4"/>
      <c r="N93" s="46" t="str">
        <f t="shared" si="3"/>
        <v/>
      </c>
      <c r="O93" s="45" t="str">
        <f t="shared" si="4"/>
        <v/>
      </c>
      <c r="P93" s="11" t="str">
        <f>IFERROR(IF(P92=DATE.DOR,"",MIN(DATE(YEAR(Calculations!P92),MONTH(Calculations!P92)+1,DAY(Calculations!P92)),DATE.DOR)),"")</f>
        <v/>
      </c>
      <c r="Q93" s="52" t="str">
        <f>IF(P93="","",IF(P93=DATE(YEAR(AdjustedFVDte),MONTH(AdjustedFVDte)+1,DAY(AdjustedFVDte)),CFV,IF(AND(Q92=0,P92=AdjustedFVDte),CFV+U93,U92)))</f>
        <v/>
      </c>
      <c r="R93" s="53" t="str">
        <f>IF(P93="","",((1+INCREASE.RTE)^(1/12)))</f>
        <v/>
      </c>
      <c r="S93" s="51" t="str">
        <f>IFERROR(IF(P93="","",IF(P93=DATE.DOR,"",IF(P93&gt;0,(1+RPI)^(1/12),""))),"")</f>
        <v/>
      </c>
      <c r="T93" s="51" t="str">
        <f>IF(S93="","",(1+AMC)^(1/12))</f>
        <v/>
      </c>
      <c r="U93" s="15" t="str">
        <f>IFERROR(IF(P93=DATE.DOR,U92,Q93*R93/S93/T93),"")</f>
        <v/>
      </c>
      <c r="V93" s="4"/>
      <c r="W93" s="4"/>
      <c r="X93" s="4"/>
      <c r="Y93" s="4"/>
      <c r="Z93" s="4"/>
      <c r="AA93" s="4"/>
      <c r="AB93" s="4"/>
    </row>
    <row r="94" ht="15.75" customHeight="1">
      <c r="A94" s="4"/>
      <c r="B94" s="4"/>
      <c r="C94" s="4"/>
      <c r="D94" s="4"/>
      <c r="E94" s="4"/>
      <c r="F94" s="45">
        <f t="shared" si="2"/>
        <v>1</v>
      </c>
      <c r="G94" s="11">
        <f>IFERROR(IF(G93=DATE.DOR,"",MIN(DATE(YEAR(Calculations!G93),MONTH(Calculations!G93)+1,DAY(Calculations!G93)),DATE.DOR)),"")</f>
        <v>44927</v>
      </c>
      <c r="H94" s="15" t="str">
        <f>IF(G95="","",IF(G94&lt;$B$2,MONTHLY.CONT*1,LOOKUP(G94,$B$2:$B$62,$D$2:$D$62)))</f>
        <v/>
      </c>
      <c r="I94" s="51" t="str">
        <f>IF(H94=0,"",IF(H94="","",IF(G94=DATE.DOR,"",IF(G94="","",IF(G94=FVDate,"",((1+INCREASE.RTE)^(1/12)))))))</f>
        <v/>
      </c>
      <c r="J94" s="51" t="str">
        <f>IF(H94=0,"",IF(H94="","",IF(G94=DATE.DOR,"",IF(G94=FVDate,"",((1+RPI))^(1/12)))))</f>
        <v/>
      </c>
      <c r="K94" s="51" t="str">
        <f>IF(J94="","",(1+AMC)^(1/12))</f>
        <v/>
      </c>
      <c r="L94" s="15" t="str">
        <f>IFERROR(IF(G94="","",IF(G94=DATE.DOR,"",L93*I94/J94/K94+H94)),0)</f>
        <v/>
      </c>
      <c r="M94" s="4"/>
      <c r="N94" s="46">
        <f t="shared" si="3"/>
        <v>12</v>
      </c>
      <c r="O94" s="45">
        <f t="shared" si="4"/>
        <v>1</v>
      </c>
      <c r="P94" s="11">
        <f>IFERROR(IF(P93=DATE.DOR,"",MIN(DATE(YEAR(Calculations!P93),MONTH(Calculations!P93)+1,DAY(Calculations!P93)),DATE.DOR)),"")</f>
        <v>44927</v>
      </c>
      <c r="Q94" s="52" t="str">
        <f>IF(P94="","",IF(P94=DATE(YEAR(AdjustedFVDte),MONTH(AdjustedFVDte)+1,DAY(AdjustedFVDte)),CFV,IF(AND(Q93=0,P93=AdjustedFVDte),CFV+U94,U93)))</f>
        <v/>
      </c>
      <c r="R94" s="53">
        <f>IF(P94="","",((1+INCREASE.RTE)^(1/12)))</f>
        <v>1.004074124</v>
      </c>
      <c r="S94" s="51" t="str">
        <f>IFERROR(IF(P94="","",IF(P94=DATE.DOR,"",IF(P94&gt;0,(1+RPI)^(1/12),""))),"")</f>
        <v/>
      </c>
      <c r="T94" s="51" t="str">
        <f>IF(S94="","",(1+AMC)^(1/12))</f>
        <v/>
      </c>
      <c r="U94" s="15" t="str">
        <f>IFERROR(IF(P94=DATE.DOR,U93,Q94*R94/S94/T94),"")</f>
        <v/>
      </c>
      <c r="V94" s="4"/>
      <c r="W94" s="4"/>
      <c r="X94" s="4"/>
      <c r="Y94" s="4"/>
      <c r="Z94" s="4"/>
      <c r="AA94" s="4"/>
      <c r="AB94" s="4"/>
    </row>
    <row r="95" ht="15.75" customHeight="1">
      <c r="A95" s="4"/>
      <c r="B95" s="4"/>
      <c r="C95" s="4"/>
      <c r="D95" s="4"/>
      <c r="E95" s="4"/>
      <c r="F95" s="45" t="str">
        <f t="shared" si="2"/>
        <v/>
      </c>
      <c r="G95" s="11" t="str">
        <f>IFERROR(IF(G94=DATE.DOR,"",MIN(DATE(YEAR(Calculations!G94),MONTH(Calculations!G94)+1,DAY(Calculations!G94)),DATE.DOR)),"")</f>
        <v/>
      </c>
      <c r="H95" s="15" t="str">
        <f>IF(G96="","",IF(G95&lt;$B$2,MONTHLY.CONT*1,LOOKUP(G95,$B$2:$B$62,$D$2:$D$62)))</f>
        <v/>
      </c>
      <c r="I95" s="51" t="str">
        <f>IF(H95=0,"",IF(H95="","",IF(G95=DATE.DOR,"",IF(G95="","",IF(G95=FVDate,"",((1+INCREASE.RTE)^(1/12)))))))</f>
        <v/>
      </c>
      <c r="J95" s="51" t="str">
        <f>IF(H95=0,"",IF(H95="","",IF(G95=DATE.DOR,"",IF(G95=FVDate,"",((1+RPI))^(1/12)))))</f>
        <v/>
      </c>
      <c r="K95" s="51" t="str">
        <f>IF(J95="","",(1+AMC)^(1/12))</f>
        <v/>
      </c>
      <c r="L95" s="15" t="str">
        <f>IFERROR(IF(G95="","",IF(G95=DATE.DOR,"",L94*I95/J95/K95+H95)),0)</f>
        <v/>
      </c>
      <c r="M95" s="4"/>
      <c r="N95" s="46" t="str">
        <f t="shared" si="3"/>
        <v/>
      </c>
      <c r="O95" s="45" t="str">
        <f t="shared" si="4"/>
        <v/>
      </c>
      <c r="P95" s="11" t="str">
        <f>IFERROR(IF(P94=DATE.DOR,"",MIN(DATE(YEAR(Calculations!P94),MONTH(Calculations!P94)+1,DAY(Calculations!P94)),DATE.DOR)),"")</f>
        <v/>
      </c>
      <c r="Q95" s="52" t="str">
        <f>IF(P95="","",IF(P95=DATE(YEAR(AdjustedFVDte),MONTH(AdjustedFVDte)+1,DAY(AdjustedFVDte)),CFV,IF(AND(Q94=0,P94=AdjustedFVDte),CFV+U95,U94)))</f>
        <v/>
      </c>
      <c r="R95" s="53" t="str">
        <f>IF(P95="","",((1+INCREASE.RTE)^(1/12)))</f>
        <v/>
      </c>
      <c r="S95" s="51" t="str">
        <f>IFERROR(IF(P95="","",IF(P95=DATE.DOR,"",IF(P95&gt;0,(1+RPI)^(1/12),""))),"")</f>
        <v/>
      </c>
      <c r="T95" s="51" t="str">
        <f>IF(S95="","",(1+AMC)^(1/12))</f>
        <v/>
      </c>
      <c r="U95" s="15" t="str">
        <f>IFERROR(IF(P95=DATE.DOR,U94,Q95*R95/S95/T95),"")</f>
        <v/>
      </c>
      <c r="V95" s="4"/>
      <c r="W95" s="4"/>
      <c r="X95" s="4"/>
      <c r="Y95" s="4"/>
      <c r="Z95" s="4"/>
      <c r="AA95" s="4"/>
      <c r="AB95" s="4"/>
    </row>
    <row r="96" ht="15.75" customHeight="1">
      <c r="A96" s="4"/>
      <c r="B96" s="4"/>
      <c r="C96" s="4"/>
      <c r="D96" s="4"/>
      <c r="E96" s="4"/>
      <c r="F96" s="45">
        <f t="shared" si="2"/>
        <v>1</v>
      </c>
      <c r="G96" s="11">
        <f>IFERROR(IF(G95=DATE.DOR,"",MIN(DATE(YEAR(Calculations!G95),MONTH(Calculations!G95)+1,DAY(Calculations!G95)),DATE.DOR)),"")</f>
        <v>44927</v>
      </c>
      <c r="H96" s="15" t="str">
        <f>IF(G97="","",IF(G96&lt;$B$2,MONTHLY.CONT*1,LOOKUP(G96,$B$2:$B$62,$D$2:$D$62)))</f>
        <v/>
      </c>
      <c r="I96" s="51" t="str">
        <f>IF(H96=0,"",IF(H96="","",IF(G96=DATE.DOR,"",IF(G96="","",IF(G96=FVDate,"",((1+INCREASE.RTE)^(1/12)))))))</f>
        <v/>
      </c>
      <c r="J96" s="51" t="str">
        <f>IF(H96=0,"",IF(H96="","",IF(G96=DATE.DOR,"",IF(G96=FVDate,"",((1+RPI))^(1/12)))))</f>
        <v/>
      </c>
      <c r="K96" s="51" t="str">
        <f>IF(J96="","",(1+AMC)^(1/12))</f>
        <v/>
      </c>
      <c r="L96" s="15" t="str">
        <f>IFERROR(IF(G96="","",IF(G96=DATE.DOR,"",L95*I96/J96/K96+H96)),0)</f>
        <v/>
      </c>
      <c r="M96" s="4"/>
      <c r="N96" s="46">
        <f t="shared" si="3"/>
        <v>12</v>
      </c>
      <c r="O96" s="45">
        <f t="shared" si="4"/>
        <v>1</v>
      </c>
      <c r="P96" s="11">
        <f>IFERROR(IF(P95=DATE.DOR,"",MIN(DATE(YEAR(Calculations!P95),MONTH(Calculations!P95)+1,DAY(Calculations!P95)),DATE.DOR)),"")</f>
        <v>44927</v>
      </c>
      <c r="Q96" s="52" t="str">
        <f>IF(P96="","",IF(P96=DATE(YEAR(AdjustedFVDte),MONTH(AdjustedFVDte)+1,DAY(AdjustedFVDte)),CFV,IF(AND(Q95=0,P95=AdjustedFVDte),CFV+U96,U95)))</f>
        <v/>
      </c>
      <c r="R96" s="53">
        <f>IF(P96="","",((1+INCREASE.RTE)^(1/12)))</f>
        <v>1.004074124</v>
      </c>
      <c r="S96" s="51" t="str">
        <f>IFERROR(IF(P96="","",IF(P96=DATE.DOR,"",IF(P96&gt;0,(1+RPI)^(1/12),""))),"")</f>
        <v/>
      </c>
      <c r="T96" s="51" t="str">
        <f>IF(S96="","",(1+AMC)^(1/12))</f>
        <v/>
      </c>
      <c r="U96" s="15" t="str">
        <f>IFERROR(IF(P96=DATE.DOR,U95,Q96*R96/S96/T96),"")</f>
        <v/>
      </c>
      <c r="V96" s="4"/>
      <c r="W96" s="4"/>
      <c r="X96" s="4"/>
      <c r="Y96" s="4"/>
      <c r="Z96" s="4"/>
      <c r="AA96" s="4"/>
      <c r="AB96" s="4"/>
    </row>
    <row r="97" ht="15.75" customHeight="1">
      <c r="A97" s="4"/>
      <c r="B97" s="4"/>
      <c r="C97" s="4"/>
      <c r="D97" s="4"/>
      <c r="E97" s="4"/>
      <c r="F97" s="45" t="str">
        <f t="shared" si="2"/>
        <v/>
      </c>
      <c r="G97" s="11" t="str">
        <f>IFERROR(IF(G96=DATE.DOR,"",MIN(DATE(YEAR(Calculations!G96),MONTH(Calculations!G96)+1,DAY(Calculations!G96)),DATE.DOR)),"")</f>
        <v/>
      </c>
      <c r="H97" s="15" t="str">
        <f>IF(G98="","",IF(G97&lt;$B$2,MONTHLY.CONT*1,LOOKUP(G97,$B$2:$B$62,$D$2:$D$62)))</f>
        <v/>
      </c>
      <c r="I97" s="51" t="str">
        <f>IF(H97=0,"",IF(H97="","",IF(G97=DATE.DOR,"",IF(G97="","",IF(G97=FVDate,"",((1+INCREASE.RTE)^(1/12)))))))</f>
        <v/>
      </c>
      <c r="J97" s="51" t="str">
        <f>IF(H97=0,"",IF(H97="","",IF(G97=DATE.DOR,"",IF(G97=FVDate,"",((1+RPI))^(1/12)))))</f>
        <v/>
      </c>
      <c r="K97" s="51" t="str">
        <f>IF(J97="","",(1+AMC)^(1/12))</f>
        <v/>
      </c>
      <c r="L97" s="15" t="str">
        <f>IFERROR(IF(G97="","",IF(G97=DATE.DOR,"",L96*I97/J97/K97+H97)),0)</f>
        <v/>
      </c>
      <c r="M97" s="4"/>
      <c r="N97" s="46" t="str">
        <f t="shared" si="3"/>
        <v/>
      </c>
      <c r="O97" s="45" t="str">
        <f t="shared" si="4"/>
        <v/>
      </c>
      <c r="P97" s="11" t="str">
        <f>IFERROR(IF(P96=DATE.DOR,"",MIN(DATE(YEAR(Calculations!P96),MONTH(Calculations!P96)+1,DAY(Calculations!P96)),DATE.DOR)),"")</f>
        <v/>
      </c>
      <c r="Q97" s="52" t="str">
        <f>IF(P97="","",IF(P97=DATE(YEAR(AdjustedFVDte),MONTH(AdjustedFVDte)+1,DAY(AdjustedFVDte)),CFV,IF(AND(Q96=0,P96=AdjustedFVDte),CFV+U97,U96)))</f>
        <v/>
      </c>
      <c r="R97" s="53" t="str">
        <f>IF(P97="","",((1+INCREASE.RTE)^(1/12)))</f>
        <v/>
      </c>
      <c r="S97" s="51" t="str">
        <f>IFERROR(IF(P97="","",IF(P97=DATE.DOR,"",IF(P97&gt;0,(1+RPI)^(1/12),""))),"")</f>
        <v/>
      </c>
      <c r="T97" s="51" t="str">
        <f>IF(S97="","",(1+AMC)^(1/12))</f>
        <v/>
      </c>
      <c r="U97" s="15" t="str">
        <f>IFERROR(IF(P97=DATE.DOR,U96,Q97*R97/S97/T97),"")</f>
        <v/>
      </c>
      <c r="V97" s="4"/>
      <c r="W97" s="4"/>
      <c r="X97" s="4"/>
      <c r="Y97" s="4"/>
      <c r="Z97" s="4"/>
      <c r="AA97" s="4"/>
      <c r="AB97" s="4"/>
    </row>
    <row r="98" ht="15.75" customHeight="1">
      <c r="A98" s="4"/>
      <c r="B98" s="4"/>
      <c r="C98" s="4"/>
      <c r="D98" s="4"/>
      <c r="E98" s="4"/>
      <c r="F98" s="45">
        <f t="shared" si="2"/>
        <v>1</v>
      </c>
      <c r="G98" s="11">
        <f>IFERROR(IF(G97=DATE.DOR,"",MIN(DATE(YEAR(Calculations!G97),MONTH(Calculations!G97)+1,DAY(Calculations!G97)),DATE.DOR)),"")</f>
        <v>44927</v>
      </c>
      <c r="H98" s="15" t="str">
        <f>IF(G99="","",IF(G98&lt;$B$2,MONTHLY.CONT*1,LOOKUP(G98,$B$2:$B$62,$D$2:$D$62)))</f>
        <v/>
      </c>
      <c r="I98" s="51" t="str">
        <f>IF(H98=0,"",IF(H98="","",IF(G98=DATE.DOR,"",IF(G98="","",IF(G98=FVDate,"",((1+INCREASE.RTE)^(1/12)))))))</f>
        <v/>
      </c>
      <c r="J98" s="51" t="str">
        <f>IF(H98=0,"",IF(H98="","",IF(G98=DATE.DOR,"",IF(G98=FVDate,"",((1+RPI))^(1/12)))))</f>
        <v/>
      </c>
      <c r="K98" s="51" t="str">
        <f>IF(J98="","",(1+AMC)^(1/12))</f>
        <v/>
      </c>
      <c r="L98" s="15" t="str">
        <f>IFERROR(IF(G98="","",IF(G98=DATE.DOR,"",L97*I98/J98/K98+H98)),0)</f>
        <v/>
      </c>
      <c r="M98" s="4"/>
      <c r="N98" s="46">
        <f t="shared" si="3"/>
        <v>12</v>
      </c>
      <c r="O98" s="45">
        <f t="shared" si="4"/>
        <v>1</v>
      </c>
      <c r="P98" s="11">
        <f>IFERROR(IF(P97=DATE.DOR,"",MIN(DATE(YEAR(Calculations!P97),MONTH(Calculations!P97)+1,DAY(Calculations!P97)),DATE.DOR)),"")</f>
        <v>44927</v>
      </c>
      <c r="Q98" s="52" t="str">
        <f>IF(P98="","",IF(P98=DATE(YEAR(AdjustedFVDte),MONTH(AdjustedFVDte)+1,DAY(AdjustedFVDte)),CFV,IF(AND(Q97=0,P97=AdjustedFVDte),CFV+U98,U97)))</f>
        <v/>
      </c>
      <c r="R98" s="53">
        <f>IF(P98="","",((1+INCREASE.RTE)^(1/12)))</f>
        <v>1.004074124</v>
      </c>
      <c r="S98" s="51" t="str">
        <f>IFERROR(IF(P98="","",IF(P98=DATE.DOR,"",IF(P98&gt;0,(1+RPI)^(1/12),""))),"")</f>
        <v/>
      </c>
      <c r="T98" s="51" t="str">
        <f>IF(S98="","",(1+AMC)^(1/12))</f>
        <v/>
      </c>
      <c r="U98" s="15" t="str">
        <f>IFERROR(IF(P98=DATE.DOR,U97,Q98*R98/S98/T98),"")</f>
        <v/>
      </c>
      <c r="V98" s="4"/>
      <c r="W98" s="4"/>
      <c r="X98" s="4"/>
      <c r="Y98" s="4"/>
      <c r="Z98" s="4"/>
      <c r="AA98" s="4"/>
      <c r="AB98" s="4"/>
    </row>
    <row r="99" ht="15.75" customHeight="1">
      <c r="A99" s="4"/>
      <c r="B99" s="4"/>
      <c r="C99" s="4"/>
      <c r="D99" s="4"/>
      <c r="E99" s="4"/>
      <c r="F99" s="45" t="str">
        <f t="shared" si="2"/>
        <v/>
      </c>
      <c r="G99" s="11" t="str">
        <f>IFERROR(IF(G98=DATE.DOR,"",MIN(DATE(YEAR(Calculations!G98),MONTH(Calculations!G98)+1,DAY(Calculations!G98)),DATE.DOR)),"")</f>
        <v/>
      </c>
      <c r="H99" s="15" t="str">
        <f>IF(G100="","",IF(G99&lt;$B$2,MONTHLY.CONT*1,LOOKUP(G99,$B$2:$B$62,$D$2:$D$62)))</f>
        <v/>
      </c>
      <c r="I99" s="51" t="str">
        <f>IF(H99=0,"",IF(H99="","",IF(G99=DATE.DOR,"",IF(G99="","",IF(G99=FVDate,"",((1+INCREASE.RTE)^(1/12)))))))</f>
        <v/>
      </c>
      <c r="J99" s="51" t="str">
        <f>IF(H99=0,"",IF(H99="","",IF(G99=DATE.DOR,"",IF(G99=FVDate,"",((1+RPI))^(1/12)))))</f>
        <v/>
      </c>
      <c r="K99" s="51" t="str">
        <f>IF(J99="","",(1+AMC)^(1/12))</f>
        <v/>
      </c>
      <c r="L99" s="15" t="str">
        <f>IFERROR(IF(G99="","",IF(G99=DATE.DOR,"",L98*I99/J99/K99+H99)),0)</f>
        <v/>
      </c>
      <c r="M99" s="4"/>
      <c r="N99" s="46" t="str">
        <f t="shared" si="3"/>
        <v/>
      </c>
      <c r="O99" s="45" t="str">
        <f t="shared" si="4"/>
        <v/>
      </c>
      <c r="P99" s="11" t="str">
        <f>IFERROR(IF(P98=DATE.DOR,"",MIN(DATE(YEAR(Calculations!P98),MONTH(Calculations!P98)+1,DAY(Calculations!P98)),DATE.DOR)),"")</f>
        <v/>
      </c>
      <c r="Q99" s="52" t="str">
        <f>IF(P99="","",IF(P99=DATE(YEAR(AdjustedFVDte),MONTH(AdjustedFVDte)+1,DAY(AdjustedFVDte)),CFV,IF(AND(Q98=0,P98=AdjustedFVDte),CFV+U99,U98)))</f>
        <v/>
      </c>
      <c r="R99" s="53" t="str">
        <f>IF(P99="","",((1+INCREASE.RTE)^(1/12)))</f>
        <v/>
      </c>
      <c r="S99" s="51" t="str">
        <f>IFERROR(IF(P99="","",IF(P99=DATE.DOR,"",IF(P99&gt;0,(1+RPI)^(1/12),""))),"")</f>
        <v/>
      </c>
      <c r="T99" s="51" t="str">
        <f>IF(S99="","",(1+AMC)^(1/12))</f>
        <v/>
      </c>
      <c r="U99" s="15" t="str">
        <f>IFERROR(IF(P99=DATE.DOR,U98,Q99*R99/S99/T99),"")</f>
        <v/>
      </c>
      <c r="V99" s="4"/>
      <c r="W99" s="4"/>
      <c r="X99" s="4"/>
      <c r="Y99" s="4"/>
      <c r="Z99" s="4"/>
      <c r="AA99" s="4"/>
      <c r="AB99" s="4"/>
    </row>
    <row r="100" ht="15.75" customHeight="1">
      <c r="A100" s="4"/>
      <c r="B100" s="4"/>
      <c r="C100" s="4"/>
      <c r="D100" s="4"/>
      <c r="E100" s="4"/>
      <c r="F100" s="45">
        <f t="shared" si="2"/>
        <v>1</v>
      </c>
      <c r="G100" s="11">
        <f>IFERROR(IF(G99=DATE.DOR,"",MIN(DATE(YEAR(Calculations!G99),MONTH(Calculations!G99)+1,DAY(Calculations!G99)),DATE.DOR)),"")</f>
        <v>44927</v>
      </c>
      <c r="H100" s="15" t="str">
        <f>IF(G101="","",IF(G100&lt;$B$2,MONTHLY.CONT*1,LOOKUP(G100,$B$2:$B$62,$D$2:$D$62)))</f>
        <v/>
      </c>
      <c r="I100" s="51" t="str">
        <f>IF(H100=0,"",IF(H100="","",IF(G100=DATE.DOR,"",IF(G100="","",IF(G100=FVDate,"",((1+INCREASE.RTE)^(1/12)))))))</f>
        <v/>
      </c>
      <c r="J100" s="51" t="str">
        <f>IF(H100=0,"",IF(H100="","",IF(G100=DATE.DOR,"",IF(G100=FVDate,"",((1+RPI))^(1/12)))))</f>
        <v/>
      </c>
      <c r="K100" s="51" t="str">
        <f>IF(J100="","",(1+AMC)^(1/12))</f>
        <v/>
      </c>
      <c r="L100" s="15" t="str">
        <f>IFERROR(IF(G100="","",IF(G100=DATE.DOR,"",L99*I100/J100/K100+H100)),0)</f>
        <v/>
      </c>
      <c r="M100" s="4"/>
      <c r="N100" s="46">
        <f t="shared" si="3"/>
        <v>12</v>
      </c>
      <c r="O100" s="45">
        <f t="shared" si="4"/>
        <v>1</v>
      </c>
      <c r="P100" s="11">
        <f>IFERROR(IF(P99=DATE.DOR,"",MIN(DATE(YEAR(Calculations!P99),MONTH(Calculations!P99)+1,DAY(Calculations!P99)),DATE.DOR)),"")</f>
        <v>44927</v>
      </c>
      <c r="Q100" s="52" t="str">
        <f>IF(P100="","",IF(P100=DATE(YEAR(AdjustedFVDte),MONTH(AdjustedFVDte)+1,DAY(AdjustedFVDte)),CFV,IF(AND(Q99=0,P99=AdjustedFVDte),CFV+U100,U99)))</f>
        <v/>
      </c>
      <c r="R100" s="53">
        <f>IF(P100="","",((1+INCREASE.RTE)^(1/12)))</f>
        <v>1.004074124</v>
      </c>
      <c r="S100" s="51" t="str">
        <f>IFERROR(IF(P100="","",IF(P100=DATE.DOR,"",IF(P100&gt;0,(1+RPI)^(1/12),""))),"")</f>
        <v/>
      </c>
      <c r="T100" s="51" t="str">
        <f>IF(S100="","",(1+AMC)^(1/12))</f>
        <v/>
      </c>
      <c r="U100" s="15" t="str">
        <f>IFERROR(IF(P100=DATE.DOR,U99,Q100*R100/S100/T100),"")</f>
        <v/>
      </c>
      <c r="V100" s="4"/>
      <c r="W100" s="4"/>
      <c r="X100" s="4"/>
      <c r="Y100" s="4"/>
      <c r="Z100" s="4"/>
      <c r="AA100" s="4"/>
      <c r="AB100" s="4"/>
    </row>
    <row r="101" ht="15.75" customHeight="1">
      <c r="A101" s="4"/>
      <c r="B101" s="4"/>
      <c r="C101" s="4"/>
      <c r="D101" s="4"/>
      <c r="E101" s="4"/>
      <c r="F101" s="45" t="str">
        <f t="shared" si="2"/>
        <v/>
      </c>
      <c r="G101" s="11" t="str">
        <f>IFERROR(IF(G100=DATE.DOR,"",MIN(DATE(YEAR(Calculations!G100),MONTH(Calculations!G100)+1,DAY(Calculations!G100)),DATE.DOR)),"")</f>
        <v/>
      </c>
      <c r="H101" s="15" t="str">
        <f>IF(G102="","",IF(G101&lt;$B$2,MONTHLY.CONT*1,LOOKUP(G101,$B$2:$B$62,$D$2:$D$62)))</f>
        <v/>
      </c>
      <c r="I101" s="51" t="str">
        <f>IF(H101=0,"",IF(H101="","",IF(G101=DATE.DOR,"",IF(G101="","",IF(G101=FVDate,"",((1+INCREASE.RTE)^(1/12)))))))</f>
        <v/>
      </c>
      <c r="J101" s="51" t="str">
        <f>IF(H101=0,"",IF(H101="","",IF(G101=DATE.DOR,"",IF(G101=FVDate,"",((1+RPI))^(1/12)))))</f>
        <v/>
      </c>
      <c r="K101" s="51" t="str">
        <f>IF(J101="","",(1+AMC)^(1/12))</f>
        <v/>
      </c>
      <c r="L101" s="15" t="str">
        <f>IFERROR(IF(G101="","",IF(G101=DATE.DOR,"",L100*I101/J101/K101+H101)),0)</f>
        <v/>
      </c>
      <c r="M101" s="4"/>
      <c r="N101" s="46" t="str">
        <f t="shared" si="3"/>
        <v/>
      </c>
      <c r="O101" s="45" t="str">
        <f t="shared" si="4"/>
        <v/>
      </c>
      <c r="P101" s="11" t="str">
        <f>IFERROR(IF(P100=DATE.DOR,"",MIN(DATE(YEAR(Calculations!P100),MONTH(Calculations!P100)+1,DAY(Calculations!P100)),DATE.DOR)),"")</f>
        <v/>
      </c>
      <c r="Q101" s="52" t="str">
        <f>IF(P101="","",IF(P101=DATE(YEAR(AdjustedFVDte),MONTH(AdjustedFVDte)+1,DAY(AdjustedFVDte)),CFV,IF(AND(Q100=0,P100=AdjustedFVDte),CFV+U101,U100)))</f>
        <v/>
      </c>
      <c r="R101" s="53" t="str">
        <f>IF(P101="","",((1+INCREASE.RTE)^(1/12)))</f>
        <v/>
      </c>
      <c r="S101" s="51" t="str">
        <f>IFERROR(IF(P101="","",IF(P101=DATE.DOR,"",IF(P101&gt;0,(1+RPI)^(1/12),""))),"")</f>
        <v/>
      </c>
      <c r="T101" s="51" t="str">
        <f>IF(S101="","",(1+AMC)^(1/12))</f>
        <v/>
      </c>
      <c r="U101" s="15" t="str">
        <f>IFERROR(IF(P101=DATE.DOR,U100,Q101*R101/S101/T101),"")</f>
        <v/>
      </c>
      <c r="V101" s="4"/>
      <c r="W101" s="4"/>
      <c r="X101" s="4"/>
      <c r="Y101" s="4"/>
      <c r="Z101" s="4"/>
      <c r="AA101" s="4"/>
      <c r="AB101" s="4"/>
    </row>
    <row r="102" ht="15.75" customHeight="1">
      <c r="A102" s="4"/>
      <c r="B102" s="4"/>
      <c r="C102" s="4"/>
      <c r="D102" s="4"/>
      <c r="E102" s="4"/>
      <c r="F102" s="45">
        <f t="shared" si="2"/>
        <v>1</v>
      </c>
      <c r="G102" s="11">
        <f>IFERROR(IF(G101=DATE.DOR,"",MIN(DATE(YEAR(Calculations!G101),MONTH(Calculations!G101)+1,DAY(Calculations!G101)),DATE.DOR)),"")</f>
        <v>44927</v>
      </c>
      <c r="H102" s="15" t="str">
        <f>IF(G103="","",IF(G102&lt;$B$2,MONTHLY.CONT*1,LOOKUP(G102,$B$2:$B$62,$D$2:$D$62)))</f>
        <v/>
      </c>
      <c r="I102" s="51" t="str">
        <f>IF(H102=0,"",IF(H102="","",IF(G102=DATE.DOR,"",IF(G102="","",IF(G102=FVDate,"",((1+INCREASE.RTE)^(1/12)))))))</f>
        <v/>
      </c>
      <c r="J102" s="51" t="str">
        <f>IF(H102=0,"",IF(H102="","",IF(G102=DATE.DOR,"",IF(G102=FVDate,"",((1+RPI))^(1/12)))))</f>
        <v/>
      </c>
      <c r="K102" s="51" t="str">
        <f>IF(J102="","",(1+AMC)^(1/12))</f>
        <v/>
      </c>
      <c r="L102" s="15" t="str">
        <f>IFERROR(IF(G102="","",IF(G102=DATE.DOR,"",L101*I102/J102/K102+H102)),0)</f>
        <v/>
      </c>
      <c r="M102" s="4"/>
      <c r="N102" s="46">
        <f t="shared" si="3"/>
        <v>12</v>
      </c>
      <c r="O102" s="45">
        <f t="shared" si="4"/>
        <v>1</v>
      </c>
      <c r="P102" s="11">
        <f>IFERROR(IF(P101=DATE.DOR,"",MIN(DATE(YEAR(Calculations!P101),MONTH(Calculations!P101)+1,DAY(Calculations!P101)),DATE.DOR)),"")</f>
        <v>44927</v>
      </c>
      <c r="Q102" s="52" t="str">
        <f>IF(P102="","",IF(P102=DATE(YEAR(AdjustedFVDte),MONTH(AdjustedFVDte)+1,DAY(AdjustedFVDte)),CFV,IF(AND(Q101=0,P101=AdjustedFVDte),CFV+U102,U101)))</f>
        <v/>
      </c>
      <c r="R102" s="53">
        <f>IF(P102="","",((1+INCREASE.RTE)^(1/12)))</f>
        <v>1.004074124</v>
      </c>
      <c r="S102" s="51" t="str">
        <f>IFERROR(IF(P102="","",IF(P102=DATE.DOR,"",IF(P102&gt;0,(1+RPI)^(1/12),""))),"")</f>
        <v/>
      </c>
      <c r="T102" s="51" t="str">
        <f>IF(S102="","",(1+AMC)^(1/12))</f>
        <v/>
      </c>
      <c r="U102" s="15" t="str">
        <f>IFERROR(IF(P102=DATE.DOR,U101,Q102*R102/S102/T102),"")</f>
        <v/>
      </c>
      <c r="V102" s="4"/>
      <c r="W102" s="4"/>
      <c r="X102" s="4"/>
      <c r="Y102" s="4"/>
      <c r="Z102" s="4"/>
      <c r="AA102" s="4"/>
      <c r="AB102" s="4"/>
    </row>
    <row r="103" ht="15.75" customHeight="1">
      <c r="A103" s="4"/>
      <c r="B103" s="4"/>
      <c r="C103" s="4"/>
      <c r="D103" s="4"/>
      <c r="E103" s="4"/>
      <c r="F103" s="45" t="str">
        <f t="shared" si="2"/>
        <v/>
      </c>
      <c r="G103" s="11" t="str">
        <f>IFERROR(IF(G102=DATE.DOR,"",MIN(DATE(YEAR(Calculations!G102),MONTH(Calculations!G102)+1,DAY(Calculations!G102)),DATE.DOR)),"")</f>
        <v/>
      </c>
      <c r="H103" s="15" t="str">
        <f>IF(G104="","",IF(G103&lt;$B$2,MONTHLY.CONT*1,LOOKUP(G103,$B$2:$B$62,$D$2:$D$62)))</f>
        <v/>
      </c>
      <c r="I103" s="51" t="str">
        <f>IF(H103=0,"",IF(H103="","",IF(G103=DATE.DOR,"",IF(G103="","",IF(G103=FVDate,"",((1+INCREASE.RTE)^(1/12)))))))</f>
        <v/>
      </c>
      <c r="J103" s="51" t="str">
        <f>IF(H103=0,"",IF(H103="","",IF(G103=DATE.DOR,"",IF(G103=FVDate,"",((1+RPI))^(1/12)))))</f>
        <v/>
      </c>
      <c r="K103" s="51" t="str">
        <f>IF(J103="","",(1+AMC)^(1/12))</f>
        <v/>
      </c>
      <c r="L103" s="15" t="str">
        <f>IFERROR(IF(G103="","",IF(G103=DATE.DOR,"",L102*I103/J103/K103+H103)),0)</f>
        <v/>
      </c>
      <c r="M103" s="4"/>
      <c r="N103" s="46" t="str">
        <f t="shared" si="3"/>
        <v/>
      </c>
      <c r="O103" s="45" t="str">
        <f t="shared" si="4"/>
        <v/>
      </c>
      <c r="P103" s="11" t="str">
        <f>IFERROR(IF(P102=DATE.DOR,"",MIN(DATE(YEAR(Calculations!P102),MONTH(Calculations!P102)+1,DAY(Calculations!P102)),DATE.DOR)),"")</f>
        <v/>
      </c>
      <c r="Q103" s="52" t="str">
        <f>IF(P103="","",IF(P103=DATE(YEAR(AdjustedFVDte),MONTH(AdjustedFVDte)+1,DAY(AdjustedFVDte)),CFV,IF(AND(Q102=0,P102=AdjustedFVDte),CFV+U103,U102)))</f>
        <v/>
      </c>
      <c r="R103" s="53" t="str">
        <f>IF(P103="","",((1+INCREASE.RTE)^(1/12)))</f>
        <v/>
      </c>
      <c r="S103" s="51" t="str">
        <f>IFERROR(IF(P103="","",IF(P103=DATE.DOR,"",IF(P103&gt;0,(1+RPI)^(1/12),""))),"")</f>
        <v/>
      </c>
      <c r="T103" s="51" t="str">
        <f>IF(S103="","",(1+AMC)^(1/12))</f>
        <v/>
      </c>
      <c r="U103" s="15" t="str">
        <f>IFERROR(IF(P103=DATE.DOR,U102,Q103*R103/S103/T103),"")</f>
        <v/>
      </c>
      <c r="V103" s="4"/>
      <c r="W103" s="4"/>
      <c r="X103" s="4"/>
      <c r="Y103" s="4"/>
      <c r="Z103" s="4"/>
      <c r="AA103" s="4"/>
      <c r="AB103" s="4"/>
    </row>
    <row r="104" ht="15.75" customHeight="1">
      <c r="A104" s="4"/>
      <c r="B104" s="4"/>
      <c r="C104" s="4"/>
      <c r="D104" s="4"/>
      <c r="E104" s="4"/>
      <c r="F104" s="45">
        <f t="shared" si="2"/>
        <v>1</v>
      </c>
      <c r="G104" s="11">
        <f>IFERROR(IF(G103=DATE.DOR,"",MIN(DATE(YEAR(Calculations!G103),MONTH(Calculations!G103)+1,DAY(Calculations!G103)),DATE.DOR)),"")</f>
        <v>44927</v>
      </c>
      <c r="H104" s="15" t="str">
        <f>IF(G105="","",IF(G104&lt;$B$2,MONTHLY.CONT*1,LOOKUP(G104,$B$2:$B$62,$D$2:$D$62)))</f>
        <v/>
      </c>
      <c r="I104" s="51" t="str">
        <f>IF(H104=0,"",IF(H104="","",IF(G104=DATE.DOR,"",IF(G104="","",IF(G104=FVDate,"",((1+INCREASE.RTE)^(1/12)))))))</f>
        <v/>
      </c>
      <c r="J104" s="51" t="str">
        <f>IF(H104=0,"",IF(H104="","",IF(G104=DATE.DOR,"",IF(G104=FVDate,"",((1+RPI))^(1/12)))))</f>
        <v/>
      </c>
      <c r="K104" s="51" t="str">
        <f>IF(J104="","",(1+AMC)^(1/12))</f>
        <v/>
      </c>
      <c r="L104" s="15" t="str">
        <f>IFERROR(IF(G104="","",IF(G104=DATE.DOR,"",L103*I104/J104/K104+H104)),0)</f>
        <v/>
      </c>
      <c r="M104" s="4"/>
      <c r="N104" s="46">
        <f t="shared" si="3"/>
        <v>12</v>
      </c>
      <c r="O104" s="45">
        <f t="shared" si="4"/>
        <v>1</v>
      </c>
      <c r="P104" s="11">
        <f>IFERROR(IF(P103=DATE.DOR,"",MIN(DATE(YEAR(Calculations!P103),MONTH(Calculations!P103)+1,DAY(Calculations!P103)),DATE.DOR)),"")</f>
        <v>44927</v>
      </c>
      <c r="Q104" s="52" t="str">
        <f>IF(P104="","",IF(P104=DATE(YEAR(AdjustedFVDte),MONTH(AdjustedFVDte)+1,DAY(AdjustedFVDte)),CFV,IF(AND(Q103=0,P103=AdjustedFVDte),CFV+U104,U103)))</f>
        <v/>
      </c>
      <c r="R104" s="53">
        <f>IF(P104="","",((1+INCREASE.RTE)^(1/12)))</f>
        <v>1.004074124</v>
      </c>
      <c r="S104" s="51" t="str">
        <f>IFERROR(IF(P104="","",IF(P104=DATE.DOR,"",IF(P104&gt;0,(1+RPI)^(1/12),""))),"")</f>
        <v/>
      </c>
      <c r="T104" s="51" t="str">
        <f>IF(S104="","",(1+AMC)^(1/12))</f>
        <v/>
      </c>
      <c r="U104" s="15" t="str">
        <f>IFERROR(IF(P104=DATE.DOR,U103,Q104*R104/S104/T104),"")</f>
        <v/>
      </c>
      <c r="V104" s="4"/>
      <c r="W104" s="4"/>
      <c r="X104" s="4"/>
      <c r="Y104" s="4"/>
      <c r="Z104" s="4"/>
      <c r="AA104" s="4"/>
      <c r="AB104" s="4"/>
    </row>
    <row r="105" ht="15.75" customHeight="1">
      <c r="A105" s="4"/>
      <c r="B105" s="4"/>
      <c r="C105" s="4"/>
      <c r="D105" s="4"/>
      <c r="E105" s="4"/>
      <c r="F105" s="45" t="str">
        <f t="shared" si="2"/>
        <v/>
      </c>
      <c r="G105" s="11" t="str">
        <f>IFERROR(IF(G104=DATE.DOR,"",MIN(DATE(YEAR(Calculations!G104),MONTH(Calculations!G104)+1,DAY(Calculations!G104)),DATE.DOR)),"")</f>
        <v/>
      </c>
      <c r="H105" s="15" t="str">
        <f>IF(G106="","",IF(G105&lt;$B$2,MONTHLY.CONT*1,LOOKUP(G105,$B$2:$B$62,$D$2:$D$62)))</f>
        <v/>
      </c>
      <c r="I105" s="51" t="str">
        <f>IF(H105=0,"",IF(H105="","",IF(G105=DATE.DOR,"",IF(G105="","",IF(G105=FVDate,"",((1+INCREASE.RTE)^(1/12)))))))</f>
        <v/>
      </c>
      <c r="J105" s="51" t="str">
        <f>IF(H105=0,"",IF(H105="","",IF(G105=DATE.DOR,"",IF(G105=FVDate,"",((1+RPI))^(1/12)))))</f>
        <v/>
      </c>
      <c r="K105" s="51" t="str">
        <f>IF(J105="","",(1+AMC)^(1/12))</f>
        <v/>
      </c>
      <c r="L105" s="15" t="str">
        <f>IFERROR(IF(G105="","",IF(G105=DATE.DOR,"",L104*I105/J105/K105+H105)),0)</f>
        <v/>
      </c>
      <c r="M105" s="4"/>
      <c r="N105" s="46" t="str">
        <f t="shared" si="3"/>
        <v/>
      </c>
      <c r="O105" s="45" t="str">
        <f t="shared" si="4"/>
        <v/>
      </c>
      <c r="P105" s="11" t="str">
        <f>IFERROR(IF(P104=DATE.DOR,"",MIN(DATE(YEAR(Calculations!P104),MONTH(Calculations!P104)+1,DAY(Calculations!P104)),DATE.DOR)),"")</f>
        <v/>
      </c>
      <c r="Q105" s="52" t="str">
        <f>IF(P105="","",IF(P105=DATE(YEAR(AdjustedFVDte),MONTH(AdjustedFVDte)+1,DAY(AdjustedFVDte)),CFV,IF(AND(Q104=0,P104=AdjustedFVDte),CFV+U105,U104)))</f>
        <v/>
      </c>
      <c r="R105" s="53" t="str">
        <f>IF(P105="","",((1+INCREASE.RTE)^(1/12)))</f>
        <v/>
      </c>
      <c r="S105" s="51" t="str">
        <f>IFERROR(IF(P105="","",IF(P105=DATE.DOR,"",IF(P105&gt;0,(1+RPI)^(1/12),""))),"")</f>
        <v/>
      </c>
      <c r="T105" s="51" t="str">
        <f>IF(S105="","",(1+AMC)^(1/12))</f>
        <v/>
      </c>
      <c r="U105" s="15" t="str">
        <f>IFERROR(IF(P105=DATE.DOR,U104,Q105*R105/S105/T105),"")</f>
        <v/>
      </c>
      <c r="V105" s="4"/>
      <c r="W105" s="4"/>
      <c r="X105" s="4"/>
      <c r="Y105" s="4"/>
      <c r="Z105" s="4"/>
      <c r="AA105" s="4"/>
      <c r="AB105" s="4"/>
    </row>
    <row r="106" ht="15.75" customHeight="1">
      <c r="A106" s="4"/>
      <c r="B106" s="4"/>
      <c r="C106" s="4"/>
      <c r="D106" s="4"/>
      <c r="E106" s="4"/>
      <c r="F106" s="45">
        <f t="shared" si="2"/>
        <v>1</v>
      </c>
      <c r="G106" s="11">
        <f>IFERROR(IF(G105=DATE.DOR,"",MIN(DATE(YEAR(Calculations!G105),MONTH(Calculations!G105)+1,DAY(Calculations!G105)),DATE.DOR)),"")</f>
        <v>44927</v>
      </c>
      <c r="H106" s="15" t="str">
        <f>IF(G107="","",IF(G106&lt;$B$2,MONTHLY.CONT*1,LOOKUP(G106,$B$2:$B$62,$D$2:$D$62)))</f>
        <v/>
      </c>
      <c r="I106" s="51" t="str">
        <f>IF(H106=0,"",IF(H106="","",IF(G106=DATE.DOR,"",IF(G106="","",IF(G106=FVDate,"",((1+INCREASE.RTE)^(1/12)))))))</f>
        <v/>
      </c>
      <c r="J106" s="51" t="str">
        <f>IF(H106=0,"",IF(H106="","",IF(G106=DATE.DOR,"",IF(G106=FVDate,"",((1+RPI))^(1/12)))))</f>
        <v/>
      </c>
      <c r="K106" s="51" t="str">
        <f>IF(J106="","",(1+AMC)^(1/12))</f>
        <v/>
      </c>
      <c r="L106" s="15" t="str">
        <f>IFERROR(IF(G106="","",IF(G106=DATE.DOR,"",L105*I106/J106/K106+H106)),0)</f>
        <v/>
      </c>
      <c r="M106" s="4"/>
      <c r="N106" s="46">
        <f t="shared" si="3"/>
        <v>12</v>
      </c>
      <c r="O106" s="45">
        <f t="shared" si="4"/>
        <v>1</v>
      </c>
      <c r="P106" s="11">
        <f>IFERROR(IF(P105=DATE.DOR,"",MIN(DATE(YEAR(Calculations!P105),MONTH(Calculations!P105)+1,DAY(Calculations!P105)),DATE.DOR)),"")</f>
        <v>44927</v>
      </c>
      <c r="Q106" s="52" t="str">
        <f>IF(P106="","",IF(P106=DATE(YEAR(AdjustedFVDte),MONTH(AdjustedFVDte)+1,DAY(AdjustedFVDte)),CFV,IF(AND(Q105=0,P105=AdjustedFVDte),CFV+U106,U105)))</f>
        <v/>
      </c>
      <c r="R106" s="53">
        <f>IF(P106="","",((1+INCREASE.RTE)^(1/12)))</f>
        <v>1.004074124</v>
      </c>
      <c r="S106" s="51" t="str">
        <f>IFERROR(IF(P106="","",IF(P106=DATE.DOR,"",IF(P106&gt;0,(1+RPI)^(1/12),""))),"")</f>
        <v/>
      </c>
      <c r="T106" s="51" t="str">
        <f>IF(S106="","",(1+AMC)^(1/12))</f>
        <v/>
      </c>
      <c r="U106" s="15" t="str">
        <f>IFERROR(IF(P106=DATE.DOR,U105,Q106*R106/S106/T106),"")</f>
        <v/>
      </c>
      <c r="V106" s="4"/>
      <c r="W106" s="4"/>
      <c r="X106" s="4"/>
      <c r="Y106" s="4"/>
      <c r="Z106" s="4"/>
      <c r="AA106" s="4"/>
      <c r="AB106" s="4"/>
    </row>
    <row r="107" ht="15.75" customHeight="1">
      <c r="A107" s="4"/>
      <c r="B107" s="4"/>
      <c r="C107" s="4"/>
      <c r="D107" s="4"/>
      <c r="E107" s="4"/>
      <c r="F107" s="45" t="str">
        <f t="shared" si="2"/>
        <v/>
      </c>
      <c r="G107" s="11" t="str">
        <f>IFERROR(IF(G106=DATE.DOR,"",MIN(DATE(YEAR(Calculations!G106),MONTH(Calculations!G106)+1,DAY(Calculations!G106)),DATE.DOR)),"")</f>
        <v/>
      </c>
      <c r="H107" s="15" t="str">
        <f>IF(G108="","",IF(G107&lt;$B$2,MONTHLY.CONT*1,LOOKUP(G107,$B$2:$B$62,$D$2:$D$62)))</f>
        <v/>
      </c>
      <c r="I107" s="51" t="str">
        <f>IF(H107=0,"",IF(H107="","",IF(G107=DATE.DOR,"",IF(G107="","",IF(G107=FVDate,"",((1+INCREASE.RTE)^(1/12)))))))</f>
        <v/>
      </c>
      <c r="J107" s="51" t="str">
        <f>IF(H107=0,"",IF(H107="","",IF(G107=DATE.DOR,"",IF(G107=FVDate,"",((1+RPI))^(1/12)))))</f>
        <v/>
      </c>
      <c r="K107" s="51" t="str">
        <f>IF(J107="","",(1+AMC)^(1/12))</f>
        <v/>
      </c>
      <c r="L107" s="15" t="str">
        <f>IFERROR(IF(G107="","",IF(G107=DATE.DOR,"",L106*I107/J107/K107+H107)),0)</f>
        <v/>
      </c>
      <c r="M107" s="4"/>
      <c r="N107" s="46" t="str">
        <f t="shared" si="3"/>
        <v/>
      </c>
      <c r="O107" s="45" t="str">
        <f t="shared" si="4"/>
        <v/>
      </c>
      <c r="P107" s="11" t="str">
        <f>IFERROR(IF(P106=DATE.DOR,"",MIN(DATE(YEAR(Calculations!P106),MONTH(Calculations!P106)+1,DAY(Calculations!P106)),DATE.DOR)),"")</f>
        <v/>
      </c>
      <c r="Q107" s="52" t="str">
        <f>IF(P107="","",IF(P107=DATE(YEAR(AdjustedFVDte),MONTH(AdjustedFVDte)+1,DAY(AdjustedFVDte)),CFV,IF(AND(Q106=0,P106=AdjustedFVDte),CFV+U107,U106)))</f>
        <v/>
      </c>
      <c r="R107" s="53" t="str">
        <f>IF(P107="","",((1+INCREASE.RTE)^(1/12)))</f>
        <v/>
      </c>
      <c r="S107" s="51" t="str">
        <f>IFERROR(IF(P107="","",IF(P107=DATE.DOR,"",IF(P107&gt;0,(1+RPI)^(1/12),""))),"")</f>
        <v/>
      </c>
      <c r="T107" s="51" t="str">
        <f>IF(S107="","",(1+AMC)^(1/12))</f>
        <v/>
      </c>
      <c r="U107" s="15" t="str">
        <f>IFERROR(IF(P107=DATE.DOR,U106,Q107*R107/S107/T107),"")</f>
        <v/>
      </c>
      <c r="V107" s="4"/>
      <c r="W107" s="4"/>
      <c r="X107" s="4"/>
      <c r="Y107" s="4"/>
      <c r="Z107" s="4"/>
      <c r="AA107" s="4"/>
      <c r="AB107" s="4"/>
    </row>
    <row r="108" ht="15.75" customHeight="1">
      <c r="A108" s="4"/>
      <c r="B108" s="4"/>
      <c r="C108" s="4"/>
      <c r="D108" s="4"/>
      <c r="E108" s="4"/>
      <c r="F108" s="45">
        <f t="shared" si="2"/>
        <v>1</v>
      </c>
      <c r="G108" s="11">
        <f>IFERROR(IF(G107=DATE.DOR,"",MIN(DATE(YEAR(Calculations!G107),MONTH(Calculations!G107)+1,DAY(Calculations!G107)),DATE.DOR)),"")</f>
        <v>44927</v>
      </c>
      <c r="H108" s="15" t="str">
        <f>IF(G109="","",IF(G108&lt;$B$2,MONTHLY.CONT*1,LOOKUP(G108,$B$2:$B$62,$D$2:$D$62)))</f>
        <v/>
      </c>
      <c r="I108" s="51" t="str">
        <f>IF(H108=0,"",IF(H108="","",IF(G108=DATE.DOR,"",IF(G108="","",IF(G108=FVDate,"",((1+INCREASE.RTE)^(1/12)))))))</f>
        <v/>
      </c>
      <c r="J108" s="51" t="str">
        <f>IF(H108=0,"",IF(H108="","",IF(G108=DATE.DOR,"",IF(G108=FVDate,"",((1+RPI))^(1/12)))))</f>
        <v/>
      </c>
      <c r="K108" s="51" t="str">
        <f>IF(J108="","",(1+AMC)^(1/12))</f>
        <v/>
      </c>
      <c r="L108" s="15" t="str">
        <f>IFERROR(IF(G108="","",IF(G108=DATE.DOR,"",L107*I108/J108/K108+H108)),0)</f>
        <v/>
      </c>
      <c r="M108" s="4"/>
      <c r="N108" s="46">
        <f t="shared" si="3"/>
        <v>12</v>
      </c>
      <c r="O108" s="45">
        <f t="shared" si="4"/>
        <v>1</v>
      </c>
      <c r="P108" s="11">
        <f>IFERROR(IF(P107=DATE.DOR,"",MIN(DATE(YEAR(Calculations!P107),MONTH(Calculations!P107)+1,DAY(Calculations!P107)),DATE.DOR)),"")</f>
        <v>44927</v>
      </c>
      <c r="Q108" s="52" t="str">
        <f>IF(P108="","",IF(P108=DATE(YEAR(AdjustedFVDte),MONTH(AdjustedFVDte)+1,DAY(AdjustedFVDte)),CFV,IF(AND(Q107=0,P107=AdjustedFVDte),CFV+U108,U107)))</f>
        <v/>
      </c>
      <c r="R108" s="53">
        <f>IF(P108="","",((1+INCREASE.RTE)^(1/12)))</f>
        <v>1.004074124</v>
      </c>
      <c r="S108" s="51" t="str">
        <f>IFERROR(IF(P108="","",IF(P108=DATE.DOR,"",IF(P108&gt;0,(1+RPI)^(1/12),""))),"")</f>
        <v/>
      </c>
      <c r="T108" s="51" t="str">
        <f>IF(S108="","",(1+AMC)^(1/12))</f>
        <v/>
      </c>
      <c r="U108" s="15" t="str">
        <f>IFERROR(IF(P108=DATE.DOR,U107,Q108*R108/S108/T108),"")</f>
        <v/>
      </c>
      <c r="V108" s="4"/>
      <c r="W108" s="4"/>
      <c r="X108" s="4"/>
      <c r="Y108" s="4"/>
      <c r="Z108" s="4"/>
      <c r="AA108" s="4"/>
      <c r="AB108" s="4"/>
    </row>
    <row r="109" ht="15.75" customHeight="1">
      <c r="A109" s="4"/>
      <c r="B109" s="4"/>
      <c r="C109" s="4"/>
      <c r="D109" s="4"/>
      <c r="E109" s="4"/>
      <c r="F109" s="45" t="str">
        <f t="shared" si="2"/>
        <v/>
      </c>
      <c r="G109" s="11" t="str">
        <f>IFERROR(IF(G108=DATE.DOR,"",MIN(DATE(YEAR(Calculations!G108),MONTH(Calculations!G108)+1,DAY(Calculations!G108)),DATE.DOR)),"")</f>
        <v/>
      </c>
      <c r="H109" s="15" t="str">
        <f>IF(G110="","",IF(G109&lt;$B$2,MONTHLY.CONT*1,LOOKUP(G109,$B$2:$B$62,$D$2:$D$62)))</f>
        <v/>
      </c>
      <c r="I109" s="51" t="str">
        <f>IF(H109=0,"",IF(H109="","",IF(G109=DATE.DOR,"",IF(G109="","",IF(G109=FVDate,"",((1+INCREASE.RTE)^(1/12)))))))</f>
        <v/>
      </c>
      <c r="J109" s="51" t="str">
        <f>IF(H109=0,"",IF(H109="","",IF(G109=DATE.DOR,"",IF(G109=FVDate,"",((1+RPI))^(1/12)))))</f>
        <v/>
      </c>
      <c r="K109" s="51" t="str">
        <f>IF(J109="","",(1+AMC)^(1/12))</f>
        <v/>
      </c>
      <c r="L109" s="15" t="str">
        <f>IFERROR(IF(G109="","",IF(G109=DATE.DOR,"",L108*I109/J109/K109+H109)),0)</f>
        <v/>
      </c>
      <c r="M109" s="4"/>
      <c r="N109" s="46" t="str">
        <f t="shared" si="3"/>
        <v/>
      </c>
      <c r="O109" s="45" t="str">
        <f t="shared" si="4"/>
        <v/>
      </c>
      <c r="P109" s="11" t="str">
        <f>IFERROR(IF(P108=DATE.DOR,"",MIN(DATE(YEAR(Calculations!P108),MONTH(Calculations!P108)+1,DAY(Calculations!P108)),DATE.DOR)),"")</f>
        <v/>
      </c>
      <c r="Q109" s="52" t="str">
        <f>IF(P109="","",IF(P109=DATE(YEAR(AdjustedFVDte),MONTH(AdjustedFVDte)+1,DAY(AdjustedFVDte)),CFV,IF(AND(Q108=0,P108=AdjustedFVDte),CFV+U109,U108)))</f>
        <v/>
      </c>
      <c r="R109" s="53" t="str">
        <f>IF(P109="","",((1+INCREASE.RTE)^(1/12)))</f>
        <v/>
      </c>
      <c r="S109" s="51" t="str">
        <f>IFERROR(IF(P109="","",IF(P109=DATE.DOR,"",IF(P109&gt;0,(1+RPI)^(1/12),""))),"")</f>
        <v/>
      </c>
      <c r="T109" s="51" t="str">
        <f>IF(S109="","",(1+AMC)^(1/12))</f>
        <v/>
      </c>
      <c r="U109" s="15" t="str">
        <f>IFERROR(IF(P109=DATE.DOR,U108,Q109*R109/S109/T109),"")</f>
        <v/>
      </c>
      <c r="V109" s="4"/>
      <c r="W109" s="4"/>
      <c r="X109" s="4"/>
      <c r="Y109" s="4"/>
      <c r="Z109" s="4"/>
      <c r="AA109" s="4"/>
      <c r="AB109" s="4"/>
    </row>
    <row r="110" ht="15.75" customHeight="1">
      <c r="A110" s="4"/>
      <c r="B110" s="4"/>
      <c r="C110" s="4"/>
      <c r="D110" s="4"/>
      <c r="E110" s="4"/>
      <c r="F110" s="45">
        <f t="shared" si="2"/>
        <v>1</v>
      </c>
      <c r="G110" s="11">
        <f>IFERROR(IF(G109=DATE.DOR,"",MIN(DATE(YEAR(Calculations!G109),MONTH(Calculations!G109)+1,DAY(Calculations!G109)),DATE.DOR)),"")</f>
        <v>44927</v>
      </c>
      <c r="H110" s="15" t="str">
        <f>IF(G111="","",IF(G110&lt;$B$2,MONTHLY.CONT*1,LOOKUP(G110,$B$2:$B$62,$D$2:$D$62)))</f>
        <v/>
      </c>
      <c r="I110" s="51" t="str">
        <f>IF(H110=0,"",IF(H110="","",IF(G110=DATE.DOR,"",IF(G110="","",IF(G110=FVDate,"",((1+INCREASE.RTE)^(1/12)))))))</f>
        <v/>
      </c>
      <c r="J110" s="51" t="str">
        <f>IF(H110=0,"",IF(H110="","",IF(G110=DATE.DOR,"",IF(G110=FVDate,"",((1+RPI))^(1/12)))))</f>
        <v/>
      </c>
      <c r="K110" s="51" t="str">
        <f>IF(J110="","",(1+AMC)^(1/12))</f>
        <v/>
      </c>
      <c r="L110" s="15" t="str">
        <f>IFERROR(IF(G110="","",IF(G110=DATE.DOR,"",L109*I110/J110/K110+H110)),0)</f>
        <v/>
      </c>
      <c r="M110" s="4"/>
      <c r="N110" s="46">
        <f t="shared" si="3"/>
        <v>12</v>
      </c>
      <c r="O110" s="45">
        <f t="shared" si="4"/>
        <v>1</v>
      </c>
      <c r="P110" s="11">
        <f>IFERROR(IF(P109=DATE.DOR,"",MIN(DATE(YEAR(Calculations!P109),MONTH(Calculations!P109)+1,DAY(Calculations!P109)),DATE.DOR)),"")</f>
        <v>44927</v>
      </c>
      <c r="Q110" s="52" t="str">
        <f>IF(P110="","",IF(P110=DATE(YEAR(AdjustedFVDte),MONTH(AdjustedFVDte)+1,DAY(AdjustedFVDte)),CFV,IF(AND(Q109=0,P109=AdjustedFVDte),CFV+U110,U109)))</f>
        <v/>
      </c>
      <c r="R110" s="53">
        <f>IF(P110="","",((1+INCREASE.RTE)^(1/12)))</f>
        <v>1.004074124</v>
      </c>
      <c r="S110" s="51" t="str">
        <f>IFERROR(IF(P110="","",IF(P110=DATE.DOR,"",IF(P110&gt;0,(1+RPI)^(1/12),""))),"")</f>
        <v/>
      </c>
      <c r="T110" s="51" t="str">
        <f>IF(S110="","",(1+AMC)^(1/12))</f>
        <v/>
      </c>
      <c r="U110" s="15" t="str">
        <f>IFERROR(IF(P110=DATE.DOR,U109,Q110*R110/S110/T110),"")</f>
        <v/>
      </c>
      <c r="V110" s="4"/>
      <c r="W110" s="4"/>
      <c r="X110" s="4"/>
      <c r="Y110" s="4"/>
      <c r="Z110" s="4"/>
      <c r="AA110" s="4"/>
      <c r="AB110" s="4"/>
    </row>
    <row r="111" ht="15.75" customHeight="1">
      <c r="A111" s="4"/>
      <c r="B111" s="4"/>
      <c r="C111" s="4"/>
      <c r="D111" s="4"/>
      <c r="E111" s="4"/>
      <c r="F111" s="45" t="str">
        <f t="shared" si="2"/>
        <v/>
      </c>
      <c r="G111" s="11" t="str">
        <f>IFERROR(IF(G110=DATE.DOR,"",MIN(DATE(YEAR(Calculations!G110),MONTH(Calculations!G110)+1,DAY(Calculations!G110)),DATE.DOR)),"")</f>
        <v/>
      </c>
      <c r="H111" s="15" t="str">
        <f>IF(G112="","",IF(G111&lt;$B$2,MONTHLY.CONT*1,LOOKUP(G111,$B$2:$B$62,$D$2:$D$62)))</f>
        <v/>
      </c>
      <c r="I111" s="51" t="str">
        <f>IF(H111=0,"",IF(H111="","",IF(G111=DATE.DOR,"",IF(G111="","",IF(G111=FVDate,"",((1+INCREASE.RTE)^(1/12)))))))</f>
        <v/>
      </c>
      <c r="J111" s="51" t="str">
        <f>IF(H111=0,"",IF(H111="","",IF(G111=DATE.DOR,"",IF(G111=FVDate,"",((1+RPI))^(1/12)))))</f>
        <v/>
      </c>
      <c r="K111" s="51" t="str">
        <f>IF(J111="","",(1+AMC)^(1/12))</f>
        <v/>
      </c>
      <c r="L111" s="15" t="str">
        <f>IFERROR(IF(G111="","",IF(G111=DATE.DOR,"",L110*I111/J111/K111+H111)),0)</f>
        <v/>
      </c>
      <c r="M111" s="4"/>
      <c r="N111" s="46" t="str">
        <f t="shared" si="3"/>
        <v/>
      </c>
      <c r="O111" s="45" t="str">
        <f t="shared" si="4"/>
        <v/>
      </c>
      <c r="P111" s="11" t="str">
        <f>IFERROR(IF(P110=DATE.DOR,"",MIN(DATE(YEAR(Calculations!P110),MONTH(Calculations!P110)+1,DAY(Calculations!P110)),DATE.DOR)),"")</f>
        <v/>
      </c>
      <c r="Q111" s="52" t="str">
        <f>IF(P111="","",IF(P111=DATE(YEAR(AdjustedFVDte),MONTH(AdjustedFVDte)+1,DAY(AdjustedFVDte)),CFV,IF(AND(Q110=0,P110=AdjustedFVDte),CFV+U111,U110)))</f>
        <v/>
      </c>
      <c r="R111" s="53" t="str">
        <f>IF(P111="","",((1+INCREASE.RTE)^(1/12)))</f>
        <v/>
      </c>
      <c r="S111" s="51" t="str">
        <f>IFERROR(IF(P111="","",IF(P111=DATE.DOR,"",IF(P111&gt;0,(1+RPI)^(1/12),""))),"")</f>
        <v/>
      </c>
      <c r="T111" s="51" t="str">
        <f>IF(S111="","",(1+AMC)^(1/12))</f>
        <v/>
      </c>
      <c r="U111" s="15" t="str">
        <f>IFERROR(IF(P111=DATE.DOR,U110,Q111*R111/S111/T111),"")</f>
        <v/>
      </c>
      <c r="V111" s="4"/>
      <c r="W111" s="4"/>
      <c r="X111" s="4"/>
      <c r="Y111" s="4"/>
      <c r="Z111" s="4"/>
      <c r="AA111" s="4"/>
      <c r="AB111" s="4"/>
    </row>
    <row r="112" ht="15.75" customHeight="1">
      <c r="A112" s="4"/>
      <c r="B112" s="4"/>
      <c r="C112" s="4"/>
      <c r="D112" s="4"/>
      <c r="E112" s="4"/>
      <c r="F112" s="45">
        <f t="shared" si="2"/>
        <v>1</v>
      </c>
      <c r="G112" s="11">
        <f>IFERROR(IF(G111=DATE.DOR,"",MIN(DATE(YEAR(Calculations!G111),MONTH(Calculations!G111)+1,DAY(Calculations!G111)),DATE.DOR)),"")</f>
        <v>44927</v>
      </c>
      <c r="H112" s="15" t="str">
        <f>IF(G113="","",IF(G112&lt;$B$2,MONTHLY.CONT*1,LOOKUP(G112,$B$2:$B$62,$D$2:$D$62)))</f>
        <v/>
      </c>
      <c r="I112" s="51" t="str">
        <f>IF(H112=0,"",IF(H112="","",IF(G112=DATE.DOR,"",IF(G112="","",IF(G112=FVDate,"",((1+INCREASE.RTE)^(1/12)))))))</f>
        <v/>
      </c>
      <c r="J112" s="51" t="str">
        <f>IF(H112=0,"",IF(H112="","",IF(G112=DATE.DOR,"",IF(G112=FVDate,"",((1+RPI))^(1/12)))))</f>
        <v/>
      </c>
      <c r="K112" s="51" t="str">
        <f>IF(J112="","",(1+AMC)^(1/12))</f>
        <v/>
      </c>
      <c r="L112" s="15" t="str">
        <f>IFERROR(IF(G112="","",IF(G112=DATE.DOR,"",L111*I112/J112/K112+H112)),0)</f>
        <v/>
      </c>
      <c r="M112" s="4"/>
      <c r="N112" s="46">
        <f t="shared" si="3"/>
        <v>12</v>
      </c>
      <c r="O112" s="45">
        <f t="shared" si="4"/>
        <v>1</v>
      </c>
      <c r="P112" s="11">
        <f>IFERROR(IF(P111=DATE.DOR,"",MIN(DATE(YEAR(Calculations!P111),MONTH(Calculations!P111)+1,DAY(Calculations!P111)),DATE.DOR)),"")</f>
        <v>44927</v>
      </c>
      <c r="Q112" s="52" t="str">
        <f>IF(P112="","",IF(P112=DATE(YEAR(AdjustedFVDte),MONTH(AdjustedFVDte)+1,DAY(AdjustedFVDte)),CFV,IF(AND(Q111=0,P111=AdjustedFVDte),CFV+U112,U111)))</f>
        <v/>
      </c>
      <c r="R112" s="53">
        <f>IF(P112="","",((1+INCREASE.RTE)^(1/12)))</f>
        <v>1.004074124</v>
      </c>
      <c r="S112" s="51" t="str">
        <f>IFERROR(IF(P112="","",IF(P112=DATE.DOR,"",IF(P112&gt;0,(1+RPI)^(1/12),""))),"")</f>
        <v/>
      </c>
      <c r="T112" s="51" t="str">
        <f>IF(S112="","",(1+AMC)^(1/12))</f>
        <v/>
      </c>
      <c r="U112" s="15" t="str">
        <f>IFERROR(IF(P112=DATE.DOR,U111,Q112*R112/S112/T112),"")</f>
        <v/>
      </c>
      <c r="V112" s="4"/>
      <c r="W112" s="4"/>
      <c r="X112" s="4"/>
      <c r="Y112" s="4"/>
      <c r="Z112" s="4"/>
      <c r="AA112" s="4"/>
      <c r="AB112" s="4"/>
    </row>
    <row r="113" ht="15.75" customHeight="1">
      <c r="A113" s="4"/>
      <c r="B113" s="4"/>
      <c r="C113" s="4"/>
      <c r="D113" s="4"/>
      <c r="E113" s="4"/>
      <c r="F113" s="45" t="str">
        <f t="shared" si="2"/>
        <v/>
      </c>
      <c r="G113" s="11" t="str">
        <f>IFERROR(IF(G112=DATE.DOR,"",MIN(DATE(YEAR(Calculations!G112),MONTH(Calculations!G112)+1,DAY(Calculations!G112)),DATE.DOR)),"")</f>
        <v/>
      </c>
      <c r="H113" s="15" t="str">
        <f>IF(G114="","",IF(G113&lt;$B$2,MONTHLY.CONT*1,LOOKUP(G113,$B$2:$B$62,$D$2:$D$62)))</f>
        <v/>
      </c>
      <c r="I113" s="51" t="str">
        <f>IF(H113=0,"",IF(H113="","",IF(G113=DATE.DOR,"",IF(G113="","",IF(G113=FVDate,"",((1+INCREASE.RTE)^(1/12)))))))</f>
        <v/>
      </c>
      <c r="J113" s="51" t="str">
        <f>IF(H113=0,"",IF(H113="","",IF(G113=DATE.DOR,"",IF(G113=FVDate,"",((1+RPI))^(1/12)))))</f>
        <v/>
      </c>
      <c r="K113" s="51" t="str">
        <f>IF(J113="","",(1+AMC)^(1/12))</f>
        <v/>
      </c>
      <c r="L113" s="15" t="str">
        <f>IFERROR(IF(G113="","",IF(G113=DATE.DOR,"",L112*I113/J113/K113+H113)),0)</f>
        <v/>
      </c>
      <c r="M113" s="4"/>
      <c r="N113" s="46" t="str">
        <f t="shared" si="3"/>
        <v/>
      </c>
      <c r="O113" s="45" t="str">
        <f t="shared" si="4"/>
        <v/>
      </c>
      <c r="P113" s="11" t="str">
        <f>IFERROR(IF(P112=DATE.DOR,"",MIN(DATE(YEAR(Calculations!P112),MONTH(Calculations!P112)+1,DAY(Calculations!P112)),DATE.DOR)),"")</f>
        <v/>
      </c>
      <c r="Q113" s="52" t="str">
        <f>IF(P113="","",IF(P113=DATE(YEAR(AdjustedFVDte),MONTH(AdjustedFVDte)+1,DAY(AdjustedFVDte)),CFV,IF(AND(Q112=0,P112=AdjustedFVDte),CFV+U113,U112)))</f>
        <v/>
      </c>
      <c r="R113" s="53" t="str">
        <f>IF(P113="","",((1+INCREASE.RTE)^(1/12)))</f>
        <v/>
      </c>
      <c r="S113" s="51" t="str">
        <f>IFERROR(IF(P113="","",IF(P113=DATE.DOR,"",IF(P113&gt;0,(1+RPI)^(1/12),""))),"")</f>
        <v/>
      </c>
      <c r="T113" s="51" t="str">
        <f>IF(S113="","",(1+AMC)^(1/12))</f>
        <v/>
      </c>
      <c r="U113" s="15" t="str">
        <f>IFERROR(IF(P113=DATE.DOR,U112,Q113*R113/S113/T113),"")</f>
        <v/>
      </c>
      <c r="V113" s="4"/>
      <c r="W113" s="4"/>
      <c r="X113" s="4"/>
      <c r="Y113" s="4"/>
      <c r="Z113" s="4"/>
      <c r="AA113" s="4"/>
      <c r="AB113" s="4"/>
    </row>
    <row r="114" ht="15.75" customHeight="1">
      <c r="A114" s="4"/>
      <c r="B114" s="4"/>
      <c r="C114" s="4"/>
      <c r="D114" s="4"/>
      <c r="E114" s="4"/>
      <c r="F114" s="45">
        <f t="shared" si="2"/>
        <v>1</v>
      </c>
      <c r="G114" s="11">
        <f>IFERROR(IF(G113=DATE.DOR,"",MIN(DATE(YEAR(Calculations!G113),MONTH(Calculations!G113)+1,DAY(Calculations!G113)),DATE.DOR)),"")</f>
        <v>44927</v>
      </c>
      <c r="H114" s="15" t="str">
        <f>IF(G115="","",IF(G114&lt;$B$2,MONTHLY.CONT*1,LOOKUP(G114,$B$2:$B$62,$D$2:$D$62)))</f>
        <v/>
      </c>
      <c r="I114" s="51" t="str">
        <f>IF(H114=0,"",IF(H114="","",IF(G114=DATE.DOR,"",IF(G114="","",IF(G114=FVDate,"",((1+INCREASE.RTE)^(1/12)))))))</f>
        <v/>
      </c>
      <c r="J114" s="51" t="str">
        <f>IF(H114=0,"",IF(H114="","",IF(G114=DATE.DOR,"",IF(G114=FVDate,"",((1+RPI))^(1/12)))))</f>
        <v/>
      </c>
      <c r="K114" s="51" t="str">
        <f>IF(J114="","",(1+AMC)^(1/12))</f>
        <v/>
      </c>
      <c r="L114" s="15" t="str">
        <f>IFERROR(IF(G114="","",IF(G114=DATE.DOR,"",L113*I114/J114/K114+H114)),0)</f>
        <v/>
      </c>
      <c r="M114" s="4"/>
      <c r="N114" s="46">
        <f t="shared" si="3"/>
        <v>12</v>
      </c>
      <c r="O114" s="45">
        <f t="shared" si="4"/>
        <v>1</v>
      </c>
      <c r="P114" s="11">
        <f>IFERROR(IF(P113=DATE.DOR,"",MIN(DATE(YEAR(Calculations!P113),MONTH(Calculations!P113)+1,DAY(Calculations!P113)),DATE.DOR)),"")</f>
        <v>44927</v>
      </c>
      <c r="Q114" s="52" t="str">
        <f>IF(P114="","",IF(P114=DATE(YEAR(AdjustedFVDte),MONTH(AdjustedFVDte)+1,DAY(AdjustedFVDte)),CFV,IF(AND(Q113=0,P113=AdjustedFVDte),CFV+U114,U113)))</f>
        <v/>
      </c>
      <c r="R114" s="53">
        <f>IF(P114="","",((1+INCREASE.RTE)^(1/12)))</f>
        <v>1.004074124</v>
      </c>
      <c r="S114" s="51" t="str">
        <f>IFERROR(IF(P114="","",IF(P114=DATE.DOR,"",IF(P114&gt;0,(1+RPI)^(1/12),""))),"")</f>
        <v/>
      </c>
      <c r="T114" s="51" t="str">
        <f>IF(S114="","",(1+AMC)^(1/12))</f>
        <v/>
      </c>
      <c r="U114" s="15" t="str">
        <f>IFERROR(IF(P114=DATE.DOR,U113,Q114*R114/S114/T114),"")</f>
        <v/>
      </c>
      <c r="V114" s="4"/>
      <c r="W114" s="4"/>
      <c r="X114" s="4"/>
      <c r="Y114" s="4"/>
      <c r="Z114" s="4"/>
      <c r="AA114" s="4"/>
      <c r="AB114" s="4"/>
    </row>
    <row r="115" ht="15.75" customHeight="1">
      <c r="A115" s="4"/>
      <c r="B115" s="4"/>
      <c r="C115" s="4"/>
      <c r="D115" s="4"/>
      <c r="E115" s="4"/>
      <c r="F115" s="45" t="str">
        <f t="shared" si="2"/>
        <v/>
      </c>
      <c r="G115" s="11" t="str">
        <f>IFERROR(IF(G114=DATE.DOR,"",MIN(DATE(YEAR(Calculations!G114),MONTH(Calculations!G114)+1,DAY(Calculations!G114)),DATE.DOR)),"")</f>
        <v/>
      </c>
      <c r="H115" s="15" t="str">
        <f>IF(G116="","",IF(G115&lt;$B$2,MONTHLY.CONT*1,LOOKUP(G115,$B$2:$B$62,$D$2:$D$62)))</f>
        <v/>
      </c>
      <c r="I115" s="51" t="str">
        <f>IF(H115=0,"",IF(H115="","",IF(G115=DATE.DOR,"",IF(G115="","",IF(G115=FVDate,"",((1+INCREASE.RTE)^(1/12)))))))</f>
        <v/>
      </c>
      <c r="J115" s="51" t="str">
        <f>IF(H115=0,"",IF(H115="","",IF(G115=DATE.DOR,"",IF(G115=FVDate,"",((1+RPI))^(1/12)))))</f>
        <v/>
      </c>
      <c r="K115" s="51" t="str">
        <f>IF(J115="","",(1+AMC)^(1/12))</f>
        <v/>
      </c>
      <c r="L115" s="15" t="str">
        <f>IFERROR(IF(G115="","",IF(G115=DATE.DOR,"",L114*I115/J115/K115+H115)),0)</f>
        <v/>
      </c>
      <c r="M115" s="4"/>
      <c r="N115" s="46" t="str">
        <f t="shared" si="3"/>
        <v/>
      </c>
      <c r="O115" s="45" t="str">
        <f t="shared" si="4"/>
        <v/>
      </c>
      <c r="P115" s="11" t="str">
        <f>IFERROR(IF(P114=DATE.DOR,"",MIN(DATE(YEAR(Calculations!P114),MONTH(Calculations!P114)+1,DAY(Calculations!P114)),DATE.DOR)),"")</f>
        <v/>
      </c>
      <c r="Q115" s="52" t="str">
        <f>IF(P115="","",IF(P115=DATE(YEAR(AdjustedFVDte),MONTH(AdjustedFVDte)+1,DAY(AdjustedFVDte)),CFV,IF(AND(Q114=0,P114=AdjustedFVDte),CFV+U115,U114)))</f>
        <v/>
      </c>
      <c r="R115" s="53" t="str">
        <f>IF(P115="","",((1+INCREASE.RTE)^(1/12)))</f>
        <v/>
      </c>
      <c r="S115" s="51" t="str">
        <f>IFERROR(IF(P115="","",IF(P115=DATE.DOR,"",IF(P115&gt;0,(1+RPI)^(1/12),""))),"")</f>
        <v/>
      </c>
      <c r="T115" s="51" t="str">
        <f>IF(S115="","",(1+AMC)^(1/12))</f>
        <v/>
      </c>
      <c r="U115" s="15" t="str">
        <f>IFERROR(IF(P115=DATE.DOR,U114,Q115*R115/S115/T115),"")</f>
        <v/>
      </c>
      <c r="V115" s="4"/>
      <c r="W115" s="4"/>
      <c r="X115" s="4"/>
      <c r="Y115" s="4"/>
      <c r="Z115" s="4"/>
      <c r="AA115" s="4"/>
      <c r="AB115" s="4"/>
    </row>
    <row r="116" ht="15.75" customHeight="1">
      <c r="A116" s="4"/>
      <c r="B116" s="4"/>
      <c r="C116" s="4"/>
      <c r="D116" s="4"/>
      <c r="E116" s="4"/>
      <c r="F116" s="45">
        <f t="shared" si="2"/>
        <v>1</v>
      </c>
      <c r="G116" s="11">
        <f>IFERROR(IF(G115=DATE.DOR,"",MIN(DATE(YEAR(Calculations!G115),MONTH(Calculations!G115)+1,DAY(Calculations!G115)),DATE.DOR)),"")</f>
        <v>44927</v>
      </c>
      <c r="H116" s="15" t="str">
        <f>IF(G117="","",IF(G116&lt;$B$2,MONTHLY.CONT*1,LOOKUP(G116,$B$2:$B$62,$D$2:$D$62)))</f>
        <v/>
      </c>
      <c r="I116" s="51" t="str">
        <f>IF(H116=0,"",IF(H116="","",IF(G116=DATE.DOR,"",IF(G116="","",IF(G116=FVDate,"",((1+INCREASE.RTE)^(1/12)))))))</f>
        <v/>
      </c>
      <c r="J116" s="51" t="str">
        <f>IF(H116=0,"",IF(H116="","",IF(G116=DATE.DOR,"",IF(G116=FVDate,"",((1+RPI))^(1/12)))))</f>
        <v/>
      </c>
      <c r="K116" s="51" t="str">
        <f>IF(J116="","",(1+AMC)^(1/12))</f>
        <v/>
      </c>
      <c r="L116" s="15" t="str">
        <f>IFERROR(IF(G116="","",IF(G116=DATE.DOR,"",L115*I116/J116/K116+H116)),0)</f>
        <v/>
      </c>
      <c r="M116" s="4"/>
      <c r="N116" s="46">
        <f t="shared" si="3"/>
        <v>12</v>
      </c>
      <c r="O116" s="45">
        <f t="shared" si="4"/>
        <v>1</v>
      </c>
      <c r="P116" s="11">
        <f>IFERROR(IF(P115=DATE.DOR,"",MIN(DATE(YEAR(Calculations!P115),MONTH(Calculations!P115)+1,DAY(Calculations!P115)),DATE.DOR)),"")</f>
        <v>44927</v>
      </c>
      <c r="Q116" s="52" t="str">
        <f>IF(P116="","",IF(P116=DATE(YEAR(AdjustedFVDte),MONTH(AdjustedFVDte)+1,DAY(AdjustedFVDte)),CFV,IF(AND(Q115=0,P115=AdjustedFVDte),CFV+U116,U115)))</f>
        <v/>
      </c>
      <c r="R116" s="53">
        <f>IF(P116="","",((1+INCREASE.RTE)^(1/12)))</f>
        <v>1.004074124</v>
      </c>
      <c r="S116" s="51" t="str">
        <f>IFERROR(IF(P116="","",IF(P116=DATE.DOR,"",IF(P116&gt;0,(1+RPI)^(1/12),""))),"")</f>
        <v/>
      </c>
      <c r="T116" s="51" t="str">
        <f>IF(S116="","",(1+AMC)^(1/12))</f>
        <v/>
      </c>
      <c r="U116" s="15" t="str">
        <f>IFERROR(IF(P116=DATE.DOR,U115,Q116*R116/S116/T116),"")</f>
        <v/>
      </c>
      <c r="V116" s="4"/>
      <c r="W116" s="4"/>
      <c r="X116" s="4"/>
      <c r="Y116" s="4"/>
      <c r="Z116" s="4"/>
      <c r="AA116" s="4"/>
      <c r="AB116" s="4"/>
    </row>
    <row r="117" ht="15.75" customHeight="1">
      <c r="A117" s="4"/>
      <c r="B117" s="4"/>
      <c r="C117" s="4"/>
      <c r="D117" s="4"/>
      <c r="E117" s="4"/>
      <c r="F117" s="45" t="str">
        <f t="shared" si="2"/>
        <v/>
      </c>
      <c r="G117" s="11" t="str">
        <f>IFERROR(IF(G116=DATE.DOR,"",MIN(DATE(YEAR(Calculations!G116),MONTH(Calculations!G116)+1,DAY(Calculations!G116)),DATE.DOR)),"")</f>
        <v/>
      </c>
      <c r="H117" s="15" t="str">
        <f>IF(G118="","",IF(G117&lt;$B$2,MONTHLY.CONT*1,LOOKUP(G117,$B$2:$B$62,$D$2:$D$62)))</f>
        <v/>
      </c>
      <c r="I117" s="51" t="str">
        <f>IF(H117=0,"",IF(H117="","",IF(G117=DATE.DOR,"",IF(G117="","",IF(G117=FVDate,"",((1+INCREASE.RTE)^(1/12)))))))</f>
        <v/>
      </c>
      <c r="J117" s="51" t="str">
        <f>IF(H117=0,"",IF(H117="","",IF(G117=DATE.DOR,"",IF(G117=FVDate,"",((1+RPI))^(1/12)))))</f>
        <v/>
      </c>
      <c r="K117" s="51" t="str">
        <f>IF(J117="","",(1+AMC)^(1/12))</f>
        <v/>
      </c>
      <c r="L117" s="15" t="str">
        <f>IFERROR(IF(G117="","",IF(G117=DATE.DOR,"",L116*I117/J117/K117+H117)),0)</f>
        <v/>
      </c>
      <c r="M117" s="4"/>
      <c r="N117" s="46" t="str">
        <f t="shared" si="3"/>
        <v/>
      </c>
      <c r="O117" s="45" t="str">
        <f t="shared" si="4"/>
        <v/>
      </c>
      <c r="P117" s="11" t="str">
        <f>IFERROR(IF(P116=DATE.DOR,"",MIN(DATE(YEAR(Calculations!P116),MONTH(Calculations!P116)+1,DAY(Calculations!P116)),DATE.DOR)),"")</f>
        <v/>
      </c>
      <c r="Q117" s="52" t="str">
        <f>IF(P117="","",IF(P117=DATE(YEAR(AdjustedFVDte),MONTH(AdjustedFVDte)+1,DAY(AdjustedFVDte)),CFV,IF(AND(Q116=0,P116=AdjustedFVDte),CFV+U117,U116)))</f>
        <v/>
      </c>
      <c r="R117" s="53" t="str">
        <f>IF(P117="","",((1+INCREASE.RTE)^(1/12)))</f>
        <v/>
      </c>
      <c r="S117" s="51" t="str">
        <f>IFERROR(IF(P117="","",IF(P117=DATE.DOR,"",IF(P117&gt;0,(1+RPI)^(1/12),""))),"")</f>
        <v/>
      </c>
      <c r="T117" s="51" t="str">
        <f>IF(S117="","",(1+AMC)^(1/12))</f>
        <v/>
      </c>
      <c r="U117" s="15" t="str">
        <f>IFERROR(IF(P117=DATE.DOR,U116,Q117*R117/S117/T117),"")</f>
        <v/>
      </c>
      <c r="V117" s="4"/>
      <c r="W117" s="4"/>
      <c r="X117" s="4"/>
      <c r="Y117" s="4"/>
      <c r="Z117" s="4"/>
      <c r="AA117" s="4"/>
      <c r="AB117" s="4"/>
    </row>
    <row r="118" ht="15.75" customHeight="1">
      <c r="A118" s="4"/>
      <c r="B118" s="4"/>
      <c r="C118" s="4"/>
      <c r="D118" s="4"/>
      <c r="E118" s="4"/>
      <c r="F118" s="45">
        <f t="shared" si="2"/>
        <v>1</v>
      </c>
      <c r="G118" s="11">
        <f>IFERROR(IF(G117=DATE.DOR,"",MIN(DATE(YEAR(Calculations!G117),MONTH(Calculations!G117)+1,DAY(Calculations!G117)),DATE.DOR)),"")</f>
        <v>44927</v>
      </c>
      <c r="H118" s="15" t="str">
        <f>IF(G119="","",IF(G118&lt;$B$2,MONTHLY.CONT*1,LOOKUP(G118,$B$2:$B$62,$D$2:$D$62)))</f>
        <v/>
      </c>
      <c r="I118" s="51" t="str">
        <f>IF(H118=0,"",IF(H118="","",IF(G118=DATE.DOR,"",IF(G118="","",IF(G118=FVDate,"",((1+INCREASE.RTE)^(1/12)))))))</f>
        <v/>
      </c>
      <c r="J118" s="51" t="str">
        <f>IF(H118=0,"",IF(H118="","",IF(G118=DATE.DOR,"",IF(G118=FVDate,"",((1+RPI))^(1/12)))))</f>
        <v/>
      </c>
      <c r="K118" s="51" t="str">
        <f>IF(J118="","",(1+AMC)^(1/12))</f>
        <v/>
      </c>
      <c r="L118" s="15" t="str">
        <f>IFERROR(IF(G118="","",IF(G118=DATE.DOR,"",L117*I118/J118/K118+H118)),0)</f>
        <v/>
      </c>
      <c r="M118" s="4"/>
      <c r="N118" s="46">
        <f t="shared" si="3"/>
        <v>12</v>
      </c>
      <c r="O118" s="45">
        <f t="shared" si="4"/>
        <v>1</v>
      </c>
      <c r="P118" s="11">
        <f>IFERROR(IF(P117=DATE.DOR,"",MIN(DATE(YEAR(Calculations!P117),MONTH(Calculations!P117)+1,DAY(Calculations!P117)),DATE.DOR)),"")</f>
        <v>44927</v>
      </c>
      <c r="Q118" s="52" t="str">
        <f>IF(P118="","",IF(P118=DATE(YEAR(AdjustedFVDte),MONTH(AdjustedFVDte)+1,DAY(AdjustedFVDte)),CFV,IF(AND(Q117=0,P117=AdjustedFVDte),CFV+U118,U117)))</f>
        <v/>
      </c>
      <c r="R118" s="53">
        <f>IF(P118="","",((1+INCREASE.RTE)^(1/12)))</f>
        <v>1.004074124</v>
      </c>
      <c r="S118" s="51" t="str">
        <f>IFERROR(IF(P118="","",IF(P118=DATE.DOR,"",IF(P118&gt;0,(1+RPI)^(1/12),""))),"")</f>
        <v/>
      </c>
      <c r="T118" s="51" t="str">
        <f>IF(S118="","",(1+AMC)^(1/12))</f>
        <v/>
      </c>
      <c r="U118" s="15" t="str">
        <f>IFERROR(IF(P118=DATE.DOR,U117,Q118*R118/S118/T118),"")</f>
        <v/>
      </c>
      <c r="V118" s="4"/>
      <c r="W118" s="4"/>
      <c r="X118" s="4"/>
      <c r="Y118" s="4"/>
      <c r="Z118" s="4"/>
      <c r="AA118" s="4"/>
      <c r="AB118" s="4"/>
    </row>
    <row r="119" ht="15.75" customHeight="1">
      <c r="A119" s="4"/>
      <c r="B119" s="4"/>
      <c r="C119" s="4"/>
      <c r="D119" s="4"/>
      <c r="E119" s="4"/>
      <c r="F119" s="45" t="str">
        <f t="shared" si="2"/>
        <v/>
      </c>
      <c r="G119" s="11" t="str">
        <f>IFERROR(IF(G118=DATE.DOR,"",MIN(DATE(YEAR(Calculations!G118),MONTH(Calculations!G118)+1,DAY(Calculations!G118)),DATE.DOR)),"")</f>
        <v/>
      </c>
      <c r="H119" s="15" t="str">
        <f>IF(G120="","",IF(G119&lt;$B$2,MONTHLY.CONT*1,LOOKUP(G119,$B$2:$B$62,$D$2:$D$62)))</f>
        <v/>
      </c>
      <c r="I119" s="51" t="str">
        <f>IF(H119=0,"",IF(H119="","",IF(G119=DATE.DOR,"",IF(G119="","",IF(G119=FVDate,"",((1+INCREASE.RTE)^(1/12)))))))</f>
        <v/>
      </c>
      <c r="J119" s="51" t="str">
        <f>IF(H119=0,"",IF(H119="","",IF(G119=DATE.DOR,"",IF(G119=FVDate,"",((1+RPI))^(1/12)))))</f>
        <v/>
      </c>
      <c r="K119" s="51" t="str">
        <f>IF(J119="","",(1+AMC)^(1/12))</f>
        <v/>
      </c>
      <c r="L119" s="15" t="str">
        <f>IFERROR(IF(G119="","",IF(G119=DATE.DOR,"",L118*I119/J119/K119+H119)),0)</f>
        <v/>
      </c>
      <c r="M119" s="4"/>
      <c r="N119" s="46" t="str">
        <f t="shared" si="3"/>
        <v/>
      </c>
      <c r="O119" s="45" t="str">
        <f t="shared" si="4"/>
        <v/>
      </c>
      <c r="P119" s="11" t="str">
        <f>IFERROR(IF(P118=DATE.DOR,"",MIN(DATE(YEAR(Calculations!P118),MONTH(Calculations!P118)+1,DAY(Calculations!P118)),DATE.DOR)),"")</f>
        <v/>
      </c>
      <c r="Q119" s="52" t="str">
        <f>IF(P119="","",IF(P119=DATE(YEAR(AdjustedFVDte),MONTH(AdjustedFVDte)+1,DAY(AdjustedFVDte)),CFV,IF(AND(Q118=0,P118=AdjustedFVDte),CFV+U119,U118)))</f>
        <v/>
      </c>
      <c r="R119" s="53" t="str">
        <f>IF(P119="","",((1+INCREASE.RTE)^(1/12)))</f>
        <v/>
      </c>
      <c r="S119" s="51" t="str">
        <f>IFERROR(IF(P119="","",IF(P119=DATE.DOR,"",IF(P119&gt;0,(1+RPI)^(1/12),""))),"")</f>
        <v/>
      </c>
      <c r="T119" s="51" t="str">
        <f>IF(S119="","",(1+AMC)^(1/12))</f>
        <v/>
      </c>
      <c r="U119" s="15" t="str">
        <f>IFERROR(IF(P119=DATE.DOR,U118,Q119*R119/S119/T119),"")</f>
        <v/>
      </c>
      <c r="V119" s="4"/>
      <c r="W119" s="4"/>
      <c r="X119" s="4"/>
      <c r="Y119" s="4"/>
      <c r="Z119" s="4"/>
      <c r="AA119" s="4"/>
      <c r="AB119" s="4"/>
    </row>
    <row r="120" ht="15.75" customHeight="1">
      <c r="A120" s="4"/>
      <c r="B120" s="4"/>
      <c r="C120" s="4"/>
      <c r="D120" s="4"/>
      <c r="E120" s="4"/>
      <c r="F120" s="45">
        <f t="shared" si="2"/>
        <v>1</v>
      </c>
      <c r="G120" s="11">
        <f>IFERROR(IF(G119=DATE.DOR,"",MIN(DATE(YEAR(Calculations!G119),MONTH(Calculations!G119)+1,DAY(Calculations!G119)),DATE.DOR)),"")</f>
        <v>44927</v>
      </c>
      <c r="H120" s="15" t="str">
        <f>IF(G121="","",IF(G120&lt;$B$2,MONTHLY.CONT*1,LOOKUP(G120,$B$2:$B$62,$D$2:$D$62)))</f>
        <v/>
      </c>
      <c r="I120" s="51" t="str">
        <f>IF(H120=0,"",IF(H120="","",IF(G120=DATE.DOR,"",IF(G120="","",IF(G120=FVDate,"",((1+INCREASE.RTE)^(1/12)))))))</f>
        <v/>
      </c>
      <c r="J120" s="51" t="str">
        <f>IF(H120=0,"",IF(H120="","",IF(G120=DATE.DOR,"",IF(G120=FVDate,"",((1+RPI))^(1/12)))))</f>
        <v/>
      </c>
      <c r="K120" s="51" t="str">
        <f>IF(J120="","",(1+AMC)^(1/12))</f>
        <v/>
      </c>
      <c r="L120" s="15" t="str">
        <f>IFERROR(IF(G120="","",IF(G120=DATE.DOR,"",L119*I120/J120/K120+H120)),0)</f>
        <v/>
      </c>
      <c r="M120" s="4"/>
      <c r="N120" s="46">
        <f t="shared" si="3"/>
        <v>12</v>
      </c>
      <c r="O120" s="45">
        <f t="shared" si="4"/>
        <v>1</v>
      </c>
      <c r="P120" s="11">
        <f>IFERROR(IF(P119=DATE.DOR,"",MIN(DATE(YEAR(Calculations!P119),MONTH(Calculations!P119)+1,DAY(Calculations!P119)),DATE.DOR)),"")</f>
        <v>44927</v>
      </c>
      <c r="Q120" s="52" t="str">
        <f>IF(P120="","",IF(P120=DATE(YEAR(AdjustedFVDte),MONTH(AdjustedFVDte)+1,DAY(AdjustedFVDte)),CFV,IF(AND(Q119=0,P119=AdjustedFVDte),CFV+U120,U119)))</f>
        <v/>
      </c>
      <c r="R120" s="53">
        <f>IF(P120="","",((1+INCREASE.RTE)^(1/12)))</f>
        <v>1.004074124</v>
      </c>
      <c r="S120" s="51" t="str">
        <f>IFERROR(IF(P120="","",IF(P120=DATE.DOR,"",IF(P120&gt;0,(1+RPI)^(1/12),""))),"")</f>
        <v/>
      </c>
      <c r="T120" s="51" t="str">
        <f>IF(S120="","",(1+AMC)^(1/12))</f>
        <v/>
      </c>
      <c r="U120" s="15" t="str">
        <f>IFERROR(IF(P120=DATE.DOR,U119,Q120*R120/S120/T120),"")</f>
        <v/>
      </c>
      <c r="V120" s="4"/>
      <c r="W120" s="4"/>
      <c r="X120" s="4"/>
      <c r="Y120" s="4"/>
      <c r="Z120" s="4"/>
      <c r="AA120" s="4"/>
      <c r="AB120" s="4"/>
    </row>
    <row r="121" ht="15.75" customHeight="1">
      <c r="A121" s="4"/>
      <c r="B121" s="4"/>
      <c r="C121" s="4"/>
      <c r="D121" s="4"/>
      <c r="E121" s="4"/>
      <c r="F121" s="45" t="str">
        <f t="shared" si="2"/>
        <v/>
      </c>
      <c r="G121" s="11" t="str">
        <f>IFERROR(IF(G120=DATE.DOR,"",MIN(DATE(YEAR(Calculations!G120),MONTH(Calculations!G120)+1,DAY(Calculations!G120)),DATE.DOR)),"")</f>
        <v/>
      </c>
      <c r="H121" s="15" t="str">
        <f>IF(G122="","",IF(G121&lt;$B$2,MONTHLY.CONT*1,LOOKUP(G121,$B$2:$B$62,$D$2:$D$62)))</f>
        <v/>
      </c>
      <c r="I121" s="51" t="str">
        <f>IF(H121=0,"",IF(H121="","",IF(G121=DATE.DOR,"",IF(G121="","",IF(G121=FVDate,"",((1+INCREASE.RTE)^(1/12)))))))</f>
        <v/>
      </c>
      <c r="J121" s="51" t="str">
        <f>IF(H121=0,"",IF(H121="","",IF(G121=DATE.DOR,"",IF(G121=FVDate,"",((1+RPI))^(1/12)))))</f>
        <v/>
      </c>
      <c r="K121" s="51" t="str">
        <f>IF(J121="","",(1+AMC)^(1/12))</f>
        <v/>
      </c>
      <c r="L121" s="15" t="str">
        <f>IFERROR(IF(G121="","",IF(G121=DATE.DOR,"",L120*I121/J121/K121+H121)),0)</f>
        <v/>
      </c>
      <c r="M121" s="4"/>
      <c r="N121" s="46" t="str">
        <f t="shared" si="3"/>
        <v/>
      </c>
      <c r="O121" s="45" t="str">
        <f t="shared" si="4"/>
        <v/>
      </c>
      <c r="P121" s="11" t="str">
        <f>IFERROR(IF(P120=DATE.DOR,"",MIN(DATE(YEAR(Calculations!P120),MONTH(Calculations!P120)+1,DAY(Calculations!P120)),DATE.DOR)),"")</f>
        <v/>
      </c>
      <c r="Q121" s="52" t="str">
        <f>IF(P121="","",IF(P121=DATE(YEAR(AdjustedFVDte),MONTH(AdjustedFVDte)+1,DAY(AdjustedFVDte)),CFV,IF(AND(Q120=0,P120=AdjustedFVDte),CFV+U121,U120)))</f>
        <v/>
      </c>
      <c r="R121" s="53" t="str">
        <f>IF(P121="","",((1+INCREASE.RTE)^(1/12)))</f>
        <v/>
      </c>
      <c r="S121" s="51" t="str">
        <f>IFERROR(IF(P121="","",IF(P121=DATE.DOR,"",IF(P121&gt;0,(1+RPI)^(1/12),""))),"")</f>
        <v/>
      </c>
      <c r="T121" s="51" t="str">
        <f>IF(S121="","",(1+AMC)^(1/12))</f>
        <v/>
      </c>
      <c r="U121" s="15" t="str">
        <f>IFERROR(IF(P121=DATE.DOR,U120,Q121*R121/S121/T121),"")</f>
        <v/>
      </c>
      <c r="V121" s="4"/>
      <c r="W121" s="4"/>
      <c r="X121" s="4"/>
      <c r="Y121" s="4"/>
      <c r="Z121" s="4"/>
      <c r="AA121" s="4"/>
      <c r="AB121" s="4"/>
    </row>
    <row r="122" ht="15.75" customHeight="1">
      <c r="A122" s="4"/>
      <c r="B122" s="4"/>
      <c r="C122" s="4"/>
      <c r="D122" s="4"/>
      <c r="E122" s="4"/>
      <c r="F122" s="45">
        <f t="shared" si="2"/>
        <v>1</v>
      </c>
      <c r="G122" s="11">
        <f>IFERROR(IF(G121=DATE.DOR,"",MIN(DATE(YEAR(Calculations!G121),MONTH(Calculations!G121)+1,DAY(Calculations!G121)),DATE.DOR)),"")</f>
        <v>44927</v>
      </c>
      <c r="H122" s="15" t="str">
        <f>IF(G123="","",IF(G122&lt;$B$2,MONTHLY.CONT*1,LOOKUP(G122,$B$2:$B$62,$D$2:$D$62)))</f>
        <v/>
      </c>
      <c r="I122" s="51" t="str">
        <f>IF(H122=0,"",IF(H122="","",IF(G122=DATE.DOR,"",IF(G122="","",IF(G122=FVDate,"",((1+INCREASE.RTE)^(1/12)))))))</f>
        <v/>
      </c>
      <c r="J122" s="51" t="str">
        <f>IF(H122=0,"",IF(H122="","",IF(G122=DATE.DOR,"",IF(G122=FVDate,"",((1+RPI))^(1/12)))))</f>
        <v/>
      </c>
      <c r="K122" s="51" t="str">
        <f>IF(J122="","",(1+AMC)^(1/12))</f>
        <v/>
      </c>
      <c r="L122" s="15" t="str">
        <f>IFERROR(IF(G122="","",IF(G122=DATE.DOR,"",L121*I122/J122/K122+H122)),0)</f>
        <v/>
      </c>
      <c r="M122" s="4"/>
      <c r="N122" s="46">
        <f t="shared" si="3"/>
        <v>12</v>
      </c>
      <c r="O122" s="45">
        <f t="shared" si="4"/>
        <v>1</v>
      </c>
      <c r="P122" s="11">
        <f>IFERROR(IF(P121=DATE.DOR,"",MIN(DATE(YEAR(Calculations!P121),MONTH(Calculations!P121)+1,DAY(Calculations!P121)),DATE.DOR)),"")</f>
        <v>44927</v>
      </c>
      <c r="Q122" s="52" t="str">
        <f>IF(P122="","",IF(P122=DATE(YEAR(AdjustedFVDte),MONTH(AdjustedFVDte)+1,DAY(AdjustedFVDte)),CFV,IF(AND(Q121=0,P121=AdjustedFVDte),CFV+U122,U121)))</f>
        <v/>
      </c>
      <c r="R122" s="53">
        <f>IF(P122="","",((1+INCREASE.RTE)^(1/12)))</f>
        <v>1.004074124</v>
      </c>
      <c r="S122" s="51" t="str">
        <f>IFERROR(IF(P122="","",IF(P122=DATE.DOR,"",IF(P122&gt;0,(1+RPI)^(1/12),""))),"")</f>
        <v/>
      </c>
      <c r="T122" s="51" t="str">
        <f>IF(S122="","",(1+AMC)^(1/12))</f>
        <v/>
      </c>
      <c r="U122" s="15" t="str">
        <f>IFERROR(IF(P122=DATE.DOR,U121,Q122*R122/S122/T122),"")</f>
        <v/>
      </c>
      <c r="V122" s="4"/>
      <c r="W122" s="4"/>
      <c r="X122" s="4"/>
      <c r="Y122" s="4"/>
      <c r="Z122" s="4"/>
      <c r="AA122" s="4"/>
      <c r="AB122" s="4"/>
    </row>
    <row r="123" ht="15.75" customHeight="1">
      <c r="A123" s="4"/>
      <c r="B123" s="4"/>
      <c r="C123" s="4"/>
      <c r="D123" s="4"/>
      <c r="E123" s="4"/>
      <c r="F123" s="45" t="str">
        <f t="shared" si="2"/>
        <v/>
      </c>
      <c r="G123" s="11" t="str">
        <f>IFERROR(IF(G122=DATE.DOR,"",MIN(DATE(YEAR(Calculations!G122),MONTH(Calculations!G122)+1,DAY(Calculations!G122)),DATE.DOR)),"")</f>
        <v/>
      </c>
      <c r="H123" s="15" t="str">
        <f>IF(G124="","",IF(G123&lt;$B$2,MONTHLY.CONT*1,LOOKUP(G123,$B$2:$B$62,$D$2:$D$62)))</f>
        <v/>
      </c>
      <c r="I123" s="51" t="str">
        <f>IF(H123=0,"",IF(H123="","",IF(G123=DATE.DOR,"",IF(G123="","",IF(G123=FVDate,"",((1+INCREASE.RTE)^(1/12)))))))</f>
        <v/>
      </c>
      <c r="J123" s="51" t="str">
        <f>IF(H123=0,"",IF(H123="","",IF(G123=DATE.DOR,"",IF(G123=FVDate,"",((1+RPI))^(1/12)))))</f>
        <v/>
      </c>
      <c r="K123" s="51" t="str">
        <f>IF(J123="","",(1+AMC)^(1/12))</f>
        <v/>
      </c>
      <c r="L123" s="15" t="str">
        <f>IFERROR(IF(G123="","",IF(G123=DATE.DOR,"",L122*I123/J123/K123+H123)),0)</f>
        <v/>
      </c>
      <c r="M123" s="4"/>
      <c r="N123" s="46" t="str">
        <f t="shared" si="3"/>
        <v/>
      </c>
      <c r="O123" s="45" t="str">
        <f t="shared" si="4"/>
        <v/>
      </c>
      <c r="P123" s="11" t="str">
        <f>IFERROR(IF(P122=DATE.DOR,"",MIN(DATE(YEAR(Calculations!P122),MONTH(Calculations!P122)+1,DAY(Calculations!P122)),DATE.DOR)),"")</f>
        <v/>
      </c>
      <c r="Q123" s="52" t="str">
        <f>IF(P123="","",IF(P123=DATE(YEAR(AdjustedFVDte),MONTH(AdjustedFVDte)+1,DAY(AdjustedFVDte)),CFV,IF(AND(Q122=0,P122=AdjustedFVDte),CFV+U123,U122)))</f>
        <v/>
      </c>
      <c r="R123" s="53" t="str">
        <f>IF(P123="","",((1+INCREASE.RTE)^(1/12)))</f>
        <v/>
      </c>
      <c r="S123" s="51" t="str">
        <f>IFERROR(IF(P123="","",IF(P123=DATE.DOR,"",IF(P123&gt;0,(1+RPI)^(1/12),""))),"")</f>
        <v/>
      </c>
      <c r="T123" s="51" t="str">
        <f>IF(S123="","",(1+AMC)^(1/12))</f>
        <v/>
      </c>
      <c r="U123" s="15" t="str">
        <f>IFERROR(IF(P123=DATE.DOR,U122,Q123*R123/S123/T123),"")</f>
        <v/>
      </c>
      <c r="V123" s="4"/>
      <c r="W123" s="4"/>
      <c r="X123" s="4"/>
      <c r="Y123" s="4"/>
      <c r="Z123" s="4"/>
      <c r="AA123" s="4"/>
      <c r="AB123" s="4"/>
    </row>
    <row r="124" ht="15.75" customHeight="1">
      <c r="A124" s="4"/>
      <c r="B124" s="4"/>
      <c r="C124" s="4"/>
      <c r="D124" s="4"/>
      <c r="E124" s="4"/>
      <c r="F124" s="45">
        <f t="shared" si="2"/>
        <v>1</v>
      </c>
      <c r="G124" s="11">
        <f>IFERROR(IF(G123=DATE.DOR,"",MIN(DATE(YEAR(Calculations!G123),MONTH(Calculations!G123)+1,DAY(Calculations!G123)),DATE.DOR)),"")</f>
        <v>44927</v>
      </c>
      <c r="H124" s="15" t="str">
        <f>IF(G125="","",IF(G124&lt;$B$2,MONTHLY.CONT*1,LOOKUP(G124,$B$2:$B$62,$D$2:$D$62)))</f>
        <v/>
      </c>
      <c r="I124" s="51" t="str">
        <f>IF(H124=0,"",IF(H124="","",IF(G124=DATE.DOR,"",IF(G124="","",IF(G124=FVDate,"",((1+INCREASE.RTE)^(1/12)))))))</f>
        <v/>
      </c>
      <c r="J124" s="51" t="str">
        <f>IF(H124=0,"",IF(H124="","",IF(G124=DATE.DOR,"",IF(G124=FVDate,"",((1+RPI))^(1/12)))))</f>
        <v/>
      </c>
      <c r="K124" s="51" t="str">
        <f>IF(J124="","",(1+AMC)^(1/12))</f>
        <v/>
      </c>
      <c r="L124" s="15" t="str">
        <f>IFERROR(IF(G124="","",IF(G124=DATE.DOR,"",L123*I124/J124/K124+H124)),0)</f>
        <v/>
      </c>
      <c r="M124" s="4"/>
      <c r="N124" s="46">
        <f t="shared" si="3"/>
        <v>12</v>
      </c>
      <c r="O124" s="45">
        <f t="shared" si="4"/>
        <v>1</v>
      </c>
      <c r="P124" s="11">
        <f>IFERROR(IF(P123=DATE.DOR,"",MIN(DATE(YEAR(Calculations!P123),MONTH(Calculations!P123)+1,DAY(Calculations!P123)),DATE.DOR)),"")</f>
        <v>44927</v>
      </c>
      <c r="Q124" s="52" t="str">
        <f>IF(P124="","",IF(P124=DATE(YEAR(AdjustedFVDte),MONTH(AdjustedFVDte)+1,DAY(AdjustedFVDte)),CFV,IF(AND(Q123=0,P123=AdjustedFVDte),CFV+U124,U123)))</f>
        <v/>
      </c>
      <c r="R124" s="53">
        <f>IF(P124="","",((1+INCREASE.RTE)^(1/12)))</f>
        <v>1.004074124</v>
      </c>
      <c r="S124" s="51" t="str">
        <f>IFERROR(IF(P124="","",IF(P124=DATE.DOR,"",IF(P124&gt;0,(1+RPI)^(1/12),""))),"")</f>
        <v/>
      </c>
      <c r="T124" s="51" t="str">
        <f>IF(S124="","",(1+AMC)^(1/12))</f>
        <v/>
      </c>
      <c r="U124" s="15" t="str">
        <f>IFERROR(IF(P124=DATE.DOR,U123,Q124*R124/S124/T124),"")</f>
        <v/>
      </c>
      <c r="V124" s="4"/>
      <c r="W124" s="4"/>
      <c r="X124" s="4"/>
      <c r="Y124" s="4"/>
      <c r="Z124" s="4"/>
      <c r="AA124" s="4"/>
      <c r="AB124" s="4"/>
    </row>
    <row r="125" ht="15.75" customHeight="1">
      <c r="A125" s="4"/>
      <c r="B125" s="4"/>
      <c r="C125" s="4"/>
      <c r="D125" s="4"/>
      <c r="E125" s="4"/>
      <c r="F125" s="45" t="str">
        <f t="shared" si="2"/>
        <v/>
      </c>
      <c r="G125" s="11" t="str">
        <f>IFERROR(IF(G124=DATE.DOR,"",MIN(DATE(YEAR(Calculations!G124),MONTH(Calculations!G124)+1,DAY(Calculations!G124)),DATE.DOR)),"")</f>
        <v/>
      </c>
      <c r="H125" s="15" t="str">
        <f>IF(G126="","",IF(G125&lt;$B$2,MONTHLY.CONT*1,LOOKUP(G125,$B$2:$B$62,$D$2:$D$62)))</f>
        <v/>
      </c>
      <c r="I125" s="51" t="str">
        <f>IF(H125=0,"",IF(H125="","",IF(G125=DATE.DOR,"",IF(G125="","",IF(G125=FVDate,"",((1+INCREASE.RTE)^(1/12)))))))</f>
        <v/>
      </c>
      <c r="J125" s="51" t="str">
        <f>IF(H125=0,"",IF(H125="","",IF(G125=DATE.DOR,"",IF(G125=FVDate,"",((1+RPI))^(1/12)))))</f>
        <v/>
      </c>
      <c r="K125" s="51" t="str">
        <f>IF(J125="","",(1+AMC)^(1/12))</f>
        <v/>
      </c>
      <c r="L125" s="15" t="str">
        <f>IFERROR(IF(G125="","",IF(G125=DATE.DOR,"",L124*I125/J125/K125+H125)),0)</f>
        <v/>
      </c>
      <c r="M125" s="4"/>
      <c r="N125" s="46" t="str">
        <f t="shared" si="3"/>
        <v/>
      </c>
      <c r="O125" s="45" t="str">
        <f t="shared" si="4"/>
        <v/>
      </c>
      <c r="P125" s="11" t="str">
        <f>IFERROR(IF(P124=DATE.DOR,"",MIN(DATE(YEAR(Calculations!P124),MONTH(Calculations!P124)+1,DAY(Calculations!P124)),DATE.DOR)),"")</f>
        <v/>
      </c>
      <c r="Q125" s="52" t="str">
        <f>IF(P125="","",IF(P125=DATE(YEAR(AdjustedFVDte),MONTH(AdjustedFVDte)+1,DAY(AdjustedFVDte)),CFV,IF(AND(Q124=0,P124=AdjustedFVDte),CFV+U125,U124)))</f>
        <v/>
      </c>
      <c r="R125" s="53" t="str">
        <f>IF(P125="","",((1+INCREASE.RTE)^(1/12)))</f>
        <v/>
      </c>
      <c r="S125" s="51" t="str">
        <f>IFERROR(IF(P125="","",IF(P125=DATE.DOR,"",IF(P125&gt;0,(1+RPI)^(1/12),""))),"")</f>
        <v/>
      </c>
      <c r="T125" s="51" t="str">
        <f>IF(S125="","",(1+AMC)^(1/12))</f>
        <v/>
      </c>
      <c r="U125" s="15" t="str">
        <f>IFERROR(IF(P125=DATE.DOR,U124,Q125*R125/S125/T125),"")</f>
        <v/>
      </c>
      <c r="V125" s="4"/>
      <c r="W125" s="4"/>
      <c r="X125" s="4"/>
      <c r="Y125" s="4"/>
      <c r="Z125" s="4"/>
      <c r="AA125" s="4"/>
      <c r="AB125" s="4"/>
    </row>
    <row r="126" ht="15.75" customHeight="1">
      <c r="A126" s="4"/>
      <c r="B126" s="4"/>
      <c r="C126" s="4"/>
      <c r="D126" s="4"/>
      <c r="E126" s="4"/>
      <c r="F126" s="45">
        <f t="shared" si="2"/>
        <v>1</v>
      </c>
      <c r="G126" s="11">
        <f>IFERROR(IF(G125=DATE.DOR,"",MIN(DATE(YEAR(Calculations!G125),MONTH(Calculations!G125)+1,DAY(Calculations!G125)),DATE.DOR)),"")</f>
        <v>44927</v>
      </c>
      <c r="H126" s="15" t="str">
        <f>IF(G127="","",IF(G126&lt;$B$2,MONTHLY.CONT*1,LOOKUP(G126,$B$2:$B$62,$D$2:$D$62)))</f>
        <v/>
      </c>
      <c r="I126" s="51" t="str">
        <f>IF(H126=0,"",IF(H126="","",IF(G126=DATE.DOR,"",IF(G126="","",IF(G126=FVDate,"",((1+INCREASE.RTE)^(1/12)))))))</f>
        <v/>
      </c>
      <c r="J126" s="51" t="str">
        <f>IF(H126=0,"",IF(H126="","",IF(G126=DATE.DOR,"",IF(G126=FVDate,"",((1+RPI))^(1/12)))))</f>
        <v/>
      </c>
      <c r="K126" s="51" t="str">
        <f>IF(J126="","",(1+AMC)^(1/12))</f>
        <v/>
      </c>
      <c r="L126" s="15" t="str">
        <f>IFERROR(IF(G126="","",IF(G126=DATE.DOR,"",L125*I126/J126/K126+H126)),0)</f>
        <v/>
      </c>
      <c r="M126" s="4"/>
      <c r="N126" s="46">
        <f t="shared" si="3"/>
        <v>12</v>
      </c>
      <c r="O126" s="45">
        <f t="shared" si="4"/>
        <v>1</v>
      </c>
      <c r="P126" s="11">
        <f>IFERROR(IF(P125=DATE.DOR,"",MIN(DATE(YEAR(Calculations!P125),MONTH(Calculations!P125)+1,DAY(Calculations!P125)),DATE.DOR)),"")</f>
        <v>44927</v>
      </c>
      <c r="Q126" s="52" t="str">
        <f>IF(P126="","",IF(P126=DATE(YEAR(AdjustedFVDte),MONTH(AdjustedFVDte)+1,DAY(AdjustedFVDte)),CFV,IF(AND(Q125=0,P125=AdjustedFVDte),CFV+U126,U125)))</f>
        <v/>
      </c>
      <c r="R126" s="53">
        <f>IF(P126="","",((1+INCREASE.RTE)^(1/12)))</f>
        <v>1.004074124</v>
      </c>
      <c r="S126" s="51" t="str">
        <f>IFERROR(IF(P126="","",IF(P126=DATE.DOR,"",IF(P126&gt;0,(1+RPI)^(1/12),""))),"")</f>
        <v/>
      </c>
      <c r="T126" s="51" t="str">
        <f>IF(S126="","",(1+AMC)^(1/12))</f>
        <v/>
      </c>
      <c r="U126" s="15" t="str">
        <f>IFERROR(IF(P126=DATE.DOR,U125,Q126*R126/S126/T126),"")</f>
        <v/>
      </c>
      <c r="V126" s="4"/>
      <c r="W126" s="4"/>
      <c r="X126" s="4"/>
      <c r="Y126" s="4"/>
      <c r="Z126" s="4"/>
      <c r="AA126" s="4"/>
      <c r="AB126" s="4"/>
    </row>
    <row r="127" ht="15.75" customHeight="1">
      <c r="A127" s="4"/>
      <c r="B127" s="4"/>
      <c r="C127" s="4"/>
      <c r="D127" s="4"/>
      <c r="E127" s="4"/>
      <c r="F127" s="45" t="str">
        <f t="shared" si="2"/>
        <v/>
      </c>
      <c r="G127" s="11" t="str">
        <f>IFERROR(IF(G126=DATE.DOR,"",MIN(DATE(YEAR(Calculations!G126),MONTH(Calculations!G126)+1,DAY(Calculations!G126)),DATE.DOR)),"")</f>
        <v/>
      </c>
      <c r="H127" s="15" t="str">
        <f>IF(G128="","",IF(G127&lt;$B$2,MONTHLY.CONT*1,LOOKUP(G127,$B$2:$B$62,$D$2:$D$62)))</f>
        <v/>
      </c>
      <c r="I127" s="51" t="str">
        <f>IF(H127=0,"",IF(H127="","",IF(G127=DATE.DOR,"",IF(G127="","",IF(G127=FVDate,"",((1+INCREASE.RTE)^(1/12)))))))</f>
        <v/>
      </c>
      <c r="J127" s="51" t="str">
        <f>IF(H127=0,"",IF(H127="","",IF(G127=DATE.DOR,"",IF(G127=FVDate,"",((1+RPI))^(1/12)))))</f>
        <v/>
      </c>
      <c r="K127" s="51" t="str">
        <f>IF(J127="","",(1+AMC)^(1/12))</f>
        <v/>
      </c>
      <c r="L127" s="15" t="str">
        <f>IFERROR(IF(G127="","",IF(G127=DATE.DOR,"",L126*I127/J127/K127+H127)),0)</f>
        <v/>
      </c>
      <c r="M127" s="4"/>
      <c r="N127" s="46" t="str">
        <f t="shared" si="3"/>
        <v/>
      </c>
      <c r="O127" s="45" t="str">
        <f t="shared" si="4"/>
        <v/>
      </c>
      <c r="P127" s="11" t="str">
        <f>IFERROR(IF(P126=DATE.DOR,"",MIN(DATE(YEAR(Calculations!P126),MONTH(Calculations!P126)+1,DAY(Calculations!P126)),DATE.DOR)),"")</f>
        <v/>
      </c>
      <c r="Q127" s="52" t="str">
        <f>IF(P127="","",IF(P127=DATE(YEAR(AdjustedFVDte),MONTH(AdjustedFVDte)+1,DAY(AdjustedFVDte)),CFV,IF(AND(Q126=0,P126=AdjustedFVDte),CFV+U127,U126)))</f>
        <v/>
      </c>
      <c r="R127" s="53" t="str">
        <f>IF(P127="","",((1+INCREASE.RTE)^(1/12)))</f>
        <v/>
      </c>
      <c r="S127" s="51" t="str">
        <f>IFERROR(IF(P127="","",IF(P127=DATE.DOR,"",IF(P127&gt;0,(1+RPI)^(1/12),""))),"")</f>
        <v/>
      </c>
      <c r="T127" s="51" t="str">
        <f>IF(S127="","",(1+AMC)^(1/12))</f>
        <v/>
      </c>
      <c r="U127" s="15" t="str">
        <f>IFERROR(IF(P127=DATE.DOR,U126,Q127*R127/S127/T127),"")</f>
        <v/>
      </c>
      <c r="V127" s="4"/>
      <c r="W127" s="4"/>
      <c r="X127" s="4"/>
      <c r="Y127" s="4"/>
      <c r="Z127" s="4"/>
      <c r="AA127" s="4"/>
      <c r="AB127" s="4"/>
    </row>
    <row r="128" ht="15.75" customHeight="1">
      <c r="A128" s="4"/>
      <c r="B128" s="4"/>
      <c r="C128" s="4"/>
      <c r="D128" s="4"/>
      <c r="E128" s="4"/>
      <c r="F128" s="45">
        <f t="shared" si="2"/>
        <v>1</v>
      </c>
      <c r="G128" s="11">
        <f>IFERROR(IF(G127=DATE.DOR,"",MIN(DATE(YEAR(Calculations!G127),MONTH(Calculations!G127)+1,DAY(Calculations!G127)),DATE.DOR)),"")</f>
        <v>44927</v>
      </c>
      <c r="H128" s="15" t="str">
        <f>IF(G129="","",IF(G128&lt;$B$2,MONTHLY.CONT*1,LOOKUP(G128,$B$2:$B$62,$D$2:$D$62)))</f>
        <v/>
      </c>
      <c r="I128" s="51" t="str">
        <f>IF(H128=0,"",IF(H128="","",IF(G128=DATE.DOR,"",IF(G128="","",IF(G128=FVDate,"",((1+INCREASE.RTE)^(1/12)))))))</f>
        <v/>
      </c>
      <c r="J128" s="51" t="str">
        <f>IF(H128=0,"",IF(H128="","",IF(G128=DATE.DOR,"",IF(G128=FVDate,"",((1+RPI))^(1/12)))))</f>
        <v/>
      </c>
      <c r="K128" s="51" t="str">
        <f>IF(J128="","",(1+AMC)^(1/12))</f>
        <v/>
      </c>
      <c r="L128" s="15" t="str">
        <f>IFERROR(IF(G128="","",IF(G128=DATE.DOR,"",L127*I128/J128/K128+H128)),0)</f>
        <v/>
      </c>
      <c r="M128" s="4"/>
      <c r="N128" s="46">
        <f t="shared" si="3"/>
        <v>12</v>
      </c>
      <c r="O128" s="45">
        <f t="shared" si="4"/>
        <v>1</v>
      </c>
      <c r="P128" s="11">
        <f>IFERROR(IF(P127=DATE.DOR,"",MIN(DATE(YEAR(Calculations!P127),MONTH(Calculations!P127)+1,DAY(Calculations!P127)),DATE.DOR)),"")</f>
        <v>44927</v>
      </c>
      <c r="Q128" s="52" t="str">
        <f>IF(P128="","",IF(P128=DATE(YEAR(AdjustedFVDte),MONTH(AdjustedFVDte)+1,DAY(AdjustedFVDte)),CFV,IF(AND(Q127=0,P127=AdjustedFVDte),CFV+U128,U127)))</f>
        <v/>
      </c>
      <c r="R128" s="53">
        <f>IF(P128="","",((1+INCREASE.RTE)^(1/12)))</f>
        <v>1.004074124</v>
      </c>
      <c r="S128" s="51" t="str">
        <f>IFERROR(IF(P128="","",IF(P128=DATE.DOR,"",IF(P128&gt;0,(1+RPI)^(1/12),""))),"")</f>
        <v/>
      </c>
      <c r="T128" s="51" t="str">
        <f>IF(S128="","",(1+AMC)^(1/12))</f>
        <v/>
      </c>
      <c r="U128" s="15" t="str">
        <f>IFERROR(IF(P128=DATE.DOR,U127,Q128*R128/S128/T128),"")</f>
        <v/>
      </c>
      <c r="V128" s="4"/>
      <c r="W128" s="4"/>
      <c r="X128" s="4"/>
      <c r="Y128" s="4"/>
      <c r="Z128" s="4"/>
      <c r="AA128" s="4"/>
      <c r="AB128" s="4"/>
    </row>
    <row r="129" ht="15.75" customHeight="1">
      <c r="A129" s="4"/>
      <c r="B129" s="4"/>
      <c r="C129" s="4"/>
      <c r="D129" s="4"/>
      <c r="E129" s="4"/>
      <c r="F129" s="45" t="str">
        <f t="shared" si="2"/>
        <v/>
      </c>
      <c r="G129" s="11" t="str">
        <f>IFERROR(IF(G128=DATE.DOR,"",MIN(DATE(YEAR(Calculations!G128),MONTH(Calculations!G128)+1,DAY(Calculations!G128)),DATE.DOR)),"")</f>
        <v/>
      </c>
      <c r="H129" s="15" t="str">
        <f>IF(G130="","",IF(G129&lt;$B$2,MONTHLY.CONT*1,LOOKUP(G129,$B$2:$B$62,$D$2:$D$62)))</f>
        <v/>
      </c>
      <c r="I129" s="51" t="str">
        <f>IF(H129=0,"",IF(H129="","",IF(G129=DATE.DOR,"",IF(G129="","",IF(G129=FVDate,"",((1+INCREASE.RTE)^(1/12)))))))</f>
        <v/>
      </c>
      <c r="J129" s="51" t="str">
        <f>IF(H129=0,"",IF(H129="","",IF(G129=DATE.DOR,"",IF(G129=FVDate,"",((1+RPI))^(1/12)))))</f>
        <v/>
      </c>
      <c r="K129" s="51" t="str">
        <f>IF(J129="","",(1+AMC)^(1/12))</f>
        <v/>
      </c>
      <c r="L129" s="15" t="str">
        <f>IFERROR(IF(G129="","",IF(G129=DATE.DOR,"",L128*I129/J129/K129+H129)),0)</f>
        <v/>
      </c>
      <c r="M129" s="4"/>
      <c r="N129" s="46" t="str">
        <f t="shared" si="3"/>
        <v/>
      </c>
      <c r="O129" s="45" t="str">
        <f t="shared" si="4"/>
        <v/>
      </c>
      <c r="P129" s="11" t="str">
        <f>IFERROR(IF(P128=DATE.DOR,"",MIN(DATE(YEAR(Calculations!P128),MONTH(Calculations!P128)+1,DAY(Calculations!P128)),DATE.DOR)),"")</f>
        <v/>
      </c>
      <c r="Q129" s="52" t="str">
        <f>IF(P129="","",IF(P129=DATE(YEAR(AdjustedFVDte),MONTH(AdjustedFVDte)+1,DAY(AdjustedFVDte)),CFV,IF(AND(Q128=0,P128=AdjustedFVDte),CFV+U129,U128)))</f>
        <v/>
      </c>
      <c r="R129" s="53" t="str">
        <f>IF(P129="","",((1+INCREASE.RTE)^(1/12)))</f>
        <v/>
      </c>
      <c r="S129" s="51" t="str">
        <f>IFERROR(IF(P129="","",IF(P129=DATE.DOR,"",IF(P129&gt;0,(1+RPI)^(1/12),""))),"")</f>
        <v/>
      </c>
      <c r="T129" s="51" t="str">
        <f>IF(S129="","",(1+AMC)^(1/12))</f>
        <v/>
      </c>
      <c r="U129" s="15" t="str">
        <f>IFERROR(IF(P129=DATE.DOR,U128,Q129*R129/S129/T129),"")</f>
        <v/>
      </c>
      <c r="V129" s="4"/>
      <c r="W129" s="4"/>
      <c r="X129" s="4"/>
      <c r="Y129" s="4"/>
      <c r="Z129" s="4"/>
      <c r="AA129" s="4"/>
      <c r="AB129" s="4"/>
    </row>
    <row r="130" ht="15.75" customHeight="1">
      <c r="A130" s="4"/>
      <c r="B130" s="4"/>
      <c r="C130" s="4"/>
      <c r="D130" s="4"/>
      <c r="E130" s="4"/>
      <c r="F130" s="45">
        <f t="shared" si="2"/>
        <v>1</v>
      </c>
      <c r="G130" s="11">
        <f>IFERROR(IF(G129=DATE.DOR,"",MIN(DATE(YEAR(Calculations!G129),MONTH(Calculations!G129)+1,DAY(Calculations!G129)),DATE.DOR)),"")</f>
        <v>44927</v>
      </c>
      <c r="H130" s="15" t="str">
        <f>IF(G131="","",IF(G130&lt;$B$2,MONTHLY.CONT*1,LOOKUP(G130,$B$2:$B$62,$D$2:$D$62)))</f>
        <v/>
      </c>
      <c r="I130" s="51" t="str">
        <f>IF(H130=0,"",IF(H130="","",IF(G130=DATE.DOR,"",IF(G130="","",IF(G130=FVDate,"",((1+INCREASE.RTE)^(1/12)))))))</f>
        <v/>
      </c>
      <c r="J130" s="51" t="str">
        <f>IF(H130=0,"",IF(H130="","",IF(G130=DATE.DOR,"",IF(G130=FVDate,"",((1+RPI))^(1/12)))))</f>
        <v/>
      </c>
      <c r="K130" s="51" t="str">
        <f>IF(J130="","",(1+AMC)^(1/12))</f>
        <v/>
      </c>
      <c r="L130" s="15" t="str">
        <f>IFERROR(IF(G130="","",IF(G130=DATE.DOR,"",L129*I130/J130/K130+H130)),0)</f>
        <v/>
      </c>
      <c r="M130" s="4"/>
      <c r="N130" s="46">
        <f t="shared" si="3"/>
        <v>12</v>
      </c>
      <c r="O130" s="45">
        <f t="shared" si="4"/>
        <v>1</v>
      </c>
      <c r="P130" s="11">
        <f>IFERROR(IF(P129=DATE.DOR,"",MIN(DATE(YEAR(Calculations!P129),MONTH(Calculations!P129)+1,DAY(Calculations!P129)),DATE.DOR)),"")</f>
        <v>44927</v>
      </c>
      <c r="Q130" s="52" t="str">
        <f>IF(P130="","",IF(P130=DATE(YEAR(AdjustedFVDte),MONTH(AdjustedFVDte)+1,DAY(AdjustedFVDte)),CFV,IF(AND(Q129=0,P129=AdjustedFVDte),CFV+U130,U129)))</f>
        <v/>
      </c>
      <c r="R130" s="53">
        <f>IF(P130="","",((1+INCREASE.RTE)^(1/12)))</f>
        <v>1.004074124</v>
      </c>
      <c r="S130" s="51" t="str">
        <f>IFERROR(IF(P130="","",IF(P130=DATE.DOR,"",IF(P130&gt;0,(1+RPI)^(1/12),""))),"")</f>
        <v/>
      </c>
      <c r="T130" s="51" t="str">
        <f>IF(S130="","",(1+AMC)^(1/12))</f>
        <v/>
      </c>
      <c r="U130" s="15" t="str">
        <f>IFERROR(IF(P130=DATE.DOR,U129,Q130*R130/S130/T130),"")</f>
        <v/>
      </c>
      <c r="V130" s="4"/>
      <c r="W130" s="4"/>
      <c r="X130" s="4"/>
      <c r="Y130" s="4"/>
      <c r="Z130" s="4"/>
      <c r="AA130" s="4"/>
      <c r="AB130" s="4"/>
    </row>
    <row r="131" ht="15.75" customHeight="1">
      <c r="A131" s="4"/>
      <c r="B131" s="4"/>
      <c r="C131" s="4"/>
      <c r="D131" s="4"/>
      <c r="E131" s="4"/>
      <c r="F131" s="45" t="str">
        <f t="shared" si="2"/>
        <v/>
      </c>
      <c r="G131" s="11" t="str">
        <f>IFERROR(IF(G130=DATE.DOR,"",MIN(DATE(YEAR(Calculations!G130),MONTH(Calculations!G130)+1,DAY(Calculations!G130)),DATE.DOR)),"")</f>
        <v/>
      </c>
      <c r="H131" s="15" t="str">
        <f>IF(G132="","",IF(G131&lt;$B$2,MONTHLY.CONT*1,LOOKUP(G131,$B$2:$B$62,$D$2:$D$62)))</f>
        <v/>
      </c>
      <c r="I131" s="51" t="str">
        <f>IF(H131=0,"",IF(H131="","",IF(G131=DATE.DOR,"",IF(G131="","",IF(G131=FVDate,"",((1+INCREASE.RTE)^(1/12)))))))</f>
        <v/>
      </c>
      <c r="J131" s="51" t="str">
        <f>IF(H131=0,"",IF(H131="","",IF(G131=DATE.DOR,"",IF(G131=FVDate,"",((1+RPI))^(1/12)))))</f>
        <v/>
      </c>
      <c r="K131" s="51" t="str">
        <f>IF(J131="","",(1+AMC)^(1/12))</f>
        <v/>
      </c>
      <c r="L131" s="15" t="str">
        <f>IFERROR(IF(G131="","",IF(G131=DATE.DOR,"",L130*I131/J131/K131+H131)),0)</f>
        <v/>
      </c>
      <c r="M131" s="4"/>
      <c r="N131" s="46" t="str">
        <f t="shared" si="3"/>
        <v/>
      </c>
      <c r="O131" s="45" t="str">
        <f t="shared" si="4"/>
        <v/>
      </c>
      <c r="P131" s="11" t="str">
        <f>IFERROR(IF(P130=DATE.DOR,"",MIN(DATE(YEAR(Calculations!P130),MONTH(Calculations!P130)+1,DAY(Calculations!P130)),DATE.DOR)),"")</f>
        <v/>
      </c>
      <c r="Q131" s="52" t="str">
        <f>IF(P131="","",IF(P131=DATE(YEAR(AdjustedFVDte),MONTH(AdjustedFVDte)+1,DAY(AdjustedFVDte)),CFV,IF(AND(Q130=0,P130=AdjustedFVDte),CFV+U131,U130)))</f>
        <v/>
      </c>
      <c r="R131" s="53" t="str">
        <f>IF(P131="","",((1+INCREASE.RTE)^(1/12)))</f>
        <v/>
      </c>
      <c r="S131" s="51" t="str">
        <f>IFERROR(IF(P131="","",IF(P131=DATE.DOR,"",IF(P131&gt;0,(1+RPI)^(1/12),""))),"")</f>
        <v/>
      </c>
      <c r="T131" s="51" t="str">
        <f>IF(S131="","",(1+AMC)^(1/12))</f>
        <v/>
      </c>
      <c r="U131" s="15" t="str">
        <f>IFERROR(IF(P131=DATE.DOR,U130,Q131*R131/S131/T131),"")</f>
        <v/>
      </c>
      <c r="V131" s="4"/>
      <c r="W131" s="4"/>
      <c r="X131" s="4"/>
      <c r="Y131" s="4"/>
      <c r="Z131" s="4"/>
      <c r="AA131" s="4"/>
      <c r="AB131" s="4"/>
    </row>
    <row r="132" ht="15.75" customHeight="1">
      <c r="A132" s="4"/>
      <c r="B132" s="4"/>
      <c r="C132" s="4"/>
      <c r="D132" s="4"/>
      <c r="E132" s="4"/>
      <c r="F132" s="45">
        <f t="shared" si="2"/>
        <v>1</v>
      </c>
      <c r="G132" s="11">
        <f>IFERROR(IF(G131=DATE.DOR,"",MIN(DATE(YEAR(Calculations!G131),MONTH(Calculations!G131)+1,DAY(Calculations!G131)),DATE.DOR)),"")</f>
        <v>44927</v>
      </c>
      <c r="H132" s="15" t="str">
        <f>IF(G133="","",IF(G132&lt;$B$2,MONTHLY.CONT*1,LOOKUP(G132,$B$2:$B$62,$D$2:$D$62)))</f>
        <v/>
      </c>
      <c r="I132" s="51" t="str">
        <f>IF(H132=0,"",IF(H132="","",IF(G132=DATE.DOR,"",IF(G132="","",IF(G132=FVDate,"",((1+INCREASE.RTE)^(1/12)))))))</f>
        <v/>
      </c>
      <c r="J132" s="51" t="str">
        <f>IF(H132=0,"",IF(H132="","",IF(G132=DATE.DOR,"",IF(G132=FVDate,"",((1+RPI))^(1/12)))))</f>
        <v/>
      </c>
      <c r="K132" s="51" t="str">
        <f>IF(J132="","",(1+AMC)^(1/12))</f>
        <v/>
      </c>
      <c r="L132" s="15" t="str">
        <f>IFERROR(IF(G132="","",IF(G132=DATE.DOR,"",L131*I132/J132/K132+H132)),0)</f>
        <v/>
      </c>
      <c r="M132" s="4"/>
      <c r="N132" s="46">
        <f t="shared" si="3"/>
        <v>12</v>
      </c>
      <c r="O132" s="45">
        <f t="shared" si="4"/>
        <v>1</v>
      </c>
      <c r="P132" s="11">
        <f>IFERROR(IF(P131=DATE.DOR,"",MIN(DATE(YEAR(Calculations!P131),MONTH(Calculations!P131)+1,DAY(Calculations!P131)),DATE.DOR)),"")</f>
        <v>44927</v>
      </c>
      <c r="Q132" s="52" t="str">
        <f>IF(P132="","",IF(P132=DATE(YEAR(AdjustedFVDte),MONTH(AdjustedFVDte)+1,DAY(AdjustedFVDte)),CFV,IF(AND(Q131=0,P131=AdjustedFVDte),CFV+U132,U131)))</f>
        <v/>
      </c>
      <c r="R132" s="53">
        <f>IF(P132="","",((1+INCREASE.RTE)^(1/12)))</f>
        <v>1.004074124</v>
      </c>
      <c r="S132" s="51" t="str">
        <f>IFERROR(IF(P132="","",IF(P132=DATE.DOR,"",IF(P132&gt;0,(1+RPI)^(1/12),""))),"")</f>
        <v/>
      </c>
      <c r="T132" s="51" t="str">
        <f>IF(S132="","",(1+AMC)^(1/12))</f>
        <v/>
      </c>
      <c r="U132" s="15" t="str">
        <f>IFERROR(IF(P132=DATE.DOR,U131,Q132*R132/S132/T132),"")</f>
        <v/>
      </c>
      <c r="V132" s="4"/>
      <c r="W132" s="4"/>
      <c r="X132" s="4"/>
      <c r="Y132" s="4"/>
      <c r="Z132" s="4"/>
      <c r="AA132" s="4"/>
      <c r="AB132" s="4"/>
    </row>
    <row r="133" ht="15.75" customHeight="1">
      <c r="A133" s="4"/>
      <c r="B133" s="4"/>
      <c r="C133" s="4"/>
      <c r="D133" s="4"/>
      <c r="E133" s="4"/>
      <c r="F133" s="45" t="str">
        <f t="shared" si="2"/>
        <v/>
      </c>
      <c r="G133" s="11" t="str">
        <f>IFERROR(IF(G132=DATE.DOR,"",MIN(DATE(YEAR(Calculations!G132),MONTH(Calculations!G132)+1,DAY(Calculations!G132)),DATE.DOR)),"")</f>
        <v/>
      </c>
      <c r="H133" s="15" t="str">
        <f>IF(G134="","",IF(G133&lt;$B$2,MONTHLY.CONT*1,LOOKUP(G133,$B$2:$B$62,$D$2:$D$62)))</f>
        <v/>
      </c>
      <c r="I133" s="51" t="str">
        <f>IF(H133=0,"",IF(H133="","",IF(G133=DATE.DOR,"",IF(G133="","",IF(G133=FVDate,"",((1+INCREASE.RTE)^(1/12)))))))</f>
        <v/>
      </c>
      <c r="J133" s="51" t="str">
        <f>IF(H133=0,"",IF(H133="","",IF(G133=DATE.DOR,"",IF(G133=FVDate,"",((1+RPI))^(1/12)))))</f>
        <v/>
      </c>
      <c r="K133" s="51" t="str">
        <f>IF(J133="","",(1+AMC)^(1/12))</f>
        <v/>
      </c>
      <c r="L133" s="15" t="str">
        <f>IFERROR(IF(G133="","",IF(G133=DATE.DOR,"",L132*I133/J133/K133+H133)),0)</f>
        <v/>
      </c>
      <c r="M133" s="4"/>
      <c r="N133" s="46" t="str">
        <f t="shared" si="3"/>
        <v/>
      </c>
      <c r="O133" s="45" t="str">
        <f t="shared" si="4"/>
        <v/>
      </c>
      <c r="P133" s="11" t="str">
        <f>IFERROR(IF(P132=DATE.DOR,"",MIN(DATE(YEAR(Calculations!P132),MONTH(Calculations!P132)+1,DAY(Calculations!P132)),DATE.DOR)),"")</f>
        <v/>
      </c>
      <c r="Q133" s="52" t="str">
        <f>IF(P133="","",IF(P133=DATE(YEAR(AdjustedFVDte),MONTH(AdjustedFVDte)+1,DAY(AdjustedFVDte)),CFV,IF(AND(Q132=0,P132=AdjustedFVDte),CFV+U133,U132)))</f>
        <v/>
      </c>
      <c r="R133" s="53" t="str">
        <f>IF(P133="","",((1+INCREASE.RTE)^(1/12)))</f>
        <v/>
      </c>
      <c r="S133" s="51" t="str">
        <f>IFERROR(IF(P133="","",IF(P133=DATE.DOR,"",IF(P133&gt;0,(1+RPI)^(1/12),""))),"")</f>
        <v/>
      </c>
      <c r="T133" s="51" t="str">
        <f>IF(S133="","",(1+AMC)^(1/12))</f>
        <v/>
      </c>
      <c r="U133" s="15" t="str">
        <f>IFERROR(IF(P133=DATE.DOR,U132,Q133*R133/S133/T133),"")</f>
        <v/>
      </c>
      <c r="V133" s="4"/>
      <c r="W133" s="4"/>
      <c r="X133" s="4"/>
      <c r="Y133" s="4"/>
      <c r="Z133" s="4"/>
      <c r="AA133" s="4"/>
      <c r="AB133" s="4"/>
    </row>
    <row r="134" ht="15.75" customHeight="1">
      <c r="A134" s="4"/>
      <c r="B134" s="4"/>
      <c r="C134" s="4"/>
      <c r="D134" s="4"/>
      <c r="E134" s="4"/>
      <c r="F134" s="45">
        <f t="shared" si="2"/>
        <v>1</v>
      </c>
      <c r="G134" s="11">
        <f>IFERROR(IF(G133=DATE.DOR,"",MIN(DATE(YEAR(Calculations!G133),MONTH(Calculations!G133)+1,DAY(Calculations!G133)),DATE.DOR)),"")</f>
        <v>44927</v>
      </c>
      <c r="H134" s="15" t="str">
        <f>IF(G135="","",IF(G134&lt;$B$2,MONTHLY.CONT*1,LOOKUP(G134,$B$2:$B$62,$D$2:$D$62)))</f>
        <v/>
      </c>
      <c r="I134" s="51" t="str">
        <f>IF(H134=0,"",IF(H134="","",IF(G134=DATE.DOR,"",IF(G134="","",IF(G134=FVDate,"",((1+INCREASE.RTE)^(1/12)))))))</f>
        <v/>
      </c>
      <c r="J134" s="51" t="str">
        <f>IF(H134=0,"",IF(H134="","",IF(G134=DATE.DOR,"",IF(G134=FVDate,"",((1+RPI))^(1/12)))))</f>
        <v/>
      </c>
      <c r="K134" s="51" t="str">
        <f>IF(J134="","",(1+AMC)^(1/12))</f>
        <v/>
      </c>
      <c r="L134" s="15" t="str">
        <f>IFERROR(IF(G134="","",IF(G134=DATE.DOR,"",L133*I134/J134/K134+H134)),0)</f>
        <v/>
      </c>
      <c r="M134" s="4"/>
      <c r="N134" s="46">
        <f t="shared" si="3"/>
        <v>12</v>
      </c>
      <c r="O134" s="45">
        <f t="shared" si="4"/>
        <v>1</v>
      </c>
      <c r="P134" s="11">
        <f>IFERROR(IF(P133=DATE.DOR,"",MIN(DATE(YEAR(Calculations!P133),MONTH(Calculations!P133)+1,DAY(Calculations!P133)),DATE.DOR)),"")</f>
        <v>44927</v>
      </c>
      <c r="Q134" s="52" t="str">
        <f>IF(P134="","",IF(P134=DATE(YEAR(AdjustedFVDte),MONTH(AdjustedFVDte)+1,DAY(AdjustedFVDte)),CFV,IF(AND(Q133=0,P133=AdjustedFVDte),CFV+U134,U133)))</f>
        <v/>
      </c>
      <c r="R134" s="53">
        <f>IF(P134="","",((1+INCREASE.RTE)^(1/12)))</f>
        <v>1.004074124</v>
      </c>
      <c r="S134" s="51" t="str">
        <f>IFERROR(IF(P134="","",IF(P134=DATE.DOR,"",IF(P134&gt;0,(1+RPI)^(1/12),""))),"")</f>
        <v/>
      </c>
      <c r="T134" s="51" t="str">
        <f>IF(S134="","",(1+AMC)^(1/12))</f>
        <v/>
      </c>
      <c r="U134" s="15" t="str">
        <f>IFERROR(IF(P134=DATE.DOR,U133,Q134*R134/S134/T134),"")</f>
        <v/>
      </c>
      <c r="V134" s="4"/>
      <c r="W134" s="4"/>
      <c r="X134" s="4"/>
      <c r="Y134" s="4"/>
      <c r="Z134" s="4"/>
      <c r="AA134" s="4"/>
      <c r="AB134" s="4"/>
    </row>
    <row r="135" ht="15.75" customHeight="1">
      <c r="A135" s="4"/>
      <c r="B135" s="4"/>
      <c r="C135" s="4"/>
      <c r="D135" s="4"/>
      <c r="E135" s="4"/>
      <c r="F135" s="45" t="str">
        <f t="shared" si="2"/>
        <v/>
      </c>
      <c r="G135" s="11" t="str">
        <f>IFERROR(IF(G134=DATE.DOR,"",MIN(DATE(YEAR(Calculations!G134),MONTH(Calculations!G134)+1,DAY(Calculations!G134)),DATE.DOR)),"")</f>
        <v/>
      </c>
      <c r="H135" s="15" t="str">
        <f>IF(G136="","",IF(G135&lt;$B$2,MONTHLY.CONT*1,LOOKUP(G135,$B$2:$B$62,$D$2:$D$62)))</f>
        <v/>
      </c>
      <c r="I135" s="51" t="str">
        <f>IF(H135=0,"",IF(H135="","",IF(G135=DATE.DOR,"",IF(G135="","",IF(G135=FVDate,"",((1+INCREASE.RTE)^(1/12)))))))</f>
        <v/>
      </c>
      <c r="J135" s="51" t="str">
        <f>IF(H135=0,"",IF(H135="","",IF(G135=DATE.DOR,"",IF(G135=FVDate,"",((1+RPI))^(1/12)))))</f>
        <v/>
      </c>
      <c r="K135" s="51" t="str">
        <f>IF(J135="","",(1+AMC)^(1/12))</f>
        <v/>
      </c>
      <c r="L135" s="15" t="str">
        <f>IFERROR(IF(G135="","",IF(G135=DATE.DOR,"",L134*I135/J135/K135+H135)),0)</f>
        <v/>
      </c>
      <c r="M135" s="4"/>
      <c r="N135" s="46" t="str">
        <f t="shared" si="3"/>
        <v/>
      </c>
      <c r="O135" s="45" t="str">
        <f t="shared" si="4"/>
        <v/>
      </c>
      <c r="P135" s="11" t="str">
        <f>IFERROR(IF(P134=DATE.DOR,"",MIN(DATE(YEAR(Calculations!P134),MONTH(Calculations!P134)+1,DAY(Calculations!P134)),DATE.DOR)),"")</f>
        <v/>
      </c>
      <c r="Q135" s="52" t="str">
        <f>IF(P135="","",IF(P135=DATE(YEAR(AdjustedFVDte),MONTH(AdjustedFVDte)+1,DAY(AdjustedFVDte)),CFV,IF(AND(Q134=0,P134=AdjustedFVDte),CFV+U135,U134)))</f>
        <v/>
      </c>
      <c r="R135" s="53" t="str">
        <f>IF(P135="","",((1+INCREASE.RTE)^(1/12)))</f>
        <v/>
      </c>
      <c r="S135" s="51" t="str">
        <f>IFERROR(IF(P135="","",IF(P135=DATE.DOR,"",IF(P135&gt;0,(1+RPI)^(1/12),""))),"")</f>
        <v/>
      </c>
      <c r="T135" s="51" t="str">
        <f>IF(S135="","",(1+AMC)^(1/12))</f>
        <v/>
      </c>
      <c r="U135" s="15" t="str">
        <f>IFERROR(IF(P135=DATE.DOR,U134,Q135*R135/S135/T135),"")</f>
        <v/>
      </c>
      <c r="V135" s="4"/>
      <c r="W135" s="4"/>
      <c r="X135" s="4"/>
      <c r="Y135" s="4"/>
      <c r="Z135" s="4"/>
      <c r="AA135" s="4"/>
      <c r="AB135" s="4"/>
    </row>
    <row r="136" ht="15.75" customHeight="1">
      <c r="A136" s="4"/>
      <c r="B136" s="4"/>
      <c r="C136" s="4"/>
      <c r="D136" s="4"/>
      <c r="E136" s="4"/>
      <c r="F136" s="45">
        <f t="shared" si="2"/>
        <v>1</v>
      </c>
      <c r="G136" s="11">
        <f>IFERROR(IF(G135=DATE.DOR,"",MIN(DATE(YEAR(Calculations!G135),MONTH(Calculations!G135)+1,DAY(Calculations!G135)),DATE.DOR)),"")</f>
        <v>44927</v>
      </c>
      <c r="H136" s="15" t="str">
        <f>IF(G137="","",IF(G136&lt;$B$2,MONTHLY.CONT*1,LOOKUP(G136,$B$2:$B$62,$D$2:$D$62)))</f>
        <v/>
      </c>
      <c r="I136" s="51" t="str">
        <f>IF(H136=0,"",IF(H136="","",IF(G136=DATE.DOR,"",IF(G136="","",IF(G136=FVDate,"",((1+INCREASE.RTE)^(1/12)))))))</f>
        <v/>
      </c>
      <c r="J136" s="51" t="str">
        <f>IF(H136=0,"",IF(H136="","",IF(G136=DATE.DOR,"",IF(G136=FVDate,"",((1+RPI))^(1/12)))))</f>
        <v/>
      </c>
      <c r="K136" s="51" t="str">
        <f>IF(J136="","",(1+AMC)^(1/12))</f>
        <v/>
      </c>
      <c r="L136" s="15" t="str">
        <f>IFERROR(IF(G136="","",IF(G136=DATE.DOR,"",L135*I136/J136/K136+H136)),0)</f>
        <v/>
      </c>
      <c r="M136" s="4"/>
      <c r="N136" s="46">
        <f t="shared" si="3"/>
        <v>12</v>
      </c>
      <c r="O136" s="45">
        <f t="shared" si="4"/>
        <v>1</v>
      </c>
      <c r="P136" s="11">
        <f>IFERROR(IF(P135=DATE.DOR,"",MIN(DATE(YEAR(Calculations!P135),MONTH(Calculations!P135)+1,DAY(Calculations!P135)),DATE.DOR)),"")</f>
        <v>44927</v>
      </c>
      <c r="Q136" s="52" t="str">
        <f>IF(P136="","",IF(P136=DATE(YEAR(AdjustedFVDte),MONTH(AdjustedFVDte)+1,DAY(AdjustedFVDte)),CFV,IF(AND(Q135=0,P135=AdjustedFVDte),CFV+U136,U135)))</f>
        <v/>
      </c>
      <c r="R136" s="53">
        <f>IF(P136="","",((1+INCREASE.RTE)^(1/12)))</f>
        <v>1.004074124</v>
      </c>
      <c r="S136" s="51" t="str">
        <f>IFERROR(IF(P136="","",IF(P136=DATE.DOR,"",IF(P136&gt;0,(1+RPI)^(1/12),""))),"")</f>
        <v/>
      </c>
      <c r="T136" s="51" t="str">
        <f>IF(S136="","",(1+AMC)^(1/12))</f>
        <v/>
      </c>
      <c r="U136" s="15" t="str">
        <f>IFERROR(IF(P136=DATE.DOR,U135,Q136*R136/S136/T136),"")</f>
        <v/>
      </c>
      <c r="V136" s="4"/>
      <c r="W136" s="4"/>
      <c r="X136" s="4"/>
      <c r="Y136" s="4"/>
      <c r="Z136" s="4"/>
      <c r="AA136" s="4"/>
      <c r="AB136" s="4"/>
    </row>
    <row r="137" ht="15.75" customHeight="1">
      <c r="A137" s="4"/>
      <c r="B137" s="4"/>
      <c r="C137" s="4"/>
      <c r="D137" s="4"/>
      <c r="E137" s="4"/>
      <c r="F137" s="45" t="str">
        <f t="shared" si="2"/>
        <v/>
      </c>
      <c r="G137" s="11" t="str">
        <f>IFERROR(IF(G136=DATE.DOR,"",MIN(DATE(YEAR(Calculations!G136),MONTH(Calculations!G136)+1,DAY(Calculations!G136)),DATE.DOR)),"")</f>
        <v/>
      </c>
      <c r="H137" s="15" t="str">
        <f>IF(G138="","",IF(G137&lt;$B$2,MONTHLY.CONT*1,LOOKUP(G137,$B$2:$B$62,$D$2:$D$62)))</f>
        <v/>
      </c>
      <c r="I137" s="51" t="str">
        <f>IF(H137=0,"",IF(H137="","",IF(G137=DATE.DOR,"",IF(G137="","",IF(G137=FVDate,"",((1+INCREASE.RTE)^(1/12)))))))</f>
        <v/>
      </c>
      <c r="J137" s="51" t="str">
        <f>IF(H137=0,"",IF(H137="","",IF(G137=DATE.DOR,"",IF(G137=FVDate,"",((1+RPI))^(1/12)))))</f>
        <v/>
      </c>
      <c r="K137" s="51" t="str">
        <f>IF(J137="","",(1+AMC)^(1/12))</f>
        <v/>
      </c>
      <c r="L137" s="15" t="str">
        <f>IFERROR(IF(G137="","",IF(G137=DATE.DOR,"",L136*I137/J137/K137+H137)),0)</f>
        <v/>
      </c>
      <c r="M137" s="4"/>
      <c r="N137" s="46" t="str">
        <f t="shared" si="3"/>
        <v/>
      </c>
      <c r="O137" s="45" t="str">
        <f t="shared" si="4"/>
        <v/>
      </c>
      <c r="P137" s="11" t="str">
        <f>IFERROR(IF(P136=DATE.DOR,"",MIN(DATE(YEAR(Calculations!P136),MONTH(Calculations!P136)+1,DAY(Calculations!P136)),DATE.DOR)),"")</f>
        <v/>
      </c>
      <c r="Q137" s="52" t="str">
        <f>IF(P137="","",IF(P137=DATE(YEAR(AdjustedFVDte),MONTH(AdjustedFVDte)+1,DAY(AdjustedFVDte)),CFV,IF(AND(Q136=0,P136=AdjustedFVDte),CFV+U137,U136)))</f>
        <v/>
      </c>
      <c r="R137" s="53" t="str">
        <f>IF(P137="","",((1+INCREASE.RTE)^(1/12)))</f>
        <v/>
      </c>
      <c r="S137" s="51" t="str">
        <f>IFERROR(IF(P137="","",IF(P137=DATE.DOR,"",IF(P137&gt;0,(1+RPI)^(1/12),""))),"")</f>
        <v/>
      </c>
      <c r="T137" s="51" t="str">
        <f>IF(S137="","",(1+AMC)^(1/12))</f>
        <v/>
      </c>
      <c r="U137" s="15" t="str">
        <f>IFERROR(IF(P137=DATE.DOR,U136,Q137*R137/S137/T137),"")</f>
        <v/>
      </c>
      <c r="V137" s="4"/>
      <c r="W137" s="4"/>
      <c r="X137" s="4"/>
      <c r="Y137" s="4"/>
      <c r="Z137" s="4"/>
      <c r="AA137" s="4"/>
      <c r="AB137" s="4"/>
    </row>
    <row r="138" ht="15.75" customHeight="1">
      <c r="A138" s="4"/>
      <c r="B138" s="4"/>
      <c r="C138" s="4"/>
      <c r="D138" s="4"/>
      <c r="E138" s="4"/>
      <c r="F138" s="45">
        <f t="shared" si="2"/>
        <v>1</v>
      </c>
      <c r="G138" s="11">
        <f>IFERROR(IF(G137=DATE.DOR,"",MIN(DATE(YEAR(Calculations!G137),MONTH(Calculations!G137)+1,DAY(Calculations!G137)),DATE.DOR)),"")</f>
        <v>44927</v>
      </c>
      <c r="H138" s="15" t="str">
        <f>IF(G139="","",IF(G138&lt;$B$2,MONTHLY.CONT*1,LOOKUP(G138,$B$2:$B$62,$D$2:$D$62)))</f>
        <v/>
      </c>
      <c r="I138" s="51" t="str">
        <f>IF(H138=0,"",IF(H138="","",IF(G138=DATE.DOR,"",IF(G138="","",IF(G138=FVDate,"",((1+INCREASE.RTE)^(1/12)))))))</f>
        <v/>
      </c>
      <c r="J138" s="51" t="str">
        <f>IF(H138=0,"",IF(H138="","",IF(G138=DATE.DOR,"",IF(G138=FVDate,"",((1+RPI))^(1/12)))))</f>
        <v/>
      </c>
      <c r="K138" s="51" t="str">
        <f>IF(J138="","",(1+AMC)^(1/12))</f>
        <v/>
      </c>
      <c r="L138" s="15" t="str">
        <f>IFERROR(IF(G138="","",IF(G138=DATE.DOR,"",L137*I138/J138/K138+H138)),0)</f>
        <v/>
      </c>
      <c r="M138" s="4"/>
      <c r="N138" s="46">
        <f t="shared" si="3"/>
        <v>12</v>
      </c>
      <c r="O138" s="45">
        <f t="shared" si="4"/>
        <v>1</v>
      </c>
      <c r="P138" s="11">
        <f>IFERROR(IF(P137=DATE.DOR,"",MIN(DATE(YEAR(Calculations!P137),MONTH(Calculations!P137)+1,DAY(Calculations!P137)),DATE.DOR)),"")</f>
        <v>44927</v>
      </c>
      <c r="Q138" s="52" t="str">
        <f>IF(P138="","",IF(P138=DATE(YEAR(AdjustedFVDte),MONTH(AdjustedFVDte)+1,DAY(AdjustedFVDte)),CFV,IF(AND(Q137=0,P137=AdjustedFVDte),CFV+U138,U137)))</f>
        <v/>
      </c>
      <c r="R138" s="53">
        <f>IF(P138="","",((1+INCREASE.RTE)^(1/12)))</f>
        <v>1.004074124</v>
      </c>
      <c r="S138" s="51" t="str">
        <f>IFERROR(IF(P138="","",IF(P138=DATE.DOR,"",IF(P138&gt;0,(1+RPI)^(1/12),""))),"")</f>
        <v/>
      </c>
      <c r="T138" s="51" t="str">
        <f>IF(S138="","",(1+AMC)^(1/12))</f>
        <v/>
      </c>
      <c r="U138" s="15" t="str">
        <f>IFERROR(IF(P138=DATE.DOR,U137,Q138*R138/S138/T138),"")</f>
        <v/>
      </c>
      <c r="V138" s="4"/>
      <c r="W138" s="4"/>
      <c r="X138" s="4"/>
      <c r="Y138" s="4"/>
      <c r="Z138" s="4"/>
      <c r="AA138" s="4"/>
      <c r="AB138" s="4"/>
    </row>
    <row r="139" ht="15.75" customHeight="1">
      <c r="A139" s="4"/>
      <c r="B139" s="4"/>
      <c r="C139" s="4"/>
      <c r="D139" s="4"/>
      <c r="E139" s="4"/>
      <c r="F139" s="45" t="str">
        <f t="shared" si="2"/>
        <v/>
      </c>
      <c r="G139" s="11" t="str">
        <f>IFERROR(IF(G138=DATE.DOR,"",MIN(DATE(YEAR(Calculations!G138),MONTH(Calculations!G138)+1,DAY(Calculations!G138)),DATE.DOR)),"")</f>
        <v/>
      </c>
      <c r="H139" s="15" t="str">
        <f>IF(G140="","",IF(G139&lt;$B$2,MONTHLY.CONT*1,LOOKUP(G139,$B$2:$B$62,$D$2:$D$62)))</f>
        <v/>
      </c>
      <c r="I139" s="51" t="str">
        <f>IF(H139=0,"",IF(H139="","",IF(G139=DATE.DOR,"",IF(G139="","",IF(G139=FVDate,"",((1+INCREASE.RTE)^(1/12)))))))</f>
        <v/>
      </c>
      <c r="J139" s="51" t="str">
        <f>IF(H139=0,"",IF(H139="","",IF(G139=DATE.DOR,"",IF(G139=FVDate,"",((1+RPI))^(1/12)))))</f>
        <v/>
      </c>
      <c r="K139" s="51" t="str">
        <f>IF(J139="","",(1+AMC)^(1/12))</f>
        <v/>
      </c>
      <c r="L139" s="15" t="str">
        <f>IFERROR(IF(G139="","",IF(G139=DATE.DOR,"",L138*I139/J139/K139+H139)),0)</f>
        <v/>
      </c>
      <c r="M139" s="4"/>
      <c r="N139" s="46" t="str">
        <f t="shared" si="3"/>
        <v/>
      </c>
      <c r="O139" s="45" t="str">
        <f t="shared" si="4"/>
        <v/>
      </c>
      <c r="P139" s="11" t="str">
        <f>IFERROR(IF(P138=DATE.DOR,"",MIN(DATE(YEAR(Calculations!P138),MONTH(Calculations!P138)+1,DAY(Calculations!P138)),DATE.DOR)),"")</f>
        <v/>
      </c>
      <c r="Q139" s="52" t="str">
        <f>IF(P139="","",IF(P139=DATE(YEAR(AdjustedFVDte),MONTH(AdjustedFVDte)+1,DAY(AdjustedFVDte)),CFV,IF(AND(Q138=0,P138=AdjustedFVDte),CFV+U139,U138)))</f>
        <v/>
      </c>
      <c r="R139" s="53" t="str">
        <f>IF(P139="","",((1+INCREASE.RTE)^(1/12)))</f>
        <v/>
      </c>
      <c r="S139" s="51" t="str">
        <f>IFERROR(IF(P139="","",IF(P139=DATE.DOR,"",IF(P139&gt;0,(1+RPI)^(1/12),""))),"")</f>
        <v/>
      </c>
      <c r="T139" s="51" t="str">
        <f>IF(S139="","",(1+AMC)^(1/12))</f>
        <v/>
      </c>
      <c r="U139" s="15" t="str">
        <f>IFERROR(IF(P139=DATE.DOR,U138,Q139*R139/S139/T139),"")</f>
        <v/>
      </c>
      <c r="V139" s="4"/>
      <c r="W139" s="4"/>
      <c r="X139" s="4"/>
      <c r="Y139" s="4"/>
      <c r="Z139" s="4"/>
      <c r="AA139" s="4"/>
      <c r="AB139" s="4"/>
    </row>
    <row r="140" ht="15.75" customHeight="1">
      <c r="A140" s="4"/>
      <c r="B140" s="4"/>
      <c r="C140" s="4"/>
      <c r="D140" s="4"/>
      <c r="E140" s="4"/>
      <c r="F140" s="45">
        <f t="shared" si="2"/>
        <v>1</v>
      </c>
      <c r="G140" s="11">
        <f>IFERROR(IF(G139=DATE.DOR,"",MIN(DATE(YEAR(Calculations!G139),MONTH(Calculations!G139)+1,DAY(Calculations!G139)),DATE.DOR)),"")</f>
        <v>44927</v>
      </c>
      <c r="H140" s="15" t="str">
        <f>IF(G141="","",IF(G140&lt;$B$2,MONTHLY.CONT*1,LOOKUP(G140,$B$2:$B$62,$D$2:$D$62)))</f>
        <v/>
      </c>
      <c r="I140" s="51" t="str">
        <f>IF(H140=0,"",IF(H140="","",IF(G140=DATE.DOR,"",IF(G140="","",IF(G140=FVDate,"",((1+INCREASE.RTE)^(1/12)))))))</f>
        <v/>
      </c>
      <c r="J140" s="51" t="str">
        <f>IF(H140=0,"",IF(H140="","",IF(G140=DATE.DOR,"",IF(G140=FVDate,"",((1+RPI))^(1/12)))))</f>
        <v/>
      </c>
      <c r="K140" s="51" t="str">
        <f>IF(J140="","",(1+AMC)^(1/12))</f>
        <v/>
      </c>
      <c r="L140" s="15" t="str">
        <f>IFERROR(IF(G140="","",IF(G140=DATE.DOR,"",L139*I140/J140/K140+H140)),0)</f>
        <v/>
      </c>
      <c r="M140" s="4"/>
      <c r="N140" s="46">
        <f t="shared" si="3"/>
        <v>12</v>
      </c>
      <c r="O140" s="45">
        <f t="shared" si="4"/>
        <v>1</v>
      </c>
      <c r="P140" s="11">
        <f>IFERROR(IF(P139=DATE.DOR,"",MIN(DATE(YEAR(Calculations!P139),MONTH(Calculations!P139)+1,DAY(Calculations!P139)),DATE.DOR)),"")</f>
        <v>44927</v>
      </c>
      <c r="Q140" s="52" t="str">
        <f>IF(P140="","",IF(P140=DATE(YEAR(AdjustedFVDte),MONTH(AdjustedFVDte)+1,DAY(AdjustedFVDte)),CFV,IF(AND(Q139=0,P139=AdjustedFVDte),CFV+U140,U139)))</f>
        <v/>
      </c>
      <c r="R140" s="53">
        <f>IF(P140="","",((1+INCREASE.RTE)^(1/12)))</f>
        <v>1.004074124</v>
      </c>
      <c r="S140" s="51" t="str">
        <f>IFERROR(IF(P140="","",IF(P140=DATE.DOR,"",IF(P140&gt;0,(1+RPI)^(1/12),""))),"")</f>
        <v/>
      </c>
      <c r="T140" s="51" t="str">
        <f>IF(S140="","",(1+AMC)^(1/12))</f>
        <v/>
      </c>
      <c r="U140" s="15" t="str">
        <f>IFERROR(IF(P140=DATE.DOR,U139,Q140*R140/S140/T140),"")</f>
        <v/>
      </c>
      <c r="V140" s="4"/>
      <c r="W140" s="4"/>
      <c r="X140" s="4"/>
      <c r="Y140" s="4"/>
      <c r="Z140" s="4"/>
      <c r="AA140" s="4"/>
      <c r="AB140" s="4"/>
    </row>
    <row r="141" ht="15.75" customHeight="1">
      <c r="A141" s="4"/>
      <c r="B141" s="4"/>
      <c r="C141" s="4"/>
      <c r="D141" s="4"/>
      <c r="E141" s="4"/>
      <c r="F141" s="45" t="str">
        <f t="shared" si="2"/>
        <v/>
      </c>
      <c r="G141" s="11" t="str">
        <f>IFERROR(IF(G140=DATE.DOR,"",MIN(DATE(YEAR(Calculations!G140),MONTH(Calculations!G140)+1,DAY(Calculations!G140)),DATE.DOR)),"")</f>
        <v/>
      </c>
      <c r="H141" s="15" t="str">
        <f>IF(G142="","",IF(G141&lt;$B$2,MONTHLY.CONT*1,LOOKUP(G141,$B$2:$B$62,$D$2:$D$62)))</f>
        <v/>
      </c>
      <c r="I141" s="51" t="str">
        <f>IF(H141=0,"",IF(H141="","",IF(G141=DATE.DOR,"",IF(G141="","",IF(G141=FVDate,"",((1+INCREASE.RTE)^(1/12)))))))</f>
        <v/>
      </c>
      <c r="J141" s="51" t="str">
        <f>IF(H141=0,"",IF(H141="","",IF(G141=DATE.DOR,"",IF(G141=FVDate,"",((1+RPI))^(1/12)))))</f>
        <v/>
      </c>
      <c r="K141" s="51" t="str">
        <f>IF(J141="","",(1+AMC)^(1/12))</f>
        <v/>
      </c>
      <c r="L141" s="15" t="str">
        <f>IFERROR(IF(G141="","",IF(G141=DATE.DOR,"",L140*I141/J141/K141+H141)),0)</f>
        <v/>
      </c>
      <c r="M141" s="4"/>
      <c r="N141" s="46" t="str">
        <f t="shared" si="3"/>
        <v/>
      </c>
      <c r="O141" s="45" t="str">
        <f t="shared" si="4"/>
        <v/>
      </c>
      <c r="P141" s="11" t="str">
        <f>IFERROR(IF(P140=DATE.DOR,"",MIN(DATE(YEAR(Calculations!P140),MONTH(Calculations!P140)+1,DAY(Calculations!P140)),DATE.DOR)),"")</f>
        <v/>
      </c>
      <c r="Q141" s="52" t="str">
        <f>IF(P141="","",IF(P141=DATE(YEAR(AdjustedFVDte),MONTH(AdjustedFVDte)+1,DAY(AdjustedFVDte)),CFV,IF(AND(Q140=0,P140=AdjustedFVDte),CFV+U141,U140)))</f>
        <v/>
      </c>
      <c r="R141" s="53" t="str">
        <f>IF(P141="","",((1+INCREASE.RTE)^(1/12)))</f>
        <v/>
      </c>
      <c r="S141" s="51" t="str">
        <f>IFERROR(IF(P141="","",IF(P141=DATE.DOR,"",IF(P141&gt;0,(1+RPI)^(1/12),""))),"")</f>
        <v/>
      </c>
      <c r="T141" s="51" t="str">
        <f>IF(S141="","",(1+AMC)^(1/12))</f>
        <v/>
      </c>
      <c r="U141" s="15" t="str">
        <f>IFERROR(IF(P141=DATE.DOR,U140,Q141*R141/S141/T141),"")</f>
        <v/>
      </c>
      <c r="V141" s="4"/>
      <c r="W141" s="4"/>
      <c r="X141" s="4"/>
      <c r="Y141" s="4"/>
      <c r="Z141" s="4"/>
      <c r="AA141" s="4"/>
      <c r="AB141" s="4"/>
    </row>
    <row r="142" ht="15.75" customHeight="1">
      <c r="A142" s="4"/>
      <c r="B142" s="4"/>
      <c r="C142" s="4"/>
      <c r="D142" s="4"/>
      <c r="E142" s="4"/>
      <c r="F142" s="45">
        <f t="shared" si="2"/>
        <v>1</v>
      </c>
      <c r="G142" s="11">
        <f>IFERROR(IF(G141=DATE.DOR,"",MIN(DATE(YEAR(Calculations!G141),MONTH(Calculations!G141)+1,DAY(Calculations!G141)),DATE.DOR)),"")</f>
        <v>44927</v>
      </c>
      <c r="H142" s="15" t="str">
        <f>IF(G143="","",IF(G142&lt;$B$2,MONTHLY.CONT*1,LOOKUP(G142,$B$2:$B$62,$D$2:$D$62)))</f>
        <v/>
      </c>
      <c r="I142" s="51" t="str">
        <f>IF(H142=0,"",IF(H142="","",IF(G142=DATE.DOR,"",IF(G142="","",IF(G142=FVDate,"",((1+INCREASE.RTE)^(1/12)))))))</f>
        <v/>
      </c>
      <c r="J142" s="51" t="str">
        <f>IF(H142=0,"",IF(H142="","",IF(G142=DATE.DOR,"",IF(G142=FVDate,"",((1+RPI))^(1/12)))))</f>
        <v/>
      </c>
      <c r="K142" s="51" t="str">
        <f>IF(J142="","",(1+AMC)^(1/12))</f>
        <v/>
      </c>
      <c r="L142" s="15" t="str">
        <f>IFERROR(IF(G142="","",IF(G142=DATE.DOR,"",L141*I142/J142/K142+H142)),0)</f>
        <v/>
      </c>
      <c r="M142" s="4"/>
      <c r="N142" s="46">
        <f t="shared" si="3"/>
        <v>12</v>
      </c>
      <c r="O142" s="45">
        <f t="shared" si="4"/>
        <v>1</v>
      </c>
      <c r="P142" s="11">
        <f>IFERROR(IF(P141=DATE.DOR,"",MIN(DATE(YEAR(Calculations!P141),MONTH(Calculations!P141)+1,DAY(Calculations!P141)),DATE.DOR)),"")</f>
        <v>44927</v>
      </c>
      <c r="Q142" s="52" t="str">
        <f>IF(P142="","",IF(P142=DATE(YEAR(AdjustedFVDte),MONTH(AdjustedFVDte)+1,DAY(AdjustedFVDte)),CFV,IF(AND(Q141=0,P141=AdjustedFVDte),CFV+U142,U141)))</f>
        <v/>
      </c>
      <c r="R142" s="53">
        <f>IF(P142="","",((1+INCREASE.RTE)^(1/12)))</f>
        <v>1.004074124</v>
      </c>
      <c r="S142" s="51" t="str">
        <f>IFERROR(IF(P142="","",IF(P142=DATE.DOR,"",IF(P142&gt;0,(1+RPI)^(1/12),""))),"")</f>
        <v/>
      </c>
      <c r="T142" s="51" t="str">
        <f>IF(S142="","",(1+AMC)^(1/12))</f>
        <v/>
      </c>
      <c r="U142" s="15" t="str">
        <f>IFERROR(IF(P142=DATE.DOR,U141,Q142*R142/S142/T142),"")</f>
        <v/>
      </c>
      <c r="V142" s="4"/>
      <c r="W142" s="4"/>
      <c r="X142" s="4"/>
      <c r="Y142" s="4"/>
      <c r="Z142" s="4"/>
      <c r="AA142" s="4"/>
      <c r="AB142" s="4"/>
    </row>
    <row r="143" ht="15.75" customHeight="1">
      <c r="A143" s="4"/>
      <c r="B143" s="4"/>
      <c r="C143" s="4"/>
      <c r="D143" s="4"/>
      <c r="E143" s="4"/>
      <c r="F143" s="45" t="str">
        <f t="shared" si="2"/>
        <v/>
      </c>
      <c r="G143" s="11" t="str">
        <f>IFERROR(IF(G142=DATE.DOR,"",MIN(DATE(YEAR(Calculations!G142),MONTH(Calculations!G142)+1,DAY(Calculations!G142)),DATE.DOR)),"")</f>
        <v/>
      </c>
      <c r="H143" s="15" t="str">
        <f>IF(G144="","",IF(G143&lt;$B$2,MONTHLY.CONT*1,LOOKUP(G143,$B$2:$B$62,$D$2:$D$62)))</f>
        <v/>
      </c>
      <c r="I143" s="51" t="str">
        <f>IF(H143=0,"",IF(H143="","",IF(G143=DATE.DOR,"",IF(G143="","",IF(G143=FVDate,"",((1+INCREASE.RTE)^(1/12)))))))</f>
        <v/>
      </c>
      <c r="J143" s="51" t="str">
        <f>IF(H143=0,"",IF(H143="","",IF(G143=DATE.DOR,"",IF(G143=FVDate,"",((1+RPI))^(1/12)))))</f>
        <v/>
      </c>
      <c r="K143" s="51" t="str">
        <f>IF(J143="","",(1+AMC)^(1/12))</f>
        <v/>
      </c>
      <c r="L143" s="15" t="str">
        <f>IFERROR(IF(G143="","",IF(G143=DATE.DOR,"",L142*I143/J143/K143+H143)),0)</f>
        <v/>
      </c>
      <c r="M143" s="4"/>
      <c r="N143" s="46" t="str">
        <f t="shared" si="3"/>
        <v/>
      </c>
      <c r="O143" s="45" t="str">
        <f t="shared" si="4"/>
        <v/>
      </c>
      <c r="P143" s="11" t="str">
        <f>IFERROR(IF(P142=DATE.DOR,"",MIN(DATE(YEAR(Calculations!P142),MONTH(Calculations!P142)+1,DAY(Calculations!P142)),DATE.DOR)),"")</f>
        <v/>
      </c>
      <c r="Q143" s="52" t="str">
        <f>IF(P143="","",IF(P143=DATE(YEAR(AdjustedFVDte),MONTH(AdjustedFVDte)+1,DAY(AdjustedFVDte)),CFV,IF(AND(Q142=0,P142=AdjustedFVDte),CFV+U143,U142)))</f>
        <v/>
      </c>
      <c r="R143" s="53" t="str">
        <f>IF(P143="","",((1+INCREASE.RTE)^(1/12)))</f>
        <v/>
      </c>
      <c r="S143" s="51" t="str">
        <f>IFERROR(IF(P143="","",IF(P143=DATE.DOR,"",IF(P143&gt;0,(1+RPI)^(1/12),""))),"")</f>
        <v/>
      </c>
      <c r="T143" s="51" t="str">
        <f>IF(S143="","",(1+AMC)^(1/12))</f>
        <v/>
      </c>
      <c r="U143" s="15" t="str">
        <f>IFERROR(IF(P143=DATE.DOR,U142,Q143*R143/S143/T143),"")</f>
        <v/>
      </c>
      <c r="V143" s="4"/>
      <c r="W143" s="4"/>
      <c r="X143" s="4"/>
      <c r="Y143" s="4"/>
      <c r="Z143" s="4"/>
      <c r="AA143" s="4"/>
      <c r="AB143" s="4"/>
    </row>
    <row r="144" ht="15.75" customHeight="1">
      <c r="A144" s="4"/>
      <c r="B144" s="4"/>
      <c r="C144" s="4"/>
      <c r="D144" s="4"/>
      <c r="E144" s="4"/>
      <c r="F144" s="45">
        <f t="shared" si="2"/>
        <v>1</v>
      </c>
      <c r="G144" s="11">
        <f>IFERROR(IF(G143=DATE.DOR,"",MIN(DATE(YEAR(Calculations!G143),MONTH(Calculations!G143)+1,DAY(Calculations!G143)),DATE.DOR)),"")</f>
        <v>44927</v>
      </c>
      <c r="H144" s="15" t="str">
        <f>IF(G145="","",IF(G144&lt;$B$2,MONTHLY.CONT*1,LOOKUP(G144,$B$2:$B$62,$D$2:$D$62)))</f>
        <v/>
      </c>
      <c r="I144" s="51" t="str">
        <f>IF(H144=0,"",IF(H144="","",IF(G144=DATE.DOR,"",IF(G144="","",IF(G144=FVDate,"",((1+INCREASE.RTE)^(1/12)))))))</f>
        <v/>
      </c>
      <c r="J144" s="51" t="str">
        <f>IF(H144=0,"",IF(H144="","",IF(G144=DATE.DOR,"",IF(G144=FVDate,"",((1+RPI))^(1/12)))))</f>
        <v/>
      </c>
      <c r="K144" s="51" t="str">
        <f>IF(J144="","",(1+AMC)^(1/12))</f>
        <v/>
      </c>
      <c r="L144" s="15" t="str">
        <f>IFERROR(IF(G144="","",IF(G144=DATE.DOR,"",L143*I144/J144/K144+H144)),0)</f>
        <v/>
      </c>
      <c r="M144" s="4"/>
      <c r="N144" s="46">
        <f t="shared" si="3"/>
        <v>12</v>
      </c>
      <c r="O144" s="45">
        <f t="shared" si="4"/>
        <v>1</v>
      </c>
      <c r="P144" s="11">
        <f>IFERROR(IF(P143=DATE.DOR,"",MIN(DATE(YEAR(Calculations!P143),MONTH(Calculations!P143)+1,DAY(Calculations!P143)),DATE.DOR)),"")</f>
        <v>44927</v>
      </c>
      <c r="Q144" s="52" t="str">
        <f>IF(P144="","",IF(P144=DATE(YEAR(AdjustedFVDte),MONTH(AdjustedFVDte)+1,DAY(AdjustedFVDte)),CFV,IF(AND(Q143=0,P143=AdjustedFVDte),CFV+U144,U143)))</f>
        <v/>
      </c>
      <c r="R144" s="53">
        <f>IF(P144="","",((1+INCREASE.RTE)^(1/12)))</f>
        <v>1.004074124</v>
      </c>
      <c r="S144" s="51" t="str">
        <f>IFERROR(IF(P144="","",IF(P144=DATE.DOR,"",IF(P144&gt;0,(1+RPI)^(1/12),""))),"")</f>
        <v/>
      </c>
      <c r="T144" s="51" t="str">
        <f>IF(S144="","",(1+AMC)^(1/12))</f>
        <v/>
      </c>
      <c r="U144" s="15" t="str">
        <f>IFERROR(IF(P144=DATE.DOR,U143,Q144*R144/S144/T144),"")</f>
        <v/>
      </c>
      <c r="V144" s="4"/>
      <c r="W144" s="4"/>
      <c r="X144" s="4"/>
      <c r="Y144" s="4"/>
      <c r="Z144" s="4"/>
      <c r="AA144" s="4"/>
      <c r="AB144" s="4"/>
    </row>
    <row r="145" ht="15.75" customHeight="1">
      <c r="A145" s="4"/>
      <c r="B145" s="4"/>
      <c r="C145" s="4"/>
      <c r="D145" s="4"/>
      <c r="E145" s="4"/>
      <c r="F145" s="45" t="str">
        <f t="shared" si="2"/>
        <v/>
      </c>
      <c r="G145" s="11" t="str">
        <f>IFERROR(IF(G144=DATE.DOR,"",MIN(DATE(YEAR(Calculations!G144),MONTH(Calculations!G144)+1,DAY(Calculations!G144)),DATE.DOR)),"")</f>
        <v/>
      </c>
      <c r="H145" s="15" t="str">
        <f>IF(G146="","",IF(G145&lt;$B$2,MONTHLY.CONT*1,LOOKUP(G145,$B$2:$B$62,$D$2:$D$62)))</f>
        <v/>
      </c>
      <c r="I145" s="51" t="str">
        <f>IF(H145=0,"",IF(H145="","",IF(G145=DATE.DOR,"",IF(G145="","",IF(G145=FVDate,"",((1+INCREASE.RTE)^(1/12)))))))</f>
        <v/>
      </c>
      <c r="J145" s="51" t="str">
        <f>IF(H145=0,"",IF(H145="","",IF(G145=DATE.DOR,"",IF(G145=FVDate,"",((1+RPI))^(1/12)))))</f>
        <v/>
      </c>
      <c r="K145" s="51" t="str">
        <f>IF(J145="","",(1+AMC)^(1/12))</f>
        <v/>
      </c>
      <c r="L145" s="15" t="str">
        <f>IFERROR(IF(G145="","",IF(G145=DATE.DOR,"",L144*I145/J145/K145+H145)),0)</f>
        <v/>
      </c>
      <c r="M145" s="4"/>
      <c r="N145" s="46" t="str">
        <f t="shared" si="3"/>
        <v/>
      </c>
      <c r="O145" s="45" t="str">
        <f t="shared" si="4"/>
        <v/>
      </c>
      <c r="P145" s="11" t="str">
        <f>IFERROR(IF(P144=DATE.DOR,"",MIN(DATE(YEAR(Calculations!P144),MONTH(Calculations!P144)+1,DAY(Calculations!P144)),DATE.DOR)),"")</f>
        <v/>
      </c>
      <c r="Q145" s="52" t="str">
        <f>IF(P145="","",IF(P145=DATE(YEAR(AdjustedFVDte),MONTH(AdjustedFVDte)+1,DAY(AdjustedFVDte)),CFV,IF(AND(Q144=0,P144=AdjustedFVDte),CFV+U145,U144)))</f>
        <v/>
      </c>
      <c r="R145" s="53" t="str">
        <f>IF(P145="","",((1+INCREASE.RTE)^(1/12)))</f>
        <v/>
      </c>
      <c r="S145" s="51" t="str">
        <f>IFERROR(IF(P145="","",IF(P145=DATE.DOR,"",IF(P145&gt;0,(1+RPI)^(1/12),""))),"")</f>
        <v/>
      </c>
      <c r="T145" s="51" t="str">
        <f>IF(S145="","",(1+AMC)^(1/12))</f>
        <v/>
      </c>
      <c r="U145" s="15" t="str">
        <f>IFERROR(IF(P145=DATE.DOR,U144,Q145*R145/S145/T145),"")</f>
        <v/>
      </c>
      <c r="V145" s="4"/>
      <c r="W145" s="4"/>
      <c r="X145" s="4"/>
      <c r="Y145" s="4"/>
      <c r="Z145" s="4"/>
      <c r="AA145" s="4"/>
      <c r="AB145" s="4"/>
    </row>
    <row r="146" ht="15.75" customHeight="1">
      <c r="A146" s="4"/>
      <c r="B146" s="4"/>
      <c r="C146" s="4"/>
      <c r="D146" s="4"/>
      <c r="E146" s="4"/>
      <c r="F146" s="45">
        <f t="shared" si="2"/>
        <v>1</v>
      </c>
      <c r="G146" s="11">
        <f>IFERROR(IF(G145=DATE.DOR,"",MIN(DATE(YEAR(Calculations!G145),MONTH(Calculations!G145)+1,DAY(Calculations!G145)),DATE.DOR)),"")</f>
        <v>44927</v>
      </c>
      <c r="H146" s="15" t="str">
        <f>IF(G147="","",IF(G146&lt;$B$2,MONTHLY.CONT*1,LOOKUP(G146,$B$2:$B$62,$D$2:$D$62)))</f>
        <v/>
      </c>
      <c r="I146" s="51" t="str">
        <f>IF(H146=0,"",IF(H146="","",IF(G146=DATE.DOR,"",IF(G146="","",IF(G146=FVDate,"",((1+INCREASE.RTE)^(1/12)))))))</f>
        <v/>
      </c>
      <c r="J146" s="51" t="str">
        <f>IF(H146=0,"",IF(H146="","",IF(G146=DATE.DOR,"",IF(G146=FVDate,"",((1+RPI))^(1/12)))))</f>
        <v/>
      </c>
      <c r="K146" s="51" t="str">
        <f>IF(J146="","",(1+AMC)^(1/12))</f>
        <v/>
      </c>
      <c r="L146" s="15" t="str">
        <f>IFERROR(IF(G146="","",IF(G146=DATE.DOR,"",L145*I146/J146/K146+H146)),0)</f>
        <v/>
      </c>
      <c r="M146" s="4"/>
      <c r="N146" s="46">
        <f t="shared" si="3"/>
        <v>12</v>
      </c>
      <c r="O146" s="45">
        <f t="shared" si="4"/>
        <v>1</v>
      </c>
      <c r="P146" s="11">
        <f>IFERROR(IF(P145=DATE.DOR,"",MIN(DATE(YEAR(Calculations!P145),MONTH(Calculations!P145)+1,DAY(Calculations!P145)),DATE.DOR)),"")</f>
        <v>44927</v>
      </c>
      <c r="Q146" s="52" t="str">
        <f>IF(P146="","",IF(P146=DATE(YEAR(AdjustedFVDte),MONTH(AdjustedFVDte)+1,DAY(AdjustedFVDte)),CFV,IF(AND(Q145=0,P145=AdjustedFVDte),CFV+U146,U145)))</f>
        <v/>
      </c>
      <c r="R146" s="53">
        <f>IF(P146="","",((1+INCREASE.RTE)^(1/12)))</f>
        <v>1.004074124</v>
      </c>
      <c r="S146" s="51" t="str">
        <f>IFERROR(IF(P146="","",IF(P146=DATE.DOR,"",IF(P146&gt;0,(1+RPI)^(1/12),""))),"")</f>
        <v/>
      </c>
      <c r="T146" s="51" t="str">
        <f>IF(S146="","",(1+AMC)^(1/12))</f>
        <v/>
      </c>
      <c r="U146" s="15" t="str">
        <f>IFERROR(IF(P146=DATE.DOR,U145,Q146*R146/S146/T146),"")</f>
        <v/>
      </c>
      <c r="V146" s="4"/>
      <c r="W146" s="4"/>
      <c r="X146" s="4"/>
      <c r="Y146" s="4"/>
      <c r="Z146" s="4"/>
      <c r="AA146" s="4"/>
      <c r="AB146" s="4"/>
    </row>
    <row r="147" ht="15.75" customHeight="1">
      <c r="A147" s="4"/>
      <c r="B147" s="4"/>
      <c r="C147" s="4"/>
      <c r="D147" s="4"/>
      <c r="E147" s="4"/>
      <c r="F147" s="45" t="str">
        <f t="shared" si="2"/>
        <v/>
      </c>
      <c r="G147" s="11" t="str">
        <f>IFERROR(IF(G146=DATE.DOR,"",MIN(DATE(YEAR(Calculations!G146),MONTH(Calculations!G146)+1,DAY(Calculations!G146)),DATE.DOR)),"")</f>
        <v/>
      </c>
      <c r="H147" s="15" t="str">
        <f>IF(G148="","",IF(G147&lt;$B$2,MONTHLY.CONT*1,LOOKUP(G147,$B$2:$B$62,$D$2:$D$62)))</f>
        <v/>
      </c>
      <c r="I147" s="51" t="str">
        <f>IF(H147=0,"",IF(H147="","",IF(G147=DATE.DOR,"",IF(G147="","",IF(G147=FVDate,"",((1+INCREASE.RTE)^(1/12)))))))</f>
        <v/>
      </c>
      <c r="J147" s="51" t="str">
        <f>IF(H147=0,"",IF(H147="","",IF(G147=DATE.DOR,"",IF(G147=FVDate,"",((1+RPI))^(1/12)))))</f>
        <v/>
      </c>
      <c r="K147" s="51" t="str">
        <f>IF(J147="","",(1+AMC)^(1/12))</f>
        <v/>
      </c>
      <c r="L147" s="15" t="str">
        <f>IFERROR(IF(G147="","",IF(G147=DATE.DOR,"",L146*I147/J147/K147+H147)),0)</f>
        <v/>
      </c>
      <c r="M147" s="4"/>
      <c r="N147" s="46" t="str">
        <f t="shared" si="3"/>
        <v/>
      </c>
      <c r="O147" s="45" t="str">
        <f t="shared" si="4"/>
        <v/>
      </c>
      <c r="P147" s="11" t="str">
        <f>IFERROR(IF(P146=DATE.DOR,"",MIN(DATE(YEAR(Calculations!P146),MONTH(Calculations!P146)+1,DAY(Calculations!P146)),DATE.DOR)),"")</f>
        <v/>
      </c>
      <c r="Q147" s="52" t="str">
        <f>IF(P147="","",IF(P147=DATE(YEAR(AdjustedFVDte),MONTH(AdjustedFVDte)+1,DAY(AdjustedFVDte)),CFV,IF(AND(Q146=0,P146=AdjustedFVDte),CFV+U147,U146)))</f>
        <v/>
      </c>
      <c r="R147" s="53" t="str">
        <f>IF(P147="","",((1+INCREASE.RTE)^(1/12)))</f>
        <v/>
      </c>
      <c r="S147" s="51" t="str">
        <f>IFERROR(IF(P147="","",IF(P147=DATE.DOR,"",IF(P147&gt;0,(1+RPI)^(1/12),""))),"")</f>
        <v/>
      </c>
      <c r="T147" s="51" t="str">
        <f>IF(S147="","",(1+AMC)^(1/12))</f>
        <v/>
      </c>
      <c r="U147" s="15" t="str">
        <f>IFERROR(IF(P147=DATE.DOR,U146,Q147*R147/S147/T147),"")</f>
        <v/>
      </c>
      <c r="V147" s="4"/>
      <c r="W147" s="4"/>
      <c r="X147" s="4"/>
      <c r="Y147" s="4"/>
      <c r="Z147" s="4"/>
      <c r="AA147" s="4"/>
      <c r="AB147" s="4"/>
    </row>
    <row r="148" ht="15.75" customHeight="1">
      <c r="A148" s="4"/>
      <c r="B148" s="4"/>
      <c r="C148" s="4"/>
      <c r="D148" s="4"/>
      <c r="E148" s="4"/>
      <c r="F148" s="45">
        <f t="shared" si="2"/>
        <v>1</v>
      </c>
      <c r="G148" s="11">
        <f>IFERROR(IF(G147=DATE.DOR,"",MIN(DATE(YEAR(Calculations!G147),MONTH(Calculations!G147)+1,DAY(Calculations!G147)),DATE.DOR)),"")</f>
        <v>44927</v>
      </c>
      <c r="H148" s="15" t="str">
        <f>IF(G149="","",IF(G148&lt;$B$2,MONTHLY.CONT*1,LOOKUP(G148,$B$2:$B$62,$D$2:$D$62)))</f>
        <v/>
      </c>
      <c r="I148" s="51" t="str">
        <f>IF(H148=0,"",IF(H148="","",IF(G148=DATE.DOR,"",IF(G148="","",IF(G148=FVDate,"",((1+INCREASE.RTE)^(1/12)))))))</f>
        <v/>
      </c>
      <c r="J148" s="51" t="str">
        <f>IF(H148=0,"",IF(H148="","",IF(G148=DATE.DOR,"",IF(G148=FVDate,"",((1+RPI))^(1/12)))))</f>
        <v/>
      </c>
      <c r="K148" s="51" t="str">
        <f>IF(J148="","",(1+AMC)^(1/12))</f>
        <v/>
      </c>
      <c r="L148" s="15" t="str">
        <f>IFERROR(IF(G148="","",IF(G148=DATE.DOR,"",L147*I148/J148/K148+H148)),0)</f>
        <v/>
      </c>
      <c r="M148" s="4"/>
      <c r="N148" s="46">
        <f t="shared" si="3"/>
        <v>12</v>
      </c>
      <c r="O148" s="45">
        <f t="shared" si="4"/>
        <v>1</v>
      </c>
      <c r="P148" s="11">
        <f>IFERROR(IF(P147=DATE.DOR,"",MIN(DATE(YEAR(Calculations!P147),MONTH(Calculations!P147)+1,DAY(Calculations!P147)),DATE.DOR)),"")</f>
        <v>44927</v>
      </c>
      <c r="Q148" s="52" t="str">
        <f>IF(P148="","",IF(P148=DATE(YEAR(AdjustedFVDte),MONTH(AdjustedFVDte)+1,DAY(AdjustedFVDte)),CFV,IF(AND(Q147=0,P147=AdjustedFVDte),CFV+U148,U147)))</f>
        <v/>
      </c>
      <c r="R148" s="53">
        <f>IF(P148="","",((1+INCREASE.RTE)^(1/12)))</f>
        <v>1.004074124</v>
      </c>
      <c r="S148" s="51" t="str">
        <f>IFERROR(IF(P148="","",IF(P148=DATE.DOR,"",IF(P148&gt;0,(1+RPI)^(1/12),""))),"")</f>
        <v/>
      </c>
      <c r="T148" s="51" t="str">
        <f>IF(S148="","",(1+AMC)^(1/12))</f>
        <v/>
      </c>
      <c r="U148" s="15" t="str">
        <f>IFERROR(IF(P148=DATE.DOR,U147,Q148*R148/S148/T148),"")</f>
        <v/>
      </c>
      <c r="V148" s="4"/>
      <c r="W148" s="4"/>
      <c r="X148" s="4"/>
      <c r="Y148" s="4"/>
      <c r="Z148" s="4"/>
      <c r="AA148" s="4"/>
      <c r="AB148" s="4"/>
    </row>
    <row r="149" ht="15.75" customHeight="1">
      <c r="A149" s="4"/>
      <c r="B149" s="4"/>
      <c r="C149" s="4"/>
      <c r="D149" s="4"/>
      <c r="E149" s="4"/>
      <c r="F149" s="45" t="str">
        <f t="shared" si="2"/>
        <v/>
      </c>
      <c r="G149" s="11" t="str">
        <f>IFERROR(IF(G148=DATE.DOR,"",MIN(DATE(YEAR(Calculations!G148),MONTH(Calculations!G148)+1,DAY(Calculations!G148)),DATE.DOR)),"")</f>
        <v/>
      </c>
      <c r="H149" s="15" t="str">
        <f>IF(G150="","",IF(G149&lt;$B$2,MONTHLY.CONT*1,LOOKUP(G149,$B$2:$B$62,$D$2:$D$62)))</f>
        <v/>
      </c>
      <c r="I149" s="51" t="str">
        <f>IF(H149=0,"",IF(H149="","",IF(G149=DATE.DOR,"",IF(G149="","",IF(G149=FVDate,"",((1+INCREASE.RTE)^(1/12)))))))</f>
        <v/>
      </c>
      <c r="J149" s="51" t="str">
        <f>IF(H149=0,"",IF(H149="","",IF(G149=DATE.DOR,"",IF(G149=FVDate,"",((1+RPI))^(1/12)))))</f>
        <v/>
      </c>
      <c r="K149" s="51" t="str">
        <f>IF(J149="","",(1+AMC)^(1/12))</f>
        <v/>
      </c>
      <c r="L149" s="15" t="str">
        <f>IFERROR(IF(G149="","",IF(G149=DATE.DOR,"",L148*I149/J149/K149+H149)),0)</f>
        <v/>
      </c>
      <c r="M149" s="4"/>
      <c r="N149" s="46" t="str">
        <f t="shared" si="3"/>
        <v/>
      </c>
      <c r="O149" s="45" t="str">
        <f t="shared" si="4"/>
        <v/>
      </c>
      <c r="P149" s="11" t="str">
        <f>IFERROR(IF(P148=DATE.DOR,"",MIN(DATE(YEAR(Calculations!P148),MONTH(Calculations!P148)+1,DAY(Calculations!P148)),DATE.DOR)),"")</f>
        <v/>
      </c>
      <c r="Q149" s="52" t="str">
        <f>IF(P149="","",IF(P149=DATE(YEAR(AdjustedFVDte),MONTH(AdjustedFVDte)+1,DAY(AdjustedFVDte)),CFV,IF(AND(Q148=0,P148=AdjustedFVDte),CFV+U149,U148)))</f>
        <v/>
      </c>
      <c r="R149" s="53" t="str">
        <f>IF(P149="","",((1+INCREASE.RTE)^(1/12)))</f>
        <v/>
      </c>
      <c r="S149" s="51" t="str">
        <f>IFERROR(IF(P149="","",IF(P149=DATE.DOR,"",IF(P149&gt;0,(1+RPI)^(1/12),""))),"")</f>
        <v/>
      </c>
      <c r="T149" s="51" t="str">
        <f>IF(S149="","",(1+AMC)^(1/12))</f>
        <v/>
      </c>
      <c r="U149" s="15" t="str">
        <f>IFERROR(IF(P149=DATE.DOR,U148,Q149*R149/S149/T149),"")</f>
        <v/>
      </c>
      <c r="V149" s="4"/>
      <c r="W149" s="4"/>
      <c r="X149" s="4"/>
      <c r="Y149" s="4"/>
      <c r="Z149" s="4"/>
      <c r="AA149" s="4"/>
      <c r="AB149" s="4"/>
    </row>
    <row r="150" ht="15.75" customHeight="1">
      <c r="A150" s="4"/>
      <c r="B150" s="4"/>
      <c r="C150" s="4"/>
      <c r="D150" s="4"/>
      <c r="E150" s="4"/>
      <c r="F150" s="45">
        <f t="shared" si="2"/>
        <v>1</v>
      </c>
      <c r="G150" s="11">
        <f>IFERROR(IF(G149=DATE.DOR,"",MIN(DATE(YEAR(Calculations!G149),MONTH(Calculations!G149)+1,DAY(Calculations!G149)),DATE.DOR)),"")</f>
        <v>44927</v>
      </c>
      <c r="H150" s="15" t="str">
        <f>IF(G151="","",IF(G150&lt;$B$2,MONTHLY.CONT*1,LOOKUP(G150,$B$2:$B$62,$D$2:$D$62)))</f>
        <v/>
      </c>
      <c r="I150" s="51" t="str">
        <f>IF(H150=0,"",IF(H150="","",IF(G150=DATE.DOR,"",IF(G150="","",IF(G150=FVDate,"",((1+INCREASE.RTE)^(1/12)))))))</f>
        <v/>
      </c>
      <c r="J150" s="51" t="str">
        <f>IF(H150=0,"",IF(H150="","",IF(G150=DATE.DOR,"",IF(G150=FVDate,"",((1+RPI))^(1/12)))))</f>
        <v/>
      </c>
      <c r="K150" s="51" t="str">
        <f>IF(J150="","",(1+AMC)^(1/12))</f>
        <v/>
      </c>
      <c r="L150" s="15" t="str">
        <f>IFERROR(IF(G150="","",IF(G150=DATE.DOR,"",L149*I150/J150/K150+H150)),0)</f>
        <v/>
      </c>
      <c r="M150" s="4"/>
      <c r="N150" s="46">
        <f t="shared" si="3"/>
        <v>12</v>
      </c>
      <c r="O150" s="45">
        <f t="shared" si="4"/>
        <v>1</v>
      </c>
      <c r="P150" s="11">
        <f>IFERROR(IF(P149=DATE.DOR,"",MIN(DATE(YEAR(Calculations!P149),MONTH(Calculations!P149)+1,DAY(Calculations!P149)),DATE.DOR)),"")</f>
        <v>44927</v>
      </c>
      <c r="Q150" s="52" t="str">
        <f>IF(P150="","",IF(P150=DATE(YEAR(AdjustedFVDte),MONTH(AdjustedFVDte)+1,DAY(AdjustedFVDte)),CFV,IF(AND(Q149=0,P149=AdjustedFVDte),CFV+U150,U149)))</f>
        <v/>
      </c>
      <c r="R150" s="53">
        <f>IF(P150="","",((1+INCREASE.RTE)^(1/12)))</f>
        <v>1.004074124</v>
      </c>
      <c r="S150" s="51" t="str">
        <f>IFERROR(IF(P150="","",IF(P150=DATE.DOR,"",IF(P150&gt;0,(1+RPI)^(1/12),""))),"")</f>
        <v/>
      </c>
      <c r="T150" s="51" t="str">
        <f>IF(S150="","",(1+AMC)^(1/12))</f>
        <v/>
      </c>
      <c r="U150" s="15" t="str">
        <f>IFERROR(IF(P150=DATE.DOR,U149,Q150*R150/S150/T150),"")</f>
        <v/>
      </c>
      <c r="V150" s="4"/>
      <c r="W150" s="4"/>
      <c r="X150" s="4"/>
      <c r="Y150" s="4"/>
      <c r="Z150" s="4"/>
      <c r="AA150" s="4"/>
      <c r="AB150" s="4"/>
    </row>
    <row r="151" ht="15.75" customHeight="1">
      <c r="A151" s="4"/>
      <c r="B151" s="4"/>
      <c r="C151" s="4"/>
      <c r="D151" s="4"/>
      <c r="E151" s="4"/>
      <c r="F151" s="45" t="str">
        <f t="shared" si="2"/>
        <v/>
      </c>
      <c r="G151" s="11" t="str">
        <f>IFERROR(IF(G150=DATE.DOR,"",MIN(DATE(YEAR(Calculations!G150),MONTH(Calculations!G150)+1,DAY(Calculations!G150)),DATE.DOR)),"")</f>
        <v/>
      </c>
      <c r="H151" s="15" t="str">
        <f>IF(G152="","",IF(G151&lt;$B$2,MONTHLY.CONT*1,LOOKUP(G151,$B$2:$B$62,$D$2:$D$62)))</f>
        <v/>
      </c>
      <c r="I151" s="51" t="str">
        <f>IF(H151=0,"",IF(H151="","",IF(G151=DATE.DOR,"",IF(G151="","",IF(G151=FVDate,"",((1+INCREASE.RTE)^(1/12)))))))</f>
        <v/>
      </c>
      <c r="J151" s="51" t="str">
        <f>IF(H151=0,"",IF(H151="","",IF(G151=DATE.DOR,"",IF(G151=FVDate,"",((1+RPI))^(1/12)))))</f>
        <v/>
      </c>
      <c r="K151" s="51" t="str">
        <f>IF(J151="","",(1+AMC)^(1/12))</f>
        <v/>
      </c>
      <c r="L151" s="15" t="str">
        <f>IFERROR(IF(G151="","",IF(G151=DATE.DOR,"",L150*I151/J151/K151+H151)),0)</f>
        <v/>
      </c>
      <c r="M151" s="4"/>
      <c r="N151" s="46" t="str">
        <f t="shared" si="3"/>
        <v/>
      </c>
      <c r="O151" s="45" t="str">
        <f t="shared" si="4"/>
        <v/>
      </c>
      <c r="P151" s="11" t="str">
        <f>IFERROR(IF(P150=DATE.DOR,"",MIN(DATE(YEAR(Calculations!P150),MONTH(Calculations!P150)+1,DAY(Calculations!P150)),DATE.DOR)),"")</f>
        <v/>
      </c>
      <c r="Q151" s="52" t="str">
        <f>IF(P151="","",IF(P151=DATE(YEAR(AdjustedFVDte),MONTH(AdjustedFVDte)+1,DAY(AdjustedFVDte)),CFV,IF(AND(Q150=0,P150=AdjustedFVDte),CFV+U151,U150)))</f>
        <v/>
      </c>
      <c r="R151" s="53" t="str">
        <f>IF(P151="","",((1+INCREASE.RTE)^(1/12)))</f>
        <v/>
      </c>
      <c r="S151" s="51" t="str">
        <f>IFERROR(IF(P151="","",IF(P151=DATE.DOR,"",IF(P151&gt;0,(1+RPI)^(1/12),""))),"")</f>
        <v/>
      </c>
      <c r="T151" s="51" t="str">
        <f>IF(S151="","",(1+AMC)^(1/12))</f>
        <v/>
      </c>
      <c r="U151" s="15" t="str">
        <f>IFERROR(IF(P151=DATE.DOR,U150,Q151*R151/S151/T151),"")</f>
        <v/>
      </c>
      <c r="V151" s="4"/>
      <c r="W151" s="4"/>
      <c r="X151" s="4"/>
      <c r="Y151" s="4"/>
      <c r="Z151" s="4"/>
      <c r="AA151" s="4"/>
      <c r="AB151" s="4"/>
    </row>
    <row r="152" ht="15.75" customHeight="1">
      <c r="A152" s="4"/>
      <c r="B152" s="4"/>
      <c r="C152" s="4"/>
      <c r="D152" s="4"/>
      <c r="E152" s="4"/>
      <c r="F152" s="45">
        <f t="shared" si="2"/>
        <v>1</v>
      </c>
      <c r="G152" s="11">
        <f>IFERROR(IF(G151=DATE.DOR,"",MIN(DATE(YEAR(Calculations!G151),MONTH(Calculations!G151)+1,DAY(Calculations!G151)),DATE.DOR)),"")</f>
        <v>44927</v>
      </c>
      <c r="H152" s="15" t="str">
        <f>IF(G153="","",IF(G152&lt;$B$2,MONTHLY.CONT*1,LOOKUP(G152,$B$2:$B$62,$D$2:$D$62)))</f>
        <v/>
      </c>
      <c r="I152" s="51" t="str">
        <f>IF(H152=0,"",IF(H152="","",IF(G152=DATE.DOR,"",IF(G152="","",IF(G152=FVDate,"",((1+INCREASE.RTE)^(1/12)))))))</f>
        <v/>
      </c>
      <c r="J152" s="51" t="str">
        <f>IF(H152=0,"",IF(H152="","",IF(G152=DATE.DOR,"",IF(G152=FVDate,"",((1+RPI))^(1/12)))))</f>
        <v/>
      </c>
      <c r="K152" s="51" t="str">
        <f>IF(J152="","",(1+AMC)^(1/12))</f>
        <v/>
      </c>
      <c r="L152" s="15" t="str">
        <f>IFERROR(IF(G152="","",IF(G152=DATE.DOR,"",L151*I152/J152/K152+H152)),0)</f>
        <v/>
      </c>
      <c r="M152" s="4"/>
      <c r="N152" s="46">
        <f t="shared" si="3"/>
        <v>12</v>
      </c>
      <c r="O152" s="45">
        <f t="shared" si="4"/>
        <v>1</v>
      </c>
      <c r="P152" s="11">
        <f>IFERROR(IF(P151=DATE.DOR,"",MIN(DATE(YEAR(Calculations!P151),MONTH(Calculations!P151)+1,DAY(Calculations!P151)),DATE.DOR)),"")</f>
        <v>44927</v>
      </c>
      <c r="Q152" s="52" t="str">
        <f>IF(P152="","",IF(P152=DATE(YEAR(AdjustedFVDte),MONTH(AdjustedFVDte)+1,DAY(AdjustedFVDte)),CFV,IF(AND(Q151=0,P151=AdjustedFVDte),CFV+U152,U151)))</f>
        <v/>
      </c>
      <c r="R152" s="53">
        <f>IF(P152="","",((1+INCREASE.RTE)^(1/12)))</f>
        <v>1.004074124</v>
      </c>
      <c r="S152" s="51" t="str">
        <f>IFERROR(IF(P152="","",IF(P152=DATE.DOR,"",IF(P152&gt;0,(1+RPI)^(1/12),""))),"")</f>
        <v/>
      </c>
      <c r="T152" s="51" t="str">
        <f>IF(S152="","",(1+AMC)^(1/12))</f>
        <v/>
      </c>
      <c r="U152" s="15" t="str">
        <f>IFERROR(IF(P152=DATE.DOR,U151,Q152*R152/S152/T152),"")</f>
        <v/>
      </c>
      <c r="V152" s="4"/>
      <c r="W152" s="4"/>
      <c r="X152" s="4"/>
      <c r="Y152" s="4"/>
      <c r="Z152" s="4"/>
      <c r="AA152" s="4"/>
      <c r="AB152" s="4"/>
    </row>
    <row r="153" ht="15.75" customHeight="1">
      <c r="A153" s="4"/>
      <c r="B153" s="4"/>
      <c r="C153" s="4"/>
      <c r="D153" s="4"/>
      <c r="E153" s="4"/>
      <c r="F153" s="45" t="str">
        <f t="shared" si="2"/>
        <v/>
      </c>
      <c r="G153" s="11" t="str">
        <f>IFERROR(IF(G152=DATE.DOR,"",MIN(DATE(YEAR(Calculations!G152),MONTH(Calculations!G152)+1,DAY(Calculations!G152)),DATE.DOR)),"")</f>
        <v/>
      </c>
      <c r="H153" s="15" t="str">
        <f>IF(G154="","",IF(G153&lt;$B$2,MONTHLY.CONT*1,LOOKUP(G153,$B$2:$B$62,$D$2:$D$62)))</f>
        <v/>
      </c>
      <c r="I153" s="51" t="str">
        <f>IF(H153=0,"",IF(H153="","",IF(G153=DATE.DOR,"",IF(G153="","",IF(G153=FVDate,"",((1+INCREASE.RTE)^(1/12)))))))</f>
        <v/>
      </c>
      <c r="J153" s="51" t="str">
        <f>IF(H153=0,"",IF(H153="","",IF(G153=DATE.DOR,"",IF(G153=FVDate,"",((1+RPI))^(1/12)))))</f>
        <v/>
      </c>
      <c r="K153" s="51" t="str">
        <f>IF(J153="","",(1+AMC)^(1/12))</f>
        <v/>
      </c>
      <c r="L153" s="15" t="str">
        <f>IFERROR(IF(G153="","",IF(G153=DATE.DOR,"",L152*I153/J153/K153+H153)),0)</f>
        <v/>
      </c>
      <c r="M153" s="4"/>
      <c r="N153" s="46" t="str">
        <f t="shared" si="3"/>
        <v/>
      </c>
      <c r="O153" s="45" t="str">
        <f t="shared" si="4"/>
        <v/>
      </c>
      <c r="P153" s="11" t="str">
        <f>IFERROR(IF(P152=DATE.DOR,"",MIN(DATE(YEAR(Calculations!P152),MONTH(Calculations!P152)+1,DAY(Calculations!P152)),DATE.DOR)),"")</f>
        <v/>
      </c>
      <c r="Q153" s="52" t="str">
        <f>IF(P153="","",IF(P153=DATE(YEAR(AdjustedFVDte),MONTH(AdjustedFVDte)+1,DAY(AdjustedFVDte)),CFV,IF(AND(Q152=0,P152=AdjustedFVDte),CFV+U153,U152)))</f>
        <v/>
      </c>
      <c r="R153" s="53" t="str">
        <f>IF(P153="","",((1+INCREASE.RTE)^(1/12)))</f>
        <v/>
      </c>
      <c r="S153" s="51" t="str">
        <f>IFERROR(IF(P153="","",IF(P153=DATE.DOR,"",IF(P153&gt;0,(1+RPI)^(1/12),""))),"")</f>
        <v/>
      </c>
      <c r="T153" s="51" t="str">
        <f>IF(S153="","",(1+AMC)^(1/12))</f>
        <v/>
      </c>
      <c r="U153" s="15" t="str">
        <f>IFERROR(IF(P153=DATE.DOR,U152,Q153*R153/S153/T153),"")</f>
        <v/>
      </c>
      <c r="V153" s="4"/>
      <c r="W153" s="4"/>
      <c r="X153" s="4"/>
      <c r="Y153" s="4"/>
      <c r="Z153" s="4"/>
      <c r="AA153" s="4"/>
      <c r="AB153" s="4"/>
    </row>
    <row r="154" ht="15.75" customHeight="1">
      <c r="A154" s="4"/>
      <c r="B154" s="4"/>
      <c r="C154" s="4"/>
      <c r="D154" s="4"/>
      <c r="E154" s="4"/>
      <c r="F154" s="45">
        <f t="shared" si="2"/>
        <v>1</v>
      </c>
      <c r="G154" s="11">
        <f>IFERROR(IF(G153=DATE.DOR,"",MIN(DATE(YEAR(Calculations!G153),MONTH(Calculations!G153)+1,DAY(Calculations!G153)),DATE.DOR)),"")</f>
        <v>44927</v>
      </c>
      <c r="H154" s="15" t="str">
        <f>IF(G155="","",IF(G154&lt;$B$2,MONTHLY.CONT*1,LOOKUP(G154,$B$2:$B$62,$D$2:$D$62)))</f>
        <v/>
      </c>
      <c r="I154" s="51" t="str">
        <f>IF(H154=0,"",IF(H154="","",IF(G154=DATE.DOR,"",IF(G154="","",IF(G154=FVDate,"",((1+INCREASE.RTE)^(1/12)))))))</f>
        <v/>
      </c>
      <c r="J154" s="51" t="str">
        <f>IF(H154=0,"",IF(H154="","",IF(G154=DATE.DOR,"",IF(G154=FVDate,"",((1+RPI))^(1/12)))))</f>
        <v/>
      </c>
      <c r="K154" s="51" t="str">
        <f>IF(J154="","",(1+AMC)^(1/12))</f>
        <v/>
      </c>
      <c r="L154" s="15" t="str">
        <f>IFERROR(IF(G154="","",IF(G154=DATE.DOR,"",L153*I154/J154/K154+H154)),0)</f>
        <v/>
      </c>
      <c r="M154" s="4"/>
      <c r="N154" s="46">
        <f t="shared" si="3"/>
        <v>12</v>
      </c>
      <c r="O154" s="45">
        <f t="shared" si="4"/>
        <v>1</v>
      </c>
      <c r="P154" s="11">
        <f>IFERROR(IF(P153=DATE.DOR,"",MIN(DATE(YEAR(Calculations!P153),MONTH(Calculations!P153)+1,DAY(Calculations!P153)),DATE.DOR)),"")</f>
        <v>44927</v>
      </c>
      <c r="Q154" s="52" t="str">
        <f>IF(P154="","",IF(P154=DATE(YEAR(AdjustedFVDte),MONTH(AdjustedFVDte)+1,DAY(AdjustedFVDte)),CFV,IF(AND(Q153=0,P153=AdjustedFVDte),CFV+U154,U153)))</f>
        <v/>
      </c>
      <c r="R154" s="53">
        <f>IF(P154="","",((1+INCREASE.RTE)^(1/12)))</f>
        <v>1.004074124</v>
      </c>
      <c r="S154" s="51" t="str">
        <f>IFERROR(IF(P154="","",IF(P154=DATE.DOR,"",IF(P154&gt;0,(1+RPI)^(1/12),""))),"")</f>
        <v/>
      </c>
      <c r="T154" s="51" t="str">
        <f>IF(S154="","",(1+AMC)^(1/12))</f>
        <v/>
      </c>
      <c r="U154" s="15" t="str">
        <f>IFERROR(IF(P154=DATE.DOR,U153,Q154*R154/S154/T154),"")</f>
        <v/>
      </c>
      <c r="V154" s="4"/>
      <c r="W154" s="4"/>
      <c r="X154" s="4"/>
      <c r="Y154" s="4"/>
      <c r="Z154" s="4"/>
      <c r="AA154" s="4"/>
      <c r="AB154" s="4"/>
    </row>
    <row r="155" ht="15.75" customHeight="1">
      <c r="A155" s="4"/>
      <c r="B155" s="4"/>
      <c r="C155" s="4"/>
      <c r="D155" s="4"/>
      <c r="E155" s="4"/>
      <c r="F155" s="45" t="str">
        <f t="shared" si="2"/>
        <v/>
      </c>
      <c r="G155" s="11" t="str">
        <f>IFERROR(IF(G154=DATE.DOR,"",MIN(DATE(YEAR(Calculations!G154),MONTH(Calculations!G154)+1,DAY(Calculations!G154)),DATE.DOR)),"")</f>
        <v/>
      </c>
      <c r="H155" s="15" t="str">
        <f>IF(G156="","",IF(G155&lt;$B$2,MONTHLY.CONT*1,LOOKUP(G155,$B$2:$B$62,$D$2:$D$62)))</f>
        <v/>
      </c>
      <c r="I155" s="51" t="str">
        <f>IF(H155=0,"",IF(H155="","",IF(G155=DATE.DOR,"",IF(G155="","",IF(G155=FVDate,"",((1+INCREASE.RTE)^(1/12)))))))</f>
        <v/>
      </c>
      <c r="J155" s="51" t="str">
        <f>IF(H155=0,"",IF(H155="","",IF(G155=DATE.DOR,"",IF(G155=FVDate,"",((1+RPI))^(1/12)))))</f>
        <v/>
      </c>
      <c r="K155" s="51" t="str">
        <f>IF(J155="","",(1+AMC)^(1/12))</f>
        <v/>
      </c>
      <c r="L155" s="15" t="str">
        <f>IFERROR(IF(G155="","",IF(G155=DATE.DOR,"",L154*I155/J155/K155+H155)),0)</f>
        <v/>
      </c>
      <c r="M155" s="4"/>
      <c r="N155" s="46" t="str">
        <f t="shared" si="3"/>
        <v/>
      </c>
      <c r="O155" s="45" t="str">
        <f t="shared" si="4"/>
        <v/>
      </c>
      <c r="P155" s="11" t="str">
        <f>IFERROR(IF(P154=DATE.DOR,"",MIN(DATE(YEAR(Calculations!P154),MONTH(Calculations!P154)+1,DAY(Calculations!P154)),DATE.DOR)),"")</f>
        <v/>
      </c>
      <c r="Q155" s="52" t="str">
        <f>IF(P155="","",IF(P155=DATE(YEAR(AdjustedFVDte),MONTH(AdjustedFVDte)+1,DAY(AdjustedFVDte)),CFV,IF(AND(Q154=0,P154=AdjustedFVDte),CFV+U155,U154)))</f>
        <v/>
      </c>
      <c r="R155" s="53" t="str">
        <f>IF(P155="","",((1+INCREASE.RTE)^(1/12)))</f>
        <v/>
      </c>
      <c r="S155" s="51" t="str">
        <f>IFERROR(IF(P155="","",IF(P155=DATE.DOR,"",IF(P155&gt;0,(1+RPI)^(1/12),""))),"")</f>
        <v/>
      </c>
      <c r="T155" s="51" t="str">
        <f>IF(S155="","",(1+AMC)^(1/12))</f>
        <v/>
      </c>
      <c r="U155" s="15" t="str">
        <f>IFERROR(IF(P155=DATE.DOR,U154,Q155*R155/S155/T155),"")</f>
        <v/>
      </c>
      <c r="V155" s="4"/>
      <c r="W155" s="4"/>
      <c r="X155" s="4"/>
      <c r="Y155" s="4"/>
      <c r="Z155" s="4"/>
      <c r="AA155" s="4"/>
      <c r="AB155" s="4"/>
    </row>
    <row r="156" ht="15.75" customHeight="1">
      <c r="A156" s="4"/>
      <c r="B156" s="4"/>
      <c r="C156" s="4"/>
      <c r="D156" s="4"/>
      <c r="E156" s="4"/>
      <c r="F156" s="45">
        <f t="shared" si="2"/>
        <v>1</v>
      </c>
      <c r="G156" s="11">
        <f>IFERROR(IF(G155=DATE.DOR,"",MIN(DATE(YEAR(Calculations!G155),MONTH(Calculations!G155)+1,DAY(Calculations!G155)),DATE.DOR)),"")</f>
        <v>44927</v>
      </c>
      <c r="H156" s="15" t="str">
        <f>IF(G157="","",IF(G156&lt;$B$2,MONTHLY.CONT*1,LOOKUP(G156,$B$2:$B$62,$D$2:$D$62)))</f>
        <v/>
      </c>
      <c r="I156" s="51" t="str">
        <f>IF(H156=0,"",IF(H156="","",IF(G156=DATE.DOR,"",IF(G156="","",IF(G156=FVDate,"",((1+INCREASE.RTE)^(1/12)))))))</f>
        <v/>
      </c>
      <c r="J156" s="51" t="str">
        <f>IF(H156=0,"",IF(H156="","",IF(G156=DATE.DOR,"",IF(G156=FVDate,"",((1+RPI))^(1/12)))))</f>
        <v/>
      </c>
      <c r="K156" s="51" t="str">
        <f>IF(J156="","",(1+AMC)^(1/12))</f>
        <v/>
      </c>
      <c r="L156" s="15" t="str">
        <f>IFERROR(IF(G156="","",IF(G156=DATE.DOR,"",L155*I156/J156/K156+H156)),0)</f>
        <v/>
      </c>
      <c r="M156" s="4"/>
      <c r="N156" s="46">
        <f t="shared" si="3"/>
        <v>12</v>
      </c>
      <c r="O156" s="45">
        <f t="shared" si="4"/>
        <v>1</v>
      </c>
      <c r="P156" s="11">
        <f>IFERROR(IF(P155=DATE.DOR,"",MIN(DATE(YEAR(Calculations!P155),MONTH(Calculations!P155)+1,DAY(Calculations!P155)),DATE.DOR)),"")</f>
        <v>44927</v>
      </c>
      <c r="Q156" s="52" t="str">
        <f>IF(P156="","",IF(P156=DATE(YEAR(AdjustedFVDte),MONTH(AdjustedFVDte)+1,DAY(AdjustedFVDte)),CFV,IF(AND(Q155=0,P155=AdjustedFVDte),CFV+U156,U155)))</f>
        <v/>
      </c>
      <c r="R156" s="53">
        <f>IF(P156="","",((1+INCREASE.RTE)^(1/12)))</f>
        <v>1.004074124</v>
      </c>
      <c r="S156" s="51" t="str">
        <f>IFERROR(IF(P156="","",IF(P156=DATE.DOR,"",IF(P156&gt;0,(1+RPI)^(1/12),""))),"")</f>
        <v/>
      </c>
      <c r="T156" s="51" t="str">
        <f>IF(S156="","",(1+AMC)^(1/12))</f>
        <v/>
      </c>
      <c r="U156" s="15" t="str">
        <f>IFERROR(IF(P156=DATE.DOR,U155,Q156*R156/S156/T156),"")</f>
        <v/>
      </c>
      <c r="V156" s="4"/>
      <c r="W156" s="4"/>
      <c r="X156" s="4"/>
      <c r="Y156" s="4"/>
      <c r="Z156" s="4"/>
      <c r="AA156" s="4"/>
      <c r="AB156" s="4"/>
    </row>
    <row r="157" ht="15.75" customHeight="1">
      <c r="A157" s="4"/>
      <c r="B157" s="4"/>
      <c r="C157" s="4"/>
      <c r="D157" s="4"/>
      <c r="E157" s="4"/>
      <c r="F157" s="45" t="str">
        <f t="shared" si="2"/>
        <v/>
      </c>
      <c r="G157" s="11" t="str">
        <f>IFERROR(IF(G156=DATE.DOR,"",MIN(DATE(YEAR(Calculations!G156),MONTH(Calculations!G156)+1,DAY(Calculations!G156)),DATE.DOR)),"")</f>
        <v/>
      </c>
      <c r="H157" s="15" t="str">
        <f>IF(G158="","",IF(G157&lt;$B$2,MONTHLY.CONT*1,LOOKUP(G157,$B$2:$B$62,$D$2:$D$62)))</f>
        <v/>
      </c>
      <c r="I157" s="51" t="str">
        <f>IF(H157=0,"",IF(H157="","",IF(G157=DATE.DOR,"",IF(G157="","",IF(G157=FVDate,"",((1+INCREASE.RTE)^(1/12)))))))</f>
        <v/>
      </c>
      <c r="J157" s="51" t="str">
        <f>IF(H157=0,"",IF(H157="","",IF(G157=DATE.DOR,"",IF(G157=FVDate,"",((1+RPI))^(1/12)))))</f>
        <v/>
      </c>
      <c r="K157" s="51" t="str">
        <f>IF(J157="","",(1+AMC)^(1/12))</f>
        <v/>
      </c>
      <c r="L157" s="15" t="str">
        <f>IFERROR(IF(G157="","",IF(G157=DATE.DOR,"",L156*I157/J157/K157+H157)),0)</f>
        <v/>
      </c>
      <c r="M157" s="4"/>
      <c r="N157" s="46" t="str">
        <f t="shared" si="3"/>
        <v/>
      </c>
      <c r="O157" s="45" t="str">
        <f t="shared" si="4"/>
        <v/>
      </c>
      <c r="P157" s="11" t="str">
        <f>IFERROR(IF(P156=DATE.DOR,"",MIN(DATE(YEAR(Calculations!P156),MONTH(Calculations!P156)+1,DAY(Calculations!P156)),DATE.DOR)),"")</f>
        <v/>
      </c>
      <c r="Q157" s="52" t="str">
        <f>IF(P157="","",IF(P157=DATE(YEAR(AdjustedFVDte),MONTH(AdjustedFVDte)+1,DAY(AdjustedFVDte)),CFV,IF(AND(Q156=0,P156=AdjustedFVDte),CFV+U157,U156)))</f>
        <v/>
      </c>
      <c r="R157" s="53" t="str">
        <f>IF(P157="","",((1+INCREASE.RTE)^(1/12)))</f>
        <v/>
      </c>
      <c r="S157" s="51" t="str">
        <f>IFERROR(IF(P157="","",IF(P157=DATE.DOR,"",IF(P157&gt;0,(1+RPI)^(1/12),""))),"")</f>
        <v/>
      </c>
      <c r="T157" s="51" t="str">
        <f>IF(S157="","",(1+AMC)^(1/12))</f>
        <v/>
      </c>
      <c r="U157" s="15" t="str">
        <f>IFERROR(IF(P157=DATE.DOR,U156,Q157*R157/S157/T157),"")</f>
        <v/>
      </c>
      <c r="V157" s="4"/>
      <c r="W157" s="4"/>
      <c r="X157" s="4"/>
      <c r="Y157" s="4"/>
      <c r="Z157" s="4"/>
      <c r="AA157" s="4"/>
      <c r="AB157" s="4"/>
    </row>
    <row r="158" ht="15.75" customHeight="1">
      <c r="A158" s="4"/>
      <c r="B158" s="4"/>
      <c r="C158" s="4"/>
      <c r="D158" s="4"/>
      <c r="E158" s="4"/>
      <c r="F158" s="45">
        <f t="shared" si="2"/>
        <v>1</v>
      </c>
      <c r="G158" s="11">
        <f>IFERROR(IF(G157=DATE.DOR,"",MIN(DATE(YEAR(Calculations!G157),MONTH(Calculations!G157)+1,DAY(Calculations!G157)),DATE.DOR)),"")</f>
        <v>44927</v>
      </c>
      <c r="H158" s="15" t="str">
        <f>IF(G159="","",IF(G158&lt;$B$2,MONTHLY.CONT*1,LOOKUP(G158,$B$2:$B$62,$D$2:$D$62)))</f>
        <v/>
      </c>
      <c r="I158" s="51" t="str">
        <f>IF(H158=0,"",IF(H158="","",IF(G158=DATE.DOR,"",IF(G158="","",IF(G158=FVDate,"",((1+INCREASE.RTE)^(1/12)))))))</f>
        <v/>
      </c>
      <c r="J158" s="51" t="str">
        <f>IF(H158=0,"",IF(H158="","",IF(G158=DATE.DOR,"",IF(G158=FVDate,"",((1+RPI))^(1/12)))))</f>
        <v/>
      </c>
      <c r="K158" s="51" t="str">
        <f>IF(J158="","",(1+AMC)^(1/12))</f>
        <v/>
      </c>
      <c r="L158" s="15" t="str">
        <f>IFERROR(IF(G158="","",IF(G158=DATE.DOR,"",L157*I158/J158/K158+H158)),0)</f>
        <v/>
      </c>
      <c r="M158" s="4"/>
      <c r="N158" s="46">
        <f t="shared" si="3"/>
        <v>12</v>
      </c>
      <c r="O158" s="45">
        <f t="shared" si="4"/>
        <v>1</v>
      </c>
      <c r="P158" s="11">
        <f>IFERROR(IF(P157=DATE.DOR,"",MIN(DATE(YEAR(Calculations!P157),MONTH(Calculations!P157)+1,DAY(Calculations!P157)),DATE.DOR)),"")</f>
        <v>44927</v>
      </c>
      <c r="Q158" s="52" t="str">
        <f>IF(P158="","",IF(P158=DATE(YEAR(AdjustedFVDte),MONTH(AdjustedFVDte)+1,DAY(AdjustedFVDte)),CFV,IF(AND(Q157=0,P157=AdjustedFVDte),CFV+U158,U157)))</f>
        <v/>
      </c>
      <c r="R158" s="53">
        <f>IF(P158="","",((1+INCREASE.RTE)^(1/12)))</f>
        <v>1.004074124</v>
      </c>
      <c r="S158" s="51" t="str">
        <f>IFERROR(IF(P158="","",IF(P158=DATE.DOR,"",IF(P158&gt;0,(1+RPI)^(1/12),""))),"")</f>
        <v/>
      </c>
      <c r="T158" s="51" t="str">
        <f>IF(S158="","",(1+AMC)^(1/12))</f>
        <v/>
      </c>
      <c r="U158" s="15" t="str">
        <f>IFERROR(IF(P158=DATE.DOR,U157,Q158*R158/S158/T158),"")</f>
        <v/>
      </c>
      <c r="V158" s="4"/>
      <c r="W158" s="4"/>
      <c r="X158" s="4"/>
      <c r="Y158" s="4"/>
      <c r="Z158" s="4"/>
      <c r="AA158" s="4"/>
      <c r="AB158" s="4"/>
    </row>
    <row r="159" ht="15.75" customHeight="1">
      <c r="A159" s="4"/>
      <c r="B159" s="4"/>
      <c r="C159" s="4"/>
      <c r="D159" s="4"/>
      <c r="E159" s="4"/>
      <c r="F159" s="45" t="str">
        <f t="shared" si="2"/>
        <v/>
      </c>
      <c r="G159" s="11" t="str">
        <f>IFERROR(IF(G158=DATE.DOR,"",MIN(DATE(YEAR(Calculations!G158),MONTH(Calculations!G158)+1,DAY(Calculations!G158)),DATE.DOR)),"")</f>
        <v/>
      </c>
      <c r="H159" s="15" t="str">
        <f>IF(G160="","",IF(G159&lt;$B$2,MONTHLY.CONT*1,LOOKUP(G159,$B$2:$B$62,$D$2:$D$62)))</f>
        <v/>
      </c>
      <c r="I159" s="51" t="str">
        <f>IF(H159=0,"",IF(H159="","",IF(G159=DATE.DOR,"",IF(G159="","",IF(G159=FVDate,"",((1+INCREASE.RTE)^(1/12)))))))</f>
        <v/>
      </c>
      <c r="J159" s="51" t="str">
        <f>IF(H159=0,"",IF(H159="","",IF(G159=DATE.DOR,"",IF(G159=FVDate,"",((1+RPI))^(1/12)))))</f>
        <v/>
      </c>
      <c r="K159" s="51" t="str">
        <f>IF(J159="","",(1+AMC)^(1/12))</f>
        <v/>
      </c>
      <c r="L159" s="15" t="str">
        <f>IFERROR(IF(G159="","",IF(G159=DATE.DOR,"",L158*I159/J159/K159+H159)),0)</f>
        <v/>
      </c>
      <c r="M159" s="4"/>
      <c r="N159" s="46" t="str">
        <f t="shared" si="3"/>
        <v/>
      </c>
      <c r="O159" s="45" t="str">
        <f t="shared" si="4"/>
        <v/>
      </c>
      <c r="P159" s="11" t="str">
        <f>IFERROR(IF(P158=DATE.DOR,"",MIN(DATE(YEAR(Calculations!P158),MONTH(Calculations!P158)+1,DAY(Calculations!P158)),DATE.DOR)),"")</f>
        <v/>
      </c>
      <c r="Q159" s="52" t="str">
        <f>IF(P159="","",IF(P159=DATE(YEAR(AdjustedFVDte),MONTH(AdjustedFVDte)+1,DAY(AdjustedFVDte)),CFV,IF(AND(Q158=0,P158=AdjustedFVDte),CFV+U159,U158)))</f>
        <v/>
      </c>
      <c r="R159" s="53" t="str">
        <f>IF(P159="","",((1+INCREASE.RTE)^(1/12)))</f>
        <v/>
      </c>
      <c r="S159" s="51" t="str">
        <f>IFERROR(IF(P159="","",IF(P159=DATE.DOR,"",IF(P159&gt;0,(1+RPI)^(1/12),""))),"")</f>
        <v/>
      </c>
      <c r="T159" s="51" t="str">
        <f>IF(S159="","",(1+AMC)^(1/12))</f>
        <v/>
      </c>
      <c r="U159" s="15" t="str">
        <f>IFERROR(IF(P159=DATE.DOR,U158,Q159*R159/S159/T159),"")</f>
        <v/>
      </c>
      <c r="V159" s="4"/>
      <c r="W159" s="4"/>
      <c r="X159" s="4"/>
      <c r="Y159" s="4"/>
      <c r="Z159" s="4"/>
      <c r="AA159" s="4"/>
      <c r="AB159" s="4"/>
    </row>
    <row r="160" ht="15.75" customHeight="1">
      <c r="A160" s="4"/>
      <c r="B160" s="4"/>
      <c r="C160" s="4"/>
      <c r="D160" s="4"/>
      <c r="E160" s="4"/>
      <c r="F160" s="45">
        <f t="shared" si="2"/>
        <v>1</v>
      </c>
      <c r="G160" s="11">
        <f>IFERROR(IF(G159=DATE.DOR,"",MIN(DATE(YEAR(Calculations!G159),MONTH(Calculations!G159)+1,DAY(Calculations!G159)),DATE.DOR)),"")</f>
        <v>44927</v>
      </c>
      <c r="H160" s="15" t="str">
        <f>IF(G161="","",IF(G160&lt;$B$2,MONTHLY.CONT*1,LOOKUP(G160,$B$2:$B$62,$D$2:$D$62)))</f>
        <v/>
      </c>
      <c r="I160" s="51" t="str">
        <f>IF(H160=0,"",IF(H160="","",IF(G160=DATE.DOR,"",IF(G160="","",IF(G160=FVDate,"",((1+INCREASE.RTE)^(1/12)))))))</f>
        <v/>
      </c>
      <c r="J160" s="51" t="str">
        <f>IF(H160=0,"",IF(H160="","",IF(G160=DATE.DOR,"",IF(G160=FVDate,"",((1+RPI))^(1/12)))))</f>
        <v/>
      </c>
      <c r="K160" s="51" t="str">
        <f>IF(J160="","",(1+AMC)^(1/12))</f>
        <v/>
      </c>
      <c r="L160" s="15" t="str">
        <f>IFERROR(IF(G160="","",IF(G160=DATE.DOR,"",L159*I160/J160/K160+H160)),0)</f>
        <v/>
      </c>
      <c r="M160" s="4"/>
      <c r="N160" s="46">
        <f t="shared" si="3"/>
        <v>12</v>
      </c>
      <c r="O160" s="45">
        <f t="shared" si="4"/>
        <v>1</v>
      </c>
      <c r="P160" s="11">
        <f>IFERROR(IF(P159=DATE.DOR,"",MIN(DATE(YEAR(Calculations!P159),MONTH(Calculations!P159)+1,DAY(Calculations!P159)),DATE.DOR)),"")</f>
        <v>44927</v>
      </c>
      <c r="Q160" s="52" t="str">
        <f>IF(P160="","",IF(P160=DATE(YEAR(AdjustedFVDte),MONTH(AdjustedFVDte)+1,DAY(AdjustedFVDte)),CFV,IF(AND(Q159=0,P159=AdjustedFVDte),CFV+U160,U159)))</f>
        <v/>
      </c>
      <c r="R160" s="53">
        <f>IF(P160="","",((1+INCREASE.RTE)^(1/12)))</f>
        <v>1.004074124</v>
      </c>
      <c r="S160" s="51" t="str">
        <f>IFERROR(IF(P160="","",IF(P160=DATE.DOR,"",IF(P160&gt;0,(1+RPI)^(1/12),""))),"")</f>
        <v/>
      </c>
      <c r="T160" s="51" t="str">
        <f>IF(S160="","",(1+AMC)^(1/12))</f>
        <v/>
      </c>
      <c r="U160" s="15" t="str">
        <f>IFERROR(IF(P160=DATE.DOR,U159,Q160*R160/S160/T160),"")</f>
        <v/>
      </c>
      <c r="V160" s="4"/>
      <c r="W160" s="4"/>
      <c r="X160" s="4"/>
      <c r="Y160" s="4"/>
      <c r="Z160" s="4"/>
      <c r="AA160" s="4"/>
      <c r="AB160" s="4"/>
    </row>
    <row r="161" ht="15.75" customHeight="1">
      <c r="A161" s="4"/>
      <c r="B161" s="4"/>
      <c r="C161" s="4"/>
      <c r="D161" s="4"/>
      <c r="E161" s="4"/>
      <c r="F161" s="45" t="str">
        <f t="shared" si="2"/>
        <v/>
      </c>
      <c r="G161" s="11" t="str">
        <f>IFERROR(IF(G160=DATE.DOR,"",MIN(DATE(YEAR(Calculations!G160),MONTH(Calculations!G160)+1,DAY(Calculations!G160)),DATE.DOR)),"")</f>
        <v/>
      </c>
      <c r="H161" s="15" t="str">
        <f>IF(G162="","",IF(G161&lt;$B$2,MONTHLY.CONT*1,LOOKUP(G161,$B$2:$B$62,$D$2:$D$62)))</f>
        <v/>
      </c>
      <c r="I161" s="51" t="str">
        <f>IF(H161=0,"",IF(H161="","",IF(G161=DATE.DOR,"",IF(G161="","",IF(G161=FVDate,"",((1+INCREASE.RTE)^(1/12)))))))</f>
        <v/>
      </c>
      <c r="J161" s="51" t="str">
        <f>IF(H161=0,"",IF(H161="","",IF(G161=DATE.DOR,"",IF(G161=FVDate,"",((1+RPI))^(1/12)))))</f>
        <v/>
      </c>
      <c r="K161" s="51" t="str">
        <f>IF(J161="","",(1+AMC)^(1/12))</f>
        <v/>
      </c>
      <c r="L161" s="15" t="str">
        <f>IFERROR(IF(G161="","",IF(G161=DATE.DOR,"",L160*I161/J161/K161+H161)),0)</f>
        <v/>
      </c>
      <c r="M161" s="4"/>
      <c r="N161" s="46" t="str">
        <f t="shared" si="3"/>
        <v/>
      </c>
      <c r="O161" s="45" t="str">
        <f t="shared" si="4"/>
        <v/>
      </c>
      <c r="P161" s="11" t="str">
        <f>IFERROR(IF(P160=DATE.DOR,"",MIN(DATE(YEAR(Calculations!P160),MONTH(Calculations!P160)+1,DAY(Calculations!P160)),DATE.DOR)),"")</f>
        <v/>
      </c>
      <c r="Q161" s="52" t="str">
        <f>IF(P161="","",IF(P161=DATE(YEAR(AdjustedFVDte),MONTH(AdjustedFVDte)+1,DAY(AdjustedFVDte)),CFV,IF(AND(Q160=0,P160=AdjustedFVDte),CFV+U161,U160)))</f>
        <v/>
      </c>
      <c r="R161" s="53" t="str">
        <f>IF(P161="","",((1+INCREASE.RTE)^(1/12)))</f>
        <v/>
      </c>
      <c r="S161" s="51" t="str">
        <f>IFERROR(IF(P161="","",IF(P161=DATE.DOR,"",IF(P161&gt;0,(1+RPI)^(1/12),""))),"")</f>
        <v/>
      </c>
      <c r="T161" s="51" t="str">
        <f>IF(S161="","",(1+AMC)^(1/12))</f>
        <v/>
      </c>
      <c r="U161" s="15" t="str">
        <f>IFERROR(IF(P161=DATE.DOR,U160,Q161*R161/S161/T161),"")</f>
        <v/>
      </c>
      <c r="V161" s="4"/>
      <c r="W161" s="4"/>
      <c r="X161" s="4"/>
      <c r="Y161" s="4"/>
      <c r="Z161" s="4"/>
      <c r="AA161" s="4"/>
      <c r="AB161" s="4"/>
    </row>
    <row r="162" ht="15.75" customHeight="1">
      <c r="A162" s="4"/>
      <c r="B162" s="4"/>
      <c r="C162" s="4"/>
      <c r="D162" s="4"/>
      <c r="E162" s="4"/>
      <c r="F162" s="45">
        <f t="shared" si="2"/>
        <v>1</v>
      </c>
      <c r="G162" s="11">
        <f>IFERROR(IF(G161=DATE.DOR,"",MIN(DATE(YEAR(Calculations!G161),MONTH(Calculations!G161)+1,DAY(Calculations!G161)),DATE.DOR)),"")</f>
        <v>44927</v>
      </c>
      <c r="H162" s="15" t="str">
        <f>IF(G163="","",IF(G162&lt;$B$2,MONTHLY.CONT*1,LOOKUP(G162,$B$2:$B$62,$D$2:$D$62)))</f>
        <v/>
      </c>
      <c r="I162" s="51" t="str">
        <f>IF(H162=0,"",IF(H162="","",IF(G162=DATE.DOR,"",IF(G162="","",IF(G162=FVDate,"",((1+INCREASE.RTE)^(1/12)))))))</f>
        <v/>
      </c>
      <c r="J162" s="51" t="str">
        <f>IF(H162=0,"",IF(H162="","",IF(G162=DATE.DOR,"",IF(G162=FVDate,"",((1+RPI))^(1/12)))))</f>
        <v/>
      </c>
      <c r="K162" s="51" t="str">
        <f>IF(J162="","",(1+AMC)^(1/12))</f>
        <v/>
      </c>
      <c r="L162" s="15" t="str">
        <f>IFERROR(IF(G162="","",IF(G162=DATE.DOR,"",L161*I162/J162/K162+H162)),0)</f>
        <v/>
      </c>
      <c r="M162" s="4"/>
      <c r="N162" s="46">
        <f t="shared" si="3"/>
        <v>12</v>
      </c>
      <c r="O162" s="45">
        <f t="shared" si="4"/>
        <v>1</v>
      </c>
      <c r="P162" s="11">
        <f>IFERROR(IF(P161=DATE.DOR,"",MIN(DATE(YEAR(Calculations!P161),MONTH(Calculations!P161)+1,DAY(Calculations!P161)),DATE.DOR)),"")</f>
        <v>44927</v>
      </c>
      <c r="Q162" s="52" t="str">
        <f>IF(P162="","",IF(P162=DATE(YEAR(AdjustedFVDte),MONTH(AdjustedFVDte)+1,DAY(AdjustedFVDte)),CFV,IF(AND(Q161=0,P161=AdjustedFVDte),CFV+U162,U161)))</f>
        <v/>
      </c>
      <c r="R162" s="53">
        <f>IF(P162="","",((1+INCREASE.RTE)^(1/12)))</f>
        <v>1.004074124</v>
      </c>
      <c r="S162" s="51" t="str">
        <f>IFERROR(IF(P162="","",IF(P162=DATE.DOR,"",IF(P162&gt;0,(1+RPI)^(1/12),""))),"")</f>
        <v/>
      </c>
      <c r="T162" s="51" t="str">
        <f>IF(S162="","",(1+AMC)^(1/12))</f>
        <v/>
      </c>
      <c r="U162" s="15" t="str">
        <f>IFERROR(IF(P162=DATE.DOR,U161,Q162*R162/S162/T162),"")</f>
        <v/>
      </c>
      <c r="V162" s="4"/>
      <c r="W162" s="4"/>
      <c r="X162" s="4"/>
      <c r="Y162" s="4"/>
      <c r="Z162" s="4"/>
      <c r="AA162" s="4"/>
      <c r="AB162" s="4"/>
    </row>
    <row r="163" ht="15.75" customHeight="1">
      <c r="A163" s="4"/>
      <c r="B163" s="4"/>
      <c r="C163" s="4"/>
      <c r="D163" s="4"/>
      <c r="E163" s="4"/>
      <c r="F163" s="45" t="str">
        <f t="shared" si="2"/>
        <v/>
      </c>
      <c r="G163" s="11" t="str">
        <f>IFERROR(IF(G162=DATE.DOR,"",MIN(DATE(YEAR(Calculations!G162),MONTH(Calculations!G162)+1,DAY(Calculations!G162)),DATE.DOR)),"")</f>
        <v/>
      </c>
      <c r="H163" s="15" t="str">
        <f>IF(G164="","",IF(G163&lt;$B$2,MONTHLY.CONT*1,LOOKUP(G163,$B$2:$B$62,$D$2:$D$62)))</f>
        <v/>
      </c>
      <c r="I163" s="51" t="str">
        <f>IF(H163=0,"",IF(H163="","",IF(G163=DATE.DOR,"",IF(G163="","",IF(G163=FVDate,"",((1+INCREASE.RTE)^(1/12)))))))</f>
        <v/>
      </c>
      <c r="J163" s="51" t="str">
        <f>IF(H163=0,"",IF(H163="","",IF(G163=DATE.DOR,"",IF(G163=FVDate,"",((1+RPI))^(1/12)))))</f>
        <v/>
      </c>
      <c r="K163" s="51" t="str">
        <f>IF(J163="","",(1+AMC)^(1/12))</f>
        <v/>
      </c>
      <c r="L163" s="15" t="str">
        <f>IFERROR(IF(G163="","",IF(G163=DATE.DOR,"",L162*I163/J163/K163+H163)),0)</f>
        <v/>
      </c>
      <c r="M163" s="4"/>
      <c r="N163" s="46" t="str">
        <f t="shared" si="3"/>
        <v/>
      </c>
      <c r="O163" s="45" t="str">
        <f t="shared" si="4"/>
        <v/>
      </c>
      <c r="P163" s="11" t="str">
        <f>IFERROR(IF(P162=DATE.DOR,"",MIN(DATE(YEAR(Calculations!P162),MONTH(Calculations!P162)+1,DAY(Calculations!P162)),DATE.DOR)),"")</f>
        <v/>
      </c>
      <c r="Q163" s="52" t="str">
        <f>IF(P163="","",IF(P163=DATE(YEAR(AdjustedFVDte),MONTH(AdjustedFVDte)+1,DAY(AdjustedFVDte)),CFV,IF(AND(Q162=0,P162=AdjustedFVDte),CFV+U163,U162)))</f>
        <v/>
      </c>
      <c r="R163" s="53" t="str">
        <f>IF(P163="","",((1+INCREASE.RTE)^(1/12)))</f>
        <v/>
      </c>
      <c r="S163" s="51" t="str">
        <f>IFERROR(IF(P163="","",IF(P163=DATE.DOR,"",IF(P163&gt;0,(1+RPI)^(1/12),""))),"")</f>
        <v/>
      </c>
      <c r="T163" s="51" t="str">
        <f>IF(S163="","",(1+AMC)^(1/12))</f>
        <v/>
      </c>
      <c r="U163" s="15" t="str">
        <f>IFERROR(IF(P163=DATE.DOR,U162,Q163*R163/S163/T163),"")</f>
        <v/>
      </c>
      <c r="V163" s="4"/>
      <c r="W163" s="4"/>
      <c r="X163" s="4"/>
      <c r="Y163" s="4"/>
      <c r="Z163" s="4"/>
      <c r="AA163" s="4"/>
      <c r="AB163" s="4"/>
    </row>
    <row r="164" ht="15.75" customHeight="1">
      <c r="A164" s="4"/>
      <c r="B164" s="4"/>
      <c r="C164" s="4"/>
      <c r="D164" s="4"/>
      <c r="E164" s="4"/>
      <c r="F164" s="45">
        <f t="shared" si="2"/>
        <v>1</v>
      </c>
      <c r="G164" s="11">
        <f>IFERROR(IF(G163=DATE.DOR,"",MIN(DATE(YEAR(Calculations!G163),MONTH(Calculations!G163)+1,DAY(Calculations!G163)),DATE.DOR)),"")</f>
        <v>44927</v>
      </c>
      <c r="H164" s="15" t="str">
        <f>IF(G165="","",IF(G164&lt;$B$2,MONTHLY.CONT*1,LOOKUP(G164,$B$2:$B$62,$D$2:$D$62)))</f>
        <v/>
      </c>
      <c r="I164" s="51" t="str">
        <f>IF(H164=0,"",IF(H164="","",IF(G164=DATE.DOR,"",IF(G164="","",IF(G164=FVDate,"",((1+INCREASE.RTE)^(1/12)))))))</f>
        <v/>
      </c>
      <c r="J164" s="51" t="str">
        <f>IF(H164=0,"",IF(H164="","",IF(G164=DATE.DOR,"",IF(G164=FVDate,"",((1+RPI))^(1/12)))))</f>
        <v/>
      </c>
      <c r="K164" s="51" t="str">
        <f>IF(J164="","",(1+AMC)^(1/12))</f>
        <v/>
      </c>
      <c r="L164" s="15" t="str">
        <f>IFERROR(IF(G164="","",IF(G164=DATE.DOR,"",L163*I164/J164/K164+H164)),0)</f>
        <v/>
      </c>
      <c r="M164" s="4"/>
      <c r="N164" s="46">
        <f t="shared" si="3"/>
        <v>12</v>
      </c>
      <c r="O164" s="45">
        <f t="shared" si="4"/>
        <v>1</v>
      </c>
      <c r="P164" s="11">
        <f>IFERROR(IF(P163=DATE.DOR,"",MIN(DATE(YEAR(Calculations!P163),MONTH(Calculations!P163)+1,DAY(Calculations!P163)),DATE.DOR)),"")</f>
        <v>44927</v>
      </c>
      <c r="Q164" s="52" t="str">
        <f>IF(P164="","",IF(P164=DATE(YEAR(AdjustedFVDte),MONTH(AdjustedFVDte)+1,DAY(AdjustedFVDte)),CFV,IF(AND(Q163=0,P163=AdjustedFVDte),CFV+U164,U163)))</f>
        <v/>
      </c>
      <c r="R164" s="53">
        <f>IF(P164="","",((1+INCREASE.RTE)^(1/12)))</f>
        <v>1.004074124</v>
      </c>
      <c r="S164" s="51" t="str">
        <f>IFERROR(IF(P164="","",IF(P164=DATE.DOR,"",IF(P164&gt;0,(1+RPI)^(1/12),""))),"")</f>
        <v/>
      </c>
      <c r="T164" s="51" t="str">
        <f>IF(S164="","",(1+AMC)^(1/12))</f>
        <v/>
      </c>
      <c r="U164" s="15" t="str">
        <f>IFERROR(IF(P164=DATE.DOR,U163,Q164*R164/S164/T164),"")</f>
        <v/>
      </c>
      <c r="V164" s="4"/>
      <c r="W164" s="4"/>
      <c r="X164" s="4"/>
      <c r="Y164" s="4"/>
      <c r="Z164" s="4"/>
      <c r="AA164" s="4"/>
      <c r="AB164" s="4"/>
    </row>
    <row r="165" ht="15.75" customHeight="1">
      <c r="A165" s="4"/>
      <c r="B165" s="4"/>
      <c r="C165" s="4"/>
      <c r="D165" s="4"/>
      <c r="E165" s="4"/>
      <c r="F165" s="45" t="str">
        <f t="shared" si="2"/>
        <v/>
      </c>
      <c r="G165" s="11" t="str">
        <f>IFERROR(IF(G164=DATE.DOR,"",MIN(DATE(YEAR(Calculations!G164),MONTH(Calculations!G164)+1,DAY(Calculations!G164)),DATE.DOR)),"")</f>
        <v/>
      </c>
      <c r="H165" s="15" t="str">
        <f>IF(G166="","",IF(G165&lt;$B$2,MONTHLY.CONT*1,LOOKUP(G165,$B$2:$B$62,$D$2:$D$62)))</f>
        <v/>
      </c>
      <c r="I165" s="51" t="str">
        <f>IF(H165=0,"",IF(H165="","",IF(G165=DATE.DOR,"",IF(G165="","",IF(G165=FVDate,"",((1+INCREASE.RTE)^(1/12)))))))</f>
        <v/>
      </c>
      <c r="J165" s="51" t="str">
        <f>IF(H165=0,"",IF(H165="","",IF(G165=DATE.DOR,"",IF(G165=FVDate,"",((1+RPI))^(1/12)))))</f>
        <v/>
      </c>
      <c r="K165" s="51" t="str">
        <f>IF(J165="","",(1+AMC)^(1/12))</f>
        <v/>
      </c>
      <c r="L165" s="15" t="str">
        <f>IFERROR(IF(G165="","",IF(G165=DATE.DOR,"",L164*I165/J165/K165+H165)),0)</f>
        <v/>
      </c>
      <c r="M165" s="4"/>
      <c r="N165" s="46" t="str">
        <f t="shared" si="3"/>
        <v/>
      </c>
      <c r="O165" s="45" t="str">
        <f t="shared" si="4"/>
        <v/>
      </c>
      <c r="P165" s="11" t="str">
        <f>IFERROR(IF(P164=DATE.DOR,"",MIN(DATE(YEAR(Calculations!P164),MONTH(Calculations!P164)+1,DAY(Calculations!P164)),DATE.DOR)),"")</f>
        <v/>
      </c>
      <c r="Q165" s="52" t="str">
        <f>IF(P165="","",IF(P165=DATE(YEAR(AdjustedFVDte),MONTH(AdjustedFVDte)+1,DAY(AdjustedFVDte)),CFV,IF(AND(Q164=0,P164=AdjustedFVDte),CFV+U165,U164)))</f>
        <v/>
      </c>
      <c r="R165" s="53" t="str">
        <f>IF(P165="","",((1+INCREASE.RTE)^(1/12)))</f>
        <v/>
      </c>
      <c r="S165" s="51" t="str">
        <f>IFERROR(IF(P165="","",IF(P165=DATE.DOR,"",IF(P165&gt;0,(1+RPI)^(1/12),""))),"")</f>
        <v/>
      </c>
      <c r="T165" s="51" t="str">
        <f>IF(S165="","",(1+AMC)^(1/12))</f>
        <v/>
      </c>
      <c r="U165" s="15" t="str">
        <f>IFERROR(IF(P165=DATE.DOR,U164,Q165*R165/S165/T165),"")</f>
        <v/>
      </c>
      <c r="V165" s="4"/>
      <c r="W165" s="4"/>
      <c r="X165" s="4"/>
      <c r="Y165" s="4"/>
      <c r="Z165" s="4"/>
      <c r="AA165" s="4"/>
      <c r="AB165" s="4"/>
    </row>
    <row r="166" ht="15.75" customHeight="1">
      <c r="A166" s="4"/>
      <c r="B166" s="4"/>
      <c r="C166" s="4"/>
      <c r="D166" s="4"/>
      <c r="E166" s="4"/>
      <c r="F166" s="45">
        <f t="shared" si="2"/>
        <v>1</v>
      </c>
      <c r="G166" s="11">
        <f>IFERROR(IF(G165=DATE.DOR,"",MIN(DATE(YEAR(Calculations!G165),MONTH(Calculations!G165)+1,DAY(Calculations!G165)),DATE.DOR)),"")</f>
        <v>44927</v>
      </c>
      <c r="H166" s="15" t="str">
        <f>IF(G167="","",IF(G166&lt;$B$2,MONTHLY.CONT*1,LOOKUP(G166,$B$2:$B$62,$D$2:$D$62)))</f>
        <v/>
      </c>
      <c r="I166" s="51" t="str">
        <f>IF(H166=0,"",IF(H166="","",IF(G166=DATE.DOR,"",IF(G166="","",IF(G166=FVDate,"",((1+INCREASE.RTE)^(1/12)))))))</f>
        <v/>
      </c>
      <c r="J166" s="51" t="str">
        <f>IF(H166=0,"",IF(H166="","",IF(G166=DATE.DOR,"",IF(G166=FVDate,"",((1+RPI))^(1/12)))))</f>
        <v/>
      </c>
      <c r="K166" s="51" t="str">
        <f>IF(J166="","",(1+AMC)^(1/12))</f>
        <v/>
      </c>
      <c r="L166" s="15" t="str">
        <f>IFERROR(IF(G166="","",IF(G166=DATE.DOR,"",L165*I166/J166/K166+H166)),0)</f>
        <v/>
      </c>
      <c r="M166" s="4"/>
      <c r="N166" s="46">
        <f t="shared" si="3"/>
        <v>12</v>
      </c>
      <c r="O166" s="45">
        <f t="shared" si="4"/>
        <v>1</v>
      </c>
      <c r="P166" s="11">
        <f>IFERROR(IF(P165=DATE.DOR,"",MIN(DATE(YEAR(Calculations!P165),MONTH(Calculations!P165)+1,DAY(Calculations!P165)),DATE.DOR)),"")</f>
        <v>44927</v>
      </c>
      <c r="Q166" s="52" t="str">
        <f>IF(P166="","",IF(P166=DATE(YEAR(AdjustedFVDte),MONTH(AdjustedFVDte)+1,DAY(AdjustedFVDte)),CFV,IF(AND(Q165=0,P165=AdjustedFVDte),CFV+U166,U165)))</f>
        <v/>
      </c>
      <c r="R166" s="53">
        <f>IF(P166="","",((1+INCREASE.RTE)^(1/12)))</f>
        <v>1.004074124</v>
      </c>
      <c r="S166" s="51" t="str">
        <f>IFERROR(IF(P166="","",IF(P166=DATE.DOR,"",IF(P166&gt;0,(1+RPI)^(1/12),""))),"")</f>
        <v/>
      </c>
      <c r="T166" s="51" t="str">
        <f>IF(S166="","",(1+AMC)^(1/12))</f>
        <v/>
      </c>
      <c r="U166" s="15" t="str">
        <f>IFERROR(IF(P166=DATE.DOR,U165,Q166*R166/S166/T166),"")</f>
        <v/>
      </c>
      <c r="V166" s="4"/>
      <c r="W166" s="4"/>
      <c r="X166" s="4"/>
      <c r="Y166" s="4"/>
      <c r="Z166" s="4"/>
      <c r="AA166" s="4"/>
      <c r="AB166" s="4"/>
    </row>
    <row r="167" ht="15.75" customHeight="1">
      <c r="A167" s="4"/>
      <c r="B167" s="4"/>
      <c r="C167" s="4"/>
      <c r="D167" s="4"/>
      <c r="E167" s="4"/>
      <c r="F167" s="45" t="str">
        <f t="shared" si="2"/>
        <v/>
      </c>
      <c r="G167" s="11" t="str">
        <f>IFERROR(IF(G166=DATE.DOR,"",MIN(DATE(YEAR(Calculations!G166),MONTH(Calculations!G166)+1,DAY(Calculations!G166)),DATE.DOR)),"")</f>
        <v/>
      </c>
      <c r="H167" s="15" t="str">
        <f>IF(G168="","",IF(G167&lt;$B$2,MONTHLY.CONT*1,LOOKUP(G167,$B$2:$B$62,$D$2:$D$62)))</f>
        <v/>
      </c>
      <c r="I167" s="51" t="str">
        <f>IF(H167=0,"",IF(H167="","",IF(G167=DATE.DOR,"",IF(G167="","",IF(G167=FVDate,"",((1+INCREASE.RTE)^(1/12)))))))</f>
        <v/>
      </c>
      <c r="J167" s="51" t="str">
        <f>IF(H167=0,"",IF(H167="","",IF(G167=DATE.DOR,"",IF(G167=FVDate,"",((1+RPI))^(1/12)))))</f>
        <v/>
      </c>
      <c r="K167" s="51" t="str">
        <f>IF(J167="","",(1+AMC)^(1/12))</f>
        <v/>
      </c>
      <c r="L167" s="15" t="str">
        <f>IFERROR(IF(G167="","",IF(G167=DATE.DOR,"",L166*I167/J167/K167+H167)),0)</f>
        <v/>
      </c>
      <c r="M167" s="4"/>
      <c r="N167" s="46" t="str">
        <f t="shared" si="3"/>
        <v/>
      </c>
      <c r="O167" s="45" t="str">
        <f t="shared" si="4"/>
        <v/>
      </c>
      <c r="P167" s="11" t="str">
        <f>IFERROR(IF(P166=DATE.DOR,"",MIN(DATE(YEAR(Calculations!P166),MONTH(Calculations!P166)+1,DAY(Calculations!P166)),DATE.DOR)),"")</f>
        <v/>
      </c>
      <c r="Q167" s="52" t="str">
        <f>IF(P167="","",IF(P167=DATE(YEAR(AdjustedFVDte),MONTH(AdjustedFVDte)+1,DAY(AdjustedFVDte)),CFV,IF(AND(Q166=0,P166=AdjustedFVDte),CFV+U167,U166)))</f>
        <v/>
      </c>
      <c r="R167" s="53" t="str">
        <f>IF(P167="","",((1+INCREASE.RTE)^(1/12)))</f>
        <v/>
      </c>
      <c r="S167" s="51" t="str">
        <f>IFERROR(IF(P167="","",IF(P167=DATE.DOR,"",IF(P167&gt;0,(1+RPI)^(1/12),""))),"")</f>
        <v/>
      </c>
      <c r="T167" s="51" t="str">
        <f>IF(S167="","",(1+AMC)^(1/12))</f>
        <v/>
      </c>
      <c r="U167" s="15" t="str">
        <f>IFERROR(IF(P167=DATE.DOR,U166,Q167*R167/S167/T167),"")</f>
        <v/>
      </c>
      <c r="V167" s="4"/>
      <c r="W167" s="4"/>
      <c r="X167" s="4"/>
      <c r="Y167" s="4"/>
      <c r="Z167" s="4"/>
      <c r="AA167" s="4"/>
      <c r="AB167" s="4"/>
    </row>
    <row r="168" ht="15.75" customHeight="1">
      <c r="A168" s="4"/>
      <c r="B168" s="4"/>
      <c r="C168" s="4"/>
      <c r="D168" s="4"/>
      <c r="E168" s="4"/>
      <c r="F168" s="45">
        <f t="shared" si="2"/>
        <v>1</v>
      </c>
      <c r="G168" s="11">
        <f>IFERROR(IF(G167=DATE.DOR,"",MIN(DATE(YEAR(Calculations!G167),MONTH(Calculations!G167)+1,DAY(Calculations!G167)),DATE.DOR)),"")</f>
        <v>44927</v>
      </c>
      <c r="H168" s="15" t="str">
        <f>IF(G169="","",IF(G168&lt;$B$2,MONTHLY.CONT*1,LOOKUP(G168,$B$2:$B$62,$D$2:$D$62)))</f>
        <v/>
      </c>
      <c r="I168" s="51" t="str">
        <f>IF(H168=0,"",IF(H168="","",IF(G168=DATE.DOR,"",IF(G168="","",IF(G168=FVDate,"",((1+INCREASE.RTE)^(1/12)))))))</f>
        <v/>
      </c>
      <c r="J168" s="51" t="str">
        <f>IF(H168=0,"",IF(H168="","",IF(G168=DATE.DOR,"",IF(G168=FVDate,"",((1+RPI))^(1/12)))))</f>
        <v/>
      </c>
      <c r="K168" s="51" t="str">
        <f>IF(J168="","",(1+AMC)^(1/12))</f>
        <v/>
      </c>
      <c r="L168" s="15" t="str">
        <f>IFERROR(IF(G168="","",IF(G168=DATE.DOR,"",L167*I168/J168/K168+H168)),0)</f>
        <v/>
      </c>
      <c r="M168" s="4"/>
      <c r="N168" s="46">
        <f t="shared" si="3"/>
        <v>12</v>
      </c>
      <c r="O168" s="45">
        <f t="shared" si="4"/>
        <v>1</v>
      </c>
      <c r="P168" s="11">
        <f>IFERROR(IF(P167=DATE.DOR,"",MIN(DATE(YEAR(Calculations!P167),MONTH(Calculations!P167)+1,DAY(Calculations!P167)),DATE.DOR)),"")</f>
        <v>44927</v>
      </c>
      <c r="Q168" s="52" t="str">
        <f>IF(P168="","",IF(P168=DATE(YEAR(AdjustedFVDte),MONTH(AdjustedFVDte)+1,DAY(AdjustedFVDte)),CFV,IF(AND(Q167=0,P167=AdjustedFVDte),CFV+U168,U167)))</f>
        <v/>
      </c>
      <c r="R168" s="53">
        <f>IF(P168="","",((1+INCREASE.RTE)^(1/12)))</f>
        <v>1.004074124</v>
      </c>
      <c r="S168" s="51" t="str">
        <f>IFERROR(IF(P168="","",IF(P168=DATE.DOR,"",IF(P168&gt;0,(1+RPI)^(1/12),""))),"")</f>
        <v/>
      </c>
      <c r="T168" s="51" t="str">
        <f>IF(S168="","",(1+AMC)^(1/12))</f>
        <v/>
      </c>
      <c r="U168" s="15" t="str">
        <f>IFERROR(IF(P168=DATE.DOR,U167,Q168*R168/S168/T168),"")</f>
        <v/>
      </c>
      <c r="V168" s="4"/>
      <c r="W168" s="4"/>
      <c r="X168" s="4"/>
      <c r="Y168" s="4"/>
      <c r="Z168" s="4"/>
      <c r="AA168" s="4"/>
      <c r="AB168" s="4"/>
    </row>
    <row r="169" ht="15.75" customHeight="1">
      <c r="A169" s="4"/>
      <c r="B169" s="4"/>
      <c r="C169" s="4"/>
      <c r="D169" s="4"/>
      <c r="E169" s="4"/>
      <c r="F169" s="45" t="str">
        <f t="shared" si="2"/>
        <v/>
      </c>
      <c r="G169" s="11" t="str">
        <f>IFERROR(IF(G168=DATE.DOR,"",MIN(DATE(YEAR(Calculations!G168),MONTH(Calculations!G168)+1,DAY(Calculations!G168)),DATE.DOR)),"")</f>
        <v/>
      </c>
      <c r="H169" s="15" t="str">
        <f>IF(G170="","",IF(G169&lt;$B$2,MONTHLY.CONT*1,LOOKUP(G169,$B$2:$B$62,$D$2:$D$62)))</f>
        <v/>
      </c>
      <c r="I169" s="51" t="str">
        <f>IF(H169=0,"",IF(H169="","",IF(G169=DATE.DOR,"",IF(G169="","",IF(G169=FVDate,"",((1+INCREASE.RTE)^(1/12)))))))</f>
        <v/>
      </c>
      <c r="J169" s="51" t="str">
        <f>IF(H169=0,"",IF(H169="","",IF(G169=DATE.DOR,"",IF(G169=FVDate,"",((1+RPI))^(1/12)))))</f>
        <v/>
      </c>
      <c r="K169" s="51" t="str">
        <f>IF(J169="","",(1+AMC)^(1/12))</f>
        <v/>
      </c>
      <c r="L169" s="15" t="str">
        <f>IFERROR(IF(G169="","",IF(G169=DATE.DOR,"",L168*I169/J169/K169+H169)),0)</f>
        <v/>
      </c>
      <c r="M169" s="4"/>
      <c r="N169" s="46" t="str">
        <f t="shared" si="3"/>
        <v/>
      </c>
      <c r="O169" s="45" t="str">
        <f t="shared" si="4"/>
        <v/>
      </c>
      <c r="P169" s="11" t="str">
        <f>IFERROR(IF(P168=DATE.DOR,"",MIN(DATE(YEAR(Calculations!P168),MONTH(Calculations!P168)+1,DAY(Calculations!P168)),DATE.DOR)),"")</f>
        <v/>
      </c>
      <c r="Q169" s="52" t="str">
        <f>IF(P169="","",IF(P169=DATE(YEAR(AdjustedFVDte),MONTH(AdjustedFVDte)+1,DAY(AdjustedFVDte)),CFV,IF(AND(Q168=0,P168=AdjustedFVDte),CFV+U169,U168)))</f>
        <v/>
      </c>
      <c r="R169" s="53" t="str">
        <f>IF(P169="","",((1+INCREASE.RTE)^(1/12)))</f>
        <v/>
      </c>
      <c r="S169" s="51" t="str">
        <f>IFERROR(IF(P169="","",IF(P169=DATE.DOR,"",IF(P169&gt;0,(1+RPI)^(1/12),""))),"")</f>
        <v/>
      </c>
      <c r="T169" s="51" t="str">
        <f>IF(S169="","",(1+AMC)^(1/12))</f>
        <v/>
      </c>
      <c r="U169" s="15" t="str">
        <f>IFERROR(IF(P169=DATE.DOR,U168,Q169*R169/S169/T169),"")</f>
        <v/>
      </c>
      <c r="V169" s="4"/>
      <c r="W169" s="4"/>
      <c r="X169" s="4"/>
      <c r="Y169" s="4"/>
      <c r="Z169" s="4"/>
      <c r="AA169" s="4"/>
      <c r="AB169" s="4"/>
    </row>
    <row r="170" ht="15.75" customHeight="1">
      <c r="A170" s="4"/>
      <c r="B170" s="4"/>
      <c r="C170" s="4"/>
      <c r="D170" s="4"/>
      <c r="E170" s="4"/>
      <c r="F170" s="45">
        <f t="shared" si="2"/>
        <v>1</v>
      </c>
      <c r="G170" s="11">
        <f>IFERROR(IF(G169=DATE.DOR,"",MIN(DATE(YEAR(Calculations!G169),MONTH(Calculations!G169)+1,DAY(Calculations!G169)),DATE.DOR)),"")</f>
        <v>44927</v>
      </c>
      <c r="H170" s="15" t="str">
        <f>IF(G171="","",IF(G170&lt;$B$2,MONTHLY.CONT*1,LOOKUP(G170,$B$2:$B$62,$D$2:$D$62)))</f>
        <v/>
      </c>
      <c r="I170" s="51" t="str">
        <f>IF(H170=0,"",IF(H170="","",IF(G170=DATE.DOR,"",IF(G170="","",IF(G170=FVDate,"",((1+INCREASE.RTE)^(1/12)))))))</f>
        <v/>
      </c>
      <c r="J170" s="51" t="str">
        <f>IF(H170=0,"",IF(H170="","",IF(G170=DATE.DOR,"",IF(G170=FVDate,"",((1+RPI))^(1/12)))))</f>
        <v/>
      </c>
      <c r="K170" s="51" t="str">
        <f>IF(J170="","",(1+AMC)^(1/12))</f>
        <v/>
      </c>
      <c r="L170" s="15" t="str">
        <f>IFERROR(IF(G170="","",IF(G170=DATE.DOR,"",L169*I170/J170/K170+H170)),0)</f>
        <v/>
      </c>
      <c r="M170" s="4"/>
      <c r="N170" s="46">
        <f t="shared" si="3"/>
        <v>12</v>
      </c>
      <c r="O170" s="45">
        <f t="shared" si="4"/>
        <v>1</v>
      </c>
      <c r="P170" s="11">
        <f>IFERROR(IF(P169=DATE.DOR,"",MIN(DATE(YEAR(Calculations!P169),MONTH(Calculations!P169)+1,DAY(Calculations!P169)),DATE.DOR)),"")</f>
        <v>44927</v>
      </c>
      <c r="Q170" s="52" t="str">
        <f>IF(P170="","",IF(P170=DATE(YEAR(AdjustedFVDte),MONTH(AdjustedFVDte)+1,DAY(AdjustedFVDte)),CFV,IF(AND(Q169=0,P169=AdjustedFVDte),CFV+U170,U169)))</f>
        <v/>
      </c>
      <c r="R170" s="53">
        <f>IF(P170="","",((1+INCREASE.RTE)^(1/12)))</f>
        <v>1.004074124</v>
      </c>
      <c r="S170" s="51" t="str">
        <f>IFERROR(IF(P170="","",IF(P170=DATE.DOR,"",IF(P170&gt;0,(1+RPI)^(1/12),""))),"")</f>
        <v/>
      </c>
      <c r="T170" s="51" t="str">
        <f>IF(S170="","",(1+AMC)^(1/12))</f>
        <v/>
      </c>
      <c r="U170" s="15" t="str">
        <f>IFERROR(IF(P170=DATE.DOR,U169,Q170*R170/S170/T170),"")</f>
        <v/>
      </c>
      <c r="V170" s="4"/>
      <c r="W170" s="4"/>
      <c r="X170" s="4"/>
      <c r="Y170" s="4"/>
      <c r="Z170" s="4"/>
      <c r="AA170" s="4"/>
      <c r="AB170" s="4"/>
    </row>
    <row r="171" ht="15.75" customHeight="1">
      <c r="A171" s="4"/>
      <c r="B171" s="4"/>
      <c r="C171" s="4"/>
      <c r="D171" s="4"/>
      <c r="E171" s="4"/>
      <c r="F171" s="45" t="str">
        <f t="shared" si="2"/>
        <v/>
      </c>
      <c r="G171" s="11" t="str">
        <f>IFERROR(IF(G170=DATE.DOR,"",MIN(DATE(YEAR(Calculations!G170),MONTH(Calculations!G170)+1,DAY(Calculations!G170)),DATE.DOR)),"")</f>
        <v/>
      </c>
      <c r="H171" s="15" t="str">
        <f>IF(G172="","",IF(G171&lt;$B$2,MONTHLY.CONT*1,LOOKUP(G171,$B$2:$B$62,$D$2:$D$62)))</f>
        <v/>
      </c>
      <c r="I171" s="51" t="str">
        <f>IF(H171=0,"",IF(H171="","",IF(G171=DATE.DOR,"",IF(G171="","",IF(G171=FVDate,"",((1+INCREASE.RTE)^(1/12)))))))</f>
        <v/>
      </c>
      <c r="J171" s="51" t="str">
        <f>IF(H171=0,"",IF(H171="","",IF(G171=DATE.DOR,"",IF(G171=FVDate,"",((1+RPI))^(1/12)))))</f>
        <v/>
      </c>
      <c r="K171" s="51" t="str">
        <f>IF(J171="","",(1+AMC)^(1/12))</f>
        <v/>
      </c>
      <c r="L171" s="15" t="str">
        <f>IFERROR(IF(G171="","",IF(G171=DATE.DOR,"",L170*I171/J171/K171+H171)),0)</f>
        <v/>
      </c>
      <c r="M171" s="4"/>
      <c r="N171" s="46" t="str">
        <f t="shared" si="3"/>
        <v/>
      </c>
      <c r="O171" s="45" t="str">
        <f t="shared" si="4"/>
        <v/>
      </c>
      <c r="P171" s="11" t="str">
        <f>IFERROR(IF(P170=DATE.DOR,"",MIN(DATE(YEAR(Calculations!P170),MONTH(Calculations!P170)+1,DAY(Calculations!P170)),DATE.DOR)),"")</f>
        <v/>
      </c>
      <c r="Q171" s="52" t="str">
        <f>IF(P171="","",IF(P171=DATE(YEAR(AdjustedFVDte),MONTH(AdjustedFVDte)+1,DAY(AdjustedFVDte)),CFV,IF(AND(Q170=0,P170=AdjustedFVDte),CFV+U171,U170)))</f>
        <v/>
      </c>
      <c r="R171" s="53" t="str">
        <f>IF(P171="","",((1+INCREASE.RTE)^(1/12)))</f>
        <v/>
      </c>
      <c r="S171" s="51" t="str">
        <f>IFERROR(IF(P171="","",IF(P171=DATE.DOR,"",IF(P171&gt;0,(1+RPI)^(1/12),""))),"")</f>
        <v/>
      </c>
      <c r="T171" s="51" t="str">
        <f>IF(S171="","",(1+AMC)^(1/12))</f>
        <v/>
      </c>
      <c r="U171" s="15" t="str">
        <f>IFERROR(IF(P171=DATE.DOR,U170,Q171*R171/S171/T171),"")</f>
        <v/>
      </c>
      <c r="V171" s="4"/>
      <c r="W171" s="4"/>
      <c r="X171" s="4"/>
      <c r="Y171" s="4"/>
      <c r="Z171" s="4"/>
      <c r="AA171" s="4"/>
      <c r="AB171" s="4"/>
    </row>
    <row r="172" ht="15.75" customHeight="1">
      <c r="A172" s="4"/>
      <c r="B172" s="4"/>
      <c r="C172" s="4"/>
      <c r="D172" s="4"/>
      <c r="E172" s="4"/>
      <c r="F172" s="45">
        <f t="shared" si="2"/>
        <v>1</v>
      </c>
      <c r="G172" s="11">
        <f>IFERROR(IF(G171=DATE.DOR,"",MIN(DATE(YEAR(Calculations!G171),MONTH(Calculations!G171)+1,DAY(Calculations!G171)),DATE.DOR)),"")</f>
        <v>44927</v>
      </c>
      <c r="H172" s="15" t="str">
        <f>IF(G173="","",IF(G172&lt;$B$2,MONTHLY.CONT*1,LOOKUP(G172,$B$2:$B$62,$D$2:$D$62)))</f>
        <v/>
      </c>
      <c r="I172" s="51" t="str">
        <f>IF(H172=0,"",IF(H172="","",IF(G172=DATE.DOR,"",IF(G172="","",IF(G172=FVDate,"",((1+INCREASE.RTE)^(1/12)))))))</f>
        <v/>
      </c>
      <c r="J172" s="51" t="str">
        <f>IF(H172=0,"",IF(H172="","",IF(G172=DATE.DOR,"",IF(G172=FVDate,"",((1+RPI))^(1/12)))))</f>
        <v/>
      </c>
      <c r="K172" s="51" t="str">
        <f>IF(J172="","",(1+AMC)^(1/12))</f>
        <v/>
      </c>
      <c r="L172" s="15" t="str">
        <f>IFERROR(IF(G172="","",IF(G172=DATE.DOR,"",L171*I172/J172/K172+H172)),0)</f>
        <v/>
      </c>
      <c r="M172" s="4"/>
      <c r="N172" s="46">
        <f t="shared" si="3"/>
        <v>12</v>
      </c>
      <c r="O172" s="45">
        <f t="shared" si="4"/>
        <v>1</v>
      </c>
      <c r="P172" s="11">
        <f>IFERROR(IF(P171=DATE.DOR,"",MIN(DATE(YEAR(Calculations!P171),MONTH(Calculations!P171)+1,DAY(Calculations!P171)),DATE.DOR)),"")</f>
        <v>44927</v>
      </c>
      <c r="Q172" s="52" t="str">
        <f>IF(P172="","",IF(P172=DATE(YEAR(AdjustedFVDte),MONTH(AdjustedFVDte)+1,DAY(AdjustedFVDte)),CFV,IF(AND(Q171=0,P171=AdjustedFVDte),CFV+U172,U171)))</f>
        <v/>
      </c>
      <c r="R172" s="53">
        <f>IF(P172="","",((1+INCREASE.RTE)^(1/12)))</f>
        <v>1.004074124</v>
      </c>
      <c r="S172" s="51" t="str">
        <f>IFERROR(IF(P172="","",IF(P172=DATE.DOR,"",IF(P172&gt;0,(1+RPI)^(1/12),""))),"")</f>
        <v/>
      </c>
      <c r="T172" s="51" t="str">
        <f>IF(S172="","",(1+AMC)^(1/12))</f>
        <v/>
      </c>
      <c r="U172" s="15" t="str">
        <f>IFERROR(IF(P172=DATE.DOR,U171,Q172*R172/S172/T172),"")</f>
        <v/>
      </c>
      <c r="V172" s="4"/>
      <c r="W172" s="4"/>
      <c r="X172" s="4"/>
      <c r="Y172" s="4"/>
      <c r="Z172" s="4"/>
      <c r="AA172" s="4"/>
      <c r="AB172" s="4"/>
    </row>
    <row r="173" ht="15.75" customHeight="1">
      <c r="A173" s="4"/>
      <c r="B173" s="4"/>
      <c r="C173" s="4"/>
      <c r="D173" s="4"/>
      <c r="E173" s="4"/>
      <c r="F173" s="45" t="str">
        <f t="shared" si="2"/>
        <v/>
      </c>
      <c r="G173" s="11" t="str">
        <f>IFERROR(IF(G172=DATE.DOR,"",MIN(DATE(YEAR(Calculations!G172),MONTH(Calculations!G172)+1,DAY(Calculations!G172)),DATE.DOR)),"")</f>
        <v/>
      </c>
      <c r="H173" s="15" t="str">
        <f>IF(G174="","",IF(G173&lt;$B$2,MONTHLY.CONT*1,LOOKUP(G173,$B$2:$B$62,$D$2:$D$62)))</f>
        <v/>
      </c>
      <c r="I173" s="51" t="str">
        <f>IF(H173=0,"",IF(H173="","",IF(G173=DATE.DOR,"",IF(G173="","",IF(G173=FVDate,"",((1+INCREASE.RTE)^(1/12)))))))</f>
        <v/>
      </c>
      <c r="J173" s="51" t="str">
        <f>IF(H173=0,"",IF(H173="","",IF(G173=DATE.DOR,"",IF(G173=FVDate,"",((1+RPI))^(1/12)))))</f>
        <v/>
      </c>
      <c r="K173" s="51" t="str">
        <f>IF(J173="","",(1+AMC)^(1/12))</f>
        <v/>
      </c>
      <c r="L173" s="15" t="str">
        <f>IFERROR(IF(G173="","",IF(G173=DATE.DOR,"",L172*I173/J173/K173+H173)),0)</f>
        <v/>
      </c>
      <c r="M173" s="4"/>
      <c r="N173" s="46" t="str">
        <f t="shared" si="3"/>
        <v/>
      </c>
      <c r="O173" s="45" t="str">
        <f t="shared" si="4"/>
        <v/>
      </c>
      <c r="P173" s="11" t="str">
        <f>IFERROR(IF(P172=DATE.DOR,"",MIN(DATE(YEAR(Calculations!P172),MONTH(Calculations!P172)+1,DAY(Calculations!P172)),DATE.DOR)),"")</f>
        <v/>
      </c>
      <c r="Q173" s="52" t="str">
        <f>IF(P173="","",IF(P173=DATE(YEAR(AdjustedFVDte),MONTH(AdjustedFVDte)+1,DAY(AdjustedFVDte)),CFV,IF(AND(Q172=0,P172=AdjustedFVDte),CFV+U173,U172)))</f>
        <v/>
      </c>
      <c r="R173" s="53" t="str">
        <f>IF(P173="","",((1+INCREASE.RTE)^(1/12)))</f>
        <v/>
      </c>
      <c r="S173" s="51" t="str">
        <f>IFERROR(IF(P173="","",IF(P173=DATE.DOR,"",IF(P173&gt;0,(1+RPI)^(1/12),""))),"")</f>
        <v/>
      </c>
      <c r="T173" s="51" t="str">
        <f>IF(S173="","",(1+AMC)^(1/12))</f>
        <v/>
      </c>
      <c r="U173" s="15" t="str">
        <f>IFERROR(IF(P173=DATE.DOR,U172,Q173*R173/S173/T173),"")</f>
        <v/>
      </c>
      <c r="V173" s="4"/>
      <c r="W173" s="4"/>
      <c r="X173" s="4"/>
      <c r="Y173" s="4"/>
      <c r="Z173" s="4"/>
      <c r="AA173" s="4"/>
      <c r="AB173" s="4"/>
    </row>
    <row r="174" ht="15.75" customHeight="1">
      <c r="A174" s="4"/>
      <c r="B174" s="4"/>
      <c r="C174" s="4"/>
      <c r="D174" s="4"/>
      <c r="E174" s="4"/>
      <c r="F174" s="45">
        <f t="shared" si="2"/>
        <v>1</v>
      </c>
      <c r="G174" s="11">
        <f>IFERROR(IF(G173=DATE.DOR,"",MIN(DATE(YEAR(Calculations!G173),MONTH(Calculations!G173)+1,DAY(Calculations!G173)),DATE.DOR)),"")</f>
        <v>44927</v>
      </c>
      <c r="H174" s="15" t="str">
        <f>IF(G175="","",IF(G174&lt;$B$2,MONTHLY.CONT*1,LOOKUP(G174,$B$2:$B$62,$D$2:$D$62)))</f>
        <v/>
      </c>
      <c r="I174" s="51" t="str">
        <f>IF(H174=0,"",IF(H174="","",IF(G174=DATE.DOR,"",IF(G174="","",IF(G174=FVDate,"",((1+INCREASE.RTE)^(1/12)))))))</f>
        <v/>
      </c>
      <c r="J174" s="51" t="str">
        <f>IF(H174=0,"",IF(H174="","",IF(G174=DATE.DOR,"",IF(G174=FVDate,"",((1+RPI))^(1/12)))))</f>
        <v/>
      </c>
      <c r="K174" s="51" t="str">
        <f>IF(J174="","",(1+AMC)^(1/12))</f>
        <v/>
      </c>
      <c r="L174" s="15" t="str">
        <f>IFERROR(IF(G174="","",IF(G174=DATE.DOR,"",L173*I174/J174/K174+H174)),0)</f>
        <v/>
      </c>
      <c r="M174" s="4"/>
      <c r="N174" s="46">
        <f t="shared" si="3"/>
        <v>12</v>
      </c>
      <c r="O174" s="45">
        <f t="shared" si="4"/>
        <v>1</v>
      </c>
      <c r="P174" s="11">
        <f>IFERROR(IF(P173=DATE.DOR,"",MIN(DATE(YEAR(Calculations!P173),MONTH(Calculations!P173)+1,DAY(Calculations!P173)),DATE.DOR)),"")</f>
        <v>44927</v>
      </c>
      <c r="Q174" s="52" t="str">
        <f>IF(P174="","",IF(P174=DATE(YEAR(AdjustedFVDte),MONTH(AdjustedFVDte)+1,DAY(AdjustedFVDte)),CFV,IF(AND(Q173=0,P173=AdjustedFVDte),CFV+U174,U173)))</f>
        <v/>
      </c>
      <c r="R174" s="53">
        <f>IF(P174="","",((1+INCREASE.RTE)^(1/12)))</f>
        <v>1.004074124</v>
      </c>
      <c r="S174" s="51" t="str">
        <f>IFERROR(IF(P174="","",IF(P174=DATE.DOR,"",IF(P174&gt;0,(1+RPI)^(1/12),""))),"")</f>
        <v/>
      </c>
      <c r="T174" s="51" t="str">
        <f>IF(S174="","",(1+AMC)^(1/12))</f>
        <v/>
      </c>
      <c r="U174" s="15" t="str">
        <f>IFERROR(IF(P174=DATE.DOR,U173,Q174*R174/S174/T174),"")</f>
        <v/>
      </c>
      <c r="V174" s="4"/>
      <c r="W174" s="4"/>
      <c r="X174" s="4"/>
      <c r="Y174" s="4"/>
      <c r="Z174" s="4"/>
      <c r="AA174" s="4"/>
      <c r="AB174" s="4"/>
    </row>
    <row r="175" ht="15.75" customHeight="1">
      <c r="A175" s="4"/>
      <c r="B175" s="4"/>
      <c r="C175" s="4"/>
      <c r="D175" s="4"/>
      <c r="E175" s="4"/>
      <c r="F175" s="45" t="str">
        <f t="shared" si="2"/>
        <v/>
      </c>
      <c r="G175" s="11" t="str">
        <f>IFERROR(IF(G174=DATE.DOR,"",MIN(DATE(YEAR(Calculations!G174),MONTH(Calculations!G174)+1,DAY(Calculations!G174)),DATE.DOR)),"")</f>
        <v/>
      </c>
      <c r="H175" s="15" t="str">
        <f>IF(G176="","",IF(G175&lt;$B$2,MONTHLY.CONT*1,LOOKUP(G175,$B$2:$B$62,$D$2:$D$62)))</f>
        <v/>
      </c>
      <c r="I175" s="51" t="str">
        <f>IF(H175=0,"",IF(H175="","",IF(G175=DATE.DOR,"",IF(G175="","",IF(G175=FVDate,"",((1+INCREASE.RTE)^(1/12)))))))</f>
        <v/>
      </c>
      <c r="J175" s="51" t="str">
        <f>IF(H175=0,"",IF(H175="","",IF(G175=DATE.DOR,"",IF(G175=FVDate,"",((1+RPI))^(1/12)))))</f>
        <v/>
      </c>
      <c r="K175" s="51" t="str">
        <f>IF(J175="","",(1+AMC)^(1/12))</f>
        <v/>
      </c>
      <c r="L175" s="15" t="str">
        <f>IFERROR(IF(G175="","",IF(G175=DATE.DOR,"",L174*I175/J175/K175+H175)),0)</f>
        <v/>
      </c>
      <c r="M175" s="4"/>
      <c r="N175" s="46" t="str">
        <f t="shared" si="3"/>
        <v/>
      </c>
      <c r="O175" s="45" t="str">
        <f t="shared" si="4"/>
        <v/>
      </c>
      <c r="P175" s="11" t="str">
        <f>IFERROR(IF(P174=DATE.DOR,"",MIN(DATE(YEAR(Calculations!P174),MONTH(Calculations!P174)+1,DAY(Calculations!P174)),DATE.DOR)),"")</f>
        <v/>
      </c>
      <c r="Q175" s="52" t="str">
        <f>IF(P175="","",IF(P175=DATE(YEAR(AdjustedFVDte),MONTH(AdjustedFVDte)+1,DAY(AdjustedFVDte)),CFV,IF(AND(Q174=0,P174=AdjustedFVDte),CFV+U175,U174)))</f>
        <v/>
      </c>
      <c r="R175" s="53" t="str">
        <f>IF(P175="","",((1+INCREASE.RTE)^(1/12)))</f>
        <v/>
      </c>
      <c r="S175" s="51" t="str">
        <f>IFERROR(IF(P175="","",IF(P175=DATE.DOR,"",IF(P175&gt;0,(1+RPI)^(1/12),""))),"")</f>
        <v/>
      </c>
      <c r="T175" s="51" t="str">
        <f>IF(S175="","",(1+AMC)^(1/12))</f>
        <v/>
      </c>
      <c r="U175" s="15" t="str">
        <f>IFERROR(IF(P175=DATE.DOR,U174,Q175*R175/S175/T175),"")</f>
        <v/>
      </c>
      <c r="V175" s="4"/>
      <c r="W175" s="4"/>
      <c r="X175" s="4"/>
      <c r="Y175" s="4"/>
      <c r="Z175" s="4"/>
      <c r="AA175" s="4"/>
      <c r="AB175" s="4"/>
    </row>
    <row r="176" ht="15.75" customHeight="1">
      <c r="A176" s="4"/>
      <c r="B176" s="4"/>
      <c r="C176" s="4"/>
      <c r="D176" s="4"/>
      <c r="E176" s="4"/>
      <c r="F176" s="45">
        <f t="shared" si="2"/>
        <v>1</v>
      </c>
      <c r="G176" s="11">
        <f>IFERROR(IF(G175=DATE.DOR,"",MIN(DATE(YEAR(Calculations!G175),MONTH(Calculations!G175)+1,DAY(Calculations!G175)),DATE.DOR)),"")</f>
        <v>44927</v>
      </c>
      <c r="H176" s="15" t="str">
        <f>IF(G177="","",IF(G176&lt;$B$2,MONTHLY.CONT*1,LOOKUP(G176,$B$2:$B$62,$D$2:$D$62)))</f>
        <v/>
      </c>
      <c r="I176" s="51" t="str">
        <f>IF(H176=0,"",IF(H176="","",IF(G176=DATE.DOR,"",IF(G176="","",IF(G176=FVDate,"",((1+INCREASE.RTE)^(1/12)))))))</f>
        <v/>
      </c>
      <c r="J176" s="51" t="str">
        <f>IF(H176=0,"",IF(H176="","",IF(G176=DATE.DOR,"",IF(G176=FVDate,"",((1+RPI))^(1/12)))))</f>
        <v/>
      </c>
      <c r="K176" s="51" t="str">
        <f>IF(J176="","",(1+AMC)^(1/12))</f>
        <v/>
      </c>
      <c r="L176" s="15" t="str">
        <f>IFERROR(IF(G176="","",IF(G176=DATE.DOR,"",L175*I176/J176/K176+H176)),0)</f>
        <v/>
      </c>
      <c r="M176" s="4"/>
      <c r="N176" s="46">
        <f t="shared" si="3"/>
        <v>12</v>
      </c>
      <c r="O176" s="45">
        <f t="shared" si="4"/>
        <v>1</v>
      </c>
      <c r="P176" s="11">
        <f>IFERROR(IF(P175=DATE.DOR,"",MIN(DATE(YEAR(Calculations!P175),MONTH(Calculations!P175)+1,DAY(Calculations!P175)),DATE.DOR)),"")</f>
        <v>44927</v>
      </c>
      <c r="Q176" s="52" t="str">
        <f>IF(P176="","",IF(P176=DATE(YEAR(AdjustedFVDte),MONTH(AdjustedFVDte)+1,DAY(AdjustedFVDte)),CFV,IF(AND(Q175=0,P175=AdjustedFVDte),CFV+U176,U175)))</f>
        <v/>
      </c>
      <c r="R176" s="53">
        <f>IF(P176="","",((1+INCREASE.RTE)^(1/12)))</f>
        <v>1.004074124</v>
      </c>
      <c r="S176" s="51" t="str">
        <f>IFERROR(IF(P176="","",IF(P176=DATE.DOR,"",IF(P176&gt;0,(1+RPI)^(1/12),""))),"")</f>
        <v/>
      </c>
      <c r="T176" s="51" t="str">
        <f>IF(S176="","",(1+AMC)^(1/12))</f>
        <v/>
      </c>
      <c r="U176" s="15" t="str">
        <f>IFERROR(IF(P176=DATE.DOR,U175,Q176*R176/S176/T176),"")</f>
        <v/>
      </c>
      <c r="V176" s="4"/>
      <c r="W176" s="4"/>
      <c r="X176" s="4"/>
      <c r="Y176" s="4"/>
      <c r="Z176" s="4"/>
      <c r="AA176" s="4"/>
      <c r="AB176" s="4"/>
    </row>
    <row r="177" ht="15.75" customHeight="1">
      <c r="A177" s="4"/>
      <c r="B177" s="4"/>
      <c r="C177" s="4"/>
      <c r="D177" s="4"/>
      <c r="E177" s="4"/>
      <c r="F177" s="45" t="str">
        <f t="shared" si="2"/>
        <v/>
      </c>
      <c r="G177" s="11" t="str">
        <f>IFERROR(IF(G176=DATE.DOR,"",MIN(DATE(YEAR(Calculations!G176),MONTH(Calculations!G176)+1,DAY(Calculations!G176)),DATE.DOR)),"")</f>
        <v/>
      </c>
      <c r="H177" s="15" t="str">
        <f>IF(G178="","",IF(G177&lt;$B$2,MONTHLY.CONT*1,LOOKUP(G177,$B$2:$B$62,$D$2:$D$62)))</f>
        <v/>
      </c>
      <c r="I177" s="51" t="str">
        <f>IF(H177=0,"",IF(H177="","",IF(G177=DATE.DOR,"",IF(G177="","",IF(G177=FVDate,"",((1+INCREASE.RTE)^(1/12)))))))</f>
        <v/>
      </c>
      <c r="J177" s="51" t="str">
        <f>IF(H177=0,"",IF(H177="","",IF(G177=DATE.DOR,"",IF(G177=FVDate,"",((1+RPI))^(1/12)))))</f>
        <v/>
      </c>
      <c r="K177" s="51" t="str">
        <f>IF(J177="","",(1+AMC)^(1/12))</f>
        <v/>
      </c>
      <c r="L177" s="15" t="str">
        <f>IFERROR(IF(G177="","",IF(G177=DATE.DOR,"",L176*I177/J177/K177+H177)),0)</f>
        <v/>
      </c>
      <c r="M177" s="4"/>
      <c r="N177" s="46" t="str">
        <f t="shared" si="3"/>
        <v/>
      </c>
      <c r="O177" s="45" t="str">
        <f t="shared" si="4"/>
        <v/>
      </c>
      <c r="P177" s="11" t="str">
        <f>IFERROR(IF(P176=DATE.DOR,"",MIN(DATE(YEAR(Calculations!P176),MONTH(Calculations!P176)+1,DAY(Calculations!P176)),DATE.DOR)),"")</f>
        <v/>
      </c>
      <c r="Q177" s="52" t="str">
        <f>IF(P177="","",IF(P177=DATE(YEAR(AdjustedFVDte),MONTH(AdjustedFVDte)+1,DAY(AdjustedFVDte)),CFV,IF(AND(Q176=0,P176=AdjustedFVDte),CFV+U177,U176)))</f>
        <v/>
      </c>
      <c r="R177" s="53" t="str">
        <f>IF(P177="","",((1+INCREASE.RTE)^(1/12)))</f>
        <v/>
      </c>
      <c r="S177" s="51" t="str">
        <f>IFERROR(IF(P177="","",IF(P177=DATE.DOR,"",IF(P177&gt;0,(1+RPI)^(1/12),""))),"")</f>
        <v/>
      </c>
      <c r="T177" s="51" t="str">
        <f>IF(S177="","",(1+AMC)^(1/12))</f>
        <v/>
      </c>
      <c r="U177" s="15" t="str">
        <f>IFERROR(IF(P177=DATE.DOR,U176,Q177*R177/S177/T177),"")</f>
        <v/>
      </c>
      <c r="V177" s="4"/>
      <c r="W177" s="4"/>
      <c r="X177" s="4"/>
      <c r="Y177" s="4"/>
      <c r="Z177" s="4"/>
      <c r="AA177" s="4"/>
      <c r="AB177" s="4"/>
    </row>
    <row r="178" ht="15.75" customHeight="1">
      <c r="A178" s="4"/>
      <c r="B178" s="4"/>
      <c r="C178" s="4"/>
      <c r="D178" s="4"/>
      <c r="E178" s="4"/>
      <c r="F178" s="45">
        <f t="shared" si="2"/>
        <v>1</v>
      </c>
      <c r="G178" s="11">
        <f>IFERROR(IF(G177=DATE.DOR,"",MIN(DATE(YEAR(Calculations!G177),MONTH(Calculations!G177)+1,DAY(Calculations!G177)),DATE.DOR)),"")</f>
        <v>44927</v>
      </c>
      <c r="H178" s="15" t="str">
        <f>IF(G179="","",IF(G178&lt;$B$2,MONTHLY.CONT*1,LOOKUP(G178,$B$2:$B$62,$D$2:$D$62)))</f>
        <v/>
      </c>
      <c r="I178" s="51" t="str">
        <f>IF(H178=0,"",IF(H178="","",IF(G178=DATE.DOR,"",IF(G178="","",IF(G178=FVDate,"",((1+INCREASE.RTE)^(1/12)))))))</f>
        <v/>
      </c>
      <c r="J178" s="51" t="str">
        <f>IF(H178=0,"",IF(H178="","",IF(G178=DATE.DOR,"",IF(G178=FVDate,"",((1+RPI))^(1/12)))))</f>
        <v/>
      </c>
      <c r="K178" s="51" t="str">
        <f>IF(J178="","",(1+AMC)^(1/12))</f>
        <v/>
      </c>
      <c r="L178" s="15" t="str">
        <f>IFERROR(IF(G178="","",IF(G178=DATE.DOR,"",L177*I178/J178/K178+H178)),0)</f>
        <v/>
      </c>
      <c r="M178" s="4"/>
      <c r="N178" s="46">
        <f t="shared" si="3"/>
        <v>12</v>
      </c>
      <c r="O178" s="45">
        <f t="shared" si="4"/>
        <v>1</v>
      </c>
      <c r="P178" s="11">
        <f>IFERROR(IF(P177=DATE.DOR,"",MIN(DATE(YEAR(Calculations!P177),MONTH(Calculations!P177)+1,DAY(Calculations!P177)),DATE.DOR)),"")</f>
        <v>44927</v>
      </c>
      <c r="Q178" s="52" t="str">
        <f>IF(P178="","",IF(P178=DATE(YEAR(AdjustedFVDte),MONTH(AdjustedFVDte)+1,DAY(AdjustedFVDte)),CFV,IF(AND(Q177=0,P177=AdjustedFVDte),CFV+U178,U177)))</f>
        <v/>
      </c>
      <c r="R178" s="53">
        <f>IF(P178="","",((1+INCREASE.RTE)^(1/12)))</f>
        <v>1.004074124</v>
      </c>
      <c r="S178" s="51" t="str">
        <f>IFERROR(IF(P178="","",IF(P178=DATE.DOR,"",IF(P178&gt;0,(1+RPI)^(1/12),""))),"")</f>
        <v/>
      </c>
      <c r="T178" s="51" t="str">
        <f>IF(S178="","",(1+AMC)^(1/12))</f>
        <v/>
      </c>
      <c r="U178" s="15" t="str">
        <f>IFERROR(IF(P178=DATE.DOR,U177,Q178*R178/S178/T178),"")</f>
        <v/>
      </c>
      <c r="V178" s="4"/>
      <c r="W178" s="4"/>
      <c r="X178" s="4"/>
      <c r="Y178" s="4"/>
      <c r="Z178" s="4"/>
      <c r="AA178" s="4"/>
      <c r="AB178" s="4"/>
    </row>
    <row r="179" ht="15.75" customHeight="1">
      <c r="A179" s="4"/>
      <c r="B179" s="4"/>
      <c r="C179" s="4"/>
      <c r="D179" s="4"/>
      <c r="E179" s="4"/>
      <c r="F179" s="45" t="str">
        <f t="shared" si="2"/>
        <v/>
      </c>
      <c r="G179" s="11" t="str">
        <f>IFERROR(IF(G178=DATE.DOR,"",MIN(DATE(YEAR(Calculations!G178),MONTH(Calculations!G178)+1,DAY(Calculations!G178)),DATE.DOR)),"")</f>
        <v/>
      </c>
      <c r="H179" s="15" t="str">
        <f>IF(G180="","",IF(G179&lt;$B$2,MONTHLY.CONT*1,LOOKUP(G179,$B$2:$B$62,$D$2:$D$62)))</f>
        <v/>
      </c>
      <c r="I179" s="51" t="str">
        <f>IF(H179=0,"",IF(H179="","",IF(G179=DATE.DOR,"",IF(G179="","",IF(G179=FVDate,"",((1+INCREASE.RTE)^(1/12)))))))</f>
        <v/>
      </c>
      <c r="J179" s="51" t="str">
        <f>IF(H179=0,"",IF(H179="","",IF(G179=DATE.DOR,"",IF(G179=FVDate,"",((1+RPI))^(1/12)))))</f>
        <v/>
      </c>
      <c r="K179" s="51" t="str">
        <f>IF(J179="","",(1+AMC)^(1/12))</f>
        <v/>
      </c>
      <c r="L179" s="15" t="str">
        <f>IFERROR(IF(G179="","",IF(G179=DATE.DOR,"",L178*I179/J179/K179+H179)),0)</f>
        <v/>
      </c>
      <c r="M179" s="4"/>
      <c r="N179" s="46" t="str">
        <f t="shared" si="3"/>
        <v/>
      </c>
      <c r="O179" s="45" t="str">
        <f t="shared" si="4"/>
        <v/>
      </c>
      <c r="P179" s="11" t="str">
        <f>IFERROR(IF(P178=DATE.DOR,"",MIN(DATE(YEAR(Calculations!P178),MONTH(Calculations!P178)+1,DAY(Calculations!P178)),DATE.DOR)),"")</f>
        <v/>
      </c>
      <c r="Q179" s="52" t="str">
        <f>IF(P179="","",IF(P179=DATE(YEAR(AdjustedFVDte),MONTH(AdjustedFVDte)+1,DAY(AdjustedFVDte)),CFV,IF(AND(Q178=0,P178=AdjustedFVDte),CFV+U179,U178)))</f>
        <v/>
      </c>
      <c r="R179" s="53" t="str">
        <f>IF(P179="","",((1+INCREASE.RTE)^(1/12)))</f>
        <v/>
      </c>
      <c r="S179" s="51" t="str">
        <f>IFERROR(IF(P179="","",IF(P179=DATE.DOR,"",IF(P179&gt;0,(1+RPI)^(1/12),""))),"")</f>
        <v/>
      </c>
      <c r="T179" s="51" t="str">
        <f>IF(S179="","",(1+AMC)^(1/12))</f>
        <v/>
      </c>
      <c r="U179" s="15" t="str">
        <f>IFERROR(IF(P179=DATE.DOR,U178,Q179*R179/S179/T179),"")</f>
        <v/>
      </c>
      <c r="V179" s="4"/>
      <c r="W179" s="4"/>
      <c r="X179" s="4"/>
      <c r="Y179" s="4"/>
      <c r="Z179" s="4"/>
      <c r="AA179" s="4"/>
      <c r="AB179" s="4"/>
    </row>
    <row r="180" ht="15.75" customHeight="1">
      <c r="A180" s="4"/>
      <c r="B180" s="4"/>
      <c r="C180" s="4"/>
      <c r="D180" s="4"/>
      <c r="E180" s="4"/>
      <c r="F180" s="45">
        <f t="shared" si="2"/>
        <v>1</v>
      </c>
      <c r="G180" s="11">
        <f>IFERROR(IF(G179=DATE.DOR,"",MIN(DATE(YEAR(Calculations!G179),MONTH(Calculations!G179)+1,DAY(Calculations!G179)),DATE.DOR)),"")</f>
        <v>44927</v>
      </c>
      <c r="H180" s="15" t="str">
        <f>IF(G181="","",IF(G180&lt;$B$2,MONTHLY.CONT*1,LOOKUP(G180,$B$2:$B$62,$D$2:$D$62)))</f>
        <v/>
      </c>
      <c r="I180" s="51" t="str">
        <f>IF(H180=0,"",IF(H180="","",IF(G180=DATE.DOR,"",IF(G180="","",IF(G180=FVDate,"",((1+INCREASE.RTE)^(1/12)))))))</f>
        <v/>
      </c>
      <c r="J180" s="51" t="str">
        <f>IF(H180=0,"",IF(H180="","",IF(G180=DATE.DOR,"",IF(G180=FVDate,"",((1+RPI))^(1/12)))))</f>
        <v/>
      </c>
      <c r="K180" s="51" t="str">
        <f>IF(J180="","",(1+AMC)^(1/12))</f>
        <v/>
      </c>
      <c r="L180" s="15" t="str">
        <f>IFERROR(IF(G180="","",IF(G180=DATE.DOR,"",L179*I180/J180/K180+H180)),0)</f>
        <v/>
      </c>
      <c r="M180" s="4"/>
      <c r="N180" s="46">
        <f t="shared" si="3"/>
        <v>12</v>
      </c>
      <c r="O180" s="45">
        <f t="shared" si="4"/>
        <v>1</v>
      </c>
      <c r="P180" s="11">
        <f>IFERROR(IF(P179=DATE.DOR,"",MIN(DATE(YEAR(Calculations!P179),MONTH(Calculations!P179)+1,DAY(Calculations!P179)),DATE.DOR)),"")</f>
        <v>44927</v>
      </c>
      <c r="Q180" s="52" t="str">
        <f>IF(P180="","",IF(P180=DATE(YEAR(AdjustedFVDte),MONTH(AdjustedFVDte)+1,DAY(AdjustedFVDte)),CFV,IF(AND(Q179=0,P179=AdjustedFVDte),CFV+U180,U179)))</f>
        <v/>
      </c>
      <c r="R180" s="53">
        <f>IF(P180="","",((1+INCREASE.RTE)^(1/12)))</f>
        <v>1.004074124</v>
      </c>
      <c r="S180" s="51" t="str">
        <f>IFERROR(IF(P180="","",IF(P180=DATE.DOR,"",IF(P180&gt;0,(1+RPI)^(1/12),""))),"")</f>
        <v/>
      </c>
      <c r="T180" s="51" t="str">
        <f>IF(S180="","",(1+AMC)^(1/12))</f>
        <v/>
      </c>
      <c r="U180" s="15" t="str">
        <f>IFERROR(IF(P180=DATE.DOR,U179,Q180*R180/S180/T180),"")</f>
        <v/>
      </c>
      <c r="V180" s="4"/>
      <c r="W180" s="4"/>
      <c r="X180" s="4"/>
      <c r="Y180" s="4"/>
      <c r="Z180" s="4"/>
      <c r="AA180" s="4"/>
      <c r="AB180" s="4"/>
    </row>
    <row r="181" ht="15.75" customHeight="1">
      <c r="A181" s="4"/>
      <c r="B181" s="4"/>
      <c r="C181" s="4"/>
      <c r="D181" s="4"/>
      <c r="E181" s="4"/>
      <c r="F181" s="45" t="str">
        <f t="shared" si="2"/>
        <v/>
      </c>
      <c r="G181" s="11" t="str">
        <f>IFERROR(IF(G180=DATE.DOR,"",MIN(DATE(YEAR(Calculations!G180),MONTH(Calculations!G180)+1,DAY(Calculations!G180)),DATE.DOR)),"")</f>
        <v/>
      </c>
      <c r="H181" s="15" t="str">
        <f>IF(G182="","",IF(G181&lt;$B$2,MONTHLY.CONT*1,LOOKUP(G181,$B$2:$B$62,$D$2:$D$62)))</f>
        <v/>
      </c>
      <c r="I181" s="51" t="str">
        <f>IF(H181=0,"",IF(H181="","",IF(G181=DATE.DOR,"",IF(G181="","",IF(G181=FVDate,"",((1+INCREASE.RTE)^(1/12)))))))</f>
        <v/>
      </c>
      <c r="J181" s="51" t="str">
        <f>IF(H181=0,"",IF(H181="","",IF(G181=DATE.DOR,"",IF(G181=FVDate,"",((1+RPI))^(1/12)))))</f>
        <v/>
      </c>
      <c r="K181" s="51" t="str">
        <f>IF(J181="","",(1+AMC)^(1/12))</f>
        <v/>
      </c>
      <c r="L181" s="15" t="str">
        <f>IFERROR(IF(G181="","",IF(G181=DATE.DOR,"",L180*I181/J181/K181+H181)),0)</f>
        <v/>
      </c>
      <c r="M181" s="4"/>
      <c r="N181" s="46" t="str">
        <f t="shared" si="3"/>
        <v/>
      </c>
      <c r="O181" s="45" t="str">
        <f t="shared" si="4"/>
        <v/>
      </c>
      <c r="P181" s="11" t="str">
        <f>IFERROR(IF(P180=DATE.DOR,"",MIN(DATE(YEAR(Calculations!P180),MONTH(Calculations!P180)+1,DAY(Calculations!P180)),DATE.DOR)),"")</f>
        <v/>
      </c>
      <c r="Q181" s="52" t="str">
        <f>IF(P181="","",IF(P181=DATE(YEAR(AdjustedFVDte),MONTH(AdjustedFVDte)+1,DAY(AdjustedFVDte)),CFV,IF(AND(Q180=0,P180=AdjustedFVDte),CFV+U181,U180)))</f>
        <v/>
      </c>
      <c r="R181" s="53" t="str">
        <f>IF(P181="","",((1+INCREASE.RTE)^(1/12)))</f>
        <v/>
      </c>
      <c r="S181" s="51" t="str">
        <f>IFERROR(IF(P181="","",IF(P181=DATE.DOR,"",IF(P181&gt;0,(1+RPI)^(1/12),""))),"")</f>
        <v/>
      </c>
      <c r="T181" s="51" t="str">
        <f>IF(S181="","",(1+AMC)^(1/12))</f>
        <v/>
      </c>
      <c r="U181" s="15" t="str">
        <f>IFERROR(IF(P181=DATE.DOR,U180,Q181*R181/S181/T181),"")</f>
        <v/>
      </c>
      <c r="V181" s="4"/>
      <c r="W181" s="4"/>
      <c r="X181" s="4"/>
      <c r="Y181" s="4"/>
      <c r="Z181" s="4"/>
      <c r="AA181" s="4"/>
      <c r="AB181" s="4"/>
    </row>
    <row r="182" ht="15.75" customHeight="1">
      <c r="A182" s="4"/>
      <c r="B182" s="4"/>
      <c r="C182" s="4"/>
      <c r="D182" s="4"/>
      <c r="E182" s="4"/>
      <c r="F182" s="45">
        <f t="shared" si="2"/>
        <v>1</v>
      </c>
      <c r="G182" s="11">
        <f>IFERROR(IF(G181=DATE.DOR,"",MIN(DATE(YEAR(Calculations!G181),MONTH(Calculations!G181)+1,DAY(Calculations!G181)),DATE.DOR)),"")</f>
        <v>44927</v>
      </c>
      <c r="H182" s="15" t="str">
        <f>IF(G183="","",IF(G182&lt;$B$2,MONTHLY.CONT*1,LOOKUP(G182,$B$2:$B$62,$D$2:$D$62)))</f>
        <v/>
      </c>
      <c r="I182" s="51" t="str">
        <f>IF(H182=0,"",IF(H182="","",IF(G182=DATE.DOR,"",IF(G182="","",IF(G182=FVDate,"",((1+INCREASE.RTE)^(1/12)))))))</f>
        <v/>
      </c>
      <c r="J182" s="51" t="str">
        <f>IF(H182=0,"",IF(H182="","",IF(G182=DATE.DOR,"",IF(G182=FVDate,"",((1+RPI))^(1/12)))))</f>
        <v/>
      </c>
      <c r="K182" s="51" t="str">
        <f>IF(J182="","",(1+AMC)^(1/12))</f>
        <v/>
      </c>
      <c r="L182" s="15" t="str">
        <f>IFERROR(IF(G182="","",IF(G182=DATE.DOR,"",L181*I182/J182/K182+H182)),0)</f>
        <v/>
      </c>
      <c r="M182" s="4"/>
      <c r="N182" s="46">
        <f t="shared" si="3"/>
        <v>12</v>
      </c>
      <c r="O182" s="45">
        <f t="shared" si="4"/>
        <v>1</v>
      </c>
      <c r="P182" s="11">
        <f>IFERROR(IF(P181=DATE.DOR,"",MIN(DATE(YEAR(Calculations!P181),MONTH(Calculations!P181)+1,DAY(Calculations!P181)),DATE.DOR)),"")</f>
        <v>44927</v>
      </c>
      <c r="Q182" s="52" t="str">
        <f>IF(P182="","",IF(P182=DATE(YEAR(AdjustedFVDte),MONTH(AdjustedFVDte)+1,DAY(AdjustedFVDte)),CFV,IF(AND(Q181=0,P181=AdjustedFVDte),CFV+U182,U181)))</f>
        <v/>
      </c>
      <c r="R182" s="53">
        <f>IF(P182="","",((1+INCREASE.RTE)^(1/12)))</f>
        <v>1.004074124</v>
      </c>
      <c r="S182" s="51" t="str">
        <f>IFERROR(IF(P182="","",IF(P182=DATE.DOR,"",IF(P182&gt;0,(1+RPI)^(1/12),""))),"")</f>
        <v/>
      </c>
      <c r="T182" s="51" t="str">
        <f>IF(S182="","",(1+AMC)^(1/12))</f>
        <v/>
      </c>
      <c r="U182" s="15" t="str">
        <f>IFERROR(IF(P182=DATE.DOR,U181,Q182*R182/S182/T182),"")</f>
        <v/>
      </c>
      <c r="V182" s="4"/>
      <c r="W182" s="4"/>
      <c r="X182" s="4"/>
      <c r="Y182" s="4"/>
      <c r="Z182" s="4"/>
      <c r="AA182" s="4"/>
      <c r="AB182" s="4"/>
    </row>
    <row r="183" ht="15.75" customHeight="1">
      <c r="A183" s="4"/>
      <c r="B183" s="4"/>
      <c r="C183" s="4"/>
      <c r="D183" s="4"/>
      <c r="E183" s="4"/>
      <c r="F183" s="45" t="str">
        <f t="shared" si="2"/>
        <v/>
      </c>
      <c r="G183" s="11" t="str">
        <f>IFERROR(IF(G182=DATE.DOR,"",MIN(DATE(YEAR(Calculations!G182),MONTH(Calculations!G182)+1,DAY(Calculations!G182)),DATE.DOR)),"")</f>
        <v/>
      </c>
      <c r="H183" s="15" t="str">
        <f>IF(G184="","",IF(G183&lt;$B$2,MONTHLY.CONT*1,LOOKUP(G183,$B$2:$B$62,$D$2:$D$62)))</f>
        <v/>
      </c>
      <c r="I183" s="51" t="str">
        <f>IF(H183=0,"",IF(H183="","",IF(G183=DATE.DOR,"",IF(G183="","",IF(G183=FVDate,"",((1+INCREASE.RTE)^(1/12)))))))</f>
        <v/>
      </c>
      <c r="J183" s="51" t="str">
        <f>IF(H183=0,"",IF(H183="","",IF(G183=DATE.DOR,"",IF(G183=FVDate,"",((1+RPI))^(1/12)))))</f>
        <v/>
      </c>
      <c r="K183" s="51" t="str">
        <f>IF(J183="","",(1+AMC)^(1/12))</f>
        <v/>
      </c>
      <c r="L183" s="15" t="str">
        <f>IFERROR(IF(G183="","",IF(G183=DATE.DOR,"",L182*I183/J183/K183+H183)),0)</f>
        <v/>
      </c>
      <c r="M183" s="4"/>
      <c r="N183" s="46" t="str">
        <f t="shared" si="3"/>
        <v/>
      </c>
      <c r="O183" s="45" t="str">
        <f t="shared" si="4"/>
        <v/>
      </c>
      <c r="P183" s="11" t="str">
        <f>IFERROR(IF(P182=DATE.DOR,"",MIN(DATE(YEAR(Calculations!P182),MONTH(Calculations!P182)+1,DAY(Calculations!P182)),DATE.DOR)),"")</f>
        <v/>
      </c>
      <c r="Q183" s="52" t="str">
        <f>IF(P183="","",IF(P183=DATE(YEAR(AdjustedFVDte),MONTH(AdjustedFVDte)+1,DAY(AdjustedFVDte)),CFV,IF(AND(Q182=0,P182=AdjustedFVDte),CFV+U183,U182)))</f>
        <v/>
      </c>
      <c r="R183" s="53" t="str">
        <f>IF(P183="","",((1+INCREASE.RTE)^(1/12)))</f>
        <v/>
      </c>
      <c r="S183" s="51" t="str">
        <f>IFERROR(IF(P183="","",IF(P183=DATE.DOR,"",IF(P183&gt;0,(1+RPI)^(1/12),""))),"")</f>
        <v/>
      </c>
      <c r="T183" s="51" t="str">
        <f>IF(S183="","",(1+AMC)^(1/12))</f>
        <v/>
      </c>
      <c r="U183" s="15" t="str">
        <f>IFERROR(IF(P183=DATE.DOR,U182,Q183*R183/S183/T183),"")</f>
        <v/>
      </c>
      <c r="V183" s="4"/>
      <c r="W183" s="4"/>
      <c r="X183" s="4"/>
      <c r="Y183" s="4"/>
      <c r="Z183" s="4"/>
      <c r="AA183" s="4"/>
      <c r="AB183" s="4"/>
    </row>
    <row r="184" ht="15.75" customHeight="1">
      <c r="A184" s="4"/>
      <c r="B184" s="4"/>
      <c r="C184" s="4"/>
      <c r="D184" s="4"/>
      <c r="E184" s="4"/>
      <c r="F184" s="45">
        <f t="shared" si="2"/>
        <v>1</v>
      </c>
      <c r="G184" s="11">
        <f>IFERROR(IF(G183=DATE.DOR,"",MIN(DATE(YEAR(Calculations!G183),MONTH(Calculations!G183)+1,DAY(Calculations!G183)),DATE.DOR)),"")</f>
        <v>44927</v>
      </c>
      <c r="H184" s="15" t="str">
        <f>IF(G185="","",IF(G184&lt;$B$2,MONTHLY.CONT*1,LOOKUP(G184,$B$2:$B$62,$D$2:$D$62)))</f>
        <v/>
      </c>
      <c r="I184" s="51" t="str">
        <f>IF(H184=0,"",IF(H184="","",IF(G184=DATE.DOR,"",IF(G184="","",IF(G184=FVDate,"",((1+INCREASE.RTE)^(1/12)))))))</f>
        <v/>
      </c>
      <c r="J184" s="51" t="str">
        <f>IF(H184=0,"",IF(H184="","",IF(G184=DATE.DOR,"",IF(G184=FVDate,"",((1+RPI))^(1/12)))))</f>
        <v/>
      </c>
      <c r="K184" s="51" t="str">
        <f>IF(J184="","",(1+AMC)^(1/12))</f>
        <v/>
      </c>
      <c r="L184" s="15" t="str">
        <f>IFERROR(IF(G184="","",IF(G184=DATE.DOR,"",L183*I184/J184/K184+H184)),0)</f>
        <v/>
      </c>
      <c r="M184" s="4"/>
      <c r="N184" s="46">
        <f t="shared" si="3"/>
        <v>12</v>
      </c>
      <c r="O184" s="45">
        <f t="shared" si="4"/>
        <v>1</v>
      </c>
      <c r="P184" s="11">
        <f>IFERROR(IF(P183=DATE.DOR,"",MIN(DATE(YEAR(Calculations!P183),MONTH(Calculations!P183)+1,DAY(Calculations!P183)),DATE.DOR)),"")</f>
        <v>44927</v>
      </c>
      <c r="Q184" s="52" t="str">
        <f>IF(P184="","",IF(P184=DATE(YEAR(AdjustedFVDte),MONTH(AdjustedFVDte)+1,DAY(AdjustedFVDte)),CFV,IF(AND(Q183=0,P183=AdjustedFVDte),CFV+U184,U183)))</f>
        <v/>
      </c>
      <c r="R184" s="53">
        <f>IF(P184="","",((1+INCREASE.RTE)^(1/12)))</f>
        <v>1.004074124</v>
      </c>
      <c r="S184" s="51" t="str">
        <f>IFERROR(IF(P184="","",IF(P184=DATE.DOR,"",IF(P184&gt;0,(1+RPI)^(1/12),""))),"")</f>
        <v/>
      </c>
      <c r="T184" s="51" t="str">
        <f>IF(S184="","",(1+AMC)^(1/12))</f>
        <v/>
      </c>
      <c r="U184" s="15" t="str">
        <f>IFERROR(IF(P184=DATE.DOR,U183,Q184*R184/S184/T184),"")</f>
        <v/>
      </c>
      <c r="V184" s="4"/>
      <c r="W184" s="4"/>
      <c r="X184" s="4"/>
      <c r="Y184" s="4"/>
      <c r="Z184" s="4"/>
      <c r="AA184" s="4"/>
      <c r="AB184" s="4"/>
    </row>
    <row r="185" ht="15.75" customHeight="1">
      <c r="A185" s="4"/>
      <c r="B185" s="4"/>
      <c r="C185" s="4"/>
      <c r="D185" s="4"/>
      <c r="E185" s="4"/>
      <c r="F185" s="45" t="str">
        <f t="shared" si="2"/>
        <v/>
      </c>
      <c r="G185" s="11" t="str">
        <f>IFERROR(IF(G184=DATE.DOR,"",MIN(DATE(YEAR(Calculations!G184),MONTH(Calculations!G184)+1,DAY(Calculations!G184)),DATE.DOR)),"")</f>
        <v/>
      </c>
      <c r="H185" s="15" t="str">
        <f>IF(G186="","",IF(G185&lt;$B$2,MONTHLY.CONT*1,LOOKUP(G185,$B$2:$B$62,$D$2:$D$62)))</f>
        <v/>
      </c>
      <c r="I185" s="51" t="str">
        <f>IF(H185=0,"",IF(H185="","",IF(G185=DATE.DOR,"",IF(G185="","",IF(G185=FVDate,"",((1+INCREASE.RTE)^(1/12)))))))</f>
        <v/>
      </c>
      <c r="J185" s="51" t="str">
        <f>IF(H185=0,"",IF(H185="","",IF(G185=DATE.DOR,"",IF(G185=FVDate,"",((1+RPI))^(1/12)))))</f>
        <v/>
      </c>
      <c r="K185" s="51" t="str">
        <f>IF(J185="","",(1+AMC)^(1/12))</f>
        <v/>
      </c>
      <c r="L185" s="15" t="str">
        <f>IFERROR(IF(G185="","",IF(G185=DATE.DOR,"",L184*I185/J185/K185+H185)),0)</f>
        <v/>
      </c>
      <c r="M185" s="4"/>
      <c r="N185" s="46" t="str">
        <f t="shared" si="3"/>
        <v/>
      </c>
      <c r="O185" s="45" t="str">
        <f t="shared" si="4"/>
        <v/>
      </c>
      <c r="P185" s="11" t="str">
        <f>IFERROR(IF(P184=DATE.DOR,"",MIN(DATE(YEAR(Calculations!P184),MONTH(Calculations!P184)+1,DAY(Calculations!P184)),DATE.DOR)),"")</f>
        <v/>
      </c>
      <c r="Q185" s="52" t="str">
        <f>IF(P185="","",IF(P185=DATE(YEAR(AdjustedFVDte),MONTH(AdjustedFVDte)+1,DAY(AdjustedFVDte)),CFV,IF(AND(Q184=0,P184=AdjustedFVDte),CFV+U185,U184)))</f>
        <v/>
      </c>
      <c r="R185" s="53" t="str">
        <f>IF(P185="","",((1+INCREASE.RTE)^(1/12)))</f>
        <v/>
      </c>
      <c r="S185" s="51" t="str">
        <f>IFERROR(IF(P185="","",IF(P185=DATE.DOR,"",IF(P185&gt;0,(1+RPI)^(1/12),""))),"")</f>
        <v/>
      </c>
      <c r="T185" s="51" t="str">
        <f>IF(S185="","",(1+AMC)^(1/12))</f>
        <v/>
      </c>
      <c r="U185" s="15" t="str">
        <f>IFERROR(IF(P185=DATE.DOR,U184,Q185*R185/S185/T185),"")</f>
        <v/>
      </c>
      <c r="V185" s="4"/>
      <c r="W185" s="4"/>
      <c r="X185" s="4"/>
      <c r="Y185" s="4"/>
      <c r="Z185" s="4"/>
      <c r="AA185" s="4"/>
      <c r="AB185" s="4"/>
    </row>
    <row r="186" ht="15.75" customHeight="1">
      <c r="A186" s="4"/>
      <c r="B186" s="4"/>
      <c r="C186" s="4"/>
      <c r="D186" s="4"/>
      <c r="E186" s="4"/>
      <c r="F186" s="45">
        <f t="shared" si="2"/>
        <v>1</v>
      </c>
      <c r="G186" s="11">
        <f>IFERROR(IF(G185=DATE.DOR,"",MIN(DATE(YEAR(Calculations!G185),MONTH(Calculations!G185)+1,DAY(Calculations!G185)),DATE.DOR)),"")</f>
        <v>44927</v>
      </c>
      <c r="H186" s="15" t="str">
        <f>IF(G187="","",IF(G186&lt;$B$2,MONTHLY.CONT*1,LOOKUP(G186,$B$2:$B$62,$D$2:$D$62)))</f>
        <v/>
      </c>
      <c r="I186" s="51" t="str">
        <f>IF(H186=0,"",IF(H186="","",IF(G186=DATE.DOR,"",IF(G186="","",IF(G186=FVDate,"",((1+INCREASE.RTE)^(1/12)))))))</f>
        <v/>
      </c>
      <c r="J186" s="51" t="str">
        <f>IF(H186=0,"",IF(H186="","",IF(G186=DATE.DOR,"",IF(G186=FVDate,"",((1+RPI))^(1/12)))))</f>
        <v/>
      </c>
      <c r="K186" s="51" t="str">
        <f>IF(J186="","",(1+AMC)^(1/12))</f>
        <v/>
      </c>
      <c r="L186" s="15" t="str">
        <f>IFERROR(IF(G186="","",IF(G186=DATE.DOR,"",L185*I186/J186/K186+H186)),0)</f>
        <v/>
      </c>
      <c r="M186" s="4"/>
      <c r="N186" s="46">
        <f t="shared" si="3"/>
        <v>12</v>
      </c>
      <c r="O186" s="45">
        <f t="shared" si="4"/>
        <v>1</v>
      </c>
      <c r="P186" s="11">
        <f>IFERROR(IF(P185=DATE.DOR,"",MIN(DATE(YEAR(Calculations!P185),MONTH(Calculations!P185)+1,DAY(Calculations!P185)),DATE.DOR)),"")</f>
        <v>44927</v>
      </c>
      <c r="Q186" s="52" t="str">
        <f>IF(P186="","",IF(P186=DATE(YEAR(AdjustedFVDte),MONTH(AdjustedFVDte)+1,DAY(AdjustedFVDte)),CFV,IF(AND(Q185=0,P185=AdjustedFVDte),CFV+U186,U185)))</f>
        <v/>
      </c>
      <c r="R186" s="53">
        <f>IF(P186="","",((1+INCREASE.RTE)^(1/12)))</f>
        <v>1.004074124</v>
      </c>
      <c r="S186" s="51" t="str">
        <f>IFERROR(IF(P186="","",IF(P186=DATE.DOR,"",IF(P186&gt;0,(1+RPI)^(1/12),""))),"")</f>
        <v/>
      </c>
      <c r="T186" s="51" t="str">
        <f>IF(S186="","",(1+AMC)^(1/12))</f>
        <v/>
      </c>
      <c r="U186" s="15" t="str">
        <f>IFERROR(IF(P186=DATE.DOR,U185,Q186*R186/S186/T186),"")</f>
        <v/>
      </c>
      <c r="V186" s="4"/>
      <c r="W186" s="4"/>
      <c r="X186" s="4"/>
      <c r="Y186" s="4"/>
      <c r="Z186" s="4"/>
      <c r="AA186" s="4"/>
      <c r="AB186" s="4"/>
    </row>
    <row r="187" ht="15.75" customHeight="1">
      <c r="A187" s="4"/>
      <c r="B187" s="4"/>
      <c r="C187" s="4"/>
      <c r="D187" s="4"/>
      <c r="E187" s="4"/>
      <c r="F187" s="45" t="str">
        <f t="shared" si="2"/>
        <v/>
      </c>
      <c r="G187" s="11" t="str">
        <f>IFERROR(IF(G186=DATE.DOR,"",MIN(DATE(YEAR(Calculations!G186),MONTH(Calculations!G186)+1,DAY(Calculations!G186)),DATE.DOR)),"")</f>
        <v/>
      </c>
      <c r="H187" s="15" t="str">
        <f>IF(G188="","",IF(G187&lt;$B$2,MONTHLY.CONT*1,LOOKUP(G187,$B$2:$B$62,$D$2:$D$62)))</f>
        <v/>
      </c>
      <c r="I187" s="51" t="str">
        <f>IF(H187=0,"",IF(H187="","",IF(G187=DATE.DOR,"",IF(G187="","",IF(G187=FVDate,"",((1+INCREASE.RTE)^(1/12)))))))</f>
        <v/>
      </c>
      <c r="J187" s="51" t="str">
        <f>IF(H187=0,"",IF(H187="","",IF(G187=DATE.DOR,"",IF(G187=FVDate,"",((1+RPI))^(1/12)))))</f>
        <v/>
      </c>
      <c r="K187" s="51" t="str">
        <f>IF(J187="","",(1+AMC)^(1/12))</f>
        <v/>
      </c>
      <c r="L187" s="15" t="str">
        <f>IFERROR(IF(G187="","",IF(G187=DATE.DOR,"",L186*I187/J187/K187+H187)),0)</f>
        <v/>
      </c>
      <c r="M187" s="4"/>
      <c r="N187" s="46" t="str">
        <f t="shared" si="3"/>
        <v/>
      </c>
      <c r="O187" s="45" t="str">
        <f t="shared" si="4"/>
        <v/>
      </c>
      <c r="P187" s="11" t="str">
        <f>IFERROR(IF(P186=DATE.DOR,"",MIN(DATE(YEAR(Calculations!P186),MONTH(Calculations!P186)+1,DAY(Calculations!P186)),DATE.DOR)),"")</f>
        <v/>
      </c>
      <c r="Q187" s="52" t="str">
        <f>IF(P187="","",IF(P187=DATE(YEAR(AdjustedFVDte),MONTH(AdjustedFVDte)+1,DAY(AdjustedFVDte)),CFV,IF(AND(Q186=0,P186=AdjustedFVDte),CFV+U187,U186)))</f>
        <v/>
      </c>
      <c r="R187" s="53" t="str">
        <f>IF(P187="","",((1+INCREASE.RTE)^(1/12)))</f>
        <v/>
      </c>
      <c r="S187" s="51" t="str">
        <f>IFERROR(IF(P187="","",IF(P187=DATE.DOR,"",IF(P187&gt;0,(1+RPI)^(1/12),""))),"")</f>
        <v/>
      </c>
      <c r="T187" s="51" t="str">
        <f>IF(S187="","",(1+AMC)^(1/12))</f>
        <v/>
      </c>
      <c r="U187" s="15" t="str">
        <f>IFERROR(IF(P187=DATE.DOR,U186,Q187*R187/S187/T187),"")</f>
        <v/>
      </c>
      <c r="V187" s="4"/>
      <c r="W187" s="4"/>
      <c r="X187" s="4"/>
      <c r="Y187" s="4"/>
      <c r="Z187" s="4"/>
      <c r="AA187" s="4"/>
      <c r="AB187" s="4"/>
    </row>
    <row r="188" ht="15.75" customHeight="1">
      <c r="A188" s="4"/>
      <c r="B188" s="4"/>
      <c r="C188" s="4"/>
      <c r="D188" s="4"/>
      <c r="E188" s="4"/>
      <c r="F188" s="45">
        <f t="shared" si="2"/>
        <v>1</v>
      </c>
      <c r="G188" s="11">
        <f>IFERROR(IF(G187=DATE.DOR,"",MIN(DATE(YEAR(Calculations!G187),MONTH(Calculations!G187)+1,DAY(Calculations!G187)),DATE.DOR)),"")</f>
        <v>44927</v>
      </c>
      <c r="H188" s="15" t="str">
        <f>IF(G189="","",IF(G188&lt;$B$2,MONTHLY.CONT*1,LOOKUP(G188,$B$2:$B$62,$D$2:$D$62)))</f>
        <v/>
      </c>
      <c r="I188" s="51" t="str">
        <f>IF(H188=0,"",IF(H188="","",IF(G188=DATE.DOR,"",IF(G188="","",IF(G188=FVDate,"",((1+INCREASE.RTE)^(1/12)))))))</f>
        <v/>
      </c>
      <c r="J188" s="51" t="str">
        <f>IF(H188=0,"",IF(H188="","",IF(G188=DATE.DOR,"",IF(G188=FVDate,"",((1+RPI))^(1/12)))))</f>
        <v/>
      </c>
      <c r="K188" s="51" t="str">
        <f>IF(J188="","",(1+AMC)^(1/12))</f>
        <v/>
      </c>
      <c r="L188" s="15" t="str">
        <f>IFERROR(IF(G188="","",IF(G188=DATE.DOR,"",L187*I188/J188/K188+H188)),0)</f>
        <v/>
      </c>
      <c r="M188" s="4"/>
      <c r="N188" s="46">
        <f t="shared" si="3"/>
        <v>12</v>
      </c>
      <c r="O188" s="45">
        <f t="shared" si="4"/>
        <v>1</v>
      </c>
      <c r="P188" s="11">
        <f>IFERROR(IF(P187=DATE.DOR,"",MIN(DATE(YEAR(Calculations!P187),MONTH(Calculations!P187)+1,DAY(Calculations!P187)),DATE.DOR)),"")</f>
        <v>44927</v>
      </c>
      <c r="Q188" s="52" t="str">
        <f>IF(P188="","",IF(P188=DATE(YEAR(AdjustedFVDte),MONTH(AdjustedFVDte)+1,DAY(AdjustedFVDte)),CFV,IF(AND(Q187=0,P187=AdjustedFVDte),CFV+U188,U187)))</f>
        <v/>
      </c>
      <c r="R188" s="53">
        <f>IF(P188="","",((1+INCREASE.RTE)^(1/12)))</f>
        <v>1.004074124</v>
      </c>
      <c r="S188" s="51" t="str">
        <f>IFERROR(IF(P188="","",IF(P188=DATE.DOR,"",IF(P188&gt;0,(1+RPI)^(1/12),""))),"")</f>
        <v/>
      </c>
      <c r="T188" s="51" t="str">
        <f>IF(S188="","",(1+AMC)^(1/12))</f>
        <v/>
      </c>
      <c r="U188" s="15" t="str">
        <f>IFERROR(IF(P188=DATE.DOR,U187,Q188*R188/S188/T188),"")</f>
        <v/>
      </c>
      <c r="V188" s="4"/>
      <c r="W188" s="4"/>
      <c r="X188" s="4"/>
      <c r="Y188" s="4"/>
      <c r="Z188" s="4"/>
      <c r="AA188" s="4"/>
      <c r="AB188" s="4"/>
    </row>
    <row r="189" ht="15.75" customHeight="1">
      <c r="A189" s="4"/>
      <c r="B189" s="4"/>
      <c r="C189" s="4"/>
      <c r="D189" s="4"/>
      <c r="E189" s="4"/>
      <c r="F189" s="45" t="str">
        <f t="shared" si="2"/>
        <v/>
      </c>
      <c r="G189" s="11" t="str">
        <f>IFERROR(IF(G188=DATE.DOR,"",MIN(DATE(YEAR(Calculations!G188),MONTH(Calculations!G188)+1,DAY(Calculations!G188)),DATE.DOR)),"")</f>
        <v/>
      </c>
      <c r="H189" s="15" t="str">
        <f>IF(G190="","",IF(G189&lt;$B$2,MONTHLY.CONT*1,LOOKUP(G189,$B$2:$B$62,$D$2:$D$62)))</f>
        <v/>
      </c>
      <c r="I189" s="51" t="str">
        <f>IF(H189=0,"",IF(H189="","",IF(G189=DATE.DOR,"",IF(G189="","",IF(G189=FVDate,"",((1+INCREASE.RTE)^(1/12)))))))</f>
        <v/>
      </c>
      <c r="J189" s="51" t="str">
        <f>IF(H189=0,"",IF(H189="","",IF(G189=DATE.DOR,"",IF(G189=FVDate,"",((1+RPI))^(1/12)))))</f>
        <v/>
      </c>
      <c r="K189" s="51" t="str">
        <f>IF(J189="","",(1+AMC)^(1/12))</f>
        <v/>
      </c>
      <c r="L189" s="15" t="str">
        <f>IFERROR(IF(G189="","",IF(G189=DATE.DOR,"",L188*I189/J189/K189+H189)),0)</f>
        <v/>
      </c>
      <c r="M189" s="4"/>
      <c r="N189" s="46" t="str">
        <f t="shared" si="3"/>
        <v/>
      </c>
      <c r="O189" s="45" t="str">
        <f t="shared" si="4"/>
        <v/>
      </c>
      <c r="P189" s="11" t="str">
        <f>IFERROR(IF(P188=DATE.DOR,"",MIN(DATE(YEAR(Calculations!P188),MONTH(Calculations!P188)+1,DAY(Calculations!P188)),DATE.DOR)),"")</f>
        <v/>
      </c>
      <c r="Q189" s="52" t="str">
        <f>IF(P189="","",IF(P189=DATE(YEAR(AdjustedFVDte),MONTH(AdjustedFVDte)+1,DAY(AdjustedFVDte)),CFV,IF(AND(Q188=0,P188=AdjustedFVDte),CFV+U189,U188)))</f>
        <v/>
      </c>
      <c r="R189" s="53" t="str">
        <f>IF(P189="","",((1+INCREASE.RTE)^(1/12)))</f>
        <v/>
      </c>
      <c r="S189" s="51" t="str">
        <f>IFERROR(IF(P189="","",IF(P189=DATE.DOR,"",IF(P189&gt;0,(1+RPI)^(1/12),""))),"")</f>
        <v/>
      </c>
      <c r="T189" s="51" t="str">
        <f>IF(S189="","",(1+AMC)^(1/12))</f>
        <v/>
      </c>
      <c r="U189" s="15" t="str">
        <f>IFERROR(IF(P189=DATE.DOR,U188,Q189*R189/S189/T189),"")</f>
        <v/>
      </c>
      <c r="V189" s="4"/>
      <c r="W189" s="4"/>
      <c r="X189" s="4"/>
      <c r="Y189" s="4"/>
      <c r="Z189" s="4"/>
      <c r="AA189" s="4"/>
      <c r="AB189" s="4"/>
    </row>
    <row r="190" ht="15.75" customHeight="1">
      <c r="A190" s="4"/>
      <c r="B190" s="4"/>
      <c r="C190" s="4"/>
      <c r="D190" s="4"/>
      <c r="E190" s="4"/>
      <c r="F190" s="45">
        <f t="shared" si="2"/>
        <v>1</v>
      </c>
      <c r="G190" s="11">
        <f>IFERROR(IF(G189=DATE.DOR,"",MIN(DATE(YEAR(Calculations!G189),MONTH(Calculations!G189)+1,DAY(Calculations!G189)),DATE.DOR)),"")</f>
        <v>44927</v>
      </c>
      <c r="H190" s="15" t="str">
        <f>IF(G191="","",IF(G190&lt;$B$2,MONTHLY.CONT*1,LOOKUP(G190,$B$2:$B$62,$D$2:$D$62)))</f>
        <v/>
      </c>
      <c r="I190" s="51" t="str">
        <f>IF(H190=0,"",IF(H190="","",IF(G190=DATE.DOR,"",IF(G190="","",IF(G190=FVDate,"",((1+INCREASE.RTE)^(1/12)))))))</f>
        <v/>
      </c>
      <c r="J190" s="51" t="str">
        <f>IF(H190=0,"",IF(H190="","",IF(G190=DATE.DOR,"",IF(G190=FVDate,"",((1+RPI))^(1/12)))))</f>
        <v/>
      </c>
      <c r="K190" s="51" t="str">
        <f>IF(J190="","",(1+AMC)^(1/12))</f>
        <v/>
      </c>
      <c r="L190" s="15" t="str">
        <f>IFERROR(IF(G190="","",IF(G190=DATE.DOR,"",L189*I190/J190/K190+H190)),0)</f>
        <v/>
      </c>
      <c r="M190" s="4"/>
      <c r="N190" s="46">
        <f t="shared" si="3"/>
        <v>12</v>
      </c>
      <c r="O190" s="45">
        <f t="shared" si="4"/>
        <v>1</v>
      </c>
      <c r="P190" s="11">
        <f>IFERROR(IF(P189=DATE.DOR,"",MIN(DATE(YEAR(Calculations!P189),MONTH(Calculations!P189)+1,DAY(Calculations!P189)),DATE.DOR)),"")</f>
        <v>44927</v>
      </c>
      <c r="Q190" s="52" t="str">
        <f>IF(P190="","",IF(P190=DATE(YEAR(AdjustedFVDte),MONTH(AdjustedFVDte)+1,DAY(AdjustedFVDte)),CFV,IF(AND(Q189=0,P189=AdjustedFVDte),CFV+U190,U189)))</f>
        <v/>
      </c>
      <c r="R190" s="53">
        <f>IF(P190="","",((1+INCREASE.RTE)^(1/12)))</f>
        <v>1.004074124</v>
      </c>
      <c r="S190" s="51" t="str">
        <f>IFERROR(IF(P190="","",IF(P190=DATE.DOR,"",IF(P190&gt;0,(1+RPI)^(1/12),""))),"")</f>
        <v/>
      </c>
      <c r="T190" s="51" t="str">
        <f>IF(S190="","",(1+AMC)^(1/12))</f>
        <v/>
      </c>
      <c r="U190" s="15" t="str">
        <f>IFERROR(IF(P190=DATE.DOR,U189,Q190*R190/S190/T190),"")</f>
        <v/>
      </c>
      <c r="V190" s="4"/>
      <c r="W190" s="4"/>
      <c r="X190" s="4"/>
      <c r="Y190" s="4"/>
      <c r="Z190" s="4"/>
      <c r="AA190" s="4"/>
      <c r="AB190" s="4"/>
    </row>
    <row r="191" ht="15.75" customHeight="1">
      <c r="A191" s="4"/>
      <c r="B191" s="4"/>
      <c r="C191" s="4"/>
      <c r="D191" s="4"/>
      <c r="E191" s="4"/>
      <c r="F191" s="45" t="str">
        <f t="shared" si="2"/>
        <v/>
      </c>
      <c r="G191" s="11" t="str">
        <f>IFERROR(IF(G190=DATE.DOR,"",MIN(DATE(YEAR(Calculations!G190),MONTH(Calculations!G190)+1,DAY(Calculations!G190)),DATE.DOR)),"")</f>
        <v/>
      </c>
      <c r="H191" s="15" t="str">
        <f>IF(G192="","",IF(G191&lt;$B$2,MONTHLY.CONT*1,LOOKUP(G191,$B$2:$B$62,$D$2:$D$62)))</f>
        <v/>
      </c>
      <c r="I191" s="51" t="str">
        <f>IF(H191=0,"",IF(H191="","",IF(G191=DATE.DOR,"",IF(G191="","",IF(G191=FVDate,"",((1+INCREASE.RTE)^(1/12)))))))</f>
        <v/>
      </c>
      <c r="J191" s="51" t="str">
        <f>IF(H191=0,"",IF(H191="","",IF(G191=DATE.DOR,"",IF(G191=FVDate,"",((1+RPI))^(1/12)))))</f>
        <v/>
      </c>
      <c r="K191" s="51" t="str">
        <f>IF(J191="","",(1+AMC)^(1/12))</f>
        <v/>
      </c>
      <c r="L191" s="15" t="str">
        <f>IFERROR(IF(G191="","",IF(G191=DATE.DOR,"",L190*I191/J191/K191+H191)),0)</f>
        <v/>
      </c>
      <c r="M191" s="4"/>
      <c r="N191" s="46" t="str">
        <f t="shared" si="3"/>
        <v/>
      </c>
      <c r="O191" s="45" t="str">
        <f t="shared" si="4"/>
        <v/>
      </c>
      <c r="P191" s="11" t="str">
        <f>IFERROR(IF(P190=DATE.DOR,"",MIN(DATE(YEAR(Calculations!P190),MONTH(Calculations!P190)+1,DAY(Calculations!P190)),DATE.DOR)),"")</f>
        <v/>
      </c>
      <c r="Q191" s="52" t="str">
        <f>IF(P191="","",IF(P191=DATE(YEAR(AdjustedFVDte),MONTH(AdjustedFVDte)+1,DAY(AdjustedFVDte)),CFV,IF(AND(Q190=0,P190=AdjustedFVDte),CFV+U191,U190)))</f>
        <v/>
      </c>
      <c r="R191" s="53" t="str">
        <f>IF(P191="","",((1+INCREASE.RTE)^(1/12)))</f>
        <v/>
      </c>
      <c r="S191" s="51" t="str">
        <f>IFERROR(IF(P191="","",IF(P191=DATE.DOR,"",IF(P191&gt;0,(1+RPI)^(1/12),""))),"")</f>
        <v/>
      </c>
      <c r="T191" s="51" t="str">
        <f>IF(S191="","",(1+AMC)^(1/12))</f>
        <v/>
      </c>
      <c r="U191" s="15" t="str">
        <f>IFERROR(IF(P191=DATE.DOR,U190,Q191*R191/S191/T191),"")</f>
        <v/>
      </c>
      <c r="V191" s="4"/>
      <c r="W191" s="4"/>
      <c r="X191" s="4"/>
      <c r="Y191" s="4"/>
      <c r="Z191" s="4"/>
      <c r="AA191" s="4"/>
      <c r="AB191" s="4"/>
    </row>
    <row r="192" ht="15.75" customHeight="1">
      <c r="A192" s="4"/>
      <c r="B192" s="4"/>
      <c r="C192" s="4"/>
      <c r="D192" s="4"/>
      <c r="E192" s="4"/>
      <c r="F192" s="45">
        <f t="shared" si="2"/>
        <v>1</v>
      </c>
      <c r="G192" s="11">
        <f>IFERROR(IF(G191=DATE.DOR,"",MIN(DATE(YEAR(Calculations!G191),MONTH(Calculations!G191)+1,DAY(Calculations!G191)),DATE.DOR)),"")</f>
        <v>44927</v>
      </c>
      <c r="H192" s="15" t="str">
        <f>IF(G193="","",IF(G192&lt;$B$2,MONTHLY.CONT*1,LOOKUP(G192,$B$2:$B$62,$D$2:$D$62)))</f>
        <v/>
      </c>
      <c r="I192" s="51" t="str">
        <f>IF(H192=0,"",IF(H192="","",IF(G192=DATE.DOR,"",IF(G192="","",IF(G192=FVDate,"",((1+INCREASE.RTE)^(1/12)))))))</f>
        <v/>
      </c>
      <c r="J192" s="51" t="str">
        <f>IF(H192=0,"",IF(H192="","",IF(G192=DATE.DOR,"",IF(G192=FVDate,"",((1+RPI))^(1/12)))))</f>
        <v/>
      </c>
      <c r="K192" s="51" t="str">
        <f>IF(J192="","",(1+AMC)^(1/12))</f>
        <v/>
      </c>
      <c r="L192" s="15" t="str">
        <f>IFERROR(IF(G192="","",IF(G192=DATE.DOR,"",L191*I192/J192/K192+H192)),0)</f>
        <v/>
      </c>
      <c r="M192" s="4"/>
      <c r="N192" s="46">
        <f t="shared" si="3"/>
        <v>12</v>
      </c>
      <c r="O192" s="45">
        <f t="shared" si="4"/>
        <v>1</v>
      </c>
      <c r="P192" s="11">
        <f>IFERROR(IF(P191=DATE.DOR,"",MIN(DATE(YEAR(Calculations!P191),MONTH(Calculations!P191)+1,DAY(Calculations!P191)),DATE.DOR)),"")</f>
        <v>44927</v>
      </c>
      <c r="Q192" s="52" t="str">
        <f>IF(P192="","",IF(P192=DATE(YEAR(AdjustedFVDte),MONTH(AdjustedFVDte)+1,DAY(AdjustedFVDte)),CFV,IF(AND(Q191=0,P191=AdjustedFVDte),CFV+U192,U191)))</f>
        <v/>
      </c>
      <c r="R192" s="53">
        <f>IF(P192="","",((1+INCREASE.RTE)^(1/12)))</f>
        <v>1.004074124</v>
      </c>
      <c r="S192" s="51" t="str">
        <f>IFERROR(IF(P192="","",IF(P192=DATE.DOR,"",IF(P192&gt;0,(1+RPI)^(1/12),""))),"")</f>
        <v/>
      </c>
      <c r="T192" s="51" t="str">
        <f>IF(S192="","",(1+AMC)^(1/12))</f>
        <v/>
      </c>
      <c r="U192" s="15" t="str">
        <f>IFERROR(IF(P192=DATE.DOR,U191,Q192*R192/S192/T192),"")</f>
        <v/>
      </c>
      <c r="V192" s="4"/>
      <c r="W192" s="4"/>
      <c r="X192" s="4"/>
      <c r="Y192" s="4"/>
      <c r="Z192" s="4"/>
      <c r="AA192" s="4"/>
      <c r="AB192" s="4"/>
    </row>
    <row r="193" ht="15.75" customHeight="1">
      <c r="A193" s="4"/>
      <c r="B193" s="4"/>
      <c r="C193" s="4"/>
      <c r="D193" s="4"/>
      <c r="E193" s="4"/>
      <c r="F193" s="45" t="str">
        <f t="shared" si="2"/>
        <v/>
      </c>
      <c r="G193" s="11" t="str">
        <f>IFERROR(IF(G192=DATE.DOR,"",MIN(DATE(YEAR(Calculations!G192),MONTH(Calculations!G192)+1,DAY(Calculations!G192)),DATE.DOR)),"")</f>
        <v/>
      </c>
      <c r="H193" s="15" t="str">
        <f>IF(G194="","",IF(G193&lt;$B$2,MONTHLY.CONT*1,LOOKUP(G193,$B$2:$B$62,$D$2:$D$62)))</f>
        <v/>
      </c>
      <c r="I193" s="51" t="str">
        <f>IF(H193=0,"",IF(H193="","",IF(G193=DATE.DOR,"",IF(G193="","",IF(G193=FVDate,"",((1+INCREASE.RTE)^(1/12)))))))</f>
        <v/>
      </c>
      <c r="J193" s="51" t="str">
        <f>IF(H193=0,"",IF(H193="","",IF(G193=DATE.DOR,"",IF(G193=FVDate,"",((1+RPI))^(1/12)))))</f>
        <v/>
      </c>
      <c r="K193" s="51" t="str">
        <f>IF(J193="","",(1+AMC)^(1/12))</f>
        <v/>
      </c>
      <c r="L193" s="15" t="str">
        <f>IFERROR(IF(G193="","",IF(G193=DATE.DOR,"",L192*I193/J193/K193+H193)),0)</f>
        <v/>
      </c>
      <c r="M193" s="4"/>
      <c r="N193" s="46" t="str">
        <f t="shared" si="3"/>
        <v/>
      </c>
      <c r="O193" s="45" t="str">
        <f t="shared" si="4"/>
        <v/>
      </c>
      <c r="P193" s="11" t="str">
        <f>IFERROR(IF(P192=DATE.DOR,"",MIN(DATE(YEAR(Calculations!P192),MONTH(Calculations!P192)+1,DAY(Calculations!P192)),DATE.DOR)),"")</f>
        <v/>
      </c>
      <c r="Q193" s="52" t="str">
        <f>IF(P193="","",IF(P193=DATE(YEAR(AdjustedFVDte),MONTH(AdjustedFVDte)+1,DAY(AdjustedFVDte)),CFV,IF(AND(Q192=0,P192=AdjustedFVDte),CFV+U193,U192)))</f>
        <v/>
      </c>
      <c r="R193" s="53" t="str">
        <f>IF(P193="","",((1+INCREASE.RTE)^(1/12)))</f>
        <v/>
      </c>
      <c r="S193" s="51" t="str">
        <f>IFERROR(IF(P193="","",IF(P193=DATE.DOR,"",IF(P193&gt;0,(1+RPI)^(1/12),""))),"")</f>
        <v/>
      </c>
      <c r="T193" s="51" t="str">
        <f>IF(S193="","",(1+AMC)^(1/12))</f>
        <v/>
      </c>
      <c r="U193" s="15" t="str">
        <f>IFERROR(IF(P193=DATE.DOR,U192,Q193*R193/S193/T193),"")</f>
        <v/>
      </c>
      <c r="V193" s="4"/>
      <c r="W193" s="4"/>
      <c r="X193" s="4"/>
      <c r="Y193" s="4"/>
      <c r="Z193" s="4"/>
      <c r="AA193" s="4"/>
      <c r="AB193" s="4"/>
    </row>
    <row r="194" ht="15.75" customHeight="1">
      <c r="A194" s="4"/>
      <c r="B194" s="4"/>
      <c r="C194" s="4"/>
      <c r="D194" s="4"/>
      <c r="E194" s="4"/>
      <c r="F194" s="45">
        <f t="shared" si="2"/>
        <v>1</v>
      </c>
      <c r="G194" s="11">
        <f>IFERROR(IF(G193=DATE.DOR,"",MIN(DATE(YEAR(Calculations!G193),MONTH(Calculations!G193)+1,DAY(Calculations!G193)),DATE.DOR)),"")</f>
        <v>44927</v>
      </c>
      <c r="H194" s="15" t="str">
        <f>IF(G195="","",IF(G194&lt;$B$2,MONTHLY.CONT*1,LOOKUP(G194,$B$2:$B$62,$D$2:$D$62)))</f>
        <v/>
      </c>
      <c r="I194" s="51" t="str">
        <f>IF(H194=0,"",IF(H194="","",IF(G194=DATE.DOR,"",IF(G194="","",IF(G194=FVDate,"",((1+INCREASE.RTE)^(1/12)))))))</f>
        <v/>
      </c>
      <c r="J194" s="51" t="str">
        <f>IF(H194=0,"",IF(H194="","",IF(G194=DATE.DOR,"",IF(G194=FVDate,"",((1+RPI))^(1/12)))))</f>
        <v/>
      </c>
      <c r="K194" s="51" t="str">
        <f>IF(J194="","",(1+AMC)^(1/12))</f>
        <v/>
      </c>
      <c r="L194" s="15" t="str">
        <f>IFERROR(IF(G194="","",IF(G194=DATE.DOR,"",L193*I194/J194/K194+H194)),0)</f>
        <v/>
      </c>
      <c r="M194" s="4"/>
      <c r="N194" s="46">
        <f t="shared" si="3"/>
        <v>12</v>
      </c>
      <c r="O194" s="45">
        <f t="shared" si="4"/>
        <v>1</v>
      </c>
      <c r="P194" s="11">
        <f>IFERROR(IF(P193=DATE.DOR,"",MIN(DATE(YEAR(Calculations!P193),MONTH(Calculations!P193)+1,DAY(Calculations!P193)),DATE.DOR)),"")</f>
        <v>44927</v>
      </c>
      <c r="Q194" s="52" t="str">
        <f>IF(P194="","",IF(P194=DATE(YEAR(AdjustedFVDte),MONTH(AdjustedFVDte)+1,DAY(AdjustedFVDte)),CFV,IF(AND(Q193=0,P193=AdjustedFVDte),CFV+U194,U193)))</f>
        <v/>
      </c>
      <c r="R194" s="53">
        <f>IF(P194="","",((1+INCREASE.RTE)^(1/12)))</f>
        <v>1.004074124</v>
      </c>
      <c r="S194" s="51" t="str">
        <f>IFERROR(IF(P194="","",IF(P194=DATE.DOR,"",IF(P194&gt;0,(1+RPI)^(1/12),""))),"")</f>
        <v/>
      </c>
      <c r="T194" s="51" t="str">
        <f>IF(S194="","",(1+AMC)^(1/12))</f>
        <v/>
      </c>
      <c r="U194" s="15" t="str">
        <f>IFERROR(IF(P194=DATE.DOR,U193,Q194*R194/S194/T194),"")</f>
        <v/>
      </c>
      <c r="V194" s="4"/>
      <c r="W194" s="4"/>
      <c r="X194" s="4"/>
      <c r="Y194" s="4"/>
      <c r="Z194" s="4"/>
      <c r="AA194" s="4"/>
      <c r="AB194" s="4"/>
    </row>
    <row r="195" ht="15.75" customHeight="1">
      <c r="A195" s="4"/>
      <c r="B195" s="4"/>
      <c r="C195" s="4"/>
      <c r="D195" s="4"/>
      <c r="E195" s="4"/>
      <c r="F195" s="45" t="str">
        <f t="shared" si="2"/>
        <v/>
      </c>
      <c r="G195" s="11" t="str">
        <f>IFERROR(IF(G194=DATE.DOR,"",MIN(DATE(YEAR(Calculations!G194),MONTH(Calculations!G194)+1,DAY(Calculations!G194)),DATE.DOR)),"")</f>
        <v/>
      </c>
      <c r="H195" s="15" t="str">
        <f>IF(G196="","",IF(G195&lt;$B$2,MONTHLY.CONT*1,LOOKUP(G195,$B$2:$B$62,$D$2:$D$62)))</f>
        <v/>
      </c>
      <c r="I195" s="51" t="str">
        <f>IF(H195=0,"",IF(H195="","",IF(G195=DATE.DOR,"",IF(G195="","",IF(G195=FVDate,"",((1+INCREASE.RTE)^(1/12)))))))</f>
        <v/>
      </c>
      <c r="J195" s="51" t="str">
        <f>IF(H195=0,"",IF(H195="","",IF(G195=DATE.DOR,"",IF(G195=FVDate,"",((1+RPI))^(1/12)))))</f>
        <v/>
      </c>
      <c r="K195" s="51" t="str">
        <f>IF(J195="","",(1+AMC)^(1/12))</f>
        <v/>
      </c>
      <c r="L195" s="15" t="str">
        <f>IFERROR(IF(G195="","",IF(G195=DATE.DOR,"",L194*I195/J195/K195+H195)),0)</f>
        <v/>
      </c>
      <c r="M195" s="4"/>
      <c r="N195" s="46" t="str">
        <f t="shared" si="3"/>
        <v/>
      </c>
      <c r="O195" s="45" t="str">
        <f t="shared" si="4"/>
        <v/>
      </c>
      <c r="P195" s="11" t="str">
        <f>IFERROR(IF(P194=DATE.DOR,"",MIN(DATE(YEAR(Calculations!P194),MONTH(Calculations!P194)+1,DAY(Calculations!P194)),DATE.DOR)),"")</f>
        <v/>
      </c>
      <c r="Q195" s="52" t="str">
        <f>IF(P195="","",IF(P195=DATE(YEAR(AdjustedFVDte),MONTH(AdjustedFVDte)+1,DAY(AdjustedFVDte)),CFV,IF(AND(Q194=0,P194=AdjustedFVDte),CFV+U195,U194)))</f>
        <v/>
      </c>
      <c r="R195" s="53" t="str">
        <f>IF(P195="","",((1+INCREASE.RTE)^(1/12)))</f>
        <v/>
      </c>
      <c r="S195" s="51" t="str">
        <f>IFERROR(IF(P195="","",IF(P195=DATE.DOR,"",IF(P195&gt;0,(1+RPI)^(1/12),""))),"")</f>
        <v/>
      </c>
      <c r="T195" s="51" t="str">
        <f>IF(S195="","",(1+AMC)^(1/12))</f>
        <v/>
      </c>
      <c r="U195" s="15" t="str">
        <f>IFERROR(IF(P195=DATE.DOR,U194,Q195*R195/S195/T195),"")</f>
        <v/>
      </c>
      <c r="V195" s="4"/>
      <c r="W195" s="4"/>
      <c r="X195" s="4"/>
      <c r="Y195" s="4"/>
      <c r="Z195" s="4"/>
      <c r="AA195" s="4"/>
      <c r="AB195" s="4"/>
    </row>
    <row r="196" ht="15.75" customHeight="1">
      <c r="A196" s="4"/>
      <c r="B196" s="4"/>
      <c r="C196" s="4"/>
      <c r="D196" s="4"/>
      <c r="E196" s="4"/>
      <c r="F196" s="45">
        <f t="shared" si="2"/>
        <v>1</v>
      </c>
      <c r="G196" s="11">
        <f>IFERROR(IF(G195=DATE.DOR,"",MIN(DATE(YEAR(Calculations!G195),MONTH(Calculations!G195)+1,DAY(Calculations!G195)),DATE.DOR)),"")</f>
        <v>44927</v>
      </c>
      <c r="H196" s="15" t="str">
        <f>IF(G197="","",IF(G196&lt;$B$2,MONTHLY.CONT*1,LOOKUP(G196,$B$2:$B$62,$D$2:$D$62)))</f>
        <v/>
      </c>
      <c r="I196" s="51" t="str">
        <f>IF(H196=0,"",IF(H196="","",IF(G196=DATE.DOR,"",IF(G196="","",IF(G196=FVDate,"",((1+INCREASE.RTE)^(1/12)))))))</f>
        <v/>
      </c>
      <c r="J196" s="51" t="str">
        <f>IF(H196=0,"",IF(H196="","",IF(G196=DATE.DOR,"",IF(G196=FVDate,"",((1+RPI))^(1/12)))))</f>
        <v/>
      </c>
      <c r="K196" s="51" t="str">
        <f>IF(J196="","",(1+AMC)^(1/12))</f>
        <v/>
      </c>
      <c r="L196" s="15" t="str">
        <f>IFERROR(IF(G196="","",IF(G196=DATE.DOR,"",L195*I196/J196/K196+H196)),0)</f>
        <v/>
      </c>
      <c r="M196" s="4"/>
      <c r="N196" s="46">
        <f t="shared" si="3"/>
        <v>12</v>
      </c>
      <c r="O196" s="45">
        <f t="shared" si="4"/>
        <v>1</v>
      </c>
      <c r="P196" s="11">
        <f>IFERROR(IF(P195=DATE.DOR,"",MIN(DATE(YEAR(Calculations!P195),MONTH(Calculations!P195)+1,DAY(Calculations!P195)),DATE.DOR)),"")</f>
        <v>44927</v>
      </c>
      <c r="Q196" s="52" t="str">
        <f>IF(P196="","",IF(P196=DATE(YEAR(AdjustedFVDte),MONTH(AdjustedFVDte)+1,DAY(AdjustedFVDte)),CFV,IF(AND(Q195=0,P195=AdjustedFVDte),CFV+U196,U195)))</f>
        <v/>
      </c>
      <c r="R196" s="53">
        <f>IF(P196="","",((1+INCREASE.RTE)^(1/12)))</f>
        <v>1.004074124</v>
      </c>
      <c r="S196" s="51" t="str">
        <f>IFERROR(IF(P196="","",IF(P196=DATE.DOR,"",IF(P196&gt;0,(1+RPI)^(1/12),""))),"")</f>
        <v/>
      </c>
      <c r="T196" s="51" t="str">
        <f>IF(S196="","",(1+AMC)^(1/12))</f>
        <v/>
      </c>
      <c r="U196" s="15" t="str">
        <f>IFERROR(IF(P196=DATE.DOR,U195,Q196*R196/S196/T196),"")</f>
        <v/>
      </c>
      <c r="V196" s="4"/>
      <c r="W196" s="4"/>
      <c r="X196" s="4"/>
      <c r="Y196" s="4"/>
      <c r="Z196" s="4"/>
      <c r="AA196" s="4"/>
      <c r="AB196" s="4"/>
    </row>
    <row r="197" ht="15.75" customHeight="1">
      <c r="A197" s="4"/>
      <c r="B197" s="4"/>
      <c r="C197" s="4"/>
      <c r="D197" s="4"/>
      <c r="E197" s="4"/>
      <c r="F197" s="45" t="str">
        <f t="shared" si="2"/>
        <v/>
      </c>
      <c r="G197" s="11" t="str">
        <f>IFERROR(IF(G196=DATE.DOR,"",MIN(DATE(YEAR(Calculations!G196),MONTH(Calculations!G196)+1,DAY(Calculations!G196)),DATE.DOR)),"")</f>
        <v/>
      </c>
      <c r="H197" s="15" t="str">
        <f>IF(G198="","",IF(G197&lt;$B$2,MONTHLY.CONT*1,LOOKUP(G197,$B$2:$B$62,$D$2:$D$62)))</f>
        <v/>
      </c>
      <c r="I197" s="51" t="str">
        <f>IF(H197=0,"",IF(H197="","",IF(G197=DATE.DOR,"",IF(G197="","",IF(G197=FVDate,"",((1+INCREASE.RTE)^(1/12)))))))</f>
        <v/>
      </c>
      <c r="J197" s="51" t="str">
        <f>IF(H197=0,"",IF(H197="","",IF(G197=DATE.DOR,"",IF(G197=FVDate,"",((1+RPI))^(1/12)))))</f>
        <v/>
      </c>
      <c r="K197" s="51" t="str">
        <f>IF(J197="","",(1+AMC)^(1/12))</f>
        <v/>
      </c>
      <c r="L197" s="15" t="str">
        <f>IFERROR(IF(G197="","",IF(G197=DATE.DOR,"",L196*I197/J197/K197+H197)),0)</f>
        <v/>
      </c>
      <c r="M197" s="4"/>
      <c r="N197" s="46" t="str">
        <f t="shared" si="3"/>
        <v/>
      </c>
      <c r="O197" s="45" t="str">
        <f t="shared" si="4"/>
        <v/>
      </c>
      <c r="P197" s="11" t="str">
        <f>IFERROR(IF(P196=DATE.DOR,"",MIN(DATE(YEAR(Calculations!P196),MONTH(Calculations!P196)+1,DAY(Calculations!P196)),DATE.DOR)),"")</f>
        <v/>
      </c>
      <c r="Q197" s="52" t="str">
        <f>IF(P197="","",IF(P197=DATE(YEAR(AdjustedFVDte),MONTH(AdjustedFVDte)+1,DAY(AdjustedFVDte)),CFV,IF(AND(Q196=0,P196=AdjustedFVDte),CFV+U197,U196)))</f>
        <v/>
      </c>
      <c r="R197" s="53" t="str">
        <f>IF(P197="","",((1+INCREASE.RTE)^(1/12)))</f>
        <v/>
      </c>
      <c r="S197" s="51" t="str">
        <f>IFERROR(IF(P197="","",IF(P197=DATE.DOR,"",IF(P197&gt;0,(1+RPI)^(1/12),""))),"")</f>
        <v/>
      </c>
      <c r="T197" s="51" t="str">
        <f>IF(S197="","",(1+AMC)^(1/12))</f>
        <v/>
      </c>
      <c r="U197" s="15" t="str">
        <f>IFERROR(IF(P197=DATE.DOR,U196,Q197*R197/S197/T197),"")</f>
        <v/>
      </c>
      <c r="V197" s="4"/>
      <c r="W197" s="4"/>
      <c r="X197" s="4"/>
      <c r="Y197" s="4"/>
      <c r="Z197" s="4"/>
      <c r="AA197" s="4"/>
      <c r="AB197" s="4"/>
    </row>
    <row r="198" ht="15.75" customHeight="1">
      <c r="A198" s="4"/>
      <c r="B198" s="4"/>
      <c r="C198" s="4"/>
      <c r="D198" s="4"/>
      <c r="E198" s="4"/>
      <c r="F198" s="45">
        <f t="shared" si="2"/>
        <v>1</v>
      </c>
      <c r="G198" s="11">
        <f>IFERROR(IF(G197=DATE.DOR,"",MIN(DATE(YEAR(Calculations!G197),MONTH(Calculations!G197)+1,DAY(Calculations!G197)),DATE.DOR)),"")</f>
        <v>44927</v>
      </c>
      <c r="H198" s="15" t="str">
        <f>IF(G199="","",IF(G198&lt;$B$2,MONTHLY.CONT*1,LOOKUP(G198,$B$2:$B$62,$D$2:$D$62)))</f>
        <v/>
      </c>
      <c r="I198" s="51" t="str">
        <f>IF(H198=0,"",IF(H198="","",IF(G198=DATE.DOR,"",IF(G198="","",IF(G198=FVDate,"",((1+INCREASE.RTE)^(1/12)))))))</f>
        <v/>
      </c>
      <c r="J198" s="51" t="str">
        <f>IF(H198=0,"",IF(H198="","",IF(G198=DATE.DOR,"",IF(G198=FVDate,"",((1+RPI))^(1/12)))))</f>
        <v/>
      </c>
      <c r="K198" s="51" t="str">
        <f>IF(J198="","",(1+AMC)^(1/12))</f>
        <v/>
      </c>
      <c r="L198" s="15" t="str">
        <f>IFERROR(IF(G198="","",IF(G198=DATE.DOR,"",L197*I198/J198/K198+H198)),0)</f>
        <v/>
      </c>
      <c r="M198" s="4"/>
      <c r="N198" s="46">
        <f t="shared" si="3"/>
        <v>12</v>
      </c>
      <c r="O198" s="45">
        <f t="shared" si="4"/>
        <v>1</v>
      </c>
      <c r="P198" s="11">
        <f>IFERROR(IF(P197=DATE.DOR,"",MIN(DATE(YEAR(Calculations!P197),MONTH(Calculations!P197)+1,DAY(Calculations!P197)),DATE.DOR)),"")</f>
        <v>44927</v>
      </c>
      <c r="Q198" s="52" t="str">
        <f>IF(P198="","",IF(P198=DATE(YEAR(AdjustedFVDte),MONTH(AdjustedFVDte)+1,DAY(AdjustedFVDte)),CFV,IF(AND(Q197=0,P197=AdjustedFVDte),CFV+U198,U197)))</f>
        <v/>
      </c>
      <c r="R198" s="53">
        <f>IF(P198="","",((1+INCREASE.RTE)^(1/12)))</f>
        <v>1.004074124</v>
      </c>
      <c r="S198" s="51" t="str">
        <f>IFERROR(IF(P198="","",IF(P198=DATE.DOR,"",IF(P198&gt;0,(1+RPI)^(1/12),""))),"")</f>
        <v/>
      </c>
      <c r="T198" s="51" t="str">
        <f>IF(S198="","",(1+AMC)^(1/12))</f>
        <v/>
      </c>
      <c r="U198" s="15" t="str">
        <f>IFERROR(IF(P198=DATE.DOR,U197,Q198*R198/S198/T198),"")</f>
        <v/>
      </c>
      <c r="V198" s="4"/>
      <c r="W198" s="4"/>
      <c r="X198" s="4"/>
      <c r="Y198" s="4"/>
      <c r="Z198" s="4"/>
      <c r="AA198" s="4"/>
      <c r="AB198" s="4"/>
    </row>
    <row r="199" ht="15.75" customHeight="1">
      <c r="A199" s="4"/>
      <c r="B199" s="4"/>
      <c r="C199" s="4"/>
      <c r="D199" s="4"/>
      <c r="E199" s="4"/>
      <c r="F199" s="45" t="str">
        <f t="shared" si="2"/>
        <v/>
      </c>
      <c r="G199" s="11" t="str">
        <f>IFERROR(IF(G198=DATE.DOR,"",MIN(DATE(YEAR(Calculations!G198),MONTH(Calculations!G198)+1,DAY(Calculations!G198)),DATE.DOR)),"")</f>
        <v/>
      </c>
      <c r="H199" s="15" t="str">
        <f>IF(G200="","",IF(G199&lt;$B$2,MONTHLY.CONT*1,LOOKUP(G199,$B$2:$B$62,$D$2:$D$62)))</f>
        <v/>
      </c>
      <c r="I199" s="51" t="str">
        <f>IF(H199=0,"",IF(H199="","",IF(G199=DATE.DOR,"",IF(G199="","",IF(G199=FVDate,"",((1+INCREASE.RTE)^(1/12)))))))</f>
        <v/>
      </c>
      <c r="J199" s="51" t="str">
        <f>IF(H199=0,"",IF(H199="","",IF(G199=DATE.DOR,"",IF(G199=FVDate,"",((1+RPI))^(1/12)))))</f>
        <v/>
      </c>
      <c r="K199" s="51" t="str">
        <f>IF(J199="","",(1+AMC)^(1/12))</f>
        <v/>
      </c>
      <c r="L199" s="15" t="str">
        <f>IFERROR(IF(G199="","",IF(G199=DATE.DOR,"",L198*I199/J199/K199+H199)),0)</f>
        <v/>
      </c>
      <c r="M199" s="4"/>
      <c r="N199" s="46" t="str">
        <f t="shared" si="3"/>
        <v/>
      </c>
      <c r="O199" s="45" t="str">
        <f t="shared" si="4"/>
        <v/>
      </c>
      <c r="P199" s="11" t="str">
        <f>IFERROR(IF(P198=DATE.DOR,"",MIN(DATE(YEAR(Calculations!P198),MONTH(Calculations!P198)+1,DAY(Calculations!P198)),DATE.DOR)),"")</f>
        <v/>
      </c>
      <c r="Q199" s="52" t="str">
        <f>IF(P199="","",IF(P199=DATE(YEAR(AdjustedFVDte),MONTH(AdjustedFVDte)+1,DAY(AdjustedFVDte)),CFV,IF(AND(Q198=0,P198=AdjustedFVDte),CFV+U199,U198)))</f>
        <v/>
      </c>
      <c r="R199" s="53" t="str">
        <f>IF(P199="","",((1+INCREASE.RTE)^(1/12)))</f>
        <v/>
      </c>
      <c r="S199" s="51" t="str">
        <f>IFERROR(IF(P199="","",IF(P199=DATE.DOR,"",IF(P199&gt;0,(1+RPI)^(1/12),""))),"")</f>
        <v/>
      </c>
      <c r="T199" s="51" t="str">
        <f>IF(S199="","",(1+AMC)^(1/12))</f>
        <v/>
      </c>
      <c r="U199" s="15" t="str">
        <f>IFERROR(IF(P199=DATE.DOR,U198,Q199*R199/S199/T199),"")</f>
        <v/>
      </c>
      <c r="V199" s="4"/>
      <c r="W199" s="4"/>
      <c r="X199" s="4"/>
      <c r="Y199" s="4"/>
      <c r="Z199" s="4"/>
      <c r="AA199" s="4"/>
      <c r="AB199" s="4"/>
    </row>
    <row r="200" ht="15.75" customHeight="1">
      <c r="A200" s="4"/>
      <c r="B200" s="4"/>
      <c r="C200" s="4"/>
      <c r="D200" s="4"/>
      <c r="E200" s="4"/>
      <c r="F200" s="45">
        <f t="shared" si="2"/>
        <v>1</v>
      </c>
      <c r="G200" s="11">
        <f>IFERROR(IF(G199=DATE.DOR,"",MIN(DATE(YEAR(Calculations!G199),MONTH(Calculations!G199)+1,DAY(Calculations!G199)),DATE.DOR)),"")</f>
        <v>44927</v>
      </c>
      <c r="H200" s="15" t="str">
        <f>IF(G201="","",IF(G200&lt;$B$2,MONTHLY.CONT*1,LOOKUP(G200,$B$2:$B$62,$D$2:$D$62)))</f>
        <v/>
      </c>
      <c r="I200" s="51" t="str">
        <f>IF(H200=0,"",IF(H200="","",IF(G200=DATE.DOR,"",IF(G200="","",IF(G200=FVDate,"",((1+INCREASE.RTE)^(1/12)))))))</f>
        <v/>
      </c>
      <c r="J200" s="51" t="str">
        <f>IF(H200=0,"",IF(H200="","",IF(G200=DATE.DOR,"",IF(G200=FVDate,"",((1+RPI))^(1/12)))))</f>
        <v/>
      </c>
      <c r="K200" s="51" t="str">
        <f>IF(J200="","",(1+AMC)^(1/12))</f>
        <v/>
      </c>
      <c r="L200" s="15" t="str">
        <f>IFERROR(IF(G200="","",IF(G200=DATE.DOR,"",L199*I200/J200/K200+H200)),0)</f>
        <v/>
      </c>
      <c r="M200" s="4"/>
      <c r="N200" s="46">
        <f t="shared" si="3"/>
        <v>12</v>
      </c>
      <c r="O200" s="45">
        <f t="shared" si="4"/>
        <v>1</v>
      </c>
      <c r="P200" s="11">
        <f>IFERROR(IF(P199=DATE.DOR,"",MIN(DATE(YEAR(Calculations!P199),MONTH(Calculations!P199)+1,DAY(Calculations!P199)),DATE.DOR)),"")</f>
        <v>44927</v>
      </c>
      <c r="Q200" s="52" t="str">
        <f>IF(P200="","",IF(P200=DATE(YEAR(AdjustedFVDte),MONTH(AdjustedFVDte)+1,DAY(AdjustedFVDte)),CFV,IF(AND(Q199=0,P199=AdjustedFVDte),CFV+U200,U199)))</f>
        <v/>
      </c>
      <c r="R200" s="53">
        <f>IF(P200="","",((1+INCREASE.RTE)^(1/12)))</f>
        <v>1.004074124</v>
      </c>
      <c r="S200" s="51" t="str">
        <f>IFERROR(IF(P200="","",IF(P200=DATE.DOR,"",IF(P200&gt;0,(1+RPI)^(1/12),""))),"")</f>
        <v/>
      </c>
      <c r="T200" s="51" t="str">
        <f>IF(S200="","",(1+AMC)^(1/12))</f>
        <v/>
      </c>
      <c r="U200" s="15" t="str">
        <f>IFERROR(IF(P200=DATE.DOR,U199,Q200*R200/S200/T200),"")</f>
        <v/>
      </c>
      <c r="V200" s="4"/>
      <c r="W200" s="4"/>
      <c r="X200" s="4"/>
      <c r="Y200" s="4"/>
      <c r="Z200" s="4"/>
      <c r="AA200" s="4"/>
      <c r="AB200" s="4"/>
    </row>
    <row r="201" ht="15.75" customHeight="1">
      <c r="A201" s="4"/>
      <c r="B201" s="4"/>
      <c r="C201" s="4"/>
      <c r="D201" s="4"/>
      <c r="E201" s="4"/>
      <c r="F201" s="45" t="str">
        <f t="shared" si="2"/>
        <v/>
      </c>
      <c r="G201" s="11" t="str">
        <f>IFERROR(IF(G200=DATE.DOR,"",MIN(DATE(YEAR(Calculations!G200),MONTH(Calculations!G200)+1,DAY(Calculations!G200)),DATE.DOR)),"")</f>
        <v/>
      </c>
      <c r="H201" s="15" t="str">
        <f>IF(G202="","",IF(G201&lt;$B$2,MONTHLY.CONT*1,LOOKUP(G201,$B$2:$B$62,$D$2:$D$62)))</f>
        <v/>
      </c>
      <c r="I201" s="51" t="str">
        <f>IF(H201=0,"",IF(H201="","",IF(G201=DATE.DOR,"",IF(G201="","",IF(G201=FVDate,"",((1+INCREASE.RTE)^(1/12)))))))</f>
        <v/>
      </c>
      <c r="J201" s="51" t="str">
        <f>IF(H201=0,"",IF(H201="","",IF(G201=DATE.DOR,"",IF(G201=FVDate,"",((1+RPI))^(1/12)))))</f>
        <v/>
      </c>
      <c r="K201" s="51" t="str">
        <f>IF(J201="","",(1+AMC)^(1/12))</f>
        <v/>
      </c>
      <c r="L201" s="15" t="str">
        <f>IFERROR(IF(G201="","",IF(G201=DATE.DOR,"",L200*I201/J201/K201+H201)),0)</f>
        <v/>
      </c>
      <c r="M201" s="4"/>
      <c r="N201" s="46" t="str">
        <f t="shared" si="3"/>
        <v/>
      </c>
      <c r="O201" s="45" t="str">
        <f t="shared" si="4"/>
        <v/>
      </c>
      <c r="P201" s="11" t="str">
        <f>IFERROR(IF(P200=DATE.DOR,"",MIN(DATE(YEAR(Calculations!P200),MONTH(Calculations!P200)+1,DAY(Calculations!P200)),DATE.DOR)),"")</f>
        <v/>
      </c>
      <c r="Q201" s="52" t="str">
        <f>IF(P201="","",IF(P201=DATE(YEAR(AdjustedFVDte),MONTH(AdjustedFVDte)+1,DAY(AdjustedFVDte)),CFV,IF(AND(Q200=0,P200=AdjustedFVDte),CFV+U201,U200)))</f>
        <v/>
      </c>
      <c r="R201" s="53" t="str">
        <f>IF(P201="","",((1+INCREASE.RTE)^(1/12)))</f>
        <v/>
      </c>
      <c r="S201" s="51" t="str">
        <f>IFERROR(IF(P201="","",IF(P201=DATE.DOR,"",IF(P201&gt;0,(1+RPI)^(1/12),""))),"")</f>
        <v/>
      </c>
      <c r="T201" s="51" t="str">
        <f>IF(S201="","",(1+AMC)^(1/12))</f>
        <v/>
      </c>
      <c r="U201" s="15" t="str">
        <f>IFERROR(IF(P201=DATE.DOR,U200,Q201*R201/S201/T201),"")</f>
        <v/>
      </c>
      <c r="V201" s="4"/>
      <c r="W201" s="4"/>
      <c r="X201" s="4"/>
      <c r="Y201" s="4"/>
      <c r="Z201" s="4"/>
      <c r="AA201" s="4"/>
      <c r="AB201" s="4"/>
    </row>
    <row r="202" ht="15.75" customHeight="1">
      <c r="A202" s="4"/>
      <c r="B202" s="4"/>
      <c r="C202" s="4"/>
      <c r="D202" s="4"/>
      <c r="E202" s="4"/>
      <c r="F202" s="45">
        <f t="shared" si="2"/>
        <v>1</v>
      </c>
      <c r="G202" s="11">
        <f>IFERROR(IF(G201=DATE.DOR,"",MIN(DATE(YEAR(Calculations!G201),MONTH(Calculations!G201)+1,DAY(Calculations!G201)),DATE.DOR)),"")</f>
        <v>44927</v>
      </c>
      <c r="H202" s="15" t="str">
        <f>IF(G203="","",IF(G202&lt;$B$2,MONTHLY.CONT*1,LOOKUP(G202,$B$2:$B$62,$D$2:$D$62)))</f>
        <v/>
      </c>
      <c r="I202" s="51" t="str">
        <f>IF(H202=0,"",IF(H202="","",IF(G202=DATE.DOR,"",IF(G202="","",IF(G202=FVDate,"",((1+INCREASE.RTE)^(1/12)))))))</f>
        <v/>
      </c>
      <c r="J202" s="51" t="str">
        <f>IF(H202=0,"",IF(H202="","",IF(G202=DATE.DOR,"",IF(G202=FVDate,"",((1+RPI))^(1/12)))))</f>
        <v/>
      </c>
      <c r="K202" s="51" t="str">
        <f>IF(J202="","",(1+AMC)^(1/12))</f>
        <v/>
      </c>
      <c r="L202" s="15" t="str">
        <f>IFERROR(IF(G202="","",IF(G202=DATE.DOR,"",L201*I202/J202/K202+H202)),0)</f>
        <v/>
      </c>
      <c r="M202" s="4"/>
      <c r="N202" s="46">
        <f t="shared" si="3"/>
        <v>12</v>
      </c>
      <c r="O202" s="45">
        <f t="shared" si="4"/>
        <v>1</v>
      </c>
      <c r="P202" s="11">
        <f>IFERROR(IF(P201=DATE.DOR,"",MIN(DATE(YEAR(Calculations!P201),MONTH(Calculations!P201)+1,DAY(Calculations!P201)),DATE.DOR)),"")</f>
        <v>44927</v>
      </c>
      <c r="Q202" s="52" t="str">
        <f>IF(P202="","",IF(P202=DATE(YEAR(AdjustedFVDte),MONTH(AdjustedFVDte)+1,DAY(AdjustedFVDte)),CFV,IF(AND(Q201=0,P201=AdjustedFVDte),CFV+U202,U201)))</f>
        <v/>
      </c>
      <c r="R202" s="53">
        <f>IF(P202="","",((1+INCREASE.RTE)^(1/12)))</f>
        <v>1.004074124</v>
      </c>
      <c r="S202" s="51" t="str">
        <f>IFERROR(IF(P202="","",IF(P202=DATE.DOR,"",IF(P202&gt;0,(1+RPI)^(1/12),""))),"")</f>
        <v/>
      </c>
      <c r="T202" s="51" t="str">
        <f>IF(S202="","",(1+AMC)^(1/12))</f>
        <v/>
      </c>
      <c r="U202" s="15" t="str">
        <f>IFERROR(IF(P202=DATE.DOR,U201,Q202*R202/S202/T202),"")</f>
        <v/>
      </c>
      <c r="V202" s="4"/>
      <c r="W202" s="4"/>
      <c r="X202" s="4"/>
      <c r="Y202" s="4"/>
      <c r="Z202" s="4"/>
      <c r="AA202" s="4"/>
      <c r="AB202" s="4"/>
    </row>
    <row r="203" ht="15.75" customHeight="1">
      <c r="A203" s="4"/>
      <c r="B203" s="4"/>
      <c r="C203" s="4"/>
      <c r="D203" s="4"/>
      <c r="E203" s="4"/>
      <c r="F203" s="45" t="str">
        <f t="shared" si="2"/>
        <v/>
      </c>
      <c r="G203" s="11" t="str">
        <f>IFERROR(IF(G202=DATE.DOR,"",MIN(DATE(YEAR(Calculations!G202),MONTH(Calculations!G202)+1,DAY(Calculations!G202)),DATE.DOR)),"")</f>
        <v/>
      </c>
      <c r="H203" s="15" t="str">
        <f>IF(G204="","",IF(G203&lt;$B$2,MONTHLY.CONT*1,LOOKUP(G203,$B$2:$B$62,$D$2:$D$62)))</f>
        <v/>
      </c>
      <c r="I203" s="51" t="str">
        <f>IF(H203=0,"",IF(H203="","",IF(G203=DATE.DOR,"",IF(G203="","",IF(G203=FVDate,"",((1+INCREASE.RTE)^(1/12)))))))</f>
        <v/>
      </c>
      <c r="J203" s="51" t="str">
        <f>IF(H203=0,"",IF(H203="","",IF(G203=DATE.DOR,"",IF(G203=FVDate,"",((1+RPI))^(1/12)))))</f>
        <v/>
      </c>
      <c r="K203" s="51" t="str">
        <f>IF(J203="","",(1+AMC)^(1/12))</f>
        <v/>
      </c>
      <c r="L203" s="15" t="str">
        <f>IFERROR(IF(G203="","",IF(G203=DATE.DOR,"",L202*I203/J203/K203+H203)),0)</f>
        <v/>
      </c>
      <c r="M203" s="4"/>
      <c r="N203" s="46" t="str">
        <f t="shared" si="3"/>
        <v/>
      </c>
      <c r="O203" s="45" t="str">
        <f t="shared" si="4"/>
        <v/>
      </c>
      <c r="P203" s="11" t="str">
        <f>IFERROR(IF(P202=DATE.DOR,"",MIN(DATE(YEAR(Calculations!P202),MONTH(Calculations!P202)+1,DAY(Calculations!P202)),DATE.DOR)),"")</f>
        <v/>
      </c>
      <c r="Q203" s="52" t="str">
        <f>IF(P203="","",IF(P203=DATE(YEAR(AdjustedFVDte),MONTH(AdjustedFVDte)+1,DAY(AdjustedFVDte)),CFV,IF(AND(Q202=0,P202=AdjustedFVDte),CFV+U203,U202)))</f>
        <v/>
      </c>
      <c r="R203" s="53" t="str">
        <f>IF(P203="","",((1+INCREASE.RTE)^(1/12)))</f>
        <v/>
      </c>
      <c r="S203" s="51" t="str">
        <f>IFERROR(IF(P203="","",IF(P203=DATE.DOR,"",IF(P203&gt;0,(1+RPI)^(1/12),""))),"")</f>
        <v/>
      </c>
      <c r="T203" s="51" t="str">
        <f>IF(S203="","",(1+AMC)^(1/12))</f>
        <v/>
      </c>
      <c r="U203" s="15" t="str">
        <f>IFERROR(IF(P203=DATE.DOR,U202,Q203*R203/S203/T203),"")</f>
        <v/>
      </c>
      <c r="V203" s="4"/>
      <c r="W203" s="4"/>
      <c r="X203" s="4"/>
      <c r="Y203" s="4"/>
      <c r="Z203" s="4"/>
      <c r="AA203" s="4"/>
      <c r="AB203" s="4"/>
    </row>
    <row r="204" ht="15.75" customHeight="1">
      <c r="A204" s="4"/>
      <c r="B204" s="4"/>
      <c r="C204" s="4"/>
      <c r="D204" s="4"/>
      <c r="E204" s="4"/>
      <c r="F204" s="45">
        <f t="shared" si="2"/>
        <v>1</v>
      </c>
      <c r="G204" s="11">
        <f>IFERROR(IF(G203=DATE.DOR,"",MIN(DATE(YEAR(Calculations!G203),MONTH(Calculations!G203)+1,DAY(Calculations!G203)),DATE.DOR)),"")</f>
        <v>44927</v>
      </c>
      <c r="H204" s="15" t="str">
        <f>IF(G205="","",IF(G204&lt;$B$2,MONTHLY.CONT*1,LOOKUP(G204,$B$2:$B$62,$D$2:$D$62)))</f>
        <v/>
      </c>
      <c r="I204" s="51" t="str">
        <f>IF(H204=0,"",IF(H204="","",IF(G204=DATE.DOR,"",IF(G204="","",IF(G204=FVDate,"",((1+INCREASE.RTE)^(1/12)))))))</f>
        <v/>
      </c>
      <c r="J204" s="51" t="str">
        <f>IF(H204=0,"",IF(H204="","",IF(G204=DATE.DOR,"",IF(G204=FVDate,"",((1+RPI))^(1/12)))))</f>
        <v/>
      </c>
      <c r="K204" s="51" t="str">
        <f>IF(J204="","",(1+AMC)^(1/12))</f>
        <v/>
      </c>
      <c r="L204" s="15" t="str">
        <f>IFERROR(IF(G204="","",IF(G204=DATE.DOR,"",L203*I204/J204/K204+H204)),0)</f>
        <v/>
      </c>
      <c r="M204" s="4"/>
      <c r="N204" s="46">
        <f t="shared" si="3"/>
        <v>12</v>
      </c>
      <c r="O204" s="45">
        <f t="shared" si="4"/>
        <v>1</v>
      </c>
      <c r="P204" s="11">
        <f>IFERROR(IF(P203=DATE.DOR,"",MIN(DATE(YEAR(Calculations!P203),MONTH(Calculations!P203)+1,DAY(Calculations!P203)),DATE.DOR)),"")</f>
        <v>44927</v>
      </c>
      <c r="Q204" s="52" t="str">
        <f>IF(P204="","",IF(P204=DATE(YEAR(AdjustedFVDte),MONTH(AdjustedFVDte)+1,DAY(AdjustedFVDte)),CFV,IF(AND(Q203=0,P203=AdjustedFVDte),CFV+U204,U203)))</f>
        <v/>
      </c>
      <c r="R204" s="53">
        <f>IF(P204="","",((1+INCREASE.RTE)^(1/12)))</f>
        <v>1.004074124</v>
      </c>
      <c r="S204" s="51" t="str">
        <f>IFERROR(IF(P204="","",IF(P204=DATE.DOR,"",IF(P204&gt;0,(1+RPI)^(1/12),""))),"")</f>
        <v/>
      </c>
      <c r="T204" s="51" t="str">
        <f>IF(S204="","",(1+AMC)^(1/12))</f>
        <v/>
      </c>
      <c r="U204" s="15" t="str">
        <f>IFERROR(IF(P204=DATE.DOR,U203,Q204*R204/S204/T204),"")</f>
        <v/>
      </c>
      <c r="V204" s="4"/>
      <c r="W204" s="4"/>
      <c r="X204" s="4"/>
      <c r="Y204" s="4"/>
      <c r="Z204" s="4"/>
      <c r="AA204" s="4"/>
      <c r="AB204" s="4"/>
    </row>
    <row r="205" ht="15.75" customHeight="1">
      <c r="A205" s="4"/>
      <c r="B205" s="4"/>
      <c r="C205" s="4"/>
      <c r="D205" s="4"/>
      <c r="E205" s="4"/>
      <c r="F205" s="45" t="str">
        <f t="shared" si="2"/>
        <v/>
      </c>
      <c r="G205" s="11" t="str">
        <f>IFERROR(IF(G204=DATE.DOR,"",MIN(DATE(YEAR(Calculations!G204),MONTH(Calculations!G204)+1,DAY(Calculations!G204)),DATE.DOR)),"")</f>
        <v/>
      </c>
      <c r="H205" s="15" t="str">
        <f>IF(G206="","",IF(G205&lt;$B$2,MONTHLY.CONT*1,LOOKUP(G205,$B$2:$B$62,$D$2:$D$62)))</f>
        <v/>
      </c>
      <c r="I205" s="51" t="str">
        <f>IF(H205=0,"",IF(H205="","",IF(G205=DATE.DOR,"",IF(G205="","",IF(G205=FVDate,"",((1+INCREASE.RTE)^(1/12)))))))</f>
        <v/>
      </c>
      <c r="J205" s="51" t="str">
        <f>IF(H205=0,"",IF(H205="","",IF(G205=DATE.DOR,"",IF(G205=FVDate,"",((1+RPI))^(1/12)))))</f>
        <v/>
      </c>
      <c r="K205" s="51" t="str">
        <f>IF(J205="","",(1+AMC)^(1/12))</f>
        <v/>
      </c>
      <c r="L205" s="15" t="str">
        <f>IFERROR(IF(G205="","",IF(G205=DATE.DOR,"",L204*I205/J205/K205+H205)),0)</f>
        <v/>
      </c>
      <c r="M205" s="4"/>
      <c r="N205" s="46" t="str">
        <f t="shared" si="3"/>
        <v/>
      </c>
      <c r="O205" s="45" t="str">
        <f t="shared" si="4"/>
        <v/>
      </c>
      <c r="P205" s="11" t="str">
        <f>IFERROR(IF(P204=DATE.DOR,"",MIN(DATE(YEAR(Calculations!P204),MONTH(Calculations!P204)+1,DAY(Calculations!P204)),DATE.DOR)),"")</f>
        <v/>
      </c>
      <c r="Q205" s="52" t="str">
        <f>IF(P205="","",IF(P205=DATE(YEAR(AdjustedFVDte),MONTH(AdjustedFVDte)+1,DAY(AdjustedFVDte)),CFV,IF(AND(Q204=0,P204=AdjustedFVDte),CFV+U205,U204)))</f>
        <v/>
      </c>
      <c r="R205" s="53" t="str">
        <f>IF(P205="","",((1+INCREASE.RTE)^(1/12)))</f>
        <v/>
      </c>
      <c r="S205" s="51" t="str">
        <f>IFERROR(IF(P205="","",IF(P205=DATE.DOR,"",IF(P205&gt;0,(1+RPI)^(1/12),""))),"")</f>
        <v/>
      </c>
      <c r="T205" s="51" t="str">
        <f>IF(S205="","",(1+AMC)^(1/12))</f>
        <v/>
      </c>
      <c r="U205" s="15" t="str">
        <f>IFERROR(IF(P205=DATE.DOR,U204,Q205*R205/S205/T205),"")</f>
        <v/>
      </c>
      <c r="V205" s="4"/>
      <c r="W205" s="4"/>
      <c r="X205" s="4"/>
      <c r="Y205" s="4"/>
      <c r="Z205" s="4"/>
      <c r="AA205" s="4"/>
      <c r="AB205" s="4"/>
    </row>
    <row r="206" ht="15.75" customHeight="1">
      <c r="A206" s="4"/>
      <c r="B206" s="4"/>
      <c r="C206" s="4"/>
      <c r="D206" s="4"/>
      <c r="E206" s="4"/>
      <c r="F206" s="45">
        <f t="shared" si="2"/>
        <v>1</v>
      </c>
      <c r="G206" s="11">
        <f>IFERROR(IF(G205=DATE.DOR,"",MIN(DATE(YEAR(Calculations!G205),MONTH(Calculations!G205)+1,DAY(Calculations!G205)),DATE.DOR)),"")</f>
        <v>44927</v>
      </c>
      <c r="H206" s="15" t="str">
        <f>IF(G207="","",IF(G206&lt;$B$2,MONTHLY.CONT*1,LOOKUP(G206,$B$2:$B$62,$D$2:$D$62)))</f>
        <v/>
      </c>
      <c r="I206" s="51" t="str">
        <f>IF(H206=0,"",IF(H206="","",IF(G206=DATE.DOR,"",IF(G206="","",IF(G206=FVDate,"",((1+INCREASE.RTE)^(1/12)))))))</f>
        <v/>
      </c>
      <c r="J206" s="51" t="str">
        <f>IF(H206=0,"",IF(H206="","",IF(G206=DATE.DOR,"",IF(G206=FVDate,"",((1+RPI))^(1/12)))))</f>
        <v/>
      </c>
      <c r="K206" s="51" t="str">
        <f>IF(J206="","",(1+AMC)^(1/12))</f>
        <v/>
      </c>
      <c r="L206" s="15" t="str">
        <f>IFERROR(IF(G206="","",IF(G206=DATE.DOR,"",L205*I206/J206/K206+H206)),0)</f>
        <v/>
      </c>
      <c r="M206" s="4"/>
      <c r="N206" s="46">
        <f t="shared" si="3"/>
        <v>12</v>
      </c>
      <c r="O206" s="45">
        <f t="shared" si="4"/>
        <v>1</v>
      </c>
      <c r="P206" s="11">
        <f>IFERROR(IF(P205=DATE.DOR,"",MIN(DATE(YEAR(Calculations!P205),MONTH(Calculations!P205)+1,DAY(Calculations!P205)),DATE.DOR)),"")</f>
        <v>44927</v>
      </c>
      <c r="Q206" s="52" t="str">
        <f>IF(P206="","",IF(P206=DATE(YEAR(AdjustedFVDte),MONTH(AdjustedFVDte)+1,DAY(AdjustedFVDte)),CFV,IF(AND(Q205=0,P205=AdjustedFVDte),CFV+U206,U205)))</f>
        <v/>
      </c>
      <c r="R206" s="53">
        <f>IF(P206="","",((1+INCREASE.RTE)^(1/12)))</f>
        <v>1.004074124</v>
      </c>
      <c r="S206" s="51" t="str">
        <f>IFERROR(IF(P206="","",IF(P206=DATE.DOR,"",IF(P206&gt;0,(1+RPI)^(1/12),""))),"")</f>
        <v/>
      </c>
      <c r="T206" s="51" t="str">
        <f>IF(S206="","",(1+AMC)^(1/12))</f>
        <v/>
      </c>
      <c r="U206" s="15" t="str">
        <f>IFERROR(IF(P206=DATE.DOR,U205,Q206*R206/S206/T206),"")</f>
        <v/>
      </c>
      <c r="V206" s="4"/>
      <c r="W206" s="4"/>
      <c r="X206" s="4"/>
      <c r="Y206" s="4"/>
      <c r="Z206" s="4"/>
      <c r="AA206" s="4"/>
      <c r="AB206" s="4"/>
    </row>
    <row r="207" ht="15.75" customHeight="1">
      <c r="A207" s="4"/>
      <c r="B207" s="4"/>
      <c r="C207" s="4"/>
      <c r="D207" s="4"/>
      <c r="E207" s="4"/>
      <c r="F207" s="45" t="str">
        <f t="shared" si="2"/>
        <v/>
      </c>
      <c r="G207" s="11" t="str">
        <f>IFERROR(IF(G206=DATE.DOR,"",MIN(DATE(YEAR(Calculations!G206),MONTH(Calculations!G206)+1,DAY(Calculations!G206)),DATE.DOR)),"")</f>
        <v/>
      </c>
      <c r="H207" s="15" t="str">
        <f>IF(G208="","",IF(G207&lt;$B$2,MONTHLY.CONT*1,LOOKUP(G207,$B$2:$B$62,$D$2:$D$62)))</f>
        <v/>
      </c>
      <c r="I207" s="51" t="str">
        <f>IF(H207=0,"",IF(H207="","",IF(G207=DATE.DOR,"",IF(G207="","",IF(G207=FVDate,"",((1+INCREASE.RTE)^(1/12)))))))</f>
        <v/>
      </c>
      <c r="J207" s="51" t="str">
        <f>IF(H207=0,"",IF(H207="","",IF(G207=DATE.DOR,"",IF(G207=FVDate,"",((1+RPI))^(1/12)))))</f>
        <v/>
      </c>
      <c r="K207" s="51" t="str">
        <f>IF(J207="","",(1+AMC)^(1/12))</f>
        <v/>
      </c>
      <c r="L207" s="15" t="str">
        <f>IFERROR(IF(G207="","",IF(G207=DATE.DOR,"",L206*I207/J207/K207+H207)),0)</f>
        <v/>
      </c>
      <c r="M207" s="4"/>
      <c r="N207" s="46" t="str">
        <f t="shared" si="3"/>
        <v/>
      </c>
      <c r="O207" s="45" t="str">
        <f t="shared" si="4"/>
        <v/>
      </c>
      <c r="P207" s="11" t="str">
        <f>IFERROR(IF(P206=DATE.DOR,"",MIN(DATE(YEAR(Calculations!P206),MONTH(Calculations!P206)+1,DAY(Calculations!P206)),DATE.DOR)),"")</f>
        <v/>
      </c>
      <c r="Q207" s="52" t="str">
        <f>IF(P207="","",IF(P207=DATE(YEAR(AdjustedFVDte),MONTH(AdjustedFVDte)+1,DAY(AdjustedFVDte)),CFV,IF(AND(Q206=0,P206=AdjustedFVDte),CFV+U207,U206)))</f>
        <v/>
      </c>
      <c r="R207" s="53" t="str">
        <f>IF(P207="","",((1+INCREASE.RTE)^(1/12)))</f>
        <v/>
      </c>
      <c r="S207" s="51" t="str">
        <f>IFERROR(IF(P207="","",IF(P207=DATE.DOR,"",IF(P207&gt;0,(1+RPI)^(1/12),""))),"")</f>
        <v/>
      </c>
      <c r="T207" s="51" t="str">
        <f>IF(S207="","",(1+AMC)^(1/12))</f>
        <v/>
      </c>
      <c r="U207" s="15" t="str">
        <f>IFERROR(IF(P207=DATE.DOR,U206,Q207*R207/S207/T207),"")</f>
        <v/>
      </c>
      <c r="V207" s="4"/>
      <c r="W207" s="4"/>
      <c r="X207" s="4"/>
      <c r="Y207" s="4"/>
      <c r="Z207" s="4"/>
      <c r="AA207" s="4"/>
      <c r="AB207" s="4"/>
    </row>
    <row r="208" ht="15.75" customHeight="1">
      <c r="A208" s="4"/>
      <c r="B208" s="4"/>
      <c r="C208" s="4"/>
      <c r="D208" s="4"/>
      <c r="E208" s="4"/>
      <c r="F208" s="45">
        <f t="shared" si="2"/>
        <v>1</v>
      </c>
      <c r="G208" s="11">
        <f>IFERROR(IF(G207=DATE.DOR,"",MIN(DATE(YEAR(Calculations!G207),MONTH(Calculations!G207)+1,DAY(Calculations!G207)),DATE.DOR)),"")</f>
        <v>44927</v>
      </c>
      <c r="H208" s="15" t="str">
        <f>IF(G209="","",IF(G208&lt;$B$2,MONTHLY.CONT*1,LOOKUP(G208,$B$2:$B$62,$D$2:$D$62)))</f>
        <v/>
      </c>
      <c r="I208" s="51" t="str">
        <f>IF(H208=0,"",IF(H208="","",IF(G208=DATE.DOR,"",IF(G208="","",IF(G208=FVDate,"",((1+INCREASE.RTE)^(1/12)))))))</f>
        <v/>
      </c>
      <c r="J208" s="51" t="str">
        <f>IF(H208=0,"",IF(H208="","",IF(G208=DATE.DOR,"",IF(G208=FVDate,"",((1+RPI))^(1/12)))))</f>
        <v/>
      </c>
      <c r="K208" s="51" t="str">
        <f>IF(J208="","",(1+AMC)^(1/12))</f>
        <v/>
      </c>
      <c r="L208" s="15" t="str">
        <f>IFERROR(IF(G208="","",IF(G208=DATE.DOR,"",L207*I208/J208/K208+H208)),0)</f>
        <v/>
      </c>
      <c r="M208" s="4"/>
      <c r="N208" s="46">
        <f t="shared" si="3"/>
        <v>12</v>
      </c>
      <c r="O208" s="45">
        <f t="shared" si="4"/>
        <v>1</v>
      </c>
      <c r="P208" s="11">
        <f>IFERROR(IF(P207=DATE.DOR,"",MIN(DATE(YEAR(Calculations!P207),MONTH(Calculations!P207)+1,DAY(Calculations!P207)),DATE.DOR)),"")</f>
        <v>44927</v>
      </c>
      <c r="Q208" s="52" t="str">
        <f>IF(P208="","",IF(P208=DATE(YEAR(AdjustedFVDte),MONTH(AdjustedFVDte)+1,DAY(AdjustedFVDte)),CFV,IF(AND(Q207=0,P207=AdjustedFVDte),CFV+U208,U207)))</f>
        <v/>
      </c>
      <c r="R208" s="53">
        <f>IF(P208="","",((1+INCREASE.RTE)^(1/12)))</f>
        <v>1.004074124</v>
      </c>
      <c r="S208" s="51" t="str">
        <f>IFERROR(IF(P208="","",IF(P208=DATE.DOR,"",IF(P208&gt;0,(1+RPI)^(1/12),""))),"")</f>
        <v/>
      </c>
      <c r="T208" s="51" t="str">
        <f>IF(S208="","",(1+AMC)^(1/12))</f>
        <v/>
      </c>
      <c r="U208" s="15" t="str">
        <f>IFERROR(IF(P208=DATE.DOR,U207,Q208*R208/S208/T208),"")</f>
        <v/>
      </c>
      <c r="V208" s="4"/>
      <c r="W208" s="4"/>
      <c r="X208" s="4"/>
      <c r="Y208" s="4"/>
      <c r="Z208" s="4"/>
      <c r="AA208" s="4"/>
      <c r="AB208" s="4"/>
    </row>
    <row r="209" ht="15.75" customHeight="1">
      <c r="A209" s="4"/>
      <c r="B209" s="4"/>
      <c r="C209" s="4"/>
      <c r="D209" s="4"/>
      <c r="E209" s="4"/>
      <c r="F209" s="45" t="str">
        <f t="shared" si="2"/>
        <v/>
      </c>
      <c r="G209" s="11" t="str">
        <f>IFERROR(IF(G208=DATE.DOR,"",MIN(DATE(YEAR(Calculations!G208),MONTH(Calculations!G208)+1,DAY(Calculations!G208)),DATE.DOR)),"")</f>
        <v/>
      </c>
      <c r="H209" s="15" t="str">
        <f>IF(G210="","",IF(G209&lt;$B$2,MONTHLY.CONT*1,LOOKUP(G209,$B$2:$B$62,$D$2:$D$62)))</f>
        <v/>
      </c>
      <c r="I209" s="51" t="str">
        <f>IF(H209=0,"",IF(H209="","",IF(G209=DATE.DOR,"",IF(G209="","",IF(G209=FVDate,"",((1+INCREASE.RTE)^(1/12)))))))</f>
        <v/>
      </c>
      <c r="J209" s="51" t="str">
        <f>IF(H209=0,"",IF(H209="","",IF(G209=DATE.DOR,"",IF(G209=FVDate,"",((1+RPI))^(1/12)))))</f>
        <v/>
      </c>
      <c r="K209" s="51" t="str">
        <f>IF(J209="","",(1+AMC)^(1/12))</f>
        <v/>
      </c>
      <c r="L209" s="15" t="str">
        <f>IFERROR(IF(G209="","",IF(G209=DATE.DOR,"",L208*I209/J209/K209+H209)),0)</f>
        <v/>
      </c>
      <c r="M209" s="4"/>
      <c r="N209" s="46" t="str">
        <f t="shared" si="3"/>
        <v/>
      </c>
      <c r="O209" s="45" t="str">
        <f t="shared" si="4"/>
        <v/>
      </c>
      <c r="P209" s="11" t="str">
        <f>IFERROR(IF(P208=DATE.DOR,"",MIN(DATE(YEAR(Calculations!P208),MONTH(Calculations!P208)+1,DAY(Calculations!P208)),DATE.DOR)),"")</f>
        <v/>
      </c>
      <c r="Q209" s="52" t="str">
        <f>IF(P209="","",IF(P209=DATE(YEAR(AdjustedFVDte),MONTH(AdjustedFVDte)+1,DAY(AdjustedFVDte)),CFV,IF(AND(Q208=0,P208=AdjustedFVDte),CFV+U209,U208)))</f>
        <v/>
      </c>
      <c r="R209" s="53" t="str">
        <f>IF(P209="","",((1+INCREASE.RTE)^(1/12)))</f>
        <v/>
      </c>
      <c r="S209" s="51" t="str">
        <f>IFERROR(IF(P209="","",IF(P209=DATE.DOR,"",IF(P209&gt;0,(1+RPI)^(1/12),""))),"")</f>
        <v/>
      </c>
      <c r="T209" s="51" t="str">
        <f>IF(S209="","",(1+AMC)^(1/12))</f>
        <v/>
      </c>
      <c r="U209" s="15" t="str">
        <f>IFERROR(IF(P209=DATE.DOR,U208,Q209*R209/S209/T209),"")</f>
        <v/>
      </c>
      <c r="V209" s="4"/>
      <c r="W209" s="4"/>
      <c r="X209" s="4"/>
      <c r="Y209" s="4"/>
      <c r="Z209" s="4"/>
      <c r="AA209" s="4"/>
      <c r="AB209" s="4"/>
    </row>
    <row r="210" ht="15.75" customHeight="1">
      <c r="A210" s="4"/>
      <c r="B210" s="4"/>
      <c r="C210" s="4"/>
      <c r="D210" s="4"/>
      <c r="E210" s="4"/>
      <c r="F210" s="45">
        <f t="shared" si="2"/>
        <v>1</v>
      </c>
      <c r="G210" s="11">
        <f>IFERROR(IF(G209=DATE.DOR,"",MIN(DATE(YEAR(Calculations!G209),MONTH(Calculations!G209)+1,DAY(Calculations!G209)),DATE.DOR)),"")</f>
        <v>44927</v>
      </c>
      <c r="H210" s="15" t="str">
        <f>IF(G211="","",IF(G210&lt;$B$2,MONTHLY.CONT*1,LOOKUP(G210,$B$2:$B$62,$D$2:$D$62)))</f>
        <v/>
      </c>
      <c r="I210" s="51" t="str">
        <f>IF(H210=0,"",IF(H210="","",IF(G210=DATE.DOR,"",IF(G210="","",IF(G210=FVDate,"",((1+INCREASE.RTE)^(1/12)))))))</f>
        <v/>
      </c>
      <c r="J210" s="51" t="str">
        <f>IF(H210=0,"",IF(H210="","",IF(G210=DATE.DOR,"",IF(G210=FVDate,"",((1+RPI))^(1/12)))))</f>
        <v/>
      </c>
      <c r="K210" s="51" t="str">
        <f>IF(J210="","",(1+AMC)^(1/12))</f>
        <v/>
      </c>
      <c r="L210" s="15" t="str">
        <f>IFERROR(IF(G210="","",IF(G210=DATE.DOR,"",L209*I210/J210/K210+H210)),0)</f>
        <v/>
      </c>
      <c r="M210" s="4"/>
      <c r="N210" s="46">
        <f t="shared" si="3"/>
        <v>12</v>
      </c>
      <c r="O210" s="45">
        <f t="shared" si="4"/>
        <v>1</v>
      </c>
      <c r="P210" s="11">
        <f>IFERROR(IF(P209=DATE.DOR,"",MIN(DATE(YEAR(Calculations!P209),MONTH(Calculations!P209)+1,DAY(Calculations!P209)),DATE.DOR)),"")</f>
        <v>44927</v>
      </c>
      <c r="Q210" s="52" t="str">
        <f>IF(P210="","",IF(P210=DATE(YEAR(AdjustedFVDte),MONTH(AdjustedFVDte)+1,DAY(AdjustedFVDte)),CFV,IF(AND(Q209=0,P209=AdjustedFVDte),CFV+U210,U209)))</f>
        <v/>
      </c>
      <c r="R210" s="53">
        <f>IF(P210="","",((1+INCREASE.RTE)^(1/12)))</f>
        <v>1.004074124</v>
      </c>
      <c r="S210" s="51" t="str">
        <f>IFERROR(IF(P210="","",IF(P210=DATE.DOR,"",IF(P210&gt;0,(1+RPI)^(1/12),""))),"")</f>
        <v/>
      </c>
      <c r="T210" s="51" t="str">
        <f>IF(S210="","",(1+AMC)^(1/12))</f>
        <v/>
      </c>
      <c r="U210" s="15" t="str">
        <f>IFERROR(IF(P210=DATE.DOR,U209,Q210*R210/S210/T210),"")</f>
        <v/>
      </c>
      <c r="V210" s="4"/>
      <c r="W210" s="4"/>
      <c r="X210" s="4"/>
      <c r="Y210" s="4"/>
      <c r="Z210" s="4"/>
      <c r="AA210" s="4"/>
      <c r="AB210" s="4"/>
    </row>
    <row r="211" ht="15.75" customHeight="1">
      <c r="A211" s="4"/>
      <c r="B211" s="4"/>
      <c r="C211" s="4"/>
      <c r="D211" s="4"/>
      <c r="E211" s="4"/>
      <c r="F211" s="45" t="str">
        <f t="shared" si="2"/>
        <v/>
      </c>
      <c r="G211" s="11" t="str">
        <f>IFERROR(IF(G210=DATE.DOR,"",MIN(DATE(YEAR(Calculations!G210),MONTH(Calculations!G210)+1,DAY(Calculations!G210)),DATE.DOR)),"")</f>
        <v/>
      </c>
      <c r="H211" s="15" t="str">
        <f>IF(G212="","",IF(G211&lt;$B$2,MONTHLY.CONT*1,LOOKUP(G211,$B$2:$B$62,$D$2:$D$62)))</f>
        <v/>
      </c>
      <c r="I211" s="51" t="str">
        <f>IF(H211=0,"",IF(H211="","",IF(G211=DATE.DOR,"",IF(G211="","",IF(G211=FVDate,"",((1+INCREASE.RTE)^(1/12)))))))</f>
        <v/>
      </c>
      <c r="J211" s="51" t="str">
        <f>IF(H211=0,"",IF(H211="","",IF(G211=DATE.DOR,"",IF(G211=FVDate,"",((1+RPI))^(1/12)))))</f>
        <v/>
      </c>
      <c r="K211" s="51" t="str">
        <f>IF(J211="","",(1+AMC)^(1/12))</f>
        <v/>
      </c>
      <c r="L211" s="15" t="str">
        <f>IFERROR(IF(G211="","",IF(G211=DATE.DOR,"",L210*I211/J211/K211+H211)),0)</f>
        <v/>
      </c>
      <c r="M211" s="4"/>
      <c r="N211" s="46" t="str">
        <f t="shared" si="3"/>
        <v/>
      </c>
      <c r="O211" s="45" t="str">
        <f t="shared" si="4"/>
        <v/>
      </c>
      <c r="P211" s="11" t="str">
        <f>IFERROR(IF(P210=DATE.DOR,"",MIN(DATE(YEAR(Calculations!P210),MONTH(Calculations!P210)+1,DAY(Calculations!P210)),DATE.DOR)),"")</f>
        <v/>
      </c>
      <c r="Q211" s="52" t="str">
        <f>IF(P211="","",IF(P211=DATE(YEAR(AdjustedFVDte),MONTH(AdjustedFVDte)+1,DAY(AdjustedFVDte)),CFV,IF(AND(Q210=0,P210=AdjustedFVDte),CFV+U211,U210)))</f>
        <v/>
      </c>
      <c r="R211" s="53" t="str">
        <f>IF(P211="","",((1+INCREASE.RTE)^(1/12)))</f>
        <v/>
      </c>
      <c r="S211" s="51" t="str">
        <f>IFERROR(IF(P211="","",IF(P211=DATE.DOR,"",IF(P211&gt;0,(1+RPI)^(1/12),""))),"")</f>
        <v/>
      </c>
      <c r="T211" s="51" t="str">
        <f>IF(S211="","",(1+AMC)^(1/12))</f>
        <v/>
      </c>
      <c r="U211" s="15" t="str">
        <f>IFERROR(IF(P211=DATE.DOR,U210,Q211*R211/S211/T211),"")</f>
        <v/>
      </c>
      <c r="V211" s="4"/>
      <c r="W211" s="4"/>
      <c r="X211" s="4"/>
      <c r="Y211" s="4"/>
      <c r="Z211" s="4"/>
      <c r="AA211" s="4"/>
      <c r="AB211" s="4"/>
    </row>
    <row r="212" ht="15.75" customHeight="1">
      <c r="A212" s="4"/>
      <c r="B212" s="4"/>
      <c r="C212" s="4"/>
      <c r="D212" s="4"/>
      <c r="E212" s="4"/>
      <c r="F212" s="45">
        <f t="shared" si="2"/>
        <v>1</v>
      </c>
      <c r="G212" s="11">
        <f>IFERROR(IF(G211=DATE.DOR,"",MIN(DATE(YEAR(Calculations!G211),MONTH(Calculations!G211)+1,DAY(Calculations!G211)),DATE.DOR)),"")</f>
        <v>44927</v>
      </c>
      <c r="H212" s="15" t="str">
        <f>IF(G213="","",IF(G212&lt;$B$2,MONTHLY.CONT*1,LOOKUP(G212,$B$2:$B$62,$D$2:$D$62)))</f>
        <v/>
      </c>
      <c r="I212" s="51" t="str">
        <f>IF(H212=0,"",IF(H212="","",IF(G212=DATE.DOR,"",IF(G212="","",IF(G212=FVDate,"",((1+INCREASE.RTE)^(1/12)))))))</f>
        <v/>
      </c>
      <c r="J212" s="51" t="str">
        <f>IF(H212=0,"",IF(H212="","",IF(G212=DATE.DOR,"",IF(G212=FVDate,"",((1+RPI))^(1/12)))))</f>
        <v/>
      </c>
      <c r="K212" s="51" t="str">
        <f>IF(J212="","",(1+AMC)^(1/12))</f>
        <v/>
      </c>
      <c r="L212" s="15" t="str">
        <f>IFERROR(IF(G212="","",IF(G212=DATE.DOR,"",L211*I212/J212/K212+H212)),0)</f>
        <v/>
      </c>
      <c r="M212" s="4"/>
      <c r="N212" s="46">
        <f t="shared" si="3"/>
        <v>12</v>
      </c>
      <c r="O212" s="45">
        <f t="shared" si="4"/>
        <v>1</v>
      </c>
      <c r="P212" s="11">
        <f>IFERROR(IF(P211=DATE.DOR,"",MIN(DATE(YEAR(Calculations!P211),MONTH(Calculations!P211)+1,DAY(Calculations!P211)),DATE.DOR)),"")</f>
        <v>44927</v>
      </c>
      <c r="Q212" s="52" t="str">
        <f>IF(P212="","",IF(P212=DATE(YEAR(AdjustedFVDte),MONTH(AdjustedFVDte)+1,DAY(AdjustedFVDte)),CFV,IF(AND(Q211=0,P211=AdjustedFVDte),CFV+U212,U211)))</f>
        <v/>
      </c>
      <c r="R212" s="53">
        <f>IF(P212="","",((1+INCREASE.RTE)^(1/12)))</f>
        <v>1.004074124</v>
      </c>
      <c r="S212" s="51" t="str">
        <f>IFERROR(IF(P212="","",IF(P212=DATE.DOR,"",IF(P212&gt;0,(1+RPI)^(1/12),""))),"")</f>
        <v/>
      </c>
      <c r="T212" s="51" t="str">
        <f>IF(S212="","",(1+AMC)^(1/12))</f>
        <v/>
      </c>
      <c r="U212" s="15" t="str">
        <f>IFERROR(IF(P212=DATE.DOR,U211,Q212*R212/S212/T212),"")</f>
        <v/>
      </c>
      <c r="V212" s="4"/>
      <c r="W212" s="4"/>
      <c r="X212" s="4"/>
      <c r="Y212" s="4"/>
      <c r="Z212" s="4"/>
      <c r="AA212" s="4"/>
      <c r="AB212" s="4"/>
    </row>
    <row r="213" ht="15.75" customHeight="1">
      <c r="A213" s="4"/>
      <c r="B213" s="4"/>
      <c r="C213" s="4"/>
      <c r="D213" s="4"/>
      <c r="E213" s="4"/>
      <c r="F213" s="45" t="str">
        <f t="shared" si="2"/>
        <v/>
      </c>
      <c r="G213" s="11" t="str">
        <f>IFERROR(IF(G212=DATE.DOR,"",MIN(DATE(YEAR(Calculations!G212),MONTH(Calculations!G212)+1,DAY(Calculations!G212)),DATE.DOR)),"")</f>
        <v/>
      </c>
      <c r="H213" s="15" t="str">
        <f>IF(G214="","",IF(G213&lt;$B$2,MONTHLY.CONT*1,LOOKUP(G213,$B$2:$B$62,$D$2:$D$62)))</f>
        <v/>
      </c>
      <c r="I213" s="51" t="str">
        <f>IF(H213=0,"",IF(H213="","",IF(G213=DATE.DOR,"",IF(G213="","",IF(G213=FVDate,"",((1+INCREASE.RTE)^(1/12)))))))</f>
        <v/>
      </c>
      <c r="J213" s="51" t="str">
        <f>IF(H213=0,"",IF(H213="","",IF(G213=DATE.DOR,"",IF(G213=FVDate,"",((1+RPI))^(1/12)))))</f>
        <v/>
      </c>
      <c r="K213" s="51" t="str">
        <f>IF(J213="","",(1+AMC)^(1/12))</f>
        <v/>
      </c>
      <c r="L213" s="15" t="str">
        <f>IFERROR(IF(G213="","",IF(G213=DATE.DOR,"",L212*I213/J213/K213+H213)),0)</f>
        <v/>
      </c>
      <c r="M213" s="4"/>
      <c r="N213" s="46" t="str">
        <f t="shared" si="3"/>
        <v/>
      </c>
      <c r="O213" s="45" t="str">
        <f t="shared" si="4"/>
        <v/>
      </c>
      <c r="P213" s="11" t="str">
        <f>IFERROR(IF(P212=DATE.DOR,"",MIN(DATE(YEAR(Calculations!P212),MONTH(Calculations!P212)+1,DAY(Calculations!P212)),DATE.DOR)),"")</f>
        <v/>
      </c>
      <c r="Q213" s="52" t="str">
        <f>IF(P213="","",IF(P213=DATE(YEAR(AdjustedFVDte),MONTH(AdjustedFVDte)+1,DAY(AdjustedFVDte)),CFV,IF(AND(Q212=0,P212=AdjustedFVDte),CFV+U213,U212)))</f>
        <v/>
      </c>
      <c r="R213" s="53" t="str">
        <f>IF(P213="","",((1+INCREASE.RTE)^(1/12)))</f>
        <v/>
      </c>
      <c r="S213" s="51" t="str">
        <f>IFERROR(IF(P213="","",IF(P213=DATE.DOR,"",IF(P213&gt;0,(1+RPI)^(1/12),""))),"")</f>
        <v/>
      </c>
      <c r="T213" s="51" t="str">
        <f>IF(S213="","",(1+AMC)^(1/12))</f>
        <v/>
      </c>
      <c r="U213" s="15" t="str">
        <f>IFERROR(IF(P213=DATE.DOR,U212,Q213*R213/S213/T213),"")</f>
        <v/>
      </c>
      <c r="V213" s="4"/>
      <c r="W213" s="4"/>
      <c r="X213" s="4"/>
      <c r="Y213" s="4"/>
      <c r="Z213" s="4"/>
      <c r="AA213" s="4"/>
      <c r="AB213" s="4"/>
    </row>
    <row r="214" ht="15.75" customHeight="1">
      <c r="A214" s="4"/>
      <c r="B214" s="4"/>
      <c r="C214" s="4"/>
      <c r="D214" s="4"/>
      <c r="E214" s="4"/>
      <c r="F214" s="45">
        <f t="shared" si="2"/>
        <v>1</v>
      </c>
      <c r="G214" s="11">
        <f>IFERROR(IF(G213=DATE.DOR,"",MIN(DATE(YEAR(Calculations!G213),MONTH(Calculations!G213)+1,DAY(Calculations!G213)),DATE.DOR)),"")</f>
        <v>44927</v>
      </c>
      <c r="H214" s="15" t="str">
        <f>IF(G215="","",IF(G214&lt;$B$2,MONTHLY.CONT*1,LOOKUP(G214,$B$2:$B$62,$D$2:$D$62)))</f>
        <v/>
      </c>
      <c r="I214" s="51" t="str">
        <f>IF(H214=0,"",IF(H214="","",IF(G214=DATE.DOR,"",IF(G214="","",IF(G214=FVDate,"",((1+INCREASE.RTE)^(1/12)))))))</f>
        <v/>
      </c>
      <c r="J214" s="51" t="str">
        <f>IF(H214=0,"",IF(H214="","",IF(G214=DATE.DOR,"",IF(G214=FVDate,"",((1+RPI))^(1/12)))))</f>
        <v/>
      </c>
      <c r="K214" s="51" t="str">
        <f>IF(J214="","",(1+AMC)^(1/12))</f>
        <v/>
      </c>
      <c r="L214" s="15" t="str">
        <f>IFERROR(IF(G214="","",IF(G214=DATE.DOR,"",L213*I214/J214/K214+H214)),0)</f>
        <v/>
      </c>
      <c r="M214" s="4"/>
      <c r="N214" s="46">
        <f t="shared" si="3"/>
        <v>12</v>
      </c>
      <c r="O214" s="45">
        <f t="shared" si="4"/>
        <v>1</v>
      </c>
      <c r="P214" s="11">
        <f>IFERROR(IF(P213=DATE.DOR,"",MIN(DATE(YEAR(Calculations!P213),MONTH(Calculations!P213)+1,DAY(Calculations!P213)),DATE.DOR)),"")</f>
        <v>44927</v>
      </c>
      <c r="Q214" s="52" t="str">
        <f>IF(P214="","",IF(P214=DATE(YEAR(AdjustedFVDte),MONTH(AdjustedFVDte)+1,DAY(AdjustedFVDte)),CFV,IF(AND(Q213=0,P213=AdjustedFVDte),CFV+U214,U213)))</f>
        <v/>
      </c>
      <c r="R214" s="53">
        <f>IF(P214="","",((1+INCREASE.RTE)^(1/12)))</f>
        <v>1.004074124</v>
      </c>
      <c r="S214" s="51" t="str">
        <f>IFERROR(IF(P214="","",IF(P214=DATE.DOR,"",IF(P214&gt;0,(1+RPI)^(1/12),""))),"")</f>
        <v/>
      </c>
      <c r="T214" s="51" t="str">
        <f>IF(S214="","",(1+AMC)^(1/12))</f>
        <v/>
      </c>
      <c r="U214" s="15" t="str">
        <f>IFERROR(IF(P214=DATE.DOR,U213,Q214*R214/S214/T214),"")</f>
        <v/>
      </c>
      <c r="V214" s="4"/>
      <c r="W214" s="4"/>
      <c r="X214" s="4"/>
      <c r="Y214" s="4"/>
      <c r="Z214" s="4"/>
      <c r="AA214" s="4"/>
      <c r="AB214" s="4"/>
    </row>
    <row r="215" ht="15.75" customHeight="1">
      <c r="A215" s="4"/>
      <c r="B215" s="4"/>
      <c r="C215" s="4"/>
      <c r="D215" s="4"/>
      <c r="E215" s="4"/>
      <c r="F215" s="45" t="str">
        <f t="shared" si="2"/>
        <v/>
      </c>
      <c r="G215" s="11" t="str">
        <f>IFERROR(IF(G214=DATE.DOR,"",MIN(DATE(YEAR(Calculations!G214),MONTH(Calculations!G214)+1,DAY(Calculations!G214)),DATE.DOR)),"")</f>
        <v/>
      </c>
      <c r="H215" s="15" t="str">
        <f>IF(G216="","",IF(G215&lt;$B$2,MONTHLY.CONT*1,LOOKUP(G215,$B$2:$B$62,$D$2:$D$62)))</f>
        <v/>
      </c>
      <c r="I215" s="51" t="str">
        <f>IF(H215=0,"",IF(H215="","",IF(G215=DATE.DOR,"",IF(G215="","",IF(G215=FVDate,"",((1+INCREASE.RTE)^(1/12)))))))</f>
        <v/>
      </c>
      <c r="J215" s="51" t="str">
        <f>IF(H215=0,"",IF(H215="","",IF(G215=DATE.DOR,"",IF(G215=FVDate,"",((1+RPI))^(1/12)))))</f>
        <v/>
      </c>
      <c r="K215" s="51" t="str">
        <f>IF(J215="","",(1+AMC)^(1/12))</f>
        <v/>
      </c>
      <c r="L215" s="15" t="str">
        <f>IFERROR(IF(G215="","",IF(G215=DATE.DOR,"",L214*I215/J215/K215+H215)),0)</f>
        <v/>
      </c>
      <c r="M215" s="4"/>
      <c r="N215" s="46" t="str">
        <f t="shared" si="3"/>
        <v/>
      </c>
      <c r="O215" s="45" t="str">
        <f t="shared" si="4"/>
        <v/>
      </c>
      <c r="P215" s="11" t="str">
        <f>IFERROR(IF(P214=DATE.DOR,"",MIN(DATE(YEAR(Calculations!P214),MONTH(Calculations!P214)+1,DAY(Calculations!P214)),DATE.DOR)),"")</f>
        <v/>
      </c>
      <c r="Q215" s="52" t="str">
        <f>IF(P215="","",IF(P215=DATE(YEAR(AdjustedFVDte),MONTH(AdjustedFVDte)+1,DAY(AdjustedFVDte)),CFV,IF(AND(Q214=0,P214=AdjustedFVDte),CFV+U215,U214)))</f>
        <v/>
      </c>
      <c r="R215" s="53" t="str">
        <f>IF(P215="","",((1+INCREASE.RTE)^(1/12)))</f>
        <v/>
      </c>
      <c r="S215" s="51" t="str">
        <f>IFERROR(IF(P215="","",IF(P215=DATE.DOR,"",IF(P215&gt;0,(1+RPI)^(1/12),""))),"")</f>
        <v/>
      </c>
      <c r="T215" s="51" t="str">
        <f>IF(S215="","",(1+AMC)^(1/12))</f>
        <v/>
      </c>
      <c r="U215" s="15" t="str">
        <f>IFERROR(IF(P215=DATE.DOR,U214,Q215*R215/S215/T215),"")</f>
        <v/>
      </c>
      <c r="V215" s="4"/>
      <c r="W215" s="4"/>
      <c r="X215" s="4"/>
      <c r="Y215" s="4"/>
      <c r="Z215" s="4"/>
      <c r="AA215" s="4"/>
      <c r="AB215" s="4"/>
    </row>
    <row r="216" ht="15.75" customHeight="1">
      <c r="A216" s="4"/>
      <c r="B216" s="4"/>
      <c r="C216" s="4"/>
      <c r="D216" s="4"/>
      <c r="E216" s="4"/>
      <c r="F216" s="45">
        <f t="shared" si="2"/>
        <v>1</v>
      </c>
      <c r="G216" s="11">
        <f>IFERROR(IF(G215=DATE.DOR,"",MIN(DATE(YEAR(Calculations!G215),MONTH(Calculations!G215)+1,DAY(Calculations!G215)),DATE.DOR)),"")</f>
        <v>44927</v>
      </c>
      <c r="H216" s="15" t="str">
        <f>IF(G217="","",IF(G216&lt;$B$2,MONTHLY.CONT*1,LOOKUP(G216,$B$2:$B$62,$D$2:$D$62)))</f>
        <v/>
      </c>
      <c r="I216" s="51" t="str">
        <f>IF(H216=0,"",IF(H216="","",IF(G216=DATE.DOR,"",IF(G216="","",IF(G216=FVDate,"",((1+INCREASE.RTE)^(1/12)))))))</f>
        <v/>
      </c>
      <c r="J216" s="51" t="str">
        <f>IF(H216=0,"",IF(H216="","",IF(G216=DATE.DOR,"",IF(G216=FVDate,"",((1+RPI))^(1/12)))))</f>
        <v/>
      </c>
      <c r="K216" s="51" t="str">
        <f>IF(J216="","",(1+AMC)^(1/12))</f>
        <v/>
      </c>
      <c r="L216" s="15" t="str">
        <f>IFERROR(IF(G216="","",IF(G216=DATE.DOR,"",L215*I216/J216/K216+H216)),0)</f>
        <v/>
      </c>
      <c r="M216" s="4"/>
      <c r="N216" s="46">
        <f t="shared" si="3"/>
        <v>12</v>
      </c>
      <c r="O216" s="45">
        <f t="shared" si="4"/>
        <v>1</v>
      </c>
      <c r="P216" s="11">
        <f>IFERROR(IF(P215=DATE.DOR,"",MIN(DATE(YEAR(Calculations!P215),MONTH(Calculations!P215)+1,DAY(Calculations!P215)),DATE.DOR)),"")</f>
        <v>44927</v>
      </c>
      <c r="Q216" s="52" t="str">
        <f>IF(P216="","",IF(P216=DATE(YEAR(AdjustedFVDte),MONTH(AdjustedFVDte)+1,DAY(AdjustedFVDte)),CFV,IF(AND(Q215=0,P215=AdjustedFVDte),CFV+U216,U215)))</f>
        <v/>
      </c>
      <c r="R216" s="53">
        <f>IF(P216="","",((1+INCREASE.RTE)^(1/12)))</f>
        <v>1.004074124</v>
      </c>
      <c r="S216" s="51" t="str">
        <f>IFERROR(IF(P216="","",IF(P216=DATE.DOR,"",IF(P216&gt;0,(1+RPI)^(1/12),""))),"")</f>
        <v/>
      </c>
      <c r="T216" s="51" t="str">
        <f>IF(S216="","",(1+AMC)^(1/12))</f>
        <v/>
      </c>
      <c r="U216" s="15" t="str">
        <f>IFERROR(IF(P216=DATE.DOR,U215,Q216*R216/S216/T216),"")</f>
        <v/>
      </c>
      <c r="V216" s="4"/>
      <c r="W216" s="4"/>
      <c r="X216" s="4"/>
      <c r="Y216" s="4"/>
      <c r="Z216" s="4"/>
      <c r="AA216" s="4"/>
      <c r="AB216" s="4"/>
    </row>
    <row r="217" ht="15.75" customHeight="1">
      <c r="A217" s="4"/>
      <c r="B217" s="4"/>
      <c r="C217" s="4"/>
      <c r="D217" s="4"/>
      <c r="E217" s="4"/>
      <c r="F217" s="45" t="str">
        <f t="shared" si="2"/>
        <v/>
      </c>
      <c r="G217" s="11" t="str">
        <f>IFERROR(IF(G216=DATE.DOR,"",MIN(DATE(YEAR(Calculations!G216),MONTH(Calculations!G216)+1,DAY(Calculations!G216)),DATE.DOR)),"")</f>
        <v/>
      </c>
      <c r="H217" s="15" t="str">
        <f>IF(G218="","",IF(G217&lt;$B$2,MONTHLY.CONT*1,LOOKUP(G217,$B$2:$B$62,$D$2:$D$62)))</f>
        <v/>
      </c>
      <c r="I217" s="51" t="str">
        <f>IF(H217=0,"",IF(H217="","",IF(G217=DATE.DOR,"",IF(G217="","",IF(G217=FVDate,"",((1+INCREASE.RTE)^(1/12)))))))</f>
        <v/>
      </c>
      <c r="J217" s="51" t="str">
        <f>IF(H217=0,"",IF(H217="","",IF(G217=DATE.DOR,"",IF(G217=FVDate,"",((1+RPI))^(1/12)))))</f>
        <v/>
      </c>
      <c r="K217" s="51" t="str">
        <f>IF(J217="","",(1+AMC)^(1/12))</f>
        <v/>
      </c>
      <c r="L217" s="15" t="str">
        <f>IFERROR(IF(G217="","",IF(G217=DATE.DOR,"",L216*I217/J217/K217+H217)),0)</f>
        <v/>
      </c>
      <c r="M217" s="4"/>
      <c r="N217" s="46" t="str">
        <f t="shared" si="3"/>
        <v/>
      </c>
      <c r="O217" s="45" t="str">
        <f t="shared" si="4"/>
        <v/>
      </c>
      <c r="P217" s="11" t="str">
        <f>IFERROR(IF(P216=DATE.DOR,"",MIN(DATE(YEAR(Calculations!P216),MONTH(Calculations!P216)+1,DAY(Calculations!P216)),DATE.DOR)),"")</f>
        <v/>
      </c>
      <c r="Q217" s="52" t="str">
        <f>IF(P217="","",IF(P217=DATE(YEAR(AdjustedFVDte),MONTH(AdjustedFVDte)+1,DAY(AdjustedFVDte)),CFV,IF(AND(Q216=0,P216=AdjustedFVDte),CFV+U217,U216)))</f>
        <v/>
      </c>
      <c r="R217" s="53" t="str">
        <f>IF(P217="","",((1+INCREASE.RTE)^(1/12)))</f>
        <v/>
      </c>
      <c r="S217" s="51" t="str">
        <f>IFERROR(IF(P217="","",IF(P217=DATE.DOR,"",IF(P217&gt;0,(1+RPI)^(1/12),""))),"")</f>
        <v/>
      </c>
      <c r="T217" s="51" t="str">
        <f>IF(S217="","",(1+AMC)^(1/12))</f>
        <v/>
      </c>
      <c r="U217" s="15" t="str">
        <f>IFERROR(IF(P217=DATE.DOR,U216,Q217*R217/S217/T217),"")</f>
        <v/>
      </c>
      <c r="V217" s="4"/>
      <c r="W217" s="4"/>
      <c r="X217" s="4"/>
      <c r="Y217" s="4"/>
      <c r="Z217" s="4"/>
      <c r="AA217" s="4"/>
      <c r="AB217" s="4"/>
    </row>
    <row r="218" ht="15.75" customHeight="1">
      <c r="A218" s="4"/>
      <c r="B218" s="4"/>
      <c r="C218" s="4"/>
      <c r="D218" s="4"/>
      <c r="E218" s="4"/>
      <c r="F218" s="45">
        <f t="shared" si="2"/>
        <v>1</v>
      </c>
      <c r="G218" s="11">
        <f>IFERROR(IF(G217=DATE.DOR,"",MIN(DATE(YEAR(Calculations!G217),MONTH(Calculations!G217)+1,DAY(Calculations!G217)),DATE.DOR)),"")</f>
        <v>44927</v>
      </c>
      <c r="H218" s="15" t="str">
        <f>IF(G219="","",IF(G218&lt;$B$2,MONTHLY.CONT*1,LOOKUP(G218,$B$2:$B$62,$D$2:$D$62)))</f>
        <v/>
      </c>
      <c r="I218" s="51" t="str">
        <f>IF(H218=0,"",IF(H218="","",IF(G218=DATE.DOR,"",IF(G218="","",IF(G218=FVDate,"",((1+INCREASE.RTE)^(1/12)))))))</f>
        <v/>
      </c>
      <c r="J218" s="51" t="str">
        <f>IF(H218=0,"",IF(H218="","",IF(G218=DATE.DOR,"",IF(G218=FVDate,"",((1+RPI))^(1/12)))))</f>
        <v/>
      </c>
      <c r="K218" s="51" t="str">
        <f>IF(J218="","",(1+AMC)^(1/12))</f>
        <v/>
      </c>
      <c r="L218" s="15" t="str">
        <f>IFERROR(IF(G218="","",IF(G218=DATE.DOR,"",L217*I218/J218/K218+H218)),0)</f>
        <v/>
      </c>
      <c r="M218" s="4"/>
      <c r="N218" s="46">
        <f t="shared" si="3"/>
        <v>12</v>
      </c>
      <c r="O218" s="45">
        <f t="shared" si="4"/>
        <v>1</v>
      </c>
      <c r="P218" s="11">
        <f>IFERROR(IF(P217=DATE.DOR,"",MIN(DATE(YEAR(Calculations!P217),MONTH(Calculations!P217)+1,DAY(Calculations!P217)),DATE.DOR)),"")</f>
        <v>44927</v>
      </c>
      <c r="Q218" s="52" t="str">
        <f>IF(P218="","",IF(P218=DATE(YEAR(AdjustedFVDte),MONTH(AdjustedFVDte)+1,DAY(AdjustedFVDte)),CFV,IF(AND(Q217=0,P217=AdjustedFVDte),CFV+U218,U217)))</f>
        <v/>
      </c>
      <c r="R218" s="53">
        <f>IF(P218="","",((1+INCREASE.RTE)^(1/12)))</f>
        <v>1.004074124</v>
      </c>
      <c r="S218" s="51" t="str">
        <f>IFERROR(IF(P218="","",IF(P218=DATE.DOR,"",IF(P218&gt;0,(1+RPI)^(1/12),""))),"")</f>
        <v/>
      </c>
      <c r="T218" s="51" t="str">
        <f>IF(S218="","",(1+AMC)^(1/12))</f>
        <v/>
      </c>
      <c r="U218" s="15" t="str">
        <f>IFERROR(IF(P218=DATE.DOR,U217,Q218*R218/S218/T218),"")</f>
        <v/>
      </c>
      <c r="V218" s="4"/>
      <c r="W218" s="4"/>
      <c r="X218" s="4"/>
      <c r="Y218" s="4"/>
      <c r="Z218" s="4"/>
      <c r="AA218" s="4"/>
      <c r="AB218" s="4"/>
    </row>
    <row r="219" ht="15.75" customHeight="1">
      <c r="A219" s="4"/>
      <c r="B219" s="4"/>
      <c r="C219" s="4"/>
      <c r="D219" s="4"/>
      <c r="E219" s="4"/>
      <c r="F219" s="45" t="str">
        <f t="shared" si="2"/>
        <v/>
      </c>
      <c r="G219" s="11" t="str">
        <f>IFERROR(IF(G218=DATE.DOR,"",MIN(DATE(YEAR(Calculations!G218),MONTH(Calculations!G218)+1,DAY(Calculations!G218)),DATE.DOR)),"")</f>
        <v/>
      </c>
      <c r="H219" s="15" t="str">
        <f>IF(G220="","",IF(G219&lt;$B$2,MONTHLY.CONT*1,LOOKUP(G219,$B$2:$B$62,$D$2:$D$62)))</f>
        <v/>
      </c>
      <c r="I219" s="51" t="str">
        <f>IF(H219=0,"",IF(H219="","",IF(G219=DATE.DOR,"",IF(G219="","",IF(G219=FVDate,"",((1+INCREASE.RTE)^(1/12)))))))</f>
        <v/>
      </c>
      <c r="J219" s="51" t="str">
        <f>IF(H219=0,"",IF(H219="","",IF(G219=DATE.DOR,"",IF(G219=FVDate,"",((1+RPI))^(1/12)))))</f>
        <v/>
      </c>
      <c r="K219" s="51" t="str">
        <f>IF(J219="","",(1+AMC)^(1/12))</f>
        <v/>
      </c>
      <c r="L219" s="15" t="str">
        <f>IFERROR(IF(G219="","",IF(G219=DATE.DOR,"",L218*I219/J219/K219+H219)),0)</f>
        <v/>
      </c>
      <c r="M219" s="4"/>
      <c r="N219" s="46" t="str">
        <f t="shared" si="3"/>
        <v/>
      </c>
      <c r="O219" s="45" t="str">
        <f t="shared" si="4"/>
        <v/>
      </c>
      <c r="P219" s="11" t="str">
        <f>IFERROR(IF(P218=DATE.DOR,"",MIN(DATE(YEAR(Calculations!P218),MONTH(Calculations!P218)+1,DAY(Calculations!P218)),DATE.DOR)),"")</f>
        <v/>
      </c>
      <c r="Q219" s="52" t="str">
        <f>IF(P219="","",IF(P219=DATE(YEAR(AdjustedFVDte),MONTH(AdjustedFVDte)+1,DAY(AdjustedFVDte)),CFV,IF(AND(Q218=0,P218=AdjustedFVDte),CFV+U219,U218)))</f>
        <v/>
      </c>
      <c r="R219" s="53" t="str">
        <f>IF(P219="","",((1+INCREASE.RTE)^(1/12)))</f>
        <v/>
      </c>
      <c r="S219" s="51" t="str">
        <f>IFERROR(IF(P219="","",IF(P219=DATE.DOR,"",IF(P219&gt;0,(1+RPI)^(1/12),""))),"")</f>
        <v/>
      </c>
      <c r="T219" s="51" t="str">
        <f>IF(S219="","",(1+AMC)^(1/12))</f>
        <v/>
      </c>
      <c r="U219" s="15" t="str">
        <f>IFERROR(IF(P219=DATE.DOR,U218,Q219*R219/S219/T219),"")</f>
        <v/>
      </c>
      <c r="V219" s="4"/>
      <c r="W219" s="4"/>
      <c r="X219" s="4"/>
      <c r="Y219" s="4"/>
      <c r="Z219" s="4"/>
      <c r="AA219" s="4"/>
      <c r="AB219" s="4"/>
    </row>
    <row r="220" ht="15.75" customHeight="1">
      <c r="A220" s="4"/>
      <c r="B220" s="4"/>
      <c r="C220" s="4"/>
      <c r="D220" s="4"/>
      <c r="E220" s="4"/>
      <c r="F220" s="45">
        <f t="shared" si="2"/>
        <v>1</v>
      </c>
      <c r="G220" s="11">
        <f>IFERROR(IF(G219=DATE.DOR,"",MIN(DATE(YEAR(Calculations!G219),MONTH(Calculations!G219)+1,DAY(Calculations!G219)),DATE.DOR)),"")</f>
        <v>44927</v>
      </c>
      <c r="H220" s="15" t="str">
        <f>IF(G221="","",IF(G220&lt;$B$2,MONTHLY.CONT*1,LOOKUP(G220,$B$2:$B$62,$D$2:$D$62)))</f>
        <v/>
      </c>
      <c r="I220" s="51" t="str">
        <f>IF(H220=0,"",IF(H220="","",IF(G220=DATE.DOR,"",IF(G220="","",IF(G220=FVDate,"",((1+INCREASE.RTE)^(1/12)))))))</f>
        <v/>
      </c>
      <c r="J220" s="51" t="str">
        <f>IF(H220=0,"",IF(H220="","",IF(G220=DATE.DOR,"",IF(G220=FVDate,"",((1+RPI))^(1/12)))))</f>
        <v/>
      </c>
      <c r="K220" s="51" t="str">
        <f>IF(J220="","",(1+AMC)^(1/12))</f>
        <v/>
      </c>
      <c r="L220" s="15" t="str">
        <f>IFERROR(IF(G220="","",IF(G220=DATE.DOR,"",L219*I220/J220/K220+H220)),0)</f>
        <v/>
      </c>
      <c r="M220" s="4"/>
      <c r="N220" s="46">
        <f t="shared" si="3"/>
        <v>12</v>
      </c>
      <c r="O220" s="45">
        <f t="shared" si="4"/>
        <v>1</v>
      </c>
      <c r="P220" s="11">
        <f>IFERROR(IF(P219=DATE.DOR,"",MIN(DATE(YEAR(Calculations!P219),MONTH(Calculations!P219)+1,DAY(Calculations!P219)),DATE.DOR)),"")</f>
        <v>44927</v>
      </c>
      <c r="Q220" s="52" t="str">
        <f>IF(P220="","",IF(P220=DATE(YEAR(AdjustedFVDte),MONTH(AdjustedFVDte)+1,DAY(AdjustedFVDte)),CFV,IF(AND(Q219=0,P219=AdjustedFVDte),CFV+U220,U219)))</f>
        <v/>
      </c>
      <c r="R220" s="53">
        <f>IF(P220="","",((1+INCREASE.RTE)^(1/12)))</f>
        <v>1.004074124</v>
      </c>
      <c r="S220" s="51" t="str">
        <f>IFERROR(IF(P220="","",IF(P220=DATE.DOR,"",IF(P220&gt;0,(1+RPI)^(1/12),""))),"")</f>
        <v/>
      </c>
      <c r="T220" s="51" t="str">
        <f>IF(S220="","",(1+AMC)^(1/12))</f>
        <v/>
      </c>
      <c r="U220" s="15" t="str">
        <f>IFERROR(IF(P220=DATE.DOR,U219,Q220*R220/S220/T220),"")</f>
        <v/>
      </c>
      <c r="V220" s="4"/>
      <c r="W220" s="4"/>
      <c r="X220" s="4"/>
      <c r="Y220" s="4"/>
      <c r="Z220" s="4"/>
      <c r="AA220" s="4"/>
      <c r="AB220" s="4"/>
    </row>
    <row r="221" ht="15.75" customHeight="1">
      <c r="A221" s="4"/>
      <c r="B221" s="4"/>
      <c r="C221" s="4"/>
      <c r="D221" s="4"/>
      <c r="E221" s="4"/>
      <c r="F221" s="45" t="str">
        <f t="shared" si="2"/>
        <v/>
      </c>
      <c r="G221" s="11" t="str">
        <f>IFERROR(IF(G220=DATE.DOR,"",MIN(DATE(YEAR(Calculations!G220),MONTH(Calculations!G220)+1,DAY(Calculations!G220)),DATE.DOR)),"")</f>
        <v/>
      </c>
      <c r="H221" s="15" t="str">
        <f>IF(G222="","",IF(G221&lt;$B$2,MONTHLY.CONT*1,LOOKUP(G221,$B$2:$B$62,$D$2:$D$62)))</f>
        <v/>
      </c>
      <c r="I221" s="51" t="str">
        <f>IF(H221=0,"",IF(H221="","",IF(G221=DATE.DOR,"",IF(G221="","",IF(G221=FVDate,"",((1+INCREASE.RTE)^(1/12)))))))</f>
        <v/>
      </c>
      <c r="J221" s="51" t="str">
        <f>IF(H221=0,"",IF(H221="","",IF(G221=DATE.DOR,"",IF(G221=FVDate,"",((1+RPI))^(1/12)))))</f>
        <v/>
      </c>
      <c r="K221" s="51" t="str">
        <f>IF(J221="","",(1+AMC)^(1/12))</f>
        <v/>
      </c>
      <c r="L221" s="15" t="str">
        <f>IFERROR(IF(G221="","",IF(G221=DATE.DOR,"",L220*I221/J221/K221+H221)),0)</f>
        <v/>
      </c>
      <c r="M221" s="4"/>
      <c r="N221" s="46" t="str">
        <f t="shared" si="3"/>
        <v/>
      </c>
      <c r="O221" s="45" t="str">
        <f t="shared" si="4"/>
        <v/>
      </c>
      <c r="P221" s="11" t="str">
        <f>IFERROR(IF(P220=DATE.DOR,"",MIN(DATE(YEAR(Calculations!P220),MONTH(Calculations!P220)+1,DAY(Calculations!P220)),DATE.DOR)),"")</f>
        <v/>
      </c>
      <c r="Q221" s="52" t="str">
        <f>IF(P221="","",IF(P221=DATE(YEAR(AdjustedFVDte),MONTH(AdjustedFVDte)+1,DAY(AdjustedFVDte)),CFV,IF(AND(Q220=0,P220=AdjustedFVDte),CFV+U221,U220)))</f>
        <v/>
      </c>
      <c r="R221" s="53" t="str">
        <f>IF(P221="","",((1+INCREASE.RTE)^(1/12)))</f>
        <v/>
      </c>
      <c r="S221" s="51" t="str">
        <f>IFERROR(IF(P221="","",IF(P221=DATE.DOR,"",IF(P221&gt;0,(1+RPI)^(1/12),""))),"")</f>
        <v/>
      </c>
      <c r="T221" s="51" t="str">
        <f>IF(S221="","",(1+AMC)^(1/12))</f>
        <v/>
      </c>
      <c r="U221" s="15" t="str">
        <f>IFERROR(IF(P221=DATE.DOR,U220,Q221*R221/S221/T221),"")</f>
        <v/>
      </c>
      <c r="V221" s="4"/>
      <c r="W221" s="4"/>
      <c r="X221" s="4"/>
      <c r="Y221" s="4"/>
      <c r="Z221" s="4"/>
      <c r="AA221" s="4"/>
      <c r="AB221" s="4"/>
    </row>
    <row r="222" ht="15.75" customHeight="1">
      <c r="A222" s="4"/>
      <c r="B222" s="4"/>
      <c r="C222" s="4"/>
      <c r="D222" s="4"/>
      <c r="E222" s="4"/>
      <c r="F222" s="45">
        <f t="shared" si="2"/>
        <v>1</v>
      </c>
      <c r="G222" s="11">
        <f>IFERROR(IF(G221=DATE.DOR,"",MIN(DATE(YEAR(Calculations!G221),MONTH(Calculations!G221)+1,DAY(Calculations!G221)),DATE.DOR)),"")</f>
        <v>44927</v>
      </c>
      <c r="H222" s="15" t="str">
        <f>IF(G223="","",IF(G222&lt;$B$2,MONTHLY.CONT*1,LOOKUP(G222,$B$2:$B$62,$D$2:$D$62)))</f>
        <v/>
      </c>
      <c r="I222" s="51" t="str">
        <f>IF(H222=0,"",IF(H222="","",IF(G222=DATE.DOR,"",IF(G222="","",IF(G222=FVDate,"",((1+INCREASE.RTE)^(1/12)))))))</f>
        <v/>
      </c>
      <c r="J222" s="51" t="str">
        <f>IF(H222=0,"",IF(H222="","",IF(G222=DATE.DOR,"",IF(G222=FVDate,"",((1+RPI))^(1/12)))))</f>
        <v/>
      </c>
      <c r="K222" s="51" t="str">
        <f>IF(J222="","",(1+AMC)^(1/12))</f>
        <v/>
      </c>
      <c r="L222" s="15" t="str">
        <f>IFERROR(IF(G222="","",IF(G222=DATE.DOR,"",L221*I222/J222/K222+H222)),0)</f>
        <v/>
      </c>
      <c r="M222" s="4"/>
      <c r="N222" s="46">
        <f t="shared" si="3"/>
        <v>12</v>
      </c>
      <c r="O222" s="45">
        <f t="shared" si="4"/>
        <v>1</v>
      </c>
      <c r="P222" s="11">
        <f>IFERROR(IF(P221=DATE.DOR,"",MIN(DATE(YEAR(Calculations!P221),MONTH(Calculations!P221)+1,DAY(Calculations!P221)),DATE.DOR)),"")</f>
        <v>44927</v>
      </c>
      <c r="Q222" s="52" t="str">
        <f>IF(P222="","",IF(P222=DATE(YEAR(AdjustedFVDte),MONTH(AdjustedFVDte)+1,DAY(AdjustedFVDte)),CFV,IF(AND(Q221=0,P221=AdjustedFVDte),CFV+U222,U221)))</f>
        <v/>
      </c>
      <c r="R222" s="53">
        <f>IF(P222="","",((1+INCREASE.RTE)^(1/12)))</f>
        <v>1.004074124</v>
      </c>
      <c r="S222" s="51" t="str">
        <f>IFERROR(IF(P222="","",IF(P222=DATE.DOR,"",IF(P222&gt;0,(1+RPI)^(1/12),""))),"")</f>
        <v/>
      </c>
      <c r="T222" s="51" t="str">
        <f>IF(S222="","",(1+AMC)^(1/12))</f>
        <v/>
      </c>
      <c r="U222" s="15" t="str">
        <f>IFERROR(IF(P222=DATE.DOR,U221,Q222*R222/S222/T222),"")</f>
        <v/>
      </c>
      <c r="V222" s="4"/>
      <c r="W222" s="4"/>
      <c r="X222" s="4"/>
      <c r="Y222" s="4"/>
      <c r="Z222" s="4"/>
      <c r="AA222" s="4"/>
      <c r="AB222" s="4"/>
    </row>
    <row r="223" ht="15.75" customHeight="1">
      <c r="A223" s="4"/>
      <c r="B223" s="4"/>
      <c r="C223" s="4"/>
      <c r="D223" s="4"/>
      <c r="E223" s="4"/>
      <c r="F223" s="45" t="str">
        <f t="shared" si="2"/>
        <v/>
      </c>
      <c r="G223" s="11" t="str">
        <f>IFERROR(IF(G222=DATE.DOR,"",MIN(DATE(YEAR(Calculations!G222),MONTH(Calculations!G222)+1,DAY(Calculations!G222)),DATE.DOR)),"")</f>
        <v/>
      </c>
      <c r="H223" s="15" t="str">
        <f>IF(G224="","",IF(G223&lt;$B$2,MONTHLY.CONT*1,LOOKUP(G223,$B$2:$B$62,$D$2:$D$62)))</f>
        <v/>
      </c>
      <c r="I223" s="51" t="str">
        <f>IF(H223=0,"",IF(H223="","",IF(G223=DATE.DOR,"",IF(G223="","",IF(G223=FVDate,"",((1+INCREASE.RTE)^(1/12)))))))</f>
        <v/>
      </c>
      <c r="J223" s="51" t="str">
        <f>IF(H223=0,"",IF(H223="","",IF(G223=DATE.DOR,"",IF(G223=FVDate,"",((1+RPI))^(1/12)))))</f>
        <v/>
      </c>
      <c r="K223" s="51" t="str">
        <f>IF(J223="","",(1+AMC)^(1/12))</f>
        <v/>
      </c>
      <c r="L223" s="15" t="str">
        <f>IFERROR(IF(G223="","",IF(G223=DATE.DOR,"",L222*I223/J223/K223+H223)),0)</f>
        <v/>
      </c>
      <c r="M223" s="4"/>
      <c r="N223" s="46" t="str">
        <f t="shared" si="3"/>
        <v/>
      </c>
      <c r="O223" s="45" t="str">
        <f t="shared" si="4"/>
        <v/>
      </c>
      <c r="P223" s="11" t="str">
        <f>IFERROR(IF(P222=DATE.DOR,"",MIN(DATE(YEAR(Calculations!P222),MONTH(Calculations!P222)+1,DAY(Calculations!P222)),DATE.DOR)),"")</f>
        <v/>
      </c>
      <c r="Q223" s="52" t="str">
        <f>IF(P223="","",IF(P223=DATE(YEAR(AdjustedFVDte),MONTH(AdjustedFVDte)+1,DAY(AdjustedFVDte)),CFV,IF(AND(Q222=0,P222=AdjustedFVDte),CFV+U223,U222)))</f>
        <v/>
      </c>
      <c r="R223" s="53" t="str">
        <f>IF(P223="","",((1+INCREASE.RTE)^(1/12)))</f>
        <v/>
      </c>
      <c r="S223" s="51" t="str">
        <f>IFERROR(IF(P223="","",IF(P223=DATE.DOR,"",IF(P223&gt;0,(1+RPI)^(1/12),""))),"")</f>
        <v/>
      </c>
      <c r="T223" s="51" t="str">
        <f>IF(S223="","",(1+AMC)^(1/12))</f>
        <v/>
      </c>
      <c r="U223" s="15" t="str">
        <f>IFERROR(IF(P223=DATE.DOR,U222,Q223*R223/S223/T223),"")</f>
        <v/>
      </c>
      <c r="V223" s="4"/>
      <c r="W223" s="4"/>
      <c r="X223" s="4"/>
      <c r="Y223" s="4"/>
      <c r="Z223" s="4"/>
      <c r="AA223" s="4"/>
      <c r="AB223" s="4"/>
    </row>
    <row r="224" ht="15.75" customHeight="1">
      <c r="A224" s="4"/>
      <c r="B224" s="4"/>
      <c r="C224" s="4"/>
      <c r="D224" s="4"/>
      <c r="E224" s="4"/>
      <c r="F224" s="45">
        <f t="shared" si="2"/>
        <v>1</v>
      </c>
      <c r="G224" s="11">
        <f>IFERROR(IF(G223=DATE.DOR,"",MIN(DATE(YEAR(Calculations!G223),MONTH(Calculations!G223)+1,DAY(Calculations!G223)),DATE.DOR)),"")</f>
        <v>44927</v>
      </c>
      <c r="H224" s="15" t="str">
        <f>IF(G225="","",IF(G224&lt;$B$2,MONTHLY.CONT*1,LOOKUP(G224,$B$2:$B$62,$D$2:$D$62)))</f>
        <v/>
      </c>
      <c r="I224" s="51" t="str">
        <f>IF(H224=0,"",IF(H224="","",IF(G224=DATE.DOR,"",IF(G224="","",IF(G224=FVDate,"",((1+INCREASE.RTE)^(1/12)))))))</f>
        <v/>
      </c>
      <c r="J224" s="51" t="str">
        <f>IF(H224=0,"",IF(H224="","",IF(G224=DATE.DOR,"",IF(G224=FVDate,"",((1+RPI))^(1/12)))))</f>
        <v/>
      </c>
      <c r="K224" s="51" t="str">
        <f>IF(J224="","",(1+AMC)^(1/12))</f>
        <v/>
      </c>
      <c r="L224" s="15" t="str">
        <f>IFERROR(IF(G224="","",IF(G224=DATE.DOR,"",L223*I224/J224/K224+H224)),0)</f>
        <v/>
      </c>
      <c r="M224" s="4"/>
      <c r="N224" s="46">
        <f t="shared" si="3"/>
        <v>12</v>
      </c>
      <c r="O224" s="45">
        <f t="shared" si="4"/>
        <v>1</v>
      </c>
      <c r="P224" s="11">
        <f>IFERROR(IF(P223=DATE.DOR,"",MIN(DATE(YEAR(Calculations!P223),MONTH(Calculations!P223)+1,DAY(Calculations!P223)),DATE.DOR)),"")</f>
        <v>44927</v>
      </c>
      <c r="Q224" s="52" t="str">
        <f>IF(P224="","",IF(P224=DATE(YEAR(AdjustedFVDte),MONTH(AdjustedFVDte)+1,DAY(AdjustedFVDte)),CFV,IF(AND(Q223=0,P223=AdjustedFVDte),CFV+U224,U223)))</f>
        <v/>
      </c>
      <c r="R224" s="53">
        <f>IF(P224="","",((1+INCREASE.RTE)^(1/12)))</f>
        <v>1.004074124</v>
      </c>
      <c r="S224" s="51" t="str">
        <f>IFERROR(IF(P224="","",IF(P224=DATE.DOR,"",IF(P224&gt;0,(1+RPI)^(1/12),""))),"")</f>
        <v/>
      </c>
      <c r="T224" s="51" t="str">
        <f>IF(S224="","",(1+AMC)^(1/12))</f>
        <v/>
      </c>
      <c r="U224" s="15" t="str">
        <f>IFERROR(IF(P224=DATE.DOR,U223,Q224*R224/S224/T224),"")</f>
        <v/>
      </c>
      <c r="V224" s="4"/>
      <c r="W224" s="4"/>
      <c r="X224" s="4"/>
      <c r="Y224" s="4"/>
      <c r="Z224" s="4"/>
      <c r="AA224" s="4"/>
      <c r="AB224" s="4"/>
    </row>
    <row r="225" ht="15.75" customHeight="1">
      <c r="A225" s="4"/>
      <c r="B225" s="4"/>
      <c r="C225" s="4"/>
      <c r="D225" s="4"/>
      <c r="E225" s="4"/>
      <c r="F225" s="45" t="str">
        <f t="shared" si="2"/>
        <v/>
      </c>
      <c r="G225" s="11" t="str">
        <f>IFERROR(IF(G224=DATE.DOR,"",MIN(DATE(YEAR(Calculations!G224),MONTH(Calculations!G224)+1,DAY(Calculations!G224)),DATE.DOR)),"")</f>
        <v/>
      </c>
      <c r="H225" s="15" t="str">
        <f>IF(G226="","",IF(G225&lt;$B$2,MONTHLY.CONT*1,LOOKUP(G225,$B$2:$B$62,$D$2:$D$62)))</f>
        <v/>
      </c>
      <c r="I225" s="51" t="str">
        <f>IF(H225=0,"",IF(H225="","",IF(G225=DATE.DOR,"",IF(G225="","",IF(G225=FVDate,"",((1+INCREASE.RTE)^(1/12)))))))</f>
        <v/>
      </c>
      <c r="J225" s="51" t="str">
        <f>IF(H225=0,"",IF(H225="","",IF(G225=DATE.DOR,"",IF(G225=FVDate,"",((1+RPI))^(1/12)))))</f>
        <v/>
      </c>
      <c r="K225" s="51" t="str">
        <f>IF(J225="","",(1+AMC)^(1/12))</f>
        <v/>
      </c>
      <c r="L225" s="15" t="str">
        <f>IFERROR(IF(G225="","",IF(G225=DATE.DOR,"",L224*I225/J225/K225+H225)),0)</f>
        <v/>
      </c>
      <c r="M225" s="4"/>
      <c r="N225" s="46" t="str">
        <f t="shared" si="3"/>
        <v/>
      </c>
      <c r="O225" s="45" t="str">
        <f t="shared" si="4"/>
        <v/>
      </c>
      <c r="P225" s="11" t="str">
        <f>IFERROR(IF(P224=DATE.DOR,"",MIN(DATE(YEAR(Calculations!P224),MONTH(Calculations!P224)+1,DAY(Calculations!P224)),DATE.DOR)),"")</f>
        <v/>
      </c>
      <c r="Q225" s="52" t="str">
        <f>IF(P225="","",IF(P225=DATE(YEAR(AdjustedFVDte),MONTH(AdjustedFVDte)+1,DAY(AdjustedFVDte)),CFV,IF(AND(Q224=0,P224=AdjustedFVDte),CFV+U225,U224)))</f>
        <v/>
      </c>
      <c r="R225" s="53" t="str">
        <f>IF(P225="","",((1+INCREASE.RTE)^(1/12)))</f>
        <v/>
      </c>
      <c r="S225" s="51" t="str">
        <f>IFERROR(IF(P225="","",IF(P225=DATE.DOR,"",IF(P225&gt;0,(1+RPI)^(1/12),""))),"")</f>
        <v/>
      </c>
      <c r="T225" s="51" t="str">
        <f>IF(S225="","",(1+AMC)^(1/12))</f>
        <v/>
      </c>
      <c r="U225" s="15" t="str">
        <f>IFERROR(IF(P225=DATE.DOR,U224,Q225*R225/S225/T225),"")</f>
        <v/>
      </c>
      <c r="V225" s="4"/>
      <c r="W225" s="4"/>
      <c r="X225" s="4"/>
      <c r="Y225" s="4"/>
      <c r="Z225" s="4"/>
      <c r="AA225" s="4"/>
      <c r="AB225" s="4"/>
    </row>
    <row r="226" ht="15.75" customHeight="1">
      <c r="A226" s="4"/>
      <c r="B226" s="4"/>
      <c r="C226" s="4"/>
      <c r="D226" s="4"/>
      <c r="E226" s="4"/>
      <c r="F226" s="45">
        <f t="shared" si="2"/>
        <v>1</v>
      </c>
      <c r="G226" s="11">
        <f>IFERROR(IF(G225=DATE.DOR,"",MIN(DATE(YEAR(Calculations!G225),MONTH(Calculations!G225)+1,DAY(Calculations!G225)),DATE.DOR)),"")</f>
        <v>44927</v>
      </c>
      <c r="H226" s="15" t="str">
        <f>IF(G227="","",IF(G226&lt;$B$2,MONTHLY.CONT*1,LOOKUP(G226,$B$2:$B$62,$D$2:$D$62)))</f>
        <v/>
      </c>
      <c r="I226" s="51" t="str">
        <f>IF(H226=0,"",IF(H226="","",IF(G226=DATE.DOR,"",IF(G226="","",IF(G226=FVDate,"",((1+INCREASE.RTE)^(1/12)))))))</f>
        <v/>
      </c>
      <c r="J226" s="51" t="str">
        <f>IF(H226=0,"",IF(H226="","",IF(G226=DATE.DOR,"",IF(G226=FVDate,"",((1+RPI))^(1/12)))))</f>
        <v/>
      </c>
      <c r="K226" s="51" t="str">
        <f>IF(J226="","",(1+AMC)^(1/12))</f>
        <v/>
      </c>
      <c r="L226" s="15" t="str">
        <f>IFERROR(IF(G226="","",IF(G226=DATE.DOR,"",L225*I226/J226/K226+H226)),0)</f>
        <v/>
      </c>
      <c r="M226" s="4"/>
      <c r="N226" s="46">
        <f t="shared" si="3"/>
        <v>12</v>
      </c>
      <c r="O226" s="45">
        <f t="shared" si="4"/>
        <v>1</v>
      </c>
      <c r="P226" s="11">
        <f>IFERROR(IF(P225=DATE.DOR,"",MIN(DATE(YEAR(Calculations!P225),MONTH(Calculations!P225)+1,DAY(Calculations!P225)),DATE.DOR)),"")</f>
        <v>44927</v>
      </c>
      <c r="Q226" s="52" t="str">
        <f>IF(P226="","",IF(P226=DATE(YEAR(AdjustedFVDte),MONTH(AdjustedFVDte)+1,DAY(AdjustedFVDte)),CFV,IF(AND(Q225=0,P225=AdjustedFVDte),CFV+U226,U225)))</f>
        <v/>
      </c>
      <c r="R226" s="53">
        <f>IF(P226="","",((1+INCREASE.RTE)^(1/12)))</f>
        <v>1.004074124</v>
      </c>
      <c r="S226" s="51" t="str">
        <f>IFERROR(IF(P226="","",IF(P226=DATE.DOR,"",IF(P226&gt;0,(1+RPI)^(1/12),""))),"")</f>
        <v/>
      </c>
      <c r="T226" s="51" t="str">
        <f>IF(S226="","",(1+AMC)^(1/12))</f>
        <v/>
      </c>
      <c r="U226" s="15" t="str">
        <f>IFERROR(IF(P226=DATE.DOR,U225,Q226*R226/S226/T226),"")</f>
        <v/>
      </c>
      <c r="V226" s="4"/>
      <c r="W226" s="4"/>
      <c r="X226" s="4"/>
      <c r="Y226" s="4"/>
      <c r="Z226" s="4"/>
      <c r="AA226" s="4"/>
      <c r="AB226" s="4"/>
    </row>
    <row r="227" ht="15.75" customHeight="1">
      <c r="A227" s="4"/>
      <c r="B227" s="4"/>
      <c r="C227" s="4"/>
      <c r="D227" s="4"/>
      <c r="E227" s="4"/>
      <c r="F227" s="45" t="str">
        <f t="shared" si="2"/>
        <v/>
      </c>
      <c r="G227" s="11" t="str">
        <f>IFERROR(IF(G226=DATE.DOR,"",MIN(DATE(YEAR(Calculations!G226),MONTH(Calculations!G226)+1,DAY(Calculations!G226)),DATE.DOR)),"")</f>
        <v/>
      </c>
      <c r="H227" s="15" t="str">
        <f>IF(G228="","",IF(G227&lt;$B$2,MONTHLY.CONT*1,LOOKUP(G227,$B$2:$B$62,$D$2:$D$62)))</f>
        <v/>
      </c>
      <c r="I227" s="51" t="str">
        <f>IF(H227=0,"",IF(H227="","",IF(G227=DATE.DOR,"",IF(G227="","",IF(G227=FVDate,"",((1+INCREASE.RTE)^(1/12)))))))</f>
        <v/>
      </c>
      <c r="J227" s="51" t="str">
        <f>IF(H227=0,"",IF(H227="","",IF(G227=DATE.DOR,"",IF(G227=FVDate,"",((1+RPI))^(1/12)))))</f>
        <v/>
      </c>
      <c r="K227" s="51" t="str">
        <f>IF(J227="","",(1+AMC)^(1/12))</f>
        <v/>
      </c>
      <c r="L227" s="15" t="str">
        <f>IFERROR(IF(G227="","",IF(G227=DATE.DOR,"",L226*I227/J227/K227+H227)),0)</f>
        <v/>
      </c>
      <c r="M227" s="4"/>
      <c r="N227" s="46" t="str">
        <f t="shared" si="3"/>
        <v/>
      </c>
      <c r="O227" s="45" t="str">
        <f t="shared" si="4"/>
        <v/>
      </c>
      <c r="P227" s="11" t="str">
        <f>IFERROR(IF(P226=DATE.DOR,"",MIN(DATE(YEAR(Calculations!P226),MONTH(Calculations!P226)+1,DAY(Calculations!P226)),DATE.DOR)),"")</f>
        <v/>
      </c>
      <c r="Q227" s="52" t="str">
        <f>IF(P227="","",IF(P227=DATE(YEAR(AdjustedFVDte),MONTH(AdjustedFVDte)+1,DAY(AdjustedFVDte)),CFV,IF(AND(Q226=0,P226=AdjustedFVDte),CFV+U227,U226)))</f>
        <v/>
      </c>
      <c r="R227" s="53" t="str">
        <f>IF(P227="","",((1+INCREASE.RTE)^(1/12)))</f>
        <v/>
      </c>
      <c r="S227" s="51" t="str">
        <f>IFERROR(IF(P227="","",IF(P227=DATE.DOR,"",IF(P227&gt;0,(1+RPI)^(1/12),""))),"")</f>
        <v/>
      </c>
      <c r="T227" s="51" t="str">
        <f>IF(S227="","",(1+AMC)^(1/12))</f>
        <v/>
      </c>
      <c r="U227" s="15" t="str">
        <f>IFERROR(IF(P227=DATE.DOR,U226,Q227*R227/S227/T227),"")</f>
        <v/>
      </c>
      <c r="V227" s="4"/>
      <c r="W227" s="4"/>
      <c r="X227" s="4"/>
      <c r="Y227" s="4"/>
      <c r="Z227" s="4"/>
      <c r="AA227" s="4"/>
      <c r="AB227" s="4"/>
    </row>
    <row r="228" ht="15.75" customHeight="1">
      <c r="A228" s="4"/>
      <c r="B228" s="4"/>
      <c r="C228" s="4"/>
      <c r="D228" s="4"/>
      <c r="E228" s="4"/>
      <c r="F228" s="45">
        <f t="shared" si="2"/>
        <v>1</v>
      </c>
      <c r="G228" s="11">
        <f>IFERROR(IF(G227=DATE.DOR,"",MIN(DATE(YEAR(Calculations!G227),MONTH(Calculations!G227)+1,DAY(Calculations!G227)),DATE.DOR)),"")</f>
        <v>44927</v>
      </c>
      <c r="H228" s="15" t="str">
        <f>IF(G229="","",IF(G228&lt;$B$2,MONTHLY.CONT*1,LOOKUP(G228,$B$2:$B$62,$D$2:$D$62)))</f>
        <v/>
      </c>
      <c r="I228" s="51" t="str">
        <f>IF(H228=0,"",IF(H228="","",IF(G228=DATE.DOR,"",IF(G228="","",IF(G228=FVDate,"",((1+INCREASE.RTE)^(1/12)))))))</f>
        <v/>
      </c>
      <c r="J228" s="51" t="str">
        <f>IF(H228=0,"",IF(H228="","",IF(G228=DATE.DOR,"",IF(G228=FVDate,"",((1+RPI))^(1/12)))))</f>
        <v/>
      </c>
      <c r="K228" s="51" t="str">
        <f>IF(J228="","",(1+AMC)^(1/12))</f>
        <v/>
      </c>
      <c r="L228" s="15" t="str">
        <f>IFERROR(IF(G228="","",IF(G228=DATE.DOR,"",L227*I228/J228/K228+H228)),0)</f>
        <v/>
      </c>
      <c r="M228" s="4"/>
      <c r="N228" s="46">
        <f t="shared" si="3"/>
        <v>12</v>
      </c>
      <c r="O228" s="45">
        <f t="shared" si="4"/>
        <v>1</v>
      </c>
      <c r="P228" s="11">
        <f>IFERROR(IF(P227=DATE.DOR,"",MIN(DATE(YEAR(Calculations!P227),MONTH(Calculations!P227)+1,DAY(Calculations!P227)),DATE.DOR)),"")</f>
        <v>44927</v>
      </c>
      <c r="Q228" s="52" t="str">
        <f>IF(P228="","",IF(P228=DATE(YEAR(AdjustedFVDte),MONTH(AdjustedFVDte)+1,DAY(AdjustedFVDte)),CFV,IF(AND(Q227=0,P227=AdjustedFVDte),CFV+U228,U227)))</f>
        <v/>
      </c>
      <c r="R228" s="53">
        <f>IF(P228="","",((1+INCREASE.RTE)^(1/12)))</f>
        <v>1.004074124</v>
      </c>
      <c r="S228" s="51" t="str">
        <f>IFERROR(IF(P228="","",IF(P228=DATE.DOR,"",IF(P228&gt;0,(1+RPI)^(1/12),""))),"")</f>
        <v/>
      </c>
      <c r="T228" s="51" t="str">
        <f>IF(S228="","",(1+AMC)^(1/12))</f>
        <v/>
      </c>
      <c r="U228" s="15" t="str">
        <f>IFERROR(IF(P228=DATE.DOR,U227,Q228*R228/S228/T228),"")</f>
        <v/>
      </c>
      <c r="V228" s="4"/>
      <c r="W228" s="4"/>
      <c r="X228" s="4"/>
      <c r="Y228" s="4"/>
      <c r="Z228" s="4"/>
      <c r="AA228" s="4"/>
      <c r="AB228" s="4"/>
    </row>
    <row r="229" ht="15.75" customHeight="1">
      <c r="A229" s="4"/>
      <c r="B229" s="4"/>
      <c r="C229" s="4"/>
      <c r="D229" s="4"/>
      <c r="E229" s="4"/>
      <c r="F229" s="45" t="str">
        <f t="shared" si="2"/>
        <v/>
      </c>
      <c r="G229" s="11" t="str">
        <f>IFERROR(IF(G228=DATE.DOR,"",MIN(DATE(YEAR(Calculations!G228),MONTH(Calculations!G228)+1,DAY(Calculations!G228)),DATE.DOR)),"")</f>
        <v/>
      </c>
      <c r="H229" s="15" t="str">
        <f>IF(G230="","",IF(G229&lt;$B$2,MONTHLY.CONT*1,LOOKUP(G229,$B$2:$B$62,$D$2:$D$62)))</f>
        <v/>
      </c>
      <c r="I229" s="51" t="str">
        <f>IF(H229=0,"",IF(H229="","",IF(G229=DATE.DOR,"",IF(G229="","",IF(G229=FVDate,"",((1+INCREASE.RTE)^(1/12)))))))</f>
        <v/>
      </c>
      <c r="J229" s="51" t="str">
        <f>IF(H229=0,"",IF(H229="","",IF(G229=DATE.DOR,"",IF(G229=FVDate,"",((1+RPI))^(1/12)))))</f>
        <v/>
      </c>
      <c r="K229" s="51" t="str">
        <f>IF(J229="","",(1+AMC)^(1/12))</f>
        <v/>
      </c>
      <c r="L229" s="15" t="str">
        <f>IFERROR(IF(G229="","",IF(G229=DATE.DOR,"",L228*I229/J229/K229+H229)),0)</f>
        <v/>
      </c>
      <c r="M229" s="4"/>
      <c r="N229" s="46" t="str">
        <f t="shared" si="3"/>
        <v/>
      </c>
      <c r="O229" s="45" t="str">
        <f t="shared" si="4"/>
        <v/>
      </c>
      <c r="P229" s="11" t="str">
        <f>IFERROR(IF(P228=DATE.DOR,"",MIN(DATE(YEAR(Calculations!P228),MONTH(Calculations!P228)+1,DAY(Calculations!P228)),DATE.DOR)),"")</f>
        <v/>
      </c>
      <c r="Q229" s="52" t="str">
        <f>IF(P229="","",IF(P229=DATE(YEAR(AdjustedFVDte),MONTH(AdjustedFVDte)+1,DAY(AdjustedFVDte)),CFV,IF(AND(Q228=0,P228=AdjustedFVDte),CFV+U229,U228)))</f>
        <v/>
      </c>
      <c r="R229" s="53" t="str">
        <f>IF(P229="","",((1+INCREASE.RTE)^(1/12)))</f>
        <v/>
      </c>
      <c r="S229" s="51" t="str">
        <f>IFERROR(IF(P229="","",IF(P229=DATE.DOR,"",IF(P229&gt;0,(1+RPI)^(1/12),""))),"")</f>
        <v/>
      </c>
      <c r="T229" s="51" t="str">
        <f>IF(S229="","",(1+AMC)^(1/12))</f>
        <v/>
      </c>
      <c r="U229" s="15" t="str">
        <f>IFERROR(IF(P229=DATE.DOR,U228,Q229*R229/S229/T229),"")</f>
        <v/>
      </c>
      <c r="V229" s="4"/>
      <c r="W229" s="4"/>
      <c r="X229" s="4"/>
      <c r="Y229" s="4"/>
      <c r="Z229" s="4"/>
      <c r="AA229" s="4"/>
      <c r="AB229" s="4"/>
    </row>
    <row r="230" ht="15.75" customHeight="1">
      <c r="A230" s="4"/>
      <c r="B230" s="4"/>
      <c r="C230" s="4"/>
      <c r="D230" s="4"/>
      <c r="E230" s="4"/>
      <c r="F230" s="45">
        <f t="shared" si="2"/>
        <v>1</v>
      </c>
      <c r="G230" s="11">
        <f>IFERROR(IF(G229=DATE.DOR,"",MIN(DATE(YEAR(Calculations!G229),MONTH(Calculations!G229)+1,DAY(Calculations!G229)),DATE.DOR)),"")</f>
        <v>44927</v>
      </c>
      <c r="H230" s="15" t="str">
        <f>IF(G231="","",IF(G230&lt;$B$2,MONTHLY.CONT*1,LOOKUP(G230,$B$2:$B$62,$D$2:$D$62)))</f>
        <v/>
      </c>
      <c r="I230" s="51" t="str">
        <f>IF(H230=0,"",IF(H230="","",IF(G230=DATE.DOR,"",IF(G230="","",IF(G230=FVDate,"",((1+INCREASE.RTE)^(1/12)))))))</f>
        <v/>
      </c>
      <c r="J230" s="51" t="str">
        <f>IF(H230=0,"",IF(H230="","",IF(G230=DATE.DOR,"",IF(G230=FVDate,"",((1+RPI))^(1/12)))))</f>
        <v/>
      </c>
      <c r="K230" s="51" t="str">
        <f>IF(J230="","",(1+AMC)^(1/12))</f>
        <v/>
      </c>
      <c r="L230" s="15" t="str">
        <f>IFERROR(IF(G230="","",IF(G230=DATE.DOR,"",L229*I230/J230/K230+H230)),0)</f>
        <v/>
      </c>
      <c r="M230" s="4"/>
      <c r="N230" s="46">
        <f t="shared" si="3"/>
        <v>12</v>
      </c>
      <c r="O230" s="45">
        <f t="shared" si="4"/>
        <v>1</v>
      </c>
      <c r="P230" s="11">
        <f>IFERROR(IF(P229=DATE.DOR,"",MIN(DATE(YEAR(Calculations!P229),MONTH(Calculations!P229)+1,DAY(Calculations!P229)),DATE.DOR)),"")</f>
        <v>44927</v>
      </c>
      <c r="Q230" s="52" t="str">
        <f>IF(P230="","",IF(P230=DATE(YEAR(AdjustedFVDte),MONTH(AdjustedFVDte)+1,DAY(AdjustedFVDte)),CFV,IF(AND(Q229=0,P229=AdjustedFVDte),CFV+U230,U229)))</f>
        <v/>
      </c>
      <c r="R230" s="53">
        <f>IF(P230="","",((1+INCREASE.RTE)^(1/12)))</f>
        <v>1.004074124</v>
      </c>
      <c r="S230" s="51" t="str">
        <f>IFERROR(IF(P230="","",IF(P230=DATE.DOR,"",IF(P230&gt;0,(1+RPI)^(1/12),""))),"")</f>
        <v/>
      </c>
      <c r="T230" s="51" t="str">
        <f>IF(S230="","",(1+AMC)^(1/12))</f>
        <v/>
      </c>
      <c r="U230" s="15" t="str">
        <f>IFERROR(IF(P230=DATE.DOR,U229,Q230*R230/S230/T230),"")</f>
        <v/>
      </c>
      <c r="V230" s="4"/>
      <c r="W230" s="4"/>
      <c r="X230" s="4"/>
      <c r="Y230" s="4"/>
      <c r="Z230" s="4"/>
      <c r="AA230" s="4"/>
      <c r="AB230" s="4"/>
    </row>
    <row r="231" ht="15.75" customHeight="1">
      <c r="A231" s="4"/>
      <c r="B231" s="4"/>
      <c r="C231" s="4"/>
      <c r="D231" s="4"/>
      <c r="E231" s="4"/>
      <c r="F231" s="45" t="str">
        <f t="shared" si="2"/>
        <v/>
      </c>
      <c r="G231" s="11" t="str">
        <f>IFERROR(IF(G230=DATE.DOR,"",MIN(DATE(YEAR(Calculations!G230),MONTH(Calculations!G230)+1,DAY(Calculations!G230)),DATE.DOR)),"")</f>
        <v/>
      </c>
      <c r="H231" s="15" t="str">
        <f>IF(G232="","",IF(G231&lt;$B$2,MONTHLY.CONT*1,LOOKUP(G231,$B$2:$B$62,$D$2:$D$62)))</f>
        <v/>
      </c>
      <c r="I231" s="51" t="str">
        <f>IF(H231=0,"",IF(H231="","",IF(G231=DATE.DOR,"",IF(G231="","",IF(G231=FVDate,"",((1+INCREASE.RTE)^(1/12)))))))</f>
        <v/>
      </c>
      <c r="J231" s="51" t="str">
        <f>IF(H231=0,"",IF(H231="","",IF(G231=DATE.DOR,"",IF(G231=FVDate,"",((1+RPI))^(1/12)))))</f>
        <v/>
      </c>
      <c r="K231" s="51" t="str">
        <f>IF(J231="","",(1+AMC)^(1/12))</f>
        <v/>
      </c>
      <c r="L231" s="15" t="str">
        <f>IFERROR(IF(G231="","",IF(G231=DATE.DOR,"",L230*I231/J231/K231+H231)),0)</f>
        <v/>
      </c>
      <c r="M231" s="4"/>
      <c r="N231" s="46" t="str">
        <f t="shared" si="3"/>
        <v/>
      </c>
      <c r="O231" s="45" t="str">
        <f t="shared" si="4"/>
        <v/>
      </c>
      <c r="P231" s="11" t="str">
        <f>IFERROR(IF(P230=DATE.DOR,"",MIN(DATE(YEAR(Calculations!P230),MONTH(Calculations!P230)+1,DAY(Calculations!P230)),DATE.DOR)),"")</f>
        <v/>
      </c>
      <c r="Q231" s="52" t="str">
        <f>IF(P231="","",IF(P231=DATE(YEAR(AdjustedFVDte),MONTH(AdjustedFVDte)+1,DAY(AdjustedFVDte)),CFV,IF(AND(Q230=0,P230=AdjustedFVDte),CFV+U231,U230)))</f>
        <v/>
      </c>
      <c r="R231" s="53" t="str">
        <f>IF(P231="","",((1+INCREASE.RTE)^(1/12)))</f>
        <v/>
      </c>
      <c r="S231" s="51" t="str">
        <f>IFERROR(IF(P231="","",IF(P231=DATE.DOR,"",IF(P231&gt;0,(1+RPI)^(1/12),""))),"")</f>
        <v/>
      </c>
      <c r="T231" s="51" t="str">
        <f>IF(S231="","",(1+AMC)^(1/12))</f>
        <v/>
      </c>
      <c r="U231" s="15" t="str">
        <f>IFERROR(IF(P231=DATE.DOR,U230,Q231*R231/S231/T231),"")</f>
        <v/>
      </c>
      <c r="V231" s="4"/>
      <c r="W231" s="4"/>
      <c r="X231" s="4"/>
      <c r="Y231" s="4"/>
      <c r="Z231" s="4"/>
      <c r="AA231" s="4"/>
      <c r="AB231" s="4"/>
    </row>
    <row r="232" ht="15.75" customHeight="1">
      <c r="A232" s="4"/>
      <c r="B232" s="4"/>
      <c r="C232" s="4"/>
      <c r="D232" s="4"/>
      <c r="E232" s="4"/>
      <c r="F232" s="45">
        <f t="shared" si="2"/>
        <v>1</v>
      </c>
      <c r="G232" s="11">
        <f>IFERROR(IF(G231=DATE.DOR,"",MIN(DATE(YEAR(Calculations!G231),MONTH(Calculations!G231)+1,DAY(Calculations!G231)),DATE.DOR)),"")</f>
        <v>44927</v>
      </c>
      <c r="H232" s="15" t="str">
        <f>IF(G233="","",IF(G232&lt;$B$2,MONTHLY.CONT*1,LOOKUP(G232,$B$2:$B$62,$D$2:$D$62)))</f>
        <v/>
      </c>
      <c r="I232" s="51" t="str">
        <f>IF(H232=0,"",IF(H232="","",IF(G232=DATE.DOR,"",IF(G232="","",IF(G232=FVDate,"",((1+INCREASE.RTE)^(1/12)))))))</f>
        <v/>
      </c>
      <c r="J232" s="51" t="str">
        <f>IF(H232=0,"",IF(H232="","",IF(G232=DATE.DOR,"",IF(G232=FVDate,"",((1+RPI))^(1/12)))))</f>
        <v/>
      </c>
      <c r="K232" s="51" t="str">
        <f>IF(J232="","",(1+AMC)^(1/12))</f>
        <v/>
      </c>
      <c r="L232" s="15" t="str">
        <f>IFERROR(IF(G232="","",IF(G232=DATE.DOR,"",L231*I232/J232/K232+H232)),0)</f>
        <v/>
      </c>
      <c r="M232" s="4"/>
      <c r="N232" s="46">
        <f t="shared" si="3"/>
        <v>12</v>
      </c>
      <c r="O232" s="45">
        <f t="shared" si="4"/>
        <v>1</v>
      </c>
      <c r="P232" s="11">
        <f>IFERROR(IF(P231=DATE.DOR,"",MIN(DATE(YEAR(Calculations!P231),MONTH(Calculations!P231)+1,DAY(Calculations!P231)),DATE.DOR)),"")</f>
        <v>44927</v>
      </c>
      <c r="Q232" s="52" t="str">
        <f>IF(P232="","",IF(P232=DATE(YEAR(AdjustedFVDte),MONTH(AdjustedFVDte)+1,DAY(AdjustedFVDte)),CFV,IF(AND(Q231=0,P231=AdjustedFVDte),CFV+U232,U231)))</f>
        <v/>
      </c>
      <c r="R232" s="53">
        <f>IF(P232="","",((1+INCREASE.RTE)^(1/12)))</f>
        <v>1.004074124</v>
      </c>
      <c r="S232" s="51" t="str">
        <f>IFERROR(IF(P232="","",IF(P232=DATE.DOR,"",IF(P232&gt;0,(1+RPI)^(1/12),""))),"")</f>
        <v/>
      </c>
      <c r="T232" s="51" t="str">
        <f>IF(S232="","",(1+AMC)^(1/12))</f>
        <v/>
      </c>
      <c r="U232" s="15" t="str">
        <f>IFERROR(IF(P232=DATE.DOR,U231,Q232*R232/S232/T232),"")</f>
        <v/>
      </c>
      <c r="V232" s="4"/>
      <c r="W232" s="4"/>
      <c r="X232" s="4"/>
      <c r="Y232" s="4"/>
      <c r="Z232" s="4"/>
      <c r="AA232" s="4"/>
      <c r="AB232" s="4"/>
    </row>
    <row r="233" ht="15.75" customHeight="1">
      <c r="A233" s="4"/>
      <c r="B233" s="4"/>
      <c r="C233" s="4"/>
      <c r="D233" s="4"/>
      <c r="E233" s="4"/>
      <c r="F233" s="45" t="str">
        <f t="shared" si="2"/>
        <v/>
      </c>
      <c r="G233" s="11" t="str">
        <f>IFERROR(IF(G232=DATE.DOR,"",MIN(DATE(YEAR(Calculations!G232),MONTH(Calculations!G232)+1,DAY(Calculations!G232)),DATE.DOR)),"")</f>
        <v/>
      </c>
      <c r="H233" s="15" t="str">
        <f>IF(G234="","",IF(G233&lt;$B$2,MONTHLY.CONT*1,LOOKUP(G233,$B$2:$B$62,$D$2:$D$62)))</f>
        <v/>
      </c>
      <c r="I233" s="51" t="str">
        <f>IF(H233=0,"",IF(H233="","",IF(G233=DATE.DOR,"",IF(G233="","",IF(G233=FVDate,"",((1+INCREASE.RTE)^(1/12)))))))</f>
        <v/>
      </c>
      <c r="J233" s="51" t="str">
        <f>IF(H233=0,"",IF(H233="","",IF(G233=DATE.DOR,"",IF(G233=FVDate,"",((1+RPI))^(1/12)))))</f>
        <v/>
      </c>
      <c r="K233" s="51" t="str">
        <f>IF(J233="","",(1+AMC)^(1/12))</f>
        <v/>
      </c>
      <c r="L233" s="15" t="str">
        <f>IFERROR(IF(G233="","",IF(G233=DATE.DOR,"",L232*I233/J233/K233+H233)),0)</f>
        <v/>
      </c>
      <c r="M233" s="4"/>
      <c r="N233" s="46" t="str">
        <f t="shared" si="3"/>
        <v/>
      </c>
      <c r="O233" s="45" t="str">
        <f t="shared" si="4"/>
        <v/>
      </c>
      <c r="P233" s="11" t="str">
        <f>IFERROR(IF(P232=DATE.DOR,"",MIN(DATE(YEAR(Calculations!P232),MONTH(Calculations!P232)+1,DAY(Calculations!P232)),DATE.DOR)),"")</f>
        <v/>
      </c>
      <c r="Q233" s="52" t="str">
        <f>IF(P233="","",IF(P233=DATE(YEAR(AdjustedFVDte),MONTH(AdjustedFVDte)+1,DAY(AdjustedFVDte)),CFV,IF(AND(Q232=0,P232=AdjustedFVDte),CFV+U233,U232)))</f>
        <v/>
      </c>
      <c r="R233" s="53" t="str">
        <f>IF(P233="","",((1+INCREASE.RTE)^(1/12)))</f>
        <v/>
      </c>
      <c r="S233" s="51" t="str">
        <f>IFERROR(IF(P233="","",IF(P233=DATE.DOR,"",IF(P233&gt;0,(1+RPI)^(1/12),""))),"")</f>
        <v/>
      </c>
      <c r="T233" s="51" t="str">
        <f>IF(S233="","",(1+AMC)^(1/12))</f>
        <v/>
      </c>
      <c r="U233" s="15" t="str">
        <f>IFERROR(IF(P233=DATE.DOR,U232,Q233*R233/S233/T233),"")</f>
        <v/>
      </c>
      <c r="V233" s="4"/>
      <c r="W233" s="4"/>
      <c r="X233" s="4"/>
      <c r="Y233" s="4"/>
      <c r="Z233" s="4"/>
      <c r="AA233" s="4"/>
      <c r="AB233" s="4"/>
    </row>
    <row r="234" ht="15.75" customHeight="1">
      <c r="A234" s="4"/>
      <c r="B234" s="4"/>
      <c r="C234" s="4"/>
      <c r="D234" s="4"/>
      <c r="E234" s="4"/>
      <c r="F234" s="45">
        <f t="shared" si="2"/>
        <v>1</v>
      </c>
      <c r="G234" s="11">
        <f>IFERROR(IF(G233=DATE.DOR,"",MIN(DATE(YEAR(Calculations!G233),MONTH(Calculations!G233)+1,DAY(Calculations!G233)),DATE.DOR)),"")</f>
        <v>44927</v>
      </c>
      <c r="H234" s="15" t="str">
        <f>IF(G235="","",IF(G234&lt;$B$2,MONTHLY.CONT*1,LOOKUP(G234,$B$2:$B$62,$D$2:$D$62)))</f>
        <v/>
      </c>
      <c r="I234" s="51" t="str">
        <f>IF(H234=0,"",IF(H234="","",IF(G234=DATE.DOR,"",IF(G234="","",IF(G234=FVDate,"",((1+INCREASE.RTE)^(1/12)))))))</f>
        <v/>
      </c>
      <c r="J234" s="51" t="str">
        <f>IF(H234=0,"",IF(H234="","",IF(G234=DATE.DOR,"",IF(G234=FVDate,"",((1+RPI))^(1/12)))))</f>
        <v/>
      </c>
      <c r="K234" s="51" t="str">
        <f>IF(J234="","",(1+AMC)^(1/12))</f>
        <v/>
      </c>
      <c r="L234" s="15" t="str">
        <f>IFERROR(IF(G234="","",IF(G234=DATE.DOR,"",L233*I234/J234/K234+H234)),0)</f>
        <v/>
      </c>
      <c r="M234" s="4"/>
      <c r="N234" s="46">
        <f t="shared" si="3"/>
        <v>12</v>
      </c>
      <c r="O234" s="45">
        <f t="shared" si="4"/>
        <v>1</v>
      </c>
      <c r="P234" s="11">
        <f>IFERROR(IF(P233=DATE.DOR,"",MIN(DATE(YEAR(Calculations!P233),MONTH(Calculations!P233)+1,DAY(Calculations!P233)),DATE.DOR)),"")</f>
        <v>44927</v>
      </c>
      <c r="Q234" s="52" t="str">
        <f>IF(P234="","",IF(P234=DATE(YEAR(AdjustedFVDte),MONTH(AdjustedFVDte)+1,DAY(AdjustedFVDte)),CFV,IF(AND(Q233=0,P233=AdjustedFVDte),CFV+U234,U233)))</f>
        <v/>
      </c>
      <c r="R234" s="53">
        <f>IF(P234="","",((1+INCREASE.RTE)^(1/12)))</f>
        <v>1.004074124</v>
      </c>
      <c r="S234" s="51" t="str">
        <f>IFERROR(IF(P234="","",IF(P234=DATE.DOR,"",IF(P234&gt;0,(1+RPI)^(1/12),""))),"")</f>
        <v/>
      </c>
      <c r="T234" s="51" t="str">
        <f>IF(S234="","",(1+AMC)^(1/12))</f>
        <v/>
      </c>
      <c r="U234" s="15" t="str">
        <f>IFERROR(IF(P234=DATE.DOR,U233,Q234*R234/S234/T234),"")</f>
        <v/>
      </c>
      <c r="V234" s="4"/>
      <c r="W234" s="4"/>
      <c r="X234" s="4"/>
      <c r="Y234" s="4"/>
      <c r="Z234" s="4"/>
      <c r="AA234" s="4"/>
      <c r="AB234" s="4"/>
    </row>
    <row r="235" ht="15.75" customHeight="1">
      <c r="A235" s="4"/>
      <c r="B235" s="4"/>
      <c r="C235" s="4"/>
      <c r="D235" s="4"/>
      <c r="E235" s="4"/>
      <c r="F235" s="45" t="str">
        <f t="shared" si="2"/>
        <v/>
      </c>
      <c r="G235" s="11" t="str">
        <f>IFERROR(IF(G234=DATE.DOR,"",MIN(DATE(YEAR(Calculations!G234),MONTH(Calculations!G234)+1,DAY(Calculations!G234)),DATE.DOR)),"")</f>
        <v/>
      </c>
      <c r="H235" s="15" t="str">
        <f>IF(G236="","",IF(G235&lt;$B$2,MONTHLY.CONT*1,LOOKUP(G235,$B$2:$B$62,$D$2:$D$62)))</f>
        <v/>
      </c>
      <c r="I235" s="51" t="str">
        <f>IF(H235=0,"",IF(H235="","",IF(G235=DATE.DOR,"",IF(G235="","",IF(G235=FVDate,"",((1+INCREASE.RTE)^(1/12)))))))</f>
        <v/>
      </c>
      <c r="J235" s="51" t="str">
        <f>IF(H235=0,"",IF(H235="","",IF(G235=DATE.DOR,"",IF(G235=FVDate,"",((1+RPI))^(1/12)))))</f>
        <v/>
      </c>
      <c r="K235" s="51" t="str">
        <f>IF(J235="","",(1+AMC)^(1/12))</f>
        <v/>
      </c>
      <c r="L235" s="15" t="str">
        <f>IFERROR(IF(G235="","",IF(G235=DATE.DOR,"",L234*I235/J235/K235+H235)),0)</f>
        <v/>
      </c>
      <c r="M235" s="4"/>
      <c r="N235" s="46" t="str">
        <f t="shared" si="3"/>
        <v/>
      </c>
      <c r="O235" s="45" t="str">
        <f t="shared" si="4"/>
        <v/>
      </c>
      <c r="P235" s="11" t="str">
        <f>IFERROR(IF(P234=DATE.DOR,"",MIN(DATE(YEAR(Calculations!P234),MONTH(Calculations!P234)+1,DAY(Calculations!P234)),DATE.DOR)),"")</f>
        <v/>
      </c>
      <c r="Q235" s="52" t="str">
        <f>IF(P235="","",IF(P235=DATE(YEAR(AdjustedFVDte),MONTH(AdjustedFVDte)+1,DAY(AdjustedFVDte)),CFV,IF(AND(Q234=0,P234=AdjustedFVDte),CFV+U235,U234)))</f>
        <v/>
      </c>
      <c r="R235" s="53" t="str">
        <f>IF(P235="","",((1+INCREASE.RTE)^(1/12)))</f>
        <v/>
      </c>
      <c r="S235" s="51" t="str">
        <f>IFERROR(IF(P235="","",IF(P235=DATE.DOR,"",IF(P235&gt;0,(1+RPI)^(1/12),""))),"")</f>
        <v/>
      </c>
      <c r="T235" s="51" t="str">
        <f>IF(S235="","",(1+AMC)^(1/12))</f>
        <v/>
      </c>
      <c r="U235" s="15" t="str">
        <f>IFERROR(IF(P235=DATE.DOR,U234,Q235*R235/S235/T235),"")</f>
        <v/>
      </c>
      <c r="V235" s="4"/>
      <c r="W235" s="4"/>
      <c r="X235" s="4"/>
      <c r="Y235" s="4"/>
      <c r="Z235" s="4"/>
      <c r="AA235" s="4"/>
      <c r="AB235" s="4"/>
    </row>
    <row r="236" ht="15.75" customHeight="1">
      <c r="A236" s="4"/>
      <c r="B236" s="4"/>
      <c r="C236" s="4"/>
      <c r="D236" s="4"/>
      <c r="E236" s="4"/>
      <c r="F236" s="45">
        <f t="shared" si="2"/>
        <v>1</v>
      </c>
      <c r="G236" s="11">
        <f>IFERROR(IF(G235=DATE.DOR,"",MIN(DATE(YEAR(Calculations!G235),MONTH(Calculations!G235)+1,DAY(Calculations!G235)),DATE.DOR)),"")</f>
        <v>44927</v>
      </c>
      <c r="H236" s="15" t="str">
        <f>IF(G237="","",IF(G236&lt;$B$2,MONTHLY.CONT*1,LOOKUP(G236,$B$2:$B$62,$D$2:$D$62)))</f>
        <v/>
      </c>
      <c r="I236" s="51" t="str">
        <f>IF(H236=0,"",IF(H236="","",IF(G236=DATE.DOR,"",IF(G236="","",IF(G236=FVDate,"",((1+INCREASE.RTE)^(1/12)))))))</f>
        <v/>
      </c>
      <c r="J236" s="51" t="str">
        <f>IF(H236=0,"",IF(H236="","",IF(G236=DATE.DOR,"",IF(G236=FVDate,"",((1+RPI))^(1/12)))))</f>
        <v/>
      </c>
      <c r="K236" s="51" t="str">
        <f>IF(J236="","",(1+AMC)^(1/12))</f>
        <v/>
      </c>
      <c r="L236" s="15" t="str">
        <f>IFERROR(IF(G236="","",IF(G236=DATE.DOR,"",L235*I236/J236/K236+H236)),0)</f>
        <v/>
      </c>
      <c r="M236" s="4"/>
      <c r="N236" s="46">
        <f t="shared" si="3"/>
        <v>12</v>
      </c>
      <c r="O236" s="45">
        <f t="shared" si="4"/>
        <v>1</v>
      </c>
      <c r="P236" s="11">
        <f>IFERROR(IF(P235=DATE.DOR,"",MIN(DATE(YEAR(Calculations!P235),MONTH(Calculations!P235)+1,DAY(Calculations!P235)),DATE.DOR)),"")</f>
        <v>44927</v>
      </c>
      <c r="Q236" s="52" t="str">
        <f>IF(P236="","",IF(P236=DATE(YEAR(AdjustedFVDte),MONTH(AdjustedFVDte)+1,DAY(AdjustedFVDte)),CFV,IF(AND(Q235=0,P235=AdjustedFVDte),CFV+U236,U235)))</f>
        <v/>
      </c>
      <c r="R236" s="53">
        <f>IF(P236="","",((1+INCREASE.RTE)^(1/12)))</f>
        <v>1.004074124</v>
      </c>
      <c r="S236" s="51" t="str">
        <f>IFERROR(IF(P236="","",IF(P236=DATE.DOR,"",IF(P236&gt;0,(1+RPI)^(1/12),""))),"")</f>
        <v/>
      </c>
      <c r="T236" s="51" t="str">
        <f>IF(S236="","",(1+AMC)^(1/12))</f>
        <v/>
      </c>
      <c r="U236" s="15" t="str">
        <f>IFERROR(IF(P236=DATE.DOR,U235,Q236*R236/S236/T236),"")</f>
        <v/>
      </c>
      <c r="V236" s="4"/>
      <c r="W236" s="4"/>
      <c r="X236" s="4"/>
      <c r="Y236" s="4"/>
      <c r="Z236" s="4"/>
      <c r="AA236" s="4"/>
      <c r="AB236" s="4"/>
    </row>
    <row r="237" ht="15.75" customHeight="1">
      <c r="A237" s="4"/>
      <c r="B237" s="4"/>
      <c r="C237" s="4"/>
      <c r="D237" s="4"/>
      <c r="E237" s="4"/>
      <c r="F237" s="45" t="str">
        <f t="shared" si="2"/>
        <v/>
      </c>
      <c r="G237" s="11" t="str">
        <f>IFERROR(IF(G236=DATE.DOR,"",MIN(DATE(YEAR(Calculations!G236),MONTH(Calculations!G236)+1,DAY(Calculations!G236)),DATE.DOR)),"")</f>
        <v/>
      </c>
      <c r="H237" s="15" t="str">
        <f>IF(G238="","",IF(G237&lt;$B$2,MONTHLY.CONT*1,LOOKUP(G237,$B$2:$B$62,$D$2:$D$62)))</f>
        <v/>
      </c>
      <c r="I237" s="51" t="str">
        <f>IF(H237=0,"",IF(H237="","",IF(G237=DATE.DOR,"",IF(G237="","",IF(G237=FVDate,"",((1+INCREASE.RTE)^(1/12)))))))</f>
        <v/>
      </c>
      <c r="J237" s="51" t="str">
        <f>IF(H237=0,"",IF(H237="","",IF(G237=DATE.DOR,"",IF(G237=FVDate,"",((1+RPI))^(1/12)))))</f>
        <v/>
      </c>
      <c r="K237" s="51" t="str">
        <f>IF(J237="","",(1+AMC)^(1/12))</f>
        <v/>
      </c>
      <c r="L237" s="15" t="str">
        <f>IFERROR(IF(G237="","",IF(G237=DATE.DOR,"",L236*I237/J237/K237+H237)),0)</f>
        <v/>
      </c>
      <c r="M237" s="4"/>
      <c r="N237" s="46" t="str">
        <f t="shared" si="3"/>
        <v/>
      </c>
      <c r="O237" s="45" t="str">
        <f t="shared" si="4"/>
        <v/>
      </c>
      <c r="P237" s="11" t="str">
        <f>IFERROR(IF(P236=DATE.DOR,"",MIN(DATE(YEAR(Calculations!P236),MONTH(Calculations!P236)+1,DAY(Calculations!P236)),DATE.DOR)),"")</f>
        <v/>
      </c>
      <c r="Q237" s="52" t="str">
        <f>IF(P237="","",IF(P237=DATE(YEAR(AdjustedFVDte),MONTH(AdjustedFVDte)+1,DAY(AdjustedFVDte)),CFV,IF(AND(Q236=0,P236=AdjustedFVDte),CFV+U237,U236)))</f>
        <v/>
      </c>
      <c r="R237" s="53" t="str">
        <f>IF(P237="","",((1+INCREASE.RTE)^(1/12)))</f>
        <v/>
      </c>
      <c r="S237" s="51" t="str">
        <f>IFERROR(IF(P237="","",IF(P237=DATE.DOR,"",IF(P237&gt;0,(1+RPI)^(1/12),""))),"")</f>
        <v/>
      </c>
      <c r="T237" s="51" t="str">
        <f>IF(S237="","",(1+AMC)^(1/12))</f>
        <v/>
      </c>
      <c r="U237" s="15" t="str">
        <f>IFERROR(IF(P237=DATE.DOR,U236,Q237*R237/S237/T237),"")</f>
        <v/>
      </c>
      <c r="V237" s="4"/>
      <c r="W237" s="4"/>
      <c r="X237" s="4"/>
      <c r="Y237" s="4"/>
      <c r="Z237" s="4"/>
      <c r="AA237" s="4"/>
      <c r="AB237" s="4"/>
    </row>
    <row r="238" ht="15.75" customHeight="1">
      <c r="A238" s="4"/>
      <c r="B238" s="4"/>
      <c r="C238" s="4"/>
      <c r="D238" s="4"/>
      <c r="E238" s="4"/>
      <c r="F238" s="45">
        <f t="shared" si="2"/>
        <v>1</v>
      </c>
      <c r="G238" s="11">
        <f>IFERROR(IF(G237=DATE.DOR,"",MIN(DATE(YEAR(Calculations!G237),MONTH(Calculations!G237)+1,DAY(Calculations!G237)),DATE.DOR)),"")</f>
        <v>44927</v>
      </c>
      <c r="H238" s="15" t="str">
        <f>IF(G239="","",IF(G238&lt;$B$2,MONTHLY.CONT*1,LOOKUP(G238,$B$2:$B$62,$D$2:$D$62)))</f>
        <v/>
      </c>
      <c r="I238" s="51" t="str">
        <f>IF(H238=0,"",IF(H238="","",IF(G238=DATE.DOR,"",IF(G238="","",IF(G238=FVDate,"",((1+INCREASE.RTE)^(1/12)))))))</f>
        <v/>
      </c>
      <c r="J238" s="51" t="str">
        <f>IF(H238=0,"",IF(H238="","",IF(G238=DATE.DOR,"",IF(G238=FVDate,"",((1+RPI))^(1/12)))))</f>
        <v/>
      </c>
      <c r="K238" s="51" t="str">
        <f>IF(J238="","",(1+AMC)^(1/12))</f>
        <v/>
      </c>
      <c r="L238" s="15" t="str">
        <f>IFERROR(IF(G238="","",IF(G238=DATE.DOR,"",L237*I238/J238/K238+H238)),0)</f>
        <v/>
      </c>
      <c r="M238" s="4"/>
      <c r="N238" s="46">
        <f t="shared" si="3"/>
        <v>12</v>
      </c>
      <c r="O238" s="45">
        <f t="shared" si="4"/>
        <v>1</v>
      </c>
      <c r="P238" s="11">
        <f>IFERROR(IF(P237=DATE.DOR,"",MIN(DATE(YEAR(Calculations!P237),MONTH(Calculations!P237)+1,DAY(Calculations!P237)),DATE.DOR)),"")</f>
        <v>44927</v>
      </c>
      <c r="Q238" s="52" t="str">
        <f>IF(P238="","",IF(P238=DATE(YEAR(AdjustedFVDte),MONTH(AdjustedFVDte)+1,DAY(AdjustedFVDte)),CFV,IF(AND(Q237=0,P237=AdjustedFVDte),CFV+U238,U237)))</f>
        <v/>
      </c>
      <c r="R238" s="53">
        <f>IF(P238="","",((1+INCREASE.RTE)^(1/12)))</f>
        <v>1.004074124</v>
      </c>
      <c r="S238" s="51" t="str">
        <f>IFERROR(IF(P238="","",IF(P238=DATE.DOR,"",IF(P238&gt;0,(1+RPI)^(1/12),""))),"")</f>
        <v/>
      </c>
      <c r="T238" s="51" t="str">
        <f>IF(S238="","",(1+AMC)^(1/12))</f>
        <v/>
      </c>
      <c r="U238" s="15" t="str">
        <f>IFERROR(IF(P238=DATE.DOR,U237,Q238*R238/S238/T238),"")</f>
        <v/>
      </c>
      <c r="V238" s="4"/>
      <c r="W238" s="4"/>
      <c r="X238" s="4"/>
      <c r="Y238" s="4"/>
      <c r="Z238" s="4"/>
      <c r="AA238" s="4"/>
      <c r="AB238" s="4"/>
    </row>
    <row r="239" ht="15.75" customHeight="1">
      <c r="A239" s="4"/>
      <c r="B239" s="4"/>
      <c r="C239" s="4"/>
      <c r="D239" s="4"/>
      <c r="E239" s="4"/>
      <c r="F239" s="45" t="str">
        <f t="shared" si="2"/>
        <v/>
      </c>
      <c r="G239" s="11" t="str">
        <f>IFERROR(IF(G238=DATE.DOR,"",MIN(DATE(YEAR(Calculations!G238),MONTH(Calculations!G238)+1,DAY(Calculations!G238)),DATE.DOR)),"")</f>
        <v/>
      </c>
      <c r="H239" s="15" t="str">
        <f>IF(G240="","",IF(G239&lt;$B$2,MONTHLY.CONT*1,LOOKUP(G239,$B$2:$B$62,$D$2:$D$62)))</f>
        <v/>
      </c>
      <c r="I239" s="51" t="str">
        <f>IF(H239=0,"",IF(H239="","",IF(G239=DATE.DOR,"",IF(G239="","",IF(G239=FVDate,"",((1+INCREASE.RTE)^(1/12)))))))</f>
        <v/>
      </c>
      <c r="J239" s="51" t="str">
        <f>IF(H239=0,"",IF(H239="","",IF(G239=DATE.DOR,"",IF(G239=FVDate,"",((1+RPI))^(1/12)))))</f>
        <v/>
      </c>
      <c r="K239" s="51" t="str">
        <f>IF(J239="","",(1+AMC)^(1/12))</f>
        <v/>
      </c>
      <c r="L239" s="15" t="str">
        <f>IFERROR(IF(G239="","",IF(G239=DATE.DOR,"",L238*I239/J239/K239+H239)),0)</f>
        <v/>
      </c>
      <c r="M239" s="4"/>
      <c r="N239" s="46" t="str">
        <f t="shared" si="3"/>
        <v/>
      </c>
      <c r="O239" s="45" t="str">
        <f t="shared" si="4"/>
        <v/>
      </c>
      <c r="P239" s="11" t="str">
        <f>IFERROR(IF(P238=DATE.DOR,"",MIN(DATE(YEAR(Calculations!P238),MONTH(Calculations!P238)+1,DAY(Calculations!P238)),DATE.DOR)),"")</f>
        <v/>
      </c>
      <c r="Q239" s="52" t="str">
        <f>IF(P239="","",IF(P239=DATE(YEAR(AdjustedFVDte),MONTH(AdjustedFVDte)+1,DAY(AdjustedFVDte)),CFV,IF(AND(Q238=0,P238=AdjustedFVDte),CFV+U239,U238)))</f>
        <v/>
      </c>
      <c r="R239" s="53" t="str">
        <f>IF(P239="","",((1+INCREASE.RTE)^(1/12)))</f>
        <v/>
      </c>
      <c r="S239" s="51" t="str">
        <f>IFERROR(IF(P239="","",IF(P239=DATE.DOR,"",IF(P239&gt;0,(1+RPI)^(1/12),""))),"")</f>
        <v/>
      </c>
      <c r="T239" s="51" t="str">
        <f>IF(S239="","",(1+AMC)^(1/12))</f>
        <v/>
      </c>
      <c r="U239" s="15" t="str">
        <f>IFERROR(IF(P239=DATE.DOR,U238,Q239*R239/S239/T239),"")</f>
        <v/>
      </c>
      <c r="V239" s="4"/>
      <c r="W239" s="4"/>
      <c r="X239" s="4"/>
      <c r="Y239" s="4"/>
      <c r="Z239" s="4"/>
      <c r="AA239" s="4"/>
      <c r="AB239" s="4"/>
    </row>
    <row r="240" ht="15.75" customHeight="1">
      <c r="A240" s="4"/>
      <c r="B240" s="4"/>
      <c r="C240" s="4"/>
      <c r="D240" s="4"/>
      <c r="E240" s="4"/>
      <c r="F240" s="45">
        <f t="shared" si="2"/>
        <v>1</v>
      </c>
      <c r="G240" s="11">
        <f>IFERROR(IF(G239=DATE.DOR,"",MIN(DATE(YEAR(Calculations!G239),MONTH(Calculations!G239)+1,DAY(Calculations!G239)),DATE.DOR)),"")</f>
        <v>44927</v>
      </c>
      <c r="H240" s="15" t="str">
        <f>IF(G241="","",IF(G240&lt;$B$2,MONTHLY.CONT*1,LOOKUP(G240,$B$2:$B$62,$D$2:$D$62)))</f>
        <v/>
      </c>
      <c r="I240" s="51" t="str">
        <f>IF(H240=0,"",IF(H240="","",IF(G240=DATE.DOR,"",IF(G240="","",IF(G240=FVDate,"",((1+INCREASE.RTE)^(1/12)))))))</f>
        <v/>
      </c>
      <c r="J240" s="51" t="str">
        <f>IF(H240=0,"",IF(H240="","",IF(G240=DATE.DOR,"",IF(G240=FVDate,"",((1+RPI))^(1/12)))))</f>
        <v/>
      </c>
      <c r="K240" s="51" t="str">
        <f>IF(J240="","",(1+AMC)^(1/12))</f>
        <v/>
      </c>
      <c r="L240" s="15" t="str">
        <f>IFERROR(IF(G240="","",IF(G240=DATE.DOR,"",L239*I240/J240/K240+H240)),0)</f>
        <v/>
      </c>
      <c r="M240" s="4"/>
      <c r="N240" s="46">
        <f t="shared" si="3"/>
        <v>12</v>
      </c>
      <c r="O240" s="45">
        <f t="shared" si="4"/>
        <v>1</v>
      </c>
      <c r="P240" s="11">
        <f>IFERROR(IF(P239=DATE.DOR,"",MIN(DATE(YEAR(Calculations!P239),MONTH(Calculations!P239)+1,DAY(Calculations!P239)),DATE.DOR)),"")</f>
        <v>44927</v>
      </c>
      <c r="Q240" s="52" t="str">
        <f>IF(P240="","",IF(P240=DATE(YEAR(AdjustedFVDte),MONTH(AdjustedFVDte)+1,DAY(AdjustedFVDte)),CFV,IF(AND(Q239=0,P239=AdjustedFVDte),CFV+U240,U239)))</f>
        <v/>
      </c>
      <c r="R240" s="53">
        <f>IF(P240="","",((1+INCREASE.RTE)^(1/12)))</f>
        <v>1.004074124</v>
      </c>
      <c r="S240" s="51" t="str">
        <f>IFERROR(IF(P240="","",IF(P240=DATE.DOR,"",IF(P240&gt;0,(1+RPI)^(1/12),""))),"")</f>
        <v/>
      </c>
      <c r="T240" s="51" t="str">
        <f>IF(S240="","",(1+AMC)^(1/12))</f>
        <v/>
      </c>
      <c r="U240" s="15" t="str">
        <f>IFERROR(IF(P240=DATE.DOR,U239,Q240*R240/S240/T240),"")</f>
        <v/>
      </c>
      <c r="V240" s="4"/>
      <c r="W240" s="4"/>
      <c r="X240" s="4"/>
      <c r="Y240" s="4"/>
      <c r="Z240" s="4"/>
      <c r="AA240" s="4"/>
      <c r="AB240" s="4"/>
    </row>
    <row r="241" ht="15.75" customHeight="1">
      <c r="A241" s="4"/>
      <c r="B241" s="4"/>
      <c r="C241" s="4"/>
      <c r="D241" s="4"/>
      <c r="E241" s="4"/>
      <c r="F241" s="45" t="str">
        <f t="shared" si="2"/>
        <v/>
      </c>
      <c r="G241" s="11" t="str">
        <f>IFERROR(IF(G240=DATE.DOR,"",MIN(DATE(YEAR(Calculations!G240),MONTH(Calculations!G240)+1,DAY(Calculations!G240)),DATE.DOR)),"")</f>
        <v/>
      </c>
      <c r="H241" s="15" t="str">
        <f>IF(G242="","",IF(G241&lt;$B$2,MONTHLY.CONT*1,LOOKUP(G241,$B$2:$B$62,$D$2:$D$62)))</f>
        <v/>
      </c>
      <c r="I241" s="51" t="str">
        <f>IF(H241=0,"",IF(H241="","",IF(G241=DATE.DOR,"",IF(G241="","",IF(G241=FVDate,"",((1+INCREASE.RTE)^(1/12)))))))</f>
        <v/>
      </c>
      <c r="J241" s="51" t="str">
        <f>IF(H241=0,"",IF(H241="","",IF(G241=DATE.DOR,"",IF(G241=FVDate,"",((1+RPI))^(1/12)))))</f>
        <v/>
      </c>
      <c r="K241" s="51" t="str">
        <f>IF(J241="","",(1+AMC)^(1/12))</f>
        <v/>
      </c>
      <c r="L241" s="15" t="str">
        <f>IFERROR(IF(G241="","",IF(G241=DATE.DOR,"",L240*I241/J241/K241+H241)),0)</f>
        <v/>
      </c>
      <c r="M241" s="4"/>
      <c r="N241" s="46" t="str">
        <f t="shared" si="3"/>
        <v/>
      </c>
      <c r="O241" s="45" t="str">
        <f t="shared" si="4"/>
        <v/>
      </c>
      <c r="P241" s="11" t="str">
        <f>IFERROR(IF(P240=DATE.DOR,"",MIN(DATE(YEAR(Calculations!P240),MONTH(Calculations!P240)+1,DAY(Calculations!P240)),DATE.DOR)),"")</f>
        <v/>
      </c>
      <c r="Q241" s="52" t="str">
        <f>IF(P241="","",IF(P241=DATE(YEAR(AdjustedFVDte),MONTH(AdjustedFVDte)+1,DAY(AdjustedFVDte)),CFV,IF(AND(Q240=0,P240=AdjustedFVDte),CFV+U241,U240)))</f>
        <v/>
      </c>
      <c r="R241" s="53" t="str">
        <f>IF(P241="","",((1+INCREASE.RTE)^(1/12)))</f>
        <v/>
      </c>
      <c r="S241" s="51" t="str">
        <f>IFERROR(IF(P241="","",IF(P241=DATE.DOR,"",IF(P241&gt;0,(1+RPI)^(1/12),""))),"")</f>
        <v/>
      </c>
      <c r="T241" s="51" t="str">
        <f>IF(S241="","",(1+AMC)^(1/12))</f>
        <v/>
      </c>
      <c r="U241" s="15" t="str">
        <f>IFERROR(IF(P241=DATE.DOR,U240,Q241*R241/S241/T241),"")</f>
        <v/>
      </c>
      <c r="V241" s="4"/>
      <c r="W241" s="4"/>
      <c r="X241" s="4"/>
      <c r="Y241" s="4"/>
      <c r="Z241" s="4"/>
      <c r="AA241" s="4"/>
      <c r="AB241" s="4"/>
    </row>
    <row r="242" ht="15.75" customHeight="1">
      <c r="A242" s="4"/>
      <c r="B242" s="4"/>
      <c r="C242" s="4"/>
      <c r="D242" s="4"/>
      <c r="E242" s="4"/>
      <c r="F242" s="45">
        <f t="shared" si="2"/>
        <v>1</v>
      </c>
      <c r="G242" s="11">
        <f>IFERROR(IF(G241=DATE.DOR,"",MIN(DATE(YEAR(Calculations!G241),MONTH(Calculations!G241)+1,DAY(Calculations!G241)),DATE.DOR)),"")</f>
        <v>44927</v>
      </c>
      <c r="H242" s="15" t="str">
        <f>IF(G243="","",IF(G242&lt;$B$2,MONTHLY.CONT*1,LOOKUP(G242,$B$2:$B$62,$D$2:$D$62)))</f>
        <v/>
      </c>
      <c r="I242" s="51" t="str">
        <f>IF(H242=0,"",IF(H242="","",IF(G242=DATE.DOR,"",IF(G242="","",IF(G242=FVDate,"",((1+INCREASE.RTE)^(1/12)))))))</f>
        <v/>
      </c>
      <c r="J242" s="51" t="str">
        <f>IF(H242=0,"",IF(H242="","",IF(G242=DATE.DOR,"",IF(G242=FVDate,"",((1+RPI))^(1/12)))))</f>
        <v/>
      </c>
      <c r="K242" s="51" t="str">
        <f>IF(J242="","",(1+AMC)^(1/12))</f>
        <v/>
      </c>
      <c r="L242" s="15" t="str">
        <f>IFERROR(IF(G242="","",IF(G242=DATE.DOR,"",L241*I242/J242/K242+H242)),0)</f>
        <v/>
      </c>
      <c r="M242" s="4"/>
      <c r="N242" s="46">
        <f t="shared" si="3"/>
        <v>12</v>
      </c>
      <c r="O242" s="45">
        <f t="shared" si="4"/>
        <v>1</v>
      </c>
      <c r="P242" s="11">
        <f>IFERROR(IF(P241=DATE.DOR,"",MIN(DATE(YEAR(Calculations!P241),MONTH(Calculations!P241)+1,DAY(Calculations!P241)),DATE.DOR)),"")</f>
        <v>44927</v>
      </c>
      <c r="Q242" s="52" t="str">
        <f>IF(P242="","",IF(P242=DATE(YEAR(AdjustedFVDte),MONTH(AdjustedFVDte)+1,DAY(AdjustedFVDte)),CFV,IF(AND(Q241=0,P241=AdjustedFVDte),CFV+U242,U241)))</f>
        <v/>
      </c>
      <c r="R242" s="53">
        <f>IF(P242="","",((1+INCREASE.RTE)^(1/12)))</f>
        <v>1.004074124</v>
      </c>
      <c r="S242" s="51" t="str">
        <f>IFERROR(IF(P242="","",IF(P242=DATE.DOR,"",IF(P242&gt;0,(1+RPI)^(1/12),""))),"")</f>
        <v/>
      </c>
      <c r="T242" s="51" t="str">
        <f>IF(S242="","",(1+AMC)^(1/12))</f>
        <v/>
      </c>
      <c r="U242" s="15" t="str">
        <f>IFERROR(IF(P242=DATE.DOR,U241,Q242*R242/S242/T242),"")</f>
        <v/>
      </c>
      <c r="V242" s="4"/>
      <c r="W242" s="4"/>
      <c r="X242" s="4"/>
      <c r="Y242" s="4"/>
      <c r="Z242" s="4"/>
      <c r="AA242" s="4"/>
      <c r="AB242" s="4"/>
    </row>
    <row r="243" ht="15.75" customHeight="1">
      <c r="A243" s="4"/>
      <c r="B243" s="4"/>
      <c r="C243" s="4"/>
      <c r="D243" s="4"/>
      <c r="E243" s="4"/>
      <c r="F243" s="45" t="str">
        <f t="shared" si="2"/>
        <v/>
      </c>
      <c r="G243" s="11" t="str">
        <f>IFERROR(IF(G242=DATE.DOR,"",MIN(DATE(YEAR(Calculations!G242),MONTH(Calculations!G242)+1,DAY(Calculations!G242)),DATE.DOR)),"")</f>
        <v/>
      </c>
      <c r="H243" s="15" t="str">
        <f>IF(G244="","",IF(G243&lt;$B$2,MONTHLY.CONT*1,LOOKUP(G243,$B$2:$B$62,$D$2:$D$62)))</f>
        <v/>
      </c>
      <c r="I243" s="51" t="str">
        <f>IF(H243=0,"",IF(H243="","",IF(G243=DATE.DOR,"",IF(G243="","",IF(G243=FVDate,"",((1+INCREASE.RTE)^(1/12)))))))</f>
        <v/>
      </c>
      <c r="J243" s="51" t="str">
        <f>IF(H243=0,"",IF(H243="","",IF(G243=DATE.DOR,"",IF(G243=FVDate,"",((1+RPI))^(1/12)))))</f>
        <v/>
      </c>
      <c r="K243" s="51" t="str">
        <f>IF(J243="","",(1+AMC)^(1/12))</f>
        <v/>
      </c>
      <c r="L243" s="15" t="str">
        <f>IFERROR(IF(G243="","",IF(G243=DATE.DOR,"",L242*I243/J243/K243+H243)),0)</f>
        <v/>
      </c>
      <c r="M243" s="4"/>
      <c r="N243" s="46" t="str">
        <f t="shared" si="3"/>
        <v/>
      </c>
      <c r="O243" s="45" t="str">
        <f t="shared" si="4"/>
        <v/>
      </c>
      <c r="P243" s="11" t="str">
        <f>IFERROR(IF(P242=DATE.DOR,"",MIN(DATE(YEAR(Calculations!P242),MONTH(Calculations!P242)+1,DAY(Calculations!P242)),DATE.DOR)),"")</f>
        <v/>
      </c>
      <c r="Q243" s="52" t="str">
        <f>IF(P243="","",IF(P243=DATE(YEAR(AdjustedFVDte),MONTH(AdjustedFVDte)+1,DAY(AdjustedFVDte)),CFV,IF(AND(Q242=0,P242=AdjustedFVDte),CFV+U243,U242)))</f>
        <v/>
      </c>
      <c r="R243" s="53" t="str">
        <f>IF(P243="","",((1+INCREASE.RTE)^(1/12)))</f>
        <v/>
      </c>
      <c r="S243" s="51" t="str">
        <f>IFERROR(IF(P243="","",IF(P243=DATE.DOR,"",IF(P243&gt;0,(1+RPI)^(1/12),""))),"")</f>
        <v/>
      </c>
      <c r="T243" s="51" t="str">
        <f>IF(S243="","",(1+AMC)^(1/12))</f>
        <v/>
      </c>
      <c r="U243" s="15" t="str">
        <f>IFERROR(IF(P243=DATE.DOR,U242,Q243*R243/S243/T243),"")</f>
        <v/>
      </c>
      <c r="V243" s="4"/>
      <c r="W243" s="4"/>
      <c r="X243" s="4"/>
      <c r="Y243" s="4"/>
      <c r="Z243" s="4"/>
      <c r="AA243" s="4"/>
      <c r="AB243" s="4"/>
    </row>
    <row r="244" ht="15.75" customHeight="1">
      <c r="A244" s="4"/>
      <c r="B244" s="4"/>
      <c r="C244" s="4"/>
      <c r="D244" s="4"/>
      <c r="E244" s="4"/>
      <c r="F244" s="45">
        <f t="shared" si="2"/>
        <v>1</v>
      </c>
      <c r="G244" s="11">
        <f>IFERROR(IF(G243=DATE.DOR,"",MIN(DATE(YEAR(Calculations!G243),MONTH(Calculations!G243)+1,DAY(Calculations!G243)),DATE.DOR)),"")</f>
        <v>44927</v>
      </c>
      <c r="H244" s="15" t="str">
        <f>IF(G245="","",IF(G244&lt;$B$2,MONTHLY.CONT*1,LOOKUP(G244,$B$2:$B$62,$D$2:$D$62)))</f>
        <v/>
      </c>
      <c r="I244" s="51" t="str">
        <f>IF(H244=0,"",IF(H244="","",IF(G244=DATE.DOR,"",IF(G244="","",IF(G244=FVDate,"",((1+INCREASE.RTE)^(1/12)))))))</f>
        <v/>
      </c>
      <c r="J244" s="51" t="str">
        <f>IF(H244=0,"",IF(H244="","",IF(G244=DATE.DOR,"",IF(G244=FVDate,"",((1+RPI))^(1/12)))))</f>
        <v/>
      </c>
      <c r="K244" s="51" t="str">
        <f>IF(J244="","",(1+AMC)^(1/12))</f>
        <v/>
      </c>
      <c r="L244" s="15" t="str">
        <f>IFERROR(IF(G244="","",IF(G244=DATE.DOR,"",L243*I244/J244/K244+H244)),0)</f>
        <v/>
      </c>
      <c r="M244" s="4"/>
      <c r="N244" s="46">
        <f t="shared" si="3"/>
        <v>12</v>
      </c>
      <c r="O244" s="45">
        <f t="shared" si="4"/>
        <v>1</v>
      </c>
      <c r="P244" s="11">
        <f>IFERROR(IF(P243=DATE.DOR,"",MIN(DATE(YEAR(Calculations!P243),MONTH(Calculations!P243)+1,DAY(Calculations!P243)),DATE.DOR)),"")</f>
        <v>44927</v>
      </c>
      <c r="Q244" s="52" t="str">
        <f>IF(P244="","",IF(P244=DATE(YEAR(AdjustedFVDte),MONTH(AdjustedFVDte)+1,DAY(AdjustedFVDte)),CFV,IF(AND(Q243=0,P243=AdjustedFVDte),CFV+U244,U243)))</f>
        <v/>
      </c>
      <c r="R244" s="53">
        <f>IF(P244="","",((1+INCREASE.RTE)^(1/12)))</f>
        <v>1.004074124</v>
      </c>
      <c r="S244" s="51" t="str">
        <f>IFERROR(IF(P244="","",IF(P244=DATE.DOR,"",IF(P244&gt;0,(1+RPI)^(1/12),""))),"")</f>
        <v/>
      </c>
      <c r="T244" s="51" t="str">
        <f>IF(S244="","",(1+AMC)^(1/12))</f>
        <v/>
      </c>
      <c r="U244" s="15" t="str">
        <f>IFERROR(IF(P244=DATE.DOR,U243,Q244*R244/S244/T244),"")</f>
        <v/>
      </c>
      <c r="V244" s="4"/>
      <c r="W244" s="4"/>
      <c r="X244" s="4"/>
      <c r="Y244" s="4"/>
      <c r="Z244" s="4"/>
      <c r="AA244" s="4"/>
      <c r="AB244" s="4"/>
    </row>
    <row r="245" ht="15.75" customHeight="1">
      <c r="A245" s="4"/>
      <c r="B245" s="4"/>
      <c r="C245" s="4"/>
      <c r="D245" s="4"/>
      <c r="E245" s="4"/>
      <c r="F245" s="45" t="str">
        <f t="shared" si="2"/>
        <v/>
      </c>
      <c r="G245" s="11" t="str">
        <f>IFERROR(IF(G244=DATE.DOR,"",MIN(DATE(YEAR(Calculations!G244),MONTH(Calculations!G244)+1,DAY(Calculations!G244)),DATE.DOR)),"")</f>
        <v/>
      </c>
      <c r="H245" s="15" t="str">
        <f>IF(G246="","",IF(G245&lt;$B$2,MONTHLY.CONT*1,LOOKUP(G245,$B$2:$B$62,$D$2:$D$62)))</f>
        <v/>
      </c>
      <c r="I245" s="51" t="str">
        <f>IF(H245=0,"",IF(H245="","",IF(G245=DATE.DOR,"",IF(G245="","",IF(G245=FVDate,"",((1+INCREASE.RTE)^(1/12)))))))</f>
        <v/>
      </c>
      <c r="J245" s="51" t="str">
        <f>IF(H245=0,"",IF(H245="","",IF(G245=DATE.DOR,"",IF(G245=FVDate,"",((1+RPI))^(1/12)))))</f>
        <v/>
      </c>
      <c r="K245" s="51" t="str">
        <f>IF(J245="","",(1+AMC)^(1/12))</f>
        <v/>
      </c>
      <c r="L245" s="15" t="str">
        <f>IFERROR(IF(G245="","",IF(G245=DATE.DOR,"",L244*I245/J245/K245+H245)),0)</f>
        <v/>
      </c>
      <c r="M245" s="4"/>
      <c r="N245" s="46" t="str">
        <f t="shared" si="3"/>
        <v/>
      </c>
      <c r="O245" s="45" t="str">
        <f t="shared" si="4"/>
        <v/>
      </c>
      <c r="P245" s="11" t="str">
        <f>IFERROR(IF(P244=DATE.DOR,"",MIN(DATE(YEAR(Calculations!P244),MONTH(Calculations!P244)+1,DAY(Calculations!P244)),DATE.DOR)),"")</f>
        <v/>
      </c>
      <c r="Q245" s="52" t="str">
        <f>IF(P245="","",IF(P245=DATE(YEAR(AdjustedFVDte),MONTH(AdjustedFVDte)+1,DAY(AdjustedFVDte)),CFV,IF(AND(Q244=0,P244=AdjustedFVDte),CFV+U245,U244)))</f>
        <v/>
      </c>
      <c r="R245" s="53" t="str">
        <f>IF(P245="","",((1+INCREASE.RTE)^(1/12)))</f>
        <v/>
      </c>
      <c r="S245" s="51" t="str">
        <f>IFERROR(IF(P245="","",IF(P245=DATE.DOR,"",IF(P245&gt;0,(1+RPI)^(1/12),""))),"")</f>
        <v/>
      </c>
      <c r="T245" s="51" t="str">
        <f>IF(S245="","",(1+AMC)^(1/12))</f>
        <v/>
      </c>
      <c r="U245" s="15" t="str">
        <f>IFERROR(IF(P245=DATE.DOR,U244,Q245*R245/S245/T245),"")</f>
        <v/>
      </c>
      <c r="V245" s="4"/>
      <c r="W245" s="4"/>
      <c r="X245" s="4"/>
      <c r="Y245" s="4"/>
      <c r="Z245" s="4"/>
      <c r="AA245" s="4"/>
      <c r="AB245" s="4"/>
    </row>
    <row r="246" ht="15.75" customHeight="1">
      <c r="A246" s="4"/>
      <c r="B246" s="4"/>
      <c r="C246" s="4"/>
      <c r="D246" s="4"/>
      <c r="E246" s="4"/>
      <c r="F246" s="45">
        <f t="shared" si="2"/>
        <v>1</v>
      </c>
      <c r="G246" s="11">
        <f>IFERROR(IF(G245=DATE.DOR,"",MIN(DATE(YEAR(Calculations!G245),MONTH(Calculations!G245)+1,DAY(Calculations!G245)),DATE.DOR)),"")</f>
        <v>44927</v>
      </c>
      <c r="H246" s="15" t="str">
        <f>IF(G247="","",IF(G246&lt;$B$2,MONTHLY.CONT*1,LOOKUP(G246,$B$2:$B$62,$D$2:$D$62)))</f>
        <v/>
      </c>
      <c r="I246" s="51" t="str">
        <f>IF(H246=0,"",IF(H246="","",IF(G246=DATE.DOR,"",IF(G246="","",IF(G246=FVDate,"",((1+INCREASE.RTE)^(1/12)))))))</f>
        <v/>
      </c>
      <c r="J246" s="51" t="str">
        <f>IF(H246=0,"",IF(H246="","",IF(G246=DATE.DOR,"",IF(G246=FVDate,"",((1+RPI))^(1/12)))))</f>
        <v/>
      </c>
      <c r="K246" s="51" t="str">
        <f>IF(J246="","",(1+AMC)^(1/12))</f>
        <v/>
      </c>
      <c r="L246" s="15" t="str">
        <f>IFERROR(IF(G246="","",IF(G246=DATE.DOR,"",L245*I246/J246/K246+H246)),0)</f>
        <v/>
      </c>
      <c r="M246" s="4"/>
      <c r="N246" s="46">
        <f t="shared" si="3"/>
        <v>12</v>
      </c>
      <c r="O246" s="45">
        <f t="shared" si="4"/>
        <v>1</v>
      </c>
      <c r="P246" s="11">
        <f>IFERROR(IF(P245=DATE.DOR,"",MIN(DATE(YEAR(Calculations!P245),MONTH(Calculations!P245)+1,DAY(Calculations!P245)),DATE.DOR)),"")</f>
        <v>44927</v>
      </c>
      <c r="Q246" s="52" t="str">
        <f>IF(P246="","",IF(P246=DATE(YEAR(AdjustedFVDte),MONTH(AdjustedFVDte)+1,DAY(AdjustedFVDte)),CFV,IF(AND(Q245=0,P245=AdjustedFVDte),CFV+U246,U245)))</f>
        <v/>
      </c>
      <c r="R246" s="53">
        <f>IF(P246="","",((1+INCREASE.RTE)^(1/12)))</f>
        <v>1.004074124</v>
      </c>
      <c r="S246" s="51" t="str">
        <f>IFERROR(IF(P246="","",IF(P246=DATE.DOR,"",IF(P246&gt;0,(1+RPI)^(1/12),""))),"")</f>
        <v/>
      </c>
      <c r="T246" s="51" t="str">
        <f>IF(S246="","",(1+AMC)^(1/12))</f>
        <v/>
      </c>
      <c r="U246" s="15" t="str">
        <f>IFERROR(IF(P246=DATE.DOR,U245,Q246*R246/S246/T246),"")</f>
        <v/>
      </c>
      <c r="V246" s="4"/>
      <c r="W246" s="4"/>
      <c r="X246" s="4"/>
      <c r="Y246" s="4"/>
      <c r="Z246" s="4"/>
      <c r="AA246" s="4"/>
      <c r="AB246" s="4"/>
    </row>
    <row r="247" ht="15.75" customHeight="1">
      <c r="A247" s="4"/>
      <c r="B247" s="4"/>
      <c r="C247" s="4"/>
      <c r="D247" s="4"/>
      <c r="E247" s="4"/>
      <c r="F247" s="45" t="str">
        <f t="shared" si="2"/>
        <v/>
      </c>
      <c r="G247" s="11" t="str">
        <f>IFERROR(IF(G246=DATE.DOR,"",MIN(DATE(YEAR(Calculations!G246),MONTH(Calculations!G246)+1,DAY(Calculations!G246)),DATE.DOR)),"")</f>
        <v/>
      </c>
      <c r="H247" s="15" t="str">
        <f>IF(G248="","",IF(G247&lt;$B$2,MONTHLY.CONT*1,LOOKUP(G247,$B$2:$B$62,$D$2:$D$62)))</f>
        <v/>
      </c>
      <c r="I247" s="51" t="str">
        <f>IF(H247=0,"",IF(H247="","",IF(G247=DATE.DOR,"",IF(G247="","",IF(G247=FVDate,"",((1+INCREASE.RTE)^(1/12)))))))</f>
        <v/>
      </c>
      <c r="J247" s="51" t="str">
        <f>IF(H247=0,"",IF(H247="","",IF(G247=DATE.DOR,"",IF(G247=FVDate,"",((1+RPI))^(1/12)))))</f>
        <v/>
      </c>
      <c r="K247" s="51" t="str">
        <f>IF(J247="","",(1+AMC)^(1/12))</f>
        <v/>
      </c>
      <c r="L247" s="15" t="str">
        <f>IFERROR(IF(G247="","",IF(G247=DATE.DOR,"",L246*I247/J247/K247+H247)),0)</f>
        <v/>
      </c>
      <c r="M247" s="4"/>
      <c r="N247" s="46" t="str">
        <f t="shared" si="3"/>
        <v/>
      </c>
      <c r="O247" s="45" t="str">
        <f t="shared" si="4"/>
        <v/>
      </c>
      <c r="P247" s="11" t="str">
        <f>IFERROR(IF(P246=DATE.DOR,"",MIN(DATE(YEAR(Calculations!P246),MONTH(Calculations!P246)+1,DAY(Calculations!P246)),DATE.DOR)),"")</f>
        <v/>
      </c>
      <c r="Q247" s="52" t="str">
        <f>IF(P247="","",IF(P247=DATE(YEAR(AdjustedFVDte),MONTH(AdjustedFVDte)+1,DAY(AdjustedFVDte)),CFV,IF(AND(Q246=0,P246=AdjustedFVDte),CFV+U247,U246)))</f>
        <v/>
      </c>
      <c r="R247" s="53" t="str">
        <f>IF(P247="","",((1+INCREASE.RTE)^(1/12)))</f>
        <v/>
      </c>
      <c r="S247" s="51" t="str">
        <f>IFERROR(IF(P247="","",IF(P247=DATE.DOR,"",IF(P247&gt;0,(1+RPI)^(1/12),""))),"")</f>
        <v/>
      </c>
      <c r="T247" s="51" t="str">
        <f>IF(S247="","",(1+AMC)^(1/12))</f>
        <v/>
      </c>
      <c r="U247" s="15" t="str">
        <f>IFERROR(IF(P247=DATE.DOR,U246,Q247*R247/S247/T247),"")</f>
        <v/>
      </c>
      <c r="V247" s="4"/>
      <c r="W247" s="4"/>
      <c r="X247" s="4"/>
      <c r="Y247" s="4"/>
      <c r="Z247" s="4"/>
      <c r="AA247" s="4"/>
      <c r="AB247" s="4"/>
    </row>
    <row r="248" ht="15.75" customHeight="1">
      <c r="A248" s="4"/>
      <c r="B248" s="4"/>
      <c r="C248" s="4"/>
      <c r="D248" s="4"/>
      <c r="E248" s="4"/>
      <c r="F248" s="45">
        <f t="shared" si="2"/>
        <v>1</v>
      </c>
      <c r="G248" s="11">
        <f>IFERROR(IF(G247=DATE.DOR,"",MIN(DATE(YEAR(Calculations!G247),MONTH(Calculations!G247)+1,DAY(Calculations!G247)),DATE.DOR)),"")</f>
        <v>44927</v>
      </c>
      <c r="H248" s="15" t="str">
        <f>IF(G249="","",IF(G248&lt;$B$2,MONTHLY.CONT*1,LOOKUP(G248,$B$2:$B$62,$D$2:$D$62)))</f>
        <v/>
      </c>
      <c r="I248" s="51" t="str">
        <f>IF(H248=0,"",IF(H248="","",IF(G248=DATE.DOR,"",IF(G248="","",IF(G248=FVDate,"",((1+INCREASE.RTE)^(1/12)))))))</f>
        <v/>
      </c>
      <c r="J248" s="51" t="str">
        <f>IF(H248=0,"",IF(H248="","",IF(G248=DATE.DOR,"",IF(G248=FVDate,"",((1+RPI))^(1/12)))))</f>
        <v/>
      </c>
      <c r="K248" s="51" t="str">
        <f>IF(J248="","",(1+AMC)^(1/12))</f>
        <v/>
      </c>
      <c r="L248" s="15" t="str">
        <f>IFERROR(IF(G248="","",IF(G248=DATE.DOR,"",L247*I248/J248/K248+H248)),0)</f>
        <v/>
      </c>
      <c r="M248" s="4"/>
      <c r="N248" s="46">
        <f t="shared" si="3"/>
        <v>12</v>
      </c>
      <c r="O248" s="45">
        <f t="shared" si="4"/>
        <v>1</v>
      </c>
      <c r="P248" s="11">
        <f>IFERROR(IF(P247=DATE.DOR,"",MIN(DATE(YEAR(Calculations!P247),MONTH(Calculations!P247)+1,DAY(Calculations!P247)),DATE.DOR)),"")</f>
        <v>44927</v>
      </c>
      <c r="Q248" s="52" t="str">
        <f>IF(P248="","",IF(P248=DATE(YEAR(AdjustedFVDte),MONTH(AdjustedFVDte)+1,DAY(AdjustedFVDte)),CFV,IF(AND(Q247=0,P247=AdjustedFVDte),CFV+U248,U247)))</f>
        <v/>
      </c>
      <c r="R248" s="53">
        <f>IF(P248="","",((1+INCREASE.RTE)^(1/12)))</f>
        <v>1.004074124</v>
      </c>
      <c r="S248" s="51" t="str">
        <f>IFERROR(IF(P248="","",IF(P248=DATE.DOR,"",IF(P248&gt;0,(1+RPI)^(1/12),""))),"")</f>
        <v/>
      </c>
      <c r="T248" s="51" t="str">
        <f>IF(S248="","",(1+AMC)^(1/12))</f>
        <v/>
      </c>
      <c r="U248" s="15" t="str">
        <f>IFERROR(IF(P248=DATE.DOR,U247,Q248*R248/S248/T248),"")</f>
        <v/>
      </c>
      <c r="V248" s="4"/>
      <c r="W248" s="4"/>
      <c r="X248" s="4"/>
      <c r="Y248" s="4"/>
      <c r="Z248" s="4"/>
      <c r="AA248" s="4"/>
      <c r="AB248" s="4"/>
    </row>
    <row r="249" ht="15.75" customHeight="1">
      <c r="A249" s="4"/>
      <c r="B249" s="4"/>
      <c r="C249" s="4"/>
      <c r="D249" s="4"/>
      <c r="E249" s="4"/>
      <c r="F249" s="45" t="str">
        <f t="shared" si="2"/>
        <v/>
      </c>
      <c r="G249" s="11" t="str">
        <f>IFERROR(IF(G248=DATE.DOR,"",MIN(DATE(YEAR(Calculations!G248),MONTH(Calculations!G248)+1,DAY(Calculations!G248)),DATE.DOR)),"")</f>
        <v/>
      </c>
      <c r="H249" s="15" t="str">
        <f>IF(G250="","",IF(G249&lt;$B$2,MONTHLY.CONT*1,LOOKUP(G249,$B$2:$B$62,$D$2:$D$62)))</f>
        <v/>
      </c>
      <c r="I249" s="51" t="str">
        <f>IF(H249=0,"",IF(H249="","",IF(G249=DATE.DOR,"",IF(G249="","",IF(G249=FVDate,"",((1+INCREASE.RTE)^(1/12)))))))</f>
        <v/>
      </c>
      <c r="J249" s="51" t="str">
        <f>IF(H249=0,"",IF(H249="","",IF(G249=DATE.DOR,"",IF(G249=FVDate,"",((1+RPI))^(1/12)))))</f>
        <v/>
      </c>
      <c r="K249" s="51" t="str">
        <f>IF(J249="","",(1+AMC)^(1/12))</f>
        <v/>
      </c>
      <c r="L249" s="15" t="str">
        <f>IFERROR(IF(G249="","",IF(G249=DATE.DOR,"",L248*I249/J249/K249+H249)),0)</f>
        <v/>
      </c>
      <c r="M249" s="4"/>
      <c r="N249" s="46" t="str">
        <f t="shared" si="3"/>
        <v/>
      </c>
      <c r="O249" s="45" t="str">
        <f t="shared" si="4"/>
        <v/>
      </c>
      <c r="P249" s="11" t="str">
        <f>IFERROR(IF(P248=DATE.DOR,"",MIN(DATE(YEAR(Calculations!P248),MONTH(Calculations!P248)+1,DAY(Calculations!P248)),DATE.DOR)),"")</f>
        <v/>
      </c>
      <c r="Q249" s="52" t="str">
        <f>IF(P249="","",IF(P249=DATE(YEAR(AdjustedFVDte),MONTH(AdjustedFVDte)+1,DAY(AdjustedFVDte)),CFV,IF(AND(Q248=0,P248=AdjustedFVDte),CFV+U249,U248)))</f>
        <v/>
      </c>
      <c r="R249" s="53" t="str">
        <f>IF(P249="","",((1+INCREASE.RTE)^(1/12)))</f>
        <v/>
      </c>
      <c r="S249" s="51" t="str">
        <f>IFERROR(IF(P249="","",IF(P249=DATE.DOR,"",IF(P249&gt;0,(1+RPI)^(1/12),""))),"")</f>
        <v/>
      </c>
      <c r="T249" s="51" t="str">
        <f>IF(S249="","",(1+AMC)^(1/12))</f>
        <v/>
      </c>
      <c r="U249" s="15" t="str">
        <f>IFERROR(IF(P249=DATE.DOR,U248,Q249*R249/S249/T249),"")</f>
        <v/>
      </c>
      <c r="V249" s="4"/>
      <c r="W249" s="4"/>
      <c r="X249" s="4"/>
      <c r="Y249" s="4"/>
      <c r="Z249" s="4"/>
      <c r="AA249" s="4"/>
      <c r="AB249" s="4"/>
    </row>
    <row r="250" ht="15.75" customHeight="1">
      <c r="A250" s="4"/>
      <c r="B250" s="4"/>
      <c r="C250" s="4"/>
      <c r="D250" s="4"/>
      <c r="E250" s="4"/>
      <c r="F250" s="45">
        <f t="shared" si="2"/>
        <v>1</v>
      </c>
      <c r="G250" s="11">
        <f>IFERROR(IF(G249=DATE.DOR,"",MIN(DATE(YEAR(Calculations!G249),MONTH(Calculations!G249)+1,DAY(Calculations!G249)),DATE.DOR)),"")</f>
        <v>44927</v>
      </c>
      <c r="H250" s="15" t="str">
        <f>IF(G251="","",IF(G250&lt;$B$2,MONTHLY.CONT*1,LOOKUP(G250,$B$2:$B$62,$D$2:$D$62)))</f>
        <v/>
      </c>
      <c r="I250" s="51" t="str">
        <f>IF(H250=0,"",IF(H250="","",IF(G250=DATE.DOR,"",IF(G250="","",IF(G250=FVDate,"",((1+INCREASE.RTE)^(1/12)))))))</f>
        <v/>
      </c>
      <c r="J250" s="51" t="str">
        <f>IF(H250=0,"",IF(H250="","",IF(G250=DATE.DOR,"",IF(G250=FVDate,"",((1+RPI))^(1/12)))))</f>
        <v/>
      </c>
      <c r="K250" s="51" t="str">
        <f>IF(J250="","",(1+AMC)^(1/12))</f>
        <v/>
      </c>
      <c r="L250" s="15" t="str">
        <f>IFERROR(IF(G250="","",IF(G250=DATE.DOR,"",L249*I250/J250/K250+H250)),0)</f>
        <v/>
      </c>
      <c r="M250" s="4"/>
      <c r="N250" s="46">
        <f t="shared" si="3"/>
        <v>12</v>
      </c>
      <c r="O250" s="45">
        <f t="shared" si="4"/>
        <v>1</v>
      </c>
      <c r="P250" s="11">
        <f>IFERROR(IF(P249=DATE.DOR,"",MIN(DATE(YEAR(Calculations!P249),MONTH(Calculations!P249)+1,DAY(Calculations!P249)),DATE.DOR)),"")</f>
        <v>44927</v>
      </c>
      <c r="Q250" s="52" t="str">
        <f>IF(P250="","",IF(P250=DATE(YEAR(AdjustedFVDte),MONTH(AdjustedFVDte)+1,DAY(AdjustedFVDte)),CFV,IF(AND(Q249=0,P249=AdjustedFVDte),CFV+U250,U249)))</f>
        <v/>
      </c>
      <c r="R250" s="53">
        <f>IF(P250="","",((1+INCREASE.RTE)^(1/12)))</f>
        <v>1.004074124</v>
      </c>
      <c r="S250" s="51" t="str">
        <f>IFERROR(IF(P250="","",IF(P250=DATE.DOR,"",IF(P250&gt;0,(1+RPI)^(1/12),""))),"")</f>
        <v/>
      </c>
      <c r="T250" s="51" t="str">
        <f>IF(S250="","",(1+AMC)^(1/12))</f>
        <v/>
      </c>
      <c r="U250" s="15" t="str">
        <f>IFERROR(IF(P250=DATE.DOR,U249,Q250*R250/S250/T250),"")</f>
        <v/>
      </c>
      <c r="V250" s="4"/>
      <c r="W250" s="4"/>
      <c r="X250" s="4"/>
      <c r="Y250" s="4"/>
      <c r="Z250" s="4"/>
      <c r="AA250" s="4"/>
      <c r="AB250" s="4"/>
    </row>
    <row r="251" ht="15.75" customHeight="1">
      <c r="A251" s="4"/>
      <c r="B251" s="4"/>
      <c r="C251" s="4"/>
      <c r="D251" s="4"/>
      <c r="E251" s="4"/>
      <c r="F251" s="45" t="str">
        <f t="shared" si="2"/>
        <v/>
      </c>
      <c r="G251" s="11" t="str">
        <f>IFERROR(IF(G250=DATE.DOR,"",MIN(DATE(YEAR(Calculations!G250),MONTH(Calculations!G250)+1,DAY(Calculations!G250)),DATE.DOR)),"")</f>
        <v/>
      </c>
      <c r="H251" s="15" t="str">
        <f>IF(G252="","",IF(G251&lt;$B$2,MONTHLY.CONT*1,LOOKUP(G251,$B$2:$B$62,$D$2:$D$62)))</f>
        <v/>
      </c>
      <c r="I251" s="51" t="str">
        <f>IF(H251=0,"",IF(H251="","",IF(G251=DATE.DOR,"",IF(G251="","",IF(G251=FVDate,"",((1+INCREASE.RTE)^(1/12)))))))</f>
        <v/>
      </c>
      <c r="J251" s="51" t="str">
        <f>IF(H251=0,"",IF(H251="","",IF(G251=DATE.DOR,"",IF(G251=FVDate,"",((1+RPI))^(1/12)))))</f>
        <v/>
      </c>
      <c r="K251" s="51" t="str">
        <f>IF(J251="","",(1+AMC)^(1/12))</f>
        <v/>
      </c>
      <c r="L251" s="15" t="str">
        <f>IFERROR(IF(G251="","",IF(G251=DATE.DOR,"",L250*I251/J251/K251+H251)),0)</f>
        <v/>
      </c>
      <c r="M251" s="4"/>
      <c r="N251" s="46" t="str">
        <f t="shared" si="3"/>
        <v/>
      </c>
      <c r="O251" s="45" t="str">
        <f t="shared" si="4"/>
        <v/>
      </c>
      <c r="P251" s="11" t="str">
        <f>IFERROR(IF(P250=DATE.DOR,"",MIN(DATE(YEAR(Calculations!P250),MONTH(Calculations!P250)+1,DAY(Calculations!P250)),DATE.DOR)),"")</f>
        <v/>
      </c>
      <c r="Q251" s="52" t="str">
        <f>IF(P251="","",IF(P251=DATE(YEAR(AdjustedFVDte),MONTH(AdjustedFVDte)+1,DAY(AdjustedFVDte)),CFV,IF(AND(Q250=0,P250=AdjustedFVDte),CFV+U251,U250)))</f>
        <v/>
      </c>
      <c r="R251" s="53" t="str">
        <f>IF(P251="","",((1+INCREASE.RTE)^(1/12)))</f>
        <v/>
      </c>
      <c r="S251" s="51" t="str">
        <f>IFERROR(IF(P251="","",IF(P251=DATE.DOR,"",IF(P251&gt;0,(1+RPI)^(1/12),""))),"")</f>
        <v/>
      </c>
      <c r="T251" s="51" t="str">
        <f>IF(S251="","",(1+AMC)^(1/12))</f>
        <v/>
      </c>
      <c r="U251" s="15" t="str">
        <f>IFERROR(IF(P251=DATE.DOR,U250,Q251*R251/S251/T251),"")</f>
        <v/>
      </c>
      <c r="V251" s="4"/>
      <c r="W251" s="4"/>
      <c r="X251" s="4"/>
      <c r="Y251" s="4"/>
      <c r="Z251" s="4"/>
      <c r="AA251" s="4"/>
      <c r="AB251" s="4"/>
    </row>
    <row r="252" ht="15.75" customHeight="1">
      <c r="A252" s="4"/>
      <c r="B252" s="4"/>
      <c r="C252" s="4"/>
      <c r="D252" s="4"/>
      <c r="E252" s="4"/>
      <c r="F252" s="45">
        <f t="shared" si="2"/>
        <v>1</v>
      </c>
      <c r="G252" s="11">
        <f>IFERROR(IF(G251=DATE.DOR,"",MIN(DATE(YEAR(Calculations!G251),MONTH(Calculations!G251)+1,DAY(Calculations!G251)),DATE.DOR)),"")</f>
        <v>44927</v>
      </c>
      <c r="H252" s="15" t="str">
        <f>IF(G253="","",IF(G252&lt;$B$2,MONTHLY.CONT*1,LOOKUP(G252,$B$2:$B$62,$D$2:$D$62)))</f>
        <v/>
      </c>
      <c r="I252" s="51" t="str">
        <f>IF(H252=0,"",IF(H252="","",IF(G252=DATE.DOR,"",IF(G252="","",IF(G252=FVDate,"",((1+INCREASE.RTE)^(1/12)))))))</f>
        <v/>
      </c>
      <c r="J252" s="51" t="str">
        <f>IF(H252=0,"",IF(H252="","",IF(G252=DATE.DOR,"",IF(G252=FVDate,"",((1+RPI))^(1/12)))))</f>
        <v/>
      </c>
      <c r="K252" s="51" t="str">
        <f>IF(J252="","",(1+AMC)^(1/12))</f>
        <v/>
      </c>
      <c r="L252" s="15" t="str">
        <f>IFERROR(IF(G252="","",IF(G252=DATE.DOR,"",L251*I252/J252/K252+H252)),0)</f>
        <v/>
      </c>
      <c r="M252" s="4"/>
      <c r="N252" s="46">
        <f t="shared" si="3"/>
        <v>12</v>
      </c>
      <c r="O252" s="45">
        <f t="shared" si="4"/>
        <v>1</v>
      </c>
      <c r="P252" s="11">
        <f>IFERROR(IF(P251=DATE.DOR,"",MIN(DATE(YEAR(Calculations!P251),MONTH(Calculations!P251)+1,DAY(Calculations!P251)),DATE.DOR)),"")</f>
        <v>44927</v>
      </c>
      <c r="Q252" s="52" t="str">
        <f>IF(P252="","",IF(P252=DATE(YEAR(AdjustedFVDte),MONTH(AdjustedFVDte)+1,DAY(AdjustedFVDte)),CFV,IF(AND(Q251=0,P251=AdjustedFVDte),CFV+U252,U251)))</f>
        <v/>
      </c>
      <c r="R252" s="53">
        <f>IF(P252="","",((1+INCREASE.RTE)^(1/12)))</f>
        <v>1.004074124</v>
      </c>
      <c r="S252" s="51" t="str">
        <f>IFERROR(IF(P252="","",IF(P252=DATE.DOR,"",IF(P252&gt;0,(1+RPI)^(1/12),""))),"")</f>
        <v/>
      </c>
      <c r="T252" s="51" t="str">
        <f>IF(S252="","",(1+AMC)^(1/12))</f>
        <v/>
      </c>
      <c r="U252" s="15" t="str">
        <f>IFERROR(IF(P252=DATE.DOR,U251,Q252*R252/S252/T252),"")</f>
        <v/>
      </c>
      <c r="V252" s="4"/>
      <c r="W252" s="4"/>
      <c r="X252" s="4"/>
      <c r="Y252" s="4"/>
      <c r="Z252" s="4"/>
      <c r="AA252" s="4"/>
      <c r="AB252" s="4"/>
    </row>
    <row r="253" ht="15.75" customHeight="1">
      <c r="A253" s="4"/>
      <c r="B253" s="4"/>
      <c r="C253" s="4"/>
      <c r="D253" s="4"/>
      <c r="E253" s="4"/>
      <c r="F253" s="45" t="str">
        <f t="shared" si="2"/>
        <v/>
      </c>
      <c r="G253" s="11" t="str">
        <f>IFERROR(IF(G252=DATE.DOR,"",MIN(DATE(YEAR(Calculations!G252),MONTH(Calculations!G252)+1,DAY(Calculations!G252)),DATE.DOR)),"")</f>
        <v/>
      </c>
      <c r="H253" s="15" t="str">
        <f>IF(G254="","",IF(G253&lt;$B$2,MONTHLY.CONT*1,LOOKUP(G253,$B$2:$B$62,$D$2:$D$62)))</f>
        <v/>
      </c>
      <c r="I253" s="51" t="str">
        <f>IF(H253=0,"",IF(H253="","",IF(G253=DATE.DOR,"",IF(G253="","",IF(G253=FVDate,"",((1+INCREASE.RTE)^(1/12)))))))</f>
        <v/>
      </c>
      <c r="J253" s="51" t="str">
        <f>IF(H253=0,"",IF(H253="","",IF(G253=DATE.DOR,"",IF(G253=FVDate,"",((1+RPI))^(1/12)))))</f>
        <v/>
      </c>
      <c r="K253" s="51" t="str">
        <f>IF(J253="","",(1+AMC)^(1/12))</f>
        <v/>
      </c>
      <c r="L253" s="15" t="str">
        <f>IFERROR(IF(G253="","",IF(G253=DATE.DOR,"",L252*I253/J253/K253+H253)),0)</f>
        <v/>
      </c>
      <c r="M253" s="4"/>
      <c r="N253" s="46" t="str">
        <f t="shared" si="3"/>
        <v/>
      </c>
      <c r="O253" s="45" t="str">
        <f t="shared" si="4"/>
        <v/>
      </c>
      <c r="P253" s="11" t="str">
        <f>IFERROR(IF(P252=DATE.DOR,"",MIN(DATE(YEAR(Calculations!P252),MONTH(Calculations!P252)+1,DAY(Calculations!P252)),DATE.DOR)),"")</f>
        <v/>
      </c>
      <c r="Q253" s="52" t="str">
        <f>IF(P253="","",IF(P253=DATE(YEAR(AdjustedFVDte),MONTH(AdjustedFVDte)+1,DAY(AdjustedFVDte)),CFV,IF(AND(Q252=0,P252=AdjustedFVDte),CFV+U253,U252)))</f>
        <v/>
      </c>
      <c r="R253" s="53" t="str">
        <f>IF(P253="","",((1+INCREASE.RTE)^(1/12)))</f>
        <v/>
      </c>
      <c r="S253" s="51" t="str">
        <f>IFERROR(IF(P253="","",IF(P253=DATE.DOR,"",IF(P253&gt;0,(1+RPI)^(1/12),""))),"")</f>
        <v/>
      </c>
      <c r="T253" s="51" t="str">
        <f>IF(S253="","",(1+AMC)^(1/12))</f>
        <v/>
      </c>
      <c r="U253" s="15" t="str">
        <f>IFERROR(IF(P253=DATE.DOR,U252,Q253*R253/S253/T253),"")</f>
        <v/>
      </c>
      <c r="V253" s="4"/>
      <c r="W253" s="4"/>
      <c r="X253" s="4"/>
      <c r="Y253" s="4"/>
      <c r="Z253" s="4"/>
      <c r="AA253" s="4"/>
      <c r="AB253" s="4"/>
    </row>
    <row r="254" ht="15.75" customHeight="1">
      <c r="A254" s="4"/>
      <c r="B254" s="4"/>
      <c r="C254" s="4"/>
      <c r="D254" s="4"/>
      <c r="E254" s="4"/>
      <c r="F254" s="45">
        <f t="shared" si="2"/>
        <v>1</v>
      </c>
      <c r="G254" s="11">
        <f>IFERROR(IF(G253=DATE.DOR,"",MIN(DATE(YEAR(Calculations!G253),MONTH(Calculations!G253)+1,DAY(Calculations!G253)),DATE.DOR)),"")</f>
        <v>44927</v>
      </c>
      <c r="H254" s="15" t="str">
        <f>IF(G255="","",IF(G254&lt;$B$2,MONTHLY.CONT*1,LOOKUP(G254,$B$2:$B$62,$D$2:$D$62)))</f>
        <v/>
      </c>
      <c r="I254" s="51" t="str">
        <f>IF(H254=0,"",IF(H254="","",IF(G254=DATE.DOR,"",IF(G254="","",IF(G254=FVDate,"",((1+INCREASE.RTE)^(1/12)))))))</f>
        <v/>
      </c>
      <c r="J254" s="51" t="str">
        <f>IF(H254=0,"",IF(H254="","",IF(G254=DATE.DOR,"",IF(G254=FVDate,"",((1+RPI))^(1/12)))))</f>
        <v/>
      </c>
      <c r="K254" s="51" t="str">
        <f>IF(J254="","",(1+AMC)^(1/12))</f>
        <v/>
      </c>
      <c r="L254" s="15" t="str">
        <f>IFERROR(IF(G254="","",IF(G254=DATE.DOR,"",L253*I254/J254/K254+H254)),0)</f>
        <v/>
      </c>
      <c r="M254" s="4"/>
      <c r="N254" s="46">
        <f t="shared" si="3"/>
        <v>12</v>
      </c>
      <c r="O254" s="45">
        <f t="shared" si="4"/>
        <v>1</v>
      </c>
      <c r="P254" s="11">
        <f>IFERROR(IF(P253=DATE.DOR,"",MIN(DATE(YEAR(Calculations!P253),MONTH(Calculations!P253)+1,DAY(Calculations!P253)),DATE.DOR)),"")</f>
        <v>44927</v>
      </c>
      <c r="Q254" s="52" t="str">
        <f>IF(P254="","",IF(P254=DATE(YEAR(AdjustedFVDte),MONTH(AdjustedFVDte)+1,DAY(AdjustedFVDte)),CFV,IF(AND(Q253=0,P253=AdjustedFVDte),CFV+U254,U253)))</f>
        <v/>
      </c>
      <c r="R254" s="53">
        <f>IF(P254="","",((1+INCREASE.RTE)^(1/12)))</f>
        <v>1.004074124</v>
      </c>
      <c r="S254" s="51" t="str">
        <f>IFERROR(IF(P254="","",IF(P254=DATE.DOR,"",IF(P254&gt;0,(1+RPI)^(1/12),""))),"")</f>
        <v/>
      </c>
      <c r="T254" s="51" t="str">
        <f>IF(S254="","",(1+AMC)^(1/12))</f>
        <v/>
      </c>
      <c r="U254" s="15" t="str">
        <f>IFERROR(IF(P254=DATE.DOR,U253,Q254*R254/S254/T254),"")</f>
        <v/>
      </c>
      <c r="V254" s="4"/>
      <c r="W254" s="4"/>
      <c r="X254" s="4"/>
      <c r="Y254" s="4"/>
      <c r="Z254" s="4"/>
      <c r="AA254" s="4"/>
      <c r="AB254" s="4"/>
    </row>
    <row r="255" ht="15.75" customHeight="1">
      <c r="A255" s="4"/>
      <c r="B255" s="4"/>
      <c r="C255" s="4"/>
      <c r="D255" s="4"/>
      <c r="E255" s="4"/>
      <c r="F255" s="45" t="str">
        <f t="shared" si="2"/>
        <v/>
      </c>
      <c r="G255" s="11" t="str">
        <f>IFERROR(IF(G254=DATE.DOR,"",MIN(DATE(YEAR(Calculations!G254),MONTH(Calculations!G254)+1,DAY(Calculations!G254)),DATE.DOR)),"")</f>
        <v/>
      </c>
      <c r="H255" s="15" t="str">
        <f>IF(G256="","",IF(G255&lt;$B$2,MONTHLY.CONT*1,LOOKUP(G255,$B$2:$B$62,$D$2:$D$62)))</f>
        <v/>
      </c>
      <c r="I255" s="51" t="str">
        <f>IF(H255=0,"",IF(H255="","",IF(G255=DATE.DOR,"",IF(G255="","",IF(G255=FVDate,"",((1+INCREASE.RTE)^(1/12)))))))</f>
        <v/>
      </c>
      <c r="J255" s="51" t="str">
        <f>IF(H255=0,"",IF(H255="","",IF(G255=DATE.DOR,"",IF(G255=FVDate,"",((1+RPI))^(1/12)))))</f>
        <v/>
      </c>
      <c r="K255" s="51" t="str">
        <f>IF(J255="","",(1+AMC)^(1/12))</f>
        <v/>
      </c>
      <c r="L255" s="15" t="str">
        <f>IFERROR(IF(G255="","",IF(G255=DATE.DOR,"",L254*I255/J255/K255+H255)),0)</f>
        <v/>
      </c>
      <c r="M255" s="4"/>
      <c r="N255" s="46" t="str">
        <f t="shared" si="3"/>
        <v/>
      </c>
      <c r="O255" s="45" t="str">
        <f t="shared" si="4"/>
        <v/>
      </c>
      <c r="P255" s="11" t="str">
        <f>IFERROR(IF(P254=DATE.DOR,"",MIN(DATE(YEAR(Calculations!P254),MONTH(Calculations!P254)+1,DAY(Calculations!P254)),DATE.DOR)),"")</f>
        <v/>
      </c>
      <c r="Q255" s="52" t="str">
        <f>IF(P255="","",IF(P255=DATE(YEAR(AdjustedFVDte),MONTH(AdjustedFVDte)+1,DAY(AdjustedFVDte)),CFV,IF(AND(Q254=0,P254=AdjustedFVDte),CFV+U255,U254)))</f>
        <v/>
      </c>
      <c r="R255" s="53" t="str">
        <f>IF(P255="","",((1+INCREASE.RTE)^(1/12)))</f>
        <v/>
      </c>
      <c r="S255" s="51" t="str">
        <f>IFERROR(IF(P255="","",IF(P255=DATE.DOR,"",IF(P255&gt;0,(1+RPI)^(1/12),""))),"")</f>
        <v/>
      </c>
      <c r="T255" s="51" t="str">
        <f>IF(S255="","",(1+AMC)^(1/12))</f>
        <v/>
      </c>
      <c r="U255" s="15" t="str">
        <f>IFERROR(IF(P255=DATE.DOR,U254,Q255*R255/S255/T255),"")</f>
        <v/>
      </c>
      <c r="V255" s="4"/>
      <c r="W255" s="4"/>
      <c r="X255" s="4"/>
      <c r="Y255" s="4"/>
      <c r="Z255" s="4"/>
      <c r="AA255" s="4"/>
      <c r="AB255" s="4"/>
    </row>
    <row r="256" ht="15.75" customHeight="1">
      <c r="A256" s="4"/>
      <c r="B256" s="4"/>
      <c r="C256" s="4"/>
      <c r="D256" s="4"/>
      <c r="E256" s="4"/>
      <c r="F256" s="45">
        <f t="shared" si="2"/>
        <v>1</v>
      </c>
      <c r="G256" s="11">
        <f>IFERROR(IF(G255=DATE.DOR,"",MIN(DATE(YEAR(Calculations!G255),MONTH(Calculations!G255)+1,DAY(Calculations!G255)),DATE.DOR)),"")</f>
        <v>44927</v>
      </c>
      <c r="H256" s="15" t="str">
        <f>IF(G257="","",IF(G256&lt;$B$2,MONTHLY.CONT*1,LOOKUP(G256,$B$2:$B$62,$D$2:$D$62)))</f>
        <v/>
      </c>
      <c r="I256" s="51" t="str">
        <f>IF(H256=0,"",IF(H256="","",IF(G256=DATE.DOR,"",IF(G256="","",IF(G256=FVDate,"",((1+INCREASE.RTE)^(1/12)))))))</f>
        <v/>
      </c>
      <c r="J256" s="51" t="str">
        <f>IF(H256=0,"",IF(H256="","",IF(G256=DATE.DOR,"",IF(G256=FVDate,"",((1+RPI))^(1/12)))))</f>
        <v/>
      </c>
      <c r="K256" s="51" t="str">
        <f>IF(J256="","",(1+AMC)^(1/12))</f>
        <v/>
      </c>
      <c r="L256" s="15" t="str">
        <f>IFERROR(IF(G256="","",IF(G256=DATE.DOR,"",L255*I256/J256/K256+H256)),0)</f>
        <v/>
      </c>
      <c r="M256" s="4"/>
      <c r="N256" s="46">
        <f t="shared" si="3"/>
        <v>12</v>
      </c>
      <c r="O256" s="45">
        <f t="shared" si="4"/>
        <v>1</v>
      </c>
      <c r="P256" s="11">
        <f>IFERROR(IF(P255=DATE.DOR,"",MIN(DATE(YEAR(Calculations!P255),MONTH(Calculations!P255)+1,DAY(Calculations!P255)),DATE.DOR)),"")</f>
        <v>44927</v>
      </c>
      <c r="Q256" s="52" t="str">
        <f>IF(P256="","",IF(P256=DATE(YEAR(AdjustedFVDte),MONTH(AdjustedFVDte)+1,DAY(AdjustedFVDte)),CFV,IF(AND(Q255=0,P255=AdjustedFVDte),CFV+U256,U255)))</f>
        <v/>
      </c>
      <c r="R256" s="53">
        <f>IF(P256="","",((1+INCREASE.RTE)^(1/12)))</f>
        <v>1.004074124</v>
      </c>
      <c r="S256" s="51" t="str">
        <f>IFERROR(IF(P256="","",IF(P256=DATE.DOR,"",IF(P256&gt;0,(1+RPI)^(1/12),""))),"")</f>
        <v/>
      </c>
      <c r="T256" s="51" t="str">
        <f>IF(S256="","",(1+AMC)^(1/12))</f>
        <v/>
      </c>
      <c r="U256" s="15" t="str">
        <f>IFERROR(IF(P256=DATE.DOR,U255,Q256*R256/S256/T256),"")</f>
        <v/>
      </c>
      <c r="V256" s="4"/>
      <c r="W256" s="4"/>
      <c r="X256" s="4"/>
      <c r="Y256" s="4"/>
      <c r="Z256" s="4"/>
      <c r="AA256" s="4"/>
      <c r="AB256" s="4"/>
    </row>
    <row r="257" ht="15.75" customHeight="1">
      <c r="A257" s="4"/>
      <c r="B257" s="4"/>
      <c r="C257" s="4"/>
      <c r="D257" s="4"/>
      <c r="E257" s="4"/>
      <c r="F257" s="45" t="str">
        <f t="shared" si="2"/>
        <v/>
      </c>
      <c r="G257" s="11" t="str">
        <f>IFERROR(IF(G256=DATE.DOR,"",MIN(DATE(YEAR(Calculations!G256),MONTH(Calculations!G256)+1,DAY(Calculations!G256)),DATE.DOR)),"")</f>
        <v/>
      </c>
      <c r="H257" s="15" t="str">
        <f>IF(G258="","",IF(G257&lt;$B$2,MONTHLY.CONT*1,LOOKUP(G257,$B$2:$B$62,$D$2:$D$62)))</f>
        <v/>
      </c>
      <c r="I257" s="51" t="str">
        <f>IF(H257=0,"",IF(H257="","",IF(G257=DATE.DOR,"",IF(G257="","",IF(G257=FVDate,"",((1+INCREASE.RTE)^(1/12)))))))</f>
        <v/>
      </c>
      <c r="J257" s="51" t="str">
        <f>IF(H257=0,"",IF(H257="","",IF(G257=DATE.DOR,"",IF(G257=FVDate,"",((1+RPI))^(1/12)))))</f>
        <v/>
      </c>
      <c r="K257" s="51" t="str">
        <f>IF(J257="","",(1+AMC)^(1/12))</f>
        <v/>
      </c>
      <c r="L257" s="15" t="str">
        <f>IFERROR(IF(G257="","",IF(G257=DATE.DOR,"",L256*I257/J257/K257+H257)),0)</f>
        <v/>
      </c>
      <c r="M257" s="4"/>
      <c r="N257" s="46" t="str">
        <f t="shared" si="3"/>
        <v/>
      </c>
      <c r="O257" s="45" t="str">
        <f t="shared" si="4"/>
        <v/>
      </c>
      <c r="P257" s="11" t="str">
        <f>IFERROR(IF(P256=DATE.DOR,"",MIN(DATE(YEAR(Calculations!P256),MONTH(Calculations!P256)+1,DAY(Calculations!P256)),DATE.DOR)),"")</f>
        <v/>
      </c>
      <c r="Q257" s="52" t="str">
        <f>IF(P257="","",IF(P257=DATE(YEAR(AdjustedFVDte),MONTH(AdjustedFVDte)+1,DAY(AdjustedFVDte)),CFV,IF(AND(Q256=0,P256=AdjustedFVDte),CFV+U257,U256)))</f>
        <v/>
      </c>
      <c r="R257" s="53" t="str">
        <f>IF(P257="","",((1+INCREASE.RTE)^(1/12)))</f>
        <v/>
      </c>
      <c r="S257" s="51" t="str">
        <f>IFERROR(IF(P257="","",IF(P257=DATE.DOR,"",IF(P257&gt;0,(1+RPI)^(1/12),""))),"")</f>
        <v/>
      </c>
      <c r="T257" s="51" t="str">
        <f>IF(S257="","",(1+AMC)^(1/12))</f>
        <v/>
      </c>
      <c r="U257" s="15" t="str">
        <f>IFERROR(IF(P257=DATE.DOR,U256,Q257*R257/S257/T257),"")</f>
        <v/>
      </c>
      <c r="V257" s="4"/>
      <c r="W257" s="4"/>
      <c r="X257" s="4"/>
      <c r="Y257" s="4"/>
      <c r="Z257" s="4"/>
      <c r="AA257" s="4"/>
      <c r="AB257" s="4"/>
    </row>
    <row r="258" ht="15.75" customHeight="1">
      <c r="A258" s="4"/>
      <c r="B258" s="4"/>
      <c r="C258" s="4"/>
      <c r="D258" s="4"/>
      <c r="E258" s="4"/>
      <c r="F258" s="45">
        <f t="shared" si="2"/>
        <v>1</v>
      </c>
      <c r="G258" s="11">
        <f>IFERROR(IF(G257=DATE.DOR,"",MIN(DATE(YEAR(Calculations!G257),MONTH(Calculations!G257)+1,DAY(Calculations!G257)),DATE.DOR)),"")</f>
        <v>44927</v>
      </c>
      <c r="H258" s="15" t="str">
        <f>IF(G259="","",IF(G258&lt;$B$2,MONTHLY.CONT*1,LOOKUP(G258,$B$2:$B$62,$D$2:$D$62)))</f>
        <v/>
      </c>
      <c r="I258" s="51" t="str">
        <f>IF(H258=0,"",IF(H258="","",IF(G258=DATE.DOR,"",IF(G258="","",IF(G258=FVDate,"",((1+INCREASE.RTE)^(1/12)))))))</f>
        <v/>
      </c>
      <c r="J258" s="51" t="str">
        <f>IF(H258=0,"",IF(H258="","",IF(G258=DATE.DOR,"",IF(G258=FVDate,"",((1+RPI))^(1/12)))))</f>
        <v/>
      </c>
      <c r="K258" s="51" t="str">
        <f>IF(J258="","",(1+AMC)^(1/12))</f>
        <v/>
      </c>
      <c r="L258" s="15" t="str">
        <f>IFERROR(IF(G258="","",IF(G258=DATE.DOR,"",L257*I258/J258/K258+H258)),0)</f>
        <v/>
      </c>
      <c r="M258" s="4"/>
      <c r="N258" s="46">
        <f t="shared" si="3"/>
        <v>12</v>
      </c>
      <c r="O258" s="45">
        <f t="shared" si="4"/>
        <v>1</v>
      </c>
      <c r="P258" s="11">
        <f>IFERROR(IF(P257=DATE.DOR,"",MIN(DATE(YEAR(Calculations!P257),MONTH(Calculations!P257)+1,DAY(Calculations!P257)),DATE.DOR)),"")</f>
        <v>44927</v>
      </c>
      <c r="Q258" s="52" t="str">
        <f>IF(P258="","",IF(P258=DATE(YEAR(AdjustedFVDte),MONTH(AdjustedFVDte)+1,DAY(AdjustedFVDte)),CFV,IF(AND(Q257=0,P257=AdjustedFVDte),CFV+U258,U257)))</f>
        <v/>
      </c>
      <c r="R258" s="53">
        <f>IF(P258="","",((1+INCREASE.RTE)^(1/12)))</f>
        <v>1.004074124</v>
      </c>
      <c r="S258" s="51" t="str">
        <f>IFERROR(IF(P258="","",IF(P258=DATE.DOR,"",IF(P258&gt;0,(1+RPI)^(1/12),""))),"")</f>
        <v/>
      </c>
      <c r="T258" s="51" t="str">
        <f>IF(S258="","",(1+AMC)^(1/12))</f>
        <v/>
      </c>
      <c r="U258" s="15" t="str">
        <f>IFERROR(IF(P258=DATE.DOR,U257,Q258*R258/S258/T258),"")</f>
        <v/>
      </c>
      <c r="V258" s="4"/>
      <c r="W258" s="4"/>
      <c r="X258" s="4"/>
      <c r="Y258" s="4"/>
      <c r="Z258" s="4"/>
      <c r="AA258" s="4"/>
      <c r="AB258" s="4"/>
    </row>
    <row r="259" ht="15.75" customHeight="1">
      <c r="A259" s="4"/>
      <c r="B259" s="4"/>
      <c r="C259" s="4"/>
      <c r="D259" s="4"/>
      <c r="E259" s="4"/>
      <c r="F259" s="45" t="str">
        <f t="shared" si="2"/>
        <v/>
      </c>
      <c r="G259" s="11" t="str">
        <f>IFERROR(IF(G258=DATE.DOR,"",MIN(DATE(YEAR(Calculations!G258),MONTH(Calculations!G258)+1,DAY(Calculations!G258)),DATE.DOR)),"")</f>
        <v/>
      </c>
      <c r="H259" s="15" t="str">
        <f>IF(G260="","",IF(G259&lt;$B$2,MONTHLY.CONT*1,LOOKUP(G259,$B$2:$B$62,$D$2:$D$62)))</f>
        <v/>
      </c>
      <c r="I259" s="51" t="str">
        <f>IF(H259=0,"",IF(H259="","",IF(G259=DATE.DOR,"",IF(G259="","",IF(G259=FVDate,"",((1+INCREASE.RTE)^(1/12)))))))</f>
        <v/>
      </c>
      <c r="J259" s="51" t="str">
        <f>IF(H259=0,"",IF(H259="","",IF(G259=DATE.DOR,"",IF(G259=FVDate,"",((1+RPI))^(1/12)))))</f>
        <v/>
      </c>
      <c r="K259" s="51" t="str">
        <f>IF(J259="","",(1+AMC)^(1/12))</f>
        <v/>
      </c>
      <c r="L259" s="15" t="str">
        <f>IFERROR(IF(G259="","",IF(G259=DATE.DOR,"",L258*I259/J259/K259+H259)),0)</f>
        <v/>
      </c>
      <c r="M259" s="4"/>
      <c r="N259" s="46" t="str">
        <f t="shared" si="3"/>
        <v/>
      </c>
      <c r="O259" s="45" t="str">
        <f t="shared" si="4"/>
        <v/>
      </c>
      <c r="P259" s="11" t="str">
        <f>IFERROR(IF(P258=DATE.DOR,"",MIN(DATE(YEAR(Calculations!P258),MONTH(Calculations!P258)+1,DAY(Calculations!P258)),DATE.DOR)),"")</f>
        <v/>
      </c>
      <c r="Q259" s="52" t="str">
        <f>IF(P259="","",IF(P259=DATE(YEAR(AdjustedFVDte),MONTH(AdjustedFVDte)+1,DAY(AdjustedFVDte)),CFV,IF(AND(Q258=0,P258=AdjustedFVDte),CFV+U259,U258)))</f>
        <v/>
      </c>
      <c r="R259" s="53" t="str">
        <f>IF(P259="","",((1+INCREASE.RTE)^(1/12)))</f>
        <v/>
      </c>
      <c r="S259" s="51" t="str">
        <f>IFERROR(IF(P259="","",IF(P259=DATE.DOR,"",IF(P259&gt;0,(1+RPI)^(1/12),""))),"")</f>
        <v/>
      </c>
      <c r="T259" s="51" t="str">
        <f>IF(S259="","",(1+AMC)^(1/12))</f>
        <v/>
      </c>
      <c r="U259" s="15" t="str">
        <f>IFERROR(IF(P259=DATE.DOR,U258,Q259*R259/S259/T259),"")</f>
        <v/>
      </c>
      <c r="V259" s="4"/>
      <c r="W259" s="4"/>
      <c r="X259" s="4"/>
      <c r="Y259" s="4"/>
      <c r="Z259" s="4"/>
      <c r="AA259" s="4"/>
      <c r="AB259" s="4"/>
    </row>
    <row r="260" ht="15.75" customHeight="1">
      <c r="A260" s="4"/>
      <c r="B260" s="4"/>
      <c r="C260" s="4"/>
      <c r="D260" s="4"/>
      <c r="E260" s="4"/>
      <c r="F260" s="45">
        <f t="shared" si="2"/>
        <v>1</v>
      </c>
      <c r="G260" s="11">
        <f>IFERROR(IF(G259=DATE.DOR,"",MIN(DATE(YEAR(Calculations!G259),MONTH(Calculations!G259)+1,DAY(Calculations!G259)),DATE.DOR)),"")</f>
        <v>44927</v>
      </c>
      <c r="H260" s="15" t="str">
        <f>IF(G261="","",IF(G260&lt;$B$2,MONTHLY.CONT*1,LOOKUP(G260,$B$2:$B$62,$D$2:$D$62)))</f>
        <v/>
      </c>
      <c r="I260" s="51" t="str">
        <f>IF(H260=0,"",IF(H260="","",IF(G260=DATE.DOR,"",IF(G260="","",IF(G260=FVDate,"",((1+INCREASE.RTE)^(1/12)))))))</f>
        <v/>
      </c>
      <c r="J260" s="51" t="str">
        <f>IF(H260=0,"",IF(H260="","",IF(G260=DATE.DOR,"",IF(G260=FVDate,"",((1+RPI))^(1/12)))))</f>
        <v/>
      </c>
      <c r="K260" s="51" t="str">
        <f>IF(J260="","",(1+AMC)^(1/12))</f>
        <v/>
      </c>
      <c r="L260" s="15" t="str">
        <f>IFERROR(IF(G260="","",IF(G260=DATE.DOR,"",L259*I260/J260/K260+H260)),0)</f>
        <v/>
      </c>
      <c r="M260" s="4"/>
      <c r="N260" s="46">
        <f t="shared" si="3"/>
        <v>12</v>
      </c>
      <c r="O260" s="45">
        <f t="shared" si="4"/>
        <v>1</v>
      </c>
      <c r="P260" s="11">
        <f>IFERROR(IF(P259=DATE.DOR,"",MIN(DATE(YEAR(Calculations!P259),MONTH(Calculations!P259)+1,DAY(Calculations!P259)),DATE.DOR)),"")</f>
        <v>44927</v>
      </c>
      <c r="Q260" s="52" t="str">
        <f>IF(P260="","",IF(P260=DATE(YEAR(AdjustedFVDte),MONTH(AdjustedFVDte)+1,DAY(AdjustedFVDte)),CFV,IF(AND(Q259=0,P259=AdjustedFVDte),CFV+U260,U259)))</f>
        <v/>
      </c>
      <c r="R260" s="53">
        <f>IF(P260="","",((1+INCREASE.RTE)^(1/12)))</f>
        <v>1.004074124</v>
      </c>
      <c r="S260" s="51" t="str">
        <f>IFERROR(IF(P260="","",IF(P260=DATE.DOR,"",IF(P260&gt;0,(1+RPI)^(1/12),""))),"")</f>
        <v/>
      </c>
      <c r="T260" s="51" t="str">
        <f>IF(S260="","",(1+AMC)^(1/12))</f>
        <v/>
      </c>
      <c r="U260" s="15" t="str">
        <f>IFERROR(IF(P260=DATE.DOR,U259,Q260*R260/S260/T260),"")</f>
        <v/>
      </c>
      <c r="V260" s="4"/>
      <c r="W260" s="4"/>
      <c r="X260" s="4"/>
      <c r="Y260" s="4"/>
      <c r="Z260" s="4"/>
      <c r="AA260" s="4"/>
      <c r="AB260" s="4"/>
    </row>
    <row r="261" ht="15.75" customHeight="1">
      <c r="A261" s="4"/>
      <c r="B261" s="4"/>
      <c r="C261" s="4"/>
      <c r="D261" s="4"/>
      <c r="E261" s="4"/>
      <c r="F261" s="45" t="str">
        <f t="shared" si="2"/>
        <v/>
      </c>
      <c r="G261" s="11" t="str">
        <f>IFERROR(IF(G260=DATE.DOR,"",MIN(DATE(YEAR(Calculations!G260),MONTH(Calculations!G260)+1,DAY(Calculations!G260)),DATE.DOR)),"")</f>
        <v/>
      </c>
      <c r="H261" s="15" t="str">
        <f>IF(G262="","",IF(G261&lt;$B$2,MONTHLY.CONT*1,LOOKUP(G261,$B$2:$B$62,$D$2:$D$62)))</f>
        <v/>
      </c>
      <c r="I261" s="51" t="str">
        <f>IF(H261=0,"",IF(H261="","",IF(G261=DATE.DOR,"",IF(G261="","",IF(G261=FVDate,"",((1+INCREASE.RTE)^(1/12)))))))</f>
        <v/>
      </c>
      <c r="J261" s="51" t="str">
        <f>IF(H261=0,"",IF(H261="","",IF(G261=DATE.DOR,"",IF(G261=FVDate,"",((1+RPI))^(1/12)))))</f>
        <v/>
      </c>
      <c r="K261" s="51" t="str">
        <f>IF(J261="","",(1+AMC)^(1/12))</f>
        <v/>
      </c>
      <c r="L261" s="15" t="str">
        <f>IFERROR(IF(G261="","",IF(G261=DATE.DOR,"",L260*I261/J261/K261+H261)),0)</f>
        <v/>
      </c>
      <c r="M261" s="4"/>
      <c r="N261" s="46" t="str">
        <f t="shared" si="3"/>
        <v/>
      </c>
      <c r="O261" s="45" t="str">
        <f t="shared" si="4"/>
        <v/>
      </c>
      <c r="P261" s="11" t="str">
        <f>IFERROR(IF(P260=DATE.DOR,"",MIN(DATE(YEAR(Calculations!P260),MONTH(Calculations!P260)+1,DAY(Calculations!P260)),DATE.DOR)),"")</f>
        <v/>
      </c>
      <c r="Q261" s="52" t="str">
        <f>IF(P261="","",IF(P261=DATE(YEAR(AdjustedFVDte),MONTH(AdjustedFVDte)+1,DAY(AdjustedFVDte)),CFV,IF(AND(Q260=0,P260=AdjustedFVDte),CFV+U261,U260)))</f>
        <v/>
      </c>
      <c r="R261" s="53" t="str">
        <f>IF(P261="","",((1+INCREASE.RTE)^(1/12)))</f>
        <v/>
      </c>
      <c r="S261" s="51" t="str">
        <f>IFERROR(IF(P261="","",IF(P261=DATE.DOR,"",IF(P261&gt;0,(1+RPI)^(1/12),""))),"")</f>
        <v/>
      </c>
      <c r="T261" s="51" t="str">
        <f>IF(S261="","",(1+AMC)^(1/12))</f>
        <v/>
      </c>
      <c r="U261" s="15" t="str">
        <f>IFERROR(IF(P261=DATE.DOR,U260,Q261*R261/S261/T261),"")</f>
        <v/>
      </c>
      <c r="V261" s="4"/>
      <c r="W261" s="4"/>
      <c r="X261" s="4"/>
      <c r="Y261" s="4"/>
      <c r="Z261" s="4"/>
      <c r="AA261" s="4"/>
      <c r="AB261" s="4"/>
    </row>
    <row r="262" ht="15.75" customHeight="1">
      <c r="A262" s="4"/>
      <c r="B262" s="4"/>
      <c r="C262" s="4"/>
      <c r="D262" s="4"/>
      <c r="E262" s="4"/>
      <c r="F262" s="45">
        <f t="shared" si="2"/>
        <v>1</v>
      </c>
      <c r="G262" s="11">
        <f>IFERROR(IF(G261=DATE.DOR,"",MIN(DATE(YEAR(Calculations!G261),MONTH(Calculations!G261)+1,DAY(Calculations!G261)),DATE.DOR)),"")</f>
        <v>44927</v>
      </c>
      <c r="H262" s="15" t="str">
        <f>IF(G263="","",IF(G262&lt;$B$2,MONTHLY.CONT*1,LOOKUP(G262,$B$2:$B$62,$D$2:$D$62)))</f>
        <v/>
      </c>
      <c r="I262" s="51" t="str">
        <f>IF(H262=0,"",IF(H262="","",IF(G262=DATE.DOR,"",IF(G262="","",IF(G262=FVDate,"",((1+INCREASE.RTE)^(1/12)))))))</f>
        <v/>
      </c>
      <c r="J262" s="51" t="str">
        <f>IF(H262=0,"",IF(H262="","",IF(G262=DATE.DOR,"",IF(G262=FVDate,"",((1+RPI))^(1/12)))))</f>
        <v/>
      </c>
      <c r="K262" s="51" t="str">
        <f>IF(J262="","",(1+AMC)^(1/12))</f>
        <v/>
      </c>
      <c r="L262" s="15" t="str">
        <f>IFERROR(IF(G262="","",IF(G262=DATE.DOR,"",L261*I262/J262/K262+H262)),0)</f>
        <v/>
      </c>
      <c r="M262" s="4"/>
      <c r="N262" s="46">
        <f t="shared" si="3"/>
        <v>12</v>
      </c>
      <c r="O262" s="45">
        <f t="shared" si="4"/>
        <v>1</v>
      </c>
      <c r="P262" s="11">
        <f>IFERROR(IF(P261=DATE.DOR,"",MIN(DATE(YEAR(Calculations!P261),MONTH(Calculations!P261)+1,DAY(Calculations!P261)),DATE.DOR)),"")</f>
        <v>44927</v>
      </c>
      <c r="Q262" s="52" t="str">
        <f>IF(P262="","",IF(P262=DATE(YEAR(AdjustedFVDte),MONTH(AdjustedFVDte)+1,DAY(AdjustedFVDte)),CFV,IF(AND(Q261=0,P261=AdjustedFVDte),CFV+U262,U261)))</f>
        <v/>
      </c>
      <c r="R262" s="53">
        <f>IF(P262="","",((1+INCREASE.RTE)^(1/12)))</f>
        <v>1.004074124</v>
      </c>
      <c r="S262" s="51" t="str">
        <f>IFERROR(IF(P262="","",IF(P262=DATE.DOR,"",IF(P262&gt;0,(1+RPI)^(1/12),""))),"")</f>
        <v/>
      </c>
      <c r="T262" s="51" t="str">
        <f>IF(S262="","",(1+AMC)^(1/12))</f>
        <v/>
      </c>
      <c r="U262" s="15" t="str">
        <f>IFERROR(IF(P262=DATE.DOR,U261,Q262*R262/S262/T262),"")</f>
        <v/>
      </c>
      <c r="V262" s="4"/>
      <c r="W262" s="4"/>
      <c r="X262" s="4"/>
      <c r="Y262" s="4"/>
      <c r="Z262" s="4"/>
      <c r="AA262" s="4"/>
      <c r="AB262" s="4"/>
    </row>
    <row r="263" ht="15.75" customHeight="1">
      <c r="A263" s="4"/>
      <c r="B263" s="4"/>
      <c r="C263" s="4"/>
      <c r="D263" s="4"/>
      <c r="E263" s="4"/>
      <c r="F263" s="45" t="str">
        <f t="shared" si="2"/>
        <v/>
      </c>
      <c r="G263" s="11" t="str">
        <f>IFERROR(IF(G262=DATE.DOR,"",MIN(DATE(YEAR(Calculations!G262),MONTH(Calculations!G262)+1,DAY(Calculations!G262)),DATE.DOR)),"")</f>
        <v/>
      </c>
      <c r="H263" s="15" t="str">
        <f>IF(G264="","",IF(G263&lt;$B$2,MONTHLY.CONT*1,LOOKUP(G263,$B$2:$B$62,$D$2:$D$62)))</f>
        <v/>
      </c>
      <c r="I263" s="51" t="str">
        <f>IF(H263=0,"",IF(H263="","",IF(G263=DATE.DOR,"",IF(G263="","",IF(G263=FVDate,"",((1+INCREASE.RTE)^(1/12)))))))</f>
        <v/>
      </c>
      <c r="J263" s="51" t="str">
        <f>IF(H263=0,"",IF(H263="","",IF(G263=DATE.DOR,"",IF(G263=FVDate,"",((1+RPI))^(1/12)))))</f>
        <v/>
      </c>
      <c r="K263" s="51" t="str">
        <f>IF(J263="","",(1+AMC)^(1/12))</f>
        <v/>
      </c>
      <c r="L263" s="15" t="str">
        <f>IFERROR(IF(G263="","",IF(G263=DATE.DOR,"",L262*I263/J263/K263+H263)),0)</f>
        <v/>
      </c>
      <c r="M263" s="4"/>
      <c r="N263" s="46" t="str">
        <f t="shared" si="3"/>
        <v/>
      </c>
      <c r="O263" s="45" t="str">
        <f t="shared" si="4"/>
        <v/>
      </c>
      <c r="P263" s="11" t="str">
        <f>IFERROR(IF(P262=DATE.DOR,"",MIN(DATE(YEAR(Calculations!P262),MONTH(Calculations!P262)+1,DAY(Calculations!P262)),DATE.DOR)),"")</f>
        <v/>
      </c>
      <c r="Q263" s="52" t="str">
        <f>IF(P263="","",IF(P263=DATE(YEAR(AdjustedFVDte),MONTH(AdjustedFVDte)+1,DAY(AdjustedFVDte)),CFV,IF(AND(Q262=0,P262=AdjustedFVDte),CFV+U263,U262)))</f>
        <v/>
      </c>
      <c r="R263" s="53" t="str">
        <f>IF(P263="","",((1+INCREASE.RTE)^(1/12)))</f>
        <v/>
      </c>
      <c r="S263" s="51" t="str">
        <f>IFERROR(IF(P263="","",IF(P263=DATE.DOR,"",IF(P263&gt;0,(1+RPI)^(1/12),""))),"")</f>
        <v/>
      </c>
      <c r="T263" s="51" t="str">
        <f>IF(S263="","",(1+AMC)^(1/12))</f>
        <v/>
      </c>
      <c r="U263" s="15" t="str">
        <f>IFERROR(IF(P263=DATE.DOR,U262,Q263*R263/S263/T263),"")</f>
        <v/>
      </c>
      <c r="V263" s="4"/>
      <c r="W263" s="4"/>
      <c r="X263" s="4"/>
      <c r="Y263" s="4"/>
      <c r="Z263" s="4"/>
      <c r="AA263" s="4"/>
      <c r="AB263" s="4"/>
    </row>
    <row r="264" ht="15.75" customHeight="1">
      <c r="A264" s="4"/>
      <c r="B264" s="4"/>
      <c r="C264" s="4"/>
      <c r="D264" s="4"/>
      <c r="E264" s="4"/>
      <c r="F264" s="45">
        <f t="shared" si="2"/>
        <v>1</v>
      </c>
      <c r="G264" s="11">
        <f>IFERROR(IF(G263=DATE.DOR,"",MIN(DATE(YEAR(Calculations!G263),MONTH(Calculations!G263)+1,DAY(Calculations!G263)),DATE.DOR)),"")</f>
        <v>44927</v>
      </c>
      <c r="H264" s="15" t="str">
        <f>IF(G265="","",IF(G264&lt;$B$2,MONTHLY.CONT*1,LOOKUP(G264,$B$2:$B$62,$D$2:$D$62)))</f>
        <v/>
      </c>
      <c r="I264" s="51" t="str">
        <f>IF(H264=0,"",IF(H264="","",IF(G264=DATE.DOR,"",IF(G264="","",IF(G264=FVDate,"",((1+INCREASE.RTE)^(1/12)))))))</f>
        <v/>
      </c>
      <c r="J264" s="51" t="str">
        <f>IF(H264=0,"",IF(H264="","",IF(G264=DATE.DOR,"",IF(G264=FVDate,"",((1+RPI))^(1/12)))))</f>
        <v/>
      </c>
      <c r="K264" s="51" t="str">
        <f>IF(J264="","",(1+AMC)^(1/12))</f>
        <v/>
      </c>
      <c r="L264" s="15" t="str">
        <f>IFERROR(IF(G264="","",IF(G264=DATE.DOR,"",L263*I264/J264/K264+H264)),0)</f>
        <v/>
      </c>
      <c r="M264" s="4"/>
      <c r="N264" s="46">
        <f t="shared" si="3"/>
        <v>12</v>
      </c>
      <c r="O264" s="45">
        <f t="shared" si="4"/>
        <v>1</v>
      </c>
      <c r="P264" s="11">
        <f>IFERROR(IF(P263=DATE.DOR,"",MIN(DATE(YEAR(Calculations!P263),MONTH(Calculations!P263)+1,DAY(Calculations!P263)),DATE.DOR)),"")</f>
        <v>44927</v>
      </c>
      <c r="Q264" s="52" t="str">
        <f>IF(P264="","",IF(P264=DATE(YEAR(AdjustedFVDte),MONTH(AdjustedFVDte)+1,DAY(AdjustedFVDte)),CFV,IF(AND(Q263=0,P263=AdjustedFVDte),CFV+U264,U263)))</f>
        <v/>
      </c>
      <c r="R264" s="53">
        <f>IF(P264="","",((1+INCREASE.RTE)^(1/12)))</f>
        <v>1.004074124</v>
      </c>
      <c r="S264" s="51" t="str">
        <f>IFERROR(IF(P264="","",IF(P264=DATE.DOR,"",IF(P264&gt;0,(1+RPI)^(1/12),""))),"")</f>
        <v/>
      </c>
      <c r="T264" s="51" t="str">
        <f>IF(S264="","",(1+AMC)^(1/12))</f>
        <v/>
      </c>
      <c r="U264" s="15" t="str">
        <f>IFERROR(IF(P264=DATE.DOR,U263,Q264*R264/S264/T264),"")</f>
        <v/>
      </c>
      <c r="V264" s="4"/>
      <c r="W264" s="4"/>
      <c r="X264" s="4"/>
      <c r="Y264" s="4"/>
      <c r="Z264" s="4"/>
      <c r="AA264" s="4"/>
      <c r="AB264" s="4"/>
    </row>
    <row r="265" ht="15.75" customHeight="1">
      <c r="A265" s="4"/>
      <c r="B265" s="4"/>
      <c r="C265" s="4"/>
      <c r="D265" s="4"/>
      <c r="E265" s="4"/>
      <c r="F265" s="45" t="str">
        <f t="shared" si="2"/>
        <v/>
      </c>
      <c r="G265" s="11" t="str">
        <f>IFERROR(IF(G264=DATE.DOR,"",MIN(DATE(YEAR(Calculations!G264),MONTH(Calculations!G264)+1,DAY(Calculations!G264)),DATE.DOR)),"")</f>
        <v/>
      </c>
      <c r="H265" s="15" t="str">
        <f>IF(G266="","",IF(G265&lt;$B$2,MONTHLY.CONT*1,LOOKUP(G265,$B$2:$B$62,$D$2:$D$62)))</f>
        <v/>
      </c>
      <c r="I265" s="51" t="str">
        <f>IF(H265=0,"",IF(H265="","",IF(G265=DATE.DOR,"",IF(G265="","",IF(G265=FVDate,"",((1+INCREASE.RTE)^(1/12)))))))</f>
        <v/>
      </c>
      <c r="J265" s="51" t="str">
        <f>IF(H265=0,"",IF(H265="","",IF(G265=DATE.DOR,"",IF(G265=FVDate,"",((1+RPI))^(1/12)))))</f>
        <v/>
      </c>
      <c r="K265" s="51" t="str">
        <f>IF(J265="","",(1+AMC)^(1/12))</f>
        <v/>
      </c>
      <c r="L265" s="15" t="str">
        <f>IFERROR(IF(G265="","",IF(G265=DATE.DOR,"",L264*I265/J265/K265+H265)),0)</f>
        <v/>
      </c>
      <c r="M265" s="4"/>
      <c r="N265" s="46" t="str">
        <f t="shared" si="3"/>
        <v/>
      </c>
      <c r="O265" s="45" t="str">
        <f t="shared" si="4"/>
        <v/>
      </c>
      <c r="P265" s="11" t="str">
        <f>IFERROR(IF(P264=DATE.DOR,"",MIN(DATE(YEAR(Calculations!P264),MONTH(Calculations!P264)+1,DAY(Calculations!P264)),DATE.DOR)),"")</f>
        <v/>
      </c>
      <c r="Q265" s="52" t="str">
        <f>IF(P265="","",IF(P265=DATE(YEAR(AdjustedFVDte),MONTH(AdjustedFVDte)+1,DAY(AdjustedFVDte)),CFV,IF(AND(Q264=0,P264=AdjustedFVDte),CFV+U265,U264)))</f>
        <v/>
      </c>
      <c r="R265" s="53" t="str">
        <f>IF(P265="","",((1+INCREASE.RTE)^(1/12)))</f>
        <v/>
      </c>
      <c r="S265" s="51" t="str">
        <f>IFERROR(IF(P265="","",IF(P265=DATE.DOR,"",IF(P265&gt;0,(1+RPI)^(1/12),""))),"")</f>
        <v/>
      </c>
      <c r="T265" s="51" t="str">
        <f>IF(S265="","",(1+AMC)^(1/12))</f>
        <v/>
      </c>
      <c r="U265" s="15" t="str">
        <f>IFERROR(IF(P265=DATE.DOR,U264,Q265*R265/S265/T265),"")</f>
        <v/>
      </c>
      <c r="V265" s="4"/>
      <c r="W265" s="4"/>
      <c r="X265" s="4"/>
      <c r="Y265" s="4"/>
      <c r="Z265" s="4"/>
      <c r="AA265" s="4"/>
      <c r="AB265" s="4"/>
    </row>
    <row r="266" ht="15.75" customHeight="1">
      <c r="A266" s="4"/>
      <c r="B266" s="4"/>
      <c r="C266" s="4"/>
      <c r="D266" s="4"/>
      <c r="E266" s="4"/>
      <c r="F266" s="45">
        <f t="shared" si="2"/>
        <v>1</v>
      </c>
      <c r="G266" s="11">
        <f>IFERROR(IF(G265=DATE.DOR,"",MIN(DATE(YEAR(Calculations!G265),MONTH(Calculations!G265)+1,DAY(Calculations!G265)),DATE.DOR)),"")</f>
        <v>44927</v>
      </c>
      <c r="H266" s="15" t="str">
        <f>IF(G267="","",IF(G266&lt;$B$2,MONTHLY.CONT*1,LOOKUP(G266,$B$2:$B$62,$D$2:$D$62)))</f>
        <v/>
      </c>
      <c r="I266" s="51" t="str">
        <f>IF(H266=0,"",IF(H266="","",IF(G266=DATE.DOR,"",IF(G266="","",IF(G266=FVDate,"",((1+INCREASE.RTE)^(1/12)))))))</f>
        <v/>
      </c>
      <c r="J266" s="51" t="str">
        <f>IF(H266=0,"",IF(H266="","",IF(G266=DATE.DOR,"",IF(G266=FVDate,"",((1+RPI))^(1/12)))))</f>
        <v/>
      </c>
      <c r="K266" s="51" t="str">
        <f>IF(J266="","",(1+AMC)^(1/12))</f>
        <v/>
      </c>
      <c r="L266" s="15" t="str">
        <f>IFERROR(IF(G266="","",IF(G266=DATE.DOR,"",L265*I266/J266/K266+H266)),0)</f>
        <v/>
      </c>
      <c r="M266" s="4"/>
      <c r="N266" s="46">
        <f t="shared" si="3"/>
        <v>12</v>
      </c>
      <c r="O266" s="45">
        <f t="shared" si="4"/>
        <v>1</v>
      </c>
      <c r="P266" s="11">
        <f>IFERROR(IF(P265=DATE.DOR,"",MIN(DATE(YEAR(Calculations!P265),MONTH(Calculations!P265)+1,DAY(Calculations!P265)),DATE.DOR)),"")</f>
        <v>44927</v>
      </c>
      <c r="Q266" s="52" t="str">
        <f>IF(P266="","",IF(P266=DATE(YEAR(AdjustedFVDte),MONTH(AdjustedFVDte)+1,DAY(AdjustedFVDte)),CFV,IF(AND(Q265=0,P265=AdjustedFVDte),CFV+U266,U265)))</f>
        <v/>
      </c>
      <c r="R266" s="53">
        <f>IF(P266="","",((1+INCREASE.RTE)^(1/12)))</f>
        <v>1.004074124</v>
      </c>
      <c r="S266" s="51" t="str">
        <f>IFERROR(IF(P266="","",IF(P266=DATE.DOR,"",IF(P266&gt;0,(1+RPI)^(1/12),""))),"")</f>
        <v/>
      </c>
      <c r="T266" s="51" t="str">
        <f>IF(S266="","",(1+AMC)^(1/12))</f>
        <v/>
      </c>
      <c r="U266" s="15" t="str">
        <f>IFERROR(IF(P266=DATE.DOR,U265,Q266*R266/S266/T266),"")</f>
        <v/>
      </c>
      <c r="V266" s="4"/>
      <c r="W266" s="4"/>
      <c r="X266" s="4"/>
      <c r="Y266" s="4"/>
      <c r="Z266" s="4"/>
      <c r="AA266" s="4"/>
      <c r="AB266" s="4"/>
    </row>
    <row r="267" ht="15.75" customHeight="1">
      <c r="A267" s="4"/>
      <c r="B267" s="4"/>
      <c r="C267" s="4"/>
      <c r="D267" s="4"/>
      <c r="E267" s="4"/>
      <c r="F267" s="45" t="str">
        <f t="shared" si="2"/>
        <v/>
      </c>
      <c r="G267" s="11" t="str">
        <f>IFERROR(IF(G266=DATE.DOR,"",MIN(DATE(YEAR(Calculations!G266),MONTH(Calculations!G266)+1,DAY(Calculations!G266)),DATE.DOR)),"")</f>
        <v/>
      </c>
      <c r="H267" s="15" t="str">
        <f>IF(G268="","",IF(G267&lt;$B$2,MONTHLY.CONT*1,LOOKUP(G267,$B$2:$B$62,$D$2:$D$62)))</f>
        <v/>
      </c>
      <c r="I267" s="51" t="str">
        <f>IF(H267=0,"",IF(H267="","",IF(G267=DATE.DOR,"",IF(G267="","",IF(G267=FVDate,"",((1+INCREASE.RTE)^(1/12)))))))</f>
        <v/>
      </c>
      <c r="J267" s="51" t="str">
        <f>IF(H267=0,"",IF(H267="","",IF(G267=DATE.DOR,"",IF(G267=FVDate,"",((1+RPI))^(1/12)))))</f>
        <v/>
      </c>
      <c r="K267" s="51" t="str">
        <f>IF(J267="","",(1+AMC)^(1/12))</f>
        <v/>
      </c>
      <c r="L267" s="15" t="str">
        <f>IFERROR(IF(G267="","",IF(G267=DATE.DOR,"",L266*I267/J267/K267+H267)),0)</f>
        <v/>
      </c>
      <c r="M267" s="4"/>
      <c r="N267" s="46" t="str">
        <f t="shared" si="3"/>
        <v/>
      </c>
      <c r="O267" s="45" t="str">
        <f t="shared" si="4"/>
        <v/>
      </c>
      <c r="P267" s="11" t="str">
        <f>IFERROR(IF(P266=DATE.DOR,"",MIN(DATE(YEAR(Calculations!P266),MONTH(Calculations!P266)+1,DAY(Calculations!P266)),DATE.DOR)),"")</f>
        <v/>
      </c>
      <c r="Q267" s="52" t="str">
        <f>IF(P267="","",IF(P267=DATE(YEAR(AdjustedFVDte),MONTH(AdjustedFVDte)+1,DAY(AdjustedFVDte)),CFV,IF(AND(Q266=0,P266=AdjustedFVDte),CFV+U267,U266)))</f>
        <v/>
      </c>
      <c r="R267" s="53" t="str">
        <f>IF(P267="","",((1+INCREASE.RTE)^(1/12)))</f>
        <v/>
      </c>
      <c r="S267" s="51" t="str">
        <f>IFERROR(IF(P267="","",IF(P267=DATE.DOR,"",IF(P267&gt;0,(1+RPI)^(1/12),""))),"")</f>
        <v/>
      </c>
      <c r="T267" s="51" t="str">
        <f>IF(S267="","",(1+AMC)^(1/12))</f>
        <v/>
      </c>
      <c r="U267" s="15" t="str">
        <f>IFERROR(IF(P267=DATE.DOR,U266,Q267*R267/S267/T267),"")</f>
        <v/>
      </c>
      <c r="V267" s="4"/>
      <c r="W267" s="4"/>
      <c r="X267" s="4"/>
      <c r="Y267" s="4"/>
      <c r="Z267" s="4"/>
      <c r="AA267" s="4"/>
      <c r="AB267" s="4"/>
    </row>
    <row r="268" ht="15.75" customHeight="1">
      <c r="A268" s="4"/>
      <c r="B268" s="4"/>
      <c r="C268" s="4"/>
      <c r="D268" s="4"/>
      <c r="E268" s="4"/>
      <c r="F268" s="45">
        <f t="shared" si="2"/>
        <v>1</v>
      </c>
      <c r="G268" s="11">
        <f>IFERROR(IF(G267=DATE.DOR,"",MIN(DATE(YEAR(Calculations!G267),MONTH(Calculations!G267)+1,DAY(Calculations!G267)),DATE.DOR)),"")</f>
        <v>44927</v>
      </c>
      <c r="H268" s="15" t="str">
        <f>IF(G269="","",IF(G268&lt;$B$2,MONTHLY.CONT*1,LOOKUP(G268,$B$2:$B$62,$D$2:$D$62)))</f>
        <v/>
      </c>
      <c r="I268" s="51" t="str">
        <f>IF(H268=0,"",IF(H268="","",IF(G268=DATE.DOR,"",IF(G268="","",IF(G268=FVDate,"",((1+INCREASE.RTE)^(1/12)))))))</f>
        <v/>
      </c>
      <c r="J268" s="51" t="str">
        <f>IF(H268=0,"",IF(H268="","",IF(G268=DATE.DOR,"",IF(G268=FVDate,"",((1+RPI))^(1/12)))))</f>
        <v/>
      </c>
      <c r="K268" s="51" t="str">
        <f>IF(J268="","",(1+AMC)^(1/12))</f>
        <v/>
      </c>
      <c r="L268" s="15" t="str">
        <f>IFERROR(IF(G268="","",IF(G268=DATE.DOR,"",L267*I268/J268/K268+H268)),0)</f>
        <v/>
      </c>
      <c r="M268" s="4"/>
      <c r="N268" s="46">
        <f t="shared" si="3"/>
        <v>12</v>
      </c>
      <c r="O268" s="45">
        <f t="shared" si="4"/>
        <v>1</v>
      </c>
      <c r="P268" s="11">
        <f>IFERROR(IF(P267=DATE.DOR,"",MIN(DATE(YEAR(Calculations!P267),MONTH(Calculations!P267)+1,DAY(Calculations!P267)),DATE.DOR)),"")</f>
        <v>44927</v>
      </c>
      <c r="Q268" s="52" t="str">
        <f>IF(P268="","",IF(P268=DATE(YEAR(AdjustedFVDte),MONTH(AdjustedFVDte)+1,DAY(AdjustedFVDte)),CFV,IF(AND(Q267=0,P267=AdjustedFVDte),CFV+U268,U267)))</f>
        <v/>
      </c>
      <c r="R268" s="53">
        <f>IF(P268="","",((1+INCREASE.RTE)^(1/12)))</f>
        <v>1.004074124</v>
      </c>
      <c r="S268" s="51" t="str">
        <f>IFERROR(IF(P268="","",IF(P268=DATE.DOR,"",IF(P268&gt;0,(1+RPI)^(1/12),""))),"")</f>
        <v/>
      </c>
      <c r="T268" s="51" t="str">
        <f>IF(S268="","",(1+AMC)^(1/12))</f>
        <v/>
      </c>
      <c r="U268" s="15" t="str">
        <f>IFERROR(IF(P268=DATE.DOR,U267,Q268*R268/S268/T268),"")</f>
        <v/>
      </c>
      <c r="V268" s="4"/>
      <c r="W268" s="4"/>
      <c r="X268" s="4"/>
      <c r="Y268" s="4"/>
      <c r="Z268" s="4"/>
      <c r="AA268" s="4"/>
      <c r="AB268" s="4"/>
    </row>
    <row r="269" ht="15.75" customHeight="1">
      <c r="A269" s="4"/>
      <c r="B269" s="4"/>
      <c r="C269" s="4"/>
      <c r="D269" s="4"/>
      <c r="E269" s="4"/>
      <c r="F269" s="45" t="str">
        <f t="shared" si="2"/>
        <v/>
      </c>
      <c r="G269" s="11" t="str">
        <f>IFERROR(IF(G268=DATE.DOR,"",MIN(DATE(YEAR(Calculations!G268),MONTH(Calculations!G268)+1,DAY(Calculations!G268)),DATE.DOR)),"")</f>
        <v/>
      </c>
      <c r="H269" s="15" t="str">
        <f>IF(G270="","",IF(G269&lt;$B$2,MONTHLY.CONT*1,LOOKUP(G269,$B$2:$B$62,$D$2:$D$62)))</f>
        <v/>
      </c>
      <c r="I269" s="51" t="str">
        <f>IF(H269=0,"",IF(H269="","",IF(G269=DATE.DOR,"",IF(G269="","",IF(G269=FVDate,"",((1+INCREASE.RTE)^(1/12)))))))</f>
        <v/>
      </c>
      <c r="J269" s="51" t="str">
        <f>IF(H269=0,"",IF(H269="","",IF(G269=DATE.DOR,"",IF(G269=FVDate,"",((1+RPI))^(1/12)))))</f>
        <v/>
      </c>
      <c r="K269" s="51" t="str">
        <f>IF(J269="","",(1+AMC)^(1/12))</f>
        <v/>
      </c>
      <c r="L269" s="15" t="str">
        <f>IFERROR(IF(G269="","",IF(G269=DATE.DOR,"",L268*I269/J269/K269+H269)),0)</f>
        <v/>
      </c>
      <c r="M269" s="4"/>
      <c r="N269" s="46" t="str">
        <f t="shared" si="3"/>
        <v/>
      </c>
      <c r="O269" s="45" t="str">
        <f t="shared" si="4"/>
        <v/>
      </c>
      <c r="P269" s="11" t="str">
        <f>IFERROR(IF(P268=DATE.DOR,"",MIN(DATE(YEAR(Calculations!P268),MONTH(Calculations!P268)+1,DAY(Calculations!P268)),DATE.DOR)),"")</f>
        <v/>
      </c>
      <c r="Q269" s="52" t="str">
        <f>IF(P269="","",IF(P269=DATE(YEAR(AdjustedFVDte),MONTH(AdjustedFVDte)+1,DAY(AdjustedFVDte)),CFV,IF(AND(Q268=0,P268=AdjustedFVDte),CFV+U269,U268)))</f>
        <v/>
      </c>
      <c r="R269" s="53" t="str">
        <f>IF(P269="","",((1+INCREASE.RTE)^(1/12)))</f>
        <v/>
      </c>
      <c r="S269" s="51" t="str">
        <f>IFERROR(IF(P269="","",IF(P269=DATE.DOR,"",IF(P269&gt;0,(1+RPI)^(1/12),""))),"")</f>
        <v/>
      </c>
      <c r="T269" s="51" t="str">
        <f>IF(S269="","",(1+AMC)^(1/12))</f>
        <v/>
      </c>
      <c r="U269" s="15" t="str">
        <f>IFERROR(IF(P269=DATE.DOR,U268,Q269*R269/S269/T269),"")</f>
        <v/>
      </c>
      <c r="V269" s="4"/>
      <c r="W269" s="4"/>
      <c r="X269" s="4"/>
      <c r="Y269" s="4"/>
      <c r="Z269" s="4"/>
      <c r="AA269" s="4"/>
      <c r="AB269" s="4"/>
    </row>
    <row r="270" ht="15.75" customHeight="1">
      <c r="A270" s="4"/>
      <c r="B270" s="4"/>
      <c r="C270" s="4"/>
      <c r="D270" s="4"/>
      <c r="E270" s="4"/>
      <c r="F270" s="45">
        <f t="shared" si="2"/>
        <v>1</v>
      </c>
      <c r="G270" s="11">
        <f>IFERROR(IF(G269=DATE.DOR,"",MIN(DATE(YEAR(Calculations!G269),MONTH(Calculations!G269)+1,DAY(Calculations!G269)),DATE.DOR)),"")</f>
        <v>44927</v>
      </c>
      <c r="H270" s="15" t="str">
        <f>IF(G271="","",IF(G270&lt;$B$2,MONTHLY.CONT*1,LOOKUP(G270,$B$2:$B$62,$D$2:$D$62)))</f>
        <v/>
      </c>
      <c r="I270" s="51" t="str">
        <f>IF(H270=0,"",IF(H270="","",IF(G270=DATE.DOR,"",IF(G270="","",IF(G270=FVDate,"",((1+INCREASE.RTE)^(1/12)))))))</f>
        <v/>
      </c>
      <c r="J270" s="51" t="str">
        <f>IF(H270=0,"",IF(H270="","",IF(G270=DATE.DOR,"",IF(G270=FVDate,"",((1+RPI))^(1/12)))))</f>
        <v/>
      </c>
      <c r="K270" s="51" t="str">
        <f>IF(J270="","",(1+AMC)^(1/12))</f>
        <v/>
      </c>
      <c r="L270" s="15" t="str">
        <f>IFERROR(IF(G270="","",IF(G270=DATE.DOR,"",L269*I270/J270/K270+H270)),0)</f>
        <v/>
      </c>
      <c r="M270" s="4"/>
      <c r="N270" s="46">
        <f t="shared" si="3"/>
        <v>12</v>
      </c>
      <c r="O270" s="45">
        <f t="shared" si="4"/>
        <v>1</v>
      </c>
      <c r="P270" s="11">
        <f>IFERROR(IF(P269=DATE.DOR,"",MIN(DATE(YEAR(Calculations!P269),MONTH(Calculations!P269)+1,DAY(Calculations!P269)),DATE.DOR)),"")</f>
        <v>44927</v>
      </c>
      <c r="Q270" s="52" t="str">
        <f>IF(P270="","",IF(P270=DATE(YEAR(AdjustedFVDte),MONTH(AdjustedFVDte)+1,DAY(AdjustedFVDte)),CFV,IF(AND(Q269=0,P269=AdjustedFVDte),CFV+U270,U269)))</f>
        <v/>
      </c>
      <c r="R270" s="53">
        <f>IF(P270="","",((1+INCREASE.RTE)^(1/12)))</f>
        <v>1.004074124</v>
      </c>
      <c r="S270" s="51" t="str">
        <f>IFERROR(IF(P270="","",IF(P270=DATE.DOR,"",IF(P270&gt;0,(1+RPI)^(1/12),""))),"")</f>
        <v/>
      </c>
      <c r="T270" s="51" t="str">
        <f>IF(S270="","",(1+AMC)^(1/12))</f>
        <v/>
      </c>
      <c r="U270" s="15" t="str">
        <f>IFERROR(IF(P270=DATE.DOR,U269,Q270*R270/S270/T270),"")</f>
        <v/>
      </c>
      <c r="V270" s="4"/>
      <c r="W270" s="4"/>
      <c r="X270" s="4"/>
      <c r="Y270" s="4"/>
      <c r="Z270" s="4"/>
      <c r="AA270" s="4"/>
      <c r="AB270" s="4"/>
    </row>
    <row r="271" ht="15.75" customHeight="1">
      <c r="A271" s="4"/>
      <c r="B271" s="4"/>
      <c r="C271" s="4"/>
      <c r="D271" s="4"/>
      <c r="E271" s="4"/>
      <c r="F271" s="45" t="str">
        <f t="shared" si="2"/>
        <v/>
      </c>
      <c r="G271" s="11" t="str">
        <f>IFERROR(IF(G270=DATE.DOR,"",MIN(DATE(YEAR(Calculations!G270),MONTH(Calculations!G270)+1,DAY(Calculations!G270)),DATE.DOR)),"")</f>
        <v/>
      </c>
      <c r="H271" s="15" t="str">
        <f>IF(G272="","",IF(G271&lt;$B$2,MONTHLY.CONT*1,LOOKUP(G271,$B$2:$B$62,$D$2:$D$62)))</f>
        <v/>
      </c>
      <c r="I271" s="51" t="str">
        <f>IF(H271=0,"",IF(H271="","",IF(G271=DATE.DOR,"",IF(G271="","",IF(G271=FVDate,"",((1+INCREASE.RTE)^(1/12)))))))</f>
        <v/>
      </c>
      <c r="J271" s="51" t="str">
        <f>IF(H271=0,"",IF(H271="","",IF(G271=DATE.DOR,"",IF(G271=FVDate,"",((1+RPI))^(1/12)))))</f>
        <v/>
      </c>
      <c r="K271" s="51" t="str">
        <f>IF(J271="","",(1+AMC)^(1/12))</f>
        <v/>
      </c>
      <c r="L271" s="15" t="str">
        <f>IFERROR(IF(G271="","",IF(G271=DATE.DOR,"",L270*I271/J271/K271+H271)),0)</f>
        <v/>
      </c>
      <c r="M271" s="4"/>
      <c r="N271" s="46" t="str">
        <f t="shared" si="3"/>
        <v/>
      </c>
      <c r="O271" s="45" t="str">
        <f t="shared" si="4"/>
        <v/>
      </c>
      <c r="P271" s="11" t="str">
        <f>IFERROR(IF(P270=DATE.DOR,"",MIN(DATE(YEAR(Calculations!P270),MONTH(Calculations!P270)+1,DAY(Calculations!P270)),DATE.DOR)),"")</f>
        <v/>
      </c>
      <c r="Q271" s="52" t="str">
        <f>IF(P271="","",IF(P271=DATE(YEAR(AdjustedFVDte),MONTH(AdjustedFVDte)+1,DAY(AdjustedFVDte)),CFV,IF(AND(Q270=0,P270=AdjustedFVDte),CFV+U271,U270)))</f>
        <v/>
      </c>
      <c r="R271" s="53" t="str">
        <f>IF(P271="","",((1+INCREASE.RTE)^(1/12)))</f>
        <v/>
      </c>
      <c r="S271" s="51" t="str">
        <f>IFERROR(IF(P271="","",IF(P271=DATE.DOR,"",IF(P271&gt;0,(1+RPI)^(1/12),""))),"")</f>
        <v/>
      </c>
      <c r="T271" s="51" t="str">
        <f>IF(S271="","",(1+AMC)^(1/12))</f>
        <v/>
      </c>
      <c r="U271" s="15" t="str">
        <f>IFERROR(IF(P271=DATE.DOR,U270,Q271*R271/S271/T271),"")</f>
        <v/>
      </c>
      <c r="V271" s="4"/>
      <c r="W271" s="4"/>
      <c r="X271" s="4"/>
      <c r="Y271" s="4"/>
      <c r="Z271" s="4"/>
      <c r="AA271" s="4"/>
      <c r="AB271" s="4"/>
    </row>
    <row r="272" ht="15.75" customHeight="1">
      <c r="A272" s="4"/>
      <c r="B272" s="4"/>
      <c r="C272" s="4"/>
      <c r="D272" s="4"/>
      <c r="E272" s="4"/>
      <c r="F272" s="45">
        <f t="shared" si="2"/>
        <v>1</v>
      </c>
      <c r="G272" s="11">
        <f>IFERROR(IF(G271=DATE.DOR,"",MIN(DATE(YEAR(Calculations!G271),MONTH(Calculations!G271)+1,DAY(Calculations!G271)),DATE.DOR)),"")</f>
        <v>44927</v>
      </c>
      <c r="H272" s="15" t="str">
        <f>IF(G273="","",IF(G272&lt;$B$2,MONTHLY.CONT*1,LOOKUP(G272,$B$2:$B$62,$D$2:$D$62)))</f>
        <v/>
      </c>
      <c r="I272" s="51" t="str">
        <f>IF(H272=0,"",IF(H272="","",IF(G272=DATE.DOR,"",IF(G272="","",IF(G272=FVDate,"",((1+INCREASE.RTE)^(1/12)))))))</f>
        <v/>
      </c>
      <c r="J272" s="51" t="str">
        <f>IF(H272=0,"",IF(H272="","",IF(G272=DATE.DOR,"",IF(G272=FVDate,"",((1+RPI))^(1/12)))))</f>
        <v/>
      </c>
      <c r="K272" s="51" t="str">
        <f>IF(J272="","",(1+AMC)^(1/12))</f>
        <v/>
      </c>
      <c r="L272" s="15" t="str">
        <f>IFERROR(IF(G272="","",IF(G272=DATE.DOR,"",L271*I272/J272/K272+H272)),0)</f>
        <v/>
      </c>
      <c r="M272" s="4"/>
      <c r="N272" s="46">
        <f t="shared" si="3"/>
        <v>12</v>
      </c>
      <c r="O272" s="45">
        <f t="shared" si="4"/>
        <v>1</v>
      </c>
      <c r="P272" s="11">
        <f>IFERROR(IF(P271=DATE.DOR,"",MIN(DATE(YEAR(Calculations!P271),MONTH(Calculations!P271)+1,DAY(Calculations!P271)),DATE.DOR)),"")</f>
        <v>44927</v>
      </c>
      <c r="Q272" s="52" t="str">
        <f>IF(P272="","",IF(P272=DATE(YEAR(AdjustedFVDte),MONTH(AdjustedFVDte)+1,DAY(AdjustedFVDte)),CFV,IF(AND(Q271=0,P271=AdjustedFVDte),CFV+U272,U271)))</f>
        <v/>
      </c>
      <c r="R272" s="53">
        <f>IF(P272="","",((1+INCREASE.RTE)^(1/12)))</f>
        <v>1.004074124</v>
      </c>
      <c r="S272" s="51" t="str">
        <f>IFERROR(IF(P272="","",IF(P272=DATE.DOR,"",IF(P272&gt;0,(1+RPI)^(1/12),""))),"")</f>
        <v/>
      </c>
      <c r="T272" s="51" t="str">
        <f>IF(S272="","",(1+AMC)^(1/12))</f>
        <v/>
      </c>
      <c r="U272" s="15" t="str">
        <f>IFERROR(IF(P272=DATE.DOR,U271,Q272*R272/S272/T272),"")</f>
        <v/>
      </c>
      <c r="V272" s="4"/>
      <c r="W272" s="4"/>
      <c r="X272" s="4"/>
      <c r="Y272" s="4"/>
      <c r="Z272" s="4"/>
      <c r="AA272" s="4"/>
      <c r="AB272" s="4"/>
    </row>
    <row r="273" ht="15.75" customHeight="1">
      <c r="A273" s="4"/>
      <c r="B273" s="4"/>
      <c r="C273" s="4"/>
      <c r="D273" s="4"/>
      <c r="E273" s="4"/>
      <c r="F273" s="45" t="str">
        <f t="shared" si="2"/>
        <v/>
      </c>
      <c r="G273" s="11" t="str">
        <f>IFERROR(IF(G272=DATE.DOR,"",MIN(DATE(YEAR(Calculations!G272),MONTH(Calculations!G272)+1,DAY(Calculations!G272)),DATE.DOR)),"")</f>
        <v/>
      </c>
      <c r="H273" s="15" t="str">
        <f>IF(G274="","",IF(G273&lt;$B$2,MONTHLY.CONT*1,LOOKUP(G273,$B$2:$B$62,$D$2:$D$62)))</f>
        <v/>
      </c>
      <c r="I273" s="51" t="str">
        <f>IF(H273=0,"",IF(H273="","",IF(G273=DATE.DOR,"",IF(G273="","",IF(G273=FVDate,"",((1+INCREASE.RTE)^(1/12)))))))</f>
        <v/>
      </c>
      <c r="J273" s="51" t="str">
        <f>IF(H273=0,"",IF(H273="","",IF(G273=DATE.DOR,"",IF(G273=FVDate,"",((1+RPI))^(1/12)))))</f>
        <v/>
      </c>
      <c r="K273" s="51" t="str">
        <f>IF(J273="","",(1+AMC)^(1/12))</f>
        <v/>
      </c>
      <c r="L273" s="15" t="str">
        <f>IFERROR(IF(G273="","",IF(G273=DATE.DOR,"",L272*I273/J273/K273+H273)),0)</f>
        <v/>
      </c>
      <c r="M273" s="4"/>
      <c r="N273" s="46" t="str">
        <f t="shared" si="3"/>
        <v/>
      </c>
      <c r="O273" s="45" t="str">
        <f t="shared" si="4"/>
        <v/>
      </c>
      <c r="P273" s="11" t="str">
        <f>IFERROR(IF(P272=DATE.DOR,"",MIN(DATE(YEAR(Calculations!P272),MONTH(Calculations!P272)+1,DAY(Calculations!P272)),DATE.DOR)),"")</f>
        <v/>
      </c>
      <c r="Q273" s="52" t="str">
        <f>IF(P273="","",IF(P273=DATE(YEAR(AdjustedFVDte),MONTH(AdjustedFVDte)+1,DAY(AdjustedFVDte)),CFV,IF(AND(Q272=0,P272=AdjustedFVDte),CFV+U273,U272)))</f>
        <v/>
      </c>
      <c r="R273" s="53" t="str">
        <f>IF(P273="","",((1+INCREASE.RTE)^(1/12)))</f>
        <v/>
      </c>
      <c r="S273" s="51" t="str">
        <f>IFERROR(IF(P273="","",IF(P273=DATE.DOR,"",IF(P273&gt;0,(1+RPI)^(1/12),""))),"")</f>
        <v/>
      </c>
      <c r="T273" s="51" t="str">
        <f>IF(S273="","",(1+AMC)^(1/12))</f>
        <v/>
      </c>
      <c r="U273" s="15" t="str">
        <f>IFERROR(IF(P273=DATE.DOR,U272,Q273*R273/S273/T273),"")</f>
        <v/>
      </c>
      <c r="V273" s="4"/>
      <c r="W273" s="4"/>
      <c r="X273" s="4"/>
      <c r="Y273" s="4"/>
      <c r="Z273" s="4"/>
      <c r="AA273" s="4"/>
      <c r="AB273" s="4"/>
    </row>
    <row r="274" ht="15.75" customHeight="1">
      <c r="A274" s="4"/>
      <c r="B274" s="4"/>
      <c r="C274" s="4"/>
      <c r="D274" s="4"/>
      <c r="E274" s="4"/>
      <c r="F274" s="45">
        <f t="shared" si="2"/>
        <v>1</v>
      </c>
      <c r="G274" s="11">
        <f>IFERROR(IF(G273=DATE.DOR,"",MIN(DATE(YEAR(Calculations!G273),MONTH(Calculations!G273)+1,DAY(Calculations!G273)),DATE.DOR)),"")</f>
        <v>44927</v>
      </c>
      <c r="H274" s="15" t="str">
        <f>IF(G275="","",IF(G274&lt;$B$2,MONTHLY.CONT*1,LOOKUP(G274,$B$2:$B$62,$D$2:$D$62)))</f>
        <v/>
      </c>
      <c r="I274" s="51" t="str">
        <f>IF(H274=0,"",IF(H274="","",IF(G274=DATE.DOR,"",IF(G274="","",IF(G274=FVDate,"",((1+INCREASE.RTE)^(1/12)))))))</f>
        <v/>
      </c>
      <c r="J274" s="51" t="str">
        <f>IF(H274=0,"",IF(H274="","",IF(G274=DATE.DOR,"",IF(G274=FVDate,"",((1+RPI))^(1/12)))))</f>
        <v/>
      </c>
      <c r="K274" s="51" t="str">
        <f>IF(J274="","",(1+AMC)^(1/12))</f>
        <v/>
      </c>
      <c r="L274" s="15" t="str">
        <f>IFERROR(IF(G274="","",IF(G274=DATE.DOR,"",L273*I274/J274/K274+H274)),0)</f>
        <v/>
      </c>
      <c r="M274" s="4"/>
      <c r="N274" s="46">
        <f t="shared" si="3"/>
        <v>12</v>
      </c>
      <c r="O274" s="45">
        <f t="shared" si="4"/>
        <v>1</v>
      </c>
      <c r="P274" s="11">
        <f>IFERROR(IF(P273=DATE.DOR,"",MIN(DATE(YEAR(Calculations!P273),MONTH(Calculations!P273)+1,DAY(Calculations!P273)),DATE.DOR)),"")</f>
        <v>44927</v>
      </c>
      <c r="Q274" s="52" t="str">
        <f>IF(P274="","",IF(P274=DATE(YEAR(AdjustedFVDte),MONTH(AdjustedFVDte)+1,DAY(AdjustedFVDte)),CFV,IF(AND(Q273=0,P273=AdjustedFVDte),CFV+U274,U273)))</f>
        <v/>
      </c>
      <c r="R274" s="53">
        <f>IF(P274="","",((1+INCREASE.RTE)^(1/12)))</f>
        <v>1.004074124</v>
      </c>
      <c r="S274" s="51" t="str">
        <f>IFERROR(IF(P274="","",IF(P274=DATE.DOR,"",IF(P274&gt;0,(1+RPI)^(1/12),""))),"")</f>
        <v/>
      </c>
      <c r="T274" s="51" t="str">
        <f>IF(S274="","",(1+AMC)^(1/12))</f>
        <v/>
      </c>
      <c r="U274" s="15" t="str">
        <f>IFERROR(IF(P274=DATE.DOR,U273,Q274*R274/S274/T274),"")</f>
        <v/>
      </c>
      <c r="V274" s="4"/>
      <c r="W274" s="4"/>
      <c r="X274" s="4"/>
      <c r="Y274" s="4"/>
      <c r="Z274" s="4"/>
      <c r="AA274" s="4"/>
      <c r="AB274" s="4"/>
    </row>
    <row r="275" ht="15.75" customHeight="1">
      <c r="A275" s="4"/>
      <c r="B275" s="4"/>
      <c r="C275" s="4"/>
      <c r="D275" s="4"/>
      <c r="E275" s="4"/>
      <c r="F275" s="45" t="str">
        <f t="shared" si="2"/>
        <v/>
      </c>
      <c r="G275" s="11" t="str">
        <f>IFERROR(IF(G274=DATE.DOR,"",MIN(DATE(YEAR(Calculations!G274),MONTH(Calculations!G274)+1,DAY(Calculations!G274)),DATE.DOR)),"")</f>
        <v/>
      </c>
      <c r="H275" s="15" t="str">
        <f>IF(G276="","",IF(G275&lt;$B$2,MONTHLY.CONT*1,LOOKUP(G275,$B$2:$B$62,$D$2:$D$62)))</f>
        <v/>
      </c>
      <c r="I275" s="51" t="str">
        <f>IF(H275=0,"",IF(H275="","",IF(G275=DATE.DOR,"",IF(G275="","",IF(G275=FVDate,"",((1+INCREASE.RTE)^(1/12)))))))</f>
        <v/>
      </c>
      <c r="J275" s="51" t="str">
        <f>IF(H275=0,"",IF(H275="","",IF(G275=DATE.DOR,"",IF(G275=FVDate,"",((1+RPI))^(1/12)))))</f>
        <v/>
      </c>
      <c r="K275" s="51" t="str">
        <f>IF(J275="","",(1+AMC)^(1/12))</f>
        <v/>
      </c>
      <c r="L275" s="15" t="str">
        <f>IFERROR(IF(G275="","",IF(G275=DATE.DOR,"",L274*I275/J275/K275+H275)),0)</f>
        <v/>
      </c>
      <c r="M275" s="4"/>
      <c r="N275" s="46" t="str">
        <f t="shared" si="3"/>
        <v/>
      </c>
      <c r="O275" s="45" t="str">
        <f t="shared" si="4"/>
        <v/>
      </c>
      <c r="P275" s="11" t="str">
        <f>IFERROR(IF(P274=DATE.DOR,"",MIN(DATE(YEAR(Calculations!P274),MONTH(Calculations!P274)+1,DAY(Calculations!P274)),DATE.DOR)),"")</f>
        <v/>
      </c>
      <c r="Q275" s="52" t="str">
        <f>IF(P275="","",IF(P275=DATE(YEAR(AdjustedFVDte),MONTH(AdjustedFVDte)+1,DAY(AdjustedFVDte)),CFV,IF(AND(Q274=0,P274=AdjustedFVDte),CFV+U275,U274)))</f>
        <v/>
      </c>
      <c r="R275" s="53" t="str">
        <f>IF(P275="","",((1+INCREASE.RTE)^(1/12)))</f>
        <v/>
      </c>
      <c r="S275" s="51" t="str">
        <f>IFERROR(IF(P275="","",IF(P275=DATE.DOR,"",IF(P275&gt;0,(1+RPI)^(1/12),""))),"")</f>
        <v/>
      </c>
      <c r="T275" s="51" t="str">
        <f>IF(S275="","",(1+AMC)^(1/12))</f>
        <v/>
      </c>
      <c r="U275" s="15" t="str">
        <f>IFERROR(IF(P275=DATE.DOR,U274,Q275*R275/S275/T275),"")</f>
        <v/>
      </c>
      <c r="V275" s="4"/>
      <c r="W275" s="4"/>
      <c r="X275" s="4"/>
      <c r="Y275" s="4"/>
      <c r="Z275" s="4"/>
      <c r="AA275" s="4"/>
      <c r="AB275" s="4"/>
    </row>
    <row r="276" ht="15.75" customHeight="1">
      <c r="A276" s="4"/>
      <c r="B276" s="4"/>
      <c r="C276" s="4"/>
      <c r="D276" s="4"/>
      <c r="E276" s="4"/>
      <c r="F276" s="45">
        <f t="shared" si="2"/>
        <v>1</v>
      </c>
      <c r="G276" s="11">
        <f>IFERROR(IF(G275=DATE.DOR,"",MIN(DATE(YEAR(Calculations!G275),MONTH(Calculations!G275)+1,DAY(Calculations!G275)),DATE.DOR)),"")</f>
        <v>44927</v>
      </c>
      <c r="H276" s="15" t="str">
        <f>IF(G277="","",IF(G276&lt;$B$2,MONTHLY.CONT*1,LOOKUP(G276,$B$2:$B$62,$D$2:$D$62)))</f>
        <v/>
      </c>
      <c r="I276" s="51" t="str">
        <f>IF(H276=0,"",IF(H276="","",IF(G276=DATE.DOR,"",IF(G276="","",IF(G276=FVDate,"",((1+INCREASE.RTE)^(1/12)))))))</f>
        <v/>
      </c>
      <c r="J276" s="51" t="str">
        <f>IF(H276=0,"",IF(H276="","",IF(G276=DATE.DOR,"",IF(G276=FVDate,"",((1+RPI))^(1/12)))))</f>
        <v/>
      </c>
      <c r="K276" s="51" t="str">
        <f>IF(J276="","",(1+AMC)^(1/12))</f>
        <v/>
      </c>
      <c r="L276" s="15" t="str">
        <f>IFERROR(IF(G276="","",IF(G276=DATE.DOR,"",L275*I276/J276/K276+H276)),0)</f>
        <v/>
      </c>
      <c r="M276" s="4"/>
      <c r="N276" s="46">
        <f t="shared" si="3"/>
        <v>12</v>
      </c>
      <c r="O276" s="45">
        <f t="shared" si="4"/>
        <v>1</v>
      </c>
      <c r="P276" s="11">
        <f>IFERROR(IF(P275=DATE.DOR,"",MIN(DATE(YEAR(Calculations!P275),MONTH(Calculations!P275)+1,DAY(Calculations!P275)),DATE.DOR)),"")</f>
        <v>44927</v>
      </c>
      <c r="Q276" s="52" t="str">
        <f>IF(P276="","",IF(P276=DATE(YEAR(AdjustedFVDte),MONTH(AdjustedFVDte)+1,DAY(AdjustedFVDte)),CFV,IF(AND(Q275=0,P275=AdjustedFVDte),CFV+U276,U275)))</f>
        <v/>
      </c>
      <c r="R276" s="53">
        <f>IF(P276="","",((1+INCREASE.RTE)^(1/12)))</f>
        <v>1.004074124</v>
      </c>
      <c r="S276" s="51" t="str">
        <f>IFERROR(IF(P276="","",IF(P276=DATE.DOR,"",IF(P276&gt;0,(1+RPI)^(1/12),""))),"")</f>
        <v/>
      </c>
      <c r="T276" s="51" t="str">
        <f>IF(S276="","",(1+AMC)^(1/12))</f>
        <v/>
      </c>
      <c r="U276" s="15" t="str">
        <f>IFERROR(IF(P276=DATE.DOR,U275,Q276*R276/S276/T276),"")</f>
        <v/>
      </c>
      <c r="V276" s="4"/>
      <c r="W276" s="4"/>
      <c r="X276" s="4"/>
      <c r="Y276" s="4"/>
      <c r="Z276" s="4"/>
      <c r="AA276" s="4"/>
      <c r="AB276" s="4"/>
    </row>
    <row r="277" ht="15.75" customHeight="1">
      <c r="A277" s="4"/>
      <c r="B277" s="4"/>
      <c r="C277" s="4"/>
      <c r="D277" s="4"/>
      <c r="E277" s="4"/>
      <c r="F277" s="45" t="str">
        <f t="shared" si="2"/>
        <v/>
      </c>
      <c r="G277" s="11" t="str">
        <f>IFERROR(IF(G276=DATE.DOR,"",MIN(DATE(YEAR(Calculations!G276),MONTH(Calculations!G276)+1,DAY(Calculations!G276)),DATE.DOR)),"")</f>
        <v/>
      </c>
      <c r="H277" s="15" t="str">
        <f>IF(G278="","",IF(G277&lt;$B$2,MONTHLY.CONT*1,LOOKUP(G277,$B$2:$B$62,$D$2:$D$62)))</f>
        <v/>
      </c>
      <c r="I277" s="51" t="str">
        <f>IF(H277=0,"",IF(H277="","",IF(G277=DATE.DOR,"",IF(G277="","",IF(G277=FVDate,"",((1+INCREASE.RTE)^(1/12)))))))</f>
        <v/>
      </c>
      <c r="J277" s="51" t="str">
        <f>IF(H277=0,"",IF(H277="","",IF(G277=DATE.DOR,"",IF(G277=FVDate,"",((1+RPI))^(1/12)))))</f>
        <v/>
      </c>
      <c r="K277" s="51" t="str">
        <f>IF(J277="","",(1+AMC)^(1/12))</f>
        <v/>
      </c>
      <c r="L277" s="15" t="str">
        <f>IFERROR(IF(G277="","",IF(G277=DATE.DOR,"",L276*I277/J277/K277+H277)),0)</f>
        <v/>
      </c>
      <c r="M277" s="4"/>
      <c r="N277" s="46" t="str">
        <f t="shared" si="3"/>
        <v/>
      </c>
      <c r="O277" s="45" t="str">
        <f t="shared" si="4"/>
        <v/>
      </c>
      <c r="P277" s="11" t="str">
        <f>IFERROR(IF(P276=DATE.DOR,"",MIN(DATE(YEAR(Calculations!P276),MONTH(Calculations!P276)+1,DAY(Calculations!P276)),DATE.DOR)),"")</f>
        <v/>
      </c>
      <c r="Q277" s="52" t="str">
        <f>IF(P277="","",IF(P277=DATE(YEAR(AdjustedFVDte),MONTH(AdjustedFVDte)+1,DAY(AdjustedFVDte)),CFV,IF(AND(Q276=0,P276=AdjustedFVDte),CFV+U277,U276)))</f>
        <v/>
      </c>
      <c r="R277" s="53" t="str">
        <f>IF(P277="","",((1+INCREASE.RTE)^(1/12)))</f>
        <v/>
      </c>
      <c r="S277" s="51" t="str">
        <f>IFERROR(IF(P277="","",IF(P277=DATE.DOR,"",IF(P277&gt;0,(1+RPI)^(1/12),""))),"")</f>
        <v/>
      </c>
      <c r="T277" s="51" t="str">
        <f>IF(S277="","",(1+AMC)^(1/12))</f>
        <v/>
      </c>
      <c r="U277" s="15" t="str">
        <f>IFERROR(IF(P277=DATE.DOR,U276,Q277*R277/S277/T277),"")</f>
        <v/>
      </c>
      <c r="V277" s="4"/>
      <c r="W277" s="4"/>
      <c r="X277" s="4"/>
      <c r="Y277" s="4"/>
      <c r="Z277" s="4"/>
      <c r="AA277" s="4"/>
      <c r="AB277" s="4"/>
    </row>
    <row r="278" ht="15.75" customHeight="1">
      <c r="A278" s="4"/>
      <c r="B278" s="4"/>
      <c r="C278" s="4"/>
      <c r="D278" s="4"/>
      <c r="E278" s="4"/>
      <c r="F278" s="45">
        <f t="shared" si="2"/>
        <v>1</v>
      </c>
      <c r="G278" s="11">
        <f>IFERROR(IF(G277=DATE.DOR,"",MIN(DATE(YEAR(Calculations!G277),MONTH(Calculations!G277)+1,DAY(Calculations!G277)),DATE.DOR)),"")</f>
        <v>44927</v>
      </c>
      <c r="H278" s="15" t="str">
        <f>IF(G279="","",IF(G278&lt;$B$2,MONTHLY.CONT*1,LOOKUP(G278,$B$2:$B$62,$D$2:$D$62)))</f>
        <v/>
      </c>
      <c r="I278" s="51" t="str">
        <f>IF(H278=0,"",IF(H278="","",IF(G278=DATE.DOR,"",IF(G278="","",IF(G278=FVDate,"",((1+INCREASE.RTE)^(1/12)))))))</f>
        <v/>
      </c>
      <c r="J278" s="51" t="str">
        <f>IF(H278=0,"",IF(H278="","",IF(G278=DATE.DOR,"",IF(G278=FVDate,"",((1+RPI))^(1/12)))))</f>
        <v/>
      </c>
      <c r="K278" s="51" t="str">
        <f>IF(J278="","",(1+AMC)^(1/12))</f>
        <v/>
      </c>
      <c r="L278" s="15" t="str">
        <f>IFERROR(IF(G278="","",IF(G278=DATE.DOR,"",L277*I278/J278/K278+H278)),0)</f>
        <v/>
      </c>
      <c r="M278" s="4"/>
      <c r="N278" s="46">
        <f t="shared" si="3"/>
        <v>12</v>
      </c>
      <c r="O278" s="45">
        <f t="shared" si="4"/>
        <v>1</v>
      </c>
      <c r="P278" s="11">
        <f>IFERROR(IF(P277=DATE.DOR,"",MIN(DATE(YEAR(Calculations!P277),MONTH(Calculations!P277)+1,DAY(Calculations!P277)),DATE.DOR)),"")</f>
        <v>44927</v>
      </c>
      <c r="Q278" s="52" t="str">
        <f>IF(P278="","",IF(P278=DATE(YEAR(AdjustedFVDte),MONTH(AdjustedFVDte)+1,DAY(AdjustedFVDte)),CFV,IF(AND(Q277=0,P277=AdjustedFVDte),CFV+U278,U277)))</f>
        <v/>
      </c>
      <c r="R278" s="53">
        <f>IF(P278="","",((1+INCREASE.RTE)^(1/12)))</f>
        <v>1.004074124</v>
      </c>
      <c r="S278" s="51" t="str">
        <f>IFERROR(IF(P278="","",IF(P278=DATE.DOR,"",IF(P278&gt;0,(1+RPI)^(1/12),""))),"")</f>
        <v/>
      </c>
      <c r="T278" s="51" t="str">
        <f>IF(S278="","",(1+AMC)^(1/12))</f>
        <v/>
      </c>
      <c r="U278" s="15" t="str">
        <f>IFERROR(IF(P278=DATE.DOR,U277,Q278*R278/S278/T278),"")</f>
        <v/>
      </c>
      <c r="V278" s="4"/>
      <c r="W278" s="4"/>
      <c r="X278" s="4"/>
      <c r="Y278" s="4"/>
      <c r="Z278" s="4"/>
      <c r="AA278" s="4"/>
      <c r="AB278" s="4"/>
    </row>
    <row r="279" ht="15.75" customHeight="1">
      <c r="A279" s="4"/>
      <c r="B279" s="4"/>
      <c r="C279" s="4"/>
      <c r="D279" s="4"/>
      <c r="E279" s="4"/>
      <c r="F279" s="45" t="str">
        <f t="shared" si="2"/>
        <v/>
      </c>
      <c r="G279" s="11" t="str">
        <f>IFERROR(IF(G278=DATE.DOR,"",MIN(DATE(YEAR(Calculations!G278),MONTH(Calculations!G278)+1,DAY(Calculations!G278)),DATE.DOR)),"")</f>
        <v/>
      </c>
      <c r="H279" s="15" t="str">
        <f>IF(G280="","",IF(G279&lt;$B$2,MONTHLY.CONT*1,LOOKUP(G279,$B$2:$B$62,$D$2:$D$62)))</f>
        <v/>
      </c>
      <c r="I279" s="51" t="str">
        <f>IF(H279=0,"",IF(H279="","",IF(G279=DATE.DOR,"",IF(G279="","",IF(G279=FVDate,"",((1+INCREASE.RTE)^(1/12)))))))</f>
        <v/>
      </c>
      <c r="J279" s="51" t="str">
        <f>IF(H279=0,"",IF(H279="","",IF(G279=DATE.DOR,"",IF(G279=FVDate,"",((1+RPI))^(1/12)))))</f>
        <v/>
      </c>
      <c r="K279" s="51" t="str">
        <f>IF(J279="","",(1+AMC)^(1/12))</f>
        <v/>
      </c>
      <c r="L279" s="15" t="str">
        <f>IFERROR(IF(G279="","",IF(G279=DATE.DOR,"",L278*I279/J279/K279+H279)),0)</f>
        <v/>
      </c>
      <c r="M279" s="4"/>
      <c r="N279" s="46" t="str">
        <f t="shared" si="3"/>
        <v/>
      </c>
      <c r="O279" s="45" t="str">
        <f t="shared" si="4"/>
        <v/>
      </c>
      <c r="P279" s="11" t="str">
        <f>IFERROR(IF(P278=DATE.DOR,"",MIN(DATE(YEAR(Calculations!P278),MONTH(Calculations!P278)+1,DAY(Calculations!P278)),DATE.DOR)),"")</f>
        <v/>
      </c>
      <c r="Q279" s="52" t="str">
        <f>IF(P279="","",IF(P279=DATE(YEAR(AdjustedFVDte),MONTH(AdjustedFVDte)+1,DAY(AdjustedFVDte)),CFV,IF(AND(Q278=0,P278=AdjustedFVDte),CFV+U279,U278)))</f>
        <v/>
      </c>
      <c r="R279" s="53" t="str">
        <f>IF(P279="","",((1+INCREASE.RTE)^(1/12)))</f>
        <v/>
      </c>
      <c r="S279" s="51" t="str">
        <f>IFERROR(IF(P279="","",IF(P279=DATE.DOR,"",IF(P279&gt;0,(1+RPI)^(1/12),""))),"")</f>
        <v/>
      </c>
      <c r="T279" s="51" t="str">
        <f>IF(S279="","",(1+AMC)^(1/12))</f>
        <v/>
      </c>
      <c r="U279" s="15" t="str">
        <f>IFERROR(IF(P279=DATE.DOR,U278,Q279*R279/S279/T279),"")</f>
        <v/>
      </c>
      <c r="V279" s="4"/>
      <c r="W279" s="4"/>
      <c r="X279" s="4"/>
      <c r="Y279" s="4"/>
      <c r="Z279" s="4"/>
      <c r="AA279" s="4"/>
      <c r="AB279" s="4"/>
    </row>
    <row r="280" ht="15.75" customHeight="1">
      <c r="A280" s="4"/>
      <c r="B280" s="4"/>
      <c r="C280" s="4"/>
      <c r="D280" s="4"/>
      <c r="E280" s="4"/>
      <c r="F280" s="45">
        <f t="shared" si="2"/>
        <v>1</v>
      </c>
      <c r="G280" s="11">
        <f>IFERROR(IF(G279=DATE.DOR,"",MIN(DATE(YEAR(Calculations!G279),MONTH(Calculations!G279)+1,DAY(Calculations!G279)),DATE.DOR)),"")</f>
        <v>44927</v>
      </c>
      <c r="H280" s="15" t="str">
        <f>IF(G281="","",IF(G280&lt;$B$2,MONTHLY.CONT*1,LOOKUP(G280,$B$2:$B$62,$D$2:$D$62)))</f>
        <v/>
      </c>
      <c r="I280" s="51" t="str">
        <f>IF(H280=0,"",IF(H280="","",IF(G280=DATE.DOR,"",IF(G280="","",IF(G280=FVDate,"",((1+INCREASE.RTE)^(1/12)))))))</f>
        <v/>
      </c>
      <c r="J280" s="51" t="str">
        <f>IF(H280=0,"",IF(H280="","",IF(G280=DATE.DOR,"",IF(G280=FVDate,"",((1+RPI))^(1/12)))))</f>
        <v/>
      </c>
      <c r="K280" s="51" t="str">
        <f>IF(J280="","",(1+AMC)^(1/12))</f>
        <v/>
      </c>
      <c r="L280" s="15" t="str">
        <f>IFERROR(IF(G280="","",IF(G280=DATE.DOR,"",L279*I280/J280/K280+H280)),0)</f>
        <v/>
      </c>
      <c r="M280" s="4"/>
      <c r="N280" s="46">
        <f t="shared" si="3"/>
        <v>12</v>
      </c>
      <c r="O280" s="45">
        <f t="shared" si="4"/>
        <v>1</v>
      </c>
      <c r="P280" s="11">
        <f>IFERROR(IF(P279=DATE.DOR,"",MIN(DATE(YEAR(Calculations!P279),MONTH(Calculations!P279)+1,DAY(Calculations!P279)),DATE.DOR)),"")</f>
        <v>44927</v>
      </c>
      <c r="Q280" s="52" t="str">
        <f>IF(P280="","",IF(P280=DATE(YEAR(AdjustedFVDte),MONTH(AdjustedFVDte)+1,DAY(AdjustedFVDte)),CFV,IF(AND(Q279=0,P279=AdjustedFVDte),CFV+U280,U279)))</f>
        <v/>
      </c>
      <c r="R280" s="53">
        <f>IF(P280="","",((1+INCREASE.RTE)^(1/12)))</f>
        <v>1.004074124</v>
      </c>
      <c r="S280" s="51" t="str">
        <f>IFERROR(IF(P280="","",IF(P280=DATE.DOR,"",IF(P280&gt;0,(1+RPI)^(1/12),""))),"")</f>
        <v/>
      </c>
      <c r="T280" s="51" t="str">
        <f>IF(S280="","",(1+AMC)^(1/12))</f>
        <v/>
      </c>
      <c r="U280" s="15" t="str">
        <f>IFERROR(IF(P280=DATE.DOR,U279,Q280*R280/S280/T280),"")</f>
        <v/>
      </c>
      <c r="V280" s="4"/>
      <c r="W280" s="4"/>
      <c r="X280" s="4"/>
      <c r="Y280" s="4"/>
      <c r="Z280" s="4"/>
      <c r="AA280" s="4"/>
      <c r="AB280" s="4"/>
    </row>
    <row r="281" ht="15.75" customHeight="1">
      <c r="A281" s="4"/>
      <c r="B281" s="4"/>
      <c r="C281" s="4"/>
      <c r="D281" s="4"/>
      <c r="E281" s="4"/>
      <c r="F281" s="45" t="str">
        <f t="shared" si="2"/>
        <v/>
      </c>
      <c r="G281" s="11" t="str">
        <f>IFERROR(IF(G280=DATE.DOR,"",MIN(DATE(YEAR(Calculations!G280),MONTH(Calculations!G280)+1,DAY(Calculations!G280)),DATE.DOR)),"")</f>
        <v/>
      </c>
      <c r="H281" s="15" t="str">
        <f>IF(G282="","",IF(G281&lt;$B$2,MONTHLY.CONT*1,LOOKUP(G281,$B$2:$B$62,$D$2:$D$62)))</f>
        <v/>
      </c>
      <c r="I281" s="51" t="str">
        <f>IF(H281=0,"",IF(H281="","",IF(G281=DATE.DOR,"",IF(G281="","",IF(G281=FVDate,"",((1+INCREASE.RTE)^(1/12)))))))</f>
        <v/>
      </c>
      <c r="J281" s="51" t="str">
        <f>IF(H281=0,"",IF(H281="","",IF(G281=DATE.DOR,"",IF(G281=FVDate,"",((1+RPI))^(1/12)))))</f>
        <v/>
      </c>
      <c r="K281" s="51" t="str">
        <f>IF(J281="","",(1+AMC)^(1/12))</f>
        <v/>
      </c>
      <c r="L281" s="15" t="str">
        <f>IFERROR(IF(G281="","",IF(G281=DATE.DOR,"",L280*I281/J281/K281+H281)),0)</f>
        <v/>
      </c>
      <c r="M281" s="4"/>
      <c r="N281" s="46" t="str">
        <f t="shared" si="3"/>
        <v/>
      </c>
      <c r="O281" s="45" t="str">
        <f t="shared" si="4"/>
        <v/>
      </c>
      <c r="P281" s="11" t="str">
        <f>IFERROR(IF(P280=DATE.DOR,"",MIN(DATE(YEAR(Calculations!P280),MONTH(Calculations!P280)+1,DAY(Calculations!P280)),DATE.DOR)),"")</f>
        <v/>
      </c>
      <c r="Q281" s="52" t="str">
        <f>IF(P281="","",IF(P281=DATE(YEAR(AdjustedFVDte),MONTH(AdjustedFVDte)+1,DAY(AdjustedFVDte)),CFV,IF(AND(Q280=0,P280=AdjustedFVDte),CFV+U281,U280)))</f>
        <v/>
      </c>
      <c r="R281" s="53" t="str">
        <f>IF(P281="","",((1+INCREASE.RTE)^(1/12)))</f>
        <v/>
      </c>
      <c r="S281" s="51" t="str">
        <f>IFERROR(IF(P281="","",IF(P281=DATE.DOR,"",IF(P281&gt;0,(1+RPI)^(1/12),""))),"")</f>
        <v/>
      </c>
      <c r="T281" s="51" t="str">
        <f>IF(S281="","",(1+AMC)^(1/12))</f>
        <v/>
      </c>
      <c r="U281" s="15" t="str">
        <f>IFERROR(IF(P281=DATE.DOR,U280,Q281*R281/S281/T281),"")</f>
        <v/>
      </c>
      <c r="V281" s="4"/>
      <c r="W281" s="4"/>
      <c r="X281" s="4"/>
      <c r="Y281" s="4"/>
      <c r="Z281" s="4"/>
      <c r="AA281" s="4"/>
      <c r="AB281" s="4"/>
    </row>
    <row r="282" ht="15.75" customHeight="1">
      <c r="A282" s="4"/>
      <c r="B282" s="4"/>
      <c r="C282" s="4"/>
      <c r="D282" s="4"/>
      <c r="E282" s="4"/>
      <c r="F282" s="45">
        <f t="shared" si="2"/>
        <v>1</v>
      </c>
      <c r="G282" s="11">
        <f>IFERROR(IF(G281=DATE.DOR,"",MIN(DATE(YEAR(Calculations!G281),MONTH(Calculations!G281)+1,DAY(Calculations!G281)),DATE.DOR)),"")</f>
        <v>44927</v>
      </c>
      <c r="H282" s="15" t="str">
        <f>IF(G283="","",IF(G282&lt;$B$2,MONTHLY.CONT*1,LOOKUP(G282,$B$2:$B$62,$D$2:$D$62)))</f>
        <v/>
      </c>
      <c r="I282" s="51" t="str">
        <f>IF(H282=0,"",IF(H282="","",IF(G282=DATE.DOR,"",IF(G282="","",IF(G282=FVDate,"",((1+INCREASE.RTE)^(1/12)))))))</f>
        <v/>
      </c>
      <c r="J282" s="51" t="str">
        <f>IF(H282=0,"",IF(H282="","",IF(G282=DATE.DOR,"",IF(G282=FVDate,"",((1+RPI))^(1/12)))))</f>
        <v/>
      </c>
      <c r="K282" s="51" t="str">
        <f>IF(J282="","",(1+AMC)^(1/12))</f>
        <v/>
      </c>
      <c r="L282" s="15" t="str">
        <f>IFERROR(IF(G282="","",IF(G282=DATE.DOR,"",L281*I282/J282/K282+H282)),0)</f>
        <v/>
      </c>
      <c r="M282" s="4"/>
      <c r="N282" s="46">
        <f t="shared" si="3"/>
        <v>12</v>
      </c>
      <c r="O282" s="45">
        <f t="shared" si="4"/>
        <v>1</v>
      </c>
      <c r="P282" s="11">
        <f>IFERROR(IF(P281=DATE.DOR,"",MIN(DATE(YEAR(Calculations!P281),MONTH(Calculations!P281)+1,DAY(Calculations!P281)),DATE.DOR)),"")</f>
        <v>44927</v>
      </c>
      <c r="Q282" s="52" t="str">
        <f>IF(P282="","",IF(P282=DATE(YEAR(AdjustedFVDte),MONTH(AdjustedFVDte)+1,DAY(AdjustedFVDte)),CFV,IF(AND(Q281=0,P281=AdjustedFVDte),CFV+U282,U281)))</f>
        <v/>
      </c>
      <c r="R282" s="53">
        <f>IF(P282="","",((1+INCREASE.RTE)^(1/12)))</f>
        <v>1.004074124</v>
      </c>
      <c r="S282" s="51" t="str">
        <f>IFERROR(IF(P282="","",IF(P282=DATE.DOR,"",IF(P282&gt;0,(1+RPI)^(1/12),""))),"")</f>
        <v/>
      </c>
      <c r="T282" s="51" t="str">
        <f>IF(S282="","",(1+AMC)^(1/12))</f>
        <v/>
      </c>
      <c r="U282" s="15" t="str">
        <f>IFERROR(IF(P282=DATE.DOR,U281,Q282*R282/S282/T282),"")</f>
        <v/>
      </c>
      <c r="V282" s="4"/>
      <c r="W282" s="4"/>
      <c r="X282" s="4"/>
      <c r="Y282" s="4"/>
      <c r="Z282" s="4"/>
      <c r="AA282" s="4"/>
      <c r="AB282" s="4"/>
    </row>
    <row r="283" ht="15.75" customHeight="1">
      <c r="A283" s="4"/>
      <c r="B283" s="4"/>
      <c r="C283" s="4"/>
      <c r="D283" s="4"/>
      <c r="E283" s="4"/>
      <c r="F283" s="45" t="str">
        <f t="shared" si="2"/>
        <v/>
      </c>
      <c r="G283" s="11" t="str">
        <f>IFERROR(IF(G282=DATE.DOR,"",MIN(DATE(YEAR(Calculations!G282),MONTH(Calculations!G282)+1,DAY(Calculations!G282)),DATE.DOR)),"")</f>
        <v/>
      </c>
      <c r="H283" s="15" t="str">
        <f>IF(G284="","",IF(G283&lt;$B$2,MONTHLY.CONT*1,LOOKUP(G283,$B$2:$B$62,$D$2:$D$62)))</f>
        <v/>
      </c>
      <c r="I283" s="51" t="str">
        <f>IF(H283=0,"",IF(H283="","",IF(G283=DATE.DOR,"",IF(G283="","",IF(G283=FVDate,"",((1+INCREASE.RTE)^(1/12)))))))</f>
        <v/>
      </c>
      <c r="J283" s="51" t="str">
        <f>IF(H283=0,"",IF(H283="","",IF(G283=DATE.DOR,"",IF(G283=FVDate,"",((1+RPI))^(1/12)))))</f>
        <v/>
      </c>
      <c r="K283" s="51" t="str">
        <f>IF(J283="","",(1+AMC)^(1/12))</f>
        <v/>
      </c>
      <c r="L283" s="15" t="str">
        <f>IFERROR(IF(G283="","",IF(G283=DATE.DOR,"",L282*I283/J283/K283+H283)),0)</f>
        <v/>
      </c>
      <c r="M283" s="4"/>
      <c r="N283" s="46" t="str">
        <f t="shared" si="3"/>
        <v/>
      </c>
      <c r="O283" s="45" t="str">
        <f t="shared" si="4"/>
        <v/>
      </c>
      <c r="P283" s="11" t="str">
        <f>IFERROR(IF(P282=DATE.DOR,"",MIN(DATE(YEAR(Calculations!P282),MONTH(Calculations!P282)+1,DAY(Calculations!P282)),DATE.DOR)),"")</f>
        <v/>
      </c>
      <c r="Q283" s="52" t="str">
        <f>IF(P283="","",IF(P283=DATE(YEAR(AdjustedFVDte),MONTH(AdjustedFVDte)+1,DAY(AdjustedFVDte)),CFV,IF(AND(Q282=0,P282=AdjustedFVDte),CFV+U283,U282)))</f>
        <v/>
      </c>
      <c r="R283" s="53" t="str">
        <f>IF(P283="","",((1+INCREASE.RTE)^(1/12)))</f>
        <v/>
      </c>
      <c r="S283" s="51" t="str">
        <f>IFERROR(IF(P283="","",IF(P283=DATE.DOR,"",IF(P283&gt;0,(1+RPI)^(1/12),""))),"")</f>
        <v/>
      </c>
      <c r="T283" s="51" t="str">
        <f>IF(S283="","",(1+AMC)^(1/12))</f>
        <v/>
      </c>
      <c r="U283" s="15" t="str">
        <f>IFERROR(IF(P283=DATE.DOR,U282,Q283*R283/S283/T283),"")</f>
        <v/>
      </c>
      <c r="V283" s="4"/>
      <c r="W283" s="4"/>
      <c r="X283" s="4"/>
      <c r="Y283" s="4"/>
      <c r="Z283" s="4"/>
      <c r="AA283" s="4"/>
      <c r="AB283" s="4"/>
    </row>
    <row r="284" ht="15.75" customHeight="1">
      <c r="A284" s="4"/>
      <c r="B284" s="4"/>
      <c r="C284" s="4"/>
      <c r="D284" s="4"/>
      <c r="E284" s="4"/>
      <c r="F284" s="45">
        <f t="shared" si="2"/>
        <v>1</v>
      </c>
      <c r="G284" s="11">
        <f>IFERROR(IF(G283=DATE.DOR,"",MIN(DATE(YEAR(Calculations!G283),MONTH(Calculations!G283)+1,DAY(Calculations!G283)),DATE.DOR)),"")</f>
        <v>44927</v>
      </c>
      <c r="H284" s="15" t="str">
        <f>IF(G285="","",IF(G284&lt;$B$2,MONTHLY.CONT*1,LOOKUP(G284,$B$2:$B$62,$D$2:$D$62)))</f>
        <v/>
      </c>
      <c r="I284" s="51" t="str">
        <f>IF(H284=0,"",IF(H284="","",IF(G284=DATE.DOR,"",IF(G284="","",IF(G284=FVDate,"",((1+INCREASE.RTE)^(1/12)))))))</f>
        <v/>
      </c>
      <c r="J284" s="51" t="str">
        <f>IF(H284=0,"",IF(H284="","",IF(G284=DATE.DOR,"",IF(G284=FVDate,"",((1+RPI))^(1/12)))))</f>
        <v/>
      </c>
      <c r="K284" s="51" t="str">
        <f>IF(J284="","",(1+AMC)^(1/12))</f>
        <v/>
      </c>
      <c r="L284" s="15" t="str">
        <f>IFERROR(IF(G284="","",IF(G284=DATE.DOR,"",L283*I284/J284/K284+H284)),0)</f>
        <v/>
      </c>
      <c r="M284" s="4"/>
      <c r="N284" s="46">
        <f t="shared" si="3"/>
        <v>12</v>
      </c>
      <c r="O284" s="45">
        <f t="shared" si="4"/>
        <v>1</v>
      </c>
      <c r="P284" s="11">
        <f>IFERROR(IF(P283=DATE.DOR,"",MIN(DATE(YEAR(Calculations!P283),MONTH(Calculations!P283)+1,DAY(Calculations!P283)),DATE.DOR)),"")</f>
        <v>44927</v>
      </c>
      <c r="Q284" s="52" t="str">
        <f>IF(P284="","",IF(P284=DATE(YEAR(AdjustedFVDte),MONTH(AdjustedFVDte)+1,DAY(AdjustedFVDte)),CFV,IF(AND(Q283=0,P283=AdjustedFVDte),CFV+U284,U283)))</f>
        <v/>
      </c>
      <c r="R284" s="53">
        <f>IF(P284="","",((1+INCREASE.RTE)^(1/12)))</f>
        <v>1.004074124</v>
      </c>
      <c r="S284" s="51" t="str">
        <f>IFERROR(IF(P284="","",IF(P284=DATE.DOR,"",IF(P284&gt;0,(1+RPI)^(1/12),""))),"")</f>
        <v/>
      </c>
      <c r="T284" s="51" t="str">
        <f>IF(S284="","",(1+AMC)^(1/12))</f>
        <v/>
      </c>
      <c r="U284" s="15" t="str">
        <f>IFERROR(IF(P284=DATE.DOR,U283,Q284*R284/S284/T284),"")</f>
        <v/>
      </c>
      <c r="V284" s="4"/>
      <c r="W284" s="4"/>
      <c r="X284" s="4"/>
      <c r="Y284" s="4"/>
      <c r="Z284" s="4"/>
      <c r="AA284" s="4"/>
      <c r="AB284" s="4"/>
    </row>
    <row r="285" ht="15.75" customHeight="1">
      <c r="A285" s="4"/>
      <c r="B285" s="4"/>
      <c r="C285" s="4"/>
      <c r="D285" s="4"/>
      <c r="E285" s="4"/>
      <c r="F285" s="45" t="str">
        <f t="shared" si="2"/>
        <v/>
      </c>
      <c r="G285" s="11" t="str">
        <f>IFERROR(IF(G284=DATE.DOR,"",MIN(DATE(YEAR(Calculations!G284),MONTH(Calculations!G284)+1,DAY(Calculations!G284)),DATE.DOR)),"")</f>
        <v/>
      </c>
      <c r="H285" s="15" t="str">
        <f>IF(G286="","",IF(G285&lt;$B$2,MONTHLY.CONT*1,LOOKUP(G285,$B$2:$B$62,$D$2:$D$62)))</f>
        <v/>
      </c>
      <c r="I285" s="51" t="str">
        <f>IF(H285=0,"",IF(H285="","",IF(G285=DATE.DOR,"",IF(G285="","",IF(G285=FVDate,"",((1+INCREASE.RTE)^(1/12)))))))</f>
        <v/>
      </c>
      <c r="J285" s="51" t="str">
        <f>IF(H285=0,"",IF(H285="","",IF(G285=DATE.DOR,"",IF(G285=FVDate,"",((1+RPI))^(1/12)))))</f>
        <v/>
      </c>
      <c r="K285" s="51" t="str">
        <f>IF(J285="","",(1+AMC)^(1/12))</f>
        <v/>
      </c>
      <c r="L285" s="15" t="str">
        <f>IFERROR(IF(G285="","",IF(G285=DATE.DOR,"",L284*I285/J285/K285+H285)),0)</f>
        <v/>
      </c>
      <c r="M285" s="4"/>
      <c r="N285" s="46" t="str">
        <f t="shared" si="3"/>
        <v/>
      </c>
      <c r="O285" s="45" t="str">
        <f t="shared" si="4"/>
        <v/>
      </c>
      <c r="P285" s="11" t="str">
        <f>IFERROR(IF(P284=DATE.DOR,"",MIN(DATE(YEAR(Calculations!P284),MONTH(Calculations!P284)+1,DAY(Calculations!P284)),DATE.DOR)),"")</f>
        <v/>
      </c>
      <c r="Q285" s="52" t="str">
        <f>IF(P285="","",IF(P285=DATE(YEAR(AdjustedFVDte),MONTH(AdjustedFVDte)+1,DAY(AdjustedFVDte)),CFV,IF(AND(Q284=0,P284=AdjustedFVDte),CFV+U285,U284)))</f>
        <v/>
      </c>
      <c r="R285" s="53" t="str">
        <f>IF(P285="","",((1+INCREASE.RTE)^(1/12)))</f>
        <v/>
      </c>
      <c r="S285" s="51" t="str">
        <f>IFERROR(IF(P285="","",IF(P285=DATE.DOR,"",IF(P285&gt;0,(1+RPI)^(1/12),""))),"")</f>
        <v/>
      </c>
      <c r="T285" s="51" t="str">
        <f>IF(S285="","",(1+AMC)^(1/12))</f>
        <v/>
      </c>
      <c r="U285" s="15" t="str">
        <f>IFERROR(IF(P285=DATE.DOR,U284,Q285*R285/S285/T285),"")</f>
        <v/>
      </c>
      <c r="V285" s="4"/>
      <c r="W285" s="4"/>
      <c r="X285" s="4"/>
      <c r="Y285" s="4"/>
      <c r="Z285" s="4"/>
      <c r="AA285" s="4"/>
      <c r="AB285" s="4"/>
    </row>
    <row r="286" ht="15.75" customHeight="1">
      <c r="A286" s="4"/>
      <c r="B286" s="4"/>
      <c r="C286" s="4"/>
      <c r="D286" s="4"/>
      <c r="E286" s="4"/>
      <c r="F286" s="45">
        <f t="shared" si="2"/>
        <v>1</v>
      </c>
      <c r="G286" s="11">
        <f>IFERROR(IF(G285=DATE.DOR,"",MIN(DATE(YEAR(Calculations!G285),MONTH(Calculations!G285)+1,DAY(Calculations!G285)),DATE.DOR)),"")</f>
        <v>44927</v>
      </c>
      <c r="H286" s="15" t="str">
        <f>IF(G287="","",IF(G286&lt;$B$2,MONTHLY.CONT*1,LOOKUP(G286,$B$2:$B$62,$D$2:$D$62)))</f>
        <v/>
      </c>
      <c r="I286" s="51" t="str">
        <f>IF(H286=0,"",IF(H286="","",IF(G286=DATE.DOR,"",IF(G286="","",IF(G286=FVDate,"",((1+INCREASE.RTE)^(1/12)))))))</f>
        <v/>
      </c>
      <c r="J286" s="51" t="str">
        <f>IF(H286=0,"",IF(H286="","",IF(G286=DATE.DOR,"",IF(G286=FVDate,"",((1+RPI))^(1/12)))))</f>
        <v/>
      </c>
      <c r="K286" s="51" t="str">
        <f>IF(J286="","",(1+AMC)^(1/12))</f>
        <v/>
      </c>
      <c r="L286" s="15" t="str">
        <f>IFERROR(IF(G286="","",IF(G286=DATE.DOR,"",L285*I286/J286/K286+H286)),0)</f>
        <v/>
      </c>
      <c r="M286" s="4"/>
      <c r="N286" s="46">
        <f t="shared" si="3"/>
        <v>12</v>
      </c>
      <c r="O286" s="45">
        <f t="shared" si="4"/>
        <v>1</v>
      </c>
      <c r="P286" s="11">
        <f>IFERROR(IF(P285=DATE.DOR,"",MIN(DATE(YEAR(Calculations!P285),MONTH(Calculations!P285)+1,DAY(Calculations!P285)),DATE.DOR)),"")</f>
        <v>44927</v>
      </c>
      <c r="Q286" s="52" t="str">
        <f>IF(P286="","",IF(P286=DATE(YEAR(AdjustedFVDte),MONTH(AdjustedFVDte)+1,DAY(AdjustedFVDte)),CFV,IF(AND(Q285=0,P285=AdjustedFVDte),CFV+U286,U285)))</f>
        <v/>
      </c>
      <c r="R286" s="53">
        <f>IF(P286="","",((1+INCREASE.RTE)^(1/12)))</f>
        <v>1.004074124</v>
      </c>
      <c r="S286" s="51" t="str">
        <f>IFERROR(IF(P286="","",IF(P286=DATE.DOR,"",IF(P286&gt;0,(1+RPI)^(1/12),""))),"")</f>
        <v/>
      </c>
      <c r="T286" s="51" t="str">
        <f>IF(S286="","",(1+AMC)^(1/12))</f>
        <v/>
      </c>
      <c r="U286" s="15" t="str">
        <f>IFERROR(IF(P286=DATE.DOR,U285,Q286*R286/S286/T286),"")</f>
        <v/>
      </c>
      <c r="V286" s="4"/>
      <c r="W286" s="4"/>
      <c r="X286" s="4"/>
      <c r="Y286" s="4"/>
      <c r="Z286" s="4"/>
      <c r="AA286" s="4"/>
      <c r="AB286" s="4"/>
    </row>
    <row r="287" ht="15.75" customHeight="1">
      <c r="A287" s="4"/>
      <c r="B287" s="4"/>
      <c r="C287" s="4"/>
      <c r="D287" s="4"/>
      <c r="E287" s="4"/>
      <c r="F287" s="45" t="str">
        <f t="shared" si="2"/>
        <v/>
      </c>
      <c r="G287" s="11" t="str">
        <f>IFERROR(IF(G286=DATE.DOR,"",MIN(DATE(YEAR(Calculations!G286),MONTH(Calculations!G286)+1,DAY(Calculations!G286)),DATE.DOR)),"")</f>
        <v/>
      </c>
      <c r="H287" s="15" t="str">
        <f>IF(G288="","",IF(G287&lt;$B$2,MONTHLY.CONT*1,LOOKUP(G287,$B$2:$B$62,$D$2:$D$62)))</f>
        <v/>
      </c>
      <c r="I287" s="51" t="str">
        <f>IF(H287=0,"",IF(H287="","",IF(G287=DATE.DOR,"",IF(G287="","",IF(G287=FVDate,"",((1+INCREASE.RTE)^(1/12)))))))</f>
        <v/>
      </c>
      <c r="J287" s="51" t="str">
        <f>IF(H287=0,"",IF(H287="","",IF(G287=DATE.DOR,"",IF(G287=FVDate,"",((1+RPI))^(1/12)))))</f>
        <v/>
      </c>
      <c r="K287" s="51" t="str">
        <f>IF(J287="","",(1+AMC)^(1/12))</f>
        <v/>
      </c>
      <c r="L287" s="15" t="str">
        <f>IFERROR(IF(G287="","",IF(G287=DATE.DOR,"",L286*I287/J287/K287+H287)),0)</f>
        <v/>
      </c>
      <c r="M287" s="4"/>
      <c r="N287" s="46" t="str">
        <f t="shared" si="3"/>
        <v/>
      </c>
      <c r="O287" s="45" t="str">
        <f t="shared" si="4"/>
        <v/>
      </c>
      <c r="P287" s="11" t="str">
        <f>IFERROR(IF(P286=DATE.DOR,"",MIN(DATE(YEAR(Calculations!P286),MONTH(Calculations!P286)+1,DAY(Calculations!P286)),DATE.DOR)),"")</f>
        <v/>
      </c>
      <c r="Q287" s="52" t="str">
        <f>IF(P287="","",IF(P287=DATE(YEAR(AdjustedFVDte),MONTH(AdjustedFVDte)+1,DAY(AdjustedFVDte)),CFV,IF(AND(Q286=0,P286=AdjustedFVDte),CFV+U287,U286)))</f>
        <v/>
      </c>
      <c r="R287" s="53" t="str">
        <f>IF(P287="","",((1+INCREASE.RTE)^(1/12)))</f>
        <v/>
      </c>
      <c r="S287" s="51" t="str">
        <f>IFERROR(IF(P287="","",IF(P287=DATE.DOR,"",IF(P287&gt;0,(1+RPI)^(1/12),""))),"")</f>
        <v/>
      </c>
      <c r="T287" s="51" t="str">
        <f>IF(S287="","",(1+AMC)^(1/12))</f>
        <v/>
      </c>
      <c r="U287" s="15" t="str">
        <f>IFERROR(IF(P287=DATE.DOR,U286,Q287*R287/S287/T287),"")</f>
        <v/>
      </c>
      <c r="V287" s="4"/>
      <c r="W287" s="4"/>
      <c r="X287" s="4"/>
      <c r="Y287" s="4"/>
      <c r="Z287" s="4"/>
      <c r="AA287" s="4"/>
      <c r="AB287" s="4"/>
    </row>
    <row r="288" ht="15.75" customHeight="1">
      <c r="A288" s="4"/>
      <c r="B288" s="4"/>
      <c r="C288" s="4"/>
      <c r="D288" s="4"/>
      <c r="E288" s="4"/>
      <c r="F288" s="45">
        <f t="shared" si="2"/>
        <v>1</v>
      </c>
      <c r="G288" s="11">
        <f>IFERROR(IF(G287=DATE.DOR,"",MIN(DATE(YEAR(Calculations!G287),MONTH(Calculations!G287)+1,DAY(Calculations!G287)),DATE.DOR)),"")</f>
        <v>44927</v>
      </c>
      <c r="H288" s="15" t="str">
        <f>IF(G289="","",IF(G288&lt;$B$2,MONTHLY.CONT*1,LOOKUP(G288,$B$2:$B$62,$D$2:$D$62)))</f>
        <v/>
      </c>
      <c r="I288" s="51" t="str">
        <f>IF(H288=0,"",IF(H288="","",IF(G288=DATE.DOR,"",IF(G288="","",IF(G288=FVDate,"",((1+INCREASE.RTE)^(1/12)))))))</f>
        <v/>
      </c>
      <c r="J288" s="51" t="str">
        <f>IF(H288=0,"",IF(H288="","",IF(G288=DATE.DOR,"",IF(G288=FVDate,"",((1+RPI))^(1/12)))))</f>
        <v/>
      </c>
      <c r="K288" s="51" t="str">
        <f>IF(J288="","",(1+AMC)^(1/12))</f>
        <v/>
      </c>
      <c r="L288" s="15" t="str">
        <f>IFERROR(IF(G288="","",IF(G288=DATE.DOR,"",L287*I288/J288/K288+H288)),0)</f>
        <v/>
      </c>
      <c r="M288" s="4"/>
      <c r="N288" s="46">
        <f t="shared" si="3"/>
        <v>12</v>
      </c>
      <c r="O288" s="45">
        <f t="shared" si="4"/>
        <v>1</v>
      </c>
      <c r="P288" s="11">
        <f>IFERROR(IF(P287=DATE.DOR,"",MIN(DATE(YEAR(Calculations!P287),MONTH(Calculations!P287)+1,DAY(Calculations!P287)),DATE.DOR)),"")</f>
        <v>44927</v>
      </c>
      <c r="Q288" s="52" t="str">
        <f>IF(P288="","",IF(P288=DATE(YEAR(AdjustedFVDte),MONTH(AdjustedFVDte)+1,DAY(AdjustedFVDte)),CFV,IF(AND(Q287=0,P287=AdjustedFVDte),CFV+U288,U287)))</f>
        <v/>
      </c>
      <c r="R288" s="53">
        <f>IF(P288="","",((1+INCREASE.RTE)^(1/12)))</f>
        <v>1.004074124</v>
      </c>
      <c r="S288" s="51" t="str">
        <f>IFERROR(IF(P288="","",IF(P288=DATE.DOR,"",IF(P288&gt;0,(1+RPI)^(1/12),""))),"")</f>
        <v/>
      </c>
      <c r="T288" s="51" t="str">
        <f>IF(S288="","",(1+AMC)^(1/12))</f>
        <v/>
      </c>
      <c r="U288" s="15" t="str">
        <f>IFERROR(IF(P288=DATE.DOR,U287,Q288*R288/S288/T288),"")</f>
        <v/>
      </c>
      <c r="V288" s="4"/>
      <c r="W288" s="4"/>
      <c r="X288" s="4"/>
      <c r="Y288" s="4"/>
      <c r="Z288" s="4"/>
      <c r="AA288" s="4"/>
      <c r="AB288" s="4"/>
    </row>
    <row r="289" ht="15.75" customHeight="1">
      <c r="A289" s="4"/>
      <c r="B289" s="4"/>
      <c r="C289" s="4"/>
      <c r="D289" s="4"/>
      <c r="E289" s="4"/>
      <c r="F289" s="45" t="str">
        <f t="shared" si="2"/>
        <v/>
      </c>
      <c r="G289" s="11" t="str">
        <f>IFERROR(IF(G288=DATE.DOR,"",MIN(DATE(YEAR(Calculations!G288),MONTH(Calculations!G288)+1,DAY(Calculations!G288)),DATE.DOR)),"")</f>
        <v/>
      </c>
      <c r="H289" s="15" t="str">
        <f>IF(G290="","",IF(G289&lt;$B$2,MONTHLY.CONT*1,LOOKUP(G289,$B$2:$B$62,$D$2:$D$62)))</f>
        <v/>
      </c>
      <c r="I289" s="51" t="str">
        <f>IF(H289=0,"",IF(H289="","",IF(G289=DATE.DOR,"",IF(G289="","",IF(G289=FVDate,"",((1+INCREASE.RTE)^(1/12)))))))</f>
        <v/>
      </c>
      <c r="J289" s="51" t="str">
        <f>IF(H289=0,"",IF(H289="","",IF(G289=DATE.DOR,"",IF(G289=FVDate,"",((1+RPI))^(1/12)))))</f>
        <v/>
      </c>
      <c r="K289" s="51" t="str">
        <f>IF(J289="","",(1+AMC)^(1/12))</f>
        <v/>
      </c>
      <c r="L289" s="15" t="str">
        <f>IFERROR(IF(G289="","",IF(G289=DATE.DOR,"",L288*I289/J289/K289+H289)),0)</f>
        <v/>
      </c>
      <c r="M289" s="4"/>
      <c r="N289" s="46" t="str">
        <f t="shared" si="3"/>
        <v/>
      </c>
      <c r="O289" s="45" t="str">
        <f t="shared" si="4"/>
        <v/>
      </c>
      <c r="P289" s="11" t="str">
        <f>IFERROR(IF(P288=DATE.DOR,"",MIN(DATE(YEAR(Calculations!P288),MONTH(Calculations!P288)+1,DAY(Calculations!P288)),DATE.DOR)),"")</f>
        <v/>
      </c>
      <c r="Q289" s="52" t="str">
        <f>IF(P289="","",IF(P289=DATE(YEAR(AdjustedFVDte),MONTH(AdjustedFVDte)+1,DAY(AdjustedFVDte)),CFV,IF(AND(Q288=0,P288=AdjustedFVDte),CFV+U289,U288)))</f>
        <v/>
      </c>
      <c r="R289" s="53" t="str">
        <f>IF(P289="","",((1+INCREASE.RTE)^(1/12)))</f>
        <v/>
      </c>
      <c r="S289" s="51" t="str">
        <f>IFERROR(IF(P289="","",IF(P289=DATE.DOR,"",IF(P289&gt;0,(1+RPI)^(1/12),""))),"")</f>
        <v/>
      </c>
      <c r="T289" s="51" t="str">
        <f>IF(S289="","",(1+AMC)^(1/12))</f>
        <v/>
      </c>
      <c r="U289" s="15" t="str">
        <f>IFERROR(IF(P289=DATE.DOR,U288,Q289*R289/S289/T289),"")</f>
        <v/>
      </c>
      <c r="V289" s="4"/>
      <c r="W289" s="4"/>
      <c r="X289" s="4"/>
      <c r="Y289" s="4"/>
      <c r="Z289" s="4"/>
      <c r="AA289" s="4"/>
      <c r="AB289" s="4"/>
    </row>
    <row r="290" ht="15.75" customHeight="1">
      <c r="A290" s="4"/>
      <c r="B290" s="4"/>
      <c r="C290" s="4"/>
      <c r="D290" s="4"/>
      <c r="E290" s="4"/>
      <c r="F290" s="45">
        <f t="shared" si="2"/>
        <v>1</v>
      </c>
      <c r="G290" s="11">
        <f>IFERROR(IF(G289=DATE.DOR,"",MIN(DATE(YEAR(Calculations!G289),MONTH(Calculations!G289)+1,DAY(Calculations!G289)),DATE.DOR)),"")</f>
        <v>44927</v>
      </c>
      <c r="H290" s="15" t="str">
        <f>IF(G291="","",IF(G290&lt;$B$2,MONTHLY.CONT*1,LOOKUP(G290,$B$2:$B$62,$D$2:$D$62)))</f>
        <v/>
      </c>
      <c r="I290" s="51" t="str">
        <f>IF(H290=0,"",IF(H290="","",IF(G290=DATE.DOR,"",IF(G290="","",IF(G290=FVDate,"",((1+INCREASE.RTE)^(1/12)))))))</f>
        <v/>
      </c>
      <c r="J290" s="51" t="str">
        <f>IF(H290=0,"",IF(H290="","",IF(G290=DATE.DOR,"",IF(G290=FVDate,"",((1+RPI))^(1/12)))))</f>
        <v/>
      </c>
      <c r="K290" s="51" t="str">
        <f>IF(J290="","",(1+AMC)^(1/12))</f>
        <v/>
      </c>
      <c r="L290" s="15" t="str">
        <f>IFERROR(IF(G290="","",IF(G290=DATE.DOR,"",L289*I290/J290/K290+H290)),0)</f>
        <v/>
      </c>
      <c r="M290" s="4"/>
      <c r="N290" s="46">
        <f t="shared" si="3"/>
        <v>12</v>
      </c>
      <c r="O290" s="45">
        <f t="shared" si="4"/>
        <v>1</v>
      </c>
      <c r="P290" s="11">
        <f>IFERROR(IF(P289=DATE.DOR,"",MIN(DATE(YEAR(Calculations!P289),MONTH(Calculations!P289)+1,DAY(Calculations!P289)),DATE.DOR)),"")</f>
        <v>44927</v>
      </c>
      <c r="Q290" s="52" t="str">
        <f>IF(P290="","",IF(P290=DATE(YEAR(AdjustedFVDte),MONTH(AdjustedFVDte)+1,DAY(AdjustedFVDte)),CFV,IF(AND(Q289=0,P289=AdjustedFVDte),CFV+U290,U289)))</f>
        <v/>
      </c>
      <c r="R290" s="53">
        <f>IF(P290="","",((1+INCREASE.RTE)^(1/12)))</f>
        <v>1.004074124</v>
      </c>
      <c r="S290" s="51" t="str">
        <f>IFERROR(IF(P290="","",IF(P290=DATE.DOR,"",IF(P290&gt;0,(1+RPI)^(1/12),""))),"")</f>
        <v/>
      </c>
      <c r="T290" s="51" t="str">
        <f>IF(S290="","",(1+AMC)^(1/12))</f>
        <v/>
      </c>
      <c r="U290" s="15" t="str">
        <f>IFERROR(IF(P290=DATE.DOR,U289,Q290*R290/S290/T290),"")</f>
        <v/>
      </c>
      <c r="V290" s="4"/>
      <c r="W290" s="4"/>
      <c r="X290" s="4"/>
      <c r="Y290" s="4"/>
      <c r="Z290" s="4"/>
      <c r="AA290" s="4"/>
      <c r="AB290" s="4"/>
    </row>
    <row r="291" ht="15.75" customHeight="1">
      <c r="A291" s="4"/>
      <c r="B291" s="4"/>
      <c r="C291" s="4"/>
      <c r="D291" s="4"/>
      <c r="E291" s="4"/>
      <c r="F291" s="45" t="str">
        <f t="shared" si="2"/>
        <v/>
      </c>
      <c r="G291" s="11" t="str">
        <f>IFERROR(IF(G290=DATE.DOR,"",MIN(DATE(YEAR(Calculations!G290),MONTH(Calculations!G290)+1,DAY(Calculations!G290)),DATE.DOR)),"")</f>
        <v/>
      </c>
      <c r="H291" s="15" t="str">
        <f>IF(G292="","",IF(G291&lt;$B$2,MONTHLY.CONT*1,LOOKUP(G291,$B$2:$B$62,$D$2:$D$62)))</f>
        <v/>
      </c>
      <c r="I291" s="51" t="str">
        <f>IF(H291=0,"",IF(H291="","",IF(G291=DATE.DOR,"",IF(G291="","",IF(G291=FVDate,"",((1+INCREASE.RTE)^(1/12)))))))</f>
        <v/>
      </c>
      <c r="J291" s="51" t="str">
        <f>IF(H291=0,"",IF(H291="","",IF(G291=DATE.DOR,"",IF(G291=FVDate,"",((1+RPI))^(1/12)))))</f>
        <v/>
      </c>
      <c r="K291" s="51" t="str">
        <f>IF(J291="","",(1+AMC)^(1/12))</f>
        <v/>
      </c>
      <c r="L291" s="15" t="str">
        <f>IFERROR(IF(G291="","",IF(G291=DATE.DOR,"",L290*I291/J291/K291+H291)),0)</f>
        <v/>
      </c>
      <c r="M291" s="4"/>
      <c r="N291" s="46" t="str">
        <f t="shared" si="3"/>
        <v/>
      </c>
      <c r="O291" s="45" t="str">
        <f t="shared" si="4"/>
        <v/>
      </c>
      <c r="P291" s="11" t="str">
        <f>IFERROR(IF(P290=DATE.DOR,"",MIN(DATE(YEAR(Calculations!P290),MONTH(Calculations!P290)+1,DAY(Calculations!P290)),DATE.DOR)),"")</f>
        <v/>
      </c>
      <c r="Q291" s="52" t="str">
        <f>IF(P291="","",IF(P291=DATE(YEAR(AdjustedFVDte),MONTH(AdjustedFVDte)+1,DAY(AdjustedFVDte)),CFV,IF(AND(Q290=0,P290=AdjustedFVDte),CFV+U291,U290)))</f>
        <v/>
      </c>
      <c r="R291" s="53" t="str">
        <f>IF(P291="","",((1+INCREASE.RTE)^(1/12)))</f>
        <v/>
      </c>
      <c r="S291" s="51" t="str">
        <f>IFERROR(IF(P291="","",IF(P291=DATE.DOR,"",IF(P291&gt;0,(1+RPI)^(1/12),""))),"")</f>
        <v/>
      </c>
      <c r="T291" s="51" t="str">
        <f>IF(S291="","",(1+AMC)^(1/12))</f>
        <v/>
      </c>
      <c r="U291" s="15" t="str">
        <f>IFERROR(IF(P291=DATE.DOR,U290,Q291*R291/S291/T291),"")</f>
        <v/>
      </c>
      <c r="V291" s="4"/>
      <c r="W291" s="4"/>
      <c r="X291" s="4"/>
      <c r="Y291" s="4"/>
      <c r="Z291" s="4"/>
      <c r="AA291" s="4"/>
      <c r="AB291" s="4"/>
    </row>
    <row r="292" ht="15.75" customHeight="1">
      <c r="A292" s="4"/>
      <c r="B292" s="4"/>
      <c r="C292" s="4"/>
      <c r="D292" s="4"/>
      <c r="E292" s="4"/>
      <c r="F292" s="45">
        <f t="shared" si="2"/>
        <v>1</v>
      </c>
      <c r="G292" s="11">
        <f>IFERROR(IF(G291=DATE.DOR,"",MIN(DATE(YEAR(Calculations!G291),MONTH(Calculations!G291)+1,DAY(Calculations!G291)),DATE.DOR)),"")</f>
        <v>44927</v>
      </c>
      <c r="H292" s="15" t="str">
        <f>IF(G293="","",IF(G292&lt;$B$2,MONTHLY.CONT*1,LOOKUP(G292,$B$2:$B$62,$D$2:$D$62)))</f>
        <v/>
      </c>
      <c r="I292" s="51" t="str">
        <f>IF(H292=0,"",IF(H292="","",IF(G292=DATE.DOR,"",IF(G292="","",IF(G292=FVDate,"",((1+INCREASE.RTE)^(1/12)))))))</f>
        <v/>
      </c>
      <c r="J292" s="51" t="str">
        <f>IF(H292=0,"",IF(H292="","",IF(G292=DATE.DOR,"",IF(G292=FVDate,"",((1+RPI))^(1/12)))))</f>
        <v/>
      </c>
      <c r="K292" s="51" t="str">
        <f>IF(J292="","",(1+AMC)^(1/12))</f>
        <v/>
      </c>
      <c r="L292" s="15" t="str">
        <f>IFERROR(IF(G292="","",IF(G292=DATE.DOR,"",L291*I292/J292/K292+H292)),0)</f>
        <v/>
      </c>
      <c r="M292" s="4"/>
      <c r="N292" s="46">
        <f t="shared" si="3"/>
        <v>12</v>
      </c>
      <c r="O292" s="45">
        <f t="shared" si="4"/>
        <v>1</v>
      </c>
      <c r="P292" s="11">
        <f>IFERROR(IF(P291=DATE.DOR,"",MIN(DATE(YEAR(Calculations!P291),MONTH(Calculations!P291)+1,DAY(Calculations!P291)),DATE.DOR)),"")</f>
        <v>44927</v>
      </c>
      <c r="Q292" s="52" t="str">
        <f>IF(P292="","",IF(P292=DATE(YEAR(AdjustedFVDte),MONTH(AdjustedFVDte)+1,DAY(AdjustedFVDte)),CFV,IF(AND(Q291=0,P291=AdjustedFVDte),CFV+U292,U291)))</f>
        <v/>
      </c>
      <c r="R292" s="53">
        <f>IF(P292="","",((1+INCREASE.RTE)^(1/12)))</f>
        <v>1.004074124</v>
      </c>
      <c r="S292" s="51" t="str">
        <f>IFERROR(IF(P292="","",IF(P292=DATE.DOR,"",IF(P292&gt;0,(1+RPI)^(1/12),""))),"")</f>
        <v/>
      </c>
      <c r="T292" s="51" t="str">
        <f>IF(S292="","",(1+AMC)^(1/12))</f>
        <v/>
      </c>
      <c r="U292" s="15" t="str">
        <f>IFERROR(IF(P292=DATE.DOR,U291,Q292*R292/S292/T292),"")</f>
        <v/>
      </c>
      <c r="V292" s="4"/>
      <c r="W292" s="4"/>
      <c r="X292" s="4"/>
      <c r="Y292" s="4"/>
      <c r="Z292" s="4"/>
      <c r="AA292" s="4"/>
      <c r="AB292" s="4"/>
    </row>
    <row r="293" ht="15.75" customHeight="1">
      <c r="A293" s="4"/>
      <c r="B293" s="4"/>
      <c r="C293" s="4"/>
      <c r="D293" s="4"/>
      <c r="E293" s="4"/>
      <c r="F293" s="45" t="str">
        <f t="shared" si="2"/>
        <v/>
      </c>
      <c r="G293" s="11" t="str">
        <f>IFERROR(IF(G292=DATE.DOR,"",MIN(DATE(YEAR(Calculations!G292),MONTH(Calculations!G292)+1,DAY(Calculations!G292)),DATE.DOR)),"")</f>
        <v/>
      </c>
      <c r="H293" s="15" t="str">
        <f>IF(G294="","",IF(G293&lt;$B$2,MONTHLY.CONT*1,LOOKUP(G293,$B$2:$B$62,$D$2:$D$62)))</f>
        <v/>
      </c>
      <c r="I293" s="51" t="str">
        <f>IF(H293=0,"",IF(H293="","",IF(G293=DATE.DOR,"",IF(G293="","",IF(G293=FVDate,"",((1+INCREASE.RTE)^(1/12)))))))</f>
        <v/>
      </c>
      <c r="J293" s="51" t="str">
        <f>IF(H293=0,"",IF(H293="","",IF(G293=DATE.DOR,"",IF(G293=FVDate,"",((1+RPI))^(1/12)))))</f>
        <v/>
      </c>
      <c r="K293" s="51" t="str">
        <f>IF(J293="","",(1+AMC)^(1/12))</f>
        <v/>
      </c>
      <c r="L293" s="15" t="str">
        <f>IFERROR(IF(G293="","",IF(G293=DATE.DOR,"",L292*I293/J293/K293+H293)),0)</f>
        <v/>
      </c>
      <c r="M293" s="4"/>
      <c r="N293" s="46" t="str">
        <f t="shared" si="3"/>
        <v/>
      </c>
      <c r="O293" s="45" t="str">
        <f t="shared" si="4"/>
        <v/>
      </c>
      <c r="P293" s="11" t="str">
        <f>IFERROR(IF(P292=DATE.DOR,"",MIN(DATE(YEAR(Calculations!P292),MONTH(Calculations!P292)+1,DAY(Calculations!P292)),DATE.DOR)),"")</f>
        <v/>
      </c>
      <c r="Q293" s="52" t="str">
        <f>IF(P293="","",IF(P293=DATE(YEAR(AdjustedFVDte),MONTH(AdjustedFVDte)+1,DAY(AdjustedFVDte)),CFV,IF(AND(Q292=0,P292=AdjustedFVDte),CFV+U293,U292)))</f>
        <v/>
      </c>
      <c r="R293" s="53" t="str">
        <f>IF(P293="","",((1+INCREASE.RTE)^(1/12)))</f>
        <v/>
      </c>
      <c r="S293" s="51" t="str">
        <f>IFERROR(IF(P293="","",IF(P293=DATE.DOR,"",IF(P293&gt;0,(1+RPI)^(1/12),""))),"")</f>
        <v/>
      </c>
      <c r="T293" s="51" t="str">
        <f>IF(S293="","",(1+AMC)^(1/12))</f>
        <v/>
      </c>
      <c r="U293" s="15" t="str">
        <f>IFERROR(IF(P293=DATE.DOR,U292,Q293*R293/S293/T293),"")</f>
        <v/>
      </c>
      <c r="V293" s="4"/>
      <c r="W293" s="4"/>
      <c r="X293" s="4"/>
      <c r="Y293" s="4"/>
      <c r="Z293" s="4"/>
      <c r="AA293" s="4"/>
      <c r="AB293" s="4"/>
    </row>
    <row r="294" ht="15.75" customHeight="1">
      <c r="A294" s="4"/>
      <c r="B294" s="4"/>
      <c r="C294" s="4"/>
      <c r="D294" s="4"/>
      <c r="E294" s="4"/>
      <c r="F294" s="45">
        <f t="shared" si="2"/>
        <v>1</v>
      </c>
      <c r="G294" s="11">
        <f>IFERROR(IF(G293=DATE.DOR,"",MIN(DATE(YEAR(Calculations!G293),MONTH(Calculations!G293)+1,DAY(Calculations!G293)),DATE.DOR)),"")</f>
        <v>44927</v>
      </c>
      <c r="H294" s="15" t="str">
        <f>IF(G295="","",IF(G294&lt;$B$2,MONTHLY.CONT*1,LOOKUP(G294,$B$2:$B$62,$D$2:$D$62)))</f>
        <v/>
      </c>
      <c r="I294" s="51" t="str">
        <f>IF(H294=0,"",IF(H294="","",IF(G294=DATE.DOR,"",IF(G294="","",IF(G294=FVDate,"",((1+INCREASE.RTE)^(1/12)))))))</f>
        <v/>
      </c>
      <c r="J294" s="51" t="str">
        <f>IF(H294=0,"",IF(H294="","",IF(G294=DATE.DOR,"",IF(G294=FVDate,"",((1+RPI))^(1/12)))))</f>
        <v/>
      </c>
      <c r="K294" s="51" t="str">
        <f>IF(J294="","",(1+AMC)^(1/12))</f>
        <v/>
      </c>
      <c r="L294" s="15" t="str">
        <f>IFERROR(IF(G294="","",IF(G294=DATE.DOR,"",L293*I294/J294/K294+H294)),0)</f>
        <v/>
      </c>
      <c r="M294" s="4"/>
      <c r="N294" s="46">
        <f t="shared" si="3"/>
        <v>12</v>
      </c>
      <c r="O294" s="45">
        <f t="shared" si="4"/>
        <v>1</v>
      </c>
      <c r="P294" s="11">
        <f>IFERROR(IF(P293=DATE.DOR,"",MIN(DATE(YEAR(Calculations!P293),MONTH(Calculations!P293)+1,DAY(Calculations!P293)),DATE.DOR)),"")</f>
        <v>44927</v>
      </c>
      <c r="Q294" s="52" t="str">
        <f>IF(P294="","",IF(P294=DATE(YEAR(AdjustedFVDte),MONTH(AdjustedFVDte)+1,DAY(AdjustedFVDte)),CFV,IF(AND(Q293=0,P293=AdjustedFVDte),CFV+U294,U293)))</f>
        <v/>
      </c>
      <c r="R294" s="53">
        <f>IF(P294="","",((1+INCREASE.RTE)^(1/12)))</f>
        <v>1.004074124</v>
      </c>
      <c r="S294" s="51" t="str">
        <f>IFERROR(IF(P294="","",IF(P294=DATE.DOR,"",IF(P294&gt;0,(1+RPI)^(1/12),""))),"")</f>
        <v/>
      </c>
      <c r="T294" s="51" t="str">
        <f>IF(S294="","",(1+AMC)^(1/12))</f>
        <v/>
      </c>
      <c r="U294" s="15" t="str">
        <f>IFERROR(IF(P294=DATE.DOR,U293,Q294*R294/S294/T294),"")</f>
        <v/>
      </c>
      <c r="V294" s="4"/>
      <c r="W294" s="4"/>
      <c r="X294" s="4"/>
      <c r="Y294" s="4"/>
      <c r="Z294" s="4"/>
      <c r="AA294" s="4"/>
      <c r="AB294" s="4"/>
    </row>
    <row r="295" ht="15.75" customHeight="1">
      <c r="A295" s="4"/>
      <c r="B295" s="4"/>
      <c r="C295" s="4"/>
      <c r="D295" s="4"/>
      <c r="E295" s="4"/>
      <c r="F295" s="45" t="str">
        <f t="shared" si="2"/>
        <v/>
      </c>
      <c r="G295" s="11" t="str">
        <f>IFERROR(IF(G294=DATE.DOR,"",MIN(DATE(YEAR(Calculations!G294),MONTH(Calculations!G294)+1,DAY(Calculations!G294)),DATE.DOR)),"")</f>
        <v/>
      </c>
      <c r="H295" s="15" t="str">
        <f>IF(G296="","",IF(G295&lt;$B$2,MONTHLY.CONT*1,LOOKUP(G295,$B$2:$B$62,$D$2:$D$62)))</f>
        <v/>
      </c>
      <c r="I295" s="51" t="str">
        <f>IF(H295=0,"",IF(H295="","",IF(G295=DATE.DOR,"",IF(G295="","",IF(G295=FVDate,"",((1+INCREASE.RTE)^(1/12)))))))</f>
        <v/>
      </c>
      <c r="J295" s="51" t="str">
        <f>IF(H295=0,"",IF(H295="","",IF(G295=DATE.DOR,"",IF(G295=FVDate,"",((1+RPI))^(1/12)))))</f>
        <v/>
      </c>
      <c r="K295" s="51" t="str">
        <f>IF(J295="","",(1+AMC)^(1/12))</f>
        <v/>
      </c>
      <c r="L295" s="15" t="str">
        <f>IFERROR(IF(G295="","",IF(G295=DATE.DOR,"",L294*I295/J295/K295+H295)),0)</f>
        <v/>
      </c>
      <c r="M295" s="4"/>
      <c r="N295" s="46" t="str">
        <f t="shared" si="3"/>
        <v/>
      </c>
      <c r="O295" s="45" t="str">
        <f t="shared" si="4"/>
        <v/>
      </c>
      <c r="P295" s="11" t="str">
        <f>IFERROR(IF(P294=DATE.DOR,"",MIN(DATE(YEAR(Calculations!P294),MONTH(Calculations!P294)+1,DAY(Calculations!P294)),DATE.DOR)),"")</f>
        <v/>
      </c>
      <c r="Q295" s="52" t="str">
        <f>IF(P295="","",IF(P295=DATE(YEAR(AdjustedFVDte),MONTH(AdjustedFVDte)+1,DAY(AdjustedFVDte)),CFV,IF(AND(Q294=0,P294=AdjustedFVDte),CFV+U295,U294)))</f>
        <v/>
      </c>
      <c r="R295" s="53" t="str">
        <f>IF(P295="","",((1+INCREASE.RTE)^(1/12)))</f>
        <v/>
      </c>
      <c r="S295" s="51" t="str">
        <f>IFERROR(IF(P295="","",IF(P295=DATE.DOR,"",IF(P295&gt;0,(1+RPI)^(1/12),""))),"")</f>
        <v/>
      </c>
      <c r="T295" s="51" t="str">
        <f>IF(S295="","",(1+AMC)^(1/12))</f>
        <v/>
      </c>
      <c r="U295" s="15" t="str">
        <f>IFERROR(IF(P295=DATE.DOR,U294,Q295*R295/S295/T295),"")</f>
        <v/>
      </c>
      <c r="V295" s="4"/>
      <c r="W295" s="4"/>
      <c r="X295" s="4"/>
      <c r="Y295" s="4"/>
      <c r="Z295" s="4"/>
      <c r="AA295" s="4"/>
      <c r="AB295" s="4"/>
    </row>
    <row r="296" ht="15.75" customHeight="1">
      <c r="A296" s="4"/>
      <c r="B296" s="4"/>
      <c r="C296" s="4"/>
      <c r="D296" s="4"/>
      <c r="E296" s="4"/>
      <c r="F296" s="45">
        <f t="shared" si="2"/>
        <v>1</v>
      </c>
      <c r="G296" s="11">
        <f>IFERROR(IF(G295=DATE.DOR,"",MIN(DATE(YEAR(Calculations!G295),MONTH(Calculations!G295)+1,DAY(Calculations!G295)),DATE.DOR)),"")</f>
        <v>44927</v>
      </c>
      <c r="H296" s="15" t="str">
        <f>IF(G297="","",IF(G296&lt;$B$2,MONTHLY.CONT*1,LOOKUP(G296,$B$2:$B$62,$D$2:$D$62)))</f>
        <v/>
      </c>
      <c r="I296" s="51" t="str">
        <f>IF(H296=0,"",IF(H296="","",IF(G296=DATE.DOR,"",IF(G296="","",IF(G296=FVDate,"",((1+INCREASE.RTE)^(1/12)))))))</f>
        <v/>
      </c>
      <c r="J296" s="51" t="str">
        <f>IF(H296=0,"",IF(H296="","",IF(G296=DATE.DOR,"",IF(G296=FVDate,"",((1+RPI))^(1/12)))))</f>
        <v/>
      </c>
      <c r="K296" s="51" t="str">
        <f>IF(J296="","",(1+AMC)^(1/12))</f>
        <v/>
      </c>
      <c r="L296" s="15" t="str">
        <f>IFERROR(IF(G296="","",IF(G296=DATE.DOR,"",L295*I296/J296/K296+H296)),0)</f>
        <v/>
      </c>
      <c r="M296" s="4"/>
      <c r="N296" s="46">
        <f t="shared" si="3"/>
        <v>12</v>
      </c>
      <c r="O296" s="45">
        <f t="shared" si="4"/>
        <v>1</v>
      </c>
      <c r="P296" s="11">
        <f>IFERROR(IF(P295=DATE.DOR,"",MIN(DATE(YEAR(Calculations!P295),MONTH(Calculations!P295)+1,DAY(Calculations!P295)),DATE.DOR)),"")</f>
        <v>44927</v>
      </c>
      <c r="Q296" s="52" t="str">
        <f>IF(P296="","",IF(P296=DATE(YEAR(AdjustedFVDte),MONTH(AdjustedFVDte)+1,DAY(AdjustedFVDte)),CFV,IF(AND(Q295=0,P295=AdjustedFVDte),CFV+U296,U295)))</f>
        <v/>
      </c>
      <c r="R296" s="53">
        <f>IF(P296="","",((1+INCREASE.RTE)^(1/12)))</f>
        <v>1.004074124</v>
      </c>
      <c r="S296" s="51" t="str">
        <f>IFERROR(IF(P296="","",IF(P296=DATE.DOR,"",IF(P296&gt;0,(1+RPI)^(1/12),""))),"")</f>
        <v/>
      </c>
      <c r="T296" s="51" t="str">
        <f>IF(S296="","",(1+AMC)^(1/12))</f>
        <v/>
      </c>
      <c r="U296" s="15" t="str">
        <f>IFERROR(IF(P296=DATE.DOR,U295,Q296*R296/S296/T296),"")</f>
        <v/>
      </c>
      <c r="V296" s="4"/>
      <c r="W296" s="4"/>
      <c r="X296" s="4"/>
      <c r="Y296" s="4"/>
      <c r="Z296" s="4"/>
      <c r="AA296" s="4"/>
      <c r="AB296" s="4"/>
    </row>
    <row r="297" ht="15.75" customHeight="1">
      <c r="A297" s="4"/>
      <c r="B297" s="4"/>
      <c r="C297" s="4"/>
      <c r="D297" s="4"/>
      <c r="E297" s="4"/>
      <c r="F297" s="45" t="str">
        <f t="shared" si="2"/>
        <v/>
      </c>
      <c r="G297" s="11" t="str">
        <f>IFERROR(IF(G296=DATE.DOR,"",MIN(DATE(YEAR(Calculations!G296),MONTH(Calculations!G296)+1,DAY(Calculations!G296)),DATE.DOR)),"")</f>
        <v/>
      </c>
      <c r="H297" s="15" t="str">
        <f>IF(G298="","",IF(G297&lt;$B$2,MONTHLY.CONT*1,LOOKUP(G297,$B$2:$B$62,$D$2:$D$62)))</f>
        <v/>
      </c>
      <c r="I297" s="51" t="str">
        <f>IF(H297=0,"",IF(H297="","",IF(G297=DATE.DOR,"",IF(G297="","",IF(G297=FVDate,"",((1+INCREASE.RTE)^(1/12)))))))</f>
        <v/>
      </c>
      <c r="J297" s="51" t="str">
        <f>IF(H297=0,"",IF(H297="","",IF(G297=DATE.DOR,"",IF(G297=FVDate,"",((1+RPI))^(1/12)))))</f>
        <v/>
      </c>
      <c r="K297" s="51" t="str">
        <f>IF(J297="","",(1+AMC)^(1/12))</f>
        <v/>
      </c>
      <c r="L297" s="15" t="str">
        <f>IFERROR(IF(G297="","",IF(G297=DATE.DOR,"",L296*I297/J297/K297+H297)),0)</f>
        <v/>
      </c>
      <c r="M297" s="4"/>
      <c r="N297" s="46" t="str">
        <f t="shared" si="3"/>
        <v/>
      </c>
      <c r="O297" s="45" t="str">
        <f t="shared" si="4"/>
        <v/>
      </c>
      <c r="P297" s="11" t="str">
        <f>IFERROR(IF(P296=DATE.DOR,"",MIN(DATE(YEAR(Calculations!P296),MONTH(Calculations!P296)+1,DAY(Calculations!P296)),DATE.DOR)),"")</f>
        <v/>
      </c>
      <c r="Q297" s="52" t="str">
        <f>IF(P297="","",IF(P297=DATE(YEAR(AdjustedFVDte),MONTH(AdjustedFVDte)+1,DAY(AdjustedFVDte)),CFV,IF(AND(Q296=0,P296=AdjustedFVDte),CFV+U297,U296)))</f>
        <v/>
      </c>
      <c r="R297" s="53" t="str">
        <f>IF(P297="","",((1+INCREASE.RTE)^(1/12)))</f>
        <v/>
      </c>
      <c r="S297" s="51" t="str">
        <f>IFERROR(IF(P297="","",IF(P297=DATE.DOR,"",IF(P297&gt;0,(1+RPI)^(1/12),""))),"")</f>
        <v/>
      </c>
      <c r="T297" s="51" t="str">
        <f>IF(S297="","",(1+AMC)^(1/12))</f>
        <v/>
      </c>
      <c r="U297" s="15" t="str">
        <f>IFERROR(IF(P297=DATE.DOR,U296,Q297*R297/S297/T297),"")</f>
        <v/>
      </c>
      <c r="V297" s="4"/>
      <c r="W297" s="4"/>
      <c r="X297" s="4"/>
      <c r="Y297" s="4"/>
      <c r="Z297" s="4"/>
      <c r="AA297" s="4"/>
      <c r="AB297" s="4"/>
    </row>
    <row r="298" ht="15.75" customHeight="1">
      <c r="A298" s="4"/>
      <c r="B298" s="4"/>
      <c r="C298" s="4"/>
      <c r="D298" s="4"/>
      <c r="E298" s="4"/>
      <c r="F298" s="45">
        <f t="shared" si="2"/>
        <v>1</v>
      </c>
      <c r="G298" s="11">
        <f>IFERROR(IF(G297=DATE.DOR,"",MIN(DATE(YEAR(Calculations!G297),MONTH(Calculations!G297)+1,DAY(Calculations!G297)),DATE.DOR)),"")</f>
        <v>44927</v>
      </c>
      <c r="H298" s="15" t="str">
        <f>IF(G299="","",IF(G298&lt;$B$2,MONTHLY.CONT*1,LOOKUP(G298,$B$2:$B$62,$D$2:$D$62)))</f>
        <v/>
      </c>
      <c r="I298" s="51" t="str">
        <f>IF(H298=0,"",IF(H298="","",IF(G298=DATE.DOR,"",IF(G298="","",IF(G298=FVDate,"",((1+INCREASE.RTE)^(1/12)))))))</f>
        <v/>
      </c>
      <c r="J298" s="51" t="str">
        <f>IF(H298=0,"",IF(H298="","",IF(G298=DATE.DOR,"",IF(G298=FVDate,"",((1+RPI))^(1/12)))))</f>
        <v/>
      </c>
      <c r="K298" s="51" t="str">
        <f>IF(J298="","",(1+AMC)^(1/12))</f>
        <v/>
      </c>
      <c r="L298" s="15" t="str">
        <f>IFERROR(IF(G298="","",IF(G298=DATE.DOR,"",L297*I298/J298/K298+H298)),0)</f>
        <v/>
      </c>
      <c r="M298" s="4"/>
      <c r="N298" s="46">
        <f t="shared" si="3"/>
        <v>12</v>
      </c>
      <c r="O298" s="45">
        <f t="shared" si="4"/>
        <v>1</v>
      </c>
      <c r="P298" s="11">
        <f>IFERROR(IF(P297=DATE.DOR,"",MIN(DATE(YEAR(Calculations!P297),MONTH(Calculations!P297)+1,DAY(Calculations!P297)),DATE.DOR)),"")</f>
        <v>44927</v>
      </c>
      <c r="Q298" s="52" t="str">
        <f>IF(P298="","",IF(P298=DATE(YEAR(AdjustedFVDte),MONTH(AdjustedFVDte)+1,DAY(AdjustedFVDte)),CFV,IF(AND(Q297=0,P297=AdjustedFVDte),CFV+U298,U297)))</f>
        <v/>
      </c>
      <c r="R298" s="53">
        <f>IF(P298="","",((1+INCREASE.RTE)^(1/12)))</f>
        <v>1.004074124</v>
      </c>
      <c r="S298" s="51" t="str">
        <f>IFERROR(IF(P298="","",IF(P298=DATE.DOR,"",IF(P298&gt;0,(1+RPI)^(1/12),""))),"")</f>
        <v/>
      </c>
      <c r="T298" s="51" t="str">
        <f>IF(S298="","",(1+AMC)^(1/12))</f>
        <v/>
      </c>
      <c r="U298" s="15" t="str">
        <f>IFERROR(IF(P298=DATE.DOR,U297,Q298*R298/S298/T298),"")</f>
        <v/>
      </c>
      <c r="V298" s="4"/>
      <c r="W298" s="4"/>
      <c r="X298" s="4"/>
      <c r="Y298" s="4"/>
      <c r="Z298" s="4"/>
      <c r="AA298" s="4"/>
      <c r="AB298" s="4"/>
    </row>
    <row r="299" ht="15.75" customHeight="1">
      <c r="A299" s="4"/>
      <c r="B299" s="4"/>
      <c r="C299" s="4"/>
      <c r="D299" s="4"/>
      <c r="E299" s="4"/>
      <c r="F299" s="45" t="str">
        <f t="shared" si="2"/>
        <v/>
      </c>
      <c r="G299" s="11" t="str">
        <f>IFERROR(IF(G298=DATE.DOR,"",MIN(DATE(YEAR(Calculations!G298),MONTH(Calculations!G298)+1,DAY(Calculations!G298)),DATE.DOR)),"")</f>
        <v/>
      </c>
      <c r="H299" s="15" t="str">
        <f>IF(G300="","",IF(G299&lt;$B$2,MONTHLY.CONT*1,LOOKUP(G299,$B$2:$B$62,$D$2:$D$62)))</f>
        <v/>
      </c>
      <c r="I299" s="51" t="str">
        <f>IF(H299=0,"",IF(H299="","",IF(G299=DATE.DOR,"",IF(G299="","",IF(G299=FVDate,"",((1+INCREASE.RTE)^(1/12)))))))</f>
        <v/>
      </c>
      <c r="J299" s="51" t="str">
        <f>IF(H299=0,"",IF(H299="","",IF(G299=DATE.DOR,"",IF(G299=FVDate,"",((1+RPI))^(1/12)))))</f>
        <v/>
      </c>
      <c r="K299" s="51" t="str">
        <f>IF(J299="","",(1+AMC)^(1/12))</f>
        <v/>
      </c>
      <c r="L299" s="15" t="str">
        <f>IFERROR(IF(G299="","",IF(G299=DATE.DOR,"",L298*I299/J299/K299+H299)),0)</f>
        <v/>
      </c>
      <c r="M299" s="4"/>
      <c r="N299" s="46" t="str">
        <f t="shared" si="3"/>
        <v/>
      </c>
      <c r="O299" s="45" t="str">
        <f t="shared" si="4"/>
        <v/>
      </c>
      <c r="P299" s="11" t="str">
        <f>IFERROR(IF(P298=DATE.DOR,"",MIN(DATE(YEAR(Calculations!P298),MONTH(Calculations!P298)+1,DAY(Calculations!P298)),DATE.DOR)),"")</f>
        <v/>
      </c>
      <c r="Q299" s="52" t="str">
        <f>IF(P299="","",IF(P299=DATE(YEAR(AdjustedFVDte),MONTH(AdjustedFVDte)+1,DAY(AdjustedFVDte)),CFV,IF(AND(Q298=0,P298=AdjustedFVDte),CFV+U299,U298)))</f>
        <v/>
      </c>
      <c r="R299" s="53" t="str">
        <f>IF(P299="","",((1+INCREASE.RTE)^(1/12)))</f>
        <v/>
      </c>
      <c r="S299" s="51" t="str">
        <f>IFERROR(IF(P299="","",IF(P299=DATE.DOR,"",IF(P299&gt;0,(1+RPI)^(1/12),""))),"")</f>
        <v/>
      </c>
      <c r="T299" s="51" t="str">
        <f>IF(S299="","",(1+AMC)^(1/12))</f>
        <v/>
      </c>
      <c r="U299" s="15" t="str">
        <f>IFERROR(IF(P299=DATE.DOR,U298,Q299*R299/S299/T299),"")</f>
        <v/>
      </c>
      <c r="V299" s="4"/>
      <c r="W299" s="4"/>
      <c r="X299" s="4"/>
      <c r="Y299" s="4"/>
      <c r="Z299" s="4"/>
      <c r="AA299" s="4"/>
      <c r="AB299" s="4"/>
    </row>
    <row r="300" ht="15.75" customHeight="1">
      <c r="A300" s="4"/>
      <c r="B300" s="4"/>
      <c r="C300" s="4"/>
      <c r="D300" s="4"/>
      <c r="E300" s="4"/>
      <c r="F300" s="45">
        <f t="shared" si="2"/>
        <v>1</v>
      </c>
      <c r="G300" s="11">
        <f>IFERROR(IF(G299=DATE.DOR,"",MIN(DATE(YEAR(Calculations!G299),MONTH(Calculations!G299)+1,DAY(Calculations!G299)),DATE.DOR)),"")</f>
        <v>44927</v>
      </c>
      <c r="H300" s="15" t="str">
        <f>IF(G301="","",IF(G300&lt;$B$2,MONTHLY.CONT*1,LOOKUP(G300,$B$2:$B$62,$D$2:$D$62)))</f>
        <v/>
      </c>
      <c r="I300" s="51" t="str">
        <f>IF(H300=0,"",IF(H300="","",IF(G300=DATE.DOR,"",IF(G300="","",IF(G300=FVDate,"",((1+INCREASE.RTE)^(1/12)))))))</f>
        <v/>
      </c>
      <c r="J300" s="51" t="str">
        <f>IF(H300=0,"",IF(H300="","",IF(G300=DATE.DOR,"",IF(G300=FVDate,"",((1+RPI))^(1/12)))))</f>
        <v/>
      </c>
      <c r="K300" s="51" t="str">
        <f>IF(J300="","",(1+AMC)^(1/12))</f>
        <v/>
      </c>
      <c r="L300" s="15" t="str">
        <f>IFERROR(IF(G300="","",IF(G300=DATE.DOR,"",L299*I300/J300/K300+H300)),0)</f>
        <v/>
      </c>
      <c r="M300" s="4"/>
      <c r="N300" s="46">
        <f t="shared" si="3"/>
        <v>12</v>
      </c>
      <c r="O300" s="45">
        <f t="shared" si="4"/>
        <v>1</v>
      </c>
      <c r="P300" s="11">
        <f>IFERROR(IF(P299=DATE.DOR,"",MIN(DATE(YEAR(Calculations!P299),MONTH(Calculations!P299)+1,DAY(Calculations!P299)),DATE.DOR)),"")</f>
        <v>44927</v>
      </c>
      <c r="Q300" s="52" t="str">
        <f>IF(P300="","",IF(P300=DATE(YEAR(AdjustedFVDte),MONTH(AdjustedFVDte)+1,DAY(AdjustedFVDte)),CFV,IF(AND(Q299=0,P299=AdjustedFVDte),CFV+U300,U299)))</f>
        <v/>
      </c>
      <c r="R300" s="53">
        <f>IF(P300="","",((1+INCREASE.RTE)^(1/12)))</f>
        <v>1.004074124</v>
      </c>
      <c r="S300" s="51" t="str">
        <f>IFERROR(IF(P300="","",IF(P300=DATE.DOR,"",IF(P300&gt;0,(1+RPI)^(1/12),""))),"")</f>
        <v/>
      </c>
      <c r="T300" s="51" t="str">
        <f>IF(S300="","",(1+AMC)^(1/12))</f>
        <v/>
      </c>
      <c r="U300" s="15" t="str">
        <f>IFERROR(IF(P300=DATE.DOR,U299,Q300*R300/S300/T300),"")</f>
        <v/>
      </c>
      <c r="V300" s="4"/>
      <c r="W300" s="4"/>
      <c r="X300" s="4"/>
      <c r="Y300" s="4"/>
      <c r="Z300" s="4"/>
      <c r="AA300" s="4"/>
      <c r="AB300" s="4"/>
    </row>
    <row r="301" ht="15.75" customHeight="1">
      <c r="A301" s="4"/>
      <c r="B301" s="4"/>
      <c r="C301" s="4"/>
      <c r="D301" s="4"/>
      <c r="E301" s="4"/>
      <c r="F301" s="45" t="str">
        <f t="shared" si="2"/>
        <v/>
      </c>
      <c r="G301" s="11" t="str">
        <f>IFERROR(IF(G300=DATE.DOR,"",MIN(DATE(YEAR(Calculations!G300),MONTH(Calculations!G300)+1,DAY(Calculations!G300)),DATE.DOR)),"")</f>
        <v/>
      </c>
      <c r="H301" s="15" t="str">
        <f>IF(G302="","",IF(G301&lt;$B$2,MONTHLY.CONT*1,LOOKUP(G301,$B$2:$B$62,$D$2:$D$62)))</f>
        <v/>
      </c>
      <c r="I301" s="51" t="str">
        <f>IF(H301=0,"",IF(H301="","",IF(G301=DATE.DOR,"",IF(G301="","",IF(G301=FVDate,"",((1+INCREASE.RTE)^(1/12)))))))</f>
        <v/>
      </c>
      <c r="J301" s="51" t="str">
        <f>IF(H301=0,"",IF(H301="","",IF(G301=DATE.DOR,"",IF(G301=FVDate,"",((1+RPI))^(1/12)))))</f>
        <v/>
      </c>
      <c r="K301" s="51" t="str">
        <f>IF(J301="","",(1+AMC)^(1/12))</f>
        <v/>
      </c>
      <c r="L301" s="15" t="str">
        <f>IFERROR(IF(G301="","",IF(G301=DATE.DOR,"",L300*I301/J301/K301+H301)),0)</f>
        <v/>
      </c>
      <c r="M301" s="4"/>
      <c r="N301" s="46" t="str">
        <f t="shared" si="3"/>
        <v/>
      </c>
      <c r="O301" s="45" t="str">
        <f t="shared" si="4"/>
        <v/>
      </c>
      <c r="P301" s="11" t="str">
        <f>IFERROR(IF(P300=DATE.DOR,"",MIN(DATE(YEAR(Calculations!P300),MONTH(Calculations!P300)+1,DAY(Calculations!P300)),DATE.DOR)),"")</f>
        <v/>
      </c>
      <c r="Q301" s="52" t="str">
        <f>IF(P301="","",IF(P301=DATE(YEAR(AdjustedFVDte),MONTH(AdjustedFVDte)+1,DAY(AdjustedFVDte)),CFV,IF(AND(Q300=0,P300=AdjustedFVDte),CFV+U301,U300)))</f>
        <v/>
      </c>
      <c r="R301" s="53" t="str">
        <f>IF(P301="","",((1+INCREASE.RTE)^(1/12)))</f>
        <v/>
      </c>
      <c r="S301" s="51" t="str">
        <f>IFERROR(IF(P301="","",IF(P301=DATE.DOR,"",IF(P301&gt;0,(1+RPI)^(1/12),""))),"")</f>
        <v/>
      </c>
      <c r="T301" s="51" t="str">
        <f>IF(S301="","",(1+AMC)^(1/12))</f>
        <v/>
      </c>
      <c r="U301" s="15" t="str">
        <f>IFERROR(IF(P301=DATE.DOR,U300,Q301*R301/S301/T301),"")</f>
        <v/>
      </c>
      <c r="V301" s="4"/>
      <c r="W301" s="4"/>
      <c r="X301" s="4"/>
      <c r="Y301" s="4"/>
      <c r="Z301" s="4"/>
      <c r="AA301" s="4"/>
      <c r="AB301" s="4"/>
    </row>
    <row r="302" ht="15.75" customHeight="1">
      <c r="A302" s="4"/>
      <c r="B302" s="4"/>
      <c r="C302" s="4"/>
      <c r="D302" s="4"/>
      <c r="E302" s="4"/>
      <c r="F302" s="45">
        <f t="shared" si="2"/>
        <v>1</v>
      </c>
      <c r="G302" s="11">
        <f>IFERROR(IF(G301=DATE.DOR,"",MIN(DATE(YEAR(Calculations!G301),MONTH(Calculations!G301)+1,DAY(Calculations!G301)),DATE.DOR)),"")</f>
        <v>44927</v>
      </c>
      <c r="H302" s="15" t="str">
        <f>IF(G303="","",IF(G302&lt;$B$2,MONTHLY.CONT*1,LOOKUP(G302,$B$2:$B$62,$D$2:$D$62)))</f>
        <v/>
      </c>
      <c r="I302" s="51" t="str">
        <f>IF(H302=0,"",IF(H302="","",IF(G302=DATE.DOR,"",IF(G302="","",IF(G302=FVDate,"",((1+INCREASE.RTE)^(1/12)))))))</f>
        <v/>
      </c>
      <c r="J302" s="51" t="str">
        <f>IF(H302=0,"",IF(H302="","",IF(G302=DATE.DOR,"",IF(G302=FVDate,"",((1+RPI))^(1/12)))))</f>
        <v/>
      </c>
      <c r="K302" s="51" t="str">
        <f>IF(J302="","",(1+AMC)^(1/12))</f>
        <v/>
      </c>
      <c r="L302" s="15" t="str">
        <f>IFERROR(IF(G302="","",IF(G302=DATE.DOR,"",L301*I302/J302/K302+H302)),0)</f>
        <v/>
      </c>
      <c r="M302" s="4"/>
      <c r="N302" s="46">
        <f t="shared" si="3"/>
        <v>12</v>
      </c>
      <c r="O302" s="45">
        <f t="shared" si="4"/>
        <v>1</v>
      </c>
      <c r="P302" s="11">
        <f>IFERROR(IF(P301=DATE.DOR,"",MIN(DATE(YEAR(Calculations!P301),MONTH(Calculations!P301)+1,DAY(Calculations!P301)),DATE.DOR)),"")</f>
        <v>44927</v>
      </c>
      <c r="Q302" s="52" t="str">
        <f>IF(P302="","",IF(P302=DATE(YEAR(AdjustedFVDte),MONTH(AdjustedFVDte)+1,DAY(AdjustedFVDte)),CFV,IF(AND(Q301=0,P301=AdjustedFVDte),CFV+U302,U301)))</f>
        <v/>
      </c>
      <c r="R302" s="53">
        <f>IF(P302="","",((1+INCREASE.RTE)^(1/12)))</f>
        <v>1.004074124</v>
      </c>
      <c r="S302" s="51" t="str">
        <f>IFERROR(IF(P302="","",IF(P302=DATE.DOR,"",IF(P302&gt;0,(1+RPI)^(1/12),""))),"")</f>
        <v/>
      </c>
      <c r="T302" s="51" t="str">
        <f>IF(S302="","",(1+AMC)^(1/12))</f>
        <v/>
      </c>
      <c r="U302" s="15" t="str">
        <f>IFERROR(IF(P302=DATE.DOR,U301,Q302*R302/S302/T302),"")</f>
        <v/>
      </c>
      <c r="V302" s="4"/>
      <c r="W302" s="4"/>
      <c r="X302" s="4"/>
      <c r="Y302" s="4"/>
      <c r="Z302" s="4"/>
      <c r="AA302" s="4"/>
      <c r="AB302" s="4"/>
    </row>
    <row r="303" ht="15.75" customHeight="1">
      <c r="A303" s="4"/>
      <c r="B303" s="4"/>
      <c r="C303" s="4"/>
      <c r="D303" s="4"/>
      <c r="E303" s="4"/>
      <c r="F303" s="45" t="str">
        <f t="shared" si="2"/>
        <v/>
      </c>
      <c r="G303" s="11" t="str">
        <f>IFERROR(IF(G302=DATE.DOR,"",MIN(DATE(YEAR(Calculations!G302),MONTH(Calculations!G302)+1,DAY(Calculations!G302)),DATE.DOR)),"")</f>
        <v/>
      </c>
      <c r="H303" s="15" t="str">
        <f>IF(G304="","",IF(G303&lt;$B$2,MONTHLY.CONT*1,LOOKUP(G303,$B$2:$B$62,$D$2:$D$62)))</f>
        <v/>
      </c>
      <c r="I303" s="51" t="str">
        <f>IF(H303=0,"",IF(H303="","",IF(G303=DATE.DOR,"",IF(G303="","",IF(G303=FVDate,"",((1+INCREASE.RTE)^(1/12)))))))</f>
        <v/>
      </c>
      <c r="J303" s="51" t="str">
        <f>IF(H303=0,"",IF(H303="","",IF(G303=DATE.DOR,"",IF(G303=FVDate,"",((1+RPI))^(1/12)))))</f>
        <v/>
      </c>
      <c r="K303" s="51" t="str">
        <f>IF(J303="","",(1+AMC)^(1/12))</f>
        <v/>
      </c>
      <c r="L303" s="15" t="str">
        <f>IFERROR(IF(G303="","",IF(G303=DATE.DOR,"",L302*I303/J303/K303+H303)),0)</f>
        <v/>
      </c>
      <c r="M303" s="4"/>
      <c r="N303" s="46" t="str">
        <f t="shared" si="3"/>
        <v/>
      </c>
      <c r="O303" s="45" t="str">
        <f t="shared" si="4"/>
        <v/>
      </c>
      <c r="P303" s="11" t="str">
        <f>IFERROR(IF(P302=DATE.DOR,"",MIN(DATE(YEAR(Calculations!P302),MONTH(Calculations!P302)+1,DAY(Calculations!P302)),DATE.DOR)),"")</f>
        <v/>
      </c>
      <c r="Q303" s="52" t="str">
        <f>IF(P303="","",IF(P303=DATE(YEAR(AdjustedFVDte),MONTH(AdjustedFVDte)+1,DAY(AdjustedFVDte)),CFV,IF(AND(Q302=0,P302=AdjustedFVDte),CFV+U303,U302)))</f>
        <v/>
      </c>
      <c r="R303" s="53" t="str">
        <f>IF(P303="","",((1+INCREASE.RTE)^(1/12)))</f>
        <v/>
      </c>
      <c r="S303" s="51" t="str">
        <f>IFERROR(IF(P303="","",IF(P303=DATE.DOR,"",IF(P303&gt;0,(1+RPI)^(1/12),""))),"")</f>
        <v/>
      </c>
      <c r="T303" s="51" t="str">
        <f>IF(S303="","",(1+AMC)^(1/12))</f>
        <v/>
      </c>
      <c r="U303" s="15" t="str">
        <f>IFERROR(IF(P303=DATE.DOR,U302,Q303*R303/S303/T303),"")</f>
        <v/>
      </c>
      <c r="V303" s="4"/>
      <c r="W303" s="4"/>
      <c r="X303" s="4"/>
      <c r="Y303" s="4"/>
      <c r="Z303" s="4"/>
      <c r="AA303" s="4"/>
      <c r="AB303" s="4"/>
    </row>
    <row r="304" ht="15.75" customHeight="1">
      <c r="A304" s="4"/>
      <c r="B304" s="4"/>
      <c r="C304" s="4"/>
      <c r="D304" s="4"/>
      <c r="E304" s="4"/>
      <c r="F304" s="45">
        <f t="shared" si="2"/>
        <v>1</v>
      </c>
      <c r="G304" s="11">
        <f>IFERROR(IF(G303=DATE.DOR,"",MIN(DATE(YEAR(Calculations!G303),MONTH(Calculations!G303)+1,DAY(Calculations!G303)),DATE.DOR)),"")</f>
        <v>44927</v>
      </c>
      <c r="H304" s="15" t="str">
        <f>IF(G305="","",IF(G304&lt;$B$2,MONTHLY.CONT*1,LOOKUP(G304,$B$2:$B$62,$D$2:$D$62)))</f>
        <v/>
      </c>
      <c r="I304" s="51" t="str">
        <f>IF(H304=0,"",IF(H304="","",IF(G304=DATE.DOR,"",IF(G304="","",IF(G304=FVDate,"",((1+INCREASE.RTE)^(1/12)))))))</f>
        <v/>
      </c>
      <c r="J304" s="51" t="str">
        <f>IF(H304=0,"",IF(H304="","",IF(G304=DATE.DOR,"",IF(G304=FVDate,"",((1+RPI))^(1/12)))))</f>
        <v/>
      </c>
      <c r="K304" s="51" t="str">
        <f>IF(J304="","",(1+AMC)^(1/12))</f>
        <v/>
      </c>
      <c r="L304" s="15" t="str">
        <f>IFERROR(IF(G304="","",IF(G304=DATE.DOR,"",L303*I304/J304/K304+H304)),0)</f>
        <v/>
      </c>
      <c r="M304" s="4"/>
      <c r="N304" s="46">
        <f t="shared" si="3"/>
        <v>12</v>
      </c>
      <c r="O304" s="45">
        <f t="shared" si="4"/>
        <v>1</v>
      </c>
      <c r="P304" s="11">
        <f>IFERROR(IF(P303=DATE.DOR,"",MIN(DATE(YEAR(Calculations!P303),MONTH(Calculations!P303)+1,DAY(Calculations!P303)),DATE.DOR)),"")</f>
        <v>44927</v>
      </c>
      <c r="Q304" s="52" t="str">
        <f>IF(P304="","",IF(P304=DATE(YEAR(AdjustedFVDte),MONTH(AdjustedFVDte)+1,DAY(AdjustedFVDte)),CFV,IF(AND(Q303=0,P303=AdjustedFVDte),CFV+U304,U303)))</f>
        <v/>
      </c>
      <c r="R304" s="53">
        <f>IF(P304="","",((1+INCREASE.RTE)^(1/12)))</f>
        <v>1.004074124</v>
      </c>
      <c r="S304" s="51" t="str">
        <f>IFERROR(IF(P304="","",IF(P304=DATE.DOR,"",IF(P304&gt;0,(1+RPI)^(1/12),""))),"")</f>
        <v/>
      </c>
      <c r="T304" s="51" t="str">
        <f>IF(S304="","",(1+AMC)^(1/12))</f>
        <v/>
      </c>
      <c r="U304" s="15" t="str">
        <f>IFERROR(IF(P304=DATE.DOR,U303,Q304*R304/S304/T304),"")</f>
        <v/>
      </c>
      <c r="V304" s="4"/>
      <c r="W304" s="4"/>
      <c r="X304" s="4"/>
      <c r="Y304" s="4"/>
      <c r="Z304" s="4"/>
      <c r="AA304" s="4"/>
      <c r="AB304" s="4"/>
    </row>
    <row r="305" ht="15.75" customHeight="1">
      <c r="A305" s="4"/>
      <c r="B305" s="4"/>
      <c r="C305" s="4"/>
      <c r="D305" s="4"/>
      <c r="E305" s="4"/>
      <c r="F305" s="45" t="str">
        <f t="shared" si="2"/>
        <v/>
      </c>
      <c r="G305" s="11" t="str">
        <f>IFERROR(IF(G304=DATE.DOR,"",MIN(DATE(YEAR(Calculations!G304),MONTH(Calculations!G304)+1,DAY(Calculations!G304)),DATE.DOR)),"")</f>
        <v/>
      </c>
      <c r="H305" s="15" t="str">
        <f>IF(G306="","",IF(G305&lt;$B$2,MONTHLY.CONT*1,LOOKUP(G305,$B$2:$B$62,$D$2:$D$62)))</f>
        <v/>
      </c>
      <c r="I305" s="51" t="str">
        <f>IF(H305=0,"",IF(H305="","",IF(G305=DATE.DOR,"",IF(G305="","",IF(G305=FVDate,"",((1+INCREASE.RTE)^(1/12)))))))</f>
        <v/>
      </c>
      <c r="J305" s="51" t="str">
        <f>IF(H305=0,"",IF(H305="","",IF(G305=DATE.DOR,"",IF(G305=FVDate,"",((1+RPI))^(1/12)))))</f>
        <v/>
      </c>
      <c r="K305" s="51" t="str">
        <f>IF(J305="","",(1+AMC)^(1/12))</f>
        <v/>
      </c>
      <c r="L305" s="15" t="str">
        <f>IFERROR(IF(G305="","",IF(G305=DATE.DOR,"",L304*I305/J305/K305+H305)),0)</f>
        <v/>
      </c>
      <c r="M305" s="4"/>
      <c r="N305" s="46" t="str">
        <f t="shared" si="3"/>
        <v/>
      </c>
      <c r="O305" s="45" t="str">
        <f t="shared" si="4"/>
        <v/>
      </c>
      <c r="P305" s="11" t="str">
        <f>IFERROR(IF(P304=DATE.DOR,"",MIN(DATE(YEAR(Calculations!P304),MONTH(Calculations!P304)+1,DAY(Calculations!P304)),DATE.DOR)),"")</f>
        <v/>
      </c>
      <c r="Q305" s="52" t="str">
        <f>IF(P305="","",IF(P305=DATE(YEAR(AdjustedFVDte),MONTH(AdjustedFVDte)+1,DAY(AdjustedFVDte)),CFV,IF(AND(Q304=0,P304=AdjustedFVDte),CFV+U305,U304)))</f>
        <v/>
      </c>
      <c r="R305" s="53" t="str">
        <f>IF(P305="","",((1+INCREASE.RTE)^(1/12)))</f>
        <v/>
      </c>
      <c r="S305" s="51" t="str">
        <f>IFERROR(IF(P305="","",IF(P305=DATE.DOR,"",IF(P305&gt;0,(1+RPI)^(1/12),""))),"")</f>
        <v/>
      </c>
      <c r="T305" s="51" t="str">
        <f>IF(S305="","",(1+AMC)^(1/12))</f>
        <v/>
      </c>
      <c r="U305" s="15" t="str">
        <f>IFERROR(IF(P305=DATE.DOR,U304,Q305*R305/S305/T305),"")</f>
        <v/>
      </c>
      <c r="V305" s="4"/>
      <c r="W305" s="4"/>
      <c r="X305" s="4"/>
      <c r="Y305" s="4"/>
      <c r="Z305" s="4"/>
      <c r="AA305" s="4"/>
      <c r="AB305" s="4"/>
    </row>
    <row r="306" ht="15.75" customHeight="1">
      <c r="A306" s="4"/>
      <c r="B306" s="4"/>
      <c r="C306" s="4"/>
      <c r="D306" s="4"/>
      <c r="E306" s="4"/>
      <c r="F306" s="45">
        <f t="shared" si="2"/>
        <v>1</v>
      </c>
      <c r="G306" s="11">
        <f>IFERROR(IF(G305=DATE.DOR,"",MIN(DATE(YEAR(Calculations!G305),MONTH(Calculations!G305)+1,DAY(Calculations!G305)),DATE.DOR)),"")</f>
        <v>44927</v>
      </c>
      <c r="H306" s="15" t="str">
        <f>IF(G307="","",IF(G306&lt;$B$2,MONTHLY.CONT*1,LOOKUP(G306,$B$2:$B$62,$D$2:$D$62)))</f>
        <v/>
      </c>
      <c r="I306" s="51" t="str">
        <f>IF(H306=0,"",IF(H306="","",IF(G306=DATE.DOR,"",IF(G306="","",IF(G306=FVDate,"",((1+INCREASE.RTE)^(1/12)))))))</f>
        <v/>
      </c>
      <c r="J306" s="51" t="str">
        <f>IF(H306=0,"",IF(H306="","",IF(G306=DATE.DOR,"",IF(G306=FVDate,"",((1+RPI))^(1/12)))))</f>
        <v/>
      </c>
      <c r="K306" s="51" t="str">
        <f>IF(J306="","",(1+AMC)^(1/12))</f>
        <v/>
      </c>
      <c r="L306" s="15" t="str">
        <f>IFERROR(IF(G306="","",IF(G306=DATE.DOR,"",L305*I306/J306/K306+H306)),0)</f>
        <v/>
      </c>
      <c r="M306" s="4"/>
      <c r="N306" s="46">
        <f t="shared" si="3"/>
        <v>12</v>
      </c>
      <c r="O306" s="45">
        <f t="shared" si="4"/>
        <v>1</v>
      </c>
      <c r="P306" s="11">
        <f>IFERROR(IF(P305=DATE.DOR,"",MIN(DATE(YEAR(Calculations!P305),MONTH(Calculations!P305)+1,DAY(Calculations!P305)),DATE.DOR)),"")</f>
        <v>44927</v>
      </c>
      <c r="Q306" s="52" t="str">
        <f>IF(P306="","",IF(P306=DATE(YEAR(AdjustedFVDte),MONTH(AdjustedFVDte)+1,DAY(AdjustedFVDte)),CFV,IF(AND(Q305=0,P305=AdjustedFVDte),CFV+U306,U305)))</f>
        <v/>
      </c>
      <c r="R306" s="53">
        <f>IF(P306="","",((1+INCREASE.RTE)^(1/12)))</f>
        <v>1.004074124</v>
      </c>
      <c r="S306" s="51" t="str">
        <f>IFERROR(IF(P306="","",IF(P306=DATE.DOR,"",IF(P306&gt;0,(1+RPI)^(1/12),""))),"")</f>
        <v/>
      </c>
      <c r="T306" s="51" t="str">
        <f>IF(S306="","",(1+AMC)^(1/12))</f>
        <v/>
      </c>
      <c r="U306" s="15" t="str">
        <f>IFERROR(IF(P306=DATE.DOR,U305,Q306*R306/S306/T306),"")</f>
        <v/>
      </c>
      <c r="V306" s="4"/>
      <c r="W306" s="4"/>
      <c r="X306" s="4"/>
      <c r="Y306" s="4"/>
      <c r="Z306" s="4"/>
      <c r="AA306" s="4"/>
      <c r="AB306" s="4"/>
    </row>
    <row r="307" ht="15.75" customHeight="1">
      <c r="A307" s="4"/>
      <c r="B307" s="4"/>
      <c r="C307" s="4"/>
      <c r="D307" s="4"/>
      <c r="E307" s="4"/>
      <c r="F307" s="45" t="str">
        <f t="shared" si="2"/>
        <v/>
      </c>
      <c r="G307" s="11" t="str">
        <f>IFERROR(IF(G306=DATE.DOR,"",MIN(DATE(YEAR(Calculations!G306),MONTH(Calculations!G306)+1,DAY(Calculations!G306)),DATE.DOR)),"")</f>
        <v/>
      </c>
      <c r="H307" s="15" t="str">
        <f>IF(G308="","",IF(G307&lt;$B$2,MONTHLY.CONT*1,LOOKUP(G307,$B$2:$B$62,$D$2:$D$62)))</f>
        <v/>
      </c>
      <c r="I307" s="51" t="str">
        <f>IF(H307=0,"",IF(H307="","",IF(G307=DATE.DOR,"",IF(G307="","",IF(G307=FVDate,"",((1+INCREASE.RTE)^(1/12)))))))</f>
        <v/>
      </c>
      <c r="J307" s="51" t="str">
        <f>IF(H307=0,"",IF(H307="","",IF(G307=DATE.DOR,"",IF(G307=FVDate,"",((1+RPI))^(1/12)))))</f>
        <v/>
      </c>
      <c r="K307" s="51" t="str">
        <f>IF(J307="","",(1+AMC)^(1/12))</f>
        <v/>
      </c>
      <c r="L307" s="15" t="str">
        <f>IFERROR(IF(G307="","",IF(G307=DATE.DOR,"",L306*I307/J307/K307+H307)),0)</f>
        <v/>
      </c>
      <c r="M307" s="4"/>
      <c r="N307" s="46" t="str">
        <f t="shared" si="3"/>
        <v/>
      </c>
      <c r="O307" s="45" t="str">
        <f t="shared" si="4"/>
        <v/>
      </c>
      <c r="P307" s="11" t="str">
        <f>IFERROR(IF(P306=DATE.DOR,"",MIN(DATE(YEAR(Calculations!P306),MONTH(Calculations!P306)+1,DAY(Calculations!P306)),DATE.DOR)),"")</f>
        <v/>
      </c>
      <c r="Q307" s="52" t="str">
        <f>IF(P307="","",IF(P307=DATE(YEAR(AdjustedFVDte),MONTH(AdjustedFVDte)+1,DAY(AdjustedFVDte)),CFV,IF(AND(Q306=0,P306=AdjustedFVDte),CFV+U307,U306)))</f>
        <v/>
      </c>
      <c r="R307" s="53" t="str">
        <f>IF(P307="","",((1+INCREASE.RTE)^(1/12)))</f>
        <v/>
      </c>
      <c r="S307" s="51" t="str">
        <f>IFERROR(IF(P307="","",IF(P307=DATE.DOR,"",IF(P307&gt;0,(1+RPI)^(1/12),""))),"")</f>
        <v/>
      </c>
      <c r="T307" s="51" t="str">
        <f>IF(S307="","",(1+AMC)^(1/12))</f>
        <v/>
      </c>
      <c r="U307" s="15" t="str">
        <f>IFERROR(IF(P307=DATE.DOR,U306,Q307*R307/S307/T307),"")</f>
        <v/>
      </c>
      <c r="V307" s="4"/>
      <c r="W307" s="4"/>
      <c r="X307" s="4"/>
      <c r="Y307" s="4"/>
      <c r="Z307" s="4"/>
      <c r="AA307" s="4"/>
      <c r="AB307" s="4"/>
    </row>
    <row r="308" ht="15.75" customHeight="1">
      <c r="A308" s="4"/>
      <c r="B308" s="4"/>
      <c r="C308" s="4"/>
      <c r="D308" s="4"/>
      <c r="E308" s="4"/>
      <c r="F308" s="45">
        <f t="shared" si="2"/>
        <v>1</v>
      </c>
      <c r="G308" s="11">
        <f>IFERROR(IF(G307=DATE.DOR,"",MIN(DATE(YEAR(Calculations!G307),MONTH(Calculations!G307)+1,DAY(Calculations!G307)),DATE.DOR)),"")</f>
        <v>44927</v>
      </c>
      <c r="H308" s="15" t="str">
        <f>IF(G309="","",IF(G308&lt;$B$2,MONTHLY.CONT*1,LOOKUP(G308,$B$2:$B$62,$D$2:$D$62)))</f>
        <v/>
      </c>
      <c r="I308" s="51" t="str">
        <f>IF(H308=0,"",IF(H308="","",IF(G308=DATE.DOR,"",IF(G308="","",IF(G308=FVDate,"",((1+INCREASE.RTE)^(1/12)))))))</f>
        <v/>
      </c>
      <c r="J308" s="51" t="str">
        <f>IF(H308=0,"",IF(H308="","",IF(G308=DATE.DOR,"",IF(G308=FVDate,"",((1+RPI))^(1/12)))))</f>
        <v/>
      </c>
      <c r="K308" s="51" t="str">
        <f>IF(J308="","",(1+AMC)^(1/12))</f>
        <v/>
      </c>
      <c r="L308" s="15" t="str">
        <f>IFERROR(IF(G308="","",IF(G308=DATE.DOR,"",L307*I308/J308/K308+H308)),0)</f>
        <v/>
      </c>
      <c r="M308" s="4"/>
      <c r="N308" s="46">
        <f t="shared" si="3"/>
        <v>12</v>
      </c>
      <c r="O308" s="45">
        <f t="shared" si="4"/>
        <v>1</v>
      </c>
      <c r="P308" s="11">
        <f>IFERROR(IF(P307=DATE.DOR,"",MIN(DATE(YEAR(Calculations!P307),MONTH(Calculations!P307)+1,DAY(Calculations!P307)),DATE.DOR)),"")</f>
        <v>44927</v>
      </c>
      <c r="Q308" s="52" t="str">
        <f>IF(P308="","",IF(P308=DATE(YEAR(AdjustedFVDte),MONTH(AdjustedFVDte)+1,DAY(AdjustedFVDte)),CFV,IF(AND(Q307=0,P307=AdjustedFVDte),CFV+U308,U307)))</f>
        <v/>
      </c>
      <c r="R308" s="53">
        <f>IF(P308="","",((1+INCREASE.RTE)^(1/12)))</f>
        <v>1.004074124</v>
      </c>
      <c r="S308" s="51" t="str">
        <f>IFERROR(IF(P308="","",IF(P308=DATE.DOR,"",IF(P308&gt;0,(1+RPI)^(1/12),""))),"")</f>
        <v/>
      </c>
      <c r="T308" s="51" t="str">
        <f>IF(S308="","",(1+AMC)^(1/12))</f>
        <v/>
      </c>
      <c r="U308" s="15" t="str">
        <f>IFERROR(IF(P308=DATE.DOR,U307,Q308*R308/S308/T308),"")</f>
        <v/>
      </c>
      <c r="V308" s="4"/>
      <c r="W308" s="4"/>
      <c r="X308" s="4"/>
      <c r="Y308" s="4"/>
      <c r="Z308" s="4"/>
      <c r="AA308" s="4"/>
      <c r="AB308" s="4"/>
    </row>
    <row r="309" ht="15.75" customHeight="1">
      <c r="A309" s="4"/>
      <c r="B309" s="4"/>
      <c r="C309" s="4"/>
      <c r="D309" s="4"/>
      <c r="E309" s="4"/>
      <c r="F309" s="45" t="str">
        <f t="shared" si="2"/>
        <v/>
      </c>
      <c r="G309" s="11" t="str">
        <f>IFERROR(IF(G308=DATE.DOR,"",MIN(DATE(YEAR(Calculations!G308),MONTH(Calculations!G308)+1,DAY(Calculations!G308)),DATE.DOR)),"")</f>
        <v/>
      </c>
      <c r="H309" s="15" t="str">
        <f>IF(G310="","",IF(G309&lt;$B$2,MONTHLY.CONT*1,LOOKUP(G309,$B$2:$B$62,$D$2:$D$62)))</f>
        <v/>
      </c>
      <c r="I309" s="51" t="str">
        <f>IF(H309=0,"",IF(H309="","",IF(G309=DATE.DOR,"",IF(G309="","",IF(G309=FVDate,"",((1+INCREASE.RTE)^(1/12)))))))</f>
        <v/>
      </c>
      <c r="J309" s="51" t="str">
        <f>IF(H309=0,"",IF(H309="","",IF(G309=DATE.DOR,"",IF(G309=FVDate,"",((1+RPI))^(1/12)))))</f>
        <v/>
      </c>
      <c r="K309" s="51" t="str">
        <f>IF(J309="","",(1+AMC)^(1/12))</f>
        <v/>
      </c>
      <c r="L309" s="15" t="str">
        <f>IFERROR(IF(G309="","",IF(G309=DATE.DOR,"",L308*I309/J309/K309+H309)),0)</f>
        <v/>
      </c>
      <c r="M309" s="4"/>
      <c r="N309" s="46" t="str">
        <f t="shared" si="3"/>
        <v/>
      </c>
      <c r="O309" s="45" t="str">
        <f t="shared" si="4"/>
        <v/>
      </c>
      <c r="P309" s="11" t="str">
        <f>IFERROR(IF(P308=DATE.DOR,"",MIN(DATE(YEAR(Calculations!P308),MONTH(Calculations!P308)+1,DAY(Calculations!P308)),DATE.DOR)),"")</f>
        <v/>
      </c>
      <c r="Q309" s="52" t="str">
        <f>IF(P309="","",IF(P309=DATE(YEAR(AdjustedFVDte),MONTH(AdjustedFVDte)+1,DAY(AdjustedFVDte)),CFV,IF(AND(Q308=0,P308=AdjustedFVDte),CFV+U309,U308)))</f>
        <v/>
      </c>
      <c r="R309" s="53" t="str">
        <f>IF(P309="","",((1+INCREASE.RTE)^(1/12)))</f>
        <v/>
      </c>
      <c r="S309" s="51" t="str">
        <f>IFERROR(IF(P309="","",IF(P309=DATE.DOR,"",IF(P309&gt;0,(1+RPI)^(1/12),""))),"")</f>
        <v/>
      </c>
      <c r="T309" s="51" t="str">
        <f>IF(S309="","",(1+AMC)^(1/12))</f>
        <v/>
      </c>
      <c r="U309" s="15" t="str">
        <f>IFERROR(IF(P309=DATE.DOR,U308,Q309*R309/S309/T309),"")</f>
        <v/>
      </c>
      <c r="V309" s="4"/>
      <c r="W309" s="4"/>
      <c r="X309" s="4"/>
      <c r="Y309" s="4"/>
      <c r="Z309" s="4"/>
      <c r="AA309" s="4"/>
      <c r="AB309" s="4"/>
    </row>
    <row r="310" ht="15.75" customHeight="1">
      <c r="A310" s="4"/>
      <c r="B310" s="4"/>
      <c r="C310" s="4"/>
      <c r="D310" s="4"/>
      <c r="E310" s="4"/>
      <c r="F310" s="45">
        <f t="shared" si="2"/>
        <v>1</v>
      </c>
      <c r="G310" s="11">
        <f>IFERROR(IF(G309=DATE.DOR,"",MIN(DATE(YEAR(Calculations!G309),MONTH(Calculations!G309)+1,DAY(Calculations!G309)),DATE.DOR)),"")</f>
        <v>44927</v>
      </c>
      <c r="H310" s="15" t="str">
        <f>IF(G311="","",IF(G310&lt;$B$2,MONTHLY.CONT*1,LOOKUP(G310,$B$2:$B$62,$D$2:$D$62)))</f>
        <v/>
      </c>
      <c r="I310" s="51" t="str">
        <f>IF(H310=0,"",IF(H310="","",IF(G310=DATE.DOR,"",IF(G310="","",IF(G310=FVDate,"",((1+INCREASE.RTE)^(1/12)))))))</f>
        <v/>
      </c>
      <c r="J310" s="51" t="str">
        <f>IF(H310=0,"",IF(H310="","",IF(G310=DATE.DOR,"",IF(G310=FVDate,"",((1+RPI))^(1/12)))))</f>
        <v/>
      </c>
      <c r="K310" s="51" t="str">
        <f>IF(J310="","",(1+AMC)^(1/12))</f>
        <v/>
      </c>
      <c r="L310" s="15" t="str">
        <f>IFERROR(IF(G310="","",IF(G310=DATE.DOR,"",L309*I310/J310/K310+H310)),0)</f>
        <v/>
      </c>
      <c r="M310" s="4"/>
      <c r="N310" s="46">
        <f t="shared" si="3"/>
        <v>12</v>
      </c>
      <c r="O310" s="45">
        <f t="shared" si="4"/>
        <v>1</v>
      </c>
      <c r="P310" s="11">
        <f>IFERROR(IF(P309=DATE.DOR,"",MIN(DATE(YEAR(Calculations!P309),MONTH(Calculations!P309)+1,DAY(Calculations!P309)),DATE.DOR)),"")</f>
        <v>44927</v>
      </c>
      <c r="Q310" s="52" t="str">
        <f>IF(P310="","",IF(P310=DATE(YEAR(AdjustedFVDte),MONTH(AdjustedFVDte)+1,DAY(AdjustedFVDte)),CFV,IF(AND(Q309=0,P309=AdjustedFVDte),CFV+U310,U309)))</f>
        <v/>
      </c>
      <c r="R310" s="53">
        <f>IF(P310="","",((1+INCREASE.RTE)^(1/12)))</f>
        <v>1.004074124</v>
      </c>
      <c r="S310" s="51" t="str">
        <f>IFERROR(IF(P310="","",IF(P310=DATE.DOR,"",IF(P310&gt;0,(1+RPI)^(1/12),""))),"")</f>
        <v/>
      </c>
      <c r="T310" s="51" t="str">
        <f>IF(S310="","",(1+AMC)^(1/12))</f>
        <v/>
      </c>
      <c r="U310" s="15" t="str">
        <f>IFERROR(IF(P310=DATE.DOR,U309,Q310*R310/S310/T310),"")</f>
        <v/>
      </c>
      <c r="V310" s="4"/>
      <c r="W310" s="4"/>
      <c r="X310" s="4"/>
      <c r="Y310" s="4"/>
      <c r="Z310" s="4"/>
      <c r="AA310" s="4"/>
      <c r="AB310" s="4"/>
    </row>
    <row r="311" ht="15.75" customHeight="1">
      <c r="A311" s="4"/>
      <c r="B311" s="4"/>
      <c r="C311" s="4"/>
      <c r="D311" s="4"/>
      <c r="E311" s="4"/>
      <c r="F311" s="45" t="str">
        <f t="shared" si="2"/>
        <v/>
      </c>
      <c r="G311" s="11" t="str">
        <f>IFERROR(IF(G310=DATE.DOR,"",MIN(DATE(YEAR(Calculations!G310),MONTH(Calculations!G310)+1,DAY(Calculations!G310)),DATE.DOR)),"")</f>
        <v/>
      </c>
      <c r="H311" s="15" t="str">
        <f>IF(G312="","",IF(G311&lt;$B$2,MONTHLY.CONT*1,LOOKUP(G311,$B$2:$B$62,$D$2:$D$62)))</f>
        <v/>
      </c>
      <c r="I311" s="51" t="str">
        <f>IF(H311=0,"",IF(H311="","",IF(G311=DATE.DOR,"",IF(G311="","",IF(G311=FVDate,"",((1+INCREASE.RTE)^(1/12)))))))</f>
        <v/>
      </c>
      <c r="J311" s="51" t="str">
        <f>IF(H311=0,"",IF(H311="","",IF(G311=DATE.DOR,"",IF(G311=FVDate,"",((1+RPI))^(1/12)))))</f>
        <v/>
      </c>
      <c r="K311" s="51" t="str">
        <f>IF(J311="","",(1+AMC)^(1/12))</f>
        <v/>
      </c>
      <c r="L311" s="15" t="str">
        <f>IFERROR(IF(G311="","",IF(G311=DATE.DOR,"",L310*I311/J311/K311+H311)),0)</f>
        <v/>
      </c>
      <c r="M311" s="4"/>
      <c r="N311" s="46" t="str">
        <f t="shared" si="3"/>
        <v/>
      </c>
      <c r="O311" s="45" t="str">
        <f t="shared" si="4"/>
        <v/>
      </c>
      <c r="P311" s="11" t="str">
        <f>IFERROR(IF(P310=DATE.DOR,"",MIN(DATE(YEAR(Calculations!P310),MONTH(Calculations!P310)+1,DAY(Calculations!P310)),DATE.DOR)),"")</f>
        <v/>
      </c>
      <c r="Q311" s="52" t="str">
        <f>IF(P311="","",IF(P311=DATE(YEAR(AdjustedFVDte),MONTH(AdjustedFVDte)+1,DAY(AdjustedFVDte)),CFV,IF(AND(Q310=0,P310=AdjustedFVDte),CFV+U311,U310)))</f>
        <v/>
      </c>
      <c r="R311" s="53" t="str">
        <f>IF(P311="","",((1+INCREASE.RTE)^(1/12)))</f>
        <v/>
      </c>
      <c r="S311" s="51" t="str">
        <f>IFERROR(IF(P311="","",IF(P311=DATE.DOR,"",IF(P311&gt;0,(1+RPI)^(1/12),""))),"")</f>
        <v/>
      </c>
      <c r="T311" s="51" t="str">
        <f>IF(S311="","",(1+AMC)^(1/12))</f>
        <v/>
      </c>
      <c r="U311" s="15" t="str">
        <f>IFERROR(IF(P311=DATE.DOR,U310,Q311*R311/S311/T311),"")</f>
        <v/>
      </c>
      <c r="V311" s="4"/>
      <c r="W311" s="4"/>
      <c r="X311" s="4"/>
      <c r="Y311" s="4"/>
      <c r="Z311" s="4"/>
      <c r="AA311" s="4"/>
      <c r="AB311" s="4"/>
    </row>
    <row r="312" ht="15.75" customHeight="1">
      <c r="A312" s="4"/>
      <c r="B312" s="4"/>
      <c r="C312" s="4"/>
      <c r="D312" s="4"/>
      <c r="E312" s="4"/>
      <c r="F312" s="45">
        <f t="shared" si="2"/>
        <v>1</v>
      </c>
      <c r="G312" s="11">
        <f>IFERROR(IF(G311=DATE.DOR,"",MIN(DATE(YEAR(Calculations!G311),MONTH(Calculations!G311)+1,DAY(Calculations!G311)),DATE.DOR)),"")</f>
        <v>44927</v>
      </c>
      <c r="H312" s="15" t="str">
        <f>IF(G313="","",IF(G312&lt;$B$2,MONTHLY.CONT*1,LOOKUP(G312,$B$2:$B$62,$D$2:$D$62)))</f>
        <v/>
      </c>
      <c r="I312" s="51" t="str">
        <f>IF(H312=0,"",IF(H312="","",IF(G312=DATE.DOR,"",IF(G312="","",IF(G312=FVDate,"",((1+INCREASE.RTE)^(1/12)))))))</f>
        <v/>
      </c>
      <c r="J312" s="51" t="str">
        <f>IF(H312=0,"",IF(H312="","",IF(G312=DATE.DOR,"",IF(G312=FVDate,"",((1+RPI))^(1/12)))))</f>
        <v/>
      </c>
      <c r="K312" s="51" t="str">
        <f>IF(J312="","",(1+AMC)^(1/12))</f>
        <v/>
      </c>
      <c r="L312" s="15" t="str">
        <f>IFERROR(IF(G312="","",IF(G312=DATE.DOR,"",L311*I312/J312/K312+H312)),0)</f>
        <v/>
      </c>
      <c r="M312" s="4"/>
      <c r="N312" s="46">
        <f t="shared" si="3"/>
        <v>12</v>
      </c>
      <c r="O312" s="45">
        <f t="shared" si="4"/>
        <v>1</v>
      </c>
      <c r="P312" s="11">
        <f>IFERROR(IF(P311=DATE.DOR,"",MIN(DATE(YEAR(Calculations!P311),MONTH(Calculations!P311)+1,DAY(Calculations!P311)),DATE.DOR)),"")</f>
        <v>44927</v>
      </c>
      <c r="Q312" s="52" t="str">
        <f>IF(P312="","",IF(P312=DATE(YEAR(AdjustedFVDte),MONTH(AdjustedFVDte)+1,DAY(AdjustedFVDte)),CFV,IF(AND(Q311=0,P311=AdjustedFVDte),CFV+U312,U311)))</f>
        <v/>
      </c>
      <c r="R312" s="53">
        <f>IF(P312="","",((1+INCREASE.RTE)^(1/12)))</f>
        <v>1.004074124</v>
      </c>
      <c r="S312" s="51" t="str">
        <f>IFERROR(IF(P312="","",IF(P312=DATE.DOR,"",IF(P312&gt;0,(1+RPI)^(1/12),""))),"")</f>
        <v/>
      </c>
      <c r="T312" s="51" t="str">
        <f>IF(S312="","",(1+AMC)^(1/12))</f>
        <v/>
      </c>
      <c r="U312" s="15" t="str">
        <f>IFERROR(IF(P312=DATE.DOR,U311,Q312*R312/S312/T312),"")</f>
        <v/>
      </c>
      <c r="V312" s="4"/>
      <c r="W312" s="4"/>
      <c r="X312" s="4"/>
      <c r="Y312" s="4"/>
      <c r="Z312" s="4"/>
      <c r="AA312" s="4"/>
      <c r="AB312" s="4"/>
    </row>
    <row r="313" ht="15.75" customHeight="1">
      <c r="A313" s="4"/>
      <c r="B313" s="4"/>
      <c r="C313" s="4"/>
      <c r="D313" s="4"/>
      <c r="E313" s="4"/>
      <c r="F313" s="45" t="str">
        <f t="shared" si="2"/>
        <v/>
      </c>
      <c r="G313" s="11" t="str">
        <f>IFERROR(IF(G312=DATE.DOR,"",MIN(DATE(YEAR(Calculations!G312),MONTH(Calculations!G312)+1,DAY(Calculations!G312)),DATE.DOR)),"")</f>
        <v/>
      </c>
      <c r="H313" s="15" t="str">
        <f>IF(G314="","",IF(G313&lt;$B$2,MONTHLY.CONT*1,LOOKUP(G313,$B$2:$B$62,$D$2:$D$62)))</f>
        <v/>
      </c>
      <c r="I313" s="51" t="str">
        <f>IF(H313=0,"",IF(H313="","",IF(G313=DATE.DOR,"",IF(G313="","",IF(G313=FVDate,"",((1+INCREASE.RTE)^(1/12)))))))</f>
        <v/>
      </c>
      <c r="J313" s="51" t="str">
        <f>IF(H313=0,"",IF(H313="","",IF(G313=DATE.DOR,"",IF(G313=FVDate,"",((1+RPI))^(1/12)))))</f>
        <v/>
      </c>
      <c r="K313" s="51" t="str">
        <f>IF(J313="","",(1+AMC)^(1/12))</f>
        <v/>
      </c>
      <c r="L313" s="15" t="str">
        <f>IFERROR(IF(G313="","",IF(G313=DATE.DOR,"",L312*I313/J313/K313+H313)),0)</f>
        <v/>
      </c>
      <c r="M313" s="4"/>
      <c r="N313" s="46" t="str">
        <f t="shared" si="3"/>
        <v/>
      </c>
      <c r="O313" s="45" t="str">
        <f t="shared" si="4"/>
        <v/>
      </c>
      <c r="P313" s="11" t="str">
        <f>IFERROR(IF(P312=DATE.DOR,"",MIN(DATE(YEAR(Calculations!P312),MONTH(Calculations!P312)+1,DAY(Calculations!P312)),DATE.DOR)),"")</f>
        <v/>
      </c>
      <c r="Q313" s="52" t="str">
        <f>IF(P313="","",IF(P313=DATE(YEAR(AdjustedFVDte),MONTH(AdjustedFVDte)+1,DAY(AdjustedFVDte)),CFV,IF(AND(Q312=0,P312=AdjustedFVDte),CFV+U313,U312)))</f>
        <v/>
      </c>
      <c r="R313" s="53" t="str">
        <f>IF(P313="","",((1+INCREASE.RTE)^(1/12)))</f>
        <v/>
      </c>
      <c r="S313" s="51" t="str">
        <f>IFERROR(IF(P313="","",IF(P313=DATE.DOR,"",IF(P313&gt;0,(1+RPI)^(1/12),""))),"")</f>
        <v/>
      </c>
      <c r="T313" s="51" t="str">
        <f>IF(S313="","",(1+AMC)^(1/12))</f>
        <v/>
      </c>
      <c r="U313" s="15" t="str">
        <f>IFERROR(IF(P313=DATE.DOR,U312,Q313*R313/S313/T313),"")</f>
        <v/>
      </c>
      <c r="V313" s="4"/>
      <c r="W313" s="4"/>
      <c r="X313" s="4"/>
      <c r="Y313" s="4"/>
      <c r="Z313" s="4"/>
      <c r="AA313" s="4"/>
      <c r="AB313" s="4"/>
    </row>
    <row r="314" ht="15.75" customHeight="1">
      <c r="A314" s="4"/>
      <c r="B314" s="4"/>
      <c r="C314" s="4"/>
      <c r="D314" s="4"/>
      <c r="E314" s="4"/>
      <c r="F314" s="45">
        <f t="shared" si="2"/>
        <v>1</v>
      </c>
      <c r="G314" s="11">
        <f>IFERROR(IF(G313=DATE.DOR,"",MIN(DATE(YEAR(Calculations!G313),MONTH(Calculations!G313)+1,DAY(Calculations!G313)),DATE.DOR)),"")</f>
        <v>44927</v>
      </c>
      <c r="H314" s="15" t="str">
        <f>IF(G315="","",IF(G314&lt;$B$2,MONTHLY.CONT*1,LOOKUP(G314,$B$2:$B$62,$D$2:$D$62)))</f>
        <v/>
      </c>
      <c r="I314" s="51" t="str">
        <f>IF(H314=0,"",IF(H314="","",IF(G314=DATE.DOR,"",IF(G314="","",IF(G314=FVDate,"",((1+INCREASE.RTE)^(1/12)))))))</f>
        <v/>
      </c>
      <c r="J314" s="51" t="str">
        <f>IF(H314=0,"",IF(H314="","",IF(G314=DATE.DOR,"",IF(G314=FVDate,"",((1+RPI))^(1/12)))))</f>
        <v/>
      </c>
      <c r="K314" s="51" t="str">
        <f>IF(J314="","",(1+AMC)^(1/12))</f>
        <v/>
      </c>
      <c r="L314" s="15" t="str">
        <f>IFERROR(IF(G314="","",IF(G314=DATE.DOR,"",L313*I314/J314/K314+H314)),0)</f>
        <v/>
      </c>
      <c r="M314" s="4"/>
      <c r="N314" s="46">
        <f t="shared" si="3"/>
        <v>12</v>
      </c>
      <c r="O314" s="45">
        <f t="shared" si="4"/>
        <v>1</v>
      </c>
      <c r="P314" s="11">
        <f>IFERROR(IF(P313=DATE.DOR,"",MIN(DATE(YEAR(Calculations!P313),MONTH(Calculations!P313)+1,DAY(Calculations!P313)),DATE.DOR)),"")</f>
        <v>44927</v>
      </c>
      <c r="Q314" s="52" t="str">
        <f>IF(P314="","",IF(P314=DATE(YEAR(AdjustedFVDte),MONTH(AdjustedFVDte)+1,DAY(AdjustedFVDte)),CFV,IF(AND(Q313=0,P313=AdjustedFVDte),CFV+U314,U313)))</f>
        <v/>
      </c>
      <c r="R314" s="53">
        <f>IF(P314="","",((1+INCREASE.RTE)^(1/12)))</f>
        <v>1.004074124</v>
      </c>
      <c r="S314" s="51" t="str">
        <f>IFERROR(IF(P314="","",IF(P314=DATE.DOR,"",IF(P314&gt;0,(1+RPI)^(1/12),""))),"")</f>
        <v/>
      </c>
      <c r="T314" s="51" t="str">
        <f>IF(S314="","",(1+AMC)^(1/12))</f>
        <v/>
      </c>
      <c r="U314" s="15" t="str">
        <f>IFERROR(IF(P314=DATE.DOR,U313,Q314*R314/S314/T314),"")</f>
        <v/>
      </c>
      <c r="V314" s="4"/>
      <c r="W314" s="4"/>
      <c r="X314" s="4"/>
      <c r="Y314" s="4"/>
      <c r="Z314" s="4"/>
      <c r="AA314" s="4"/>
      <c r="AB314" s="4"/>
    </row>
    <row r="315" ht="15.75" customHeight="1">
      <c r="A315" s="4"/>
      <c r="B315" s="4"/>
      <c r="C315" s="4"/>
      <c r="D315" s="4"/>
      <c r="E315" s="4"/>
      <c r="F315" s="45" t="str">
        <f t="shared" si="2"/>
        <v/>
      </c>
      <c r="G315" s="11" t="str">
        <f>IFERROR(IF(G314=DATE.DOR,"",MIN(DATE(YEAR(Calculations!G314),MONTH(Calculations!G314)+1,DAY(Calculations!G314)),DATE.DOR)),"")</f>
        <v/>
      </c>
      <c r="H315" s="15" t="str">
        <f>IF(G316="","",IF(G315&lt;$B$2,MONTHLY.CONT*1,LOOKUP(G315,$B$2:$B$62,$D$2:$D$62)))</f>
        <v/>
      </c>
      <c r="I315" s="51" t="str">
        <f>IF(H315=0,"",IF(H315="","",IF(G315=DATE.DOR,"",IF(G315="","",IF(G315=FVDate,"",((1+INCREASE.RTE)^(1/12)))))))</f>
        <v/>
      </c>
      <c r="J315" s="51" t="str">
        <f>IF(H315=0,"",IF(H315="","",IF(G315=DATE.DOR,"",IF(G315=FVDate,"",((1+RPI))^(1/12)))))</f>
        <v/>
      </c>
      <c r="K315" s="51" t="str">
        <f>IF(J315="","",(1+AMC)^(1/12))</f>
        <v/>
      </c>
      <c r="L315" s="15" t="str">
        <f>IFERROR(IF(G315="","",IF(G315=DATE.DOR,"",L314*I315/J315/K315+H315)),0)</f>
        <v/>
      </c>
      <c r="M315" s="4"/>
      <c r="N315" s="46" t="str">
        <f t="shared" si="3"/>
        <v/>
      </c>
      <c r="O315" s="45" t="str">
        <f t="shared" si="4"/>
        <v/>
      </c>
      <c r="P315" s="11" t="str">
        <f>IFERROR(IF(P314=DATE.DOR,"",MIN(DATE(YEAR(Calculations!P314),MONTH(Calculations!P314)+1,DAY(Calculations!P314)),DATE.DOR)),"")</f>
        <v/>
      </c>
      <c r="Q315" s="52" t="str">
        <f>IF(P315="","",IF(P315=DATE(YEAR(AdjustedFVDte),MONTH(AdjustedFVDte)+1,DAY(AdjustedFVDte)),CFV,IF(AND(Q314=0,P314=AdjustedFVDte),CFV+U315,U314)))</f>
        <v/>
      </c>
      <c r="R315" s="53" t="str">
        <f>IF(P315="","",((1+INCREASE.RTE)^(1/12)))</f>
        <v/>
      </c>
      <c r="S315" s="51" t="str">
        <f>IFERROR(IF(P315="","",IF(P315=DATE.DOR,"",IF(P315&gt;0,(1+RPI)^(1/12),""))),"")</f>
        <v/>
      </c>
      <c r="T315" s="51" t="str">
        <f>IF(S315="","",(1+AMC)^(1/12))</f>
        <v/>
      </c>
      <c r="U315" s="15" t="str">
        <f>IFERROR(IF(P315=DATE.DOR,U314,Q315*R315/S315/T315),"")</f>
        <v/>
      </c>
      <c r="V315" s="4"/>
      <c r="W315" s="4"/>
      <c r="X315" s="4"/>
      <c r="Y315" s="4"/>
      <c r="Z315" s="4"/>
      <c r="AA315" s="4"/>
      <c r="AB315" s="4"/>
    </row>
    <row r="316" ht="15.75" customHeight="1">
      <c r="A316" s="4"/>
      <c r="B316" s="4"/>
      <c r="C316" s="4"/>
      <c r="D316" s="4"/>
      <c r="E316" s="4"/>
      <c r="F316" s="45">
        <f t="shared" si="2"/>
        <v>1</v>
      </c>
      <c r="G316" s="11">
        <f>IFERROR(IF(G315=DATE.DOR,"",MIN(DATE(YEAR(Calculations!G315),MONTH(Calculations!G315)+1,DAY(Calculations!G315)),DATE.DOR)),"")</f>
        <v>44927</v>
      </c>
      <c r="H316" s="15" t="str">
        <f>IF(G317="","",IF(G316&lt;$B$2,MONTHLY.CONT*1,LOOKUP(G316,$B$2:$B$62,$D$2:$D$62)))</f>
        <v/>
      </c>
      <c r="I316" s="51" t="str">
        <f>IF(H316=0,"",IF(H316="","",IF(G316=DATE.DOR,"",IF(G316="","",IF(G316=FVDate,"",((1+INCREASE.RTE)^(1/12)))))))</f>
        <v/>
      </c>
      <c r="J316" s="51" t="str">
        <f>IF(H316=0,"",IF(H316="","",IF(G316=DATE.DOR,"",IF(G316=FVDate,"",((1+RPI))^(1/12)))))</f>
        <v/>
      </c>
      <c r="K316" s="51" t="str">
        <f>IF(J316="","",(1+AMC)^(1/12))</f>
        <v/>
      </c>
      <c r="L316" s="15" t="str">
        <f>IFERROR(IF(G316="","",IF(G316=DATE.DOR,"",L315*I316/J316/K316+H316)),0)</f>
        <v/>
      </c>
      <c r="M316" s="4"/>
      <c r="N316" s="46">
        <f t="shared" si="3"/>
        <v>12</v>
      </c>
      <c r="O316" s="45">
        <f t="shared" si="4"/>
        <v>1</v>
      </c>
      <c r="P316" s="11">
        <f>IFERROR(IF(P315=DATE.DOR,"",MIN(DATE(YEAR(Calculations!P315),MONTH(Calculations!P315)+1,DAY(Calculations!P315)),DATE.DOR)),"")</f>
        <v>44927</v>
      </c>
      <c r="Q316" s="52" t="str">
        <f>IF(P316="","",IF(P316=DATE(YEAR(AdjustedFVDte),MONTH(AdjustedFVDte)+1,DAY(AdjustedFVDte)),CFV,IF(AND(Q315=0,P315=AdjustedFVDte),CFV+U316,U315)))</f>
        <v/>
      </c>
      <c r="R316" s="53">
        <f>IF(P316="","",((1+INCREASE.RTE)^(1/12)))</f>
        <v>1.004074124</v>
      </c>
      <c r="S316" s="51" t="str">
        <f>IFERROR(IF(P316="","",IF(P316=DATE.DOR,"",IF(P316&gt;0,(1+RPI)^(1/12),""))),"")</f>
        <v/>
      </c>
      <c r="T316" s="51" t="str">
        <f>IF(S316="","",(1+AMC)^(1/12))</f>
        <v/>
      </c>
      <c r="U316" s="15" t="str">
        <f>IFERROR(IF(P316=DATE.DOR,U315,Q316*R316/S316/T316),"")</f>
        <v/>
      </c>
      <c r="V316" s="4"/>
      <c r="W316" s="4"/>
      <c r="X316" s="4"/>
      <c r="Y316" s="4"/>
      <c r="Z316" s="4"/>
      <c r="AA316" s="4"/>
      <c r="AB316" s="4"/>
    </row>
    <row r="317" ht="15.75" customHeight="1">
      <c r="A317" s="4"/>
      <c r="B317" s="4"/>
      <c r="C317" s="4"/>
      <c r="D317" s="4"/>
      <c r="E317" s="4"/>
      <c r="F317" s="45" t="str">
        <f t="shared" si="2"/>
        <v/>
      </c>
      <c r="G317" s="11" t="str">
        <f>IFERROR(IF(G316=DATE.DOR,"",MIN(DATE(YEAR(Calculations!G316),MONTH(Calculations!G316)+1,DAY(Calculations!G316)),DATE.DOR)),"")</f>
        <v/>
      </c>
      <c r="H317" s="15" t="str">
        <f>IF(G318="","",IF(G317&lt;$B$2,MONTHLY.CONT*1,LOOKUP(G317,$B$2:$B$62,$D$2:$D$62)))</f>
        <v/>
      </c>
      <c r="I317" s="51" t="str">
        <f>IF(H317=0,"",IF(H317="","",IF(G317=DATE.DOR,"",IF(G317="","",IF(G317=FVDate,"",((1+INCREASE.RTE)^(1/12)))))))</f>
        <v/>
      </c>
      <c r="J317" s="51" t="str">
        <f>IF(H317=0,"",IF(H317="","",IF(G317=DATE.DOR,"",IF(G317=FVDate,"",((1+RPI))^(1/12)))))</f>
        <v/>
      </c>
      <c r="K317" s="51" t="str">
        <f>IF(J317="","",(1+AMC)^(1/12))</f>
        <v/>
      </c>
      <c r="L317" s="15" t="str">
        <f>IFERROR(IF(G317="","",IF(G317=DATE.DOR,"",L316*I317/J317/K317+H317)),0)</f>
        <v/>
      </c>
      <c r="M317" s="4"/>
      <c r="N317" s="46" t="str">
        <f t="shared" si="3"/>
        <v/>
      </c>
      <c r="O317" s="45" t="str">
        <f t="shared" si="4"/>
        <v/>
      </c>
      <c r="P317" s="11" t="str">
        <f>IFERROR(IF(P316=DATE.DOR,"",MIN(DATE(YEAR(Calculations!P316),MONTH(Calculations!P316)+1,DAY(Calculations!P316)),DATE.DOR)),"")</f>
        <v/>
      </c>
      <c r="Q317" s="52" t="str">
        <f>IF(P317="","",IF(P317=DATE(YEAR(AdjustedFVDte),MONTH(AdjustedFVDte)+1,DAY(AdjustedFVDte)),CFV,IF(AND(Q316=0,P316=AdjustedFVDte),CFV+U317,U316)))</f>
        <v/>
      </c>
      <c r="R317" s="53" t="str">
        <f>IF(P317="","",((1+INCREASE.RTE)^(1/12)))</f>
        <v/>
      </c>
      <c r="S317" s="51" t="str">
        <f>IFERROR(IF(P317="","",IF(P317=DATE.DOR,"",IF(P317&gt;0,(1+RPI)^(1/12),""))),"")</f>
        <v/>
      </c>
      <c r="T317" s="51" t="str">
        <f>IF(S317="","",(1+AMC)^(1/12))</f>
        <v/>
      </c>
      <c r="U317" s="15" t="str">
        <f>IFERROR(IF(P317=DATE.DOR,U316,Q317*R317/S317/T317),"")</f>
        <v/>
      </c>
      <c r="V317" s="4"/>
      <c r="W317" s="4"/>
      <c r="X317" s="4"/>
      <c r="Y317" s="4"/>
      <c r="Z317" s="4"/>
      <c r="AA317" s="4"/>
      <c r="AB317" s="4"/>
    </row>
    <row r="318" ht="15.75" customHeight="1">
      <c r="A318" s="4"/>
      <c r="B318" s="4"/>
      <c r="C318" s="4"/>
      <c r="D318" s="4"/>
      <c r="E318" s="4"/>
      <c r="F318" s="45">
        <f t="shared" si="2"/>
        <v>1</v>
      </c>
      <c r="G318" s="11">
        <f>IFERROR(IF(G317=DATE.DOR,"",MIN(DATE(YEAR(Calculations!G317),MONTH(Calculations!G317)+1,DAY(Calculations!G317)),DATE.DOR)),"")</f>
        <v>44927</v>
      </c>
      <c r="H318" s="15" t="str">
        <f>IF(G319="","",IF(G318&lt;$B$2,MONTHLY.CONT*1,LOOKUP(G318,$B$2:$B$62,$D$2:$D$62)))</f>
        <v/>
      </c>
      <c r="I318" s="51" t="str">
        <f>IF(H318=0,"",IF(H318="","",IF(G318=DATE.DOR,"",IF(G318="","",IF(G318=FVDate,"",((1+INCREASE.RTE)^(1/12)))))))</f>
        <v/>
      </c>
      <c r="J318" s="51" t="str">
        <f>IF(H318=0,"",IF(H318="","",IF(G318=DATE.DOR,"",IF(G318=FVDate,"",((1+RPI))^(1/12)))))</f>
        <v/>
      </c>
      <c r="K318" s="51" t="str">
        <f>IF(J318="","",(1+AMC)^(1/12))</f>
        <v/>
      </c>
      <c r="L318" s="15" t="str">
        <f>IFERROR(IF(G318="","",IF(G318=DATE.DOR,"",L317*I318/J318/K318+H318)),0)</f>
        <v/>
      </c>
      <c r="M318" s="4"/>
      <c r="N318" s="46">
        <f t="shared" si="3"/>
        <v>12</v>
      </c>
      <c r="O318" s="45">
        <f t="shared" si="4"/>
        <v>1</v>
      </c>
      <c r="P318" s="11">
        <f>IFERROR(IF(P317=DATE.DOR,"",MIN(DATE(YEAR(Calculations!P317),MONTH(Calculations!P317)+1,DAY(Calculations!P317)),DATE.DOR)),"")</f>
        <v>44927</v>
      </c>
      <c r="Q318" s="52" t="str">
        <f>IF(P318="","",IF(P318=DATE(YEAR(AdjustedFVDte),MONTH(AdjustedFVDte)+1,DAY(AdjustedFVDte)),CFV,IF(AND(Q317=0,P317=AdjustedFVDte),CFV+U318,U317)))</f>
        <v/>
      </c>
      <c r="R318" s="53">
        <f>IF(P318="","",((1+INCREASE.RTE)^(1/12)))</f>
        <v>1.004074124</v>
      </c>
      <c r="S318" s="51" t="str">
        <f>IFERROR(IF(P318="","",IF(P318=DATE.DOR,"",IF(P318&gt;0,(1+RPI)^(1/12),""))),"")</f>
        <v/>
      </c>
      <c r="T318" s="51" t="str">
        <f>IF(S318="","",(1+AMC)^(1/12))</f>
        <v/>
      </c>
      <c r="U318" s="15" t="str">
        <f>IFERROR(IF(P318=DATE.DOR,U317,Q318*R318/S318/T318),"")</f>
        <v/>
      </c>
      <c r="V318" s="4"/>
      <c r="W318" s="4"/>
      <c r="X318" s="4"/>
      <c r="Y318" s="4"/>
      <c r="Z318" s="4"/>
      <c r="AA318" s="4"/>
      <c r="AB318" s="4"/>
    </row>
    <row r="319" ht="15.75" customHeight="1">
      <c r="A319" s="4"/>
      <c r="B319" s="4"/>
      <c r="C319" s="4"/>
      <c r="D319" s="4"/>
      <c r="E319" s="4"/>
      <c r="F319" s="45" t="str">
        <f t="shared" si="2"/>
        <v/>
      </c>
      <c r="G319" s="11" t="str">
        <f>IFERROR(IF(G318=DATE.DOR,"",MIN(DATE(YEAR(Calculations!G318),MONTH(Calculations!G318)+1,DAY(Calculations!G318)),DATE.DOR)),"")</f>
        <v/>
      </c>
      <c r="H319" s="15" t="str">
        <f>IF(G320="","",IF(G319&lt;$B$2,MONTHLY.CONT*1,LOOKUP(G319,$B$2:$B$62,$D$2:$D$62)))</f>
        <v/>
      </c>
      <c r="I319" s="51" t="str">
        <f>IF(H319=0,"",IF(H319="","",IF(G319=DATE.DOR,"",IF(G319="","",IF(G319=FVDate,"",((1+INCREASE.RTE)^(1/12)))))))</f>
        <v/>
      </c>
      <c r="J319" s="51" t="str">
        <f>IF(H319=0,"",IF(H319="","",IF(G319=DATE.DOR,"",IF(G319=FVDate,"",((1+RPI))^(1/12)))))</f>
        <v/>
      </c>
      <c r="K319" s="51" t="str">
        <f>IF(J319="","",(1+AMC)^(1/12))</f>
        <v/>
      </c>
      <c r="L319" s="15" t="str">
        <f>IFERROR(IF(G319="","",IF(G319=DATE.DOR,"",L318*I319/J319/K319+H319)),0)</f>
        <v/>
      </c>
      <c r="M319" s="4"/>
      <c r="N319" s="46" t="str">
        <f t="shared" si="3"/>
        <v/>
      </c>
      <c r="O319" s="45" t="str">
        <f t="shared" si="4"/>
        <v/>
      </c>
      <c r="P319" s="11" t="str">
        <f>IFERROR(IF(P318=DATE.DOR,"",MIN(DATE(YEAR(Calculations!P318),MONTH(Calculations!P318)+1,DAY(Calculations!P318)),DATE.DOR)),"")</f>
        <v/>
      </c>
      <c r="Q319" s="52" t="str">
        <f>IF(P319="","",IF(P319=DATE(YEAR(AdjustedFVDte),MONTH(AdjustedFVDte)+1,DAY(AdjustedFVDte)),CFV,IF(AND(Q318=0,P318=AdjustedFVDte),CFV+U319,U318)))</f>
        <v/>
      </c>
      <c r="R319" s="53" t="str">
        <f>IF(P319="","",((1+INCREASE.RTE)^(1/12)))</f>
        <v/>
      </c>
      <c r="S319" s="51" t="str">
        <f>IFERROR(IF(P319="","",IF(P319=DATE.DOR,"",IF(P319&gt;0,(1+RPI)^(1/12),""))),"")</f>
        <v/>
      </c>
      <c r="T319" s="51" t="str">
        <f>IF(S319="","",(1+AMC)^(1/12))</f>
        <v/>
      </c>
      <c r="U319" s="15" t="str">
        <f>IFERROR(IF(P319=DATE.DOR,U318,Q319*R319/S319/T319),"")</f>
        <v/>
      </c>
      <c r="V319" s="4"/>
      <c r="W319" s="4"/>
      <c r="X319" s="4"/>
      <c r="Y319" s="4"/>
      <c r="Z319" s="4"/>
      <c r="AA319" s="4"/>
      <c r="AB319" s="4"/>
    </row>
    <row r="320" ht="15.75" customHeight="1">
      <c r="A320" s="4"/>
      <c r="B320" s="4"/>
      <c r="C320" s="4"/>
      <c r="D320" s="4"/>
      <c r="E320" s="4"/>
      <c r="F320" s="45">
        <f t="shared" si="2"/>
        <v>1</v>
      </c>
      <c r="G320" s="11">
        <f>IFERROR(IF(G319=DATE.DOR,"",MIN(DATE(YEAR(Calculations!G319),MONTH(Calculations!G319)+1,DAY(Calculations!G319)),DATE.DOR)),"")</f>
        <v>44927</v>
      </c>
      <c r="H320" s="15" t="str">
        <f>IF(G321="","",IF(G320&lt;$B$2,MONTHLY.CONT*1,LOOKUP(G320,$B$2:$B$62,$D$2:$D$62)))</f>
        <v/>
      </c>
      <c r="I320" s="51" t="str">
        <f>IF(H320=0,"",IF(H320="","",IF(G320=DATE.DOR,"",IF(G320="","",IF(G320=FVDate,"",((1+INCREASE.RTE)^(1/12)))))))</f>
        <v/>
      </c>
      <c r="J320" s="51" t="str">
        <f>IF(H320=0,"",IF(H320="","",IF(G320=DATE.DOR,"",IF(G320=FVDate,"",((1+RPI))^(1/12)))))</f>
        <v/>
      </c>
      <c r="K320" s="51" t="str">
        <f>IF(J320="","",(1+AMC)^(1/12))</f>
        <v/>
      </c>
      <c r="L320" s="15" t="str">
        <f>IFERROR(IF(G320="","",IF(G320=DATE.DOR,"",L319*I320/J320/K320+H320)),0)</f>
        <v/>
      </c>
      <c r="M320" s="4"/>
      <c r="N320" s="46">
        <f t="shared" si="3"/>
        <v>12</v>
      </c>
      <c r="O320" s="45">
        <f t="shared" si="4"/>
        <v>1</v>
      </c>
      <c r="P320" s="11">
        <f>IFERROR(IF(P319=DATE.DOR,"",MIN(DATE(YEAR(Calculations!P319),MONTH(Calculations!P319)+1,DAY(Calculations!P319)),DATE.DOR)),"")</f>
        <v>44927</v>
      </c>
      <c r="Q320" s="52" t="str">
        <f>IF(P320="","",IF(P320=DATE(YEAR(AdjustedFVDte),MONTH(AdjustedFVDte)+1,DAY(AdjustedFVDte)),CFV,IF(AND(Q319=0,P319=AdjustedFVDte),CFV+U320,U319)))</f>
        <v/>
      </c>
      <c r="R320" s="53">
        <f>IF(P320="","",((1+INCREASE.RTE)^(1/12)))</f>
        <v>1.004074124</v>
      </c>
      <c r="S320" s="51" t="str">
        <f>IFERROR(IF(P320="","",IF(P320=DATE.DOR,"",IF(P320&gt;0,(1+RPI)^(1/12),""))),"")</f>
        <v/>
      </c>
      <c r="T320" s="51" t="str">
        <f>IF(S320="","",(1+AMC)^(1/12))</f>
        <v/>
      </c>
      <c r="U320" s="15" t="str">
        <f>IFERROR(IF(P320=DATE.DOR,U319,Q320*R320/S320/T320),"")</f>
        <v/>
      </c>
      <c r="V320" s="4"/>
      <c r="W320" s="4"/>
      <c r="X320" s="4"/>
      <c r="Y320" s="4"/>
      <c r="Z320" s="4"/>
      <c r="AA320" s="4"/>
      <c r="AB320" s="4"/>
    </row>
    <row r="321" ht="15.75" customHeight="1">
      <c r="A321" s="4"/>
      <c r="B321" s="4"/>
      <c r="C321" s="4"/>
      <c r="D321" s="4"/>
      <c r="E321" s="4"/>
      <c r="F321" s="45" t="str">
        <f t="shared" si="2"/>
        <v/>
      </c>
      <c r="G321" s="11" t="str">
        <f>IFERROR(IF(G320=DATE.DOR,"",MIN(DATE(YEAR(Calculations!G320),MONTH(Calculations!G320)+1,DAY(Calculations!G320)),DATE.DOR)),"")</f>
        <v/>
      </c>
      <c r="H321" s="15" t="str">
        <f>IF(G322="","",IF(G321&lt;$B$2,MONTHLY.CONT*1,LOOKUP(G321,$B$2:$B$62,$D$2:$D$62)))</f>
        <v/>
      </c>
      <c r="I321" s="51" t="str">
        <f>IF(H321=0,"",IF(H321="","",IF(G321=DATE.DOR,"",IF(G321="","",IF(G321=FVDate,"",((1+INCREASE.RTE)^(1/12)))))))</f>
        <v/>
      </c>
      <c r="J321" s="51" t="str">
        <f>IF(H321=0,"",IF(H321="","",IF(G321=DATE.DOR,"",IF(G321=FVDate,"",((1+RPI))^(1/12)))))</f>
        <v/>
      </c>
      <c r="K321" s="51" t="str">
        <f>IF(J321="","",(1+AMC)^(1/12))</f>
        <v/>
      </c>
      <c r="L321" s="15" t="str">
        <f>IFERROR(IF(G321="","",IF(G321=DATE.DOR,"",L320*I321/J321/K321+H321)),0)</f>
        <v/>
      </c>
      <c r="M321" s="4"/>
      <c r="N321" s="46" t="str">
        <f t="shared" si="3"/>
        <v/>
      </c>
      <c r="O321" s="45" t="str">
        <f t="shared" si="4"/>
        <v/>
      </c>
      <c r="P321" s="11" t="str">
        <f>IFERROR(IF(P320=DATE.DOR,"",MIN(DATE(YEAR(Calculations!P320),MONTH(Calculations!P320)+1,DAY(Calculations!P320)),DATE.DOR)),"")</f>
        <v/>
      </c>
      <c r="Q321" s="52" t="str">
        <f>IF(P321="","",IF(P321=DATE(YEAR(AdjustedFVDte),MONTH(AdjustedFVDte)+1,DAY(AdjustedFVDte)),CFV,IF(AND(Q320=0,P320=AdjustedFVDte),CFV+U321,U320)))</f>
        <v/>
      </c>
      <c r="R321" s="53" t="str">
        <f>IF(P321="","",((1+INCREASE.RTE)^(1/12)))</f>
        <v/>
      </c>
      <c r="S321" s="51" t="str">
        <f>IFERROR(IF(P321="","",IF(P321=DATE.DOR,"",IF(P321&gt;0,(1+RPI)^(1/12),""))),"")</f>
        <v/>
      </c>
      <c r="T321" s="51" t="str">
        <f>IF(S321="","",(1+AMC)^(1/12))</f>
        <v/>
      </c>
      <c r="U321" s="15" t="str">
        <f>IFERROR(IF(P321=DATE.DOR,U320,Q321*R321/S321/T321),"")</f>
        <v/>
      </c>
      <c r="V321" s="4"/>
      <c r="W321" s="4"/>
      <c r="X321" s="4"/>
      <c r="Y321" s="4"/>
      <c r="Z321" s="4"/>
      <c r="AA321" s="4"/>
      <c r="AB321" s="4"/>
    </row>
    <row r="322" ht="15.75" customHeight="1">
      <c r="A322" s="4"/>
      <c r="B322" s="4"/>
      <c r="C322" s="4"/>
      <c r="D322" s="4"/>
      <c r="E322" s="4"/>
      <c r="F322" s="45">
        <f t="shared" si="2"/>
        <v>1</v>
      </c>
      <c r="G322" s="11">
        <f>IFERROR(IF(G321=DATE.DOR,"",MIN(DATE(YEAR(Calculations!G321),MONTH(Calculations!G321)+1,DAY(Calculations!G321)),DATE.DOR)),"")</f>
        <v>44927</v>
      </c>
      <c r="H322" s="15" t="str">
        <f>IF(G323="","",IF(G322&lt;$B$2,MONTHLY.CONT*1,LOOKUP(G322,$B$2:$B$62,$D$2:$D$62)))</f>
        <v/>
      </c>
      <c r="I322" s="51" t="str">
        <f>IF(H322=0,"",IF(H322="","",IF(G322=DATE.DOR,"",IF(G322="","",IF(G322=FVDate,"",((1+INCREASE.RTE)^(1/12)))))))</f>
        <v/>
      </c>
      <c r="J322" s="51" t="str">
        <f>IF(H322=0,"",IF(H322="","",IF(G322=DATE.DOR,"",IF(G322=FVDate,"",((1+RPI))^(1/12)))))</f>
        <v/>
      </c>
      <c r="K322" s="51" t="str">
        <f>IF(J322="","",(1+AMC)^(1/12))</f>
        <v/>
      </c>
      <c r="L322" s="15" t="str">
        <f>IFERROR(IF(G322="","",IF(G322=DATE.DOR,"",L321*I322/J322/K322+H322)),0)</f>
        <v/>
      </c>
      <c r="M322" s="4"/>
      <c r="N322" s="46">
        <f t="shared" si="3"/>
        <v>12</v>
      </c>
      <c r="O322" s="45">
        <f t="shared" si="4"/>
        <v>1</v>
      </c>
      <c r="P322" s="11">
        <f>IFERROR(IF(P321=DATE.DOR,"",MIN(DATE(YEAR(Calculations!P321),MONTH(Calculations!P321)+1,DAY(Calculations!P321)),DATE.DOR)),"")</f>
        <v>44927</v>
      </c>
      <c r="Q322" s="52" t="str">
        <f>IF(P322="","",IF(P322=DATE(YEAR(AdjustedFVDte),MONTH(AdjustedFVDte)+1,DAY(AdjustedFVDte)),CFV,IF(AND(Q321=0,P321=AdjustedFVDte),CFV+U322,U321)))</f>
        <v/>
      </c>
      <c r="R322" s="53">
        <f>IF(P322="","",((1+INCREASE.RTE)^(1/12)))</f>
        <v>1.004074124</v>
      </c>
      <c r="S322" s="51" t="str">
        <f>IFERROR(IF(P322="","",IF(P322=DATE.DOR,"",IF(P322&gt;0,(1+RPI)^(1/12),""))),"")</f>
        <v/>
      </c>
      <c r="T322" s="51" t="str">
        <f>IF(S322="","",(1+AMC)^(1/12))</f>
        <v/>
      </c>
      <c r="U322" s="15" t="str">
        <f>IFERROR(IF(P322=DATE.DOR,U321,Q322*R322/S322/T322),"")</f>
        <v/>
      </c>
      <c r="V322" s="4"/>
      <c r="W322" s="4"/>
      <c r="X322" s="4"/>
      <c r="Y322" s="4"/>
      <c r="Z322" s="4"/>
      <c r="AA322" s="4"/>
      <c r="AB322" s="4"/>
    </row>
    <row r="323" ht="15.75" customHeight="1">
      <c r="A323" s="4"/>
      <c r="B323" s="4"/>
      <c r="C323" s="4"/>
      <c r="D323" s="4"/>
      <c r="E323" s="4"/>
      <c r="F323" s="45" t="str">
        <f t="shared" si="2"/>
        <v/>
      </c>
      <c r="G323" s="11" t="str">
        <f>IFERROR(IF(G322=DATE.DOR,"",MIN(DATE(YEAR(Calculations!G322),MONTH(Calculations!G322)+1,DAY(Calculations!G322)),DATE.DOR)),"")</f>
        <v/>
      </c>
      <c r="H323" s="15" t="str">
        <f>IF(G324="","",IF(G323&lt;$B$2,MONTHLY.CONT*1,LOOKUP(G323,$B$2:$B$62,$D$2:$D$62)))</f>
        <v/>
      </c>
      <c r="I323" s="51" t="str">
        <f>IF(H323=0,"",IF(H323="","",IF(G323=DATE.DOR,"",IF(G323="","",IF(G323=FVDate,"",((1+INCREASE.RTE)^(1/12)))))))</f>
        <v/>
      </c>
      <c r="J323" s="51" t="str">
        <f>IF(H323=0,"",IF(H323="","",IF(G323=DATE.DOR,"",IF(G323=FVDate,"",((1+RPI))^(1/12)))))</f>
        <v/>
      </c>
      <c r="K323" s="51" t="str">
        <f>IF(J323="","",(1+AMC)^(1/12))</f>
        <v/>
      </c>
      <c r="L323" s="15" t="str">
        <f>IFERROR(IF(G323="","",IF(G323=DATE.DOR,"",L322*I323/J323/K323+H323)),0)</f>
        <v/>
      </c>
      <c r="M323" s="4"/>
      <c r="N323" s="46" t="str">
        <f t="shared" si="3"/>
        <v/>
      </c>
      <c r="O323" s="45" t="str">
        <f t="shared" si="4"/>
        <v/>
      </c>
      <c r="P323" s="11" t="str">
        <f>IFERROR(IF(P322=DATE.DOR,"",MIN(DATE(YEAR(Calculations!P322),MONTH(Calculations!P322)+1,DAY(Calculations!P322)),DATE.DOR)),"")</f>
        <v/>
      </c>
      <c r="Q323" s="52" t="str">
        <f>IF(P323="","",IF(P323=DATE(YEAR(AdjustedFVDte),MONTH(AdjustedFVDte)+1,DAY(AdjustedFVDte)),CFV,IF(AND(Q322=0,P322=AdjustedFVDte),CFV+U323,U322)))</f>
        <v/>
      </c>
      <c r="R323" s="53" t="str">
        <f>IF(P323="","",((1+INCREASE.RTE)^(1/12)))</f>
        <v/>
      </c>
      <c r="S323" s="51" t="str">
        <f>IFERROR(IF(P323="","",IF(P323=DATE.DOR,"",IF(P323&gt;0,(1+RPI)^(1/12),""))),"")</f>
        <v/>
      </c>
      <c r="T323" s="51" t="str">
        <f>IF(S323="","",(1+AMC)^(1/12))</f>
        <v/>
      </c>
      <c r="U323" s="15" t="str">
        <f>IFERROR(IF(P323=DATE.DOR,U322,Q323*R323/S323/T323),"")</f>
        <v/>
      </c>
      <c r="V323" s="4"/>
      <c r="W323" s="4"/>
      <c r="X323" s="4"/>
      <c r="Y323" s="4"/>
      <c r="Z323" s="4"/>
      <c r="AA323" s="4"/>
      <c r="AB323" s="4"/>
    </row>
    <row r="324" ht="15.75" customHeight="1">
      <c r="A324" s="4"/>
      <c r="B324" s="4"/>
      <c r="C324" s="4"/>
      <c r="D324" s="4"/>
      <c r="E324" s="4"/>
      <c r="F324" s="45">
        <f t="shared" si="2"/>
        <v>1</v>
      </c>
      <c r="G324" s="11">
        <f>IFERROR(IF(G323=DATE.DOR,"",MIN(DATE(YEAR(Calculations!G323),MONTH(Calculations!G323)+1,DAY(Calculations!G323)),DATE.DOR)),"")</f>
        <v>44927</v>
      </c>
      <c r="H324" s="15" t="str">
        <f>IF(G325="","",IF(G324&lt;$B$2,MONTHLY.CONT*1,LOOKUP(G324,$B$2:$B$62,$D$2:$D$62)))</f>
        <v/>
      </c>
      <c r="I324" s="51" t="str">
        <f>IF(H324=0,"",IF(H324="","",IF(G324=DATE.DOR,"",IF(G324="","",IF(G324=FVDate,"",((1+INCREASE.RTE)^(1/12)))))))</f>
        <v/>
      </c>
      <c r="J324" s="51" t="str">
        <f>IF(H324=0,"",IF(H324="","",IF(G324=DATE.DOR,"",IF(G324=FVDate,"",((1+RPI))^(1/12)))))</f>
        <v/>
      </c>
      <c r="K324" s="51" t="str">
        <f>IF(J324="","",(1+AMC)^(1/12))</f>
        <v/>
      </c>
      <c r="L324" s="15" t="str">
        <f>IFERROR(IF(G324="","",IF(G324=DATE.DOR,"",L323*I324/J324/K324+H324)),0)</f>
        <v/>
      </c>
      <c r="M324" s="4"/>
      <c r="N324" s="46">
        <f t="shared" si="3"/>
        <v>12</v>
      </c>
      <c r="O324" s="45">
        <f t="shared" si="4"/>
        <v>1</v>
      </c>
      <c r="P324" s="11">
        <f>IFERROR(IF(P323=DATE.DOR,"",MIN(DATE(YEAR(Calculations!P323),MONTH(Calculations!P323)+1,DAY(Calculations!P323)),DATE.DOR)),"")</f>
        <v>44927</v>
      </c>
      <c r="Q324" s="52" t="str">
        <f>IF(P324="","",IF(P324=DATE(YEAR(AdjustedFVDte),MONTH(AdjustedFVDte)+1,DAY(AdjustedFVDte)),CFV,IF(AND(Q323=0,P323=AdjustedFVDte),CFV+U324,U323)))</f>
        <v/>
      </c>
      <c r="R324" s="53">
        <f>IF(P324="","",((1+INCREASE.RTE)^(1/12)))</f>
        <v>1.004074124</v>
      </c>
      <c r="S324" s="51" t="str">
        <f>IFERROR(IF(P324="","",IF(P324=DATE.DOR,"",IF(P324&gt;0,(1+RPI)^(1/12),""))),"")</f>
        <v/>
      </c>
      <c r="T324" s="51" t="str">
        <f>IF(S324="","",(1+AMC)^(1/12))</f>
        <v/>
      </c>
      <c r="U324" s="15" t="str">
        <f>IFERROR(IF(P324=DATE.DOR,U323,Q324*R324/S324/T324),"")</f>
        <v/>
      </c>
      <c r="V324" s="4"/>
      <c r="W324" s="4"/>
      <c r="X324" s="4"/>
      <c r="Y324" s="4"/>
      <c r="Z324" s="4"/>
      <c r="AA324" s="4"/>
      <c r="AB324" s="4"/>
    </row>
    <row r="325" ht="15.75" customHeight="1">
      <c r="A325" s="4"/>
      <c r="B325" s="4"/>
      <c r="C325" s="4"/>
      <c r="D325" s="4"/>
      <c r="E325" s="4"/>
      <c r="F325" s="45" t="str">
        <f t="shared" si="2"/>
        <v/>
      </c>
      <c r="G325" s="11" t="str">
        <f>IFERROR(IF(G324=DATE.DOR,"",MIN(DATE(YEAR(Calculations!G324),MONTH(Calculations!G324)+1,DAY(Calculations!G324)),DATE.DOR)),"")</f>
        <v/>
      </c>
      <c r="H325" s="15" t="str">
        <f>IF(G326="","",IF(G325&lt;$B$2,MONTHLY.CONT*1,LOOKUP(G325,$B$2:$B$62,$D$2:$D$62)))</f>
        <v/>
      </c>
      <c r="I325" s="51" t="str">
        <f>IF(H325=0,"",IF(H325="","",IF(G325=DATE.DOR,"",IF(G325="","",IF(G325=FVDate,"",((1+INCREASE.RTE)^(1/12)))))))</f>
        <v/>
      </c>
      <c r="J325" s="51" t="str">
        <f>IF(H325=0,"",IF(H325="","",IF(G325=DATE.DOR,"",IF(G325=FVDate,"",((1+RPI))^(1/12)))))</f>
        <v/>
      </c>
      <c r="K325" s="51" t="str">
        <f>IF(J325="","",(1+AMC)^(1/12))</f>
        <v/>
      </c>
      <c r="L325" s="15" t="str">
        <f>IFERROR(IF(G325="","",IF(G325=DATE.DOR,"",L324*I325/J325/K325+H325)),0)</f>
        <v/>
      </c>
      <c r="M325" s="4"/>
      <c r="N325" s="46" t="str">
        <f t="shared" si="3"/>
        <v/>
      </c>
      <c r="O325" s="45" t="str">
        <f t="shared" si="4"/>
        <v/>
      </c>
      <c r="P325" s="11" t="str">
        <f>IFERROR(IF(P324=DATE.DOR,"",MIN(DATE(YEAR(Calculations!P324),MONTH(Calculations!P324)+1,DAY(Calculations!P324)),DATE.DOR)),"")</f>
        <v/>
      </c>
      <c r="Q325" s="52" t="str">
        <f>IF(P325="","",IF(P325=DATE(YEAR(AdjustedFVDte),MONTH(AdjustedFVDte)+1,DAY(AdjustedFVDte)),CFV,IF(AND(Q324=0,P324=AdjustedFVDte),CFV+U325,U324)))</f>
        <v/>
      </c>
      <c r="R325" s="53" t="str">
        <f>IF(P325="","",((1+INCREASE.RTE)^(1/12)))</f>
        <v/>
      </c>
      <c r="S325" s="51" t="str">
        <f>IFERROR(IF(P325="","",IF(P325=DATE.DOR,"",IF(P325&gt;0,(1+RPI)^(1/12),""))),"")</f>
        <v/>
      </c>
      <c r="T325" s="51" t="str">
        <f>IF(S325="","",(1+AMC)^(1/12))</f>
        <v/>
      </c>
      <c r="U325" s="15" t="str">
        <f>IFERROR(IF(P325=DATE.DOR,U324,Q325*R325/S325/T325),"")</f>
        <v/>
      </c>
      <c r="V325" s="4"/>
      <c r="W325" s="4"/>
      <c r="X325" s="4"/>
      <c r="Y325" s="4"/>
      <c r="Z325" s="4"/>
      <c r="AA325" s="4"/>
      <c r="AB325" s="4"/>
    </row>
    <row r="326" ht="15.75" customHeight="1">
      <c r="A326" s="4"/>
      <c r="B326" s="4"/>
      <c r="C326" s="4"/>
      <c r="D326" s="4"/>
      <c r="E326" s="4"/>
      <c r="F326" s="45">
        <f t="shared" si="2"/>
        <v>1</v>
      </c>
      <c r="G326" s="11">
        <f>IFERROR(IF(G325=DATE.DOR,"",MIN(DATE(YEAR(Calculations!G325),MONTH(Calculations!G325)+1,DAY(Calculations!G325)),DATE.DOR)),"")</f>
        <v>44927</v>
      </c>
      <c r="H326" s="15" t="str">
        <f>IF(G327="","",IF(G326&lt;$B$2,MONTHLY.CONT*1,LOOKUP(G326,$B$2:$B$62,$D$2:$D$62)))</f>
        <v/>
      </c>
      <c r="I326" s="51" t="str">
        <f>IF(H326=0,"",IF(H326="","",IF(G326=DATE.DOR,"",IF(G326="","",IF(G326=FVDate,"",((1+INCREASE.RTE)^(1/12)))))))</f>
        <v/>
      </c>
      <c r="J326" s="51" t="str">
        <f>IF(H326=0,"",IF(H326="","",IF(G326=DATE.DOR,"",IF(G326=FVDate,"",((1+RPI))^(1/12)))))</f>
        <v/>
      </c>
      <c r="K326" s="51" t="str">
        <f>IF(J326="","",(1+AMC)^(1/12))</f>
        <v/>
      </c>
      <c r="L326" s="15" t="str">
        <f>IFERROR(IF(G326="","",IF(G326=DATE.DOR,"",L325*I326/J326/K326+H326)),0)</f>
        <v/>
      </c>
      <c r="M326" s="4"/>
      <c r="N326" s="46">
        <f t="shared" si="3"/>
        <v>12</v>
      </c>
      <c r="O326" s="45">
        <f t="shared" si="4"/>
        <v>1</v>
      </c>
      <c r="P326" s="11">
        <f>IFERROR(IF(P325=DATE.DOR,"",MIN(DATE(YEAR(Calculations!P325),MONTH(Calculations!P325)+1,DAY(Calculations!P325)),DATE.DOR)),"")</f>
        <v>44927</v>
      </c>
      <c r="Q326" s="52" t="str">
        <f>IF(P326="","",IF(P326=DATE(YEAR(AdjustedFVDte),MONTH(AdjustedFVDte)+1,DAY(AdjustedFVDte)),CFV,IF(AND(Q325=0,P325=AdjustedFVDte),CFV+U326,U325)))</f>
        <v/>
      </c>
      <c r="R326" s="53">
        <f>IF(P326="","",((1+INCREASE.RTE)^(1/12)))</f>
        <v>1.004074124</v>
      </c>
      <c r="S326" s="51" t="str">
        <f>IFERROR(IF(P326="","",IF(P326=DATE.DOR,"",IF(P326&gt;0,(1+RPI)^(1/12),""))),"")</f>
        <v/>
      </c>
      <c r="T326" s="51" t="str">
        <f>IF(S326="","",(1+AMC)^(1/12))</f>
        <v/>
      </c>
      <c r="U326" s="15" t="str">
        <f>IFERROR(IF(P326=DATE.DOR,U325,Q326*R326/S326/T326),"")</f>
        <v/>
      </c>
      <c r="V326" s="4"/>
      <c r="W326" s="4"/>
      <c r="X326" s="4"/>
      <c r="Y326" s="4"/>
      <c r="Z326" s="4"/>
      <c r="AA326" s="4"/>
      <c r="AB326" s="4"/>
    </row>
    <row r="327" ht="15.75" customHeight="1">
      <c r="A327" s="4"/>
      <c r="B327" s="4"/>
      <c r="C327" s="4"/>
      <c r="D327" s="4"/>
      <c r="E327" s="4"/>
      <c r="F327" s="45" t="str">
        <f t="shared" si="2"/>
        <v/>
      </c>
      <c r="G327" s="11" t="str">
        <f>IFERROR(IF(G326=DATE.DOR,"",MIN(DATE(YEAR(Calculations!G326),MONTH(Calculations!G326)+1,DAY(Calculations!G326)),DATE.DOR)),"")</f>
        <v/>
      </c>
      <c r="H327" s="15" t="str">
        <f>IF(G328="","",IF(G327&lt;$B$2,MONTHLY.CONT*1,LOOKUP(G327,$B$2:$B$62,$D$2:$D$62)))</f>
        <v/>
      </c>
      <c r="I327" s="51" t="str">
        <f>IF(H327=0,"",IF(H327="","",IF(G327=DATE.DOR,"",IF(G327="","",IF(G327=FVDate,"",((1+INCREASE.RTE)^(1/12)))))))</f>
        <v/>
      </c>
      <c r="J327" s="51" t="str">
        <f>IF(H327=0,"",IF(H327="","",IF(G327=DATE.DOR,"",IF(G327=FVDate,"",((1+RPI))^(1/12)))))</f>
        <v/>
      </c>
      <c r="K327" s="51" t="str">
        <f>IF(J327="","",(1+AMC)^(1/12))</f>
        <v/>
      </c>
      <c r="L327" s="15" t="str">
        <f>IFERROR(IF(G327="","",IF(G327=DATE.DOR,"",L326*I327/J327/K327+H327)),0)</f>
        <v/>
      </c>
      <c r="M327" s="4"/>
      <c r="N327" s="46" t="str">
        <f t="shared" si="3"/>
        <v/>
      </c>
      <c r="O327" s="45" t="str">
        <f t="shared" si="4"/>
        <v/>
      </c>
      <c r="P327" s="11" t="str">
        <f>IFERROR(IF(P326=DATE.DOR,"",MIN(DATE(YEAR(Calculations!P326),MONTH(Calculations!P326)+1,DAY(Calculations!P326)),DATE.DOR)),"")</f>
        <v/>
      </c>
      <c r="Q327" s="52" t="str">
        <f>IF(P327="","",IF(P327=DATE(YEAR(AdjustedFVDte),MONTH(AdjustedFVDte)+1,DAY(AdjustedFVDte)),CFV,IF(AND(Q326=0,P326=AdjustedFVDte),CFV+U327,U326)))</f>
        <v/>
      </c>
      <c r="R327" s="53" t="str">
        <f>IF(P327="","",((1+INCREASE.RTE)^(1/12)))</f>
        <v/>
      </c>
      <c r="S327" s="51" t="str">
        <f>IFERROR(IF(P327="","",IF(P327=DATE.DOR,"",IF(P327&gt;0,(1+RPI)^(1/12),""))),"")</f>
        <v/>
      </c>
      <c r="T327" s="51" t="str">
        <f>IF(S327="","",(1+AMC)^(1/12))</f>
        <v/>
      </c>
      <c r="U327" s="15" t="str">
        <f>IFERROR(IF(P327=DATE.DOR,U326,Q327*R327/S327/T327),"")</f>
        <v/>
      </c>
      <c r="V327" s="4"/>
      <c r="W327" s="4"/>
      <c r="X327" s="4"/>
      <c r="Y327" s="4"/>
      <c r="Z327" s="4"/>
      <c r="AA327" s="4"/>
      <c r="AB327" s="4"/>
    </row>
    <row r="328" ht="15.75" customHeight="1">
      <c r="A328" s="4"/>
      <c r="B328" s="4"/>
      <c r="C328" s="4"/>
      <c r="D328" s="4"/>
      <c r="E328" s="4"/>
      <c r="F328" s="45">
        <f t="shared" si="2"/>
        <v>1</v>
      </c>
      <c r="G328" s="11">
        <f>IFERROR(IF(G327=DATE.DOR,"",MIN(DATE(YEAR(Calculations!G327),MONTH(Calculations!G327)+1,DAY(Calculations!G327)),DATE.DOR)),"")</f>
        <v>44927</v>
      </c>
      <c r="H328" s="15" t="str">
        <f>IF(G329="","",IF(G328&lt;$B$2,MONTHLY.CONT*1,LOOKUP(G328,$B$2:$B$62,$D$2:$D$62)))</f>
        <v/>
      </c>
      <c r="I328" s="51" t="str">
        <f>IF(H328=0,"",IF(H328="","",IF(G328=DATE.DOR,"",IF(G328="","",IF(G328=FVDate,"",((1+INCREASE.RTE)^(1/12)))))))</f>
        <v/>
      </c>
      <c r="J328" s="51" t="str">
        <f>IF(H328=0,"",IF(H328="","",IF(G328=DATE.DOR,"",IF(G328=FVDate,"",((1+RPI))^(1/12)))))</f>
        <v/>
      </c>
      <c r="K328" s="51" t="str">
        <f>IF(J328="","",(1+AMC)^(1/12))</f>
        <v/>
      </c>
      <c r="L328" s="15" t="str">
        <f>IFERROR(IF(G328="","",IF(G328=DATE.DOR,"",L327*I328/J328/K328+H328)),0)</f>
        <v/>
      </c>
      <c r="M328" s="4"/>
      <c r="N328" s="46">
        <f t="shared" si="3"/>
        <v>12</v>
      </c>
      <c r="O328" s="45">
        <f t="shared" si="4"/>
        <v>1</v>
      </c>
      <c r="P328" s="11">
        <f>IFERROR(IF(P327=DATE.DOR,"",MIN(DATE(YEAR(Calculations!P327),MONTH(Calculations!P327)+1,DAY(Calculations!P327)),DATE.DOR)),"")</f>
        <v>44927</v>
      </c>
      <c r="Q328" s="52" t="str">
        <f>IF(P328="","",IF(P328=DATE(YEAR(AdjustedFVDte),MONTH(AdjustedFVDte)+1,DAY(AdjustedFVDte)),CFV,IF(AND(Q327=0,P327=AdjustedFVDte),CFV+U328,U327)))</f>
        <v/>
      </c>
      <c r="R328" s="53">
        <f>IF(P328="","",((1+INCREASE.RTE)^(1/12)))</f>
        <v>1.004074124</v>
      </c>
      <c r="S328" s="51" t="str">
        <f>IFERROR(IF(P328="","",IF(P328=DATE.DOR,"",IF(P328&gt;0,(1+RPI)^(1/12),""))),"")</f>
        <v/>
      </c>
      <c r="T328" s="51" t="str">
        <f>IF(S328="","",(1+AMC)^(1/12))</f>
        <v/>
      </c>
      <c r="U328" s="15" t="str">
        <f>IFERROR(IF(P328=DATE.DOR,U327,Q328*R328/S328/T328),"")</f>
        <v/>
      </c>
      <c r="V328" s="4"/>
      <c r="W328" s="4"/>
      <c r="X328" s="4"/>
      <c r="Y328" s="4"/>
      <c r="Z328" s="4"/>
      <c r="AA328" s="4"/>
      <c r="AB328" s="4"/>
    </row>
    <row r="329" ht="15.75" customHeight="1">
      <c r="A329" s="4"/>
      <c r="B329" s="4"/>
      <c r="C329" s="4"/>
      <c r="D329" s="4"/>
      <c r="E329" s="4"/>
      <c r="F329" s="45" t="str">
        <f t="shared" si="2"/>
        <v/>
      </c>
      <c r="G329" s="11" t="str">
        <f>IFERROR(IF(G328=DATE.DOR,"",MIN(DATE(YEAR(Calculations!G328),MONTH(Calculations!G328)+1,DAY(Calculations!G328)),DATE.DOR)),"")</f>
        <v/>
      </c>
      <c r="H329" s="15" t="str">
        <f>IF(G330="","",IF(G329&lt;$B$2,MONTHLY.CONT*1,LOOKUP(G329,$B$2:$B$62,$D$2:$D$62)))</f>
        <v/>
      </c>
      <c r="I329" s="51" t="str">
        <f>IF(H329=0,"",IF(H329="","",IF(G329=DATE.DOR,"",IF(G329="","",IF(G329=FVDate,"",((1+INCREASE.RTE)^(1/12)))))))</f>
        <v/>
      </c>
      <c r="J329" s="51" t="str">
        <f>IF(H329=0,"",IF(H329="","",IF(G329=DATE.DOR,"",IF(G329=FVDate,"",((1+RPI))^(1/12)))))</f>
        <v/>
      </c>
      <c r="K329" s="51" t="str">
        <f>IF(J329="","",(1+AMC)^(1/12))</f>
        <v/>
      </c>
      <c r="L329" s="15" t="str">
        <f>IFERROR(IF(G329="","",IF(G329=DATE.DOR,"",L328*I329/J329/K329+H329)),0)</f>
        <v/>
      </c>
      <c r="M329" s="4"/>
      <c r="N329" s="46" t="str">
        <f t="shared" si="3"/>
        <v/>
      </c>
      <c r="O329" s="45" t="str">
        <f t="shared" si="4"/>
        <v/>
      </c>
      <c r="P329" s="11" t="str">
        <f>IFERROR(IF(P328=DATE.DOR,"",MIN(DATE(YEAR(Calculations!P328),MONTH(Calculations!P328)+1,DAY(Calculations!P328)),DATE.DOR)),"")</f>
        <v/>
      </c>
      <c r="Q329" s="52" t="str">
        <f>IF(P329="","",IF(P329=DATE(YEAR(AdjustedFVDte),MONTH(AdjustedFVDte)+1,DAY(AdjustedFVDte)),CFV,IF(AND(Q328=0,P328=AdjustedFVDte),CFV+U329,U328)))</f>
        <v/>
      </c>
      <c r="R329" s="53" t="str">
        <f>IF(P329="","",((1+INCREASE.RTE)^(1/12)))</f>
        <v/>
      </c>
      <c r="S329" s="51" t="str">
        <f>IFERROR(IF(P329="","",IF(P329=DATE.DOR,"",IF(P329&gt;0,(1+RPI)^(1/12),""))),"")</f>
        <v/>
      </c>
      <c r="T329" s="51" t="str">
        <f>IF(S329="","",(1+AMC)^(1/12))</f>
        <v/>
      </c>
      <c r="U329" s="15" t="str">
        <f>IFERROR(IF(P329=DATE.DOR,U328,Q329*R329/S329/T329),"")</f>
        <v/>
      </c>
      <c r="V329" s="4"/>
      <c r="W329" s="4"/>
      <c r="X329" s="4"/>
      <c r="Y329" s="4"/>
      <c r="Z329" s="4"/>
      <c r="AA329" s="4"/>
      <c r="AB329" s="4"/>
    </row>
    <row r="330" ht="15.75" customHeight="1">
      <c r="A330" s="4"/>
      <c r="B330" s="4"/>
      <c r="C330" s="4"/>
      <c r="D330" s="4"/>
      <c r="E330" s="4"/>
      <c r="F330" s="45">
        <f t="shared" si="2"/>
        <v>1</v>
      </c>
      <c r="G330" s="11">
        <f>IFERROR(IF(G329=DATE.DOR,"",MIN(DATE(YEAR(Calculations!G329),MONTH(Calculations!G329)+1,DAY(Calculations!G329)),DATE.DOR)),"")</f>
        <v>44927</v>
      </c>
      <c r="H330" s="15" t="str">
        <f>IF(G331="","",IF(G330&lt;$B$2,MONTHLY.CONT*1,LOOKUP(G330,$B$2:$B$62,$D$2:$D$62)))</f>
        <v/>
      </c>
      <c r="I330" s="51" t="str">
        <f>IF(H330=0,"",IF(H330="","",IF(G330=DATE.DOR,"",IF(G330="","",IF(G330=FVDate,"",((1+INCREASE.RTE)^(1/12)))))))</f>
        <v/>
      </c>
      <c r="J330" s="51" t="str">
        <f>IF(H330=0,"",IF(H330="","",IF(G330=DATE.DOR,"",IF(G330=FVDate,"",((1+RPI))^(1/12)))))</f>
        <v/>
      </c>
      <c r="K330" s="51" t="str">
        <f>IF(J330="","",(1+AMC)^(1/12))</f>
        <v/>
      </c>
      <c r="L330" s="15" t="str">
        <f>IFERROR(IF(G330="","",IF(G330=DATE.DOR,"",L329*I330/J330/K330+H330)),0)</f>
        <v/>
      </c>
      <c r="M330" s="4"/>
      <c r="N330" s="46">
        <f t="shared" si="3"/>
        <v>12</v>
      </c>
      <c r="O330" s="45">
        <f t="shared" si="4"/>
        <v>1</v>
      </c>
      <c r="P330" s="11">
        <f>IFERROR(IF(P329=DATE.DOR,"",MIN(DATE(YEAR(Calculations!P329),MONTH(Calculations!P329)+1,DAY(Calculations!P329)),DATE.DOR)),"")</f>
        <v>44927</v>
      </c>
      <c r="Q330" s="52" t="str">
        <f>IF(P330="","",IF(P330=DATE(YEAR(AdjustedFVDte),MONTH(AdjustedFVDte)+1,DAY(AdjustedFVDte)),CFV,IF(AND(Q329=0,P329=AdjustedFVDte),CFV+U330,U329)))</f>
        <v/>
      </c>
      <c r="R330" s="53">
        <f>IF(P330="","",((1+INCREASE.RTE)^(1/12)))</f>
        <v>1.004074124</v>
      </c>
      <c r="S330" s="51" t="str">
        <f>IFERROR(IF(P330="","",IF(P330=DATE.DOR,"",IF(P330&gt;0,(1+RPI)^(1/12),""))),"")</f>
        <v/>
      </c>
      <c r="T330" s="51" t="str">
        <f>IF(S330="","",(1+AMC)^(1/12))</f>
        <v/>
      </c>
      <c r="U330" s="15" t="str">
        <f>IFERROR(IF(P330=DATE.DOR,U329,Q330*R330/S330/T330),"")</f>
        <v/>
      </c>
      <c r="V330" s="4"/>
      <c r="W330" s="4"/>
      <c r="X330" s="4"/>
      <c r="Y330" s="4"/>
      <c r="Z330" s="4"/>
      <c r="AA330" s="4"/>
      <c r="AB330" s="4"/>
    </row>
    <row r="331" ht="15.75" customHeight="1">
      <c r="A331" s="4"/>
      <c r="B331" s="4"/>
      <c r="C331" s="4"/>
      <c r="D331" s="4"/>
      <c r="E331" s="4"/>
      <c r="F331" s="45" t="str">
        <f t="shared" si="2"/>
        <v/>
      </c>
      <c r="G331" s="11" t="str">
        <f>IFERROR(IF(G330=DATE.DOR,"",MIN(DATE(YEAR(Calculations!G330),MONTH(Calculations!G330)+1,DAY(Calculations!G330)),DATE.DOR)),"")</f>
        <v/>
      </c>
      <c r="H331" s="15" t="str">
        <f>IF(G332="","",IF(G331&lt;$B$2,MONTHLY.CONT*1,LOOKUP(G331,$B$2:$B$62,$D$2:$D$62)))</f>
        <v/>
      </c>
      <c r="I331" s="51" t="str">
        <f>IF(H331=0,"",IF(H331="","",IF(G331=DATE.DOR,"",IF(G331="","",IF(G331=FVDate,"",((1+INCREASE.RTE)^(1/12)))))))</f>
        <v/>
      </c>
      <c r="J331" s="51" t="str">
        <f>IF(H331=0,"",IF(H331="","",IF(G331=DATE.DOR,"",IF(G331=FVDate,"",((1+RPI))^(1/12)))))</f>
        <v/>
      </c>
      <c r="K331" s="51" t="str">
        <f>IF(J331="","",(1+AMC)^(1/12))</f>
        <v/>
      </c>
      <c r="L331" s="15" t="str">
        <f>IFERROR(IF(G331="","",IF(G331=DATE.DOR,"",L330*I331/J331/K331+H331)),0)</f>
        <v/>
      </c>
      <c r="M331" s="4"/>
      <c r="N331" s="46" t="str">
        <f t="shared" si="3"/>
        <v/>
      </c>
      <c r="O331" s="45" t="str">
        <f t="shared" si="4"/>
        <v/>
      </c>
      <c r="P331" s="11" t="str">
        <f>IFERROR(IF(P330=DATE.DOR,"",MIN(DATE(YEAR(Calculations!P330),MONTH(Calculations!P330)+1,DAY(Calculations!P330)),DATE.DOR)),"")</f>
        <v/>
      </c>
      <c r="Q331" s="52" t="str">
        <f>IF(P331="","",IF(P331=DATE(YEAR(AdjustedFVDte),MONTH(AdjustedFVDte)+1,DAY(AdjustedFVDte)),CFV,IF(AND(Q330=0,P330=AdjustedFVDte),CFV+U331,U330)))</f>
        <v/>
      </c>
      <c r="R331" s="53" t="str">
        <f>IF(P331="","",((1+INCREASE.RTE)^(1/12)))</f>
        <v/>
      </c>
      <c r="S331" s="51" t="str">
        <f>IFERROR(IF(P331="","",IF(P331=DATE.DOR,"",IF(P331&gt;0,(1+RPI)^(1/12),""))),"")</f>
        <v/>
      </c>
      <c r="T331" s="51" t="str">
        <f>IF(S331="","",(1+AMC)^(1/12))</f>
        <v/>
      </c>
      <c r="U331" s="15" t="str">
        <f>IFERROR(IF(P331=DATE.DOR,U330,Q331*R331/S331/T331),"")</f>
        <v/>
      </c>
      <c r="V331" s="4"/>
      <c r="W331" s="4"/>
      <c r="X331" s="4"/>
      <c r="Y331" s="4"/>
      <c r="Z331" s="4"/>
      <c r="AA331" s="4"/>
      <c r="AB331" s="4"/>
    </row>
    <row r="332" ht="15.75" customHeight="1">
      <c r="A332" s="4"/>
      <c r="B332" s="4"/>
      <c r="C332" s="4"/>
      <c r="D332" s="4"/>
      <c r="E332" s="4"/>
      <c r="F332" s="45">
        <f t="shared" si="2"/>
        <v>1</v>
      </c>
      <c r="G332" s="11">
        <f>IFERROR(IF(G331=DATE.DOR,"",MIN(DATE(YEAR(Calculations!G331),MONTH(Calculations!G331)+1,DAY(Calculations!G331)),DATE.DOR)),"")</f>
        <v>44927</v>
      </c>
      <c r="H332" s="15" t="str">
        <f>IF(G333="","",IF(G332&lt;$B$2,MONTHLY.CONT*1,LOOKUP(G332,$B$2:$B$62,$D$2:$D$62)))</f>
        <v/>
      </c>
      <c r="I332" s="51" t="str">
        <f>IF(H332=0,"",IF(H332="","",IF(G332=DATE.DOR,"",IF(G332="","",IF(G332=FVDate,"",((1+INCREASE.RTE)^(1/12)))))))</f>
        <v/>
      </c>
      <c r="J332" s="51" t="str">
        <f>IF(H332=0,"",IF(H332="","",IF(G332=DATE.DOR,"",IF(G332=FVDate,"",((1+RPI))^(1/12)))))</f>
        <v/>
      </c>
      <c r="K332" s="51" t="str">
        <f>IF(J332="","",(1+AMC)^(1/12))</f>
        <v/>
      </c>
      <c r="L332" s="15" t="str">
        <f>IFERROR(IF(G332="","",IF(G332=DATE.DOR,"",L331*I332/J332/K332+H332)),0)</f>
        <v/>
      </c>
      <c r="M332" s="4"/>
      <c r="N332" s="46">
        <f t="shared" si="3"/>
        <v>12</v>
      </c>
      <c r="O332" s="45">
        <f t="shared" si="4"/>
        <v>1</v>
      </c>
      <c r="P332" s="11">
        <f>IFERROR(IF(P331=DATE.DOR,"",MIN(DATE(YEAR(Calculations!P331),MONTH(Calculations!P331)+1,DAY(Calculations!P331)),DATE.DOR)),"")</f>
        <v>44927</v>
      </c>
      <c r="Q332" s="52" t="str">
        <f>IF(P332="","",IF(P332=DATE(YEAR(AdjustedFVDte),MONTH(AdjustedFVDte)+1,DAY(AdjustedFVDte)),CFV,IF(AND(Q331=0,P331=AdjustedFVDte),CFV+U332,U331)))</f>
        <v/>
      </c>
      <c r="R332" s="53">
        <f>IF(P332="","",((1+INCREASE.RTE)^(1/12)))</f>
        <v>1.004074124</v>
      </c>
      <c r="S332" s="51" t="str">
        <f>IFERROR(IF(P332="","",IF(P332=DATE.DOR,"",IF(P332&gt;0,(1+RPI)^(1/12),""))),"")</f>
        <v/>
      </c>
      <c r="T332" s="51" t="str">
        <f>IF(S332="","",(1+AMC)^(1/12))</f>
        <v/>
      </c>
      <c r="U332" s="15" t="str">
        <f>IFERROR(IF(P332=DATE.DOR,U331,Q332*R332/S332/T332),"")</f>
        <v/>
      </c>
      <c r="V332" s="4"/>
      <c r="W332" s="4"/>
      <c r="X332" s="4"/>
      <c r="Y332" s="4"/>
      <c r="Z332" s="4"/>
      <c r="AA332" s="4"/>
      <c r="AB332" s="4"/>
    </row>
    <row r="333" ht="15.75" customHeight="1">
      <c r="A333" s="4"/>
      <c r="B333" s="4"/>
      <c r="C333" s="4"/>
      <c r="D333" s="4"/>
      <c r="E333" s="4"/>
      <c r="F333" s="45" t="str">
        <f t="shared" si="2"/>
        <v/>
      </c>
      <c r="G333" s="11" t="str">
        <f>IFERROR(IF(G332=DATE.DOR,"",MIN(DATE(YEAR(Calculations!G332),MONTH(Calculations!G332)+1,DAY(Calculations!G332)),DATE.DOR)),"")</f>
        <v/>
      </c>
      <c r="H333" s="15" t="str">
        <f>IF(G334="","",IF(G333&lt;$B$2,MONTHLY.CONT*1,LOOKUP(G333,$B$2:$B$62,$D$2:$D$62)))</f>
        <v/>
      </c>
      <c r="I333" s="51" t="str">
        <f>IF(H333=0,"",IF(H333="","",IF(G333=DATE.DOR,"",IF(G333="","",IF(G333=FVDate,"",((1+INCREASE.RTE)^(1/12)))))))</f>
        <v/>
      </c>
      <c r="J333" s="51" t="str">
        <f>IF(H333=0,"",IF(H333="","",IF(G333=DATE.DOR,"",IF(G333=FVDate,"",((1+RPI))^(1/12)))))</f>
        <v/>
      </c>
      <c r="K333" s="51" t="str">
        <f>IF(J333="","",(1+AMC)^(1/12))</f>
        <v/>
      </c>
      <c r="L333" s="15" t="str">
        <f>IFERROR(IF(G333="","",IF(G333=DATE.DOR,"",L332*I333/J333/K333+H333)),0)</f>
        <v/>
      </c>
      <c r="M333" s="4"/>
      <c r="N333" s="46" t="str">
        <f t="shared" si="3"/>
        <v/>
      </c>
      <c r="O333" s="45" t="str">
        <f t="shared" si="4"/>
        <v/>
      </c>
      <c r="P333" s="11" t="str">
        <f>IFERROR(IF(P332=DATE.DOR,"",MIN(DATE(YEAR(Calculations!P332),MONTH(Calculations!P332)+1,DAY(Calculations!P332)),DATE.DOR)),"")</f>
        <v/>
      </c>
      <c r="Q333" s="52" t="str">
        <f>IF(P333="","",IF(P333=DATE(YEAR(AdjustedFVDte),MONTH(AdjustedFVDte)+1,DAY(AdjustedFVDte)),CFV,IF(AND(Q332=0,P332=AdjustedFVDte),CFV+U333,U332)))</f>
        <v/>
      </c>
      <c r="R333" s="53" t="str">
        <f>IF(P333="","",((1+INCREASE.RTE)^(1/12)))</f>
        <v/>
      </c>
      <c r="S333" s="51" t="str">
        <f>IFERROR(IF(P333="","",IF(P333=DATE.DOR,"",IF(P333&gt;0,(1+RPI)^(1/12),""))),"")</f>
        <v/>
      </c>
      <c r="T333" s="51" t="str">
        <f>IF(S333="","",(1+AMC)^(1/12))</f>
        <v/>
      </c>
      <c r="U333" s="15" t="str">
        <f>IFERROR(IF(P333=DATE.DOR,U332,Q333*R333/S333/T333),"")</f>
        <v/>
      </c>
      <c r="V333" s="4"/>
      <c r="W333" s="4"/>
      <c r="X333" s="4"/>
      <c r="Y333" s="4"/>
      <c r="Z333" s="4"/>
      <c r="AA333" s="4"/>
      <c r="AB333" s="4"/>
    </row>
    <row r="334" ht="15.75" customHeight="1">
      <c r="A334" s="4"/>
      <c r="B334" s="4"/>
      <c r="C334" s="4"/>
      <c r="D334" s="4"/>
      <c r="E334" s="4"/>
      <c r="F334" s="45">
        <f t="shared" si="2"/>
        <v>1</v>
      </c>
      <c r="G334" s="11">
        <f>IFERROR(IF(G333=DATE.DOR,"",MIN(DATE(YEAR(Calculations!G333),MONTH(Calculations!G333)+1,DAY(Calculations!G333)),DATE.DOR)),"")</f>
        <v>44927</v>
      </c>
      <c r="H334" s="15" t="str">
        <f>IF(G335="","",IF(G334&lt;$B$2,MONTHLY.CONT*1,LOOKUP(G334,$B$2:$B$62,$D$2:$D$62)))</f>
        <v/>
      </c>
      <c r="I334" s="51" t="str">
        <f>IF(H334=0,"",IF(H334="","",IF(G334=DATE.DOR,"",IF(G334="","",IF(G334=FVDate,"",((1+INCREASE.RTE)^(1/12)))))))</f>
        <v/>
      </c>
      <c r="J334" s="51" t="str">
        <f>IF(H334=0,"",IF(H334="","",IF(G334=DATE.DOR,"",IF(G334=FVDate,"",((1+RPI))^(1/12)))))</f>
        <v/>
      </c>
      <c r="K334" s="51" t="str">
        <f>IF(J334="","",(1+AMC)^(1/12))</f>
        <v/>
      </c>
      <c r="L334" s="15" t="str">
        <f>IFERROR(IF(G334="","",IF(G334=DATE.DOR,"",L333*I334/J334/K334+H334)),0)</f>
        <v/>
      </c>
      <c r="M334" s="4"/>
      <c r="N334" s="46">
        <f t="shared" si="3"/>
        <v>12</v>
      </c>
      <c r="O334" s="45">
        <f t="shared" si="4"/>
        <v>1</v>
      </c>
      <c r="P334" s="11">
        <f>IFERROR(IF(P333=DATE.DOR,"",MIN(DATE(YEAR(Calculations!P333),MONTH(Calculations!P333)+1,DAY(Calculations!P333)),DATE.DOR)),"")</f>
        <v>44927</v>
      </c>
      <c r="Q334" s="52" t="str">
        <f>IF(P334="","",IF(P334=DATE(YEAR(AdjustedFVDte),MONTH(AdjustedFVDte)+1,DAY(AdjustedFVDte)),CFV,IF(AND(Q333=0,P333=AdjustedFVDte),CFV+U334,U333)))</f>
        <v/>
      </c>
      <c r="R334" s="53">
        <f>IF(P334="","",((1+INCREASE.RTE)^(1/12)))</f>
        <v>1.004074124</v>
      </c>
      <c r="S334" s="51" t="str">
        <f>IFERROR(IF(P334="","",IF(P334=DATE.DOR,"",IF(P334&gt;0,(1+RPI)^(1/12),""))),"")</f>
        <v/>
      </c>
      <c r="T334" s="51" t="str">
        <f>IF(S334="","",(1+AMC)^(1/12))</f>
        <v/>
      </c>
      <c r="U334" s="15" t="str">
        <f>IFERROR(IF(P334=DATE.DOR,U333,Q334*R334/S334/T334),"")</f>
        <v/>
      </c>
      <c r="V334" s="4"/>
      <c r="W334" s="4"/>
      <c r="X334" s="4"/>
      <c r="Y334" s="4"/>
      <c r="Z334" s="4"/>
      <c r="AA334" s="4"/>
      <c r="AB334" s="4"/>
    </row>
    <row r="335" ht="15.75" customHeight="1">
      <c r="A335" s="4"/>
      <c r="B335" s="4"/>
      <c r="C335" s="4"/>
      <c r="D335" s="4"/>
      <c r="E335" s="4"/>
      <c r="F335" s="45" t="str">
        <f t="shared" si="2"/>
        <v/>
      </c>
      <c r="G335" s="11" t="str">
        <f>IFERROR(IF(G334=DATE.DOR,"",MIN(DATE(YEAR(Calculations!G334),MONTH(Calculations!G334)+1,DAY(Calculations!G334)),DATE.DOR)),"")</f>
        <v/>
      </c>
      <c r="H335" s="15" t="str">
        <f>IF(G336="","",IF(G335&lt;$B$2,MONTHLY.CONT*1,LOOKUP(G335,$B$2:$B$62,$D$2:$D$62)))</f>
        <v/>
      </c>
      <c r="I335" s="51" t="str">
        <f>IF(H335=0,"",IF(H335="","",IF(G335=DATE.DOR,"",IF(G335="","",IF(G335=FVDate,"",((1+INCREASE.RTE)^(1/12)))))))</f>
        <v/>
      </c>
      <c r="J335" s="51" t="str">
        <f>IF(H335=0,"",IF(H335="","",IF(G335=DATE.DOR,"",IF(G335=FVDate,"",((1+RPI))^(1/12)))))</f>
        <v/>
      </c>
      <c r="K335" s="51" t="str">
        <f>IF(J335="","",(1+AMC)^(1/12))</f>
        <v/>
      </c>
      <c r="L335" s="15" t="str">
        <f>IFERROR(IF(G335="","",IF(G335=DATE.DOR,"",L334*I335/J335/K335+H335)),0)</f>
        <v/>
      </c>
      <c r="M335" s="4"/>
      <c r="N335" s="46" t="str">
        <f t="shared" si="3"/>
        <v/>
      </c>
      <c r="O335" s="45" t="str">
        <f t="shared" si="4"/>
        <v/>
      </c>
      <c r="P335" s="11" t="str">
        <f>IFERROR(IF(P334=DATE.DOR,"",MIN(DATE(YEAR(Calculations!P334),MONTH(Calculations!P334)+1,DAY(Calculations!P334)),DATE.DOR)),"")</f>
        <v/>
      </c>
      <c r="Q335" s="52" t="str">
        <f>IF(P335="","",IF(P335=DATE(YEAR(AdjustedFVDte),MONTH(AdjustedFVDte)+1,DAY(AdjustedFVDte)),CFV,IF(AND(Q334=0,P334=AdjustedFVDte),CFV+U335,U334)))</f>
        <v/>
      </c>
      <c r="R335" s="53" t="str">
        <f>IF(P335="","",((1+INCREASE.RTE)^(1/12)))</f>
        <v/>
      </c>
      <c r="S335" s="51" t="str">
        <f>IFERROR(IF(P335="","",IF(P335=DATE.DOR,"",IF(P335&gt;0,(1+RPI)^(1/12),""))),"")</f>
        <v/>
      </c>
      <c r="T335" s="51" t="str">
        <f>IF(S335="","",(1+AMC)^(1/12))</f>
        <v/>
      </c>
      <c r="U335" s="15" t="str">
        <f>IFERROR(IF(P335=DATE.DOR,U334,Q335*R335/S335/T335),"")</f>
        <v/>
      </c>
      <c r="V335" s="4"/>
      <c r="W335" s="4"/>
      <c r="X335" s="4"/>
      <c r="Y335" s="4"/>
      <c r="Z335" s="4"/>
      <c r="AA335" s="4"/>
      <c r="AB335" s="4"/>
    </row>
    <row r="336" ht="15.75" customHeight="1">
      <c r="A336" s="4"/>
      <c r="B336" s="4"/>
      <c r="C336" s="4"/>
      <c r="D336" s="4"/>
      <c r="E336" s="4"/>
      <c r="F336" s="45">
        <f t="shared" si="2"/>
        <v>1</v>
      </c>
      <c r="G336" s="11">
        <f>IFERROR(IF(G335=DATE.DOR,"",MIN(DATE(YEAR(Calculations!G335),MONTH(Calculations!G335)+1,DAY(Calculations!G335)),DATE.DOR)),"")</f>
        <v>44927</v>
      </c>
      <c r="H336" s="15" t="str">
        <f>IF(G337="","",IF(G336&lt;$B$2,MONTHLY.CONT*1,LOOKUP(G336,$B$2:$B$62,$D$2:$D$62)))</f>
        <v/>
      </c>
      <c r="I336" s="51" t="str">
        <f>IF(H336=0,"",IF(H336="","",IF(G336=DATE.DOR,"",IF(G336="","",IF(G336=FVDate,"",((1+INCREASE.RTE)^(1/12)))))))</f>
        <v/>
      </c>
      <c r="J336" s="51" t="str">
        <f>IF(H336=0,"",IF(H336="","",IF(G336=DATE.DOR,"",IF(G336=FVDate,"",((1+RPI))^(1/12)))))</f>
        <v/>
      </c>
      <c r="K336" s="51" t="str">
        <f>IF(J336="","",(1+AMC)^(1/12))</f>
        <v/>
      </c>
      <c r="L336" s="15" t="str">
        <f>IFERROR(IF(G336="","",IF(G336=DATE.DOR,"",L335*I336/J336/K336+H336)),0)</f>
        <v/>
      </c>
      <c r="M336" s="4"/>
      <c r="N336" s="46">
        <f t="shared" si="3"/>
        <v>12</v>
      </c>
      <c r="O336" s="45">
        <f t="shared" si="4"/>
        <v>1</v>
      </c>
      <c r="P336" s="11">
        <f>IFERROR(IF(P335=DATE.DOR,"",MIN(DATE(YEAR(Calculations!P335),MONTH(Calculations!P335)+1,DAY(Calculations!P335)),DATE.DOR)),"")</f>
        <v>44927</v>
      </c>
      <c r="Q336" s="52" t="str">
        <f>IF(P336="","",IF(P336=DATE(YEAR(AdjustedFVDte),MONTH(AdjustedFVDte)+1,DAY(AdjustedFVDte)),CFV,IF(AND(Q335=0,P335=AdjustedFVDte),CFV+U336,U335)))</f>
        <v/>
      </c>
      <c r="R336" s="53">
        <f>IF(P336="","",((1+INCREASE.RTE)^(1/12)))</f>
        <v>1.004074124</v>
      </c>
      <c r="S336" s="51" t="str">
        <f>IFERROR(IF(P336="","",IF(P336=DATE.DOR,"",IF(P336&gt;0,(1+RPI)^(1/12),""))),"")</f>
        <v/>
      </c>
      <c r="T336" s="51" t="str">
        <f>IF(S336="","",(1+AMC)^(1/12))</f>
        <v/>
      </c>
      <c r="U336" s="15" t="str">
        <f>IFERROR(IF(P336=DATE.DOR,U335,Q336*R336/S336/T336),"")</f>
        <v/>
      </c>
      <c r="V336" s="4"/>
      <c r="W336" s="4"/>
      <c r="X336" s="4"/>
      <c r="Y336" s="4"/>
      <c r="Z336" s="4"/>
      <c r="AA336" s="4"/>
      <c r="AB336" s="4"/>
    </row>
    <row r="337" ht="15.75" customHeight="1">
      <c r="A337" s="4"/>
      <c r="B337" s="4"/>
      <c r="C337" s="4"/>
      <c r="D337" s="4"/>
      <c r="E337" s="4"/>
      <c r="F337" s="45" t="str">
        <f t="shared" si="2"/>
        <v/>
      </c>
      <c r="G337" s="11" t="str">
        <f>IFERROR(IF(G336=DATE.DOR,"",MIN(DATE(YEAR(Calculations!G336),MONTH(Calculations!G336)+1,DAY(Calculations!G336)),DATE.DOR)),"")</f>
        <v/>
      </c>
      <c r="H337" s="15" t="str">
        <f>IF(G338="","",IF(G337&lt;$B$2,MONTHLY.CONT*1,LOOKUP(G337,$B$2:$B$62,$D$2:$D$62)))</f>
        <v/>
      </c>
      <c r="I337" s="51" t="str">
        <f>IF(H337=0,"",IF(H337="","",IF(G337=DATE.DOR,"",IF(G337="","",IF(G337=FVDate,"",((1+INCREASE.RTE)^(1/12)))))))</f>
        <v/>
      </c>
      <c r="J337" s="51" t="str">
        <f>IF(H337=0,"",IF(H337="","",IF(G337=DATE.DOR,"",IF(G337=FVDate,"",((1+RPI))^(1/12)))))</f>
        <v/>
      </c>
      <c r="K337" s="51" t="str">
        <f>IF(J337="","",(1+AMC)^(1/12))</f>
        <v/>
      </c>
      <c r="L337" s="15" t="str">
        <f>IFERROR(IF(G337="","",IF(G337=DATE.DOR,"",L336*I337/J337/K337+H337)),0)</f>
        <v/>
      </c>
      <c r="M337" s="4"/>
      <c r="N337" s="46" t="str">
        <f t="shared" si="3"/>
        <v/>
      </c>
      <c r="O337" s="45" t="str">
        <f t="shared" si="4"/>
        <v/>
      </c>
      <c r="P337" s="11" t="str">
        <f>IFERROR(IF(P336=DATE.DOR,"",MIN(DATE(YEAR(Calculations!P336),MONTH(Calculations!P336)+1,DAY(Calculations!P336)),DATE.DOR)),"")</f>
        <v/>
      </c>
      <c r="Q337" s="52" t="str">
        <f>IF(P337="","",IF(P337=DATE(YEAR(AdjustedFVDte),MONTH(AdjustedFVDte)+1,DAY(AdjustedFVDte)),CFV,IF(AND(Q336=0,P336=AdjustedFVDte),CFV+U337,U336)))</f>
        <v/>
      </c>
      <c r="R337" s="53" t="str">
        <f>IF(P337="","",((1+INCREASE.RTE)^(1/12)))</f>
        <v/>
      </c>
      <c r="S337" s="51" t="str">
        <f>IFERROR(IF(P337="","",IF(P337=DATE.DOR,"",IF(P337&gt;0,(1+RPI)^(1/12),""))),"")</f>
        <v/>
      </c>
      <c r="T337" s="51" t="str">
        <f>IF(S337="","",(1+AMC)^(1/12))</f>
        <v/>
      </c>
      <c r="U337" s="15" t="str">
        <f>IFERROR(IF(P337=DATE.DOR,U336,Q337*R337/S337/T337),"")</f>
        <v/>
      </c>
      <c r="V337" s="4"/>
      <c r="W337" s="4"/>
      <c r="X337" s="4"/>
      <c r="Y337" s="4"/>
      <c r="Z337" s="4"/>
      <c r="AA337" s="4"/>
      <c r="AB337" s="4"/>
    </row>
    <row r="338" ht="15.75" customHeight="1">
      <c r="A338" s="4"/>
      <c r="B338" s="4"/>
      <c r="C338" s="4"/>
      <c r="D338" s="4"/>
      <c r="E338" s="4"/>
      <c r="F338" s="45">
        <f t="shared" si="2"/>
        <v>1</v>
      </c>
      <c r="G338" s="11">
        <f>IFERROR(IF(G337=DATE.DOR,"",MIN(DATE(YEAR(Calculations!G337),MONTH(Calculations!G337)+1,DAY(Calculations!G337)),DATE.DOR)),"")</f>
        <v>44927</v>
      </c>
      <c r="H338" s="15" t="str">
        <f>IF(G339="","",IF(G338&lt;$B$2,MONTHLY.CONT*1,LOOKUP(G338,$B$2:$B$62,$D$2:$D$62)))</f>
        <v/>
      </c>
      <c r="I338" s="51" t="str">
        <f>IF(H338=0,"",IF(H338="","",IF(G338=DATE.DOR,"",IF(G338="","",IF(G338=FVDate,"",((1+INCREASE.RTE)^(1/12)))))))</f>
        <v/>
      </c>
      <c r="J338" s="51" t="str">
        <f>IF(H338=0,"",IF(H338="","",IF(G338=DATE.DOR,"",IF(G338=FVDate,"",((1+RPI))^(1/12)))))</f>
        <v/>
      </c>
      <c r="K338" s="51" t="str">
        <f>IF(J338="","",(1+AMC)^(1/12))</f>
        <v/>
      </c>
      <c r="L338" s="15" t="str">
        <f>IFERROR(IF(G338="","",IF(G338=DATE.DOR,"",L337*I338/J338/K338+H338)),0)</f>
        <v/>
      </c>
      <c r="M338" s="4"/>
      <c r="N338" s="46">
        <f t="shared" si="3"/>
        <v>12</v>
      </c>
      <c r="O338" s="45">
        <f t="shared" si="4"/>
        <v>1</v>
      </c>
      <c r="P338" s="11">
        <f>IFERROR(IF(P337=DATE.DOR,"",MIN(DATE(YEAR(Calculations!P337),MONTH(Calculations!P337)+1,DAY(Calculations!P337)),DATE.DOR)),"")</f>
        <v>44927</v>
      </c>
      <c r="Q338" s="52" t="str">
        <f>IF(P338="","",IF(P338=DATE(YEAR(AdjustedFVDte),MONTH(AdjustedFVDte)+1,DAY(AdjustedFVDte)),CFV,IF(AND(Q337=0,P337=AdjustedFVDte),CFV+U338,U337)))</f>
        <v/>
      </c>
      <c r="R338" s="53">
        <f>IF(P338="","",((1+INCREASE.RTE)^(1/12)))</f>
        <v>1.004074124</v>
      </c>
      <c r="S338" s="51" t="str">
        <f>IFERROR(IF(P338="","",IF(P338=DATE.DOR,"",IF(P338&gt;0,(1+RPI)^(1/12),""))),"")</f>
        <v/>
      </c>
      <c r="T338" s="51" t="str">
        <f>IF(S338="","",(1+AMC)^(1/12))</f>
        <v/>
      </c>
      <c r="U338" s="15" t="str">
        <f>IFERROR(IF(P338=DATE.DOR,U337,Q338*R338/S338/T338),"")</f>
        <v/>
      </c>
      <c r="V338" s="4"/>
      <c r="W338" s="4"/>
      <c r="X338" s="4"/>
      <c r="Y338" s="4"/>
      <c r="Z338" s="4"/>
      <c r="AA338" s="4"/>
      <c r="AB338" s="4"/>
    </row>
    <row r="339" ht="15.75" customHeight="1">
      <c r="A339" s="4"/>
      <c r="B339" s="4"/>
      <c r="C339" s="4"/>
      <c r="D339" s="4"/>
      <c r="E339" s="4"/>
      <c r="F339" s="45" t="str">
        <f t="shared" si="2"/>
        <v/>
      </c>
      <c r="G339" s="11" t="str">
        <f>IFERROR(IF(G338=DATE.DOR,"",MIN(DATE(YEAR(Calculations!G338),MONTH(Calculations!G338)+1,DAY(Calculations!G338)),DATE.DOR)),"")</f>
        <v/>
      </c>
      <c r="H339" s="15" t="str">
        <f>IF(G340="","",IF(G339&lt;$B$2,MONTHLY.CONT*1,LOOKUP(G339,$B$2:$B$62,$D$2:$D$62)))</f>
        <v/>
      </c>
      <c r="I339" s="51" t="str">
        <f>IF(H339=0,"",IF(H339="","",IF(G339=DATE.DOR,"",IF(G339="","",IF(G339=FVDate,"",((1+INCREASE.RTE)^(1/12)))))))</f>
        <v/>
      </c>
      <c r="J339" s="51" t="str">
        <f>IF(H339=0,"",IF(H339="","",IF(G339=DATE.DOR,"",IF(G339=FVDate,"",((1+RPI))^(1/12)))))</f>
        <v/>
      </c>
      <c r="K339" s="51" t="str">
        <f>IF(J339="","",(1+AMC)^(1/12))</f>
        <v/>
      </c>
      <c r="L339" s="15" t="str">
        <f>IFERROR(IF(G339="","",IF(G339=DATE.DOR,"",L338*I339/J339/K339+H339)),0)</f>
        <v/>
      </c>
      <c r="M339" s="4"/>
      <c r="N339" s="46" t="str">
        <f t="shared" si="3"/>
        <v/>
      </c>
      <c r="O339" s="45" t="str">
        <f t="shared" si="4"/>
        <v/>
      </c>
      <c r="P339" s="11" t="str">
        <f>IFERROR(IF(P338=DATE.DOR,"",MIN(DATE(YEAR(Calculations!P338),MONTH(Calculations!P338)+1,DAY(Calculations!P338)),DATE.DOR)),"")</f>
        <v/>
      </c>
      <c r="Q339" s="52" t="str">
        <f>IF(P339="","",IF(P339=DATE(YEAR(AdjustedFVDte),MONTH(AdjustedFVDte)+1,DAY(AdjustedFVDte)),CFV,IF(AND(Q338=0,P338=AdjustedFVDte),CFV+U339,U338)))</f>
        <v/>
      </c>
      <c r="R339" s="53" t="str">
        <f>IF(P339="","",((1+INCREASE.RTE)^(1/12)))</f>
        <v/>
      </c>
      <c r="S339" s="51" t="str">
        <f>IFERROR(IF(P339="","",IF(P339=DATE.DOR,"",IF(P339&gt;0,(1+RPI)^(1/12),""))),"")</f>
        <v/>
      </c>
      <c r="T339" s="51" t="str">
        <f>IF(S339="","",(1+AMC)^(1/12))</f>
        <v/>
      </c>
      <c r="U339" s="15" t="str">
        <f>IFERROR(IF(P339=DATE.DOR,U338,Q339*R339/S339/T339),"")</f>
        <v/>
      </c>
      <c r="V339" s="4"/>
      <c r="W339" s="4"/>
      <c r="X339" s="4"/>
      <c r="Y339" s="4"/>
      <c r="Z339" s="4"/>
      <c r="AA339" s="4"/>
      <c r="AB339" s="4"/>
    </row>
    <row r="340" ht="15.75" customHeight="1">
      <c r="A340" s="4"/>
      <c r="B340" s="4"/>
      <c r="C340" s="4"/>
      <c r="D340" s="4"/>
      <c r="E340" s="4"/>
      <c r="F340" s="45">
        <f t="shared" si="2"/>
        <v>1</v>
      </c>
      <c r="G340" s="11">
        <f>IFERROR(IF(G339=DATE.DOR,"",MIN(DATE(YEAR(Calculations!G339),MONTH(Calculations!G339)+1,DAY(Calculations!G339)),DATE.DOR)),"")</f>
        <v>44927</v>
      </c>
      <c r="H340" s="15" t="str">
        <f>IF(G341="","",IF(G340&lt;$B$2,MONTHLY.CONT*1,LOOKUP(G340,$B$2:$B$62,$D$2:$D$62)))</f>
        <v/>
      </c>
      <c r="I340" s="51" t="str">
        <f>IF(H340=0,"",IF(H340="","",IF(G340=DATE.DOR,"",IF(G340="","",IF(G340=FVDate,"",((1+INCREASE.RTE)^(1/12)))))))</f>
        <v/>
      </c>
      <c r="J340" s="51" t="str">
        <f>IF(H340=0,"",IF(H340="","",IF(G340=DATE.DOR,"",IF(G340=FVDate,"",((1+RPI))^(1/12)))))</f>
        <v/>
      </c>
      <c r="K340" s="51" t="str">
        <f>IF(J340="","",(1+AMC)^(1/12))</f>
        <v/>
      </c>
      <c r="L340" s="15" t="str">
        <f>IFERROR(IF(G340="","",IF(G340=DATE.DOR,"",L339*I340/J340/K340+H340)),0)</f>
        <v/>
      </c>
      <c r="M340" s="4"/>
      <c r="N340" s="46">
        <f t="shared" si="3"/>
        <v>12</v>
      </c>
      <c r="O340" s="45">
        <f t="shared" si="4"/>
        <v>1</v>
      </c>
      <c r="P340" s="11">
        <f>IFERROR(IF(P339=DATE.DOR,"",MIN(DATE(YEAR(Calculations!P339),MONTH(Calculations!P339)+1,DAY(Calculations!P339)),DATE.DOR)),"")</f>
        <v>44927</v>
      </c>
      <c r="Q340" s="52" t="str">
        <f>IF(P340="","",IF(P340=DATE(YEAR(AdjustedFVDte),MONTH(AdjustedFVDte)+1,DAY(AdjustedFVDte)),CFV,IF(AND(Q339=0,P339=AdjustedFVDte),CFV+U340,U339)))</f>
        <v/>
      </c>
      <c r="R340" s="53">
        <f>IF(P340="","",((1+INCREASE.RTE)^(1/12)))</f>
        <v>1.004074124</v>
      </c>
      <c r="S340" s="51" t="str">
        <f>IFERROR(IF(P340="","",IF(P340=DATE.DOR,"",IF(P340&gt;0,(1+RPI)^(1/12),""))),"")</f>
        <v/>
      </c>
      <c r="T340" s="51" t="str">
        <f>IF(S340="","",(1+AMC)^(1/12))</f>
        <v/>
      </c>
      <c r="U340" s="15" t="str">
        <f>IFERROR(IF(P340=DATE.DOR,U339,Q340*R340/S340/T340),"")</f>
        <v/>
      </c>
      <c r="V340" s="4"/>
      <c r="W340" s="4"/>
      <c r="X340" s="4"/>
      <c r="Y340" s="4"/>
      <c r="Z340" s="4"/>
      <c r="AA340" s="4"/>
      <c r="AB340" s="4"/>
    </row>
    <row r="341" ht="15.75" customHeight="1">
      <c r="A341" s="4"/>
      <c r="B341" s="4"/>
      <c r="C341" s="4"/>
      <c r="D341" s="4"/>
      <c r="E341" s="4"/>
      <c r="F341" s="45" t="str">
        <f t="shared" si="2"/>
        <v/>
      </c>
      <c r="G341" s="11" t="str">
        <f>IFERROR(IF(G340=DATE.DOR,"",MIN(DATE(YEAR(Calculations!G340),MONTH(Calculations!G340)+1,DAY(Calculations!G340)),DATE.DOR)),"")</f>
        <v/>
      </c>
      <c r="H341" s="15" t="str">
        <f>IF(G342="","",IF(G341&lt;$B$2,MONTHLY.CONT*1,LOOKUP(G341,$B$2:$B$62,$D$2:$D$62)))</f>
        <v/>
      </c>
      <c r="I341" s="51" t="str">
        <f>IF(H341=0,"",IF(H341="","",IF(G341=DATE.DOR,"",IF(G341="","",IF(G341=FVDate,"",((1+INCREASE.RTE)^(1/12)))))))</f>
        <v/>
      </c>
      <c r="J341" s="51" t="str">
        <f>IF(H341=0,"",IF(H341="","",IF(G341=DATE.DOR,"",IF(G341=FVDate,"",((1+RPI))^(1/12)))))</f>
        <v/>
      </c>
      <c r="K341" s="51" t="str">
        <f>IF(J341="","",(1+AMC)^(1/12))</f>
        <v/>
      </c>
      <c r="L341" s="15" t="str">
        <f>IFERROR(IF(G341="","",IF(G341=DATE.DOR,"",L340*I341/J341/K341+H341)),0)</f>
        <v/>
      </c>
      <c r="M341" s="4"/>
      <c r="N341" s="46" t="str">
        <f t="shared" si="3"/>
        <v/>
      </c>
      <c r="O341" s="45" t="str">
        <f t="shared" si="4"/>
        <v/>
      </c>
      <c r="P341" s="11" t="str">
        <f>IFERROR(IF(P340=DATE.DOR,"",MIN(DATE(YEAR(Calculations!P340),MONTH(Calculations!P340)+1,DAY(Calculations!P340)),DATE.DOR)),"")</f>
        <v/>
      </c>
      <c r="Q341" s="52" t="str">
        <f>IF(P341="","",IF(P341=DATE(YEAR(AdjustedFVDte),MONTH(AdjustedFVDte)+1,DAY(AdjustedFVDte)),CFV,IF(AND(Q340=0,P340=AdjustedFVDte),CFV+U341,U340)))</f>
        <v/>
      </c>
      <c r="R341" s="53" t="str">
        <f>IF(P341="","",((1+INCREASE.RTE)^(1/12)))</f>
        <v/>
      </c>
      <c r="S341" s="51" t="str">
        <f>IFERROR(IF(P341="","",IF(P341=DATE.DOR,"",IF(P341&gt;0,(1+RPI)^(1/12),""))),"")</f>
        <v/>
      </c>
      <c r="T341" s="51" t="str">
        <f>IF(S341="","",(1+AMC)^(1/12))</f>
        <v/>
      </c>
      <c r="U341" s="15" t="str">
        <f>IFERROR(IF(P341=DATE.DOR,U340,Q341*R341/S341/T341),"")</f>
        <v/>
      </c>
      <c r="V341" s="4"/>
      <c r="W341" s="4"/>
      <c r="X341" s="4"/>
      <c r="Y341" s="4"/>
      <c r="Z341" s="4"/>
      <c r="AA341" s="4"/>
      <c r="AB341" s="4"/>
    </row>
    <row r="342" ht="15.75" customHeight="1">
      <c r="A342" s="4"/>
      <c r="B342" s="4"/>
      <c r="C342" s="4"/>
      <c r="D342" s="4"/>
      <c r="E342" s="4"/>
      <c r="F342" s="45">
        <f t="shared" si="2"/>
        <v>1</v>
      </c>
      <c r="G342" s="11">
        <f>IFERROR(IF(G341=DATE.DOR,"",MIN(DATE(YEAR(Calculations!G341),MONTH(Calculations!G341)+1,DAY(Calculations!G341)),DATE.DOR)),"")</f>
        <v>44927</v>
      </c>
      <c r="H342" s="15" t="str">
        <f>IF(G343="","",IF(G342&lt;$B$2,MONTHLY.CONT*1,LOOKUP(G342,$B$2:$B$62,$D$2:$D$62)))</f>
        <v/>
      </c>
      <c r="I342" s="51" t="str">
        <f>IF(H342=0,"",IF(H342="","",IF(G342=DATE.DOR,"",IF(G342="","",IF(G342=FVDate,"",((1+INCREASE.RTE)^(1/12)))))))</f>
        <v/>
      </c>
      <c r="J342" s="51" t="str">
        <f>IF(H342=0,"",IF(H342="","",IF(G342=DATE.DOR,"",IF(G342=FVDate,"",((1+RPI))^(1/12)))))</f>
        <v/>
      </c>
      <c r="K342" s="51" t="str">
        <f>IF(J342="","",(1+AMC)^(1/12))</f>
        <v/>
      </c>
      <c r="L342" s="15" t="str">
        <f>IFERROR(IF(G342="","",IF(G342=DATE.DOR,"",L341*I342/J342/K342+H342)),0)</f>
        <v/>
      </c>
      <c r="M342" s="4"/>
      <c r="N342" s="46">
        <f t="shared" si="3"/>
        <v>12</v>
      </c>
      <c r="O342" s="45">
        <f t="shared" si="4"/>
        <v>1</v>
      </c>
      <c r="P342" s="11">
        <f>IFERROR(IF(P341=DATE.DOR,"",MIN(DATE(YEAR(Calculations!P341),MONTH(Calculations!P341)+1,DAY(Calculations!P341)),DATE.DOR)),"")</f>
        <v>44927</v>
      </c>
      <c r="Q342" s="52" t="str">
        <f>IF(P342="","",IF(P342=DATE(YEAR(AdjustedFVDte),MONTH(AdjustedFVDte)+1,DAY(AdjustedFVDte)),CFV,IF(AND(Q341=0,P341=AdjustedFVDte),CFV+U342,U341)))</f>
        <v/>
      </c>
      <c r="R342" s="53">
        <f>IF(P342="","",((1+INCREASE.RTE)^(1/12)))</f>
        <v>1.004074124</v>
      </c>
      <c r="S342" s="51" t="str">
        <f>IFERROR(IF(P342="","",IF(P342=DATE.DOR,"",IF(P342&gt;0,(1+RPI)^(1/12),""))),"")</f>
        <v/>
      </c>
      <c r="T342" s="51" t="str">
        <f>IF(S342="","",(1+AMC)^(1/12))</f>
        <v/>
      </c>
      <c r="U342" s="15" t="str">
        <f>IFERROR(IF(P342=DATE.DOR,U341,Q342*R342/S342/T342),"")</f>
        <v/>
      </c>
      <c r="V342" s="4"/>
      <c r="W342" s="4"/>
      <c r="X342" s="4"/>
      <c r="Y342" s="4"/>
      <c r="Z342" s="4"/>
      <c r="AA342" s="4"/>
      <c r="AB342" s="4"/>
    </row>
    <row r="343" ht="15.75" customHeight="1">
      <c r="A343" s="4"/>
      <c r="B343" s="4"/>
      <c r="C343" s="4"/>
      <c r="D343" s="4"/>
      <c r="E343" s="4"/>
      <c r="F343" s="45" t="str">
        <f t="shared" si="2"/>
        <v/>
      </c>
      <c r="G343" s="11" t="str">
        <f>IFERROR(IF(G342=DATE.DOR,"",MIN(DATE(YEAR(Calculations!G342),MONTH(Calculations!G342)+1,DAY(Calculations!G342)),DATE.DOR)),"")</f>
        <v/>
      </c>
      <c r="H343" s="15" t="str">
        <f>IF(G344="","",IF(G343&lt;$B$2,MONTHLY.CONT*1,LOOKUP(G343,$B$2:$B$62,$D$2:$D$62)))</f>
        <v/>
      </c>
      <c r="I343" s="51" t="str">
        <f>IF(H343=0,"",IF(H343="","",IF(G343=DATE.DOR,"",IF(G343="","",IF(G343=FVDate,"",((1+INCREASE.RTE)^(1/12)))))))</f>
        <v/>
      </c>
      <c r="J343" s="51" t="str">
        <f>IF(H343=0,"",IF(H343="","",IF(G343=DATE.DOR,"",IF(G343=FVDate,"",((1+RPI))^(1/12)))))</f>
        <v/>
      </c>
      <c r="K343" s="51" t="str">
        <f>IF(J343="","",(1+AMC)^(1/12))</f>
        <v/>
      </c>
      <c r="L343" s="15" t="str">
        <f>IFERROR(IF(G343="","",IF(G343=DATE.DOR,"",L342*I343/J343/K343+H343)),0)</f>
        <v/>
      </c>
      <c r="M343" s="4"/>
      <c r="N343" s="46" t="str">
        <f t="shared" si="3"/>
        <v/>
      </c>
      <c r="O343" s="45" t="str">
        <f t="shared" si="4"/>
        <v/>
      </c>
      <c r="P343" s="11" t="str">
        <f>IFERROR(IF(P342=DATE.DOR,"",MIN(DATE(YEAR(Calculations!P342),MONTH(Calculations!P342)+1,DAY(Calculations!P342)),DATE.DOR)),"")</f>
        <v/>
      </c>
      <c r="Q343" s="52" t="str">
        <f>IF(P343="","",IF(P343=DATE(YEAR(AdjustedFVDte),MONTH(AdjustedFVDte)+1,DAY(AdjustedFVDte)),CFV,IF(AND(Q342=0,P342=AdjustedFVDte),CFV+U343,U342)))</f>
        <v/>
      </c>
      <c r="R343" s="53" t="str">
        <f>IF(P343="","",((1+INCREASE.RTE)^(1/12)))</f>
        <v/>
      </c>
      <c r="S343" s="51" t="str">
        <f>IFERROR(IF(P343="","",IF(P343=DATE.DOR,"",IF(P343&gt;0,(1+RPI)^(1/12),""))),"")</f>
        <v/>
      </c>
      <c r="T343" s="51" t="str">
        <f>IF(S343="","",(1+AMC)^(1/12))</f>
        <v/>
      </c>
      <c r="U343" s="15" t="str">
        <f>IFERROR(IF(P343=DATE.DOR,U342,Q343*R343/S343/T343),"")</f>
        <v/>
      </c>
      <c r="V343" s="4"/>
      <c r="W343" s="4"/>
      <c r="X343" s="4"/>
      <c r="Y343" s="4"/>
      <c r="Z343" s="4"/>
      <c r="AA343" s="4"/>
      <c r="AB343" s="4"/>
    </row>
    <row r="344" ht="15.75" customHeight="1">
      <c r="A344" s="4"/>
      <c r="B344" s="4"/>
      <c r="C344" s="4"/>
      <c r="D344" s="4"/>
      <c r="E344" s="4"/>
      <c r="F344" s="45">
        <f t="shared" si="2"/>
        <v>1</v>
      </c>
      <c r="G344" s="11">
        <f>IFERROR(IF(G343=DATE.DOR,"",MIN(DATE(YEAR(Calculations!G343),MONTH(Calculations!G343)+1,DAY(Calculations!G343)),DATE.DOR)),"")</f>
        <v>44927</v>
      </c>
      <c r="H344" s="15" t="str">
        <f>IF(G345="","",IF(G344&lt;$B$2,MONTHLY.CONT*1,LOOKUP(G344,$B$2:$B$62,$D$2:$D$62)))</f>
        <v/>
      </c>
      <c r="I344" s="51" t="str">
        <f>IF(H344=0,"",IF(H344="","",IF(G344=DATE.DOR,"",IF(G344="","",IF(G344=FVDate,"",((1+INCREASE.RTE)^(1/12)))))))</f>
        <v/>
      </c>
      <c r="J344" s="51" t="str">
        <f>IF(H344=0,"",IF(H344="","",IF(G344=DATE.DOR,"",IF(G344=FVDate,"",((1+RPI))^(1/12)))))</f>
        <v/>
      </c>
      <c r="K344" s="51" t="str">
        <f>IF(J344="","",(1+AMC)^(1/12))</f>
        <v/>
      </c>
      <c r="L344" s="15" t="str">
        <f>IFERROR(IF(G344="","",IF(G344=DATE.DOR,"",L343*I344/J344/K344+H344)),0)</f>
        <v/>
      </c>
      <c r="M344" s="4"/>
      <c r="N344" s="46">
        <f t="shared" si="3"/>
        <v>12</v>
      </c>
      <c r="O344" s="45">
        <f t="shared" si="4"/>
        <v>1</v>
      </c>
      <c r="P344" s="11">
        <f>IFERROR(IF(P343=DATE.DOR,"",MIN(DATE(YEAR(Calculations!P343),MONTH(Calculations!P343)+1,DAY(Calculations!P343)),DATE.DOR)),"")</f>
        <v>44927</v>
      </c>
      <c r="Q344" s="52" t="str">
        <f>IF(P344="","",IF(P344=DATE(YEAR(AdjustedFVDte),MONTH(AdjustedFVDte)+1,DAY(AdjustedFVDte)),CFV,IF(AND(Q343=0,P343=AdjustedFVDte),CFV+U344,U343)))</f>
        <v/>
      </c>
      <c r="R344" s="53">
        <f>IF(P344="","",((1+INCREASE.RTE)^(1/12)))</f>
        <v>1.004074124</v>
      </c>
      <c r="S344" s="51" t="str">
        <f>IFERROR(IF(P344="","",IF(P344=DATE.DOR,"",IF(P344&gt;0,(1+RPI)^(1/12),""))),"")</f>
        <v/>
      </c>
      <c r="T344" s="51" t="str">
        <f>IF(S344="","",(1+AMC)^(1/12))</f>
        <v/>
      </c>
      <c r="U344" s="15" t="str">
        <f>IFERROR(IF(P344=DATE.DOR,U343,Q344*R344/S344/T344),"")</f>
        <v/>
      </c>
      <c r="V344" s="4"/>
      <c r="W344" s="4"/>
      <c r="X344" s="4"/>
      <c r="Y344" s="4"/>
      <c r="Z344" s="4"/>
      <c r="AA344" s="4"/>
      <c r="AB344" s="4"/>
    </row>
    <row r="345" ht="15.75" customHeight="1">
      <c r="A345" s="4"/>
      <c r="B345" s="4"/>
      <c r="C345" s="4"/>
      <c r="D345" s="4"/>
      <c r="E345" s="4"/>
      <c r="F345" s="45" t="str">
        <f t="shared" si="2"/>
        <v/>
      </c>
      <c r="G345" s="11" t="str">
        <f>IFERROR(IF(G344=DATE.DOR,"",MIN(DATE(YEAR(Calculations!G344),MONTH(Calculations!G344)+1,DAY(Calculations!G344)),DATE.DOR)),"")</f>
        <v/>
      </c>
      <c r="H345" s="15" t="str">
        <f>IF(G346="","",IF(G345&lt;$B$2,MONTHLY.CONT*1,LOOKUP(G345,$B$2:$B$62,$D$2:$D$62)))</f>
        <v/>
      </c>
      <c r="I345" s="51" t="str">
        <f>IF(H345=0,"",IF(H345="","",IF(G345=DATE.DOR,"",IF(G345="","",IF(G345=FVDate,"",((1+INCREASE.RTE)^(1/12)))))))</f>
        <v/>
      </c>
      <c r="J345" s="51" t="str">
        <f>IF(H345=0,"",IF(H345="","",IF(G345=DATE.DOR,"",IF(G345=FVDate,"",((1+RPI))^(1/12)))))</f>
        <v/>
      </c>
      <c r="K345" s="51" t="str">
        <f>IF(J345="","",(1+AMC)^(1/12))</f>
        <v/>
      </c>
      <c r="L345" s="15" t="str">
        <f>IFERROR(IF(G345="","",IF(G345=DATE.DOR,"",L344*I345/J345/K345+H345)),0)</f>
        <v/>
      </c>
      <c r="M345" s="4"/>
      <c r="N345" s="46" t="str">
        <f t="shared" si="3"/>
        <v/>
      </c>
      <c r="O345" s="45" t="str">
        <f t="shared" si="4"/>
        <v/>
      </c>
      <c r="P345" s="11" t="str">
        <f>IFERROR(IF(P344=DATE.DOR,"",MIN(DATE(YEAR(Calculations!P344),MONTH(Calculations!P344)+1,DAY(Calculations!P344)),DATE.DOR)),"")</f>
        <v/>
      </c>
      <c r="Q345" s="52" t="str">
        <f>IF(P345="","",IF(P345=DATE(YEAR(AdjustedFVDte),MONTH(AdjustedFVDte)+1,DAY(AdjustedFVDte)),CFV,IF(AND(Q344=0,P344=AdjustedFVDte),CFV+U345,U344)))</f>
        <v/>
      </c>
      <c r="R345" s="53" t="str">
        <f>IF(P345="","",((1+INCREASE.RTE)^(1/12)))</f>
        <v/>
      </c>
      <c r="S345" s="51" t="str">
        <f>IFERROR(IF(P345="","",IF(P345=DATE.DOR,"",IF(P345&gt;0,(1+RPI)^(1/12),""))),"")</f>
        <v/>
      </c>
      <c r="T345" s="51" t="str">
        <f>IF(S345="","",(1+AMC)^(1/12))</f>
        <v/>
      </c>
      <c r="U345" s="15" t="str">
        <f>IFERROR(IF(P345=DATE.DOR,U344,Q345*R345/S345/T345),"")</f>
        <v/>
      </c>
      <c r="V345" s="4"/>
      <c r="W345" s="4"/>
      <c r="X345" s="4"/>
      <c r="Y345" s="4"/>
      <c r="Z345" s="4"/>
      <c r="AA345" s="4"/>
      <c r="AB345" s="4"/>
    </row>
    <row r="346" ht="15.75" customHeight="1">
      <c r="A346" s="4"/>
      <c r="B346" s="4"/>
      <c r="C346" s="4"/>
      <c r="D346" s="4"/>
      <c r="E346" s="4"/>
      <c r="F346" s="45">
        <f t="shared" si="2"/>
        <v>1</v>
      </c>
      <c r="G346" s="11">
        <f>IFERROR(IF(G345=DATE.DOR,"",MIN(DATE(YEAR(Calculations!G345),MONTH(Calculations!G345)+1,DAY(Calculations!G345)),DATE.DOR)),"")</f>
        <v>44927</v>
      </c>
      <c r="H346" s="15" t="str">
        <f>IF(G347="","",IF(G346&lt;$B$2,MONTHLY.CONT*1,LOOKUP(G346,$B$2:$B$62,$D$2:$D$62)))</f>
        <v/>
      </c>
      <c r="I346" s="51" t="str">
        <f>IF(H346=0,"",IF(H346="","",IF(G346=DATE.DOR,"",IF(G346="","",IF(G346=FVDate,"",((1+INCREASE.RTE)^(1/12)))))))</f>
        <v/>
      </c>
      <c r="J346" s="51" t="str">
        <f>IF(H346=0,"",IF(H346="","",IF(G346=DATE.DOR,"",IF(G346=FVDate,"",((1+RPI))^(1/12)))))</f>
        <v/>
      </c>
      <c r="K346" s="51" t="str">
        <f>IF(J346="","",(1+AMC)^(1/12))</f>
        <v/>
      </c>
      <c r="L346" s="15" t="str">
        <f>IFERROR(IF(G346="","",IF(G346=DATE.DOR,"",L345*I346/J346/K346+H346)),0)</f>
        <v/>
      </c>
      <c r="M346" s="4"/>
      <c r="N346" s="46">
        <f t="shared" si="3"/>
        <v>12</v>
      </c>
      <c r="O346" s="45">
        <f t="shared" si="4"/>
        <v>1</v>
      </c>
      <c r="P346" s="11">
        <f>IFERROR(IF(P345=DATE.DOR,"",MIN(DATE(YEAR(Calculations!P345),MONTH(Calculations!P345)+1,DAY(Calculations!P345)),DATE.DOR)),"")</f>
        <v>44927</v>
      </c>
      <c r="Q346" s="52" t="str">
        <f>IF(P346="","",IF(P346=DATE(YEAR(AdjustedFVDte),MONTH(AdjustedFVDte)+1,DAY(AdjustedFVDte)),CFV,IF(AND(Q345=0,P345=AdjustedFVDte),CFV+U346,U345)))</f>
        <v/>
      </c>
      <c r="R346" s="53">
        <f>IF(P346="","",((1+INCREASE.RTE)^(1/12)))</f>
        <v>1.004074124</v>
      </c>
      <c r="S346" s="51" t="str">
        <f>IFERROR(IF(P346="","",IF(P346=DATE.DOR,"",IF(P346&gt;0,(1+RPI)^(1/12),""))),"")</f>
        <v/>
      </c>
      <c r="T346" s="51" t="str">
        <f>IF(S346="","",(1+AMC)^(1/12))</f>
        <v/>
      </c>
      <c r="U346" s="15" t="str">
        <f>IFERROR(IF(P346=DATE.DOR,U345,Q346*R346/S346/T346),"")</f>
        <v/>
      </c>
      <c r="V346" s="4"/>
      <c r="W346" s="4"/>
      <c r="X346" s="4"/>
      <c r="Y346" s="4"/>
      <c r="Z346" s="4"/>
      <c r="AA346" s="4"/>
      <c r="AB346" s="4"/>
    </row>
    <row r="347" ht="15.75" customHeight="1">
      <c r="A347" s="4"/>
      <c r="B347" s="4"/>
      <c r="C347" s="4"/>
      <c r="D347" s="4"/>
      <c r="E347" s="4"/>
      <c r="F347" s="45" t="str">
        <f t="shared" si="2"/>
        <v/>
      </c>
      <c r="G347" s="11" t="str">
        <f>IFERROR(IF(G346=DATE.DOR,"",MIN(DATE(YEAR(Calculations!G346),MONTH(Calculations!G346)+1,DAY(Calculations!G346)),DATE.DOR)),"")</f>
        <v/>
      </c>
      <c r="H347" s="15" t="str">
        <f>IF(G348="","",IF(G347&lt;$B$2,MONTHLY.CONT*1,LOOKUP(G347,$B$2:$B$62,$D$2:$D$62)))</f>
        <v/>
      </c>
      <c r="I347" s="51" t="str">
        <f>IF(H347=0,"",IF(H347="","",IF(G347=DATE.DOR,"",IF(G347="","",IF(G347=FVDate,"",((1+INCREASE.RTE)^(1/12)))))))</f>
        <v/>
      </c>
      <c r="J347" s="51" t="str">
        <f>IF(H347=0,"",IF(H347="","",IF(G347=DATE.DOR,"",IF(G347=FVDate,"",((1+RPI))^(1/12)))))</f>
        <v/>
      </c>
      <c r="K347" s="51" t="str">
        <f>IF(J347="","",(1+AMC)^(1/12))</f>
        <v/>
      </c>
      <c r="L347" s="15" t="str">
        <f>IFERROR(IF(G347="","",IF(G347=DATE.DOR,"",L346*I347/J347/K347+H347)),0)</f>
        <v/>
      </c>
      <c r="M347" s="4"/>
      <c r="N347" s="46" t="str">
        <f t="shared" si="3"/>
        <v/>
      </c>
      <c r="O347" s="45" t="str">
        <f t="shared" si="4"/>
        <v/>
      </c>
      <c r="P347" s="11" t="str">
        <f>IFERROR(IF(P346=DATE.DOR,"",MIN(DATE(YEAR(Calculations!P346),MONTH(Calculations!P346)+1,DAY(Calculations!P346)),DATE.DOR)),"")</f>
        <v/>
      </c>
      <c r="Q347" s="52" t="str">
        <f>IF(P347="","",IF(P347=DATE(YEAR(AdjustedFVDte),MONTH(AdjustedFVDte)+1,DAY(AdjustedFVDte)),CFV,IF(AND(Q346=0,P346=AdjustedFVDte),CFV+U347,U346)))</f>
        <v/>
      </c>
      <c r="R347" s="53" t="str">
        <f>IF(P347="","",((1+INCREASE.RTE)^(1/12)))</f>
        <v/>
      </c>
      <c r="S347" s="51" t="str">
        <f>IFERROR(IF(P347="","",IF(P347=DATE.DOR,"",IF(P347&gt;0,(1+RPI)^(1/12),""))),"")</f>
        <v/>
      </c>
      <c r="T347" s="51" t="str">
        <f>IF(S347="","",(1+AMC)^(1/12))</f>
        <v/>
      </c>
      <c r="U347" s="15" t="str">
        <f>IFERROR(IF(P347=DATE.DOR,U346,Q347*R347/S347/T347),"")</f>
        <v/>
      </c>
      <c r="V347" s="4"/>
      <c r="W347" s="4"/>
      <c r="X347" s="4"/>
      <c r="Y347" s="4"/>
      <c r="Z347" s="4"/>
      <c r="AA347" s="4"/>
      <c r="AB347" s="4"/>
    </row>
    <row r="348" ht="15.75" customHeight="1">
      <c r="A348" s="4"/>
      <c r="B348" s="4"/>
      <c r="C348" s="4"/>
      <c r="D348" s="4"/>
      <c r="E348" s="4"/>
      <c r="F348" s="45">
        <f t="shared" si="2"/>
        <v>1</v>
      </c>
      <c r="G348" s="11">
        <f>IFERROR(IF(G347=DATE.DOR,"",MIN(DATE(YEAR(Calculations!G347),MONTH(Calculations!G347)+1,DAY(Calculations!G347)),DATE.DOR)),"")</f>
        <v>44927</v>
      </c>
      <c r="H348" s="15" t="str">
        <f>IF(G349="","",IF(G348&lt;$B$2,MONTHLY.CONT*1,LOOKUP(G348,$B$2:$B$62,$D$2:$D$62)))</f>
        <v/>
      </c>
      <c r="I348" s="51" t="str">
        <f>IF(H348=0,"",IF(H348="","",IF(G348=DATE.DOR,"",IF(G348="","",IF(G348=FVDate,"",((1+INCREASE.RTE)^(1/12)))))))</f>
        <v/>
      </c>
      <c r="J348" s="51" t="str">
        <f>IF(H348=0,"",IF(H348="","",IF(G348=DATE.DOR,"",IF(G348=FVDate,"",((1+RPI))^(1/12)))))</f>
        <v/>
      </c>
      <c r="K348" s="51" t="str">
        <f>IF(J348="","",(1+AMC)^(1/12))</f>
        <v/>
      </c>
      <c r="L348" s="15" t="str">
        <f>IFERROR(IF(G348="","",IF(G348=DATE.DOR,"",L347*I348/J348/K348+H348)),0)</f>
        <v/>
      </c>
      <c r="M348" s="4"/>
      <c r="N348" s="46">
        <f t="shared" si="3"/>
        <v>12</v>
      </c>
      <c r="O348" s="45">
        <f t="shared" si="4"/>
        <v>1</v>
      </c>
      <c r="P348" s="11">
        <f>IFERROR(IF(P347=DATE.DOR,"",MIN(DATE(YEAR(Calculations!P347),MONTH(Calculations!P347)+1,DAY(Calculations!P347)),DATE.DOR)),"")</f>
        <v>44927</v>
      </c>
      <c r="Q348" s="52" t="str">
        <f>IF(P348="","",IF(P348=DATE(YEAR(AdjustedFVDte),MONTH(AdjustedFVDte)+1,DAY(AdjustedFVDte)),CFV,IF(AND(Q347=0,P347=AdjustedFVDte),CFV+U348,U347)))</f>
        <v/>
      </c>
      <c r="R348" s="53">
        <f>IF(P348="","",((1+INCREASE.RTE)^(1/12)))</f>
        <v>1.004074124</v>
      </c>
      <c r="S348" s="51" t="str">
        <f>IFERROR(IF(P348="","",IF(P348=DATE.DOR,"",IF(P348&gt;0,(1+RPI)^(1/12),""))),"")</f>
        <v/>
      </c>
      <c r="T348" s="51" t="str">
        <f>IF(S348="","",(1+AMC)^(1/12))</f>
        <v/>
      </c>
      <c r="U348" s="15" t="str">
        <f>IFERROR(IF(P348=DATE.DOR,U347,Q348*R348/S348/T348),"")</f>
        <v/>
      </c>
      <c r="V348" s="4"/>
      <c r="W348" s="4"/>
      <c r="X348" s="4"/>
      <c r="Y348" s="4"/>
      <c r="Z348" s="4"/>
      <c r="AA348" s="4"/>
      <c r="AB348" s="4"/>
    </row>
    <row r="349" ht="15.75" customHeight="1">
      <c r="A349" s="4"/>
      <c r="B349" s="4"/>
      <c r="C349" s="4"/>
      <c r="D349" s="4"/>
      <c r="E349" s="4"/>
      <c r="F349" s="45" t="str">
        <f t="shared" si="2"/>
        <v/>
      </c>
      <c r="G349" s="11" t="str">
        <f>IFERROR(IF(G348=DATE.DOR,"",MIN(DATE(YEAR(Calculations!G348),MONTH(Calculations!G348)+1,DAY(Calculations!G348)),DATE.DOR)),"")</f>
        <v/>
      </c>
      <c r="H349" s="15" t="str">
        <f>IF(G350="","",IF(G349&lt;$B$2,MONTHLY.CONT*1,LOOKUP(G349,$B$2:$B$62,$D$2:$D$62)))</f>
        <v/>
      </c>
      <c r="I349" s="51" t="str">
        <f>IF(H349=0,"",IF(H349="","",IF(G349=DATE.DOR,"",IF(G349="","",IF(G349=FVDate,"",((1+INCREASE.RTE)^(1/12)))))))</f>
        <v/>
      </c>
      <c r="J349" s="51" t="str">
        <f>IF(H349=0,"",IF(H349="","",IF(G349=DATE.DOR,"",IF(G349=FVDate,"",((1+RPI))^(1/12)))))</f>
        <v/>
      </c>
      <c r="K349" s="51" t="str">
        <f>IF(J349="","",(1+AMC)^(1/12))</f>
        <v/>
      </c>
      <c r="L349" s="15" t="str">
        <f>IFERROR(IF(G349="","",IF(G349=DATE.DOR,"",L348*I349/J349/K349+H349)),0)</f>
        <v/>
      </c>
      <c r="M349" s="4"/>
      <c r="N349" s="46" t="str">
        <f t="shared" si="3"/>
        <v/>
      </c>
      <c r="O349" s="45" t="str">
        <f t="shared" si="4"/>
        <v/>
      </c>
      <c r="P349" s="11" t="str">
        <f>IFERROR(IF(P348=DATE.DOR,"",MIN(DATE(YEAR(Calculations!P348),MONTH(Calculations!P348)+1,DAY(Calculations!P348)),DATE.DOR)),"")</f>
        <v/>
      </c>
      <c r="Q349" s="52" t="str">
        <f>IF(P349="","",IF(P349=DATE(YEAR(AdjustedFVDte),MONTH(AdjustedFVDte)+1,DAY(AdjustedFVDte)),CFV,IF(AND(Q348=0,P348=AdjustedFVDte),CFV+U349,U348)))</f>
        <v/>
      </c>
      <c r="R349" s="53" t="str">
        <f>IF(P349="","",((1+INCREASE.RTE)^(1/12)))</f>
        <v/>
      </c>
      <c r="S349" s="51" t="str">
        <f>IFERROR(IF(P349="","",IF(P349=DATE.DOR,"",IF(P349&gt;0,(1+RPI)^(1/12),""))),"")</f>
        <v/>
      </c>
      <c r="T349" s="51" t="str">
        <f>IF(S349="","",(1+AMC)^(1/12))</f>
        <v/>
      </c>
      <c r="U349" s="15" t="str">
        <f>IFERROR(IF(P349=DATE.DOR,U348,Q349*R349/S349/T349),"")</f>
        <v/>
      </c>
      <c r="V349" s="4"/>
      <c r="W349" s="4"/>
      <c r="X349" s="4"/>
      <c r="Y349" s="4"/>
      <c r="Z349" s="4"/>
      <c r="AA349" s="4"/>
      <c r="AB349" s="4"/>
    </row>
    <row r="350" ht="15.75" customHeight="1">
      <c r="A350" s="4"/>
      <c r="B350" s="4"/>
      <c r="C350" s="4"/>
      <c r="D350" s="4"/>
      <c r="E350" s="4"/>
      <c r="F350" s="45">
        <f t="shared" si="2"/>
        <v>1</v>
      </c>
      <c r="G350" s="11">
        <f>IFERROR(IF(G349=DATE.DOR,"",MIN(DATE(YEAR(Calculations!G349),MONTH(Calculations!G349)+1,DAY(Calculations!G349)),DATE.DOR)),"")</f>
        <v>44927</v>
      </c>
      <c r="H350" s="15" t="str">
        <f>IF(G351="","",IF(G350&lt;$B$2,MONTHLY.CONT*1,LOOKUP(G350,$B$2:$B$62,$D$2:$D$62)))</f>
        <v/>
      </c>
      <c r="I350" s="51" t="str">
        <f>IF(H350=0,"",IF(H350="","",IF(G350=DATE.DOR,"",IF(G350="","",IF(G350=FVDate,"",((1+INCREASE.RTE)^(1/12)))))))</f>
        <v/>
      </c>
      <c r="J350" s="51" t="str">
        <f>IF(H350=0,"",IF(H350="","",IF(G350=DATE.DOR,"",IF(G350=FVDate,"",((1+RPI))^(1/12)))))</f>
        <v/>
      </c>
      <c r="K350" s="51" t="str">
        <f>IF(J350="","",(1+AMC)^(1/12))</f>
        <v/>
      </c>
      <c r="L350" s="15" t="str">
        <f>IFERROR(IF(G350="","",IF(G350=DATE.DOR,"",L349*I350/J350/K350+H350)),0)</f>
        <v/>
      </c>
      <c r="M350" s="4"/>
      <c r="N350" s="46">
        <f t="shared" si="3"/>
        <v>12</v>
      </c>
      <c r="O350" s="45">
        <f t="shared" si="4"/>
        <v>1</v>
      </c>
      <c r="P350" s="11">
        <f>IFERROR(IF(P349=DATE.DOR,"",MIN(DATE(YEAR(Calculations!P349),MONTH(Calculations!P349)+1,DAY(Calculations!P349)),DATE.DOR)),"")</f>
        <v>44927</v>
      </c>
      <c r="Q350" s="52" t="str">
        <f>IF(P350="","",IF(P350=DATE(YEAR(AdjustedFVDte),MONTH(AdjustedFVDte)+1,DAY(AdjustedFVDte)),CFV,IF(AND(Q349=0,P349=AdjustedFVDte),CFV+U350,U349)))</f>
        <v/>
      </c>
      <c r="R350" s="53">
        <f>IF(P350="","",((1+INCREASE.RTE)^(1/12)))</f>
        <v>1.004074124</v>
      </c>
      <c r="S350" s="51" t="str">
        <f>IFERROR(IF(P350="","",IF(P350=DATE.DOR,"",IF(P350&gt;0,(1+RPI)^(1/12),""))),"")</f>
        <v/>
      </c>
      <c r="T350" s="51" t="str">
        <f>IF(S350="","",(1+AMC)^(1/12))</f>
        <v/>
      </c>
      <c r="U350" s="15" t="str">
        <f>IFERROR(IF(P350=DATE.DOR,U349,Q350*R350/S350/T350),"")</f>
        <v/>
      </c>
      <c r="V350" s="4"/>
      <c r="W350" s="4"/>
      <c r="X350" s="4"/>
      <c r="Y350" s="4"/>
      <c r="Z350" s="4"/>
      <c r="AA350" s="4"/>
      <c r="AB350" s="4"/>
    </row>
    <row r="351" ht="15.75" customHeight="1">
      <c r="A351" s="4"/>
      <c r="B351" s="4"/>
      <c r="C351" s="4"/>
      <c r="D351" s="4"/>
      <c r="E351" s="4"/>
      <c r="F351" s="45" t="str">
        <f t="shared" si="2"/>
        <v/>
      </c>
      <c r="G351" s="11" t="str">
        <f>IFERROR(IF(G350=DATE.DOR,"",MIN(DATE(YEAR(Calculations!G350),MONTH(Calculations!G350)+1,DAY(Calculations!G350)),DATE.DOR)),"")</f>
        <v/>
      </c>
      <c r="H351" s="15" t="str">
        <f>IF(G352="","",IF(G351&lt;$B$2,MONTHLY.CONT*1,LOOKUP(G351,$B$2:$B$62,$D$2:$D$62)))</f>
        <v/>
      </c>
      <c r="I351" s="51" t="str">
        <f>IF(H351=0,"",IF(H351="","",IF(G351=DATE.DOR,"",IF(G351="","",IF(G351=FVDate,"",((1+INCREASE.RTE)^(1/12)))))))</f>
        <v/>
      </c>
      <c r="J351" s="51" t="str">
        <f>IF(H351=0,"",IF(H351="","",IF(G351=DATE.DOR,"",IF(G351=FVDate,"",((1+RPI))^(1/12)))))</f>
        <v/>
      </c>
      <c r="K351" s="51" t="str">
        <f>IF(J351="","",(1+AMC)^(1/12))</f>
        <v/>
      </c>
      <c r="L351" s="15" t="str">
        <f>IFERROR(IF(G351="","",IF(G351=DATE.DOR,"",L350*I351/J351/K351+H351)),0)</f>
        <v/>
      </c>
      <c r="M351" s="4"/>
      <c r="N351" s="46" t="str">
        <f t="shared" si="3"/>
        <v/>
      </c>
      <c r="O351" s="45" t="str">
        <f t="shared" si="4"/>
        <v/>
      </c>
      <c r="P351" s="11" t="str">
        <f>IFERROR(IF(P350=DATE.DOR,"",MIN(DATE(YEAR(Calculations!P350),MONTH(Calculations!P350)+1,DAY(Calculations!P350)),DATE.DOR)),"")</f>
        <v/>
      </c>
      <c r="Q351" s="52" t="str">
        <f>IF(P351="","",IF(P351=DATE(YEAR(AdjustedFVDte),MONTH(AdjustedFVDte)+1,DAY(AdjustedFVDte)),CFV,IF(AND(Q350=0,P350=AdjustedFVDte),CFV+U351,U350)))</f>
        <v/>
      </c>
      <c r="R351" s="53" t="str">
        <f>IF(P351="","",((1+INCREASE.RTE)^(1/12)))</f>
        <v/>
      </c>
      <c r="S351" s="51" t="str">
        <f>IFERROR(IF(P351="","",IF(P351=DATE.DOR,"",IF(P351&gt;0,(1+RPI)^(1/12),""))),"")</f>
        <v/>
      </c>
      <c r="T351" s="51" t="str">
        <f>IF(S351="","",(1+AMC)^(1/12))</f>
        <v/>
      </c>
      <c r="U351" s="15" t="str">
        <f>IFERROR(IF(P351=DATE.DOR,U350,Q351*R351/S351/T351),"")</f>
        <v/>
      </c>
      <c r="V351" s="4"/>
      <c r="W351" s="4"/>
      <c r="X351" s="4"/>
      <c r="Y351" s="4"/>
      <c r="Z351" s="4"/>
      <c r="AA351" s="4"/>
      <c r="AB351" s="4"/>
    </row>
    <row r="352" ht="15.75" customHeight="1">
      <c r="A352" s="4"/>
      <c r="B352" s="4"/>
      <c r="C352" s="4"/>
      <c r="D352" s="4"/>
      <c r="E352" s="4"/>
      <c r="F352" s="45">
        <f t="shared" si="2"/>
        <v>1</v>
      </c>
      <c r="G352" s="11">
        <f>IFERROR(IF(G351=DATE.DOR,"",MIN(DATE(YEAR(Calculations!G351),MONTH(Calculations!G351)+1,DAY(Calculations!G351)),DATE.DOR)),"")</f>
        <v>44927</v>
      </c>
      <c r="H352" s="15" t="str">
        <f>IF(G353="","",IF(G352&lt;$B$2,MONTHLY.CONT*1,LOOKUP(G352,$B$2:$B$62,$D$2:$D$62)))</f>
        <v/>
      </c>
      <c r="I352" s="51" t="str">
        <f>IF(H352=0,"",IF(H352="","",IF(G352=DATE.DOR,"",IF(G352="","",IF(G352=FVDate,"",((1+INCREASE.RTE)^(1/12)))))))</f>
        <v/>
      </c>
      <c r="J352" s="51" t="str">
        <f>IF(H352=0,"",IF(H352="","",IF(G352=DATE.DOR,"",IF(G352=FVDate,"",((1+RPI))^(1/12)))))</f>
        <v/>
      </c>
      <c r="K352" s="51" t="str">
        <f>IF(J352="","",(1+AMC)^(1/12))</f>
        <v/>
      </c>
      <c r="L352" s="15" t="str">
        <f>IFERROR(IF(G352="","",IF(G352=DATE.DOR,"",L351*I352/J352/K352+H352)),0)</f>
        <v/>
      </c>
      <c r="M352" s="4"/>
      <c r="N352" s="46">
        <f t="shared" si="3"/>
        <v>12</v>
      </c>
      <c r="O352" s="45">
        <f t="shared" si="4"/>
        <v>1</v>
      </c>
      <c r="P352" s="11">
        <f>IFERROR(IF(P351=DATE.DOR,"",MIN(DATE(YEAR(Calculations!P351),MONTH(Calculations!P351)+1,DAY(Calculations!P351)),DATE.DOR)),"")</f>
        <v>44927</v>
      </c>
      <c r="Q352" s="52" t="str">
        <f>IF(P352="","",IF(P352=DATE(YEAR(AdjustedFVDte),MONTH(AdjustedFVDte)+1,DAY(AdjustedFVDte)),CFV,IF(AND(Q351=0,P351=AdjustedFVDte),CFV+U352,U351)))</f>
        <v/>
      </c>
      <c r="R352" s="53">
        <f>IF(P352="","",((1+INCREASE.RTE)^(1/12)))</f>
        <v>1.004074124</v>
      </c>
      <c r="S352" s="51" t="str">
        <f>IFERROR(IF(P352="","",IF(P352=DATE.DOR,"",IF(P352&gt;0,(1+RPI)^(1/12),""))),"")</f>
        <v/>
      </c>
      <c r="T352" s="51" t="str">
        <f>IF(S352="","",(1+AMC)^(1/12))</f>
        <v/>
      </c>
      <c r="U352" s="15" t="str">
        <f>IFERROR(IF(P352=DATE.DOR,U351,Q352*R352/S352/T352),"")</f>
        <v/>
      </c>
      <c r="V352" s="4"/>
      <c r="W352" s="4"/>
      <c r="X352" s="4"/>
      <c r="Y352" s="4"/>
      <c r="Z352" s="4"/>
      <c r="AA352" s="4"/>
      <c r="AB352" s="4"/>
    </row>
    <row r="353" ht="15.75" customHeight="1">
      <c r="A353" s="4"/>
      <c r="B353" s="4"/>
      <c r="C353" s="4"/>
      <c r="D353" s="4"/>
      <c r="E353" s="4"/>
      <c r="F353" s="45" t="str">
        <f t="shared" si="2"/>
        <v/>
      </c>
      <c r="G353" s="11" t="str">
        <f>IFERROR(IF(G352=DATE.DOR,"",MIN(DATE(YEAR(Calculations!G352),MONTH(Calculations!G352)+1,DAY(Calculations!G352)),DATE.DOR)),"")</f>
        <v/>
      </c>
      <c r="H353" s="15" t="str">
        <f>IF(G354="","",IF(G353&lt;$B$2,MONTHLY.CONT*1,LOOKUP(G353,$B$2:$B$62,$D$2:$D$62)))</f>
        <v/>
      </c>
      <c r="I353" s="51" t="str">
        <f>IF(H353=0,"",IF(H353="","",IF(G353=DATE.DOR,"",IF(G353="","",IF(G353=FVDate,"",((1+INCREASE.RTE)^(1/12)))))))</f>
        <v/>
      </c>
      <c r="J353" s="51" t="str">
        <f>IF(H353=0,"",IF(H353="","",IF(G353=DATE.DOR,"",IF(G353=FVDate,"",((1+RPI))^(1/12)))))</f>
        <v/>
      </c>
      <c r="K353" s="51" t="str">
        <f>IF(J353="","",(1+AMC)^(1/12))</f>
        <v/>
      </c>
      <c r="L353" s="15" t="str">
        <f>IFERROR(IF(G353="","",IF(G353=DATE.DOR,"",L352*I353/J353/K353+H353)),0)</f>
        <v/>
      </c>
      <c r="M353" s="4"/>
      <c r="N353" s="46" t="str">
        <f t="shared" si="3"/>
        <v/>
      </c>
      <c r="O353" s="45" t="str">
        <f t="shared" si="4"/>
        <v/>
      </c>
      <c r="P353" s="11" t="str">
        <f>IFERROR(IF(P352=DATE.DOR,"",MIN(DATE(YEAR(Calculations!P352),MONTH(Calculations!P352)+1,DAY(Calculations!P352)),DATE.DOR)),"")</f>
        <v/>
      </c>
      <c r="Q353" s="52" t="str">
        <f>IF(P353="","",IF(P353=DATE(YEAR(AdjustedFVDte),MONTH(AdjustedFVDte)+1,DAY(AdjustedFVDte)),CFV,IF(AND(Q352=0,P352=AdjustedFVDte),CFV+U353,U352)))</f>
        <v/>
      </c>
      <c r="R353" s="53" t="str">
        <f>IF(P353="","",((1+INCREASE.RTE)^(1/12)))</f>
        <v/>
      </c>
      <c r="S353" s="51" t="str">
        <f>IFERROR(IF(P353="","",IF(P353=DATE.DOR,"",IF(P353&gt;0,(1+RPI)^(1/12),""))),"")</f>
        <v/>
      </c>
      <c r="T353" s="51" t="str">
        <f>IF(S353="","",(1+AMC)^(1/12))</f>
        <v/>
      </c>
      <c r="U353" s="15" t="str">
        <f>IFERROR(IF(P353=DATE.DOR,U352,Q353*R353/S353/T353),"")</f>
        <v/>
      </c>
      <c r="V353" s="4"/>
      <c r="W353" s="4"/>
      <c r="X353" s="4"/>
      <c r="Y353" s="4"/>
      <c r="Z353" s="4"/>
      <c r="AA353" s="4"/>
      <c r="AB353" s="4"/>
    </row>
    <row r="354" ht="15.75" customHeight="1">
      <c r="A354" s="4"/>
      <c r="B354" s="4"/>
      <c r="C354" s="4"/>
      <c r="D354" s="4"/>
      <c r="E354" s="4"/>
      <c r="F354" s="45">
        <f t="shared" si="2"/>
        <v>1</v>
      </c>
      <c r="G354" s="11">
        <f>IFERROR(IF(G353=DATE.DOR,"",MIN(DATE(YEAR(Calculations!G353),MONTH(Calculations!G353)+1,DAY(Calculations!G353)),DATE.DOR)),"")</f>
        <v>44927</v>
      </c>
      <c r="H354" s="15" t="str">
        <f>IF(G355="","",IF(G354&lt;$B$2,MONTHLY.CONT*1,LOOKUP(G354,$B$2:$B$62,$D$2:$D$62)))</f>
        <v/>
      </c>
      <c r="I354" s="51" t="str">
        <f>IF(H354=0,"",IF(H354="","",IF(G354=DATE.DOR,"",IF(G354="","",IF(G354=FVDate,"",((1+INCREASE.RTE)^(1/12)))))))</f>
        <v/>
      </c>
      <c r="J354" s="51" t="str">
        <f>IF(H354=0,"",IF(H354="","",IF(G354=DATE.DOR,"",IF(G354=FVDate,"",((1+RPI))^(1/12)))))</f>
        <v/>
      </c>
      <c r="K354" s="51" t="str">
        <f>IF(J354="","",(1+AMC)^(1/12))</f>
        <v/>
      </c>
      <c r="L354" s="15" t="str">
        <f>IFERROR(IF(G354="","",IF(G354=DATE.DOR,"",L353*I354/J354/K354+H354)),0)</f>
        <v/>
      </c>
      <c r="M354" s="4"/>
      <c r="N354" s="46">
        <f t="shared" si="3"/>
        <v>12</v>
      </c>
      <c r="O354" s="45">
        <f t="shared" si="4"/>
        <v>1</v>
      </c>
      <c r="P354" s="11">
        <f>IFERROR(IF(P353=DATE.DOR,"",MIN(DATE(YEAR(Calculations!P353),MONTH(Calculations!P353)+1,DAY(Calculations!P353)),DATE.DOR)),"")</f>
        <v>44927</v>
      </c>
      <c r="Q354" s="52" t="str">
        <f>IF(P354="","",IF(P354=DATE(YEAR(AdjustedFVDte),MONTH(AdjustedFVDte)+1,DAY(AdjustedFVDte)),CFV,IF(AND(Q353=0,P353=AdjustedFVDte),CFV+U354,U353)))</f>
        <v/>
      </c>
      <c r="R354" s="53">
        <f>IF(P354="","",((1+INCREASE.RTE)^(1/12)))</f>
        <v>1.004074124</v>
      </c>
      <c r="S354" s="51" t="str">
        <f>IFERROR(IF(P354="","",IF(P354=DATE.DOR,"",IF(P354&gt;0,(1+RPI)^(1/12),""))),"")</f>
        <v/>
      </c>
      <c r="T354" s="51" t="str">
        <f>IF(S354="","",(1+AMC)^(1/12))</f>
        <v/>
      </c>
      <c r="U354" s="15" t="str">
        <f>IFERROR(IF(P354=DATE.DOR,U353,Q354*R354/S354/T354),"")</f>
        <v/>
      </c>
      <c r="V354" s="4"/>
      <c r="W354" s="4"/>
      <c r="X354" s="4"/>
      <c r="Y354" s="4"/>
      <c r="Z354" s="4"/>
      <c r="AA354" s="4"/>
      <c r="AB354" s="4"/>
    </row>
    <row r="355" ht="15.75" customHeight="1">
      <c r="A355" s="4"/>
      <c r="B355" s="4"/>
      <c r="C355" s="4"/>
      <c r="D355" s="4"/>
      <c r="E355" s="4"/>
      <c r="F355" s="45" t="str">
        <f t="shared" si="2"/>
        <v/>
      </c>
      <c r="G355" s="11" t="str">
        <f>IFERROR(IF(G354=DATE.DOR,"",MIN(DATE(YEAR(Calculations!G354),MONTH(Calculations!G354)+1,DAY(Calculations!G354)),DATE.DOR)),"")</f>
        <v/>
      </c>
      <c r="H355" s="15" t="str">
        <f>IF(G356="","",IF(G355&lt;$B$2,MONTHLY.CONT*1,LOOKUP(G355,$B$2:$B$62,$D$2:$D$62)))</f>
        <v/>
      </c>
      <c r="I355" s="51" t="str">
        <f>IF(H355=0,"",IF(H355="","",IF(G355=DATE.DOR,"",IF(G355="","",IF(G355=FVDate,"",((1+INCREASE.RTE)^(1/12)))))))</f>
        <v/>
      </c>
      <c r="J355" s="51" t="str">
        <f>IF(H355=0,"",IF(H355="","",IF(G355=DATE.DOR,"",IF(G355=FVDate,"",((1+RPI))^(1/12)))))</f>
        <v/>
      </c>
      <c r="K355" s="51" t="str">
        <f>IF(J355="","",(1+AMC)^(1/12))</f>
        <v/>
      </c>
      <c r="L355" s="15" t="str">
        <f>IFERROR(IF(G355="","",IF(G355=DATE.DOR,"",L354*I355/J355/K355+H355)),0)</f>
        <v/>
      </c>
      <c r="M355" s="4"/>
      <c r="N355" s="46" t="str">
        <f t="shared" si="3"/>
        <v/>
      </c>
      <c r="O355" s="45" t="str">
        <f t="shared" si="4"/>
        <v/>
      </c>
      <c r="P355" s="11" t="str">
        <f>IFERROR(IF(P354=DATE.DOR,"",MIN(DATE(YEAR(Calculations!P354),MONTH(Calculations!P354)+1,DAY(Calculations!P354)),DATE.DOR)),"")</f>
        <v/>
      </c>
      <c r="Q355" s="52" t="str">
        <f>IF(P355="","",IF(P355=DATE(YEAR(AdjustedFVDte),MONTH(AdjustedFVDte)+1,DAY(AdjustedFVDte)),CFV,IF(AND(Q354=0,P354=AdjustedFVDte),CFV+U355,U354)))</f>
        <v/>
      </c>
      <c r="R355" s="53" t="str">
        <f>IF(P355="","",((1+INCREASE.RTE)^(1/12)))</f>
        <v/>
      </c>
      <c r="S355" s="51" t="str">
        <f>IFERROR(IF(P355="","",IF(P355=DATE.DOR,"",IF(P355&gt;0,(1+RPI)^(1/12),""))),"")</f>
        <v/>
      </c>
      <c r="T355" s="51" t="str">
        <f>IF(S355="","",(1+AMC)^(1/12))</f>
        <v/>
      </c>
      <c r="U355" s="15" t="str">
        <f>IFERROR(IF(P355=DATE.DOR,U354,Q355*R355/S355/T355),"")</f>
        <v/>
      </c>
      <c r="V355" s="4"/>
      <c r="W355" s="4"/>
      <c r="X355" s="4"/>
      <c r="Y355" s="4"/>
      <c r="Z355" s="4"/>
      <c r="AA355" s="4"/>
      <c r="AB355" s="4"/>
    </row>
    <row r="356" ht="15.75" customHeight="1">
      <c r="A356" s="4"/>
      <c r="B356" s="4"/>
      <c r="C356" s="4"/>
      <c r="D356" s="4"/>
      <c r="E356" s="4"/>
      <c r="F356" s="45">
        <f t="shared" si="2"/>
        <v>1</v>
      </c>
      <c r="G356" s="11">
        <f>IFERROR(IF(G355=DATE.DOR,"",MIN(DATE(YEAR(Calculations!G355),MONTH(Calculations!G355)+1,DAY(Calculations!G355)),DATE.DOR)),"")</f>
        <v>44927</v>
      </c>
      <c r="H356" s="15" t="str">
        <f>IF(G357="","",IF(G356&lt;$B$2,MONTHLY.CONT*1,LOOKUP(G356,$B$2:$B$62,$D$2:$D$62)))</f>
        <v/>
      </c>
      <c r="I356" s="51" t="str">
        <f>IF(H356=0,"",IF(H356="","",IF(G356=DATE.DOR,"",IF(G356="","",IF(G356=FVDate,"",((1+INCREASE.RTE)^(1/12)))))))</f>
        <v/>
      </c>
      <c r="J356" s="51" t="str">
        <f>IF(H356=0,"",IF(H356="","",IF(G356=DATE.DOR,"",IF(G356=FVDate,"",((1+RPI))^(1/12)))))</f>
        <v/>
      </c>
      <c r="K356" s="51" t="str">
        <f>IF(J356="","",(1+AMC)^(1/12))</f>
        <v/>
      </c>
      <c r="L356" s="15" t="str">
        <f>IFERROR(IF(G356="","",IF(G356=DATE.DOR,"",L355*I356/J356/K356+H356)),0)</f>
        <v/>
      </c>
      <c r="M356" s="4"/>
      <c r="N356" s="46">
        <f t="shared" si="3"/>
        <v>12</v>
      </c>
      <c r="O356" s="45">
        <f t="shared" si="4"/>
        <v>1</v>
      </c>
      <c r="P356" s="11">
        <f>IFERROR(IF(P355=DATE.DOR,"",MIN(DATE(YEAR(Calculations!P355),MONTH(Calculations!P355)+1,DAY(Calculations!P355)),DATE.DOR)),"")</f>
        <v>44927</v>
      </c>
      <c r="Q356" s="52" t="str">
        <f>IF(P356="","",IF(P356=DATE(YEAR(AdjustedFVDte),MONTH(AdjustedFVDte)+1,DAY(AdjustedFVDte)),CFV,IF(AND(Q355=0,P355=AdjustedFVDte),CFV+U356,U355)))</f>
        <v/>
      </c>
      <c r="R356" s="53">
        <f>IF(P356="","",((1+INCREASE.RTE)^(1/12)))</f>
        <v>1.004074124</v>
      </c>
      <c r="S356" s="51" t="str">
        <f>IFERROR(IF(P356="","",IF(P356=DATE.DOR,"",IF(P356&gt;0,(1+RPI)^(1/12),""))),"")</f>
        <v/>
      </c>
      <c r="T356" s="51" t="str">
        <f>IF(S356="","",(1+AMC)^(1/12))</f>
        <v/>
      </c>
      <c r="U356" s="15" t="str">
        <f>IFERROR(IF(P356=DATE.DOR,U355,Q356*R356/S356/T356),"")</f>
        <v/>
      </c>
      <c r="V356" s="4"/>
      <c r="W356" s="4"/>
      <c r="X356" s="4"/>
      <c r="Y356" s="4"/>
      <c r="Z356" s="4"/>
      <c r="AA356" s="4"/>
      <c r="AB356" s="4"/>
    </row>
    <row r="357" ht="15.75" customHeight="1">
      <c r="A357" s="4"/>
      <c r="B357" s="4"/>
      <c r="C357" s="4"/>
      <c r="D357" s="4"/>
      <c r="E357" s="4"/>
      <c r="F357" s="45" t="str">
        <f t="shared" si="2"/>
        <v/>
      </c>
      <c r="G357" s="11" t="str">
        <f>IFERROR(IF(G356=DATE.DOR,"",MIN(DATE(YEAR(Calculations!G356),MONTH(Calculations!G356)+1,DAY(Calculations!G356)),DATE.DOR)),"")</f>
        <v/>
      </c>
      <c r="H357" s="15" t="str">
        <f>IF(G358="","",IF(G357&lt;$B$2,MONTHLY.CONT*1,LOOKUP(G357,$B$2:$B$62,$D$2:$D$62)))</f>
        <v/>
      </c>
      <c r="I357" s="51" t="str">
        <f>IF(H357=0,"",IF(H357="","",IF(G357=DATE.DOR,"",IF(G357="","",IF(G357=FVDate,"",((1+INCREASE.RTE)^(1/12)))))))</f>
        <v/>
      </c>
      <c r="J357" s="51" t="str">
        <f>IF(H357=0,"",IF(H357="","",IF(G357=DATE.DOR,"",IF(G357=FVDate,"",((1+RPI))^(1/12)))))</f>
        <v/>
      </c>
      <c r="K357" s="51" t="str">
        <f>IF(J357="","",(1+AMC)^(1/12))</f>
        <v/>
      </c>
      <c r="L357" s="15" t="str">
        <f>IFERROR(IF(G357="","",IF(G357=DATE.DOR,"",L356*I357/J357/K357+H357)),0)</f>
        <v/>
      </c>
      <c r="M357" s="4"/>
      <c r="N357" s="46" t="str">
        <f t="shared" si="3"/>
        <v/>
      </c>
      <c r="O357" s="45" t="str">
        <f t="shared" si="4"/>
        <v/>
      </c>
      <c r="P357" s="11" t="str">
        <f>IFERROR(IF(P356=DATE.DOR,"",MIN(DATE(YEAR(Calculations!P356),MONTH(Calculations!P356)+1,DAY(Calculations!P356)),DATE.DOR)),"")</f>
        <v/>
      </c>
      <c r="Q357" s="52" t="str">
        <f>IF(P357="","",IF(P357=DATE(YEAR(AdjustedFVDte),MONTH(AdjustedFVDte)+1,DAY(AdjustedFVDte)),CFV,IF(AND(Q356=0,P356=AdjustedFVDte),CFV+U357,U356)))</f>
        <v/>
      </c>
      <c r="R357" s="53" t="str">
        <f>IF(P357="","",((1+INCREASE.RTE)^(1/12)))</f>
        <v/>
      </c>
      <c r="S357" s="51" t="str">
        <f>IFERROR(IF(P357="","",IF(P357=DATE.DOR,"",IF(P357&gt;0,(1+RPI)^(1/12),""))),"")</f>
        <v/>
      </c>
      <c r="T357" s="51" t="str">
        <f>IF(S357="","",(1+AMC)^(1/12))</f>
        <v/>
      </c>
      <c r="U357" s="15" t="str">
        <f>IFERROR(IF(P357=DATE.DOR,U356,Q357*R357/S357/T357),"")</f>
        <v/>
      </c>
      <c r="V357" s="4"/>
      <c r="W357" s="4"/>
      <c r="X357" s="4"/>
      <c r="Y357" s="4"/>
      <c r="Z357" s="4"/>
      <c r="AA357" s="4"/>
      <c r="AB357" s="4"/>
    </row>
    <row r="358" ht="15.75" customHeight="1">
      <c r="A358" s="4"/>
      <c r="B358" s="4"/>
      <c r="C358" s="4"/>
      <c r="D358" s="4"/>
      <c r="E358" s="4"/>
      <c r="F358" s="45">
        <f t="shared" si="2"/>
        <v>1</v>
      </c>
      <c r="G358" s="11">
        <f>IFERROR(IF(G357=DATE.DOR,"",MIN(DATE(YEAR(Calculations!G357),MONTH(Calculations!G357)+1,DAY(Calculations!G357)),DATE.DOR)),"")</f>
        <v>44927</v>
      </c>
      <c r="H358" s="15" t="str">
        <f>IF(G359="","",IF(G358&lt;$B$2,MONTHLY.CONT*1,LOOKUP(G358,$B$2:$B$62,$D$2:$D$62)))</f>
        <v/>
      </c>
      <c r="I358" s="51" t="str">
        <f>IF(H358=0,"",IF(H358="","",IF(G358=DATE.DOR,"",IF(G358="","",IF(G358=FVDate,"",((1+INCREASE.RTE)^(1/12)))))))</f>
        <v/>
      </c>
      <c r="J358" s="51" t="str">
        <f>IF(H358=0,"",IF(H358="","",IF(G358=DATE.DOR,"",IF(G358=FVDate,"",((1+RPI))^(1/12)))))</f>
        <v/>
      </c>
      <c r="K358" s="51" t="str">
        <f>IF(J358="","",(1+AMC)^(1/12))</f>
        <v/>
      </c>
      <c r="L358" s="15" t="str">
        <f>IFERROR(IF(G358="","",IF(G358=DATE.DOR,"",L357*I358/J358/K358+H358)),0)</f>
        <v/>
      </c>
      <c r="M358" s="4"/>
      <c r="N358" s="46">
        <f t="shared" si="3"/>
        <v>12</v>
      </c>
      <c r="O358" s="45">
        <f t="shared" si="4"/>
        <v>1</v>
      </c>
      <c r="P358" s="11">
        <f>IFERROR(IF(P357=DATE.DOR,"",MIN(DATE(YEAR(Calculations!P357),MONTH(Calculations!P357)+1,DAY(Calculations!P357)),DATE.DOR)),"")</f>
        <v>44927</v>
      </c>
      <c r="Q358" s="52" t="str">
        <f>IF(P358="","",IF(P358=DATE(YEAR(AdjustedFVDte),MONTH(AdjustedFVDte)+1,DAY(AdjustedFVDte)),CFV,IF(AND(Q357=0,P357=AdjustedFVDte),CFV+U358,U357)))</f>
        <v/>
      </c>
      <c r="R358" s="53">
        <f>IF(P358="","",((1+INCREASE.RTE)^(1/12)))</f>
        <v>1.004074124</v>
      </c>
      <c r="S358" s="51" t="str">
        <f>IFERROR(IF(P358="","",IF(P358=DATE.DOR,"",IF(P358&gt;0,(1+RPI)^(1/12),""))),"")</f>
        <v/>
      </c>
      <c r="T358" s="51" t="str">
        <f>IF(S358="","",(1+AMC)^(1/12))</f>
        <v/>
      </c>
      <c r="U358" s="15" t="str">
        <f>IFERROR(IF(P358=DATE.DOR,U357,Q358*R358/S358/T358),"")</f>
        <v/>
      </c>
      <c r="V358" s="4"/>
      <c r="W358" s="4"/>
      <c r="X358" s="4"/>
      <c r="Y358" s="4"/>
      <c r="Z358" s="4"/>
      <c r="AA358" s="4"/>
      <c r="AB358" s="4"/>
    </row>
    <row r="359" ht="15.75" customHeight="1">
      <c r="A359" s="4"/>
      <c r="B359" s="4"/>
      <c r="C359" s="4"/>
      <c r="D359" s="4"/>
      <c r="E359" s="4"/>
      <c r="F359" s="45" t="str">
        <f t="shared" si="2"/>
        <v/>
      </c>
      <c r="G359" s="11" t="str">
        <f>IFERROR(IF(G358=DATE.DOR,"",MIN(DATE(YEAR(Calculations!G358),MONTH(Calculations!G358)+1,DAY(Calculations!G358)),DATE.DOR)),"")</f>
        <v/>
      </c>
      <c r="H359" s="15" t="str">
        <f>IF(G360="","",IF(G359&lt;$B$2,MONTHLY.CONT*1,LOOKUP(G359,$B$2:$B$62,$D$2:$D$62)))</f>
        <v/>
      </c>
      <c r="I359" s="51" t="str">
        <f>IF(H359=0,"",IF(H359="","",IF(G359=DATE.DOR,"",IF(G359="","",IF(G359=FVDate,"",((1+INCREASE.RTE)^(1/12)))))))</f>
        <v/>
      </c>
      <c r="J359" s="51" t="str">
        <f>IF(H359=0,"",IF(H359="","",IF(G359=DATE.DOR,"",IF(G359=FVDate,"",((1+RPI))^(1/12)))))</f>
        <v/>
      </c>
      <c r="K359" s="51" t="str">
        <f>IF(J359="","",(1+AMC)^(1/12))</f>
        <v/>
      </c>
      <c r="L359" s="15" t="str">
        <f>IFERROR(IF(G359="","",IF(G359=DATE.DOR,"",L358*I359/J359/K359+H359)),0)</f>
        <v/>
      </c>
      <c r="M359" s="4"/>
      <c r="N359" s="46" t="str">
        <f t="shared" si="3"/>
        <v/>
      </c>
      <c r="O359" s="45" t="str">
        <f t="shared" si="4"/>
        <v/>
      </c>
      <c r="P359" s="11" t="str">
        <f>IFERROR(IF(P358=DATE.DOR,"",MIN(DATE(YEAR(Calculations!P358),MONTH(Calculations!P358)+1,DAY(Calculations!P358)),DATE.DOR)),"")</f>
        <v/>
      </c>
      <c r="Q359" s="52" t="str">
        <f>IF(P359="","",IF(P359=DATE(YEAR(AdjustedFVDte),MONTH(AdjustedFVDte)+1,DAY(AdjustedFVDte)),CFV,IF(AND(Q358=0,P358=AdjustedFVDte),CFV+U359,U358)))</f>
        <v/>
      </c>
      <c r="R359" s="53" t="str">
        <f>IF(P359="","",((1+INCREASE.RTE)^(1/12)))</f>
        <v/>
      </c>
      <c r="S359" s="51" t="str">
        <f>IFERROR(IF(P359="","",IF(P359=DATE.DOR,"",IF(P359&gt;0,(1+RPI)^(1/12),""))),"")</f>
        <v/>
      </c>
      <c r="T359" s="51" t="str">
        <f>IF(S359="","",(1+AMC)^(1/12))</f>
        <v/>
      </c>
      <c r="U359" s="15" t="str">
        <f>IFERROR(IF(P359=DATE.DOR,U358,Q359*R359/S359/T359),"")</f>
        <v/>
      </c>
      <c r="V359" s="4"/>
      <c r="W359" s="4"/>
      <c r="X359" s="4"/>
      <c r="Y359" s="4"/>
      <c r="Z359" s="4"/>
      <c r="AA359" s="4"/>
      <c r="AB359" s="4"/>
    </row>
    <row r="360" ht="15.75" customHeight="1">
      <c r="A360" s="4"/>
      <c r="B360" s="4"/>
      <c r="C360" s="4"/>
      <c r="D360" s="4"/>
      <c r="E360" s="4"/>
      <c r="F360" s="45">
        <f t="shared" si="2"/>
        <v>1</v>
      </c>
      <c r="G360" s="11">
        <f>IFERROR(IF(G359=DATE.DOR,"",MIN(DATE(YEAR(Calculations!G359),MONTH(Calculations!G359)+1,DAY(Calculations!G359)),DATE.DOR)),"")</f>
        <v>44927</v>
      </c>
      <c r="H360" s="15" t="str">
        <f>IF(G361="","",IF(G360&lt;$B$2,MONTHLY.CONT*1,LOOKUP(G360,$B$2:$B$62,$D$2:$D$62)))</f>
        <v/>
      </c>
      <c r="I360" s="51" t="str">
        <f>IF(H360=0,"",IF(H360="","",IF(G360=DATE.DOR,"",IF(G360="","",IF(G360=FVDate,"",((1+INCREASE.RTE)^(1/12)))))))</f>
        <v/>
      </c>
      <c r="J360" s="51" t="str">
        <f>IF(H360=0,"",IF(H360="","",IF(G360=DATE.DOR,"",IF(G360=FVDate,"",((1+RPI))^(1/12)))))</f>
        <v/>
      </c>
      <c r="K360" s="51" t="str">
        <f>IF(J360="","",(1+AMC)^(1/12))</f>
        <v/>
      </c>
      <c r="L360" s="15" t="str">
        <f>IFERROR(IF(G360="","",IF(G360=DATE.DOR,"",L359*I360/J360/K360+H360)),0)</f>
        <v/>
      </c>
      <c r="M360" s="4"/>
      <c r="N360" s="46">
        <f t="shared" si="3"/>
        <v>12</v>
      </c>
      <c r="O360" s="45">
        <f t="shared" si="4"/>
        <v>1</v>
      </c>
      <c r="P360" s="11">
        <f>IFERROR(IF(P359=DATE.DOR,"",MIN(DATE(YEAR(Calculations!P359),MONTH(Calculations!P359)+1,DAY(Calculations!P359)),DATE.DOR)),"")</f>
        <v>44927</v>
      </c>
      <c r="Q360" s="52" t="str">
        <f>IF(P360="","",IF(P360=DATE(YEAR(AdjustedFVDte),MONTH(AdjustedFVDte)+1,DAY(AdjustedFVDte)),CFV,IF(AND(Q359=0,P359=AdjustedFVDte),CFV+U360,U359)))</f>
        <v/>
      </c>
      <c r="R360" s="53">
        <f>IF(P360="","",((1+INCREASE.RTE)^(1/12)))</f>
        <v>1.004074124</v>
      </c>
      <c r="S360" s="51" t="str">
        <f>IFERROR(IF(P360="","",IF(P360=DATE.DOR,"",IF(P360&gt;0,(1+RPI)^(1/12),""))),"")</f>
        <v/>
      </c>
      <c r="T360" s="51" t="str">
        <f>IF(S360="","",(1+AMC)^(1/12))</f>
        <v/>
      </c>
      <c r="U360" s="15" t="str">
        <f>IFERROR(IF(P360=DATE.DOR,U359,Q360*R360/S360/T360),"")</f>
        <v/>
      </c>
      <c r="V360" s="4"/>
      <c r="W360" s="4"/>
      <c r="X360" s="4"/>
      <c r="Y360" s="4"/>
      <c r="Z360" s="4"/>
      <c r="AA360" s="4"/>
      <c r="AB360" s="4"/>
    </row>
    <row r="361" ht="15.75" customHeight="1">
      <c r="A361" s="4"/>
      <c r="B361" s="4"/>
      <c r="C361" s="4"/>
      <c r="D361" s="4"/>
      <c r="E361" s="4"/>
      <c r="F361" s="45" t="str">
        <f t="shared" si="2"/>
        <v/>
      </c>
      <c r="G361" s="11" t="str">
        <f>IFERROR(IF(G360=DATE.DOR,"",MIN(DATE(YEAR(Calculations!G360),MONTH(Calculations!G360)+1,DAY(Calculations!G360)),DATE.DOR)),"")</f>
        <v/>
      </c>
      <c r="H361" s="15" t="str">
        <f>IF(G362="","",IF(G361&lt;$B$2,MONTHLY.CONT*1,LOOKUP(G361,$B$2:$B$62,$D$2:$D$62)))</f>
        <v/>
      </c>
      <c r="I361" s="51" t="str">
        <f>IF(H361=0,"",IF(H361="","",IF(G361=DATE.DOR,"",IF(G361="","",IF(G361=FVDate,"",((1+INCREASE.RTE)^(1/12)))))))</f>
        <v/>
      </c>
      <c r="J361" s="51" t="str">
        <f>IF(H361=0,"",IF(H361="","",IF(G361=DATE.DOR,"",IF(G361=FVDate,"",((1+RPI))^(1/12)))))</f>
        <v/>
      </c>
      <c r="K361" s="51" t="str">
        <f>IF(J361="","",(1+AMC)^(1/12))</f>
        <v/>
      </c>
      <c r="L361" s="15" t="str">
        <f>IFERROR(IF(G361="","",IF(G361=DATE.DOR,"",L360*I361/J361/K361+H361)),0)</f>
        <v/>
      </c>
      <c r="M361" s="4"/>
      <c r="N361" s="46" t="str">
        <f t="shared" si="3"/>
        <v/>
      </c>
      <c r="O361" s="45" t="str">
        <f t="shared" si="4"/>
        <v/>
      </c>
      <c r="P361" s="11" t="str">
        <f>IFERROR(IF(P360=DATE.DOR,"",MIN(DATE(YEAR(Calculations!P360),MONTH(Calculations!P360)+1,DAY(Calculations!P360)),DATE.DOR)),"")</f>
        <v/>
      </c>
      <c r="Q361" s="52" t="str">
        <f>IF(P361="","",IF(P361=DATE(YEAR(AdjustedFVDte),MONTH(AdjustedFVDte)+1,DAY(AdjustedFVDte)),CFV,IF(AND(Q360=0,P360=AdjustedFVDte),CFV+U361,U360)))</f>
        <v/>
      </c>
      <c r="R361" s="53" t="str">
        <f>IF(P361="","",((1+INCREASE.RTE)^(1/12)))</f>
        <v/>
      </c>
      <c r="S361" s="51" t="str">
        <f>IFERROR(IF(P361="","",IF(P361=DATE.DOR,"",IF(P361&gt;0,(1+RPI)^(1/12),""))),"")</f>
        <v/>
      </c>
      <c r="T361" s="51" t="str">
        <f>IF(S361="","",(1+AMC)^(1/12))</f>
        <v/>
      </c>
      <c r="U361" s="15" t="str">
        <f>IFERROR(IF(P361=DATE.DOR,U360,Q361*R361/S361/T361),"")</f>
        <v/>
      </c>
      <c r="V361" s="4"/>
      <c r="W361" s="4"/>
      <c r="X361" s="4"/>
      <c r="Y361" s="4"/>
      <c r="Z361" s="4"/>
      <c r="AA361" s="4"/>
      <c r="AB361" s="4"/>
    </row>
    <row r="362" ht="15.75" customHeight="1">
      <c r="A362" s="4"/>
      <c r="B362" s="4"/>
      <c r="C362" s="4"/>
      <c r="D362" s="4"/>
      <c r="E362" s="4"/>
      <c r="F362" s="45">
        <f t="shared" si="2"/>
        <v>1</v>
      </c>
      <c r="G362" s="11">
        <f>IFERROR(IF(G361=DATE.DOR,"",MIN(DATE(YEAR(Calculations!G361),MONTH(Calculations!G361)+1,DAY(Calculations!G361)),DATE.DOR)),"")</f>
        <v>44927</v>
      </c>
      <c r="H362" s="15" t="str">
        <f>IF(G363="","",IF(G362&lt;$B$2,MONTHLY.CONT*1,LOOKUP(G362,$B$2:$B$62,$D$2:$D$62)))</f>
        <v/>
      </c>
      <c r="I362" s="51" t="str">
        <f>IF(H362=0,"",IF(H362="","",IF(G362=DATE.DOR,"",IF(G362="","",IF(G362=FVDate,"",((1+INCREASE.RTE)^(1/12)))))))</f>
        <v/>
      </c>
      <c r="J362" s="51" t="str">
        <f>IF(H362=0,"",IF(H362="","",IF(G362=DATE.DOR,"",IF(G362=FVDate,"",((1+RPI))^(1/12)))))</f>
        <v/>
      </c>
      <c r="K362" s="51" t="str">
        <f>IF(J362="","",(1+AMC)^(1/12))</f>
        <v/>
      </c>
      <c r="L362" s="15" t="str">
        <f>IFERROR(IF(G362="","",IF(G362=DATE.DOR,"",L361*I362/J362/K362+H362)),0)</f>
        <v/>
      </c>
      <c r="M362" s="4"/>
      <c r="N362" s="46">
        <f t="shared" si="3"/>
        <v>12</v>
      </c>
      <c r="O362" s="45">
        <f t="shared" si="4"/>
        <v>1</v>
      </c>
      <c r="P362" s="11">
        <f>IFERROR(IF(P361=DATE.DOR,"",MIN(DATE(YEAR(Calculations!P361),MONTH(Calculations!P361)+1,DAY(Calculations!P361)),DATE.DOR)),"")</f>
        <v>44927</v>
      </c>
      <c r="Q362" s="52" t="str">
        <f>IF(P362="","",IF(P362=DATE(YEAR(AdjustedFVDte),MONTH(AdjustedFVDte)+1,DAY(AdjustedFVDte)),CFV,IF(AND(Q361=0,P361=AdjustedFVDte),CFV+U362,U361)))</f>
        <v/>
      </c>
      <c r="R362" s="53">
        <f>IF(P362="","",((1+INCREASE.RTE)^(1/12)))</f>
        <v>1.004074124</v>
      </c>
      <c r="S362" s="51" t="str">
        <f>IFERROR(IF(P362="","",IF(P362=DATE.DOR,"",IF(P362&gt;0,(1+RPI)^(1/12),""))),"")</f>
        <v/>
      </c>
      <c r="T362" s="51" t="str">
        <f>IF(S362="","",(1+AMC)^(1/12))</f>
        <v/>
      </c>
      <c r="U362" s="15" t="str">
        <f>IFERROR(IF(P362=DATE.DOR,U361,Q362*R362/S362/T362),"")</f>
        <v/>
      </c>
      <c r="V362" s="4"/>
      <c r="W362" s="4"/>
      <c r="X362" s="4"/>
      <c r="Y362" s="4"/>
      <c r="Z362" s="4"/>
      <c r="AA362" s="4"/>
      <c r="AB362" s="4"/>
    </row>
    <row r="363" ht="15.75" customHeight="1">
      <c r="A363" s="4"/>
      <c r="B363" s="4"/>
      <c r="C363" s="4"/>
      <c r="D363" s="4"/>
      <c r="E363" s="4"/>
      <c r="F363" s="45" t="str">
        <f t="shared" si="2"/>
        <v/>
      </c>
      <c r="G363" s="11" t="str">
        <f>IFERROR(IF(G362=DATE.DOR,"",MIN(DATE(YEAR(Calculations!G362),MONTH(Calculations!G362)+1,DAY(Calculations!G362)),DATE.DOR)),"")</f>
        <v/>
      </c>
      <c r="H363" s="15" t="str">
        <f>IF(G364="","",IF(G363&lt;$B$2,MONTHLY.CONT*1,LOOKUP(G363,$B$2:$B$62,$D$2:$D$62)))</f>
        <v/>
      </c>
      <c r="I363" s="51" t="str">
        <f>IF(H363=0,"",IF(H363="","",IF(G363=DATE.DOR,"",IF(G363="","",IF(G363=FVDate,"",((1+INCREASE.RTE)^(1/12)))))))</f>
        <v/>
      </c>
      <c r="J363" s="51" t="str">
        <f>IF(H363=0,"",IF(H363="","",IF(G363=DATE.DOR,"",IF(G363=FVDate,"",((1+RPI))^(1/12)))))</f>
        <v/>
      </c>
      <c r="K363" s="51" t="str">
        <f>IF(J363="","",(1+AMC)^(1/12))</f>
        <v/>
      </c>
      <c r="L363" s="15" t="str">
        <f>IFERROR(IF(G363="","",IF(G363=DATE.DOR,"",L362*I363/J363/K363+H363)),0)</f>
        <v/>
      </c>
      <c r="M363" s="4"/>
      <c r="N363" s="46" t="str">
        <f t="shared" si="3"/>
        <v/>
      </c>
      <c r="O363" s="45" t="str">
        <f t="shared" si="4"/>
        <v/>
      </c>
      <c r="P363" s="11" t="str">
        <f>IFERROR(IF(P362=DATE.DOR,"",MIN(DATE(YEAR(Calculations!P362),MONTH(Calculations!P362)+1,DAY(Calculations!P362)),DATE.DOR)),"")</f>
        <v/>
      </c>
      <c r="Q363" s="52" t="str">
        <f>IF(P363="","",IF(P363=DATE(YEAR(AdjustedFVDte),MONTH(AdjustedFVDte)+1,DAY(AdjustedFVDte)),CFV,IF(AND(Q362=0,P362=AdjustedFVDte),CFV+U363,U362)))</f>
        <v/>
      </c>
      <c r="R363" s="53" t="str">
        <f>IF(P363="","",((1+INCREASE.RTE)^(1/12)))</f>
        <v/>
      </c>
      <c r="S363" s="51" t="str">
        <f>IFERROR(IF(P363="","",IF(P363=DATE.DOR,"",IF(P363&gt;0,(1+RPI)^(1/12),""))),"")</f>
        <v/>
      </c>
      <c r="T363" s="51" t="str">
        <f>IF(S363="","",(1+AMC)^(1/12))</f>
        <v/>
      </c>
      <c r="U363" s="15" t="str">
        <f>IFERROR(IF(P363=DATE.DOR,U362,Q363*R363/S363/T363),"")</f>
        <v/>
      </c>
      <c r="V363" s="4"/>
      <c r="W363" s="4"/>
      <c r="X363" s="4"/>
      <c r="Y363" s="4"/>
      <c r="Z363" s="4"/>
      <c r="AA363" s="4"/>
      <c r="AB363" s="4"/>
    </row>
    <row r="364" ht="15.75" customHeight="1">
      <c r="A364" s="4"/>
      <c r="B364" s="4"/>
      <c r="C364" s="4"/>
      <c r="D364" s="4"/>
      <c r="E364" s="4"/>
      <c r="F364" s="45">
        <f t="shared" si="2"/>
        <v>1</v>
      </c>
      <c r="G364" s="11">
        <f>IFERROR(IF(G363=DATE.DOR,"",MIN(DATE(YEAR(Calculations!G363),MONTH(Calculations!G363)+1,DAY(Calculations!G363)),DATE.DOR)),"")</f>
        <v>44927</v>
      </c>
      <c r="H364" s="15" t="str">
        <f>IF(G365="","",IF(G364&lt;$B$2,MONTHLY.CONT*1,LOOKUP(G364,$B$2:$B$62,$D$2:$D$62)))</f>
        <v/>
      </c>
      <c r="I364" s="51" t="str">
        <f>IF(H364=0,"",IF(H364="","",IF(G364=DATE.DOR,"",IF(G364="","",IF(G364=FVDate,"",((1+INCREASE.RTE)^(1/12)))))))</f>
        <v/>
      </c>
      <c r="J364" s="51" t="str">
        <f>IF(H364=0,"",IF(H364="","",IF(G364=DATE.DOR,"",IF(G364=FVDate,"",((1+RPI))^(1/12)))))</f>
        <v/>
      </c>
      <c r="K364" s="51" t="str">
        <f>IF(J364="","",(1+AMC)^(1/12))</f>
        <v/>
      </c>
      <c r="L364" s="15" t="str">
        <f>IFERROR(IF(G364="","",IF(G364=DATE.DOR,"",L363*I364/J364/K364+H364)),0)</f>
        <v/>
      </c>
      <c r="M364" s="4"/>
      <c r="N364" s="46">
        <f t="shared" si="3"/>
        <v>12</v>
      </c>
      <c r="O364" s="45">
        <f t="shared" si="4"/>
        <v>1</v>
      </c>
      <c r="P364" s="11">
        <f>IFERROR(IF(P363=DATE.DOR,"",MIN(DATE(YEAR(Calculations!P363),MONTH(Calculations!P363)+1,DAY(Calculations!P363)),DATE.DOR)),"")</f>
        <v>44927</v>
      </c>
      <c r="Q364" s="52" t="str">
        <f>IF(P364="","",IF(P364=DATE(YEAR(AdjustedFVDte),MONTH(AdjustedFVDte)+1,DAY(AdjustedFVDte)),CFV,IF(AND(Q363=0,P363=AdjustedFVDte),CFV+U364,U363)))</f>
        <v/>
      </c>
      <c r="R364" s="53">
        <f>IF(P364="","",((1+INCREASE.RTE)^(1/12)))</f>
        <v>1.004074124</v>
      </c>
      <c r="S364" s="51" t="str">
        <f>IFERROR(IF(P364="","",IF(P364=DATE.DOR,"",IF(P364&gt;0,(1+RPI)^(1/12),""))),"")</f>
        <v/>
      </c>
      <c r="T364" s="51" t="str">
        <f>IF(S364="","",(1+AMC)^(1/12))</f>
        <v/>
      </c>
      <c r="U364" s="15" t="str">
        <f>IFERROR(IF(P364=DATE.DOR,U363,Q364*R364/S364/T364),"")</f>
        <v/>
      </c>
      <c r="V364" s="4"/>
      <c r="W364" s="4"/>
      <c r="X364" s="4"/>
      <c r="Y364" s="4"/>
      <c r="Z364" s="4"/>
      <c r="AA364" s="4"/>
      <c r="AB364" s="4"/>
    </row>
    <row r="365" ht="15.75" customHeight="1">
      <c r="A365" s="4"/>
      <c r="B365" s="4"/>
      <c r="C365" s="4"/>
      <c r="D365" s="4"/>
      <c r="E365" s="4"/>
      <c r="F365" s="45" t="str">
        <f t="shared" si="2"/>
        <v/>
      </c>
      <c r="G365" s="11" t="str">
        <f>IFERROR(IF(G364=DATE.DOR,"",MIN(DATE(YEAR(Calculations!G364),MONTH(Calculations!G364)+1,DAY(Calculations!G364)),DATE.DOR)),"")</f>
        <v/>
      </c>
      <c r="H365" s="15" t="str">
        <f>IF(G366="","",IF(G365&lt;$B$2,MONTHLY.CONT*1,LOOKUP(G365,$B$2:$B$62,$D$2:$D$62)))</f>
        <v/>
      </c>
      <c r="I365" s="51" t="str">
        <f>IF(H365=0,"",IF(H365="","",IF(G365=DATE.DOR,"",IF(G365="","",IF(G365=FVDate,"",((1+INCREASE.RTE)^(1/12)))))))</f>
        <v/>
      </c>
      <c r="J365" s="51" t="str">
        <f>IF(H365=0,"",IF(H365="","",IF(G365=DATE.DOR,"",IF(G365=FVDate,"",((1+RPI))^(1/12)))))</f>
        <v/>
      </c>
      <c r="K365" s="51" t="str">
        <f>IF(J365="","",(1+AMC)^(1/12))</f>
        <v/>
      </c>
      <c r="L365" s="15" t="str">
        <f>IFERROR(IF(G365="","",IF(G365=DATE.DOR,"",L364*I365/J365/K365+H365)),0)</f>
        <v/>
      </c>
      <c r="M365" s="4"/>
      <c r="N365" s="46" t="str">
        <f t="shared" si="3"/>
        <v/>
      </c>
      <c r="O365" s="45" t="str">
        <f t="shared" si="4"/>
        <v/>
      </c>
      <c r="P365" s="11" t="str">
        <f>IFERROR(IF(P364=DATE.DOR,"",MIN(DATE(YEAR(Calculations!P364),MONTH(Calculations!P364)+1,DAY(Calculations!P364)),DATE.DOR)),"")</f>
        <v/>
      </c>
      <c r="Q365" s="52" t="str">
        <f>IF(P365="","",IF(P365=DATE(YEAR(AdjustedFVDte),MONTH(AdjustedFVDte)+1,DAY(AdjustedFVDte)),CFV,IF(AND(Q364=0,P364=AdjustedFVDte),CFV+U365,U364)))</f>
        <v/>
      </c>
      <c r="R365" s="53" t="str">
        <f>IF(P365="","",((1+INCREASE.RTE)^(1/12)))</f>
        <v/>
      </c>
      <c r="S365" s="51" t="str">
        <f>IFERROR(IF(P365="","",IF(P365=DATE.DOR,"",IF(P365&gt;0,(1+RPI)^(1/12),""))),"")</f>
        <v/>
      </c>
      <c r="T365" s="51" t="str">
        <f>IF(S365="","",(1+AMC)^(1/12))</f>
        <v/>
      </c>
      <c r="U365" s="15" t="str">
        <f>IFERROR(IF(P365=DATE.DOR,U364,Q365*R365/S365/T365),"")</f>
        <v/>
      </c>
      <c r="V365" s="4"/>
      <c r="W365" s="4"/>
      <c r="X365" s="4"/>
      <c r="Y365" s="4"/>
      <c r="Z365" s="4"/>
      <c r="AA365" s="4"/>
      <c r="AB365" s="4"/>
    </row>
    <row r="366" ht="15.75" customHeight="1">
      <c r="A366" s="4"/>
      <c r="B366" s="4"/>
      <c r="C366" s="4"/>
      <c r="D366" s="4"/>
      <c r="E366" s="4"/>
      <c r="F366" s="45">
        <f t="shared" si="2"/>
        <v>1</v>
      </c>
      <c r="G366" s="11">
        <f>IFERROR(IF(G365=DATE.DOR,"",MIN(DATE(YEAR(Calculations!G365),MONTH(Calculations!G365)+1,DAY(Calculations!G365)),DATE.DOR)),"")</f>
        <v>44927</v>
      </c>
      <c r="H366" s="15" t="str">
        <f>IF(G367="","",IF(G366&lt;$B$2,MONTHLY.CONT*1,LOOKUP(G366,$B$2:$B$62,$D$2:$D$62)))</f>
        <v/>
      </c>
      <c r="I366" s="51" t="str">
        <f>IF(H366=0,"",IF(H366="","",IF(G366=DATE.DOR,"",IF(G366="","",IF(G366=FVDate,"",((1+INCREASE.RTE)^(1/12)))))))</f>
        <v/>
      </c>
      <c r="J366" s="51" t="str">
        <f>IF(H366=0,"",IF(H366="","",IF(G366=DATE.DOR,"",IF(G366=FVDate,"",((1+RPI))^(1/12)))))</f>
        <v/>
      </c>
      <c r="K366" s="51" t="str">
        <f>IF(J366="","",(1+AMC)^(1/12))</f>
        <v/>
      </c>
      <c r="L366" s="15" t="str">
        <f>IFERROR(IF(G366="","",IF(G366=DATE.DOR,"",L365*I366/J366/K366+H366)),0)</f>
        <v/>
      </c>
      <c r="M366" s="4"/>
      <c r="N366" s="46">
        <f t="shared" si="3"/>
        <v>12</v>
      </c>
      <c r="O366" s="45">
        <f t="shared" si="4"/>
        <v>1</v>
      </c>
      <c r="P366" s="11">
        <f>IFERROR(IF(P365=DATE.DOR,"",MIN(DATE(YEAR(Calculations!P365),MONTH(Calculations!P365)+1,DAY(Calculations!P365)),DATE.DOR)),"")</f>
        <v>44927</v>
      </c>
      <c r="Q366" s="52" t="str">
        <f>IF(P366="","",IF(P366=DATE(YEAR(AdjustedFVDte),MONTH(AdjustedFVDte)+1,DAY(AdjustedFVDte)),CFV,IF(AND(Q365=0,P365=AdjustedFVDte),CFV+U366,U365)))</f>
        <v/>
      </c>
      <c r="R366" s="53">
        <f>IF(P366="","",((1+INCREASE.RTE)^(1/12)))</f>
        <v>1.004074124</v>
      </c>
      <c r="S366" s="51" t="str">
        <f>IFERROR(IF(P366="","",IF(P366=DATE.DOR,"",IF(P366&gt;0,(1+RPI)^(1/12),""))),"")</f>
        <v/>
      </c>
      <c r="T366" s="51" t="str">
        <f>IF(S366="","",(1+AMC)^(1/12))</f>
        <v/>
      </c>
      <c r="U366" s="15" t="str">
        <f>IFERROR(IF(P366=DATE.DOR,U365,Q366*R366/S366/T366),"")</f>
        <v/>
      </c>
      <c r="V366" s="4"/>
      <c r="W366" s="4"/>
      <c r="X366" s="4"/>
      <c r="Y366" s="4"/>
      <c r="Z366" s="4"/>
      <c r="AA366" s="4"/>
      <c r="AB366" s="4"/>
    </row>
    <row r="367" ht="15.75" customHeight="1">
      <c r="A367" s="4"/>
      <c r="B367" s="4"/>
      <c r="C367" s="4"/>
      <c r="D367" s="4"/>
      <c r="E367" s="4"/>
      <c r="F367" s="45" t="str">
        <f t="shared" si="2"/>
        <v/>
      </c>
      <c r="G367" s="11" t="str">
        <f>IFERROR(IF(G366=DATE.DOR,"",MIN(DATE(YEAR(Calculations!G366),MONTH(Calculations!G366)+1,DAY(Calculations!G366)),DATE.DOR)),"")</f>
        <v/>
      </c>
      <c r="H367" s="15" t="str">
        <f>IF(G368="","",IF(G367&lt;$B$2,MONTHLY.CONT*1,LOOKUP(G367,$B$2:$B$62,$D$2:$D$62)))</f>
        <v/>
      </c>
      <c r="I367" s="51" t="str">
        <f>IF(H367=0,"",IF(H367="","",IF(G367=DATE.DOR,"",IF(G367="","",IF(G367=FVDate,"",((1+INCREASE.RTE)^(1/12)))))))</f>
        <v/>
      </c>
      <c r="J367" s="51" t="str">
        <f>IF(H367=0,"",IF(H367="","",IF(G367=DATE.DOR,"",IF(G367=FVDate,"",((1+RPI))^(1/12)))))</f>
        <v/>
      </c>
      <c r="K367" s="51" t="str">
        <f>IF(J367="","",(1+AMC)^(1/12))</f>
        <v/>
      </c>
      <c r="L367" s="15" t="str">
        <f>IFERROR(IF(G367="","",IF(G367=DATE.DOR,"",L366*I367/J367/K367+H367)),0)</f>
        <v/>
      </c>
      <c r="M367" s="4"/>
      <c r="N367" s="46" t="str">
        <f t="shared" si="3"/>
        <v/>
      </c>
      <c r="O367" s="45" t="str">
        <f t="shared" si="4"/>
        <v/>
      </c>
      <c r="P367" s="11" t="str">
        <f>IFERROR(IF(P366=DATE.DOR,"",MIN(DATE(YEAR(Calculations!P366),MONTH(Calculations!P366)+1,DAY(Calculations!P366)),DATE.DOR)),"")</f>
        <v/>
      </c>
      <c r="Q367" s="52" t="str">
        <f>IF(P367="","",IF(P367=DATE(YEAR(AdjustedFVDte),MONTH(AdjustedFVDte)+1,DAY(AdjustedFVDte)),CFV,IF(AND(Q366=0,P366=AdjustedFVDte),CFV+U367,U366)))</f>
        <v/>
      </c>
      <c r="R367" s="53" t="str">
        <f>IF(P367="","",((1+INCREASE.RTE)^(1/12)))</f>
        <v/>
      </c>
      <c r="S367" s="51" t="str">
        <f>IFERROR(IF(P367="","",IF(P367=DATE.DOR,"",IF(P367&gt;0,(1+RPI)^(1/12),""))),"")</f>
        <v/>
      </c>
      <c r="T367" s="51" t="str">
        <f>IF(S367="","",(1+AMC)^(1/12))</f>
        <v/>
      </c>
      <c r="U367" s="15" t="str">
        <f>IFERROR(IF(P367=DATE.DOR,U366,Q367*R367/S367/T367),"")</f>
        <v/>
      </c>
      <c r="V367" s="4"/>
      <c r="W367" s="4"/>
      <c r="X367" s="4"/>
      <c r="Y367" s="4"/>
      <c r="Z367" s="4"/>
      <c r="AA367" s="4"/>
      <c r="AB367" s="4"/>
    </row>
    <row r="368" ht="15.75" customHeight="1">
      <c r="A368" s="4"/>
      <c r="B368" s="4"/>
      <c r="C368" s="4"/>
      <c r="D368" s="4"/>
      <c r="E368" s="4"/>
      <c r="F368" s="45">
        <f t="shared" si="2"/>
        <v>1</v>
      </c>
      <c r="G368" s="11">
        <f>IFERROR(IF(G367=DATE.DOR,"",MIN(DATE(YEAR(Calculations!G367),MONTH(Calculations!G367)+1,DAY(Calculations!G367)),DATE.DOR)),"")</f>
        <v>44927</v>
      </c>
      <c r="H368" s="15" t="str">
        <f>IF(G369="","",IF(G368&lt;$B$2,MONTHLY.CONT*1,LOOKUP(G368,$B$2:$B$62,$D$2:$D$62)))</f>
        <v/>
      </c>
      <c r="I368" s="51" t="str">
        <f>IF(H368=0,"",IF(H368="","",IF(G368=DATE.DOR,"",IF(G368="","",IF(G368=FVDate,"",((1+INCREASE.RTE)^(1/12)))))))</f>
        <v/>
      </c>
      <c r="J368" s="51" t="str">
        <f>IF(H368=0,"",IF(H368="","",IF(G368=DATE.DOR,"",IF(G368=FVDate,"",((1+RPI))^(1/12)))))</f>
        <v/>
      </c>
      <c r="K368" s="51" t="str">
        <f>IF(J368="","",(1+AMC)^(1/12))</f>
        <v/>
      </c>
      <c r="L368" s="15" t="str">
        <f>IFERROR(IF(G368="","",IF(G368=DATE.DOR,"",L367*I368/J368/K368+H368)),0)</f>
        <v/>
      </c>
      <c r="M368" s="4"/>
      <c r="N368" s="46">
        <f t="shared" si="3"/>
        <v>12</v>
      </c>
      <c r="O368" s="45">
        <f t="shared" si="4"/>
        <v>1</v>
      </c>
      <c r="P368" s="11">
        <f>IFERROR(IF(P367=DATE.DOR,"",MIN(DATE(YEAR(Calculations!P367),MONTH(Calculations!P367)+1,DAY(Calculations!P367)),DATE.DOR)),"")</f>
        <v>44927</v>
      </c>
      <c r="Q368" s="52" t="str">
        <f>IF(P368="","",IF(P368=DATE(YEAR(AdjustedFVDte),MONTH(AdjustedFVDte)+1,DAY(AdjustedFVDte)),CFV,IF(AND(Q367=0,P367=AdjustedFVDte),CFV+U368,U367)))</f>
        <v/>
      </c>
      <c r="R368" s="53">
        <f>IF(P368="","",((1+INCREASE.RTE)^(1/12)))</f>
        <v>1.004074124</v>
      </c>
      <c r="S368" s="51" t="str">
        <f>IFERROR(IF(P368="","",IF(P368=DATE.DOR,"",IF(P368&gt;0,(1+RPI)^(1/12),""))),"")</f>
        <v/>
      </c>
      <c r="T368" s="51" t="str">
        <f>IF(S368="","",(1+AMC)^(1/12))</f>
        <v/>
      </c>
      <c r="U368" s="15" t="str">
        <f>IFERROR(IF(P368=DATE.DOR,U367,Q368*R368/S368/T368),"")</f>
        <v/>
      </c>
      <c r="V368" s="4"/>
      <c r="W368" s="4"/>
      <c r="X368" s="4"/>
      <c r="Y368" s="4"/>
      <c r="Z368" s="4"/>
      <c r="AA368" s="4"/>
      <c r="AB368" s="4"/>
    </row>
    <row r="369" ht="15.75" customHeight="1">
      <c r="A369" s="4"/>
      <c r="B369" s="4"/>
      <c r="C369" s="4"/>
      <c r="D369" s="4"/>
      <c r="E369" s="4"/>
      <c r="F369" s="45" t="str">
        <f t="shared" si="2"/>
        <v/>
      </c>
      <c r="G369" s="11" t="str">
        <f>IFERROR(IF(G368=DATE.DOR,"",MIN(DATE(YEAR(Calculations!G368),MONTH(Calculations!G368)+1,DAY(Calculations!G368)),DATE.DOR)),"")</f>
        <v/>
      </c>
      <c r="H369" s="15" t="str">
        <f>IF(G370="","",IF(G369&lt;$B$2,MONTHLY.CONT*1,LOOKUP(G369,$B$2:$B$62,$D$2:$D$62)))</f>
        <v/>
      </c>
      <c r="I369" s="51" t="str">
        <f>IF(H369=0,"",IF(H369="","",IF(G369=DATE.DOR,"",IF(G369="","",IF(G369=FVDate,"",((1+INCREASE.RTE)^(1/12)))))))</f>
        <v/>
      </c>
      <c r="J369" s="51" t="str">
        <f>IF(H369=0,"",IF(H369="","",IF(G369=DATE.DOR,"",IF(G369=FVDate,"",((1+RPI))^(1/12)))))</f>
        <v/>
      </c>
      <c r="K369" s="51" t="str">
        <f>IF(J369="","",(1+AMC)^(1/12))</f>
        <v/>
      </c>
      <c r="L369" s="15" t="str">
        <f>IFERROR(IF(G369="","",IF(G369=DATE.DOR,"",L368*I369/J369/K369+H369)),0)</f>
        <v/>
      </c>
      <c r="M369" s="4"/>
      <c r="N369" s="46" t="str">
        <f t="shared" si="3"/>
        <v/>
      </c>
      <c r="O369" s="45" t="str">
        <f t="shared" si="4"/>
        <v/>
      </c>
      <c r="P369" s="11" t="str">
        <f>IFERROR(IF(P368=DATE.DOR,"",MIN(DATE(YEAR(Calculations!P368),MONTH(Calculations!P368)+1,DAY(Calculations!P368)),DATE.DOR)),"")</f>
        <v/>
      </c>
      <c r="Q369" s="52" t="str">
        <f>IF(P369="","",IF(P369=DATE(YEAR(AdjustedFVDte),MONTH(AdjustedFVDte)+1,DAY(AdjustedFVDte)),CFV,IF(AND(Q368=0,P368=AdjustedFVDte),CFV+U369,U368)))</f>
        <v/>
      </c>
      <c r="R369" s="53" t="str">
        <f>IF(P369="","",((1+INCREASE.RTE)^(1/12)))</f>
        <v/>
      </c>
      <c r="S369" s="51" t="str">
        <f>IFERROR(IF(P369="","",IF(P369=DATE.DOR,"",IF(P369&gt;0,(1+RPI)^(1/12),""))),"")</f>
        <v/>
      </c>
      <c r="T369" s="51" t="str">
        <f>IF(S369="","",(1+AMC)^(1/12))</f>
        <v/>
      </c>
      <c r="U369" s="15" t="str">
        <f>IFERROR(IF(P369=DATE.DOR,U368,Q369*R369/S369/T369),"")</f>
        <v/>
      </c>
      <c r="V369" s="4"/>
      <c r="W369" s="4"/>
      <c r="X369" s="4"/>
      <c r="Y369" s="4"/>
      <c r="Z369" s="4"/>
      <c r="AA369" s="4"/>
      <c r="AB369" s="4"/>
    </row>
    <row r="370" ht="15.75" customHeight="1">
      <c r="A370" s="4"/>
      <c r="B370" s="4"/>
      <c r="C370" s="4"/>
      <c r="D370" s="4"/>
      <c r="E370" s="4"/>
      <c r="F370" s="45">
        <f t="shared" si="2"/>
        <v>1</v>
      </c>
      <c r="G370" s="11">
        <f>IFERROR(IF(G369=DATE.DOR,"",MIN(DATE(YEAR(Calculations!G369),MONTH(Calculations!G369)+1,DAY(Calculations!G369)),DATE.DOR)),"")</f>
        <v>44927</v>
      </c>
      <c r="H370" s="15" t="str">
        <f>IF(G371="","",IF(G370&lt;$B$2,MONTHLY.CONT*1,LOOKUP(G370,$B$2:$B$62,$D$2:$D$62)))</f>
        <v/>
      </c>
      <c r="I370" s="51" t="str">
        <f>IF(H370=0,"",IF(H370="","",IF(G370=DATE.DOR,"",IF(G370="","",IF(G370=FVDate,"",((1+INCREASE.RTE)^(1/12)))))))</f>
        <v/>
      </c>
      <c r="J370" s="51" t="str">
        <f>IF(H370=0,"",IF(H370="","",IF(G370=DATE.DOR,"",IF(G370=FVDate,"",((1+RPI))^(1/12)))))</f>
        <v/>
      </c>
      <c r="K370" s="51" t="str">
        <f>IF(J370="","",(1+AMC)^(1/12))</f>
        <v/>
      </c>
      <c r="L370" s="15" t="str">
        <f>IFERROR(IF(G370="","",IF(G370=DATE.DOR,"",L369*I370/J370/K370+H370)),0)</f>
        <v/>
      </c>
      <c r="M370" s="4"/>
      <c r="N370" s="46">
        <f t="shared" si="3"/>
        <v>12</v>
      </c>
      <c r="O370" s="45">
        <f t="shared" si="4"/>
        <v>1</v>
      </c>
      <c r="P370" s="11">
        <f>IFERROR(IF(P369=DATE.DOR,"",MIN(DATE(YEAR(Calculations!P369),MONTH(Calculations!P369)+1,DAY(Calculations!P369)),DATE.DOR)),"")</f>
        <v>44927</v>
      </c>
      <c r="Q370" s="52" t="str">
        <f>IF(P370="","",IF(P370=DATE(YEAR(AdjustedFVDte),MONTH(AdjustedFVDte)+1,DAY(AdjustedFVDte)),CFV,IF(AND(Q369=0,P369=AdjustedFVDte),CFV+U370,U369)))</f>
        <v/>
      </c>
      <c r="R370" s="53">
        <f>IF(P370="","",((1+INCREASE.RTE)^(1/12)))</f>
        <v>1.004074124</v>
      </c>
      <c r="S370" s="51" t="str">
        <f>IFERROR(IF(P370="","",IF(P370=DATE.DOR,"",IF(P370&gt;0,(1+RPI)^(1/12),""))),"")</f>
        <v/>
      </c>
      <c r="T370" s="51" t="str">
        <f>IF(S370="","",(1+AMC)^(1/12))</f>
        <v/>
      </c>
      <c r="U370" s="15" t="str">
        <f>IFERROR(IF(P370=DATE.DOR,U369,Q370*R370/S370/T370),"")</f>
        <v/>
      </c>
      <c r="V370" s="4"/>
      <c r="W370" s="4"/>
      <c r="X370" s="4"/>
      <c r="Y370" s="4"/>
      <c r="Z370" s="4"/>
      <c r="AA370" s="4"/>
      <c r="AB370" s="4"/>
    </row>
    <row r="371" ht="15.75" customHeight="1">
      <c r="A371" s="4"/>
      <c r="B371" s="4"/>
      <c r="C371" s="4"/>
      <c r="D371" s="4"/>
      <c r="E371" s="4"/>
      <c r="F371" s="45" t="str">
        <f t="shared" si="2"/>
        <v/>
      </c>
      <c r="G371" s="11" t="str">
        <f>IFERROR(IF(G370=DATE.DOR,"",MIN(DATE(YEAR(Calculations!G370),MONTH(Calculations!G370)+1,DAY(Calculations!G370)),DATE.DOR)),"")</f>
        <v/>
      </c>
      <c r="H371" s="15" t="str">
        <f>IF(G372="","",IF(G371&lt;$B$2,MONTHLY.CONT*1,LOOKUP(G371,$B$2:$B$62,$D$2:$D$62)))</f>
        <v/>
      </c>
      <c r="I371" s="51" t="str">
        <f>IF(H371=0,"",IF(H371="","",IF(G371=DATE.DOR,"",IF(G371="","",IF(G371=FVDate,"",((1+INCREASE.RTE)^(1/12)))))))</f>
        <v/>
      </c>
      <c r="J371" s="51" t="str">
        <f>IF(H371=0,"",IF(H371="","",IF(G371=DATE.DOR,"",IF(G371=FVDate,"",((1+RPI))^(1/12)))))</f>
        <v/>
      </c>
      <c r="K371" s="51" t="str">
        <f>IF(J371="","",(1+AMC)^(1/12))</f>
        <v/>
      </c>
      <c r="L371" s="15" t="str">
        <f>IFERROR(IF(G371="","",IF(G371=DATE.DOR,"",L370*I371/J371/K371+H371)),0)</f>
        <v/>
      </c>
      <c r="M371" s="4"/>
      <c r="N371" s="46" t="str">
        <f t="shared" si="3"/>
        <v/>
      </c>
      <c r="O371" s="45" t="str">
        <f t="shared" si="4"/>
        <v/>
      </c>
      <c r="P371" s="11" t="str">
        <f>IFERROR(IF(P370=DATE.DOR,"",MIN(DATE(YEAR(Calculations!P370),MONTH(Calculations!P370)+1,DAY(Calculations!P370)),DATE.DOR)),"")</f>
        <v/>
      </c>
      <c r="Q371" s="52" t="str">
        <f>IF(P371="","",IF(P371=DATE(YEAR(AdjustedFVDte),MONTH(AdjustedFVDte)+1,DAY(AdjustedFVDte)),CFV,IF(AND(Q370=0,P370=AdjustedFVDte),CFV+U371,U370)))</f>
        <v/>
      </c>
      <c r="R371" s="53" t="str">
        <f>IF(P371="","",((1+INCREASE.RTE)^(1/12)))</f>
        <v/>
      </c>
      <c r="S371" s="51" t="str">
        <f>IFERROR(IF(P371="","",IF(P371=DATE.DOR,"",IF(P371&gt;0,(1+RPI)^(1/12),""))),"")</f>
        <v/>
      </c>
      <c r="T371" s="51" t="str">
        <f>IF(S371="","",(1+AMC)^(1/12))</f>
        <v/>
      </c>
      <c r="U371" s="15" t="str">
        <f>IFERROR(IF(P371=DATE.DOR,U370,Q371*R371/S371/T371),"")</f>
        <v/>
      </c>
      <c r="V371" s="4"/>
      <c r="W371" s="4"/>
      <c r="X371" s="4"/>
      <c r="Y371" s="4"/>
      <c r="Z371" s="4"/>
      <c r="AA371" s="4"/>
      <c r="AB371" s="4"/>
    </row>
    <row r="372" ht="15.75" customHeight="1">
      <c r="A372" s="4"/>
      <c r="B372" s="4"/>
      <c r="C372" s="4"/>
      <c r="D372" s="4"/>
      <c r="E372" s="4"/>
      <c r="F372" s="45">
        <f t="shared" si="2"/>
        <v>1</v>
      </c>
      <c r="G372" s="11">
        <f>IFERROR(IF(G371=DATE.DOR,"",MIN(DATE(YEAR(Calculations!G371),MONTH(Calculations!G371)+1,DAY(Calculations!G371)),DATE.DOR)),"")</f>
        <v>44927</v>
      </c>
      <c r="H372" s="15" t="str">
        <f>IF(G373="","",IF(G372&lt;$B$2,MONTHLY.CONT*1,LOOKUP(G372,$B$2:$B$62,$D$2:$D$62)))</f>
        <v/>
      </c>
      <c r="I372" s="51" t="str">
        <f>IF(H372=0,"",IF(H372="","",IF(G372=DATE.DOR,"",IF(G372="","",IF(G372=FVDate,"",((1+INCREASE.RTE)^(1/12)))))))</f>
        <v/>
      </c>
      <c r="J372" s="51" t="str">
        <f>IF(H372=0,"",IF(H372="","",IF(G372=DATE.DOR,"",IF(G372=FVDate,"",((1+RPI))^(1/12)))))</f>
        <v/>
      </c>
      <c r="K372" s="51" t="str">
        <f>IF(J372="","",(1+AMC)^(1/12))</f>
        <v/>
      </c>
      <c r="L372" s="15" t="str">
        <f>IFERROR(IF(G372="","",IF(G372=DATE.DOR,"",L371*I372/J372/K372+H372)),0)</f>
        <v/>
      </c>
      <c r="M372" s="4"/>
      <c r="N372" s="46">
        <f t="shared" si="3"/>
        <v>12</v>
      </c>
      <c r="O372" s="45">
        <f t="shared" si="4"/>
        <v>1</v>
      </c>
      <c r="P372" s="11">
        <f>IFERROR(IF(P371=DATE.DOR,"",MIN(DATE(YEAR(Calculations!P371),MONTH(Calculations!P371)+1,DAY(Calculations!P371)),DATE.DOR)),"")</f>
        <v>44927</v>
      </c>
      <c r="Q372" s="52" t="str">
        <f>IF(P372="","",IF(P372=DATE(YEAR(AdjustedFVDte),MONTH(AdjustedFVDte)+1,DAY(AdjustedFVDte)),CFV,IF(AND(Q371=0,P371=AdjustedFVDte),CFV+U372,U371)))</f>
        <v/>
      </c>
      <c r="R372" s="53">
        <f>IF(P372="","",((1+INCREASE.RTE)^(1/12)))</f>
        <v>1.004074124</v>
      </c>
      <c r="S372" s="51" t="str">
        <f>IFERROR(IF(P372="","",IF(P372=DATE.DOR,"",IF(P372&gt;0,(1+RPI)^(1/12),""))),"")</f>
        <v/>
      </c>
      <c r="T372" s="51" t="str">
        <f>IF(S372="","",(1+AMC)^(1/12))</f>
        <v/>
      </c>
      <c r="U372" s="15" t="str">
        <f>IFERROR(IF(P372=DATE.DOR,U371,Q372*R372/S372/T372),"")</f>
        <v/>
      </c>
      <c r="V372" s="4"/>
      <c r="W372" s="4"/>
      <c r="X372" s="4"/>
      <c r="Y372" s="4"/>
      <c r="Z372" s="4"/>
      <c r="AA372" s="4"/>
      <c r="AB372" s="4"/>
    </row>
    <row r="373" ht="15.75" customHeight="1">
      <c r="A373" s="4"/>
      <c r="B373" s="4"/>
      <c r="C373" s="4"/>
      <c r="D373" s="4"/>
      <c r="E373" s="4"/>
      <c r="F373" s="45" t="str">
        <f t="shared" si="2"/>
        <v/>
      </c>
      <c r="G373" s="11" t="str">
        <f>IFERROR(IF(G372=DATE.DOR,"",MIN(DATE(YEAR(Calculations!G372),MONTH(Calculations!G372)+1,DAY(Calculations!G372)),DATE.DOR)),"")</f>
        <v/>
      </c>
      <c r="H373" s="15" t="str">
        <f>IF(G374="","",IF(G373&lt;$B$2,MONTHLY.CONT*1,LOOKUP(G373,$B$2:$B$62,$D$2:$D$62)))</f>
        <v/>
      </c>
      <c r="I373" s="51" t="str">
        <f>IF(H373=0,"",IF(H373="","",IF(G373=DATE.DOR,"",IF(G373="","",IF(G373=FVDate,"",((1+INCREASE.RTE)^(1/12)))))))</f>
        <v/>
      </c>
      <c r="J373" s="51" t="str">
        <f>IF(H373=0,"",IF(H373="","",IF(G373=DATE.DOR,"",IF(G373=FVDate,"",((1+RPI))^(1/12)))))</f>
        <v/>
      </c>
      <c r="K373" s="51" t="str">
        <f>IF(J373="","",(1+AMC)^(1/12))</f>
        <v/>
      </c>
      <c r="L373" s="15" t="str">
        <f>IFERROR(IF(G373="","",IF(G373=DATE.DOR,"",L372*I373/J373/K373+H373)),0)</f>
        <v/>
      </c>
      <c r="M373" s="4"/>
      <c r="N373" s="46" t="str">
        <f t="shared" si="3"/>
        <v/>
      </c>
      <c r="O373" s="45" t="str">
        <f t="shared" si="4"/>
        <v/>
      </c>
      <c r="P373" s="11" t="str">
        <f>IFERROR(IF(P372=DATE.DOR,"",MIN(DATE(YEAR(Calculations!P372),MONTH(Calculations!P372)+1,DAY(Calculations!P372)),DATE.DOR)),"")</f>
        <v/>
      </c>
      <c r="Q373" s="52" t="str">
        <f>IF(P373="","",IF(P373=DATE(YEAR(AdjustedFVDte),MONTH(AdjustedFVDte)+1,DAY(AdjustedFVDte)),CFV,IF(AND(Q372=0,P372=AdjustedFVDte),CFV+U373,U372)))</f>
        <v/>
      </c>
      <c r="R373" s="53" t="str">
        <f>IF(P373="","",((1+INCREASE.RTE)^(1/12)))</f>
        <v/>
      </c>
      <c r="S373" s="51" t="str">
        <f>IFERROR(IF(P373="","",IF(P373=DATE.DOR,"",IF(P373&gt;0,(1+RPI)^(1/12),""))),"")</f>
        <v/>
      </c>
      <c r="T373" s="51" t="str">
        <f>IF(S373="","",(1+AMC)^(1/12))</f>
        <v/>
      </c>
      <c r="U373" s="15" t="str">
        <f>IFERROR(IF(P373=DATE.DOR,U372,Q373*R373/S373/T373),"")</f>
        <v/>
      </c>
      <c r="V373" s="4"/>
      <c r="W373" s="4"/>
      <c r="X373" s="4"/>
      <c r="Y373" s="4"/>
      <c r="Z373" s="4"/>
      <c r="AA373" s="4"/>
      <c r="AB373" s="4"/>
    </row>
    <row r="374" ht="15.75" customHeight="1">
      <c r="A374" s="4"/>
      <c r="B374" s="4"/>
      <c r="C374" s="4"/>
      <c r="D374" s="4"/>
      <c r="E374" s="4"/>
      <c r="F374" s="45">
        <f t="shared" si="2"/>
        <v>1</v>
      </c>
      <c r="G374" s="11">
        <f>IFERROR(IF(G373=DATE.DOR,"",MIN(DATE(YEAR(Calculations!G373),MONTH(Calculations!G373)+1,DAY(Calculations!G373)),DATE.DOR)),"")</f>
        <v>44927</v>
      </c>
      <c r="H374" s="15" t="str">
        <f>IF(G375="","",IF(G374&lt;$B$2,MONTHLY.CONT*1,LOOKUP(G374,$B$2:$B$62,$D$2:$D$62)))</f>
        <v/>
      </c>
      <c r="I374" s="51" t="str">
        <f>IF(H374=0,"",IF(H374="","",IF(G374=DATE.DOR,"",IF(G374="","",IF(G374=FVDate,"",((1+INCREASE.RTE)^(1/12)))))))</f>
        <v/>
      </c>
      <c r="J374" s="51" t="str">
        <f>IF(H374=0,"",IF(H374="","",IF(G374=DATE.DOR,"",IF(G374=FVDate,"",((1+RPI))^(1/12)))))</f>
        <v/>
      </c>
      <c r="K374" s="51" t="str">
        <f>IF(J374="","",(1+AMC)^(1/12))</f>
        <v/>
      </c>
      <c r="L374" s="15" t="str">
        <f>IFERROR(IF(G374="","",IF(G374=DATE.DOR,"",L373*I374/J374/K374+H374)),0)</f>
        <v/>
      </c>
      <c r="M374" s="4"/>
      <c r="N374" s="46">
        <f t="shared" si="3"/>
        <v>12</v>
      </c>
      <c r="O374" s="45">
        <f t="shared" si="4"/>
        <v>1</v>
      </c>
      <c r="P374" s="11">
        <f>IFERROR(IF(P373=DATE.DOR,"",MIN(DATE(YEAR(Calculations!P373),MONTH(Calculations!P373)+1,DAY(Calculations!P373)),DATE.DOR)),"")</f>
        <v>44927</v>
      </c>
      <c r="Q374" s="52" t="str">
        <f>IF(P374="","",IF(P374=DATE(YEAR(AdjustedFVDte),MONTH(AdjustedFVDte)+1,DAY(AdjustedFVDte)),CFV,IF(AND(Q373=0,P373=AdjustedFVDte),CFV+U374,U373)))</f>
        <v/>
      </c>
      <c r="R374" s="53">
        <f>IF(P374="","",((1+INCREASE.RTE)^(1/12)))</f>
        <v>1.004074124</v>
      </c>
      <c r="S374" s="51" t="str">
        <f>IFERROR(IF(P374="","",IF(P374=DATE.DOR,"",IF(P374&gt;0,(1+RPI)^(1/12),""))),"")</f>
        <v/>
      </c>
      <c r="T374" s="51" t="str">
        <f>IF(S374="","",(1+AMC)^(1/12))</f>
        <v/>
      </c>
      <c r="U374" s="15" t="str">
        <f>IFERROR(IF(P374=DATE.DOR,U373,Q374*R374/S374/T374),"")</f>
        <v/>
      </c>
      <c r="V374" s="4"/>
      <c r="W374" s="4"/>
      <c r="X374" s="4"/>
      <c r="Y374" s="4"/>
      <c r="Z374" s="4"/>
      <c r="AA374" s="4"/>
      <c r="AB374" s="4"/>
    </row>
    <row r="375" ht="15.75" customHeight="1">
      <c r="A375" s="4"/>
      <c r="B375" s="4"/>
      <c r="C375" s="4"/>
      <c r="D375" s="4"/>
      <c r="E375" s="4"/>
      <c r="F375" s="45" t="str">
        <f t="shared" si="2"/>
        <v/>
      </c>
      <c r="G375" s="11" t="str">
        <f>IFERROR(IF(G374=DATE.DOR,"",MIN(DATE(YEAR(Calculations!G374),MONTH(Calculations!G374)+1,DAY(Calculations!G374)),DATE.DOR)),"")</f>
        <v/>
      </c>
      <c r="H375" s="15" t="str">
        <f>IF(G376="","",IF(G375&lt;$B$2,MONTHLY.CONT*1,LOOKUP(G375,$B$2:$B$62,$D$2:$D$62)))</f>
        <v/>
      </c>
      <c r="I375" s="51" t="str">
        <f>IF(H375=0,"",IF(H375="","",IF(G375=DATE.DOR,"",IF(G375="","",IF(G375=FVDate,"",((1+INCREASE.RTE)^(1/12)))))))</f>
        <v/>
      </c>
      <c r="J375" s="51" t="str">
        <f>IF(H375=0,"",IF(H375="","",IF(G375=DATE.DOR,"",IF(G375=FVDate,"",((1+RPI))^(1/12)))))</f>
        <v/>
      </c>
      <c r="K375" s="51" t="str">
        <f>IF(J375="","",(1+AMC)^(1/12))</f>
        <v/>
      </c>
      <c r="L375" s="15" t="str">
        <f>IFERROR(IF(G375="","",IF(G375=DATE.DOR,"",L374*I375/J375/K375+H375)),0)</f>
        <v/>
      </c>
      <c r="M375" s="4"/>
      <c r="N375" s="46" t="str">
        <f t="shared" si="3"/>
        <v/>
      </c>
      <c r="O375" s="45" t="str">
        <f t="shared" si="4"/>
        <v/>
      </c>
      <c r="P375" s="11" t="str">
        <f>IFERROR(IF(P374=DATE.DOR,"",MIN(DATE(YEAR(Calculations!P374),MONTH(Calculations!P374)+1,DAY(Calculations!P374)),DATE.DOR)),"")</f>
        <v/>
      </c>
      <c r="Q375" s="52" t="str">
        <f>IF(P375="","",IF(P375=DATE(YEAR(AdjustedFVDte),MONTH(AdjustedFVDte)+1,DAY(AdjustedFVDte)),CFV,IF(AND(Q374=0,P374=AdjustedFVDte),CFV+U375,U374)))</f>
        <v/>
      </c>
      <c r="R375" s="53" t="str">
        <f>IF(P375="","",((1+INCREASE.RTE)^(1/12)))</f>
        <v/>
      </c>
      <c r="S375" s="51" t="str">
        <f>IFERROR(IF(P375="","",IF(P375=DATE.DOR,"",IF(P375&gt;0,(1+RPI)^(1/12),""))),"")</f>
        <v/>
      </c>
      <c r="T375" s="51" t="str">
        <f>IF(S375="","",(1+AMC)^(1/12))</f>
        <v/>
      </c>
      <c r="U375" s="15" t="str">
        <f>IFERROR(IF(P375=DATE.DOR,U374,Q375*R375/S375/T375),"")</f>
        <v/>
      </c>
      <c r="V375" s="4"/>
      <c r="W375" s="4"/>
      <c r="X375" s="4"/>
      <c r="Y375" s="4"/>
      <c r="Z375" s="4"/>
      <c r="AA375" s="4"/>
      <c r="AB375" s="4"/>
    </row>
    <row r="376" ht="15.75" customHeight="1">
      <c r="A376" s="4"/>
      <c r="B376" s="4"/>
      <c r="C376" s="4"/>
      <c r="D376" s="4"/>
      <c r="E376" s="4"/>
      <c r="F376" s="45">
        <f t="shared" si="2"/>
        <v>1</v>
      </c>
      <c r="G376" s="11">
        <f>IFERROR(IF(G375=DATE.DOR,"",MIN(DATE(YEAR(Calculations!G375),MONTH(Calculations!G375)+1,DAY(Calculations!G375)),DATE.DOR)),"")</f>
        <v>44927</v>
      </c>
      <c r="H376" s="15" t="str">
        <f>IF(G377="","",IF(G376&lt;$B$2,MONTHLY.CONT*1,LOOKUP(G376,$B$2:$B$62,$D$2:$D$62)))</f>
        <v/>
      </c>
      <c r="I376" s="51" t="str">
        <f>IF(H376=0,"",IF(H376="","",IF(G376=DATE.DOR,"",IF(G376="","",IF(G376=FVDate,"",((1+INCREASE.RTE)^(1/12)))))))</f>
        <v/>
      </c>
      <c r="J376" s="51" t="str">
        <f>IF(H376=0,"",IF(H376="","",IF(G376=DATE.DOR,"",IF(G376=FVDate,"",((1+RPI))^(1/12)))))</f>
        <v/>
      </c>
      <c r="K376" s="51" t="str">
        <f>IF(J376="","",(1+AMC)^(1/12))</f>
        <v/>
      </c>
      <c r="L376" s="15" t="str">
        <f>IFERROR(IF(G376="","",IF(G376=DATE.DOR,"",L375*I376/J376/K376+H376)),0)</f>
        <v/>
      </c>
      <c r="M376" s="4"/>
      <c r="N376" s="46">
        <f t="shared" si="3"/>
        <v>12</v>
      </c>
      <c r="O376" s="45">
        <f t="shared" si="4"/>
        <v>1</v>
      </c>
      <c r="P376" s="11">
        <f>IFERROR(IF(P375=DATE.DOR,"",MIN(DATE(YEAR(Calculations!P375),MONTH(Calculations!P375)+1,DAY(Calculations!P375)),DATE.DOR)),"")</f>
        <v>44927</v>
      </c>
      <c r="Q376" s="52" t="str">
        <f>IF(P376="","",IF(P376=DATE(YEAR(AdjustedFVDte),MONTH(AdjustedFVDte)+1,DAY(AdjustedFVDte)),CFV,IF(AND(Q375=0,P375=AdjustedFVDte),CFV+U376,U375)))</f>
        <v/>
      </c>
      <c r="R376" s="53">
        <f>IF(P376="","",((1+INCREASE.RTE)^(1/12)))</f>
        <v>1.004074124</v>
      </c>
      <c r="S376" s="51" t="str">
        <f>IFERROR(IF(P376="","",IF(P376=DATE.DOR,"",IF(P376&gt;0,(1+RPI)^(1/12),""))),"")</f>
        <v/>
      </c>
      <c r="T376" s="51" t="str">
        <f>IF(S376="","",(1+AMC)^(1/12))</f>
        <v/>
      </c>
      <c r="U376" s="15" t="str">
        <f>IFERROR(IF(P376=DATE.DOR,U375,Q376*R376/S376/T376),"")</f>
        <v/>
      </c>
      <c r="V376" s="4"/>
      <c r="W376" s="4"/>
      <c r="X376" s="4"/>
      <c r="Y376" s="4"/>
      <c r="Z376" s="4"/>
      <c r="AA376" s="4"/>
      <c r="AB376" s="4"/>
    </row>
    <row r="377" ht="15.75" customHeight="1">
      <c r="A377" s="4"/>
      <c r="B377" s="4"/>
      <c r="C377" s="4"/>
      <c r="D377" s="4"/>
      <c r="E377" s="4"/>
      <c r="F377" s="45" t="str">
        <f t="shared" si="2"/>
        <v/>
      </c>
      <c r="G377" s="11" t="str">
        <f>IFERROR(IF(G376=DATE.DOR,"",MIN(DATE(YEAR(Calculations!G376),MONTH(Calculations!G376)+1,DAY(Calculations!G376)),DATE.DOR)),"")</f>
        <v/>
      </c>
      <c r="H377" s="15" t="str">
        <f>IF(G378="","",IF(G377&lt;$B$2,MONTHLY.CONT*1,LOOKUP(G377,$B$2:$B$62,$D$2:$D$62)))</f>
        <v/>
      </c>
      <c r="I377" s="51" t="str">
        <f>IF(H377=0,"",IF(H377="","",IF(G377=DATE.DOR,"",IF(G377="","",IF(G377=FVDate,"",((1+INCREASE.RTE)^(1/12)))))))</f>
        <v/>
      </c>
      <c r="J377" s="51" t="str">
        <f>IF(H377=0,"",IF(H377="","",IF(G377=DATE.DOR,"",IF(G377=FVDate,"",((1+RPI))^(1/12)))))</f>
        <v/>
      </c>
      <c r="K377" s="51" t="str">
        <f>IF(J377="","",(1+AMC)^(1/12))</f>
        <v/>
      </c>
      <c r="L377" s="15" t="str">
        <f>IFERROR(IF(G377="","",IF(G377=DATE.DOR,"",L376*I377/J377/K377+H377)),0)</f>
        <v/>
      </c>
      <c r="M377" s="4"/>
      <c r="N377" s="46" t="str">
        <f t="shared" si="3"/>
        <v/>
      </c>
      <c r="O377" s="45" t="str">
        <f t="shared" si="4"/>
        <v/>
      </c>
      <c r="P377" s="11" t="str">
        <f>IFERROR(IF(P376=DATE.DOR,"",MIN(DATE(YEAR(Calculations!P376),MONTH(Calculations!P376)+1,DAY(Calculations!P376)),DATE.DOR)),"")</f>
        <v/>
      </c>
      <c r="Q377" s="52" t="str">
        <f>IF(P377="","",IF(P377=DATE(YEAR(AdjustedFVDte),MONTH(AdjustedFVDte)+1,DAY(AdjustedFVDte)),CFV,IF(AND(Q376=0,P376=AdjustedFVDte),CFV+U377,U376)))</f>
        <v/>
      </c>
      <c r="R377" s="53" t="str">
        <f>IF(P377="","",((1+INCREASE.RTE)^(1/12)))</f>
        <v/>
      </c>
      <c r="S377" s="51" t="str">
        <f>IFERROR(IF(P377="","",IF(P377=DATE.DOR,"",IF(P377&gt;0,(1+RPI)^(1/12),""))),"")</f>
        <v/>
      </c>
      <c r="T377" s="51" t="str">
        <f>IF(S377="","",(1+AMC)^(1/12))</f>
        <v/>
      </c>
      <c r="U377" s="15" t="str">
        <f>IFERROR(IF(P377=DATE.DOR,U376,Q377*R377/S377/T377),"")</f>
        <v/>
      </c>
      <c r="V377" s="4"/>
      <c r="W377" s="4"/>
      <c r="X377" s="4"/>
      <c r="Y377" s="4"/>
      <c r="Z377" s="4"/>
      <c r="AA377" s="4"/>
      <c r="AB377" s="4"/>
    </row>
    <row r="378" ht="15.75" customHeight="1">
      <c r="A378" s="4"/>
      <c r="B378" s="4"/>
      <c r="C378" s="4"/>
      <c r="D378" s="4"/>
      <c r="E378" s="4"/>
      <c r="F378" s="45">
        <f t="shared" si="2"/>
        <v>1</v>
      </c>
      <c r="G378" s="11">
        <f>IFERROR(IF(G377=DATE.DOR,"",MIN(DATE(YEAR(Calculations!G377),MONTH(Calculations!G377)+1,DAY(Calculations!G377)),DATE.DOR)),"")</f>
        <v>44927</v>
      </c>
      <c r="H378" s="15" t="str">
        <f>IF(G379="","",IF(G378&lt;$B$2,MONTHLY.CONT*1,LOOKUP(G378,$B$2:$B$62,$D$2:$D$62)))</f>
        <v/>
      </c>
      <c r="I378" s="51" t="str">
        <f>IF(H378=0,"",IF(H378="","",IF(G378=DATE.DOR,"",IF(G378="","",IF(G378=FVDate,"",((1+INCREASE.RTE)^(1/12)))))))</f>
        <v/>
      </c>
      <c r="J378" s="51" t="str">
        <f>IF(H378=0,"",IF(H378="","",IF(G378=DATE.DOR,"",IF(G378=FVDate,"",((1+RPI))^(1/12)))))</f>
        <v/>
      </c>
      <c r="K378" s="51" t="str">
        <f>IF(J378="","",(1+AMC)^(1/12))</f>
        <v/>
      </c>
      <c r="L378" s="15" t="str">
        <f>IFERROR(IF(G378="","",IF(G378=DATE.DOR,"",L377*I378/J378/K378+H378)),0)</f>
        <v/>
      </c>
      <c r="M378" s="4"/>
      <c r="N378" s="46">
        <f t="shared" si="3"/>
        <v>12</v>
      </c>
      <c r="O378" s="45">
        <f t="shared" si="4"/>
        <v>1</v>
      </c>
      <c r="P378" s="11">
        <f>IFERROR(IF(P377=DATE.DOR,"",MIN(DATE(YEAR(Calculations!P377),MONTH(Calculations!P377)+1,DAY(Calculations!P377)),DATE.DOR)),"")</f>
        <v>44927</v>
      </c>
      <c r="Q378" s="52" t="str">
        <f>IF(P378="","",IF(P378=DATE(YEAR(AdjustedFVDte),MONTH(AdjustedFVDte)+1,DAY(AdjustedFVDte)),CFV,IF(AND(Q377=0,P377=AdjustedFVDte),CFV+U378,U377)))</f>
        <v/>
      </c>
      <c r="R378" s="53">
        <f>IF(P378="","",((1+INCREASE.RTE)^(1/12)))</f>
        <v>1.004074124</v>
      </c>
      <c r="S378" s="51" t="str">
        <f>IFERROR(IF(P378="","",IF(P378=DATE.DOR,"",IF(P378&gt;0,(1+RPI)^(1/12),""))),"")</f>
        <v/>
      </c>
      <c r="T378" s="51" t="str">
        <f>IF(S378="","",(1+AMC)^(1/12))</f>
        <v/>
      </c>
      <c r="U378" s="15" t="str">
        <f>IFERROR(IF(P378=DATE.DOR,U377,Q378*R378/S378/T378),"")</f>
        <v/>
      </c>
      <c r="V378" s="4"/>
      <c r="W378" s="4"/>
      <c r="X378" s="4"/>
      <c r="Y378" s="4"/>
      <c r="Z378" s="4"/>
      <c r="AA378" s="4"/>
      <c r="AB378" s="4"/>
    </row>
    <row r="379" ht="15.75" customHeight="1">
      <c r="A379" s="4"/>
      <c r="B379" s="4"/>
      <c r="C379" s="4"/>
      <c r="D379" s="4"/>
      <c r="E379" s="4"/>
      <c r="F379" s="45" t="str">
        <f t="shared" si="2"/>
        <v/>
      </c>
      <c r="G379" s="11" t="str">
        <f>IFERROR(IF(G378=DATE.DOR,"",MIN(DATE(YEAR(Calculations!G378),MONTH(Calculations!G378)+1,DAY(Calculations!G378)),DATE.DOR)),"")</f>
        <v/>
      </c>
      <c r="H379" s="15" t="str">
        <f>IF(G380="","",IF(G379&lt;$B$2,MONTHLY.CONT*1,LOOKUP(G379,$B$2:$B$62,$D$2:$D$62)))</f>
        <v/>
      </c>
      <c r="I379" s="51" t="str">
        <f>IF(H379=0,"",IF(H379="","",IF(G379=DATE.DOR,"",IF(G379="","",IF(G379=FVDate,"",((1+INCREASE.RTE)^(1/12)))))))</f>
        <v/>
      </c>
      <c r="J379" s="51" t="str">
        <f>IF(H379=0,"",IF(H379="","",IF(G379=DATE.DOR,"",IF(G379=FVDate,"",((1+RPI))^(1/12)))))</f>
        <v/>
      </c>
      <c r="K379" s="51" t="str">
        <f>IF(J379="","",(1+AMC)^(1/12))</f>
        <v/>
      </c>
      <c r="L379" s="15" t="str">
        <f>IFERROR(IF(G379="","",IF(G379=DATE.DOR,"",L378*I379/J379/K379+H379)),0)</f>
        <v/>
      </c>
      <c r="M379" s="4"/>
      <c r="N379" s="46" t="str">
        <f t="shared" si="3"/>
        <v/>
      </c>
      <c r="O379" s="45" t="str">
        <f t="shared" si="4"/>
        <v/>
      </c>
      <c r="P379" s="11" t="str">
        <f>IFERROR(IF(P378=DATE.DOR,"",MIN(DATE(YEAR(Calculations!P378),MONTH(Calculations!P378)+1,DAY(Calculations!P378)),DATE.DOR)),"")</f>
        <v/>
      </c>
      <c r="Q379" s="52" t="str">
        <f>IF(P379="","",IF(P379=DATE(YEAR(AdjustedFVDte),MONTH(AdjustedFVDte)+1,DAY(AdjustedFVDte)),CFV,IF(AND(Q378=0,P378=AdjustedFVDte),CFV+U379,U378)))</f>
        <v/>
      </c>
      <c r="R379" s="53" t="str">
        <f>IF(P379="","",((1+INCREASE.RTE)^(1/12)))</f>
        <v/>
      </c>
      <c r="S379" s="51" t="str">
        <f>IFERROR(IF(P379="","",IF(P379=DATE.DOR,"",IF(P379&gt;0,(1+RPI)^(1/12),""))),"")</f>
        <v/>
      </c>
      <c r="T379" s="51" t="str">
        <f>IF(S379="","",(1+AMC)^(1/12))</f>
        <v/>
      </c>
      <c r="U379" s="15" t="str">
        <f>IFERROR(IF(P379=DATE.DOR,U378,Q379*R379/S379/T379),"")</f>
        <v/>
      </c>
      <c r="V379" s="4"/>
      <c r="W379" s="4"/>
      <c r="X379" s="4"/>
      <c r="Y379" s="4"/>
      <c r="Z379" s="4"/>
      <c r="AA379" s="4"/>
      <c r="AB379" s="4"/>
    </row>
    <row r="380" ht="15.75" customHeight="1">
      <c r="A380" s="4"/>
      <c r="B380" s="4"/>
      <c r="C380" s="4"/>
      <c r="D380" s="4"/>
      <c r="E380" s="4"/>
      <c r="F380" s="45">
        <f t="shared" si="2"/>
        <v>1</v>
      </c>
      <c r="G380" s="11">
        <f>IFERROR(IF(G379=DATE.DOR,"",MIN(DATE(YEAR(Calculations!G379),MONTH(Calculations!G379)+1,DAY(Calculations!G379)),DATE.DOR)),"")</f>
        <v>44927</v>
      </c>
      <c r="H380" s="15" t="str">
        <f>IF(G381="","",IF(G380&lt;$B$2,MONTHLY.CONT*1,LOOKUP(G380,$B$2:$B$62,$D$2:$D$62)))</f>
        <v/>
      </c>
      <c r="I380" s="51" t="str">
        <f>IF(H380=0,"",IF(H380="","",IF(G380=DATE.DOR,"",IF(G380="","",IF(G380=FVDate,"",((1+INCREASE.RTE)^(1/12)))))))</f>
        <v/>
      </c>
      <c r="J380" s="51" t="str">
        <f>IF(H380=0,"",IF(H380="","",IF(G380=DATE.DOR,"",IF(G380=FVDate,"",((1+RPI))^(1/12)))))</f>
        <v/>
      </c>
      <c r="K380" s="51" t="str">
        <f>IF(J380="","",(1+AMC)^(1/12))</f>
        <v/>
      </c>
      <c r="L380" s="15" t="str">
        <f>IFERROR(IF(G380="","",IF(G380=DATE.DOR,"",L379*I380/J380/K380+H380)),0)</f>
        <v/>
      </c>
      <c r="M380" s="4"/>
      <c r="N380" s="46">
        <f t="shared" si="3"/>
        <v>12</v>
      </c>
      <c r="O380" s="45">
        <f t="shared" si="4"/>
        <v>1</v>
      </c>
      <c r="P380" s="11">
        <f>IFERROR(IF(P379=DATE.DOR,"",MIN(DATE(YEAR(Calculations!P379),MONTH(Calculations!P379)+1,DAY(Calculations!P379)),DATE.DOR)),"")</f>
        <v>44927</v>
      </c>
      <c r="Q380" s="52" t="str">
        <f>IF(P380="","",IF(P380=DATE(YEAR(AdjustedFVDte),MONTH(AdjustedFVDte)+1,DAY(AdjustedFVDte)),CFV,IF(AND(Q379=0,P379=AdjustedFVDte),CFV+U380,U379)))</f>
        <v/>
      </c>
      <c r="R380" s="53">
        <f>IF(P380="","",((1+INCREASE.RTE)^(1/12)))</f>
        <v>1.004074124</v>
      </c>
      <c r="S380" s="51" t="str">
        <f>IFERROR(IF(P380="","",IF(P380=DATE.DOR,"",IF(P380&gt;0,(1+RPI)^(1/12),""))),"")</f>
        <v/>
      </c>
      <c r="T380" s="51" t="str">
        <f>IF(S380="","",(1+AMC)^(1/12))</f>
        <v/>
      </c>
      <c r="U380" s="15" t="str">
        <f>IFERROR(IF(P380=DATE.DOR,U379,Q380*R380/S380/T380),"")</f>
        <v/>
      </c>
      <c r="V380" s="4"/>
      <c r="W380" s="4"/>
      <c r="X380" s="4"/>
      <c r="Y380" s="4"/>
      <c r="Z380" s="4"/>
      <c r="AA380" s="4"/>
      <c r="AB380" s="4"/>
    </row>
    <row r="381" ht="15.75" customHeight="1">
      <c r="A381" s="4"/>
      <c r="B381" s="4"/>
      <c r="C381" s="4"/>
      <c r="D381" s="4"/>
      <c r="E381" s="4"/>
      <c r="F381" s="45" t="str">
        <f t="shared" si="2"/>
        <v/>
      </c>
      <c r="G381" s="11" t="str">
        <f>IFERROR(IF(G380=DATE.DOR,"",MIN(DATE(YEAR(Calculations!G380),MONTH(Calculations!G380)+1,DAY(Calculations!G380)),DATE.DOR)),"")</f>
        <v/>
      </c>
      <c r="H381" s="15" t="str">
        <f>IF(G382="","",IF(G381&lt;$B$2,MONTHLY.CONT*1,LOOKUP(G381,$B$2:$B$62,$D$2:$D$62)))</f>
        <v/>
      </c>
      <c r="I381" s="51" t="str">
        <f>IF(H381=0,"",IF(H381="","",IF(G381=DATE.DOR,"",IF(G381="","",IF(G381=FVDate,"",((1+INCREASE.RTE)^(1/12)))))))</f>
        <v/>
      </c>
      <c r="J381" s="51" t="str">
        <f>IF(H381=0,"",IF(H381="","",IF(G381=DATE.DOR,"",IF(G381=FVDate,"",((1+RPI))^(1/12)))))</f>
        <v/>
      </c>
      <c r="K381" s="51" t="str">
        <f>IF(J381="","",(1+AMC)^(1/12))</f>
        <v/>
      </c>
      <c r="L381" s="15" t="str">
        <f>IFERROR(IF(G381="","",IF(G381=DATE.DOR,"",L380*I381/J381/K381+H381)),0)</f>
        <v/>
      </c>
      <c r="M381" s="4"/>
      <c r="N381" s="46" t="str">
        <f t="shared" si="3"/>
        <v/>
      </c>
      <c r="O381" s="45" t="str">
        <f t="shared" si="4"/>
        <v/>
      </c>
      <c r="P381" s="11" t="str">
        <f>IFERROR(IF(P380=DATE.DOR,"",MIN(DATE(YEAR(Calculations!P380),MONTH(Calculations!P380)+1,DAY(Calculations!P380)),DATE.DOR)),"")</f>
        <v/>
      </c>
      <c r="Q381" s="52" t="str">
        <f>IF(P381="","",IF(P381=DATE(YEAR(AdjustedFVDte),MONTH(AdjustedFVDte)+1,DAY(AdjustedFVDte)),CFV,IF(AND(Q380=0,P380=AdjustedFVDte),CFV+U381,U380)))</f>
        <v/>
      </c>
      <c r="R381" s="53" t="str">
        <f>IF(P381="","",((1+INCREASE.RTE)^(1/12)))</f>
        <v/>
      </c>
      <c r="S381" s="51" t="str">
        <f>IFERROR(IF(P381="","",IF(P381=DATE.DOR,"",IF(P381&gt;0,(1+RPI)^(1/12),""))),"")</f>
        <v/>
      </c>
      <c r="T381" s="51" t="str">
        <f>IF(S381="","",(1+AMC)^(1/12))</f>
        <v/>
      </c>
      <c r="U381" s="15" t="str">
        <f>IFERROR(IF(P381=DATE.DOR,U380,Q381*R381/S381/T381),"")</f>
        <v/>
      </c>
      <c r="V381" s="4"/>
      <c r="W381" s="4"/>
      <c r="X381" s="4"/>
      <c r="Y381" s="4"/>
      <c r="Z381" s="4"/>
      <c r="AA381" s="4"/>
      <c r="AB381" s="4"/>
    </row>
    <row r="382" ht="15.75" customHeight="1">
      <c r="A382" s="4"/>
      <c r="B382" s="4"/>
      <c r="C382" s="4"/>
      <c r="D382" s="4"/>
      <c r="E382" s="4"/>
      <c r="F382" s="45">
        <f t="shared" si="2"/>
        <v>1</v>
      </c>
      <c r="G382" s="11">
        <f>IFERROR(IF(G381=DATE.DOR,"",MIN(DATE(YEAR(Calculations!G381),MONTH(Calculations!G381)+1,DAY(Calculations!G381)),DATE.DOR)),"")</f>
        <v>44927</v>
      </c>
      <c r="H382" s="15" t="str">
        <f>IF(G383="","",IF(G382&lt;$B$2,MONTHLY.CONT*1,LOOKUP(G382,$B$2:$B$62,$D$2:$D$62)))</f>
        <v/>
      </c>
      <c r="I382" s="51" t="str">
        <f>IF(H382=0,"",IF(H382="","",IF(G382=DATE.DOR,"",IF(G382="","",IF(G382=FVDate,"",((1+INCREASE.RTE)^(1/12)))))))</f>
        <v/>
      </c>
      <c r="J382" s="51" t="str">
        <f>IF(H382=0,"",IF(H382="","",IF(G382=DATE.DOR,"",IF(G382=FVDate,"",((1+RPI))^(1/12)))))</f>
        <v/>
      </c>
      <c r="K382" s="51" t="str">
        <f>IF(J382="","",(1+AMC)^(1/12))</f>
        <v/>
      </c>
      <c r="L382" s="15" t="str">
        <f>IFERROR(IF(G382="","",IF(G382=DATE.DOR,"",L381*I382/J382/K382+H382)),0)</f>
        <v/>
      </c>
      <c r="M382" s="4"/>
      <c r="N382" s="46">
        <f t="shared" si="3"/>
        <v>12</v>
      </c>
      <c r="O382" s="45">
        <f t="shared" si="4"/>
        <v>1</v>
      </c>
      <c r="P382" s="11">
        <f>IFERROR(IF(P381=DATE.DOR,"",MIN(DATE(YEAR(Calculations!P381),MONTH(Calculations!P381)+1,DAY(Calculations!P381)),DATE.DOR)),"")</f>
        <v>44927</v>
      </c>
      <c r="Q382" s="52" t="str">
        <f>IF(P382="","",IF(P382=DATE(YEAR(AdjustedFVDte),MONTH(AdjustedFVDte)+1,DAY(AdjustedFVDte)),CFV,IF(AND(Q381=0,P381=AdjustedFVDte),CFV+U382,U381)))</f>
        <v/>
      </c>
      <c r="R382" s="53">
        <f>IF(P382="","",((1+INCREASE.RTE)^(1/12)))</f>
        <v>1.004074124</v>
      </c>
      <c r="S382" s="51" t="str">
        <f>IFERROR(IF(P382="","",IF(P382=DATE.DOR,"",IF(P382&gt;0,(1+RPI)^(1/12),""))),"")</f>
        <v/>
      </c>
      <c r="T382" s="51" t="str">
        <f>IF(S382="","",(1+AMC)^(1/12))</f>
        <v/>
      </c>
      <c r="U382" s="15" t="str">
        <f>IFERROR(IF(P382=DATE.DOR,U381,Q382*R382/S382/T382),"")</f>
        <v/>
      </c>
      <c r="V382" s="4"/>
      <c r="W382" s="4"/>
      <c r="X382" s="4"/>
      <c r="Y382" s="4"/>
      <c r="Z382" s="4"/>
      <c r="AA382" s="4"/>
      <c r="AB382" s="4"/>
    </row>
    <row r="383" ht="15.75" customHeight="1">
      <c r="A383" s="4"/>
      <c r="B383" s="4"/>
      <c r="C383" s="4"/>
      <c r="D383" s="4"/>
      <c r="E383" s="4"/>
      <c r="F383" s="45" t="str">
        <f t="shared" si="2"/>
        <v/>
      </c>
      <c r="G383" s="11" t="str">
        <f>IFERROR(IF(G382=DATE.DOR,"",MIN(DATE(YEAR(Calculations!G382),MONTH(Calculations!G382)+1,DAY(Calculations!G382)),DATE.DOR)),"")</f>
        <v/>
      </c>
      <c r="H383" s="15" t="str">
        <f>IF(G384="","",IF(G383&lt;$B$2,MONTHLY.CONT*1,LOOKUP(G383,$B$2:$B$62,$D$2:$D$62)))</f>
        <v/>
      </c>
      <c r="I383" s="51" t="str">
        <f>IF(H383=0,"",IF(H383="","",IF(G383=DATE.DOR,"",IF(G383="","",IF(G383=FVDate,"",((1+INCREASE.RTE)^(1/12)))))))</f>
        <v/>
      </c>
      <c r="J383" s="51" t="str">
        <f>IF(H383=0,"",IF(H383="","",IF(G383=DATE.DOR,"",IF(G383=FVDate,"",((1+RPI))^(1/12)))))</f>
        <v/>
      </c>
      <c r="K383" s="51" t="str">
        <f>IF(J383="","",(1+AMC)^(1/12))</f>
        <v/>
      </c>
      <c r="L383" s="15" t="str">
        <f>IFERROR(IF(G383="","",IF(G383=DATE.DOR,"",L382*I383/J383/K383+H383)),0)</f>
        <v/>
      </c>
      <c r="M383" s="4"/>
      <c r="N383" s="46" t="str">
        <f t="shared" si="3"/>
        <v/>
      </c>
      <c r="O383" s="45" t="str">
        <f t="shared" si="4"/>
        <v/>
      </c>
      <c r="P383" s="11" t="str">
        <f>IFERROR(IF(P382=DATE.DOR,"",MIN(DATE(YEAR(Calculations!P382),MONTH(Calculations!P382)+1,DAY(Calculations!P382)),DATE.DOR)),"")</f>
        <v/>
      </c>
      <c r="Q383" s="52" t="str">
        <f>IF(P383="","",IF(P383=DATE(YEAR(AdjustedFVDte),MONTH(AdjustedFVDte)+1,DAY(AdjustedFVDte)),CFV,IF(AND(Q382=0,P382=AdjustedFVDte),CFV+U383,U382)))</f>
        <v/>
      </c>
      <c r="R383" s="53" t="str">
        <f>IF(P383="","",((1+INCREASE.RTE)^(1/12)))</f>
        <v/>
      </c>
      <c r="S383" s="51" t="str">
        <f>IFERROR(IF(P383="","",IF(P383=DATE.DOR,"",IF(P383&gt;0,(1+RPI)^(1/12),""))),"")</f>
        <v/>
      </c>
      <c r="T383" s="51" t="str">
        <f>IF(S383="","",(1+AMC)^(1/12))</f>
        <v/>
      </c>
      <c r="U383" s="15" t="str">
        <f>IFERROR(IF(P383=DATE.DOR,U382,Q383*R383/S383/T383),"")</f>
        <v/>
      </c>
      <c r="V383" s="4"/>
      <c r="W383" s="4"/>
      <c r="X383" s="4"/>
      <c r="Y383" s="4"/>
      <c r="Z383" s="4"/>
      <c r="AA383" s="4"/>
      <c r="AB383" s="4"/>
    </row>
    <row r="384" ht="15.75" customHeight="1">
      <c r="A384" s="4"/>
      <c r="B384" s="4"/>
      <c r="C384" s="4"/>
      <c r="D384" s="4"/>
      <c r="E384" s="4"/>
      <c r="F384" s="45">
        <f t="shared" si="2"/>
        <v>1</v>
      </c>
      <c r="G384" s="11">
        <f>IFERROR(IF(G383=DATE.DOR,"",MIN(DATE(YEAR(Calculations!G383),MONTH(Calculations!G383)+1,DAY(Calculations!G383)),DATE.DOR)),"")</f>
        <v>44927</v>
      </c>
      <c r="H384" s="15" t="str">
        <f>IF(G385="","",IF(G384&lt;$B$2,MONTHLY.CONT*1,LOOKUP(G384,$B$2:$B$62,$D$2:$D$62)))</f>
        <v/>
      </c>
      <c r="I384" s="51" t="str">
        <f>IF(H384=0,"",IF(H384="","",IF(G384=DATE.DOR,"",IF(G384="","",IF(G384=FVDate,"",((1+INCREASE.RTE)^(1/12)))))))</f>
        <v/>
      </c>
      <c r="J384" s="51" t="str">
        <f>IF(H384=0,"",IF(H384="","",IF(G384=DATE.DOR,"",IF(G384=FVDate,"",((1+RPI))^(1/12)))))</f>
        <v/>
      </c>
      <c r="K384" s="51" t="str">
        <f>IF(J384="","",(1+AMC)^(1/12))</f>
        <v/>
      </c>
      <c r="L384" s="15" t="str">
        <f>IFERROR(IF(G384="","",IF(G384=DATE.DOR,"",L383*I384/J384/K384+H384)),0)</f>
        <v/>
      </c>
      <c r="M384" s="4"/>
      <c r="N384" s="46">
        <f t="shared" si="3"/>
        <v>12</v>
      </c>
      <c r="O384" s="45">
        <f t="shared" si="4"/>
        <v>1</v>
      </c>
      <c r="P384" s="11">
        <f>IFERROR(IF(P383=DATE.DOR,"",MIN(DATE(YEAR(Calculations!P383),MONTH(Calculations!P383)+1,DAY(Calculations!P383)),DATE.DOR)),"")</f>
        <v>44927</v>
      </c>
      <c r="Q384" s="52" t="str">
        <f>IF(P384="","",IF(P384=DATE(YEAR(AdjustedFVDte),MONTH(AdjustedFVDte)+1,DAY(AdjustedFVDte)),CFV,IF(AND(Q383=0,P383=AdjustedFVDte),CFV+U384,U383)))</f>
        <v/>
      </c>
      <c r="R384" s="53">
        <f>IF(P384="","",((1+INCREASE.RTE)^(1/12)))</f>
        <v>1.004074124</v>
      </c>
      <c r="S384" s="51" t="str">
        <f>IFERROR(IF(P384="","",IF(P384=DATE.DOR,"",IF(P384&gt;0,(1+RPI)^(1/12),""))),"")</f>
        <v/>
      </c>
      <c r="T384" s="51" t="str">
        <f>IF(S384="","",(1+AMC)^(1/12))</f>
        <v/>
      </c>
      <c r="U384" s="15" t="str">
        <f>IFERROR(IF(P384=DATE.DOR,U383,Q384*R384/S384/T384),"")</f>
        <v/>
      </c>
      <c r="V384" s="4"/>
      <c r="W384" s="4"/>
      <c r="X384" s="4"/>
      <c r="Y384" s="4"/>
      <c r="Z384" s="4"/>
      <c r="AA384" s="4"/>
      <c r="AB384" s="4"/>
    </row>
    <row r="385" ht="15.75" customHeight="1">
      <c r="A385" s="4"/>
      <c r="B385" s="4"/>
      <c r="C385" s="4"/>
      <c r="D385" s="4"/>
      <c r="E385" s="4"/>
      <c r="F385" s="45" t="str">
        <f t="shared" si="2"/>
        <v/>
      </c>
      <c r="G385" s="11" t="str">
        <f>IFERROR(IF(G384=DATE.DOR,"",MIN(DATE(YEAR(Calculations!G384),MONTH(Calculations!G384)+1,DAY(Calculations!G384)),DATE.DOR)),"")</f>
        <v/>
      </c>
      <c r="H385" s="15" t="str">
        <f>IF(G386="","",IF(G385&lt;$B$2,MONTHLY.CONT*1,LOOKUP(G385,$B$2:$B$62,$D$2:$D$62)))</f>
        <v/>
      </c>
      <c r="I385" s="51" t="str">
        <f>IF(H385=0,"",IF(H385="","",IF(G385=DATE.DOR,"",IF(G385="","",IF(G385=FVDate,"",((1+INCREASE.RTE)^(1/12)))))))</f>
        <v/>
      </c>
      <c r="J385" s="51" t="str">
        <f>IF(H385=0,"",IF(H385="","",IF(G385=DATE.DOR,"",IF(G385=FVDate,"",((1+RPI))^(1/12)))))</f>
        <v/>
      </c>
      <c r="K385" s="51" t="str">
        <f>IF(J385="","",(1+AMC)^(1/12))</f>
        <v/>
      </c>
      <c r="L385" s="15" t="str">
        <f>IFERROR(IF(G385="","",IF(G385=DATE.DOR,"",L384*I385/J385/K385+H385)),0)</f>
        <v/>
      </c>
      <c r="M385" s="4"/>
      <c r="N385" s="46" t="str">
        <f t="shared" si="3"/>
        <v/>
      </c>
      <c r="O385" s="45" t="str">
        <f t="shared" si="4"/>
        <v/>
      </c>
      <c r="P385" s="11" t="str">
        <f>IFERROR(IF(P384=DATE.DOR,"",MIN(DATE(YEAR(Calculations!P384),MONTH(Calculations!P384)+1,DAY(Calculations!P384)),DATE.DOR)),"")</f>
        <v/>
      </c>
      <c r="Q385" s="52" t="str">
        <f>IF(P385="","",IF(P385=DATE(YEAR(AdjustedFVDte),MONTH(AdjustedFVDte)+1,DAY(AdjustedFVDte)),CFV,IF(AND(Q384=0,P384=AdjustedFVDte),CFV+U385,U384)))</f>
        <v/>
      </c>
      <c r="R385" s="53" t="str">
        <f>IF(P385="","",((1+INCREASE.RTE)^(1/12)))</f>
        <v/>
      </c>
      <c r="S385" s="51" t="str">
        <f>IFERROR(IF(P385="","",IF(P385=DATE.DOR,"",IF(P385&gt;0,(1+RPI)^(1/12),""))),"")</f>
        <v/>
      </c>
      <c r="T385" s="51" t="str">
        <f>IF(S385="","",(1+AMC)^(1/12))</f>
        <v/>
      </c>
      <c r="U385" s="15" t="str">
        <f>IFERROR(IF(P385=DATE.DOR,U384,Q385*R385/S385/T385),"")</f>
        <v/>
      </c>
      <c r="V385" s="4"/>
      <c r="W385" s="4"/>
      <c r="X385" s="4"/>
      <c r="Y385" s="4"/>
      <c r="Z385" s="4"/>
      <c r="AA385" s="4"/>
      <c r="AB385" s="4"/>
    </row>
    <row r="386" ht="15.75" customHeight="1">
      <c r="A386" s="4"/>
      <c r="B386" s="4"/>
      <c r="C386" s="4"/>
      <c r="D386" s="4"/>
      <c r="E386" s="4"/>
      <c r="F386" s="45">
        <f t="shared" si="2"/>
        <v>1</v>
      </c>
      <c r="G386" s="11">
        <f>IFERROR(IF(G385=DATE.DOR,"",MIN(DATE(YEAR(Calculations!G385),MONTH(Calculations!G385)+1,DAY(Calculations!G385)),DATE.DOR)),"")</f>
        <v>44927</v>
      </c>
      <c r="H386" s="15" t="str">
        <f>IF(G387="","",IF(G386&lt;$B$2,MONTHLY.CONT*1,LOOKUP(G386,$B$2:$B$62,$D$2:$D$62)))</f>
        <v/>
      </c>
      <c r="I386" s="51" t="str">
        <f>IF(H386=0,"",IF(H386="","",IF(G386=DATE.DOR,"",IF(G386="","",IF(G386=FVDate,"",((1+INCREASE.RTE)^(1/12)))))))</f>
        <v/>
      </c>
      <c r="J386" s="51" t="str">
        <f>IF(H386=0,"",IF(H386="","",IF(G386=DATE.DOR,"",IF(G386=FVDate,"",((1+RPI))^(1/12)))))</f>
        <v/>
      </c>
      <c r="K386" s="51" t="str">
        <f>IF(J386="","",(1+AMC)^(1/12))</f>
        <v/>
      </c>
      <c r="L386" s="15" t="str">
        <f>IFERROR(IF(G386="","",IF(G386=DATE.DOR,"",L385*I386/J386/K386+H386)),0)</f>
        <v/>
      </c>
      <c r="M386" s="4"/>
      <c r="N386" s="46">
        <f t="shared" si="3"/>
        <v>12</v>
      </c>
      <c r="O386" s="45">
        <f t="shared" si="4"/>
        <v>1</v>
      </c>
      <c r="P386" s="11">
        <f>IFERROR(IF(P385=DATE.DOR,"",MIN(DATE(YEAR(Calculations!P385),MONTH(Calculations!P385)+1,DAY(Calculations!P385)),DATE.DOR)),"")</f>
        <v>44927</v>
      </c>
      <c r="Q386" s="52" t="str">
        <f>IF(P386="","",IF(P386=DATE(YEAR(AdjustedFVDte),MONTH(AdjustedFVDte)+1,DAY(AdjustedFVDte)),CFV,IF(AND(Q385=0,P385=AdjustedFVDte),CFV+U386,U385)))</f>
        <v/>
      </c>
      <c r="R386" s="53">
        <f>IF(P386="","",((1+INCREASE.RTE)^(1/12)))</f>
        <v>1.004074124</v>
      </c>
      <c r="S386" s="51" t="str">
        <f>IFERROR(IF(P386="","",IF(P386=DATE.DOR,"",IF(P386&gt;0,(1+RPI)^(1/12),""))),"")</f>
        <v/>
      </c>
      <c r="T386" s="51" t="str">
        <f>IF(S386="","",(1+AMC)^(1/12))</f>
        <v/>
      </c>
      <c r="U386" s="15" t="str">
        <f>IFERROR(IF(P386=DATE.DOR,U385,Q386*R386/S386/T386),"")</f>
        <v/>
      </c>
      <c r="V386" s="4"/>
      <c r="W386" s="4"/>
      <c r="X386" s="4"/>
      <c r="Y386" s="4"/>
      <c r="Z386" s="4"/>
      <c r="AA386" s="4"/>
      <c r="AB386" s="4"/>
    </row>
    <row r="387" ht="15.75" customHeight="1">
      <c r="A387" s="4"/>
      <c r="B387" s="4"/>
      <c r="C387" s="4"/>
      <c r="D387" s="4"/>
      <c r="E387" s="4"/>
      <c r="F387" s="45" t="str">
        <f t="shared" si="2"/>
        <v/>
      </c>
      <c r="G387" s="11" t="str">
        <f>IFERROR(IF(G386=DATE.DOR,"",MIN(DATE(YEAR(Calculations!G386),MONTH(Calculations!G386)+1,DAY(Calculations!G386)),DATE.DOR)),"")</f>
        <v/>
      </c>
      <c r="H387" s="15" t="str">
        <f>IF(G388="","",IF(G387&lt;$B$2,MONTHLY.CONT*1,LOOKUP(G387,$B$2:$B$62,$D$2:$D$62)))</f>
        <v/>
      </c>
      <c r="I387" s="51" t="str">
        <f>IF(H387=0,"",IF(H387="","",IF(G387=DATE.DOR,"",IF(G387="","",IF(G387=FVDate,"",((1+INCREASE.RTE)^(1/12)))))))</f>
        <v/>
      </c>
      <c r="J387" s="51" t="str">
        <f>IF(H387=0,"",IF(H387="","",IF(G387=DATE.DOR,"",IF(G387=FVDate,"",((1+RPI))^(1/12)))))</f>
        <v/>
      </c>
      <c r="K387" s="51" t="str">
        <f>IF(J387="","",(1+AMC)^(1/12))</f>
        <v/>
      </c>
      <c r="L387" s="15" t="str">
        <f>IFERROR(IF(G387="","",IF(G387=DATE.DOR,"",L386*I387/J387/K387+H387)),0)</f>
        <v/>
      </c>
      <c r="M387" s="4"/>
      <c r="N387" s="46" t="str">
        <f t="shared" si="3"/>
        <v/>
      </c>
      <c r="O387" s="45" t="str">
        <f t="shared" si="4"/>
        <v/>
      </c>
      <c r="P387" s="11" t="str">
        <f>IFERROR(IF(P386=DATE.DOR,"",MIN(DATE(YEAR(Calculations!P386),MONTH(Calculations!P386)+1,DAY(Calculations!P386)),DATE.DOR)),"")</f>
        <v/>
      </c>
      <c r="Q387" s="52" t="str">
        <f>IF(P387="","",IF(P387=DATE(YEAR(AdjustedFVDte),MONTH(AdjustedFVDte)+1,DAY(AdjustedFVDte)),CFV,IF(AND(Q386=0,P386=AdjustedFVDte),CFV+U387,U386)))</f>
        <v/>
      </c>
      <c r="R387" s="53" t="str">
        <f>IF(P387="","",((1+INCREASE.RTE)^(1/12)))</f>
        <v/>
      </c>
      <c r="S387" s="51" t="str">
        <f>IFERROR(IF(P387="","",IF(P387=DATE.DOR,"",IF(P387&gt;0,(1+RPI)^(1/12),""))),"")</f>
        <v/>
      </c>
      <c r="T387" s="51" t="str">
        <f>IF(S387="","",(1+AMC)^(1/12))</f>
        <v/>
      </c>
      <c r="U387" s="15" t="str">
        <f>IFERROR(IF(P387=DATE.DOR,U386,Q387*R387/S387/T387),"")</f>
        <v/>
      </c>
      <c r="V387" s="4"/>
      <c r="W387" s="4"/>
      <c r="X387" s="4"/>
      <c r="Y387" s="4"/>
      <c r="Z387" s="4"/>
      <c r="AA387" s="4"/>
      <c r="AB387" s="4"/>
    </row>
    <row r="388" ht="15.75" customHeight="1">
      <c r="A388" s="4"/>
      <c r="B388" s="4"/>
      <c r="C388" s="4"/>
      <c r="D388" s="4"/>
      <c r="E388" s="4"/>
      <c r="F388" s="45">
        <f t="shared" si="2"/>
        <v>1</v>
      </c>
      <c r="G388" s="11">
        <f>IFERROR(IF(G387=DATE.DOR,"",MIN(DATE(YEAR(Calculations!G387),MONTH(Calculations!G387)+1,DAY(Calculations!G387)),DATE.DOR)),"")</f>
        <v>44927</v>
      </c>
      <c r="H388" s="15" t="str">
        <f>IF(G389="","",IF(G388&lt;$B$2,MONTHLY.CONT*1,LOOKUP(G388,$B$2:$B$62,$D$2:$D$62)))</f>
        <v/>
      </c>
      <c r="I388" s="51" t="str">
        <f>IF(H388=0,"",IF(H388="","",IF(G388=DATE.DOR,"",IF(G388="","",IF(G388=FVDate,"",((1+INCREASE.RTE)^(1/12)))))))</f>
        <v/>
      </c>
      <c r="J388" s="51" t="str">
        <f>IF(H388=0,"",IF(H388="","",IF(G388=DATE.DOR,"",IF(G388=FVDate,"",((1+RPI))^(1/12)))))</f>
        <v/>
      </c>
      <c r="K388" s="51" t="str">
        <f>IF(J388="","",(1+AMC)^(1/12))</f>
        <v/>
      </c>
      <c r="L388" s="15" t="str">
        <f>IFERROR(IF(G388="","",IF(G388=DATE.DOR,"",L387*I388/J388/K388+H388)),0)</f>
        <v/>
      </c>
      <c r="M388" s="4"/>
      <c r="N388" s="46">
        <f t="shared" si="3"/>
        <v>12</v>
      </c>
      <c r="O388" s="45">
        <f t="shared" si="4"/>
        <v>1</v>
      </c>
      <c r="P388" s="11">
        <f>IFERROR(IF(P387=DATE.DOR,"",MIN(DATE(YEAR(Calculations!P387),MONTH(Calculations!P387)+1,DAY(Calculations!P387)),DATE.DOR)),"")</f>
        <v>44927</v>
      </c>
      <c r="Q388" s="52" t="str">
        <f>IF(P388="","",IF(P388=DATE(YEAR(AdjustedFVDte),MONTH(AdjustedFVDte)+1,DAY(AdjustedFVDte)),CFV,IF(AND(Q387=0,P387=AdjustedFVDte),CFV+U388,U387)))</f>
        <v/>
      </c>
      <c r="R388" s="53">
        <f>IF(P388="","",((1+INCREASE.RTE)^(1/12)))</f>
        <v>1.004074124</v>
      </c>
      <c r="S388" s="51" t="str">
        <f>IFERROR(IF(P388="","",IF(P388=DATE.DOR,"",IF(P388&gt;0,(1+RPI)^(1/12),""))),"")</f>
        <v/>
      </c>
      <c r="T388" s="51" t="str">
        <f>IF(S388="","",(1+AMC)^(1/12))</f>
        <v/>
      </c>
      <c r="U388" s="15" t="str">
        <f>IFERROR(IF(P388=DATE.DOR,U387,Q388*R388/S388/T388),"")</f>
        <v/>
      </c>
      <c r="V388" s="4"/>
      <c r="W388" s="4"/>
      <c r="X388" s="4"/>
      <c r="Y388" s="4"/>
      <c r="Z388" s="4"/>
      <c r="AA388" s="4"/>
      <c r="AB388" s="4"/>
    </row>
    <row r="389" ht="15.75" customHeight="1">
      <c r="A389" s="4"/>
      <c r="B389" s="4"/>
      <c r="C389" s="4"/>
      <c r="D389" s="4"/>
      <c r="E389" s="4"/>
      <c r="F389" s="45" t="str">
        <f t="shared" si="2"/>
        <v/>
      </c>
      <c r="G389" s="11" t="str">
        <f>IFERROR(IF(G388=DATE.DOR,"",MIN(DATE(YEAR(Calculations!G388),MONTH(Calculations!G388)+1,DAY(Calculations!G388)),DATE.DOR)),"")</f>
        <v/>
      </c>
      <c r="H389" s="15" t="str">
        <f>IF(G390="","",IF(G389&lt;$B$2,MONTHLY.CONT*1,LOOKUP(G389,$B$2:$B$62,$D$2:$D$62)))</f>
        <v/>
      </c>
      <c r="I389" s="51" t="str">
        <f>IF(H389=0,"",IF(H389="","",IF(G389=DATE.DOR,"",IF(G389="","",IF(G389=FVDate,"",((1+INCREASE.RTE)^(1/12)))))))</f>
        <v/>
      </c>
      <c r="J389" s="51" t="str">
        <f>IF(H389=0,"",IF(H389="","",IF(G389=DATE.DOR,"",IF(G389=FVDate,"",((1+RPI))^(1/12)))))</f>
        <v/>
      </c>
      <c r="K389" s="51" t="str">
        <f>IF(J389="","",(1+AMC)^(1/12))</f>
        <v/>
      </c>
      <c r="L389" s="15" t="str">
        <f>IFERROR(IF(G389="","",IF(G389=DATE.DOR,"",L388*I389/J389/K389+H389)),0)</f>
        <v/>
      </c>
      <c r="M389" s="4"/>
      <c r="N389" s="46" t="str">
        <f t="shared" si="3"/>
        <v/>
      </c>
      <c r="O389" s="45" t="str">
        <f t="shared" si="4"/>
        <v/>
      </c>
      <c r="P389" s="11" t="str">
        <f>IFERROR(IF(P388=DATE.DOR,"",MIN(DATE(YEAR(Calculations!P388),MONTH(Calculations!P388)+1,DAY(Calculations!P388)),DATE.DOR)),"")</f>
        <v/>
      </c>
      <c r="Q389" s="52" t="str">
        <f>IF(P389="","",IF(P389=DATE(YEAR(AdjustedFVDte),MONTH(AdjustedFVDte)+1,DAY(AdjustedFVDte)),CFV,IF(AND(Q388=0,P388=AdjustedFVDte),CFV+U389,U388)))</f>
        <v/>
      </c>
      <c r="R389" s="53" t="str">
        <f>IF(P389="","",((1+INCREASE.RTE)^(1/12)))</f>
        <v/>
      </c>
      <c r="S389" s="51" t="str">
        <f>IFERROR(IF(P389="","",IF(P389=DATE.DOR,"",IF(P389&gt;0,(1+RPI)^(1/12),""))),"")</f>
        <v/>
      </c>
      <c r="T389" s="51" t="str">
        <f>IF(S389="","",(1+AMC)^(1/12))</f>
        <v/>
      </c>
      <c r="U389" s="15" t="str">
        <f>IFERROR(IF(P389=DATE.DOR,U388,Q389*R389/S389/T389),"")</f>
        <v/>
      </c>
      <c r="V389" s="4"/>
      <c r="W389" s="4"/>
      <c r="X389" s="4"/>
      <c r="Y389" s="4"/>
      <c r="Z389" s="4"/>
      <c r="AA389" s="4"/>
      <c r="AB389" s="4"/>
    </row>
    <row r="390" ht="15.75" customHeight="1">
      <c r="A390" s="4"/>
      <c r="B390" s="4"/>
      <c r="C390" s="4"/>
      <c r="D390" s="4"/>
      <c r="E390" s="4"/>
      <c r="F390" s="45">
        <f t="shared" si="2"/>
        <v>1</v>
      </c>
      <c r="G390" s="11">
        <f>IFERROR(IF(G389=DATE.DOR,"",MIN(DATE(YEAR(Calculations!G389),MONTH(Calculations!G389)+1,DAY(Calculations!G389)),DATE.DOR)),"")</f>
        <v>44927</v>
      </c>
      <c r="H390" s="15" t="str">
        <f>IF(G391="","",IF(G390&lt;$B$2,MONTHLY.CONT*1,LOOKUP(G390,$B$2:$B$62,$D$2:$D$62)))</f>
        <v/>
      </c>
      <c r="I390" s="51" t="str">
        <f>IF(H390=0,"",IF(H390="","",IF(G390=DATE.DOR,"",IF(G390="","",IF(G390=FVDate,"",((1+INCREASE.RTE)^(1/12)))))))</f>
        <v/>
      </c>
      <c r="J390" s="51" t="str">
        <f>IF(H390=0,"",IF(H390="","",IF(G390=DATE.DOR,"",IF(G390=FVDate,"",((1+RPI))^(1/12)))))</f>
        <v/>
      </c>
      <c r="K390" s="51" t="str">
        <f>IF(J390="","",(1+AMC)^(1/12))</f>
        <v/>
      </c>
      <c r="L390" s="15" t="str">
        <f>IFERROR(IF(G390="","",IF(G390=DATE.DOR,"",L389*I390/J390/K390+H390)),0)</f>
        <v/>
      </c>
      <c r="M390" s="4"/>
      <c r="N390" s="46">
        <f t="shared" si="3"/>
        <v>12</v>
      </c>
      <c r="O390" s="45">
        <f t="shared" si="4"/>
        <v>1</v>
      </c>
      <c r="P390" s="11">
        <f>IFERROR(IF(P389=DATE.DOR,"",MIN(DATE(YEAR(Calculations!P389),MONTH(Calculations!P389)+1,DAY(Calculations!P389)),DATE.DOR)),"")</f>
        <v>44927</v>
      </c>
      <c r="Q390" s="52" t="str">
        <f>IF(P390="","",IF(P390=DATE(YEAR(AdjustedFVDte),MONTH(AdjustedFVDte)+1,DAY(AdjustedFVDte)),CFV,IF(AND(Q389=0,P389=AdjustedFVDte),CFV+U390,U389)))</f>
        <v/>
      </c>
      <c r="R390" s="53">
        <f>IF(P390="","",((1+INCREASE.RTE)^(1/12)))</f>
        <v>1.004074124</v>
      </c>
      <c r="S390" s="51" t="str">
        <f>IFERROR(IF(P390="","",IF(P390=DATE.DOR,"",IF(P390&gt;0,(1+RPI)^(1/12),""))),"")</f>
        <v/>
      </c>
      <c r="T390" s="51" t="str">
        <f>IF(S390="","",(1+AMC)^(1/12))</f>
        <v/>
      </c>
      <c r="U390" s="15" t="str">
        <f>IFERROR(IF(P390=DATE.DOR,U389,Q390*R390/S390/T390),"")</f>
        <v/>
      </c>
      <c r="V390" s="4"/>
      <c r="W390" s="4"/>
      <c r="X390" s="4"/>
      <c r="Y390" s="4"/>
      <c r="Z390" s="4"/>
      <c r="AA390" s="4"/>
      <c r="AB390" s="4"/>
    </row>
    <row r="391" ht="15.75" customHeight="1">
      <c r="A391" s="4"/>
      <c r="B391" s="4"/>
      <c r="C391" s="4"/>
      <c r="D391" s="4"/>
      <c r="E391" s="4"/>
      <c r="F391" s="45" t="str">
        <f t="shared" si="2"/>
        <v/>
      </c>
      <c r="G391" s="11" t="str">
        <f>IFERROR(IF(G390=DATE.DOR,"",MIN(DATE(YEAR(Calculations!G390),MONTH(Calculations!G390)+1,DAY(Calculations!G390)),DATE.DOR)),"")</f>
        <v/>
      </c>
      <c r="H391" s="15" t="str">
        <f>IF(G392="","",IF(G391&lt;$B$2,MONTHLY.CONT*1,LOOKUP(G391,$B$2:$B$62,$D$2:$D$62)))</f>
        <v/>
      </c>
      <c r="I391" s="51" t="str">
        <f>IF(H391=0,"",IF(H391="","",IF(G391=DATE.DOR,"",IF(G391="","",IF(G391=FVDate,"",((1+INCREASE.RTE)^(1/12)))))))</f>
        <v/>
      </c>
      <c r="J391" s="51" t="str">
        <f>IF(H391=0,"",IF(H391="","",IF(G391=DATE.DOR,"",IF(G391=FVDate,"",((1+RPI))^(1/12)))))</f>
        <v/>
      </c>
      <c r="K391" s="51" t="str">
        <f>IF(J391="","",(1+AMC)^(1/12))</f>
        <v/>
      </c>
      <c r="L391" s="15" t="str">
        <f>IFERROR(IF(G391="","",IF(G391=DATE.DOR,"",L390*I391/J391/K391+H391)),0)</f>
        <v/>
      </c>
      <c r="M391" s="4"/>
      <c r="N391" s="46" t="str">
        <f t="shared" si="3"/>
        <v/>
      </c>
      <c r="O391" s="45" t="str">
        <f t="shared" si="4"/>
        <v/>
      </c>
      <c r="P391" s="11" t="str">
        <f>IFERROR(IF(P390=DATE.DOR,"",MIN(DATE(YEAR(Calculations!P390),MONTH(Calculations!P390)+1,DAY(Calculations!P390)),DATE.DOR)),"")</f>
        <v/>
      </c>
      <c r="Q391" s="52" t="str">
        <f>IF(P391="","",IF(P391=DATE(YEAR(AdjustedFVDte),MONTH(AdjustedFVDte)+1,DAY(AdjustedFVDte)),CFV,IF(AND(Q390=0,P390=AdjustedFVDte),CFV+U391,U390)))</f>
        <v/>
      </c>
      <c r="R391" s="53" t="str">
        <f>IF(P391="","",((1+INCREASE.RTE)^(1/12)))</f>
        <v/>
      </c>
      <c r="S391" s="51" t="str">
        <f>IFERROR(IF(P391="","",IF(P391=DATE.DOR,"",IF(P391&gt;0,(1+RPI)^(1/12),""))),"")</f>
        <v/>
      </c>
      <c r="T391" s="51" t="str">
        <f>IF(S391="","",(1+AMC)^(1/12))</f>
        <v/>
      </c>
      <c r="U391" s="15" t="str">
        <f>IFERROR(IF(P391=DATE.DOR,U390,Q391*R391/S391/T391),"")</f>
        <v/>
      </c>
      <c r="V391" s="4"/>
      <c r="W391" s="4"/>
      <c r="X391" s="4"/>
      <c r="Y391" s="4"/>
      <c r="Z391" s="4"/>
      <c r="AA391" s="4"/>
      <c r="AB391" s="4"/>
    </row>
    <row r="392" ht="15.75" customHeight="1">
      <c r="A392" s="4"/>
      <c r="B392" s="4"/>
      <c r="C392" s="4"/>
      <c r="D392" s="4"/>
      <c r="E392" s="4"/>
      <c r="F392" s="45">
        <f t="shared" si="2"/>
        <v>1</v>
      </c>
      <c r="G392" s="11">
        <f>IFERROR(IF(G391=DATE.DOR,"",MIN(DATE(YEAR(Calculations!G391),MONTH(Calculations!G391)+1,DAY(Calculations!G391)),DATE.DOR)),"")</f>
        <v>44927</v>
      </c>
      <c r="H392" s="15" t="str">
        <f>IF(G393="","",IF(G392&lt;$B$2,MONTHLY.CONT*1,LOOKUP(G392,$B$2:$B$62,$D$2:$D$62)))</f>
        <v/>
      </c>
      <c r="I392" s="51" t="str">
        <f>IF(H392=0,"",IF(H392="","",IF(G392=DATE.DOR,"",IF(G392="","",IF(G392=FVDate,"",((1+INCREASE.RTE)^(1/12)))))))</f>
        <v/>
      </c>
      <c r="J392" s="51" t="str">
        <f>IF(H392=0,"",IF(H392="","",IF(G392=DATE.DOR,"",IF(G392=FVDate,"",((1+RPI))^(1/12)))))</f>
        <v/>
      </c>
      <c r="K392" s="51" t="str">
        <f>IF(J392="","",(1+AMC)^(1/12))</f>
        <v/>
      </c>
      <c r="L392" s="15" t="str">
        <f>IFERROR(IF(G392="","",IF(G392=DATE.DOR,"",L391*I392/J392/K392+H392)),0)</f>
        <v/>
      </c>
      <c r="M392" s="4"/>
      <c r="N392" s="46">
        <f t="shared" si="3"/>
        <v>12</v>
      </c>
      <c r="O392" s="45">
        <f t="shared" si="4"/>
        <v>1</v>
      </c>
      <c r="P392" s="11">
        <f>IFERROR(IF(P391=DATE.DOR,"",MIN(DATE(YEAR(Calculations!P391),MONTH(Calculations!P391)+1,DAY(Calculations!P391)),DATE.DOR)),"")</f>
        <v>44927</v>
      </c>
      <c r="Q392" s="52" t="str">
        <f>IF(P392="","",IF(P392=DATE(YEAR(AdjustedFVDte),MONTH(AdjustedFVDte)+1,DAY(AdjustedFVDte)),CFV,IF(AND(Q391=0,P391=AdjustedFVDte),CFV+U392,U391)))</f>
        <v/>
      </c>
      <c r="R392" s="53">
        <f>IF(P392="","",((1+INCREASE.RTE)^(1/12)))</f>
        <v>1.004074124</v>
      </c>
      <c r="S392" s="51" t="str">
        <f>IFERROR(IF(P392="","",IF(P392=DATE.DOR,"",IF(P392&gt;0,(1+RPI)^(1/12),""))),"")</f>
        <v/>
      </c>
      <c r="T392" s="51" t="str">
        <f>IF(S392="","",(1+AMC)^(1/12))</f>
        <v/>
      </c>
      <c r="U392" s="15" t="str">
        <f>IFERROR(IF(P392=DATE.DOR,U391,Q392*R392/S392/T392),"")</f>
        <v/>
      </c>
      <c r="V392" s="4"/>
      <c r="W392" s="4"/>
      <c r="X392" s="4"/>
      <c r="Y392" s="4"/>
      <c r="Z392" s="4"/>
      <c r="AA392" s="4"/>
      <c r="AB392" s="4"/>
    </row>
    <row r="393" ht="15.75" customHeight="1">
      <c r="A393" s="4"/>
      <c r="B393" s="4"/>
      <c r="C393" s="4"/>
      <c r="D393" s="4"/>
      <c r="E393" s="4"/>
      <c r="F393" s="45" t="str">
        <f t="shared" si="2"/>
        <v/>
      </c>
      <c r="G393" s="11" t="str">
        <f>IFERROR(IF(G392=DATE.DOR,"",MIN(DATE(YEAR(Calculations!G392),MONTH(Calculations!G392)+1,DAY(Calculations!G392)),DATE.DOR)),"")</f>
        <v/>
      </c>
      <c r="H393" s="15" t="str">
        <f>IF(G394="","",IF(G393&lt;$B$2,MONTHLY.CONT*1,LOOKUP(G393,$B$2:$B$62,$D$2:$D$62)))</f>
        <v/>
      </c>
      <c r="I393" s="51" t="str">
        <f>IF(H393=0,"",IF(H393="","",IF(G393=DATE.DOR,"",IF(G393="","",IF(G393=FVDate,"",((1+INCREASE.RTE)^(1/12)))))))</f>
        <v/>
      </c>
      <c r="J393" s="51" t="str">
        <f>IF(H393=0,"",IF(H393="","",IF(G393=DATE.DOR,"",IF(G393=FVDate,"",((1+RPI))^(1/12)))))</f>
        <v/>
      </c>
      <c r="K393" s="51" t="str">
        <f>IF(J393="","",(1+AMC)^(1/12))</f>
        <v/>
      </c>
      <c r="L393" s="15" t="str">
        <f>IFERROR(IF(G393="","",IF(G393=DATE.DOR,"",L392*I393/J393/K393+H393)),0)</f>
        <v/>
      </c>
      <c r="M393" s="4"/>
      <c r="N393" s="46" t="str">
        <f t="shared" si="3"/>
        <v/>
      </c>
      <c r="O393" s="45" t="str">
        <f t="shared" si="4"/>
        <v/>
      </c>
      <c r="P393" s="11" t="str">
        <f>IFERROR(IF(P392=DATE.DOR,"",MIN(DATE(YEAR(Calculations!P392),MONTH(Calculations!P392)+1,DAY(Calculations!P392)),DATE.DOR)),"")</f>
        <v/>
      </c>
      <c r="Q393" s="52" t="str">
        <f>IF(P393="","",IF(P393=DATE(YEAR(AdjustedFVDte),MONTH(AdjustedFVDte)+1,DAY(AdjustedFVDte)),CFV,IF(AND(Q392=0,P392=AdjustedFVDte),CFV+U393,U392)))</f>
        <v/>
      </c>
      <c r="R393" s="53" t="str">
        <f>IF(P393="","",((1+INCREASE.RTE)^(1/12)))</f>
        <v/>
      </c>
      <c r="S393" s="51" t="str">
        <f>IFERROR(IF(P393="","",IF(P393=DATE.DOR,"",IF(P393&gt;0,(1+RPI)^(1/12),""))),"")</f>
        <v/>
      </c>
      <c r="T393" s="51" t="str">
        <f>IF(S393="","",(1+AMC)^(1/12))</f>
        <v/>
      </c>
      <c r="U393" s="15" t="str">
        <f>IFERROR(IF(P393=DATE.DOR,U392,Q393*R393/S393/T393),"")</f>
        <v/>
      </c>
      <c r="V393" s="4"/>
      <c r="W393" s="4"/>
      <c r="X393" s="4"/>
      <c r="Y393" s="4"/>
      <c r="Z393" s="4"/>
      <c r="AA393" s="4"/>
      <c r="AB393" s="4"/>
    </row>
    <row r="394" ht="15.75" customHeight="1">
      <c r="A394" s="4"/>
      <c r="B394" s="4"/>
      <c r="C394" s="4"/>
      <c r="D394" s="4"/>
      <c r="E394" s="4"/>
      <c r="F394" s="45">
        <f t="shared" si="2"/>
        <v>1</v>
      </c>
      <c r="G394" s="11">
        <f>IFERROR(IF(G393=DATE.DOR,"",MIN(DATE(YEAR(Calculations!G393),MONTH(Calculations!G393)+1,DAY(Calculations!G393)),DATE.DOR)),"")</f>
        <v>44927</v>
      </c>
      <c r="H394" s="15" t="str">
        <f>IF(G395="","",IF(G394&lt;$B$2,MONTHLY.CONT*1,LOOKUP(G394,$B$2:$B$62,$D$2:$D$62)))</f>
        <v/>
      </c>
      <c r="I394" s="51" t="str">
        <f>IF(H394=0,"",IF(H394="","",IF(G394=DATE.DOR,"",IF(G394="","",IF(G394=FVDate,"",((1+INCREASE.RTE)^(1/12)))))))</f>
        <v/>
      </c>
      <c r="J394" s="51" t="str">
        <f>IF(H394=0,"",IF(H394="","",IF(G394=DATE.DOR,"",IF(G394=FVDate,"",((1+RPI))^(1/12)))))</f>
        <v/>
      </c>
      <c r="K394" s="51" t="str">
        <f>IF(J394="","",(1+AMC)^(1/12))</f>
        <v/>
      </c>
      <c r="L394" s="15" t="str">
        <f>IFERROR(IF(G394="","",IF(G394=DATE.DOR,"",L393*I394/J394/K394+H394)),0)</f>
        <v/>
      </c>
      <c r="M394" s="4"/>
      <c r="N394" s="46">
        <f t="shared" si="3"/>
        <v>12</v>
      </c>
      <c r="O394" s="45">
        <f t="shared" si="4"/>
        <v>1</v>
      </c>
      <c r="P394" s="11">
        <f>IFERROR(IF(P393=DATE.DOR,"",MIN(DATE(YEAR(Calculations!P393),MONTH(Calculations!P393)+1,DAY(Calculations!P393)),DATE.DOR)),"")</f>
        <v>44927</v>
      </c>
      <c r="Q394" s="52" t="str">
        <f>IF(P394="","",IF(P394=DATE(YEAR(AdjustedFVDte),MONTH(AdjustedFVDte)+1,DAY(AdjustedFVDte)),CFV,IF(AND(Q393=0,P393=AdjustedFVDte),CFV+U394,U393)))</f>
        <v/>
      </c>
      <c r="R394" s="53">
        <f>IF(P394="","",((1+INCREASE.RTE)^(1/12)))</f>
        <v>1.004074124</v>
      </c>
      <c r="S394" s="51" t="str">
        <f>IFERROR(IF(P394="","",IF(P394=DATE.DOR,"",IF(P394&gt;0,(1+RPI)^(1/12),""))),"")</f>
        <v/>
      </c>
      <c r="T394" s="51" t="str">
        <f>IF(S394="","",(1+AMC)^(1/12))</f>
        <v/>
      </c>
      <c r="U394" s="15" t="str">
        <f>IFERROR(IF(P394=DATE.DOR,U393,Q394*R394/S394/T394),"")</f>
        <v/>
      </c>
      <c r="V394" s="4"/>
      <c r="W394" s="4"/>
      <c r="X394" s="4"/>
      <c r="Y394" s="4"/>
      <c r="Z394" s="4"/>
      <c r="AA394" s="4"/>
      <c r="AB394" s="4"/>
    </row>
    <row r="395" ht="15.75" customHeight="1">
      <c r="A395" s="4"/>
      <c r="B395" s="4"/>
      <c r="C395" s="4"/>
      <c r="D395" s="4"/>
      <c r="E395" s="4"/>
      <c r="F395" s="45" t="str">
        <f t="shared" si="2"/>
        <v/>
      </c>
      <c r="G395" s="11" t="str">
        <f>IFERROR(IF(G394=DATE.DOR,"",MIN(DATE(YEAR(Calculations!G394),MONTH(Calculations!G394)+1,DAY(Calculations!G394)),DATE.DOR)),"")</f>
        <v/>
      </c>
      <c r="H395" s="15" t="str">
        <f>IF(G396="","",IF(G395&lt;$B$2,MONTHLY.CONT*1,LOOKUP(G395,$B$2:$B$62,$D$2:$D$62)))</f>
        <v/>
      </c>
      <c r="I395" s="51" t="str">
        <f>IF(H395=0,"",IF(H395="","",IF(G395=DATE.DOR,"",IF(G395="","",IF(G395=FVDate,"",((1+INCREASE.RTE)^(1/12)))))))</f>
        <v/>
      </c>
      <c r="J395" s="51" t="str">
        <f>IF(H395=0,"",IF(H395="","",IF(G395=DATE.DOR,"",IF(G395=FVDate,"",((1+RPI))^(1/12)))))</f>
        <v/>
      </c>
      <c r="K395" s="51" t="str">
        <f>IF(J395="","",(1+AMC)^(1/12))</f>
        <v/>
      </c>
      <c r="L395" s="15" t="str">
        <f>IFERROR(IF(G395="","",IF(G395=DATE.DOR,"",L394*I395/J395/K395+H395)),0)</f>
        <v/>
      </c>
      <c r="M395" s="4"/>
      <c r="N395" s="46" t="str">
        <f t="shared" si="3"/>
        <v/>
      </c>
      <c r="O395" s="45" t="str">
        <f t="shared" si="4"/>
        <v/>
      </c>
      <c r="P395" s="11" t="str">
        <f>IFERROR(IF(P394=DATE.DOR,"",MIN(DATE(YEAR(Calculations!P394),MONTH(Calculations!P394)+1,DAY(Calculations!P394)),DATE.DOR)),"")</f>
        <v/>
      </c>
      <c r="Q395" s="52" t="str">
        <f>IF(P395="","",IF(P395=DATE(YEAR(AdjustedFVDte),MONTH(AdjustedFVDte)+1,DAY(AdjustedFVDte)),CFV,IF(AND(Q394=0,P394=AdjustedFVDte),CFV+U395,U394)))</f>
        <v/>
      </c>
      <c r="R395" s="53" t="str">
        <f>IF(P395="","",((1+INCREASE.RTE)^(1/12)))</f>
        <v/>
      </c>
      <c r="S395" s="51" t="str">
        <f>IFERROR(IF(P395="","",IF(P395=DATE.DOR,"",IF(P395&gt;0,(1+RPI)^(1/12),""))),"")</f>
        <v/>
      </c>
      <c r="T395" s="51" t="str">
        <f>IF(S395="","",(1+AMC)^(1/12))</f>
        <v/>
      </c>
      <c r="U395" s="15" t="str">
        <f>IFERROR(IF(P395=DATE.DOR,U394,Q395*R395/S395/T395),"")</f>
        <v/>
      </c>
      <c r="V395" s="4"/>
      <c r="W395" s="4"/>
      <c r="X395" s="4"/>
      <c r="Y395" s="4"/>
      <c r="Z395" s="4"/>
      <c r="AA395" s="4"/>
      <c r="AB395" s="4"/>
    </row>
    <row r="396" ht="15.75" customHeight="1">
      <c r="A396" s="4"/>
      <c r="B396" s="4"/>
      <c r="C396" s="4"/>
      <c r="D396" s="4"/>
      <c r="E396" s="4"/>
      <c r="F396" s="45">
        <f t="shared" si="2"/>
        <v>1</v>
      </c>
      <c r="G396" s="11">
        <f>IFERROR(IF(G395=DATE.DOR,"",MIN(DATE(YEAR(Calculations!G395),MONTH(Calculations!G395)+1,DAY(Calculations!G395)),DATE.DOR)),"")</f>
        <v>44927</v>
      </c>
      <c r="H396" s="15" t="str">
        <f>IF(G397="","",IF(G396&lt;$B$2,MONTHLY.CONT*1,LOOKUP(G396,$B$2:$B$62,$D$2:$D$62)))</f>
        <v/>
      </c>
      <c r="I396" s="51" t="str">
        <f>IF(H396=0,"",IF(H396="","",IF(G396=DATE.DOR,"",IF(G396="","",IF(G396=FVDate,"",((1+INCREASE.RTE)^(1/12)))))))</f>
        <v/>
      </c>
      <c r="J396" s="51" t="str">
        <f>IF(H396=0,"",IF(H396="","",IF(G396=DATE.DOR,"",IF(G396=FVDate,"",((1+RPI))^(1/12)))))</f>
        <v/>
      </c>
      <c r="K396" s="51" t="str">
        <f>IF(J396="","",(1+AMC)^(1/12))</f>
        <v/>
      </c>
      <c r="L396" s="15" t="str">
        <f>IFERROR(IF(G396="","",IF(G396=DATE.DOR,"",L395*I396/J396/K396+H396)),0)</f>
        <v/>
      </c>
      <c r="M396" s="4"/>
      <c r="N396" s="46">
        <f t="shared" si="3"/>
        <v>12</v>
      </c>
      <c r="O396" s="45">
        <f t="shared" si="4"/>
        <v>1</v>
      </c>
      <c r="P396" s="11">
        <f>IFERROR(IF(P395=DATE.DOR,"",MIN(DATE(YEAR(Calculations!P395),MONTH(Calculations!P395)+1,DAY(Calculations!P395)),DATE.DOR)),"")</f>
        <v>44927</v>
      </c>
      <c r="Q396" s="52" t="str">
        <f>IF(P396="","",IF(P396=DATE(YEAR(AdjustedFVDte),MONTH(AdjustedFVDte)+1,DAY(AdjustedFVDte)),CFV,IF(AND(Q395=0,P395=AdjustedFVDte),CFV+U396,U395)))</f>
        <v/>
      </c>
      <c r="R396" s="53">
        <f>IF(P396="","",((1+INCREASE.RTE)^(1/12)))</f>
        <v>1.004074124</v>
      </c>
      <c r="S396" s="51" t="str">
        <f>IFERROR(IF(P396="","",IF(P396=DATE.DOR,"",IF(P396&gt;0,(1+RPI)^(1/12),""))),"")</f>
        <v/>
      </c>
      <c r="T396" s="51" t="str">
        <f>IF(S396="","",(1+AMC)^(1/12))</f>
        <v/>
      </c>
      <c r="U396" s="15" t="str">
        <f>IFERROR(IF(P396=DATE.DOR,U395,Q396*R396/S396/T396),"")</f>
        <v/>
      </c>
      <c r="V396" s="4"/>
      <c r="W396" s="4"/>
      <c r="X396" s="4"/>
      <c r="Y396" s="4"/>
      <c r="Z396" s="4"/>
      <c r="AA396" s="4"/>
      <c r="AB396" s="4"/>
    </row>
    <row r="397" ht="15.75" customHeight="1">
      <c r="A397" s="4"/>
      <c r="B397" s="4"/>
      <c r="C397" s="4"/>
      <c r="D397" s="4"/>
      <c r="E397" s="4"/>
      <c r="F397" s="45" t="str">
        <f t="shared" si="2"/>
        <v/>
      </c>
      <c r="G397" s="11" t="str">
        <f>IFERROR(IF(G396=DATE.DOR,"",MIN(DATE(YEAR(Calculations!G396),MONTH(Calculations!G396)+1,DAY(Calculations!G396)),DATE.DOR)),"")</f>
        <v/>
      </c>
      <c r="H397" s="15" t="str">
        <f>IF(G398="","",IF(G397&lt;$B$2,MONTHLY.CONT*1,LOOKUP(G397,$B$2:$B$62,$D$2:$D$62)))</f>
        <v/>
      </c>
      <c r="I397" s="51" t="str">
        <f>IF(H397=0,"",IF(H397="","",IF(G397=DATE.DOR,"",IF(G397="","",IF(G397=FVDate,"",((1+INCREASE.RTE)^(1/12)))))))</f>
        <v/>
      </c>
      <c r="J397" s="51" t="str">
        <f>IF(H397=0,"",IF(H397="","",IF(G397=DATE.DOR,"",IF(G397=FVDate,"",((1+RPI))^(1/12)))))</f>
        <v/>
      </c>
      <c r="K397" s="51" t="str">
        <f>IF(J397="","",(1+AMC)^(1/12))</f>
        <v/>
      </c>
      <c r="L397" s="15" t="str">
        <f>IFERROR(IF(G397="","",IF(G397=DATE.DOR,"",L396*I397/J397/K397+H397)),0)</f>
        <v/>
      </c>
      <c r="M397" s="4"/>
      <c r="N397" s="46" t="str">
        <f t="shared" si="3"/>
        <v/>
      </c>
      <c r="O397" s="45" t="str">
        <f t="shared" si="4"/>
        <v/>
      </c>
      <c r="P397" s="11" t="str">
        <f>IFERROR(IF(P396=DATE.DOR,"",MIN(DATE(YEAR(Calculations!P396),MONTH(Calculations!P396)+1,DAY(Calculations!P396)),DATE.DOR)),"")</f>
        <v/>
      </c>
      <c r="Q397" s="52" t="str">
        <f>IF(P397="","",IF(P397=DATE(YEAR(AdjustedFVDte),MONTH(AdjustedFVDte)+1,DAY(AdjustedFVDte)),CFV,IF(AND(Q396=0,P396=AdjustedFVDte),CFV+U397,U396)))</f>
        <v/>
      </c>
      <c r="R397" s="53" t="str">
        <f>IF(P397="","",((1+INCREASE.RTE)^(1/12)))</f>
        <v/>
      </c>
      <c r="S397" s="51" t="str">
        <f>IFERROR(IF(P397="","",IF(P397=DATE.DOR,"",IF(P397&gt;0,(1+RPI)^(1/12),""))),"")</f>
        <v/>
      </c>
      <c r="T397" s="51" t="str">
        <f>IF(S397="","",(1+AMC)^(1/12))</f>
        <v/>
      </c>
      <c r="U397" s="15" t="str">
        <f>IFERROR(IF(P397=DATE.DOR,U396,Q397*R397/S397/T397),"")</f>
        <v/>
      </c>
      <c r="V397" s="4"/>
      <c r="W397" s="4"/>
      <c r="X397" s="4"/>
      <c r="Y397" s="4"/>
      <c r="Z397" s="4"/>
      <c r="AA397" s="4"/>
      <c r="AB397" s="4"/>
    </row>
    <row r="398" ht="15.75" customHeight="1">
      <c r="A398" s="4"/>
      <c r="B398" s="4"/>
      <c r="C398" s="4"/>
      <c r="D398" s="4"/>
      <c r="E398" s="4"/>
      <c r="F398" s="45">
        <f t="shared" si="2"/>
        <v>1</v>
      </c>
      <c r="G398" s="11">
        <f>IFERROR(IF(G397=DATE.DOR,"",MIN(DATE(YEAR(Calculations!G397),MONTH(Calculations!G397)+1,DAY(Calculations!G397)),DATE.DOR)),"")</f>
        <v>44927</v>
      </c>
      <c r="H398" s="15" t="str">
        <f>IF(G399="","",IF(G398&lt;$B$2,MONTHLY.CONT*1,LOOKUP(G398,$B$2:$B$62,$D$2:$D$62)))</f>
        <v/>
      </c>
      <c r="I398" s="51" t="str">
        <f>IF(H398=0,"",IF(H398="","",IF(G398=DATE.DOR,"",IF(G398="","",IF(G398=FVDate,"",((1+INCREASE.RTE)^(1/12)))))))</f>
        <v/>
      </c>
      <c r="J398" s="51" t="str">
        <f>IF(H398=0,"",IF(H398="","",IF(G398=DATE.DOR,"",IF(G398=FVDate,"",((1+RPI))^(1/12)))))</f>
        <v/>
      </c>
      <c r="K398" s="51" t="str">
        <f>IF(J398="","",(1+AMC)^(1/12))</f>
        <v/>
      </c>
      <c r="L398" s="15" t="str">
        <f>IFERROR(IF(G398="","",IF(G398=DATE.DOR,"",L397*I398/J398/K398+H398)),0)</f>
        <v/>
      </c>
      <c r="M398" s="4"/>
      <c r="N398" s="46">
        <f t="shared" si="3"/>
        <v>12</v>
      </c>
      <c r="O398" s="45">
        <f t="shared" si="4"/>
        <v>1</v>
      </c>
      <c r="P398" s="11">
        <f>IFERROR(IF(P397=DATE.DOR,"",MIN(DATE(YEAR(Calculations!P397),MONTH(Calculations!P397)+1,DAY(Calculations!P397)),DATE.DOR)),"")</f>
        <v>44927</v>
      </c>
      <c r="Q398" s="52" t="str">
        <f>IF(P398="","",IF(P398=DATE(YEAR(AdjustedFVDte),MONTH(AdjustedFVDte)+1,DAY(AdjustedFVDte)),CFV,IF(AND(Q397=0,P397=AdjustedFVDte),CFV+U398,U397)))</f>
        <v/>
      </c>
      <c r="R398" s="53">
        <f>IF(P398="","",((1+INCREASE.RTE)^(1/12)))</f>
        <v>1.004074124</v>
      </c>
      <c r="S398" s="51" t="str">
        <f>IFERROR(IF(P398="","",IF(P398=DATE.DOR,"",IF(P398&gt;0,(1+RPI)^(1/12),""))),"")</f>
        <v/>
      </c>
      <c r="T398" s="51" t="str">
        <f>IF(S398="","",(1+AMC)^(1/12))</f>
        <v/>
      </c>
      <c r="U398" s="15" t="str">
        <f>IFERROR(IF(P398=DATE.DOR,U397,Q398*R398/S398/T398),"")</f>
        <v/>
      </c>
      <c r="V398" s="4"/>
      <c r="W398" s="4"/>
      <c r="X398" s="4"/>
      <c r="Y398" s="4"/>
      <c r="Z398" s="4"/>
      <c r="AA398" s="4"/>
      <c r="AB398" s="4"/>
    </row>
    <row r="399" ht="15.75" customHeight="1">
      <c r="A399" s="4"/>
      <c r="B399" s="4"/>
      <c r="C399" s="4"/>
      <c r="D399" s="4"/>
      <c r="E399" s="4"/>
      <c r="F399" s="45" t="str">
        <f t="shared" si="2"/>
        <v/>
      </c>
      <c r="G399" s="11" t="str">
        <f>IFERROR(IF(G398=DATE.DOR,"",MIN(DATE(YEAR(Calculations!G398),MONTH(Calculations!G398)+1,DAY(Calculations!G398)),DATE.DOR)),"")</f>
        <v/>
      </c>
      <c r="H399" s="15" t="str">
        <f>IF(G400="","",IF(G399&lt;$B$2,MONTHLY.CONT*1,LOOKUP(G399,$B$2:$B$62,$D$2:$D$62)))</f>
        <v/>
      </c>
      <c r="I399" s="51" t="str">
        <f>IF(H399=0,"",IF(H399="","",IF(G399=DATE.DOR,"",IF(G399="","",IF(G399=FVDate,"",((1+INCREASE.RTE)^(1/12)))))))</f>
        <v/>
      </c>
      <c r="J399" s="51" t="str">
        <f>IF(H399=0,"",IF(H399="","",IF(G399=DATE.DOR,"",IF(G399=FVDate,"",((1+RPI))^(1/12)))))</f>
        <v/>
      </c>
      <c r="K399" s="51" t="str">
        <f>IF(J399="","",(1+AMC)^(1/12))</f>
        <v/>
      </c>
      <c r="L399" s="15" t="str">
        <f>IFERROR(IF(G399="","",IF(G399=DATE.DOR,"",L398*I399/J399/K399+H399)),0)</f>
        <v/>
      </c>
      <c r="M399" s="4"/>
      <c r="N399" s="46" t="str">
        <f t="shared" si="3"/>
        <v/>
      </c>
      <c r="O399" s="45" t="str">
        <f t="shared" si="4"/>
        <v/>
      </c>
      <c r="P399" s="11" t="str">
        <f>IFERROR(IF(P398=DATE.DOR,"",MIN(DATE(YEAR(Calculations!P398),MONTH(Calculations!P398)+1,DAY(Calculations!P398)),DATE.DOR)),"")</f>
        <v/>
      </c>
      <c r="Q399" s="52" t="str">
        <f>IF(P399="","",IF(P399=DATE(YEAR(AdjustedFVDte),MONTH(AdjustedFVDte)+1,DAY(AdjustedFVDte)),CFV,IF(AND(Q398=0,P398=AdjustedFVDte),CFV+U399,U398)))</f>
        <v/>
      </c>
      <c r="R399" s="53" t="str">
        <f>IF(P399="","",((1+INCREASE.RTE)^(1/12)))</f>
        <v/>
      </c>
      <c r="S399" s="51" t="str">
        <f>IFERROR(IF(P399="","",IF(P399=DATE.DOR,"",IF(P399&gt;0,(1+RPI)^(1/12),""))),"")</f>
        <v/>
      </c>
      <c r="T399" s="51" t="str">
        <f>IF(S399="","",(1+AMC)^(1/12))</f>
        <v/>
      </c>
      <c r="U399" s="15" t="str">
        <f>IFERROR(IF(P399=DATE.DOR,U398,Q399*R399/S399/T399),"")</f>
        <v/>
      </c>
      <c r="V399" s="4"/>
      <c r="W399" s="4"/>
      <c r="X399" s="4"/>
      <c r="Y399" s="4"/>
      <c r="Z399" s="4"/>
      <c r="AA399" s="4"/>
      <c r="AB399" s="4"/>
    </row>
    <row r="400" ht="15.75" customHeight="1">
      <c r="A400" s="4"/>
      <c r="B400" s="4"/>
      <c r="C400" s="4"/>
      <c r="D400" s="4"/>
      <c r="E400" s="4"/>
      <c r="F400" s="45">
        <f t="shared" si="2"/>
        <v>1</v>
      </c>
      <c r="G400" s="11">
        <f>IFERROR(IF(G399=DATE.DOR,"",MIN(DATE(YEAR(Calculations!G399),MONTH(Calculations!G399)+1,DAY(Calculations!G399)),DATE.DOR)),"")</f>
        <v>44927</v>
      </c>
      <c r="H400" s="15" t="str">
        <f>IF(G401="","",IF(G400&lt;$B$2,MONTHLY.CONT*1,LOOKUP(G400,$B$2:$B$62,$D$2:$D$62)))</f>
        <v/>
      </c>
      <c r="I400" s="51" t="str">
        <f>IF(H400=0,"",IF(H400="","",IF(G400=DATE.DOR,"",IF(G400="","",IF(G400=FVDate,"",((1+INCREASE.RTE)^(1/12)))))))</f>
        <v/>
      </c>
      <c r="J400" s="51" t="str">
        <f>IF(H400=0,"",IF(H400="","",IF(G400=DATE.DOR,"",IF(G400=FVDate,"",((1+RPI))^(1/12)))))</f>
        <v/>
      </c>
      <c r="K400" s="51" t="str">
        <f>IF(J400="","",(1+AMC)^(1/12))</f>
        <v/>
      </c>
      <c r="L400" s="15" t="str">
        <f>IFERROR(IF(G400="","",IF(G400=DATE.DOR,"",L399*I400/J400/K400+H400)),0)</f>
        <v/>
      </c>
      <c r="M400" s="4"/>
      <c r="N400" s="46">
        <f t="shared" si="3"/>
        <v>12</v>
      </c>
      <c r="O400" s="45">
        <f t="shared" si="4"/>
        <v>1</v>
      </c>
      <c r="P400" s="11">
        <f>IFERROR(IF(P399=DATE.DOR,"",MIN(DATE(YEAR(Calculations!P399),MONTH(Calculations!P399)+1,DAY(Calculations!P399)),DATE.DOR)),"")</f>
        <v>44927</v>
      </c>
      <c r="Q400" s="52" t="str">
        <f>IF(P400="","",IF(P400=DATE(YEAR(AdjustedFVDte),MONTH(AdjustedFVDte)+1,DAY(AdjustedFVDte)),CFV,IF(AND(Q399=0,P399=AdjustedFVDte),CFV+U400,U399)))</f>
        <v/>
      </c>
      <c r="R400" s="53">
        <f>IF(P400="","",((1+INCREASE.RTE)^(1/12)))</f>
        <v>1.004074124</v>
      </c>
      <c r="S400" s="51" t="str">
        <f>IFERROR(IF(P400="","",IF(P400=DATE.DOR,"",IF(P400&gt;0,(1+RPI)^(1/12),""))),"")</f>
        <v/>
      </c>
      <c r="T400" s="51" t="str">
        <f>IF(S400="","",(1+AMC)^(1/12))</f>
        <v/>
      </c>
      <c r="U400" s="15" t="str">
        <f>IFERROR(IF(P400=DATE.DOR,U399,Q400*R400/S400/T400),"")</f>
        <v/>
      </c>
      <c r="V400" s="4"/>
      <c r="W400" s="4"/>
      <c r="X400" s="4"/>
      <c r="Y400" s="4"/>
      <c r="Z400" s="4"/>
      <c r="AA400" s="4"/>
      <c r="AB400" s="4"/>
    </row>
    <row r="401" ht="15.75" customHeight="1">
      <c r="A401" s="4"/>
      <c r="B401" s="4"/>
      <c r="C401" s="4"/>
      <c r="D401" s="4"/>
      <c r="E401" s="4"/>
      <c r="F401" s="45" t="str">
        <f t="shared" si="2"/>
        <v/>
      </c>
      <c r="G401" s="11" t="str">
        <f>IFERROR(IF(G400=DATE.DOR,"",MIN(DATE(YEAR(Calculations!G400),MONTH(Calculations!G400)+1,DAY(Calculations!G400)),DATE.DOR)),"")</f>
        <v/>
      </c>
      <c r="H401" s="15" t="str">
        <f>IF(G402="","",IF(G401&lt;$B$2,MONTHLY.CONT*1,LOOKUP(G401,$B$2:$B$62,$D$2:$D$62)))</f>
        <v/>
      </c>
      <c r="I401" s="51" t="str">
        <f>IF(H401=0,"",IF(H401="","",IF(G401=DATE.DOR,"",IF(G401="","",IF(G401=FVDate,"",((1+INCREASE.RTE)^(1/12)))))))</f>
        <v/>
      </c>
      <c r="J401" s="51" t="str">
        <f>IF(H401=0,"",IF(H401="","",IF(G401=DATE.DOR,"",IF(G401=FVDate,"",((1+RPI))^(1/12)))))</f>
        <v/>
      </c>
      <c r="K401" s="51" t="str">
        <f>IF(J401="","",(1+AMC)^(1/12))</f>
        <v/>
      </c>
      <c r="L401" s="15" t="str">
        <f>IFERROR(IF(G401="","",IF(G401=DATE.DOR,"",L400*I401/J401/K401+H401)),0)</f>
        <v/>
      </c>
      <c r="M401" s="4"/>
      <c r="N401" s="46" t="str">
        <f t="shared" si="3"/>
        <v/>
      </c>
      <c r="O401" s="45" t="str">
        <f t="shared" si="4"/>
        <v/>
      </c>
      <c r="P401" s="11" t="str">
        <f>IFERROR(IF(P400=DATE.DOR,"",MIN(DATE(YEAR(Calculations!P400),MONTH(Calculations!P400)+1,DAY(Calculations!P400)),DATE.DOR)),"")</f>
        <v/>
      </c>
      <c r="Q401" s="52" t="str">
        <f>IF(P401="","",IF(P401=DATE(YEAR(AdjustedFVDte),MONTH(AdjustedFVDte)+1,DAY(AdjustedFVDte)),CFV,IF(AND(Q400=0,P400=AdjustedFVDte),CFV+U401,U400)))</f>
        <v/>
      </c>
      <c r="R401" s="53" t="str">
        <f>IF(P401="","",((1+INCREASE.RTE)^(1/12)))</f>
        <v/>
      </c>
      <c r="S401" s="51" t="str">
        <f>IFERROR(IF(P401="","",IF(P401=DATE.DOR,"",IF(P401&gt;0,(1+RPI)^(1/12),""))),"")</f>
        <v/>
      </c>
      <c r="T401" s="51" t="str">
        <f>IF(S401="","",(1+AMC)^(1/12))</f>
        <v/>
      </c>
      <c r="U401" s="15" t="str">
        <f>IFERROR(IF(P401=DATE.DOR,U400,Q401*R401/S401/T401),"")</f>
        <v/>
      </c>
      <c r="V401" s="4"/>
      <c r="W401" s="4"/>
      <c r="X401" s="4"/>
      <c r="Y401" s="4"/>
      <c r="Z401" s="4"/>
      <c r="AA401" s="4"/>
      <c r="AB401" s="4"/>
    </row>
    <row r="402" ht="15.75" customHeight="1">
      <c r="A402" s="4"/>
      <c r="B402" s="4"/>
      <c r="C402" s="4"/>
      <c r="D402" s="4"/>
      <c r="E402" s="4"/>
      <c r="F402" s="45">
        <f t="shared" si="2"/>
        <v>1</v>
      </c>
      <c r="G402" s="11">
        <f>IFERROR(IF(G401=DATE.DOR,"",MIN(DATE(YEAR(Calculations!G401),MONTH(Calculations!G401)+1,DAY(Calculations!G401)),DATE.DOR)),"")</f>
        <v>44927</v>
      </c>
      <c r="H402" s="15" t="str">
        <f>IF(G403="","",IF(G402&lt;$B$2,MONTHLY.CONT*1,LOOKUP(G402,$B$2:$B$62,$D$2:$D$62)))</f>
        <v/>
      </c>
      <c r="I402" s="51" t="str">
        <f>IF(H402=0,"",IF(H402="","",IF(G402=DATE.DOR,"",IF(G402="","",IF(G402=FVDate,"",((1+INCREASE.RTE)^(1/12)))))))</f>
        <v/>
      </c>
      <c r="J402" s="51" t="str">
        <f>IF(H402=0,"",IF(H402="","",IF(G402=DATE.DOR,"",IF(G402=FVDate,"",((1+RPI))^(1/12)))))</f>
        <v/>
      </c>
      <c r="K402" s="51" t="str">
        <f>IF(J402="","",(1+AMC)^(1/12))</f>
        <v/>
      </c>
      <c r="L402" s="15" t="str">
        <f>IFERROR(IF(G402="","",IF(G402=DATE.DOR,"",L401*I402/J402/K402+H402)),0)</f>
        <v/>
      </c>
      <c r="M402" s="4"/>
      <c r="N402" s="46">
        <f t="shared" si="3"/>
        <v>12</v>
      </c>
      <c r="O402" s="45">
        <f t="shared" si="4"/>
        <v>1</v>
      </c>
      <c r="P402" s="11">
        <f>IFERROR(IF(P401=DATE.DOR,"",MIN(DATE(YEAR(Calculations!P401),MONTH(Calculations!P401)+1,DAY(Calculations!P401)),DATE.DOR)),"")</f>
        <v>44927</v>
      </c>
      <c r="Q402" s="52" t="str">
        <f>IF(P402="","",IF(P402=DATE(YEAR(AdjustedFVDte),MONTH(AdjustedFVDte)+1,DAY(AdjustedFVDte)),CFV,IF(AND(Q401=0,P401=AdjustedFVDte),CFV+U402,U401)))</f>
        <v/>
      </c>
      <c r="R402" s="53">
        <f>IF(P402="","",((1+INCREASE.RTE)^(1/12)))</f>
        <v>1.004074124</v>
      </c>
      <c r="S402" s="51" t="str">
        <f>IFERROR(IF(P402="","",IF(P402=DATE.DOR,"",IF(P402&gt;0,(1+RPI)^(1/12),""))),"")</f>
        <v/>
      </c>
      <c r="T402" s="51" t="str">
        <f>IF(S402="","",(1+AMC)^(1/12))</f>
        <v/>
      </c>
      <c r="U402" s="15" t="str">
        <f>IFERROR(IF(P402=DATE.DOR,U401,Q402*R402/S402/T402),"")</f>
        <v/>
      </c>
      <c r="V402" s="4"/>
      <c r="W402" s="4"/>
      <c r="X402" s="4"/>
      <c r="Y402" s="4"/>
      <c r="Z402" s="4"/>
      <c r="AA402" s="4"/>
      <c r="AB402" s="4"/>
    </row>
    <row r="403" ht="15.75" customHeight="1">
      <c r="A403" s="4"/>
      <c r="B403" s="4"/>
      <c r="C403" s="4"/>
      <c r="D403" s="4"/>
      <c r="E403" s="4"/>
      <c r="F403" s="45" t="str">
        <f t="shared" si="2"/>
        <v/>
      </c>
      <c r="G403" s="11" t="str">
        <f>IFERROR(IF(G402=DATE.DOR,"",MIN(DATE(YEAR(Calculations!G402),MONTH(Calculations!G402)+1,DAY(Calculations!G402)),DATE.DOR)),"")</f>
        <v/>
      </c>
      <c r="H403" s="15" t="str">
        <f>IF(G404="","",IF(G403&lt;$B$2,MONTHLY.CONT*1,LOOKUP(G403,$B$2:$B$62,$D$2:$D$62)))</f>
        <v/>
      </c>
      <c r="I403" s="51" t="str">
        <f>IF(H403=0,"",IF(H403="","",IF(G403=DATE.DOR,"",IF(G403="","",IF(G403=FVDate,"",((1+INCREASE.RTE)^(1/12)))))))</f>
        <v/>
      </c>
      <c r="J403" s="51" t="str">
        <f>IF(H403=0,"",IF(H403="","",IF(G403=DATE.DOR,"",IF(G403=FVDate,"",((1+RPI))^(1/12)))))</f>
        <v/>
      </c>
      <c r="K403" s="51" t="str">
        <f>IF(J403="","",(1+AMC)^(1/12))</f>
        <v/>
      </c>
      <c r="L403" s="15" t="str">
        <f>IFERROR(IF(G403="","",IF(G403=DATE.DOR,"",L402*I403/J403/K403+H403)),0)</f>
        <v/>
      </c>
      <c r="M403" s="4"/>
      <c r="N403" s="46" t="str">
        <f t="shared" si="3"/>
        <v/>
      </c>
      <c r="O403" s="45" t="str">
        <f t="shared" si="4"/>
        <v/>
      </c>
      <c r="P403" s="11" t="str">
        <f>IFERROR(IF(P402=DATE.DOR,"",MIN(DATE(YEAR(Calculations!P402),MONTH(Calculations!P402)+1,DAY(Calculations!P402)),DATE.DOR)),"")</f>
        <v/>
      </c>
      <c r="Q403" s="52" t="str">
        <f>IF(P403="","",IF(P403=DATE(YEAR(AdjustedFVDte),MONTH(AdjustedFVDte)+1,DAY(AdjustedFVDte)),CFV,IF(AND(Q402=0,P402=AdjustedFVDte),CFV+U403,U402)))</f>
        <v/>
      </c>
      <c r="R403" s="53" t="str">
        <f>IF(P403="","",((1+INCREASE.RTE)^(1/12)))</f>
        <v/>
      </c>
      <c r="S403" s="51" t="str">
        <f>IFERROR(IF(P403="","",IF(P403=DATE.DOR,"",IF(P403&gt;0,(1+RPI)^(1/12),""))),"")</f>
        <v/>
      </c>
      <c r="T403" s="51" t="str">
        <f>IF(S403="","",(1+AMC)^(1/12))</f>
        <v/>
      </c>
      <c r="U403" s="15" t="str">
        <f>IFERROR(IF(P403=DATE.DOR,U402,Q403*R403/S403/T403),"")</f>
        <v/>
      </c>
      <c r="V403" s="4"/>
      <c r="W403" s="4"/>
      <c r="X403" s="4"/>
      <c r="Y403" s="4"/>
      <c r="Z403" s="4"/>
      <c r="AA403" s="4"/>
      <c r="AB403" s="4"/>
    </row>
    <row r="404" ht="15.75" customHeight="1">
      <c r="A404" s="4"/>
      <c r="B404" s="4"/>
      <c r="C404" s="4"/>
      <c r="D404" s="4"/>
      <c r="E404" s="4"/>
      <c r="F404" s="45">
        <f t="shared" si="2"/>
        <v>1</v>
      </c>
      <c r="G404" s="11">
        <f>IFERROR(IF(G403=DATE.DOR,"",MIN(DATE(YEAR(Calculations!G403),MONTH(Calculations!G403)+1,DAY(Calculations!G403)),DATE.DOR)),"")</f>
        <v>44927</v>
      </c>
      <c r="H404" s="15" t="str">
        <f>IF(G405="","",IF(G404&lt;$B$2,MONTHLY.CONT*1,LOOKUP(G404,$B$2:$B$62,$D$2:$D$62)))</f>
        <v/>
      </c>
      <c r="I404" s="51" t="str">
        <f>IF(H404=0,"",IF(H404="","",IF(G404=DATE.DOR,"",IF(G404="","",IF(G404=FVDate,"",((1+INCREASE.RTE)^(1/12)))))))</f>
        <v/>
      </c>
      <c r="J404" s="51" t="str">
        <f>IF(H404=0,"",IF(H404="","",IF(G404=DATE.DOR,"",IF(G404=FVDate,"",((1+RPI))^(1/12)))))</f>
        <v/>
      </c>
      <c r="K404" s="51" t="str">
        <f>IF(J404="","",(1+AMC)^(1/12))</f>
        <v/>
      </c>
      <c r="L404" s="15" t="str">
        <f>IFERROR(IF(G404="","",IF(G404=DATE.DOR,"",L403*I404/J404/K404+H404)),0)</f>
        <v/>
      </c>
      <c r="M404" s="4"/>
      <c r="N404" s="46">
        <f t="shared" si="3"/>
        <v>12</v>
      </c>
      <c r="O404" s="45">
        <f t="shared" si="4"/>
        <v>1</v>
      </c>
      <c r="P404" s="11">
        <f>IFERROR(IF(P403=DATE.DOR,"",MIN(DATE(YEAR(Calculations!P403),MONTH(Calculations!P403)+1,DAY(Calculations!P403)),DATE.DOR)),"")</f>
        <v>44927</v>
      </c>
      <c r="Q404" s="52" t="str">
        <f>IF(P404="","",IF(P404=DATE(YEAR(AdjustedFVDte),MONTH(AdjustedFVDte)+1,DAY(AdjustedFVDte)),CFV,IF(AND(Q403=0,P403=AdjustedFVDte),CFV+U404,U403)))</f>
        <v/>
      </c>
      <c r="R404" s="53">
        <f>IF(P404="","",((1+INCREASE.RTE)^(1/12)))</f>
        <v>1.004074124</v>
      </c>
      <c r="S404" s="51" t="str">
        <f>IFERROR(IF(P404="","",IF(P404=DATE.DOR,"",IF(P404&gt;0,(1+RPI)^(1/12),""))),"")</f>
        <v/>
      </c>
      <c r="T404" s="51" t="str">
        <f>IF(S404="","",(1+AMC)^(1/12))</f>
        <v/>
      </c>
      <c r="U404" s="15" t="str">
        <f>IFERROR(IF(P404=DATE.DOR,U403,Q404*R404/S404/T404),"")</f>
        <v/>
      </c>
      <c r="V404" s="4"/>
      <c r="W404" s="4"/>
      <c r="X404" s="4"/>
      <c r="Y404" s="4"/>
      <c r="Z404" s="4"/>
      <c r="AA404" s="4"/>
      <c r="AB404" s="4"/>
    </row>
    <row r="405" ht="15.75" customHeight="1">
      <c r="A405" s="4"/>
      <c r="B405" s="4"/>
      <c r="C405" s="4"/>
      <c r="D405" s="4"/>
      <c r="E405" s="4"/>
      <c r="F405" s="45" t="str">
        <f t="shared" si="2"/>
        <v/>
      </c>
      <c r="G405" s="11" t="str">
        <f>IFERROR(IF(G404=DATE.DOR,"",MIN(DATE(YEAR(Calculations!G404),MONTH(Calculations!G404)+1,DAY(Calculations!G404)),DATE.DOR)),"")</f>
        <v/>
      </c>
      <c r="H405" s="15" t="str">
        <f>IF(G406="","",IF(G405&lt;$B$2,MONTHLY.CONT*1,LOOKUP(G405,$B$2:$B$62,$D$2:$D$62)))</f>
        <v/>
      </c>
      <c r="I405" s="51" t="str">
        <f>IF(H405=0,"",IF(H405="","",IF(G405=DATE.DOR,"",IF(G405="","",IF(G405=FVDate,"",((1+INCREASE.RTE)^(1/12)))))))</f>
        <v/>
      </c>
      <c r="J405" s="51" t="str">
        <f>IF(H405=0,"",IF(H405="","",IF(G405=DATE.DOR,"",IF(G405=FVDate,"",((1+RPI))^(1/12)))))</f>
        <v/>
      </c>
      <c r="K405" s="51" t="str">
        <f>IF(J405="","",(1+AMC)^(1/12))</f>
        <v/>
      </c>
      <c r="L405" s="15" t="str">
        <f>IFERROR(IF(G405="","",IF(G405=DATE.DOR,"",L404*I405/J405/K405+H405)),0)</f>
        <v/>
      </c>
      <c r="M405" s="4"/>
      <c r="N405" s="46" t="str">
        <f t="shared" si="3"/>
        <v/>
      </c>
      <c r="O405" s="45" t="str">
        <f t="shared" si="4"/>
        <v/>
      </c>
      <c r="P405" s="11" t="str">
        <f>IFERROR(IF(P404=DATE.DOR,"",MIN(DATE(YEAR(Calculations!P404),MONTH(Calculations!P404)+1,DAY(Calculations!P404)),DATE.DOR)),"")</f>
        <v/>
      </c>
      <c r="Q405" s="52" t="str">
        <f>IF(P405="","",IF(P405=DATE(YEAR(AdjustedFVDte),MONTH(AdjustedFVDte)+1,DAY(AdjustedFVDte)),CFV,IF(AND(Q404=0,P404=AdjustedFVDte),CFV+U405,U404)))</f>
        <v/>
      </c>
      <c r="R405" s="53" t="str">
        <f>IF(P405="","",((1+INCREASE.RTE)^(1/12)))</f>
        <v/>
      </c>
      <c r="S405" s="51" t="str">
        <f>IFERROR(IF(P405="","",IF(P405=DATE.DOR,"",IF(P405&gt;0,(1+RPI)^(1/12),""))),"")</f>
        <v/>
      </c>
      <c r="T405" s="51" t="str">
        <f>IF(S405="","",(1+AMC)^(1/12))</f>
        <v/>
      </c>
      <c r="U405" s="15" t="str">
        <f>IFERROR(IF(P405=DATE.DOR,U404,Q405*R405/S405/T405),"")</f>
        <v/>
      </c>
      <c r="V405" s="4"/>
      <c r="W405" s="4"/>
      <c r="X405" s="4"/>
      <c r="Y405" s="4"/>
      <c r="Z405" s="4"/>
      <c r="AA405" s="4"/>
      <c r="AB405" s="4"/>
    </row>
    <row r="406" ht="15.75" customHeight="1">
      <c r="A406" s="4"/>
      <c r="B406" s="4"/>
      <c r="C406" s="4"/>
      <c r="D406" s="4"/>
      <c r="E406" s="4"/>
      <c r="F406" s="45">
        <f t="shared" si="2"/>
        <v>1</v>
      </c>
      <c r="G406" s="11">
        <f>IFERROR(IF(G405=DATE.DOR,"",MIN(DATE(YEAR(Calculations!G405),MONTH(Calculations!G405)+1,DAY(Calculations!G405)),DATE.DOR)),"")</f>
        <v>44927</v>
      </c>
      <c r="H406" s="15" t="str">
        <f>IF(G407="","",IF(G406&lt;$B$2,MONTHLY.CONT*1,LOOKUP(G406,$B$2:$B$62,$D$2:$D$62)))</f>
        <v/>
      </c>
      <c r="I406" s="51" t="str">
        <f>IF(H406=0,"",IF(H406="","",IF(G406=DATE.DOR,"",IF(G406="","",IF(G406=FVDate,"",((1+INCREASE.RTE)^(1/12)))))))</f>
        <v/>
      </c>
      <c r="J406" s="51" t="str">
        <f>IF(H406=0,"",IF(H406="","",IF(G406=DATE.DOR,"",IF(G406=FVDate,"",((1+RPI))^(1/12)))))</f>
        <v/>
      </c>
      <c r="K406" s="51" t="str">
        <f>IF(J406="","",(1+AMC)^(1/12))</f>
        <v/>
      </c>
      <c r="L406" s="15" t="str">
        <f>IFERROR(IF(G406="","",IF(G406=DATE.DOR,"",L405*I406/J406/K406+H406)),0)</f>
        <v/>
      </c>
      <c r="M406" s="4"/>
      <c r="N406" s="46">
        <f t="shared" si="3"/>
        <v>12</v>
      </c>
      <c r="O406" s="45">
        <f t="shared" si="4"/>
        <v>1</v>
      </c>
      <c r="P406" s="11">
        <f>IFERROR(IF(P405=DATE.DOR,"",MIN(DATE(YEAR(Calculations!P405),MONTH(Calculations!P405)+1,DAY(Calculations!P405)),DATE.DOR)),"")</f>
        <v>44927</v>
      </c>
      <c r="Q406" s="52" t="str">
        <f>IF(P406="","",IF(P406=DATE(YEAR(AdjustedFVDte),MONTH(AdjustedFVDte)+1,DAY(AdjustedFVDte)),CFV,IF(AND(Q405=0,P405=AdjustedFVDte),CFV+U406,U405)))</f>
        <v/>
      </c>
      <c r="R406" s="53">
        <f>IF(P406="","",((1+INCREASE.RTE)^(1/12)))</f>
        <v>1.004074124</v>
      </c>
      <c r="S406" s="51" t="str">
        <f>IFERROR(IF(P406="","",IF(P406=DATE.DOR,"",IF(P406&gt;0,(1+RPI)^(1/12),""))),"")</f>
        <v/>
      </c>
      <c r="T406" s="51" t="str">
        <f>IF(S406="","",(1+AMC)^(1/12))</f>
        <v/>
      </c>
      <c r="U406" s="15" t="str">
        <f>IFERROR(IF(P406=DATE.DOR,U405,Q406*R406/S406/T406),"")</f>
        <v/>
      </c>
      <c r="V406" s="4"/>
      <c r="W406" s="4"/>
      <c r="X406" s="4"/>
      <c r="Y406" s="4"/>
      <c r="Z406" s="4"/>
      <c r="AA406" s="4"/>
      <c r="AB406" s="4"/>
    </row>
    <row r="407" ht="15.75" customHeight="1">
      <c r="A407" s="4"/>
      <c r="B407" s="4"/>
      <c r="C407" s="4"/>
      <c r="D407" s="4"/>
      <c r="E407" s="4"/>
      <c r="F407" s="45" t="str">
        <f t="shared" si="2"/>
        <v/>
      </c>
      <c r="G407" s="11" t="str">
        <f>IFERROR(IF(G406=DATE.DOR,"",MIN(DATE(YEAR(Calculations!G406),MONTH(Calculations!G406)+1,DAY(Calculations!G406)),DATE.DOR)),"")</f>
        <v/>
      </c>
      <c r="H407" s="15" t="str">
        <f>IF(G408="","",IF(G407&lt;$B$2,MONTHLY.CONT*1,LOOKUP(G407,$B$2:$B$62,$D$2:$D$62)))</f>
        <v/>
      </c>
      <c r="I407" s="51" t="str">
        <f>IF(H407=0,"",IF(H407="","",IF(G407=DATE.DOR,"",IF(G407="","",IF(G407=FVDate,"",((1+INCREASE.RTE)^(1/12)))))))</f>
        <v/>
      </c>
      <c r="J407" s="51" t="str">
        <f>IF(H407=0,"",IF(H407="","",IF(G407=DATE.DOR,"",IF(G407=FVDate,"",((1+RPI))^(1/12)))))</f>
        <v/>
      </c>
      <c r="K407" s="51" t="str">
        <f>IF(J407="","",(1+AMC)^(1/12))</f>
        <v/>
      </c>
      <c r="L407" s="15" t="str">
        <f>IFERROR(IF(G407="","",IF(G407=DATE.DOR,"",L406*I407/J407/K407+H407)),0)</f>
        <v/>
      </c>
      <c r="M407" s="4"/>
      <c r="N407" s="46" t="str">
        <f t="shared" si="3"/>
        <v/>
      </c>
      <c r="O407" s="45" t="str">
        <f t="shared" si="4"/>
        <v/>
      </c>
      <c r="P407" s="11" t="str">
        <f>IFERROR(IF(P406=DATE.DOR,"",MIN(DATE(YEAR(Calculations!P406),MONTH(Calculations!P406)+1,DAY(Calculations!P406)),DATE.DOR)),"")</f>
        <v/>
      </c>
      <c r="Q407" s="52" t="str">
        <f>IF(P407="","",IF(P407=DATE(YEAR(AdjustedFVDte),MONTH(AdjustedFVDte)+1,DAY(AdjustedFVDte)),CFV,IF(AND(Q406=0,P406=AdjustedFVDte),CFV+U407,U406)))</f>
        <v/>
      </c>
      <c r="R407" s="53" t="str">
        <f>IF(P407="","",((1+INCREASE.RTE)^(1/12)))</f>
        <v/>
      </c>
      <c r="S407" s="51" t="str">
        <f>IFERROR(IF(P407="","",IF(P407=DATE.DOR,"",IF(P407&gt;0,(1+RPI)^(1/12),""))),"")</f>
        <v/>
      </c>
      <c r="T407" s="51" t="str">
        <f>IF(S407="","",(1+AMC)^(1/12))</f>
        <v/>
      </c>
      <c r="U407" s="15" t="str">
        <f>IFERROR(IF(P407=DATE.DOR,U406,Q407*R407/S407/T407),"")</f>
        <v/>
      </c>
      <c r="V407" s="4"/>
      <c r="W407" s="4"/>
      <c r="X407" s="4"/>
      <c r="Y407" s="4"/>
      <c r="Z407" s="4"/>
      <c r="AA407" s="4"/>
      <c r="AB407" s="4"/>
    </row>
    <row r="408" ht="15.75" customHeight="1">
      <c r="A408" s="4"/>
      <c r="B408" s="4"/>
      <c r="C408" s="4"/>
      <c r="D408" s="4"/>
      <c r="E408" s="4"/>
      <c r="F408" s="45">
        <f t="shared" si="2"/>
        <v>1</v>
      </c>
      <c r="G408" s="11">
        <f>IFERROR(IF(G407=DATE.DOR,"",MIN(DATE(YEAR(Calculations!G407),MONTH(Calculations!G407)+1,DAY(Calculations!G407)),DATE.DOR)),"")</f>
        <v>44927</v>
      </c>
      <c r="H408" s="15" t="str">
        <f>IF(G409="","",IF(G408&lt;$B$2,MONTHLY.CONT*1,LOOKUP(G408,$B$2:$B$62,$D$2:$D$62)))</f>
        <v/>
      </c>
      <c r="I408" s="51" t="str">
        <f>IF(H408=0,"",IF(H408="","",IF(G408=DATE.DOR,"",IF(G408="","",IF(G408=FVDate,"",((1+INCREASE.RTE)^(1/12)))))))</f>
        <v/>
      </c>
      <c r="J408" s="51" t="str">
        <f>IF(H408=0,"",IF(H408="","",IF(G408=DATE.DOR,"",IF(G408=FVDate,"",((1+RPI))^(1/12)))))</f>
        <v/>
      </c>
      <c r="K408" s="51" t="str">
        <f>IF(J408="","",(1+AMC)^(1/12))</f>
        <v/>
      </c>
      <c r="L408" s="15" t="str">
        <f>IFERROR(IF(G408="","",IF(G408=DATE.DOR,"",L407*I408/J408/K408+H408)),0)</f>
        <v/>
      </c>
      <c r="M408" s="4"/>
      <c r="N408" s="46">
        <f t="shared" si="3"/>
        <v>12</v>
      </c>
      <c r="O408" s="45">
        <f t="shared" si="4"/>
        <v>1</v>
      </c>
      <c r="P408" s="11">
        <f>IFERROR(IF(P407=DATE.DOR,"",MIN(DATE(YEAR(Calculations!P407),MONTH(Calculations!P407)+1,DAY(Calculations!P407)),DATE.DOR)),"")</f>
        <v>44927</v>
      </c>
      <c r="Q408" s="52" t="str">
        <f>IF(P408="","",IF(P408=DATE(YEAR(AdjustedFVDte),MONTH(AdjustedFVDte)+1,DAY(AdjustedFVDte)),CFV,IF(AND(Q407=0,P407=AdjustedFVDte),CFV+U408,U407)))</f>
        <v/>
      </c>
      <c r="R408" s="53">
        <f>IF(P408="","",((1+INCREASE.RTE)^(1/12)))</f>
        <v>1.004074124</v>
      </c>
      <c r="S408" s="51" t="str">
        <f>IFERROR(IF(P408="","",IF(P408=DATE.DOR,"",IF(P408&gt;0,(1+RPI)^(1/12),""))),"")</f>
        <v/>
      </c>
      <c r="T408" s="51" t="str">
        <f>IF(S408="","",(1+AMC)^(1/12))</f>
        <v/>
      </c>
      <c r="U408" s="15" t="str">
        <f>IFERROR(IF(P408=DATE.DOR,U407,Q408*R408/S408/T408),"")</f>
        <v/>
      </c>
      <c r="V408" s="4"/>
      <c r="W408" s="4"/>
      <c r="X408" s="4"/>
      <c r="Y408" s="4"/>
      <c r="Z408" s="4"/>
      <c r="AA408" s="4"/>
      <c r="AB408" s="4"/>
    </row>
    <row r="409" ht="15.75" customHeight="1">
      <c r="A409" s="4"/>
      <c r="B409" s="4"/>
      <c r="C409" s="4"/>
      <c r="D409" s="4"/>
      <c r="E409" s="4"/>
      <c r="F409" s="45" t="str">
        <f t="shared" si="2"/>
        <v/>
      </c>
      <c r="G409" s="11" t="str">
        <f>IFERROR(IF(G408=DATE.DOR,"",MIN(DATE(YEAR(Calculations!G408),MONTH(Calculations!G408)+1,DAY(Calculations!G408)),DATE.DOR)),"")</f>
        <v/>
      </c>
      <c r="H409" s="15" t="str">
        <f>IF(G410="","",IF(G409&lt;$B$2,MONTHLY.CONT*1,LOOKUP(G409,$B$2:$B$62,$D$2:$D$62)))</f>
        <v/>
      </c>
      <c r="I409" s="51" t="str">
        <f>IF(H409=0,"",IF(H409="","",IF(G409=DATE.DOR,"",IF(G409="","",IF(G409=FVDate,"",((1+INCREASE.RTE)^(1/12)))))))</f>
        <v/>
      </c>
      <c r="J409" s="51" t="str">
        <f>IF(H409=0,"",IF(H409="","",IF(G409=DATE.DOR,"",IF(G409=FVDate,"",((1+RPI))^(1/12)))))</f>
        <v/>
      </c>
      <c r="K409" s="51" t="str">
        <f>IF(J409="","",(1+AMC)^(1/12))</f>
        <v/>
      </c>
      <c r="L409" s="15" t="str">
        <f>IFERROR(IF(G409="","",IF(G409=DATE.DOR,"",L408*I409/J409/K409+H409)),0)</f>
        <v/>
      </c>
      <c r="M409" s="4"/>
      <c r="N409" s="46" t="str">
        <f t="shared" si="3"/>
        <v/>
      </c>
      <c r="O409" s="45" t="str">
        <f t="shared" si="4"/>
        <v/>
      </c>
      <c r="P409" s="11" t="str">
        <f>IFERROR(IF(P408=DATE.DOR,"",MIN(DATE(YEAR(Calculations!P408),MONTH(Calculations!P408)+1,DAY(Calculations!P408)),DATE.DOR)),"")</f>
        <v/>
      </c>
      <c r="Q409" s="52" t="str">
        <f>IF(P409="","",IF(P409=DATE(YEAR(AdjustedFVDte),MONTH(AdjustedFVDte)+1,DAY(AdjustedFVDte)),CFV,IF(AND(Q408=0,P408=AdjustedFVDte),CFV+U409,U408)))</f>
        <v/>
      </c>
      <c r="R409" s="53" t="str">
        <f>IF(P409="","",((1+INCREASE.RTE)^(1/12)))</f>
        <v/>
      </c>
      <c r="S409" s="51" t="str">
        <f>IFERROR(IF(P409="","",IF(P409=DATE.DOR,"",IF(P409&gt;0,(1+RPI)^(1/12),""))),"")</f>
        <v/>
      </c>
      <c r="T409" s="51" t="str">
        <f>IF(S409="","",(1+AMC)^(1/12))</f>
        <v/>
      </c>
      <c r="U409" s="15" t="str">
        <f>IFERROR(IF(P409=DATE.DOR,U408,Q409*R409/S409/T409),"")</f>
        <v/>
      </c>
      <c r="V409" s="4"/>
      <c r="W409" s="4"/>
      <c r="X409" s="4"/>
      <c r="Y409" s="4"/>
      <c r="Z409" s="4"/>
      <c r="AA409" s="4"/>
      <c r="AB409" s="4"/>
    </row>
    <row r="410" ht="15.75" customHeight="1">
      <c r="A410" s="4"/>
      <c r="B410" s="4"/>
      <c r="C410" s="4"/>
      <c r="D410" s="4"/>
      <c r="E410" s="4"/>
      <c r="F410" s="45">
        <f t="shared" si="2"/>
        <v>1</v>
      </c>
      <c r="G410" s="11">
        <f>IFERROR(IF(G409=DATE.DOR,"",MIN(DATE(YEAR(Calculations!G409),MONTH(Calculations!G409)+1,DAY(Calculations!G409)),DATE.DOR)),"")</f>
        <v>44927</v>
      </c>
      <c r="H410" s="15" t="str">
        <f>IF(G411="","",IF(G410&lt;$B$2,MONTHLY.CONT*1,LOOKUP(G410,$B$2:$B$62,$D$2:$D$62)))</f>
        <v/>
      </c>
      <c r="I410" s="51" t="str">
        <f>IF(H410=0,"",IF(H410="","",IF(G410=DATE.DOR,"",IF(G410="","",IF(G410=FVDate,"",((1+INCREASE.RTE)^(1/12)))))))</f>
        <v/>
      </c>
      <c r="J410" s="51" t="str">
        <f>IF(H410=0,"",IF(H410="","",IF(G410=DATE.DOR,"",IF(G410=FVDate,"",((1+RPI))^(1/12)))))</f>
        <v/>
      </c>
      <c r="K410" s="51" t="str">
        <f>IF(J410="","",(1+AMC)^(1/12))</f>
        <v/>
      </c>
      <c r="L410" s="15" t="str">
        <f>IFERROR(IF(G410="","",IF(G410=DATE.DOR,"",L409*I410/J410/K410+H410)),0)</f>
        <v/>
      </c>
      <c r="M410" s="4"/>
      <c r="N410" s="46">
        <f t="shared" si="3"/>
        <v>12</v>
      </c>
      <c r="O410" s="45">
        <f t="shared" si="4"/>
        <v>1</v>
      </c>
      <c r="P410" s="11">
        <f>IFERROR(IF(P409=DATE.DOR,"",MIN(DATE(YEAR(Calculations!P409),MONTH(Calculations!P409)+1,DAY(Calculations!P409)),DATE.DOR)),"")</f>
        <v>44927</v>
      </c>
      <c r="Q410" s="52" t="str">
        <f>IF(P410="","",IF(P410=DATE(YEAR(AdjustedFVDte),MONTH(AdjustedFVDte)+1,DAY(AdjustedFVDte)),CFV,IF(AND(Q409=0,P409=AdjustedFVDte),CFV+U410,U409)))</f>
        <v/>
      </c>
      <c r="R410" s="53">
        <f>IF(P410="","",((1+INCREASE.RTE)^(1/12)))</f>
        <v>1.004074124</v>
      </c>
      <c r="S410" s="51" t="str">
        <f>IFERROR(IF(P410="","",IF(P410=DATE.DOR,"",IF(P410&gt;0,(1+RPI)^(1/12),""))),"")</f>
        <v/>
      </c>
      <c r="T410" s="51" t="str">
        <f>IF(S410="","",(1+AMC)^(1/12))</f>
        <v/>
      </c>
      <c r="U410" s="15" t="str">
        <f>IFERROR(IF(P410=DATE.DOR,U409,Q410*R410/S410/T410),"")</f>
        <v/>
      </c>
      <c r="V410" s="4"/>
      <c r="W410" s="4"/>
      <c r="X410" s="4"/>
      <c r="Y410" s="4"/>
      <c r="Z410" s="4"/>
      <c r="AA410" s="4"/>
      <c r="AB410" s="4"/>
    </row>
    <row r="411" ht="15.75" customHeight="1">
      <c r="A411" s="4"/>
      <c r="B411" s="4"/>
      <c r="C411" s="4"/>
      <c r="D411" s="4"/>
      <c r="E411" s="4"/>
      <c r="F411" s="45" t="str">
        <f t="shared" si="2"/>
        <v/>
      </c>
      <c r="G411" s="11" t="str">
        <f>IFERROR(IF(G410=DATE.DOR,"",MIN(DATE(YEAR(Calculations!G410),MONTH(Calculations!G410)+1,DAY(Calculations!G410)),DATE.DOR)),"")</f>
        <v/>
      </c>
      <c r="H411" s="15" t="str">
        <f>IF(G412="","",IF(G411&lt;$B$2,MONTHLY.CONT*1,LOOKUP(G411,$B$2:$B$62,$D$2:$D$62)))</f>
        <v/>
      </c>
      <c r="I411" s="51" t="str">
        <f>IF(H411=0,"",IF(H411="","",IF(G411=DATE.DOR,"",IF(G411="","",IF(G411=FVDate,"",((1+INCREASE.RTE)^(1/12)))))))</f>
        <v/>
      </c>
      <c r="J411" s="51" t="str">
        <f>IF(H411=0,"",IF(H411="","",IF(G411=DATE.DOR,"",IF(G411=FVDate,"",((1+RPI))^(1/12)))))</f>
        <v/>
      </c>
      <c r="K411" s="51" t="str">
        <f>IF(J411="","",(1+AMC)^(1/12))</f>
        <v/>
      </c>
      <c r="L411" s="15" t="str">
        <f>IFERROR(IF(G411="","",IF(G411=DATE.DOR,"",L410*I411/J411/K411+H411)),0)</f>
        <v/>
      </c>
      <c r="M411" s="4"/>
      <c r="N411" s="46" t="str">
        <f t="shared" si="3"/>
        <v/>
      </c>
      <c r="O411" s="45" t="str">
        <f t="shared" si="4"/>
        <v/>
      </c>
      <c r="P411" s="11" t="str">
        <f>IFERROR(IF(P410=DATE.DOR,"",MIN(DATE(YEAR(Calculations!P410),MONTH(Calculations!P410)+1,DAY(Calculations!P410)),DATE.DOR)),"")</f>
        <v/>
      </c>
      <c r="Q411" s="52" t="str">
        <f>IF(P411="","",IF(P411=DATE(YEAR(AdjustedFVDte),MONTH(AdjustedFVDte)+1,DAY(AdjustedFVDte)),CFV,IF(AND(Q410=0,P410=AdjustedFVDte),CFV+U411,U410)))</f>
        <v/>
      </c>
      <c r="R411" s="53" t="str">
        <f>IF(P411="","",((1+INCREASE.RTE)^(1/12)))</f>
        <v/>
      </c>
      <c r="S411" s="51" t="str">
        <f>IFERROR(IF(P411="","",IF(P411=DATE.DOR,"",IF(P411&gt;0,(1+RPI)^(1/12),""))),"")</f>
        <v/>
      </c>
      <c r="T411" s="51" t="str">
        <f>IF(S411="","",(1+AMC)^(1/12))</f>
        <v/>
      </c>
      <c r="U411" s="15" t="str">
        <f>IFERROR(IF(P411=DATE.DOR,U410,Q411*R411/S411/T411),"")</f>
        <v/>
      </c>
      <c r="V411" s="4"/>
      <c r="W411" s="4"/>
      <c r="X411" s="4"/>
      <c r="Y411" s="4"/>
      <c r="Z411" s="4"/>
      <c r="AA411" s="4"/>
      <c r="AB411" s="4"/>
    </row>
    <row r="412" ht="15.75" customHeight="1">
      <c r="A412" s="4"/>
      <c r="B412" s="4"/>
      <c r="C412" s="4"/>
      <c r="D412" s="4"/>
      <c r="E412" s="4"/>
      <c r="F412" s="45">
        <f t="shared" si="2"/>
        <v>1</v>
      </c>
      <c r="G412" s="11">
        <f>IFERROR(IF(G411=DATE.DOR,"",MIN(DATE(YEAR(Calculations!G411),MONTH(Calculations!G411)+1,DAY(Calculations!G411)),DATE.DOR)),"")</f>
        <v>44927</v>
      </c>
      <c r="H412" s="15" t="str">
        <f>IF(G413="","",IF(G412&lt;$B$2,MONTHLY.CONT*1,LOOKUP(G412,$B$2:$B$62,$D$2:$D$62)))</f>
        <v/>
      </c>
      <c r="I412" s="51" t="str">
        <f>IF(H412=0,"",IF(H412="","",IF(G412=DATE.DOR,"",IF(G412="","",IF(G412=FVDate,"",((1+INCREASE.RTE)^(1/12)))))))</f>
        <v/>
      </c>
      <c r="J412" s="51" t="str">
        <f>IF(H412=0,"",IF(H412="","",IF(G412=DATE.DOR,"",IF(G412=FVDate,"",((1+RPI))^(1/12)))))</f>
        <v/>
      </c>
      <c r="K412" s="51" t="str">
        <f>IF(J412="","",(1+AMC)^(1/12))</f>
        <v/>
      </c>
      <c r="L412" s="15" t="str">
        <f>IFERROR(IF(G412="","",IF(G412=DATE.DOR,"",L411*I412/J412/K412+H412)),0)</f>
        <v/>
      </c>
      <c r="M412" s="4"/>
      <c r="N412" s="46">
        <f t="shared" si="3"/>
        <v>12</v>
      </c>
      <c r="O412" s="45">
        <f t="shared" si="4"/>
        <v>1</v>
      </c>
      <c r="P412" s="11">
        <f>IFERROR(IF(P411=DATE.DOR,"",MIN(DATE(YEAR(Calculations!P411),MONTH(Calculations!P411)+1,DAY(Calculations!P411)),DATE.DOR)),"")</f>
        <v>44927</v>
      </c>
      <c r="Q412" s="52" t="str">
        <f>IF(P412="","",IF(P412=DATE(YEAR(AdjustedFVDte),MONTH(AdjustedFVDte)+1,DAY(AdjustedFVDte)),CFV,IF(AND(Q411=0,P411=AdjustedFVDte),CFV+U412,U411)))</f>
        <v/>
      </c>
      <c r="R412" s="53">
        <f>IF(P412="","",((1+INCREASE.RTE)^(1/12)))</f>
        <v>1.004074124</v>
      </c>
      <c r="S412" s="51" t="str">
        <f>IFERROR(IF(P412="","",IF(P412=DATE.DOR,"",IF(P412&gt;0,(1+RPI)^(1/12),""))),"")</f>
        <v/>
      </c>
      <c r="T412" s="51" t="str">
        <f>IF(S412="","",(1+AMC)^(1/12))</f>
        <v/>
      </c>
      <c r="U412" s="15" t="str">
        <f>IFERROR(IF(P412=DATE.DOR,U411,Q412*R412/S412/T412),"")</f>
        <v/>
      </c>
      <c r="V412" s="4"/>
      <c r="W412" s="4"/>
      <c r="X412" s="4"/>
      <c r="Y412" s="4"/>
      <c r="Z412" s="4"/>
      <c r="AA412" s="4"/>
      <c r="AB412" s="4"/>
    </row>
    <row r="413" ht="15.75" customHeight="1">
      <c r="A413" s="4"/>
      <c r="B413" s="4"/>
      <c r="C413" s="4"/>
      <c r="D413" s="4"/>
      <c r="E413" s="4"/>
      <c r="F413" s="45" t="str">
        <f t="shared" si="2"/>
        <v/>
      </c>
      <c r="G413" s="11" t="str">
        <f>IFERROR(IF(G412=DATE.DOR,"",MIN(DATE(YEAR(Calculations!G412),MONTH(Calculations!G412)+1,DAY(Calculations!G412)),DATE.DOR)),"")</f>
        <v/>
      </c>
      <c r="H413" s="15" t="str">
        <f>IF(G414="","",IF(G413&lt;$B$2,MONTHLY.CONT*1,LOOKUP(G413,$B$2:$B$62,$D$2:$D$62)))</f>
        <v/>
      </c>
      <c r="I413" s="51" t="str">
        <f>IF(H413=0,"",IF(H413="","",IF(G413=DATE.DOR,"",IF(G413="","",IF(G413=FVDate,"",((1+INCREASE.RTE)^(1/12)))))))</f>
        <v/>
      </c>
      <c r="J413" s="51" t="str">
        <f>IF(H413=0,"",IF(H413="","",IF(G413=DATE.DOR,"",IF(G413=FVDate,"",((1+RPI))^(1/12)))))</f>
        <v/>
      </c>
      <c r="K413" s="51" t="str">
        <f>IF(J413="","",(1+AMC)^(1/12))</f>
        <v/>
      </c>
      <c r="L413" s="15" t="str">
        <f>IFERROR(IF(G413="","",IF(G413=DATE.DOR,"",L412*I413/J413/K413+H413)),0)</f>
        <v/>
      </c>
      <c r="M413" s="4"/>
      <c r="N413" s="46" t="str">
        <f t="shared" si="3"/>
        <v/>
      </c>
      <c r="O413" s="45" t="str">
        <f t="shared" si="4"/>
        <v/>
      </c>
      <c r="P413" s="11" t="str">
        <f>IFERROR(IF(P412=DATE.DOR,"",MIN(DATE(YEAR(Calculations!P412),MONTH(Calculations!P412)+1,DAY(Calculations!P412)),DATE.DOR)),"")</f>
        <v/>
      </c>
      <c r="Q413" s="52" t="str">
        <f>IF(P413="","",IF(P413=DATE(YEAR(AdjustedFVDte),MONTH(AdjustedFVDte)+1,DAY(AdjustedFVDte)),CFV,IF(AND(Q412=0,P412=AdjustedFVDte),CFV+U413,U412)))</f>
        <v/>
      </c>
      <c r="R413" s="53" t="str">
        <f>IF(P413="","",((1+INCREASE.RTE)^(1/12)))</f>
        <v/>
      </c>
      <c r="S413" s="51" t="str">
        <f>IFERROR(IF(P413="","",IF(P413=DATE.DOR,"",IF(P413&gt;0,(1+RPI)^(1/12),""))),"")</f>
        <v/>
      </c>
      <c r="T413" s="51" t="str">
        <f>IF(S413="","",(1+AMC)^(1/12))</f>
        <v/>
      </c>
      <c r="U413" s="15" t="str">
        <f>IFERROR(IF(P413=DATE.DOR,U412,Q413*R413/S413/T413),"")</f>
        <v/>
      </c>
      <c r="V413" s="4"/>
      <c r="W413" s="4"/>
      <c r="X413" s="4"/>
      <c r="Y413" s="4"/>
      <c r="Z413" s="4"/>
      <c r="AA413" s="4"/>
      <c r="AB413" s="4"/>
    </row>
    <row r="414" ht="15.75" customHeight="1">
      <c r="A414" s="4"/>
      <c r="B414" s="4"/>
      <c r="C414" s="4"/>
      <c r="D414" s="4"/>
      <c r="E414" s="4"/>
      <c r="F414" s="45">
        <f t="shared" si="2"/>
        <v>1</v>
      </c>
      <c r="G414" s="11">
        <f>IFERROR(IF(G413=DATE.DOR,"",MIN(DATE(YEAR(Calculations!G413),MONTH(Calculations!G413)+1,DAY(Calculations!G413)),DATE.DOR)),"")</f>
        <v>44927</v>
      </c>
      <c r="H414" s="15" t="str">
        <f>IF(G415="","",IF(G414&lt;$B$2,MONTHLY.CONT*1,LOOKUP(G414,$B$2:$B$62,$D$2:$D$62)))</f>
        <v/>
      </c>
      <c r="I414" s="51" t="str">
        <f>IF(H414=0,"",IF(H414="","",IF(G414=DATE.DOR,"",IF(G414="","",IF(G414=FVDate,"",((1+INCREASE.RTE)^(1/12)))))))</f>
        <v/>
      </c>
      <c r="J414" s="51" t="str">
        <f>IF(H414=0,"",IF(H414="","",IF(G414=DATE.DOR,"",IF(G414=FVDate,"",((1+RPI))^(1/12)))))</f>
        <v/>
      </c>
      <c r="K414" s="51" t="str">
        <f>IF(J414="","",(1+AMC)^(1/12))</f>
        <v/>
      </c>
      <c r="L414" s="15" t="str">
        <f>IFERROR(IF(G414="","",IF(G414=DATE.DOR,"",L413*I414/J414/K414+H414)),0)</f>
        <v/>
      </c>
      <c r="M414" s="4"/>
      <c r="N414" s="46">
        <f t="shared" si="3"/>
        <v>12</v>
      </c>
      <c r="O414" s="45">
        <f t="shared" si="4"/>
        <v>1</v>
      </c>
      <c r="P414" s="11">
        <f>IFERROR(IF(P413=DATE.DOR,"",MIN(DATE(YEAR(Calculations!P413),MONTH(Calculations!P413)+1,DAY(Calculations!P413)),DATE.DOR)),"")</f>
        <v>44927</v>
      </c>
      <c r="Q414" s="52" t="str">
        <f>IF(P414="","",IF(P414=DATE(YEAR(AdjustedFVDte),MONTH(AdjustedFVDte)+1,DAY(AdjustedFVDte)),CFV,IF(AND(Q413=0,P413=AdjustedFVDte),CFV+U414,U413)))</f>
        <v/>
      </c>
      <c r="R414" s="53">
        <f>IF(P414="","",((1+INCREASE.RTE)^(1/12)))</f>
        <v>1.004074124</v>
      </c>
      <c r="S414" s="51" t="str">
        <f>IFERROR(IF(P414="","",IF(P414=DATE.DOR,"",IF(P414&gt;0,(1+RPI)^(1/12),""))),"")</f>
        <v/>
      </c>
      <c r="T414" s="51" t="str">
        <f>IF(S414="","",(1+AMC)^(1/12))</f>
        <v/>
      </c>
      <c r="U414" s="15" t="str">
        <f>IFERROR(IF(P414=DATE.DOR,U413,Q414*R414/S414/T414),"")</f>
        <v/>
      </c>
      <c r="V414" s="4"/>
      <c r="W414" s="4"/>
      <c r="X414" s="4"/>
      <c r="Y414" s="4"/>
      <c r="Z414" s="4"/>
      <c r="AA414" s="4"/>
      <c r="AB414" s="4"/>
    </row>
    <row r="415" ht="15.75" customHeight="1">
      <c r="A415" s="4"/>
      <c r="B415" s="4"/>
      <c r="C415" s="4"/>
      <c r="D415" s="4"/>
      <c r="E415" s="4"/>
      <c r="F415" s="45" t="str">
        <f t="shared" si="2"/>
        <v/>
      </c>
      <c r="G415" s="11" t="str">
        <f>IFERROR(IF(G414=DATE.DOR,"",MIN(DATE(YEAR(Calculations!G414),MONTH(Calculations!G414)+1,DAY(Calculations!G414)),DATE.DOR)),"")</f>
        <v/>
      </c>
      <c r="H415" s="15" t="str">
        <f>IF(G416="","",IF(G415&lt;$B$2,MONTHLY.CONT*1,LOOKUP(G415,$B$2:$B$62,$D$2:$D$62)))</f>
        <v/>
      </c>
      <c r="I415" s="51" t="str">
        <f>IF(H415=0,"",IF(H415="","",IF(G415=DATE.DOR,"",IF(G415="","",IF(G415=FVDate,"",((1+INCREASE.RTE)^(1/12)))))))</f>
        <v/>
      </c>
      <c r="J415" s="51" t="str">
        <f>IF(H415=0,"",IF(H415="","",IF(G415=DATE.DOR,"",IF(G415=FVDate,"",((1+RPI))^(1/12)))))</f>
        <v/>
      </c>
      <c r="K415" s="51" t="str">
        <f>IF(J415="","",(1+AMC)^(1/12))</f>
        <v/>
      </c>
      <c r="L415" s="15" t="str">
        <f>IFERROR(IF(G415="","",IF(G415=DATE.DOR,"",L414*I415/J415/K415+H415)),0)</f>
        <v/>
      </c>
      <c r="M415" s="4"/>
      <c r="N415" s="46" t="str">
        <f t="shared" si="3"/>
        <v/>
      </c>
      <c r="O415" s="45" t="str">
        <f t="shared" si="4"/>
        <v/>
      </c>
      <c r="P415" s="11" t="str">
        <f>IFERROR(IF(P414=DATE.DOR,"",MIN(DATE(YEAR(Calculations!P414),MONTH(Calculations!P414)+1,DAY(Calculations!P414)),DATE.DOR)),"")</f>
        <v/>
      </c>
      <c r="Q415" s="52" t="str">
        <f>IF(P415="","",IF(P415=DATE(YEAR(AdjustedFVDte),MONTH(AdjustedFVDte)+1,DAY(AdjustedFVDte)),CFV,IF(AND(Q414=0,P414=AdjustedFVDte),CFV+U415,U414)))</f>
        <v/>
      </c>
      <c r="R415" s="53" t="str">
        <f>IF(P415="","",((1+INCREASE.RTE)^(1/12)))</f>
        <v/>
      </c>
      <c r="S415" s="51" t="str">
        <f>IFERROR(IF(P415="","",IF(P415=DATE.DOR,"",IF(P415&gt;0,(1+RPI)^(1/12),""))),"")</f>
        <v/>
      </c>
      <c r="T415" s="51" t="str">
        <f>IF(S415="","",(1+AMC)^(1/12))</f>
        <v/>
      </c>
      <c r="U415" s="15" t="str">
        <f>IFERROR(IF(P415=DATE.DOR,U414,Q415*R415/S415/T415),"")</f>
        <v/>
      </c>
      <c r="V415" s="4"/>
      <c r="W415" s="4"/>
      <c r="X415" s="4"/>
      <c r="Y415" s="4"/>
      <c r="Z415" s="4"/>
      <c r="AA415" s="4"/>
      <c r="AB415" s="4"/>
    </row>
    <row r="416" ht="15.75" customHeight="1">
      <c r="A416" s="4"/>
      <c r="B416" s="4"/>
      <c r="C416" s="4"/>
      <c r="D416" s="4"/>
      <c r="E416" s="4"/>
      <c r="F416" s="45">
        <f t="shared" si="2"/>
        <v>1</v>
      </c>
      <c r="G416" s="11">
        <f>IFERROR(IF(G415=DATE.DOR,"",MIN(DATE(YEAR(Calculations!G415),MONTH(Calculations!G415)+1,DAY(Calculations!G415)),DATE.DOR)),"")</f>
        <v>44927</v>
      </c>
      <c r="H416" s="15" t="str">
        <f>IF(G417="","",IF(G416&lt;$B$2,MONTHLY.CONT*1,LOOKUP(G416,$B$2:$B$62,$D$2:$D$62)))</f>
        <v/>
      </c>
      <c r="I416" s="51" t="str">
        <f>IF(H416=0,"",IF(H416="","",IF(G416=DATE.DOR,"",IF(G416="","",IF(G416=FVDate,"",((1+INCREASE.RTE)^(1/12)))))))</f>
        <v/>
      </c>
      <c r="J416" s="51" t="str">
        <f>IF(H416=0,"",IF(H416="","",IF(G416=DATE.DOR,"",IF(G416=FVDate,"",((1+RPI))^(1/12)))))</f>
        <v/>
      </c>
      <c r="K416" s="51" t="str">
        <f>IF(J416="","",(1+AMC)^(1/12))</f>
        <v/>
      </c>
      <c r="L416" s="15" t="str">
        <f>IFERROR(IF(G416="","",IF(G416=DATE.DOR,"",L415*I416/J416/K416+H416)),0)</f>
        <v/>
      </c>
      <c r="M416" s="4"/>
      <c r="N416" s="46">
        <f t="shared" si="3"/>
        <v>12</v>
      </c>
      <c r="O416" s="45">
        <f t="shared" si="4"/>
        <v>1</v>
      </c>
      <c r="P416" s="11">
        <f>IFERROR(IF(P415=DATE.DOR,"",MIN(DATE(YEAR(Calculations!P415),MONTH(Calculations!P415)+1,DAY(Calculations!P415)),DATE.DOR)),"")</f>
        <v>44927</v>
      </c>
      <c r="Q416" s="52" t="str">
        <f>IF(P416="","",IF(P416=DATE(YEAR(AdjustedFVDte),MONTH(AdjustedFVDte)+1,DAY(AdjustedFVDte)),CFV,IF(AND(Q415=0,P415=AdjustedFVDte),CFV+U416,U415)))</f>
        <v/>
      </c>
      <c r="R416" s="53">
        <f>IF(P416="","",((1+INCREASE.RTE)^(1/12)))</f>
        <v>1.004074124</v>
      </c>
      <c r="S416" s="51" t="str">
        <f>IFERROR(IF(P416="","",IF(P416=DATE.DOR,"",IF(P416&gt;0,(1+RPI)^(1/12),""))),"")</f>
        <v/>
      </c>
      <c r="T416" s="51" t="str">
        <f>IF(S416="","",(1+AMC)^(1/12))</f>
        <v/>
      </c>
      <c r="U416" s="15" t="str">
        <f>IFERROR(IF(P416=DATE.DOR,U415,Q416*R416/S416/T416),"")</f>
        <v/>
      </c>
      <c r="V416" s="4"/>
      <c r="W416" s="4"/>
      <c r="X416" s="4"/>
      <c r="Y416" s="4"/>
      <c r="Z416" s="4"/>
      <c r="AA416" s="4"/>
      <c r="AB416" s="4"/>
    </row>
    <row r="417" ht="15.75" customHeight="1">
      <c r="A417" s="4"/>
      <c r="B417" s="4"/>
      <c r="C417" s="4"/>
      <c r="D417" s="4"/>
      <c r="E417" s="4"/>
      <c r="F417" s="45" t="str">
        <f t="shared" si="2"/>
        <v/>
      </c>
      <c r="G417" s="11" t="str">
        <f>IFERROR(IF(G416=DATE.DOR,"",MIN(DATE(YEAR(Calculations!G416),MONTH(Calculations!G416)+1,DAY(Calculations!G416)),DATE.DOR)),"")</f>
        <v/>
      </c>
      <c r="H417" s="15" t="str">
        <f>IF(G418="","",IF(G417&lt;$B$2,MONTHLY.CONT*1,LOOKUP(G417,$B$2:$B$62,$D$2:$D$62)))</f>
        <v/>
      </c>
      <c r="I417" s="51" t="str">
        <f>IF(H417=0,"",IF(H417="","",IF(G417=DATE.DOR,"",IF(G417="","",IF(G417=FVDate,"",((1+INCREASE.RTE)^(1/12)))))))</f>
        <v/>
      </c>
      <c r="J417" s="51" t="str">
        <f>IF(H417=0,"",IF(H417="","",IF(G417=DATE.DOR,"",IF(G417=FVDate,"",((1+RPI))^(1/12)))))</f>
        <v/>
      </c>
      <c r="K417" s="51" t="str">
        <f>IF(J417="","",(1+AMC)^(1/12))</f>
        <v/>
      </c>
      <c r="L417" s="15" t="str">
        <f>IFERROR(IF(G417="","",IF(G417=DATE.DOR,"",L416*I417/J417/K417+H417)),0)</f>
        <v/>
      </c>
      <c r="M417" s="4"/>
      <c r="N417" s="46" t="str">
        <f t="shared" si="3"/>
        <v/>
      </c>
      <c r="O417" s="45" t="str">
        <f t="shared" si="4"/>
        <v/>
      </c>
      <c r="P417" s="11" t="str">
        <f>IFERROR(IF(P416=DATE.DOR,"",MIN(DATE(YEAR(Calculations!P416),MONTH(Calculations!P416)+1,DAY(Calculations!P416)),DATE.DOR)),"")</f>
        <v/>
      </c>
      <c r="Q417" s="52" t="str">
        <f>IF(P417="","",IF(P417=DATE(YEAR(AdjustedFVDte),MONTH(AdjustedFVDte)+1,DAY(AdjustedFVDte)),CFV,IF(AND(Q416=0,P416=AdjustedFVDte),CFV+U417,U416)))</f>
        <v/>
      </c>
      <c r="R417" s="53" t="str">
        <f>IF(P417="","",((1+INCREASE.RTE)^(1/12)))</f>
        <v/>
      </c>
      <c r="S417" s="51" t="str">
        <f>IFERROR(IF(P417="","",IF(P417=DATE.DOR,"",IF(P417&gt;0,(1+RPI)^(1/12),""))),"")</f>
        <v/>
      </c>
      <c r="T417" s="51" t="str">
        <f>IF(S417="","",(1+AMC)^(1/12))</f>
        <v/>
      </c>
      <c r="U417" s="15" t="str">
        <f>IFERROR(IF(P417=DATE.DOR,U416,Q417*R417/S417/T417),"")</f>
        <v/>
      </c>
      <c r="V417" s="4"/>
      <c r="W417" s="4"/>
      <c r="X417" s="4"/>
      <c r="Y417" s="4"/>
      <c r="Z417" s="4"/>
      <c r="AA417" s="4"/>
      <c r="AB417" s="4"/>
    </row>
    <row r="418" ht="15.75" customHeight="1">
      <c r="A418" s="4"/>
      <c r="B418" s="4"/>
      <c r="C418" s="4"/>
      <c r="D418" s="4"/>
      <c r="E418" s="4"/>
      <c r="F418" s="45">
        <f t="shared" si="2"/>
        <v>1</v>
      </c>
      <c r="G418" s="11">
        <f>IFERROR(IF(G417=DATE.DOR,"",MIN(DATE(YEAR(Calculations!G417),MONTH(Calculations!G417)+1,DAY(Calculations!G417)),DATE.DOR)),"")</f>
        <v>44927</v>
      </c>
      <c r="H418" s="15" t="str">
        <f>IF(G419="","",IF(G418&lt;$B$2,MONTHLY.CONT*1,LOOKUP(G418,$B$2:$B$62,$D$2:$D$62)))</f>
        <v/>
      </c>
      <c r="I418" s="51" t="str">
        <f>IF(H418=0,"",IF(H418="","",IF(G418=DATE.DOR,"",IF(G418="","",IF(G418=FVDate,"",((1+INCREASE.RTE)^(1/12)))))))</f>
        <v/>
      </c>
      <c r="J418" s="51" t="str">
        <f>IF(H418=0,"",IF(H418="","",IF(G418=DATE.DOR,"",IF(G418=FVDate,"",((1+RPI))^(1/12)))))</f>
        <v/>
      </c>
      <c r="K418" s="51" t="str">
        <f>IF(J418="","",(1+AMC)^(1/12))</f>
        <v/>
      </c>
      <c r="L418" s="15" t="str">
        <f>IFERROR(IF(G418="","",IF(G418=DATE.DOR,"",L417*I418/J418/K418+H418)),0)</f>
        <v/>
      </c>
      <c r="M418" s="4"/>
      <c r="N418" s="46">
        <f t="shared" si="3"/>
        <v>12</v>
      </c>
      <c r="O418" s="45">
        <f t="shared" si="4"/>
        <v>1</v>
      </c>
      <c r="P418" s="11">
        <f>IFERROR(IF(P417=DATE.DOR,"",MIN(DATE(YEAR(Calculations!P417),MONTH(Calculations!P417)+1,DAY(Calculations!P417)),DATE.DOR)),"")</f>
        <v>44927</v>
      </c>
      <c r="Q418" s="52" t="str">
        <f>IF(P418="","",IF(P418=DATE(YEAR(AdjustedFVDte),MONTH(AdjustedFVDte)+1,DAY(AdjustedFVDte)),CFV,IF(AND(Q417=0,P417=AdjustedFVDte),CFV+U418,U417)))</f>
        <v/>
      </c>
      <c r="R418" s="53">
        <f>IF(P418="","",((1+INCREASE.RTE)^(1/12)))</f>
        <v>1.004074124</v>
      </c>
      <c r="S418" s="51" t="str">
        <f>IFERROR(IF(P418="","",IF(P418=DATE.DOR,"",IF(P418&gt;0,(1+RPI)^(1/12),""))),"")</f>
        <v/>
      </c>
      <c r="T418" s="51" t="str">
        <f>IF(S418="","",(1+AMC)^(1/12))</f>
        <v/>
      </c>
      <c r="U418" s="15" t="str">
        <f>IFERROR(IF(P418=DATE.DOR,U417,Q418*R418/S418/T418),"")</f>
        <v/>
      </c>
      <c r="V418" s="4"/>
      <c r="W418" s="4"/>
      <c r="X418" s="4"/>
      <c r="Y418" s="4"/>
      <c r="Z418" s="4"/>
      <c r="AA418" s="4"/>
      <c r="AB418" s="4"/>
    </row>
    <row r="419" ht="15.75" customHeight="1">
      <c r="A419" s="4"/>
      <c r="B419" s="4"/>
      <c r="C419" s="4"/>
      <c r="D419" s="4"/>
      <c r="E419" s="4"/>
      <c r="F419" s="45" t="str">
        <f t="shared" si="2"/>
        <v/>
      </c>
      <c r="G419" s="11" t="str">
        <f>IFERROR(IF(G418=DATE.DOR,"",MIN(DATE(YEAR(Calculations!G418),MONTH(Calculations!G418)+1,DAY(Calculations!G418)),DATE.DOR)),"")</f>
        <v/>
      </c>
      <c r="H419" s="15" t="str">
        <f>IF(G420="","",IF(G419&lt;$B$2,MONTHLY.CONT*1,LOOKUP(G419,$B$2:$B$62,$D$2:$D$62)))</f>
        <v/>
      </c>
      <c r="I419" s="51" t="str">
        <f>IF(H419=0,"",IF(H419="","",IF(G419=DATE.DOR,"",IF(G419="","",IF(G419=FVDate,"",((1+INCREASE.RTE)^(1/12)))))))</f>
        <v/>
      </c>
      <c r="J419" s="51" t="str">
        <f>IF(H419=0,"",IF(H419="","",IF(G419=DATE.DOR,"",IF(G419=FVDate,"",((1+RPI))^(1/12)))))</f>
        <v/>
      </c>
      <c r="K419" s="51" t="str">
        <f>IF(J419="","",(1+AMC)^(1/12))</f>
        <v/>
      </c>
      <c r="L419" s="15" t="str">
        <f>IFERROR(IF(G419="","",IF(G419=DATE.DOR,"",L418*I419/J419/K419+H419)),0)</f>
        <v/>
      </c>
      <c r="M419" s="4"/>
      <c r="N419" s="46" t="str">
        <f t="shared" si="3"/>
        <v/>
      </c>
      <c r="O419" s="45" t="str">
        <f t="shared" si="4"/>
        <v/>
      </c>
      <c r="P419" s="11" t="str">
        <f>IFERROR(IF(P418=DATE.DOR,"",MIN(DATE(YEAR(Calculations!P418),MONTH(Calculations!P418)+1,DAY(Calculations!P418)),DATE.DOR)),"")</f>
        <v/>
      </c>
      <c r="Q419" s="52" t="str">
        <f>IF(P419="","",IF(P419=DATE(YEAR(AdjustedFVDte),MONTH(AdjustedFVDte)+1,DAY(AdjustedFVDte)),CFV,IF(AND(Q418=0,P418=AdjustedFVDte),CFV+U419,U418)))</f>
        <v/>
      </c>
      <c r="R419" s="53" t="str">
        <f>IF(P419="","",((1+INCREASE.RTE)^(1/12)))</f>
        <v/>
      </c>
      <c r="S419" s="51" t="str">
        <f>IFERROR(IF(P419="","",IF(P419=DATE.DOR,"",IF(P419&gt;0,(1+RPI)^(1/12),""))),"")</f>
        <v/>
      </c>
      <c r="T419" s="51" t="str">
        <f>IF(S419="","",(1+AMC)^(1/12))</f>
        <v/>
      </c>
      <c r="U419" s="15" t="str">
        <f>IFERROR(IF(P419=DATE.DOR,U418,Q419*R419/S419/T419),"")</f>
        <v/>
      </c>
      <c r="V419" s="4"/>
      <c r="W419" s="4"/>
      <c r="X419" s="4"/>
      <c r="Y419" s="4"/>
      <c r="Z419" s="4"/>
      <c r="AA419" s="4"/>
      <c r="AB419" s="4"/>
    </row>
    <row r="420" ht="15.75" customHeight="1">
      <c r="A420" s="4"/>
      <c r="B420" s="4"/>
      <c r="C420" s="4"/>
      <c r="D420" s="4"/>
      <c r="E420" s="4"/>
      <c r="F420" s="45">
        <f t="shared" si="2"/>
        <v>1</v>
      </c>
      <c r="G420" s="11">
        <f>IFERROR(IF(G419=DATE.DOR,"",MIN(DATE(YEAR(Calculations!G419),MONTH(Calculations!G419)+1,DAY(Calculations!G419)),DATE.DOR)),"")</f>
        <v>44927</v>
      </c>
      <c r="H420" s="15" t="str">
        <f>IF(G421="","",IF(G420&lt;$B$2,MONTHLY.CONT*1,LOOKUP(G420,$B$2:$B$62,$D$2:$D$62)))</f>
        <v/>
      </c>
      <c r="I420" s="51" t="str">
        <f>IF(H420=0,"",IF(H420="","",IF(G420=DATE.DOR,"",IF(G420="","",IF(G420=FVDate,"",((1+INCREASE.RTE)^(1/12)))))))</f>
        <v/>
      </c>
      <c r="J420" s="51" t="str">
        <f>IF(H420=0,"",IF(H420="","",IF(G420=DATE.DOR,"",IF(G420=FVDate,"",((1+RPI))^(1/12)))))</f>
        <v/>
      </c>
      <c r="K420" s="51" t="str">
        <f>IF(J420="","",(1+AMC)^(1/12))</f>
        <v/>
      </c>
      <c r="L420" s="15" t="str">
        <f>IFERROR(IF(G420="","",IF(G420=DATE.DOR,"",L419*I420/J420/K420+H420)),0)</f>
        <v/>
      </c>
      <c r="M420" s="4"/>
      <c r="N420" s="46">
        <f t="shared" si="3"/>
        <v>12</v>
      </c>
      <c r="O420" s="45">
        <f t="shared" si="4"/>
        <v>1</v>
      </c>
      <c r="P420" s="11">
        <f>IFERROR(IF(P419=DATE.DOR,"",MIN(DATE(YEAR(Calculations!P419),MONTH(Calculations!P419)+1,DAY(Calculations!P419)),DATE.DOR)),"")</f>
        <v>44927</v>
      </c>
      <c r="Q420" s="52" t="str">
        <f>IF(P420="","",IF(P420=DATE(YEAR(AdjustedFVDte),MONTH(AdjustedFVDte)+1,DAY(AdjustedFVDte)),CFV,IF(AND(Q419=0,P419=AdjustedFVDte),CFV+U420,U419)))</f>
        <v/>
      </c>
      <c r="R420" s="53">
        <f>IF(P420="","",((1+INCREASE.RTE)^(1/12)))</f>
        <v>1.004074124</v>
      </c>
      <c r="S420" s="51" t="str">
        <f>IFERROR(IF(P420="","",IF(P420=DATE.DOR,"",IF(P420&gt;0,(1+RPI)^(1/12),""))),"")</f>
        <v/>
      </c>
      <c r="T420" s="51" t="str">
        <f>IF(S420="","",(1+AMC)^(1/12))</f>
        <v/>
      </c>
      <c r="U420" s="15" t="str">
        <f>IFERROR(IF(P420=DATE.DOR,U419,Q420*R420/S420/T420),"")</f>
        <v/>
      </c>
      <c r="V420" s="4"/>
      <c r="W420" s="4"/>
      <c r="X420" s="4"/>
      <c r="Y420" s="4"/>
      <c r="Z420" s="4"/>
      <c r="AA420" s="4"/>
      <c r="AB420" s="4"/>
    </row>
    <row r="421" ht="15.75" customHeight="1">
      <c r="A421" s="4"/>
      <c r="B421" s="4"/>
      <c r="C421" s="4"/>
      <c r="D421" s="4"/>
      <c r="E421" s="4"/>
      <c r="F421" s="45" t="str">
        <f t="shared" si="2"/>
        <v/>
      </c>
      <c r="G421" s="11" t="str">
        <f>IFERROR(IF(G420=DATE.DOR,"",MIN(DATE(YEAR(Calculations!G420),MONTH(Calculations!G420)+1,DAY(Calculations!G420)),DATE.DOR)),"")</f>
        <v/>
      </c>
      <c r="H421" s="15" t="str">
        <f>IF(G422="","",IF(G421&lt;$B$2,MONTHLY.CONT*1,LOOKUP(G421,$B$2:$B$62,$D$2:$D$62)))</f>
        <v/>
      </c>
      <c r="I421" s="51" t="str">
        <f>IF(H421=0,"",IF(H421="","",IF(G421=DATE.DOR,"",IF(G421="","",IF(G421=FVDate,"",((1+INCREASE.RTE)^(1/12)))))))</f>
        <v/>
      </c>
      <c r="J421" s="51" t="str">
        <f>IF(H421=0,"",IF(H421="","",IF(G421=DATE.DOR,"",IF(G421=FVDate,"",((1+RPI))^(1/12)))))</f>
        <v/>
      </c>
      <c r="K421" s="51" t="str">
        <f>IF(J421="","",(1+AMC)^(1/12))</f>
        <v/>
      </c>
      <c r="L421" s="15" t="str">
        <f>IFERROR(IF(G421="","",IF(G421=DATE.DOR,"",L420*I421/J421/K421+H421)),0)</f>
        <v/>
      </c>
      <c r="M421" s="4"/>
      <c r="N421" s="46" t="str">
        <f t="shared" si="3"/>
        <v/>
      </c>
      <c r="O421" s="45" t="str">
        <f t="shared" si="4"/>
        <v/>
      </c>
      <c r="P421" s="11" t="str">
        <f>IFERROR(IF(P420=DATE.DOR,"",MIN(DATE(YEAR(Calculations!P420),MONTH(Calculations!P420)+1,DAY(Calculations!P420)),DATE.DOR)),"")</f>
        <v/>
      </c>
      <c r="Q421" s="52" t="str">
        <f>IF(P421="","",IF(P421=DATE(YEAR(AdjustedFVDte),MONTH(AdjustedFVDte)+1,DAY(AdjustedFVDte)),CFV,IF(AND(Q420=0,P420=AdjustedFVDte),CFV+U421,U420)))</f>
        <v/>
      </c>
      <c r="R421" s="53" t="str">
        <f>IF(P421="","",((1+INCREASE.RTE)^(1/12)))</f>
        <v/>
      </c>
      <c r="S421" s="51" t="str">
        <f>IFERROR(IF(P421="","",IF(P421=DATE.DOR,"",IF(P421&gt;0,(1+RPI)^(1/12),""))),"")</f>
        <v/>
      </c>
      <c r="T421" s="51" t="str">
        <f>IF(S421="","",(1+AMC)^(1/12))</f>
        <v/>
      </c>
      <c r="U421" s="15" t="str">
        <f>IFERROR(IF(P421=DATE.DOR,U420,Q421*R421/S421/T421),"")</f>
        <v/>
      </c>
      <c r="V421" s="4"/>
      <c r="W421" s="4"/>
      <c r="X421" s="4"/>
      <c r="Y421" s="4"/>
      <c r="Z421" s="4"/>
      <c r="AA421" s="4"/>
      <c r="AB421" s="4"/>
    </row>
    <row r="422" ht="15.75" customHeight="1">
      <c r="A422" s="4"/>
      <c r="B422" s="4"/>
      <c r="C422" s="4"/>
      <c r="D422" s="4"/>
      <c r="E422" s="4"/>
      <c r="F422" s="45">
        <f t="shared" si="2"/>
        <v>1</v>
      </c>
      <c r="G422" s="11">
        <f>IFERROR(IF(G421=DATE.DOR,"",MIN(DATE(YEAR(Calculations!G421),MONTH(Calculations!G421)+1,DAY(Calculations!G421)),DATE.DOR)),"")</f>
        <v>44927</v>
      </c>
      <c r="H422" s="15" t="str">
        <f>IF(G423="","",IF(G422&lt;$B$2,MONTHLY.CONT*1,LOOKUP(G422,$B$2:$B$62,$D$2:$D$62)))</f>
        <v/>
      </c>
      <c r="I422" s="51" t="str">
        <f>IF(H422=0,"",IF(H422="","",IF(G422=DATE.DOR,"",IF(G422="","",IF(G422=FVDate,"",((1+INCREASE.RTE)^(1/12)))))))</f>
        <v/>
      </c>
      <c r="J422" s="51" t="str">
        <f>IF(H422=0,"",IF(H422="","",IF(G422=DATE.DOR,"",IF(G422=FVDate,"",((1+RPI))^(1/12)))))</f>
        <v/>
      </c>
      <c r="K422" s="51" t="str">
        <f>IF(J422="","",(1+AMC)^(1/12))</f>
        <v/>
      </c>
      <c r="L422" s="15" t="str">
        <f>IFERROR(IF(G422="","",IF(G422=DATE.DOR,"",L421*I422/J422/K422+H422)),0)</f>
        <v/>
      </c>
      <c r="M422" s="4"/>
      <c r="N422" s="46">
        <f t="shared" si="3"/>
        <v>12</v>
      </c>
      <c r="O422" s="45">
        <f t="shared" si="4"/>
        <v>1</v>
      </c>
      <c r="P422" s="11">
        <f>IFERROR(IF(P421=DATE.DOR,"",MIN(DATE(YEAR(Calculations!P421),MONTH(Calculations!P421)+1,DAY(Calculations!P421)),DATE.DOR)),"")</f>
        <v>44927</v>
      </c>
      <c r="Q422" s="52" t="str">
        <f>IF(P422="","",IF(P422=DATE(YEAR(AdjustedFVDte),MONTH(AdjustedFVDte)+1,DAY(AdjustedFVDte)),CFV,IF(AND(Q421=0,P421=AdjustedFVDte),CFV+U422,U421)))</f>
        <v/>
      </c>
      <c r="R422" s="53">
        <f>IF(P422="","",((1+INCREASE.RTE)^(1/12)))</f>
        <v>1.004074124</v>
      </c>
      <c r="S422" s="51" t="str">
        <f>IFERROR(IF(P422="","",IF(P422=DATE.DOR,"",IF(P422&gt;0,(1+RPI)^(1/12),""))),"")</f>
        <v/>
      </c>
      <c r="T422" s="51" t="str">
        <f>IF(S422="","",(1+AMC)^(1/12))</f>
        <v/>
      </c>
      <c r="U422" s="15" t="str">
        <f>IFERROR(IF(P422=DATE.DOR,U421,Q422*R422/S422/T422),"")</f>
        <v/>
      </c>
      <c r="V422" s="4"/>
      <c r="W422" s="4"/>
      <c r="X422" s="4"/>
      <c r="Y422" s="4"/>
      <c r="Z422" s="4"/>
      <c r="AA422" s="4"/>
      <c r="AB422" s="4"/>
    </row>
    <row r="423" ht="15.75" customHeight="1">
      <c r="A423" s="4"/>
      <c r="B423" s="4"/>
      <c r="C423" s="4"/>
      <c r="D423" s="4"/>
      <c r="E423" s="4"/>
      <c r="F423" s="45" t="str">
        <f t="shared" si="2"/>
        <v/>
      </c>
      <c r="G423" s="11" t="str">
        <f>IFERROR(IF(G422=DATE.DOR,"",MIN(DATE(YEAR(Calculations!G422),MONTH(Calculations!G422)+1,DAY(Calculations!G422)),DATE.DOR)),"")</f>
        <v/>
      </c>
      <c r="H423" s="15" t="str">
        <f>IF(G424="","",IF(G423&lt;$B$2,MONTHLY.CONT*1,LOOKUP(G423,$B$2:$B$62,$D$2:$D$62)))</f>
        <v/>
      </c>
      <c r="I423" s="51" t="str">
        <f>IF(H423=0,"",IF(H423="","",IF(G423=DATE.DOR,"",IF(G423="","",IF(G423=FVDate,"",((1+INCREASE.RTE)^(1/12)))))))</f>
        <v/>
      </c>
      <c r="J423" s="51" t="str">
        <f>IF(H423=0,"",IF(H423="","",IF(G423=DATE.DOR,"",IF(G423=FVDate,"",((1+RPI))^(1/12)))))</f>
        <v/>
      </c>
      <c r="K423" s="51" t="str">
        <f>IF(J423="","",(1+AMC)^(1/12))</f>
        <v/>
      </c>
      <c r="L423" s="15" t="str">
        <f>IFERROR(IF(G423="","",IF(G423=DATE.DOR,"",L422*I423/J423/K423+H423)),0)</f>
        <v/>
      </c>
      <c r="M423" s="4"/>
      <c r="N423" s="46" t="str">
        <f t="shared" si="3"/>
        <v/>
      </c>
      <c r="O423" s="45" t="str">
        <f t="shared" si="4"/>
        <v/>
      </c>
      <c r="P423" s="11" t="str">
        <f>IFERROR(IF(P422=DATE.DOR,"",MIN(DATE(YEAR(Calculations!P422),MONTH(Calculations!P422)+1,DAY(Calculations!P422)),DATE.DOR)),"")</f>
        <v/>
      </c>
      <c r="Q423" s="52" t="str">
        <f>IF(P423="","",IF(P423=DATE(YEAR(AdjustedFVDte),MONTH(AdjustedFVDte)+1,DAY(AdjustedFVDte)),CFV,IF(AND(Q422=0,P422=AdjustedFVDte),CFV+U423,U422)))</f>
        <v/>
      </c>
      <c r="R423" s="53" t="str">
        <f>IF(P423="","",((1+INCREASE.RTE)^(1/12)))</f>
        <v/>
      </c>
      <c r="S423" s="51" t="str">
        <f>IFERROR(IF(P423="","",IF(P423=DATE.DOR,"",IF(P423&gt;0,(1+RPI)^(1/12),""))),"")</f>
        <v/>
      </c>
      <c r="T423" s="51" t="str">
        <f>IF(S423="","",(1+AMC)^(1/12))</f>
        <v/>
      </c>
      <c r="U423" s="15" t="str">
        <f>IFERROR(IF(P423=DATE.DOR,U422,Q423*R423/S423/T423),"")</f>
        <v/>
      </c>
      <c r="V423" s="4"/>
      <c r="W423" s="4"/>
      <c r="X423" s="4"/>
      <c r="Y423" s="4"/>
      <c r="Z423" s="4"/>
      <c r="AA423" s="4"/>
      <c r="AB423" s="4"/>
    </row>
    <row r="424" ht="15.75" customHeight="1">
      <c r="A424" s="4"/>
      <c r="B424" s="4"/>
      <c r="C424" s="4"/>
      <c r="D424" s="4"/>
      <c r="E424" s="4"/>
      <c r="F424" s="45">
        <f t="shared" si="2"/>
        <v>1</v>
      </c>
      <c r="G424" s="11">
        <f>IFERROR(IF(G423=DATE.DOR,"",MIN(DATE(YEAR(Calculations!G423),MONTH(Calculations!G423)+1,DAY(Calculations!G423)),DATE.DOR)),"")</f>
        <v>44927</v>
      </c>
      <c r="H424" s="15" t="str">
        <f>IF(G425="","",IF(G424&lt;$B$2,MONTHLY.CONT*1,LOOKUP(G424,$B$2:$B$62,$D$2:$D$62)))</f>
        <v/>
      </c>
      <c r="I424" s="51" t="str">
        <f>IF(H424=0,"",IF(H424="","",IF(G424=DATE.DOR,"",IF(G424="","",IF(G424=FVDate,"",((1+INCREASE.RTE)^(1/12)))))))</f>
        <v/>
      </c>
      <c r="J424" s="51" t="str">
        <f>IF(H424=0,"",IF(H424="","",IF(G424=DATE.DOR,"",IF(G424=FVDate,"",((1+RPI))^(1/12)))))</f>
        <v/>
      </c>
      <c r="K424" s="51" t="str">
        <f>IF(J424="","",(1+AMC)^(1/12))</f>
        <v/>
      </c>
      <c r="L424" s="15" t="str">
        <f>IFERROR(IF(G424="","",IF(G424=DATE.DOR,"",L423*I424/J424/K424+H424)),0)</f>
        <v/>
      </c>
      <c r="M424" s="4"/>
      <c r="N424" s="46">
        <f t="shared" si="3"/>
        <v>12</v>
      </c>
      <c r="O424" s="45">
        <f t="shared" si="4"/>
        <v>1</v>
      </c>
      <c r="P424" s="11">
        <f>IFERROR(IF(P423=DATE.DOR,"",MIN(DATE(YEAR(Calculations!P423),MONTH(Calculations!P423)+1,DAY(Calculations!P423)),DATE.DOR)),"")</f>
        <v>44927</v>
      </c>
      <c r="Q424" s="52" t="str">
        <f>IF(P424="","",IF(P424=DATE(YEAR(AdjustedFVDte),MONTH(AdjustedFVDte)+1,DAY(AdjustedFVDte)),CFV,IF(AND(Q423=0,P423=AdjustedFVDte),CFV+U424,U423)))</f>
        <v/>
      </c>
      <c r="R424" s="53">
        <f>IF(P424="","",((1+INCREASE.RTE)^(1/12)))</f>
        <v>1.004074124</v>
      </c>
      <c r="S424" s="51" t="str">
        <f>IFERROR(IF(P424="","",IF(P424=DATE.DOR,"",IF(P424&gt;0,(1+RPI)^(1/12),""))),"")</f>
        <v/>
      </c>
      <c r="T424" s="51" t="str">
        <f>IF(S424="","",(1+AMC)^(1/12))</f>
        <v/>
      </c>
      <c r="U424" s="15" t="str">
        <f>IFERROR(IF(P424=DATE.DOR,U423,Q424*R424/S424/T424),"")</f>
        <v/>
      </c>
      <c r="V424" s="4"/>
      <c r="W424" s="4"/>
      <c r="X424" s="4"/>
      <c r="Y424" s="4"/>
      <c r="Z424" s="4"/>
      <c r="AA424" s="4"/>
      <c r="AB424" s="4"/>
    </row>
    <row r="425" ht="15.75" customHeight="1">
      <c r="A425" s="4"/>
      <c r="B425" s="4"/>
      <c r="C425" s="4"/>
      <c r="D425" s="4"/>
      <c r="E425" s="4"/>
      <c r="F425" s="45" t="str">
        <f t="shared" si="2"/>
        <v/>
      </c>
      <c r="G425" s="11" t="str">
        <f>IFERROR(IF(G424=DATE.DOR,"",MIN(DATE(YEAR(Calculations!G424),MONTH(Calculations!G424)+1,DAY(Calculations!G424)),DATE.DOR)),"")</f>
        <v/>
      </c>
      <c r="H425" s="15" t="str">
        <f>IF(G426="","",IF(G425&lt;$B$2,MONTHLY.CONT*1,LOOKUP(G425,$B$2:$B$62,$D$2:$D$62)))</f>
        <v/>
      </c>
      <c r="I425" s="51" t="str">
        <f>IF(H425=0,"",IF(H425="","",IF(G425=DATE.DOR,"",IF(G425="","",IF(G425=FVDate,"",((1+INCREASE.RTE)^(1/12)))))))</f>
        <v/>
      </c>
      <c r="J425" s="51" t="str">
        <f>IF(H425=0,"",IF(H425="","",IF(G425=DATE.DOR,"",IF(G425=FVDate,"",((1+RPI))^(1/12)))))</f>
        <v/>
      </c>
      <c r="K425" s="51" t="str">
        <f>IF(J425="","",(1+AMC)^(1/12))</f>
        <v/>
      </c>
      <c r="L425" s="15" t="str">
        <f>IFERROR(IF(G425="","",IF(G425=DATE.DOR,"",L424*I425/J425/K425+H425)),0)</f>
        <v/>
      </c>
      <c r="M425" s="4"/>
      <c r="N425" s="46" t="str">
        <f t="shared" si="3"/>
        <v/>
      </c>
      <c r="O425" s="45" t="str">
        <f t="shared" si="4"/>
        <v/>
      </c>
      <c r="P425" s="11" t="str">
        <f>IFERROR(IF(P424=DATE.DOR,"",MIN(DATE(YEAR(Calculations!P424),MONTH(Calculations!P424)+1,DAY(Calculations!P424)),DATE.DOR)),"")</f>
        <v/>
      </c>
      <c r="Q425" s="52" t="str">
        <f>IF(P425="","",IF(P425=DATE(YEAR(AdjustedFVDte),MONTH(AdjustedFVDte)+1,DAY(AdjustedFVDte)),CFV,IF(AND(Q424=0,P424=AdjustedFVDte),CFV+U425,U424)))</f>
        <v/>
      </c>
      <c r="R425" s="53" t="str">
        <f>IF(P425="","",((1+INCREASE.RTE)^(1/12)))</f>
        <v/>
      </c>
      <c r="S425" s="51" t="str">
        <f>IFERROR(IF(P425="","",IF(P425=DATE.DOR,"",IF(P425&gt;0,(1+RPI)^(1/12),""))),"")</f>
        <v/>
      </c>
      <c r="T425" s="51" t="str">
        <f>IF(S425="","",(1+AMC)^(1/12))</f>
        <v/>
      </c>
      <c r="U425" s="15" t="str">
        <f>IFERROR(IF(P425=DATE.DOR,U424,Q425*R425/S425/T425),"")</f>
        <v/>
      </c>
      <c r="V425" s="4"/>
      <c r="W425" s="4"/>
      <c r="X425" s="4"/>
      <c r="Y425" s="4"/>
      <c r="Z425" s="4"/>
      <c r="AA425" s="4"/>
      <c r="AB425" s="4"/>
    </row>
    <row r="426" ht="15.75" customHeight="1">
      <c r="A426" s="4"/>
      <c r="B426" s="4"/>
      <c r="C426" s="4"/>
      <c r="D426" s="4"/>
      <c r="E426" s="4"/>
      <c r="F426" s="45">
        <f t="shared" si="2"/>
        <v>1</v>
      </c>
      <c r="G426" s="11">
        <f>IFERROR(IF(G425=DATE.DOR,"",MIN(DATE(YEAR(Calculations!G425),MONTH(Calculations!G425)+1,DAY(Calculations!G425)),DATE.DOR)),"")</f>
        <v>44927</v>
      </c>
      <c r="H426" s="15" t="str">
        <f>IF(G427="","",IF(G426&lt;$B$2,MONTHLY.CONT*1,LOOKUP(G426,$B$2:$B$62,$D$2:$D$62)))</f>
        <v/>
      </c>
      <c r="I426" s="51" t="str">
        <f>IF(H426=0,"",IF(H426="","",IF(G426=DATE.DOR,"",IF(G426="","",IF(G426=FVDate,"",((1+INCREASE.RTE)^(1/12)))))))</f>
        <v/>
      </c>
      <c r="J426" s="51" t="str">
        <f>IF(H426=0,"",IF(H426="","",IF(G426=DATE.DOR,"",IF(G426=FVDate,"",((1+RPI))^(1/12)))))</f>
        <v/>
      </c>
      <c r="K426" s="51" t="str">
        <f>IF(J426="","",(1+AMC)^(1/12))</f>
        <v/>
      </c>
      <c r="L426" s="15" t="str">
        <f>IFERROR(IF(G426="","",IF(G426=DATE.DOR,"",L425*I426/J426/K426+H426)),0)</f>
        <v/>
      </c>
      <c r="M426" s="4"/>
      <c r="N426" s="46">
        <f t="shared" si="3"/>
        <v>12</v>
      </c>
      <c r="O426" s="45">
        <f t="shared" si="4"/>
        <v>1</v>
      </c>
      <c r="P426" s="11">
        <f>IFERROR(IF(P425=DATE.DOR,"",MIN(DATE(YEAR(Calculations!P425),MONTH(Calculations!P425)+1,DAY(Calculations!P425)),DATE.DOR)),"")</f>
        <v>44927</v>
      </c>
      <c r="Q426" s="52" t="str">
        <f>IF(P426="","",IF(P426=DATE(YEAR(AdjustedFVDte),MONTH(AdjustedFVDte)+1,DAY(AdjustedFVDte)),CFV,IF(AND(Q425=0,P425=AdjustedFVDte),CFV+U426,U425)))</f>
        <v/>
      </c>
      <c r="R426" s="53">
        <f>IF(P426="","",((1+INCREASE.RTE)^(1/12)))</f>
        <v>1.004074124</v>
      </c>
      <c r="S426" s="51" t="str">
        <f>IFERROR(IF(P426="","",IF(P426=DATE.DOR,"",IF(P426&gt;0,(1+RPI)^(1/12),""))),"")</f>
        <v/>
      </c>
      <c r="T426" s="51" t="str">
        <f>IF(S426="","",(1+AMC)^(1/12))</f>
        <v/>
      </c>
      <c r="U426" s="15" t="str">
        <f>IFERROR(IF(P426=DATE.DOR,U425,Q426*R426/S426/T426),"")</f>
        <v/>
      </c>
      <c r="V426" s="4"/>
      <c r="W426" s="4"/>
      <c r="X426" s="4"/>
      <c r="Y426" s="4"/>
      <c r="Z426" s="4"/>
      <c r="AA426" s="4"/>
      <c r="AB426" s="4"/>
    </row>
    <row r="427" ht="15.75" customHeight="1">
      <c r="A427" s="4"/>
      <c r="B427" s="4"/>
      <c r="C427" s="4"/>
      <c r="D427" s="4"/>
      <c r="E427" s="4"/>
      <c r="F427" s="45" t="str">
        <f t="shared" si="2"/>
        <v/>
      </c>
      <c r="G427" s="11" t="str">
        <f>IFERROR(IF(G426=DATE.DOR,"",MIN(DATE(YEAR(Calculations!G426),MONTH(Calculations!G426)+1,DAY(Calculations!G426)),DATE.DOR)),"")</f>
        <v/>
      </c>
      <c r="H427" s="15" t="str">
        <f>IF(G428="","",IF(G427&lt;$B$2,MONTHLY.CONT*1,LOOKUP(G427,$B$2:$B$62,$D$2:$D$62)))</f>
        <v/>
      </c>
      <c r="I427" s="51" t="str">
        <f>IF(H427=0,"",IF(H427="","",IF(G427=DATE.DOR,"",IF(G427="","",IF(G427=FVDate,"",((1+INCREASE.RTE)^(1/12)))))))</f>
        <v/>
      </c>
      <c r="J427" s="51" t="str">
        <f>IF(H427=0,"",IF(H427="","",IF(G427=DATE.DOR,"",IF(G427=FVDate,"",((1+RPI))^(1/12)))))</f>
        <v/>
      </c>
      <c r="K427" s="51" t="str">
        <f>IF(J427="","",(1+AMC)^(1/12))</f>
        <v/>
      </c>
      <c r="L427" s="15" t="str">
        <f>IFERROR(IF(G427="","",IF(G427=DATE.DOR,"",L426*I427/J427/K427+H427)),0)</f>
        <v/>
      </c>
      <c r="M427" s="4"/>
      <c r="N427" s="46" t="str">
        <f t="shared" si="3"/>
        <v/>
      </c>
      <c r="O427" s="45" t="str">
        <f t="shared" si="4"/>
        <v/>
      </c>
      <c r="P427" s="11" t="str">
        <f>IFERROR(IF(P426=DATE.DOR,"",MIN(DATE(YEAR(Calculations!P426),MONTH(Calculations!P426)+1,DAY(Calculations!P426)),DATE.DOR)),"")</f>
        <v/>
      </c>
      <c r="Q427" s="52" t="str">
        <f>IF(P427="","",IF(P427=DATE(YEAR(AdjustedFVDte),MONTH(AdjustedFVDte)+1,DAY(AdjustedFVDte)),CFV,IF(AND(Q426=0,P426=AdjustedFVDte),CFV+U427,U426)))</f>
        <v/>
      </c>
      <c r="R427" s="53" t="str">
        <f>IF(P427="","",((1+INCREASE.RTE)^(1/12)))</f>
        <v/>
      </c>
      <c r="S427" s="51" t="str">
        <f>IFERROR(IF(P427="","",IF(P427=DATE.DOR,"",IF(P427&gt;0,(1+RPI)^(1/12),""))),"")</f>
        <v/>
      </c>
      <c r="T427" s="51" t="str">
        <f>IF(S427="","",(1+AMC)^(1/12))</f>
        <v/>
      </c>
      <c r="U427" s="15" t="str">
        <f>IFERROR(IF(P427=DATE.DOR,U426,Q427*R427/S427/T427),"")</f>
        <v/>
      </c>
      <c r="V427" s="4"/>
      <c r="W427" s="4"/>
      <c r="X427" s="4"/>
      <c r="Y427" s="4"/>
      <c r="Z427" s="4"/>
      <c r="AA427" s="4"/>
      <c r="AB427" s="4"/>
    </row>
    <row r="428" ht="15.75" customHeight="1">
      <c r="A428" s="4"/>
      <c r="B428" s="4"/>
      <c r="C428" s="4"/>
      <c r="D428" s="4"/>
      <c r="E428" s="4"/>
      <c r="F428" s="45">
        <f t="shared" si="2"/>
        <v>1</v>
      </c>
      <c r="G428" s="11">
        <f>IFERROR(IF(G427=DATE.DOR,"",MIN(DATE(YEAR(Calculations!G427),MONTH(Calculations!G427)+1,DAY(Calculations!G427)),DATE.DOR)),"")</f>
        <v>44927</v>
      </c>
      <c r="H428" s="15" t="str">
        <f>IF(G429="","",IF(G428&lt;$B$2,MONTHLY.CONT*1,LOOKUP(G428,$B$2:$B$62,$D$2:$D$62)))</f>
        <v/>
      </c>
      <c r="I428" s="51" t="str">
        <f>IF(H428=0,"",IF(H428="","",IF(G428=DATE.DOR,"",IF(G428="","",IF(G428=FVDate,"",((1+INCREASE.RTE)^(1/12)))))))</f>
        <v/>
      </c>
      <c r="J428" s="51" t="str">
        <f>IF(H428=0,"",IF(H428="","",IF(G428=DATE.DOR,"",IF(G428=FVDate,"",((1+RPI))^(1/12)))))</f>
        <v/>
      </c>
      <c r="K428" s="51" t="str">
        <f>IF(J428="","",(1+AMC)^(1/12))</f>
        <v/>
      </c>
      <c r="L428" s="15" t="str">
        <f>IFERROR(IF(G428="","",IF(G428=DATE.DOR,"",L427*I428/J428/K428+H428)),0)</f>
        <v/>
      </c>
      <c r="M428" s="4"/>
      <c r="N428" s="46">
        <f t="shared" si="3"/>
        <v>12</v>
      </c>
      <c r="O428" s="45">
        <f t="shared" si="4"/>
        <v>1</v>
      </c>
      <c r="P428" s="11">
        <f>IFERROR(IF(P427=DATE.DOR,"",MIN(DATE(YEAR(Calculations!P427),MONTH(Calculations!P427)+1,DAY(Calculations!P427)),DATE.DOR)),"")</f>
        <v>44927</v>
      </c>
      <c r="Q428" s="52" t="str">
        <f>IF(P428="","",IF(P428=DATE(YEAR(AdjustedFVDte),MONTH(AdjustedFVDte)+1,DAY(AdjustedFVDte)),CFV,IF(AND(Q427=0,P427=AdjustedFVDte),CFV+U428,U427)))</f>
        <v/>
      </c>
      <c r="R428" s="53">
        <f>IF(P428="","",((1+INCREASE.RTE)^(1/12)))</f>
        <v>1.004074124</v>
      </c>
      <c r="S428" s="51" t="str">
        <f>IFERROR(IF(P428="","",IF(P428=DATE.DOR,"",IF(P428&gt;0,(1+RPI)^(1/12),""))),"")</f>
        <v/>
      </c>
      <c r="T428" s="51" t="str">
        <f>IF(S428="","",(1+AMC)^(1/12))</f>
        <v/>
      </c>
      <c r="U428" s="15" t="str">
        <f>IFERROR(IF(P428=DATE.DOR,U427,Q428*R428/S428/T428),"")</f>
        <v/>
      </c>
      <c r="V428" s="4"/>
      <c r="W428" s="4"/>
      <c r="X428" s="4"/>
      <c r="Y428" s="4"/>
      <c r="Z428" s="4"/>
      <c r="AA428" s="4"/>
      <c r="AB428" s="4"/>
    </row>
    <row r="429" ht="15.75" customHeight="1">
      <c r="A429" s="4"/>
      <c r="B429" s="4"/>
      <c r="C429" s="4"/>
      <c r="D429" s="4"/>
      <c r="E429" s="4"/>
      <c r="F429" s="45" t="str">
        <f t="shared" si="2"/>
        <v/>
      </c>
      <c r="G429" s="11" t="str">
        <f>IFERROR(IF(G428=DATE.DOR,"",MIN(DATE(YEAR(Calculations!G428),MONTH(Calculations!G428)+1,DAY(Calculations!G428)),DATE.DOR)),"")</f>
        <v/>
      </c>
      <c r="H429" s="15" t="str">
        <f>IF(G430="","",IF(G429&lt;$B$2,MONTHLY.CONT*1,LOOKUP(G429,$B$2:$B$62,$D$2:$D$62)))</f>
        <v/>
      </c>
      <c r="I429" s="51" t="str">
        <f>IF(H429=0,"",IF(H429="","",IF(G429=DATE.DOR,"",IF(G429="","",IF(G429=FVDate,"",((1+INCREASE.RTE)^(1/12)))))))</f>
        <v/>
      </c>
      <c r="J429" s="51" t="str">
        <f>IF(H429=0,"",IF(H429="","",IF(G429=DATE.DOR,"",IF(G429=FVDate,"",((1+RPI))^(1/12)))))</f>
        <v/>
      </c>
      <c r="K429" s="51" t="str">
        <f>IF(J429="","",(1+AMC)^(1/12))</f>
        <v/>
      </c>
      <c r="L429" s="15" t="str">
        <f>IFERROR(IF(G429="","",IF(G429=DATE.DOR,"",L428*I429/J429/K429+H429)),0)</f>
        <v/>
      </c>
      <c r="M429" s="4"/>
      <c r="N429" s="46" t="str">
        <f t="shared" si="3"/>
        <v/>
      </c>
      <c r="O429" s="45" t="str">
        <f t="shared" si="4"/>
        <v/>
      </c>
      <c r="P429" s="11" t="str">
        <f>IFERROR(IF(P428=DATE.DOR,"",MIN(DATE(YEAR(Calculations!P428),MONTH(Calculations!P428)+1,DAY(Calculations!P428)),DATE.DOR)),"")</f>
        <v/>
      </c>
      <c r="Q429" s="52" t="str">
        <f>IF(P429="","",IF(P429=DATE(YEAR(AdjustedFVDte),MONTH(AdjustedFVDte)+1,DAY(AdjustedFVDte)),CFV,IF(AND(Q428=0,P428=AdjustedFVDte),CFV+U429,U428)))</f>
        <v/>
      </c>
      <c r="R429" s="53" t="str">
        <f>IF(P429="","",((1+INCREASE.RTE)^(1/12)))</f>
        <v/>
      </c>
      <c r="S429" s="51" t="str">
        <f>IFERROR(IF(P429="","",IF(P429=DATE.DOR,"",IF(P429&gt;0,(1+RPI)^(1/12),""))),"")</f>
        <v/>
      </c>
      <c r="T429" s="51" t="str">
        <f>IF(S429="","",(1+AMC)^(1/12))</f>
        <v/>
      </c>
      <c r="U429" s="15" t="str">
        <f>IFERROR(IF(P429=DATE.DOR,U428,Q429*R429/S429/T429),"")</f>
        <v/>
      </c>
      <c r="V429" s="4"/>
      <c r="W429" s="4"/>
      <c r="X429" s="4"/>
      <c r="Y429" s="4"/>
      <c r="Z429" s="4"/>
      <c r="AA429" s="4"/>
      <c r="AB429" s="4"/>
    </row>
    <row r="430" ht="15.75" customHeight="1">
      <c r="A430" s="4"/>
      <c r="B430" s="4"/>
      <c r="C430" s="4"/>
      <c r="D430" s="4"/>
      <c r="E430" s="4"/>
      <c r="F430" s="45">
        <f t="shared" si="2"/>
        <v>1</v>
      </c>
      <c r="G430" s="11">
        <f>IFERROR(IF(G429=DATE.DOR,"",MIN(DATE(YEAR(Calculations!G429),MONTH(Calculations!G429)+1,DAY(Calculations!G429)),DATE.DOR)),"")</f>
        <v>44927</v>
      </c>
      <c r="H430" s="15" t="str">
        <f>IF(G431="","",IF(G430&lt;$B$2,MONTHLY.CONT*1,LOOKUP(G430,$B$2:$B$62,$D$2:$D$62)))</f>
        <v/>
      </c>
      <c r="I430" s="51" t="str">
        <f>IF(H430=0,"",IF(H430="","",IF(G430=DATE.DOR,"",IF(G430="","",IF(G430=FVDate,"",((1+INCREASE.RTE)^(1/12)))))))</f>
        <v/>
      </c>
      <c r="J430" s="51" t="str">
        <f>IF(H430=0,"",IF(H430="","",IF(G430=DATE.DOR,"",IF(G430=FVDate,"",((1+RPI))^(1/12)))))</f>
        <v/>
      </c>
      <c r="K430" s="51" t="str">
        <f>IF(J430="","",(1+AMC)^(1/12))</f>
        <v/>
      </c>
      <c r="L430" s="15" t="str">
        <f>IFERROR(IF(G430="","",IF(G430=DATE.DOR,"",L429*I430/J430/K430+H430)),0)</f>
        <v/>
      </c>
      <c r="M430" s="4"/>
      <c r="N430" s="46">
        <f t="shared" si="3"/>
        <v>12</v>
      </c>
      <c r="O430" s="45">
        <f t="shared" si="4"/>
        <v>1</v>
      </c>
      <c r="P430" s="11">
        <f>IFERROR(IF(P429=DATE.DOR,"",MIN(DATE(YEAR(Calculations!P429),MONTH(Calculations!P429)+1,DAY(Calculations!P429)),DATE.DOR)),"")</f>
        <v>44927</v>
      </c>
      <c r="Q430" s="52" t="str">
        <f>IF(P430="","",IF(P430=DATE(YEAR(AdjustedFVDte),MONTH(AdjustedFVDte)+1,DAY(AdjustedFVDte)),CFV,IF(AND(Q429=0,P429=AdjustedFVDte),CFV+U430,U429)))</f>
        <v/>
      </c>
      <c r="R430" s="53">
        <f>IF(P430="","",((1+INCREASE.RTE)^(1/12)))</f>
        <v>1.004074124</v>
      </c>
      <c r="S430" s="51" t="str">
        <f>IFERROR(IF(P430="","",IF(P430=DATE.DOR,"",IF(P430&gt;0,(1+RPI)^(1/12),""))),"")</f>
        <v/>
      </c>
      <c r="T430" s="51" t="str">
        <f>IF(S430="","",(1+AMC)^(1/12))</f>
        <v/>
      </c>
      <c r="U430" s="15" t="str">
        <f>IFERROR(IF(P430=DATE.DOR,U429,Q430*R430/S430/T430),"")</f>
        <v/>
      </c>
      <c r="V430" s="4"/>
      <c r="W430" s="4"/>
      <c r="X430" s="4"/>
      <c r="Y430" s="4"/>
      <c r="Z430" s="4"/>
      <c r="AA430" s="4"/>
      <c r="AB430" s="4"/>
    </row>
    <row r="431" ht="15.75" customHeight="1">
      <c r="A431" s="4"/>
      <c r="B431" s="4"/>
      <c r="C431" s="4"/>
      <c r="D431" s="4"/>
      <c r="E431" s="4"/>
      <c r="F431" s="45" t="str">
        <f t="shared" si="2"/>
        <v/>
      </c>
      <c r="G431" s="11" t="str">
        <f>IFERROR(IF(G430=DATE.DOR,"",MIN(DATE(YEAR(Calculations!G430),MONTH(Calculations!G430)+1,DAY(Calculations!G430)),DATE.DOR)),"")</f>
        <v/>
      </c>
      <c r="H431" s="15" t="str">
        <f>IF(G432="","",IF(G431&lt;$B$2,MONTHLY.CONT*1,LOOKUP(G431,$B$2:$B$62,$D$2:$D$62)))</f>
        <v/>
      </c>
      <c r="I431" s="51" t="str">
        <f>IF(H431=0,"",IF(H431="","",IF(G431=DATE.DOR,"",IF(G431="","",IF(G431=FVDate,"",((1+INCREASE.RTE)^(1/12)))))))</f>
        <v/>
      </c>
      <c r="J431" s="51" t="str">
        <f>IF(H431=0,"",IF(H431="","",IF(G431=DATE.DOR,"",IF(G431=FVDate,"",((1+RPI))^(1/12)))))</f>
        <v/>
      </c>
      <c r="K431" s="51" t="str">
        <f>IF(J431="","",(1+AMC)^(1/12))</f>
        <v/>
      </c>
      <c r="L431" s="15" t="str">
        <f>IFERROR(IF(G431="","",IF(G431=DATE.DOR,"",L430*I431/J431/K431+H431)),0)</f>
        <v/>
      </c>
      <c r="M431" s="4"/>
      <c r="N431" s="46" t="str">
        <f t="shared" si="3"/>
        <v/>
      </c>
      <c r="O431" s="45" t="str">
        <f t="shared" si="4"/>
        <v/>
      </c>
      <c r="P431" s="11" t="str">
        <f>IFERROR(IF(P430=DATE.DOR,"",MIN(DATE(YEAR(Calculations!P430),MONTH(Calculations!P430)+1,DAY(Calculations!P430)),DATE.DOR)),"")</f>
        <v/>
      </c>
      <c r="Q431" s="52" t="str">
        <f>IF(P431="","",IF(P431=DATE(YEAR(AdjustedFVDte),MONTH(AdjustedFVDte)+1,DAY(AdjustedFVDte)),CFV,IF(AND(Q430=0,P430=AdjustedFVDte),CFV+U431,U430)))</f>
        <v/>
      </c>
      <c r="R431" s="53" t="str">
        <f>IF(P431="","",((1+INCREASE.RTE)^(1/12)))</f>
        <v/>
      </c>
      <c r="S431" s="51" t="str">
        <f>IFERROR(IF(P431="","",IF(P431=DATE.DOR,"",IF(P431&gt;0,(1+RPI)^(1/12),""))),"")</f>
        <v/>
      </c>
      <c r="T431" s="51" t="str">
        <f>IF(S431="","",(1+AMC)^(1/12))</f>
        <v/>
      </c>
      <c r="U431" s="15" t="str">
        <f>IFERROR(IF(P431=DATE.DOR,U430,Q431*R431/S431/T431),"")</f>
        <v/>
      </c>
      <c r="V431" s="4"/>
      <c r="W431" s="4"/>
      <c r="X431" s="4"/>
      <c r="Y431" s="4"/>
      <c r="Z431" s="4"/>
      <c r="AA431" s="4"/>
      <c r="AB431" s="4"/>
    </row>
    <row r="432" ht="15.75" customHeight="1">
      <c r="A432" s="4"/>
      <c r="B432" s="4"/>
      <c r="C432" s="4"/>
      <c r="D432" s="4"/>
      <c r="E432" s="4"/>
      <c r="F432" s="45">
        <f t="shared" si="2"/>
        <v>1</v>
      </c>
      <c r="G432" s="11">
        <f>IFERROR(IF(G431=DATE.DOR,"",MIN(DATE(YEAR(Calculations!G431),MONTH(Calculations!G431)+1,DAY(Calculations!G431)),DATE.DOR)),"")</f>
        <v>44927</v>
      </c>
      <c r="H432" s="15" t="str">
        <f>IF(G433="","",IF(G432&lt;$B$2,MONTHLY.CONT*1,LOOKUP(G432,$B$2:$B$62,$D$2:$D$62)))</f>
        <v/>
      </c>
      <c r="I432" s="51" t="str">
        <f>IF(H432=0,"",IF(H432="","",IF(G432=DATE.DOR,"",IF(G432="","",IF(G432=FVDate,"",((1+INCREASE.RTE)^(1/12)))))))</f>
        <v/>
      </c>
      <c r="J432" s="51" t="str">
        <f>IF(H432=0,"",IF(H432="","",IF(G432=DATE.DOR,"",IF(G432=FVDate,"",((1+RPI))^(1/12)))))</f>
        <v/>
      </c>
      <c r="K432" s="51" t="str">
        <f>IF(J432="","",(1+AMC)^(1/12))</f>
        <v/>
      </c>
      <c r="L432" s="15" t="str">
        <f>IFERROR(IF(G432="","",IF(G432=DATE.DOR,"",L431*I432/J432/K432+H432)),0)</f>
        <v/>
      </c>
      <c r="M432" s="4"/>
      <c r="N432" s="46">
        <f t="shared" si="3"/>
        <v>12</v>
      </c>
      <c r="O432" s="45">
        <f t="shared" si="4"/>
        <v>1</v>
      </c>
      <c r="P432" s="11">
        <f>IFERROR(IF(P431=DATE.DOR,"",MIN(DATE(YEAR(Calculations!P431),MONTH(Calculations!P431)+1,DAY(Calculations!P431)),DATE.DOR)),"")</f>
        <v>44927</v>
      </c>
      <c r="Q432" s="52" t="str">
        <f>IF(P432="","",IF(P432=DATE(YEAR(AdjustedFVDte),MONTH(AdjustedFVDte)+1,DAY(AdjustedFVDte)),CFV,IF(AND(Q431=0,P431=AdjustedFVDte),CFV+U432,U431)))</f>
        <v/>
      </c>
      <c r="R432" s="53">
        <f>IF(P432="","",((1+INCREASE.RTE)^(1/12)))</f>
        <v>1.004074124</v>
      </c>
      <c r="S432" s="51" t="str">
        <f>IFERROR(IF(P432="","",IF(P432=DATE.DOR,"",IF(P432&gt;0,(1+RPI)^(1/12),""))),"")</f>
        <v/>
      </c>
      <c r="T432" s="51" t="str">
        <f>IF(S432="","",(1+AMC)^(1/12))</f>
        <v/>
      </c>
      <c r="U432" s="15" t="str">
        <f>IFERROR(IF(P432=DATE.DOR,U431,Q432*R432/S432/T432),"")</f>
        <v/>
      </c>
      <c r="V432" s="4"/>
      <c r="W432" s="4"/>
      <c r="X432" s="4"/>
      <c r="Y432" s="4"/>
      <c r="Z432" s="4"/>
      <c r="AA432" s="4"/>
      <c r="AB432" s="4"/>
    </row>
    <row r="433" ht="15.75" customHeight="1">
      <c r="A433" s="4"/>
      <c r="B433" s="4"/>
      <c r="C433" s="4"/>
      <c r="D433" s="4"/>
      <c r="E433" s="4"/>
      <c r="F433" s="45" t="str">
        <f t="shared" si="2"/>
        <v/>
      </c>
      <c r="G433" s="11" t="str">
        <f>IFERROR(IF(G432=DATE.DOR,"",MIN(DATE(YEAR(Calculations!G432),MONTH(Calculations!G432)+1,DAY(Calculations!G432)),DATE.DOR)),"")</f>
        <v/>
      </c>
      <c r="H433" s="15" t="str">
        <f>IF(G434="","",IF(G433&lt;$B$2,MONTHLY.CONT*1,LOOKUP(G433,$B$2:$B$62,$D$2:$D$62)))</f>
        <v/>
      </c>
      <c r="I433" s="51" t="str">
        <f>IF(H433=0,"",IF(H433="","",IF(G433=DATE.DOR,"",IF(G433="","",IF(G433=FVDate,"",((1+INCREASE.RTE)^(1/12)))))))</f>
        <v/>
      </c>
      <c r="J433" s="51" t="str">
        <f>IF(H433=0,"",IF(H433="","",IF(G433=DATE.DOR,"",IF(G433=FVDate,"",((1+RPI))^(1/12)))))</f>
        <v/>
      </c>
      <c r="K433" s="51" t="str">
        <f>IF(J433="","",(1+AMC)^(1/12))</f>
        <v/>
      </c>
      <c r="L433" s="15" t="str">
        <f>IFERROR(IF(G433="","",IF(G433=DATE.DOR,"",L432*I433/J433/K433+H433)),0)</f>
        <v/>
      </c>
      <c r="M433" s="4"/>
      <c r="N433" s="46" t="str">
        <f t="shared" si="3"/>
        <v/>
      </c>
      <c r="O433" s="45" t="str">
        <f t="shared" si="4"/>
        <v/>
      </c>
      <c r="P433" s="11" t="str">
        <f>IFERROR(IF(P432=DATE.DOR,"",MIN(DATE(YEAR(Calculations!P432),MONTH(Calculations!P432)+1,DAY(Calculations!P432)),DATE.DOR)),"")</f>
        <v/>
      </c>
      <c r="Q433" s="52" t="str">
        <f>IF(P433="","",IF(P433=DATE(YEAR(AdjustedFVDte),MONTH(AdjustedFVDte)+1,DAY(AdjustedFVDte)),CFV,IF(AND(Q432=0,P432=AdjustedFVDte),CFV+U433,U432)))</f>
        <v/>
      </c>
      <c r="R433" s="53" t="str">
        <f>IF(P433="","",((1+INCREASE.RTE)^(1/12)))</f>
        <v/>
      </c>
      <c r="S433" s="51" t="str">
        <f>IFERROR(IF(P433="","",IF(P433=DATE.DOR,"",IF(P433&gt;0,(1+RPI)^(1/12),""))),"")</f>
        <v/>
      </c>
      <c r="T433" s="51" t="str">
        <f>IF(S433="","",(1+AMC)^(1/12))</f>
        <v/>
      </c>
      <c r="U433" s="15" t="str">
        <f>IFERROR(IF(P433=DATE.DOR,U432,Q433*R433/S433/T433),"")</f>
        <v/>
      </c>
      <c r="V433" s="4"/>
      <c r="W433" s="4"/>
      <c r="X433" s="4"/>
      <c r="Y433" s="4"/>
      <c r="Z433" s="4"/>
      <c r="AA433" s="4"/>
      <c r="AB433" s="4"/>
    </row>
    <row r="434" ht="15.75" customHeight="1">
      <c r="A434" s="4"/>
      <c r="B434" s="4"/>
      <c r="C434" s="4"/>
      <c r="D434" s="4"/>
      <c r="E434" s="4"/>
      <c r="F434" s="45">
        <f t="shared" si="2"/>
        <v>1</v>
      </c>
      <c r="G434" s="11">
        <f>IFERROR(IF(G433=DATE.DOR,"",MIN(DATE(YEAR(Calculations!G433),MONTH(Calculations!G433)+1,DAY(Calculations!G433)),DATE.DOR)),"")</f>
        <v>44927</v>
      </c>
      <c r="H434" s="15" t="str">
        <f>IF(G435="","",IF(G434&lt;$B$2,MONTHLY.CONT*1,LOOKUP(G434,$B$2:$B$62,$D$2:$D$62)))</f>
        <v/>
      </c>
      <c r="I434" s="51" t="str">
        <f>IF(H434=0,"",IF(H434="","",IF(G434=DATE.DOR,"",IF(G434="","",IF(G434=FVDate,"",((1+INCREASE.RTE)^(1/12)))))))</f>
        <v/>
      </c>
      <c r="J434" s="51" t="str">
        <f>IF(H434=0,"",IF(H434="","",IF(G434=DATE.DOR,"",IF(G434=FVDate,"",((1+RPI))^(1/12)))))</f>
        <v/>
      </c>
      <c r="K434" s="51" t="str">
        <f>IF(J434="","",(1+AMC)^(1/12))</f>
        <v/>
      </c>
      <c r="L434" s="15" t="str">
        <f>IFERROR(IF(G434="","",IF(G434=DATE.DOR,"",L433*I434/J434/K434+H434)),0)</f>
        <v/>
      </c>
      <c r="M434" s="4"/>
      <c r="N434" s="46">
        <f t="shared" si="3"/>
        <v>12</v>
      </c>
      <c r="O434" s="45">
        <f t="shared" si="4"/>
        <v>1</v>
      </c>
      <c r="P434" s="11">
        <f>IFERROR(IF(P433=DATE.DOR,"",MIN(DATE(YEAR(Calculations!P433),MONTH(Calculations!P433)+1,DAY(Calculations!P433)),DATE.DOR)),"")</f>
        <v>44927</v>
      </c>
      <c r="Q434" s="52" t="str">
        <f>IF(P434="","",IF(P434=DATE(YEAR(AdjustedFVDte),MONTH(AdjustedFVDte)+1,DAY(AdjustedFVDte)),CFV,IF(AND(Q433=0,P433=AdjustedFVDte),CFV+U434,U433)))</f>
        <v/>
      </c>
      <c r="R434" s="53">
        <f>IF(P434="","",((1+INCREASE.RTE)^(1/12)))</f>
        <v>1.004074124</v>
      </c>
      <c r="S434" s="51" t="str">
        <f>IFERROR(IF(P434="","",IF(P434=DATE.DOR,"",IF(P434&gt;0,(1+RPI)^(1/12),""))),"")</f>
        <v/>
      </c>
      <c r="T434" s="51" t="str">
        <f>IF(S434="","",(1+AMC)^(1/12))</f>
        <v/>
      </c>
      <c r="U434" s="15" t="str">
        <f>IFERROR(IF(P434=DATE.DOR,U433,Q434*R434/S434/T434),"")</f>
        <v/>
      </c>
      <c r="V434" s="4"/>
      <c r="W434" s="4"/>
      <c r="X434" s="4"/>
      <c r="Y434" s="4"/>
      <c r="Z434" s="4"/>
      <c r="AA434" s="4"/>
      <c r="AB434" s="4"/>
    </row>
    <row r="435" ht="15.75" customHeight="1">
      <c r="A435" s="4"/>
      <c r="B435" s="4"/>
      <c r="C435" s="4"/>
      <c r="D435" s="4"/>
      <c r="E435" s="4"/>
      <c r="F435" s="45" t="str">
        <f t="shared" si="2"/>
        <v/>
      </c>
      <c r="G435" s="11" t="str">
        <f>IFERROR(IF(G434=DATE.DOR,"",MIN(DATE(YEAR(Calculations!G434),MONTH(Calculations!G434)+1,DAY(Calculations!G434)),DATE.DOR)),"")</f>
        <v/>
      </c>
      <c r="H435" s="15" t="str">
        <f>IF(G436="","",IF(G435&lt;$B$2,MONTHLY.CONT*1,LOOKUP(G435,$B$2:$B$62,$D$2:$D$62)))</f>
        <v/>
      </c>
      <c r="I435" s="51" t="str">
        <f>IF(H435=0,"",IF(H435="","",IF(G435=DATE.DOR,"",IF(G435="","",IF(G435=FVDate,"",((1+INCREASE.RTE)^(1/12)))))))</f>
        <v/>
      </c>
      <c r="J435" s="51" t="str">
        <f>IF(H435=0,"",IF(H435="","",IF(G435=DATE.DOR,"",IF(G435=FVDate,"",((1+RPI))^(1/12)))))</f>
        <v/>
      </c>
      <c r="K435" s="51" t="str">
        <f>IF(J435="","",(1+AMC)^(1/12))</f>
        <v/>
      </c>
      <c r="L435" s="15" t="str">
        <f>IFERROR(IF(G435="","",IF(G435=DATE.DOR,"",L434*I435/J435/K435+H435)),0)</f>
        <v/>
      </c>
      <c r="M435" s="4"/>
      <c r="N435" s="46" t="str">
        <f t="shared" si="3"/>
        <v/>
      </c>
      <c r="O435" s="45" t="str">
        <f t="shared" si="4"/>
        <v/>
      </c>
      <c r="P435" s="11" t="str">
        <f>IFERROR(IF(P434=DATE.DOR,"",MIN(DATE(YEAR(Calculations!P434),MONTH(Calculations!P434)+1,DAY(Calculations!P434)),DATE.DOR)),"")</f>
        <v/>
      </c>
      <c r="Q435" s="52" t="str">
        <f>IF(P435="","",IF(P435=DATE(YEAR(AdjustedFVDte),MONTH(AdjustedFVDte)+1,DAY(AdjustedFVDte)),CFV,IF(AND(Q434=0,P434=AdjustedFVDte),CFV+U435,U434)))</f>
        <v/>
      </c>
      <c r="R435" s="53" t="str">
        <f>IF(P435="","",((1+INCREASE.RTE)^(1/12)))</f>
        <v/>
      </c>
      <c r="S435" s="51" t="str">
        <f>IFERROR(IF(P435="","",IF(P435=DATE.DOR,"",IF(P435&gt;0,(1+RPI)^(1/12),""))),"")</f>
        <v/>
      </c>
      <c r="T435" s="51" t="str">
        <f>IF(S435="","",(1+AMC)^(1/12))</f>
        <v/>
      </c>
      <c r="U435" s="15" t="str">
        <f>IFERROR(IF(P435=DATE.DOR,U434,Q435*R435/S435/T435),"")</f>
        <v/>
      </c>
      <c r="V435" s="4"/>
      <c r="W435" s="4"/>
      <c r="X435" s="4"/>
      <c r="Y435" s="4"/>
      <c r="Z435" s="4"/>
      <c r="AA435" s="4"/>
      <c r="AB435" s="4"/>
    </row>
    <row r="436" ht="15.75" customHeight="1">
      <c r="A436" s="4"/>
      <c r="B436" s="4"/>
      <c r="C436" s="4"/>
      <c r="D436" s="4"/>
      <c r="E436" s="4"/>
      <c r="F436" s="45">
        <f t="shared" si="2"/>
        <v>1</v>
      </c>
      <c r="G436" s="11">
        <f>IFERROR(IF(G435=DATE.DOR,"",MIN(DATE(YEAR(Calculations!G435),MONTH(Calculations!G435)+1,DAY(Calculations!G435)),DATE.DOR)),"")</f>
        <v>44927</v>
      </c>
      <c r="H436" s="15" t="str">
        <f>IF(G437="","",IF(G436&lt;$B$2,MONTHLY.CONT*1,LOOKUP(G436,$B$2:$B$62,$D$2:$D$62)))</f>
        <v/>
      </c>
      <c r="I436" s="51" t="str">
        <f>IF(H436=0,"",IF(H436="","",IF(G436=DATE.DOR,"",IF(G436="","",IF(G436=FVDate,"",((1+INCREASE.RTE)^(1/12)))))))</f>
        <v/>
      </c>
      <c r="J436" s="51" t="str">
        <f>IF(H436=0,"",IF(H436="","",IF(G436=DATE.DOR,"",IF(G436=FVDate,"",((1+RPI))^(1/12)))))</f>
        <v/>
      </c>
      <c r="K436" s="51" t="str">
        <f>IF(J436="","",(1+AMC)^(1/12))</f>
        <v/>
      </c>
      <c r="L436" s="15" t="str">
        <f>IFERROR(IF(G436="","",IF(G436=DATE.DOR,"",L435*I436/J436/K436+H436)),0)</f>
        <v/>
      </c>
      <c r="M436" s="4"/>
      <c r="N436" s="46">
        <f t="shared" si="3"/>
        <v>12</v>
      </c>
      <c r="O436" s="45">
        <f t="shared" si="4"/>
        <v>1</v>
      </c>
      <c r="P436" s="11">
        <f>IFERROR(IF(P435=DATE.DOR,"",MIN(DATE(YEAR(Calculations!P435),MONTH(Calculations!P435)+1,DAY(Calculations!P435)),DATE.DOR)),"")</f>
        <v>44927</v>
      </c>
      <c r="Q436" s="52" t="str">
        <f>IF(P436="","",IF(P436=DATE(YEAR(AdjustedFVDte),MONTH(AdjustedFVDte)+1,DAY(AdjustedFVDte)),CFV,IF(AND(Q435=0,P435=AdjustedFVDte),CFV+U436,U435)))</f>
        <v/>
      </c>
      <c r="R436" s="53">
        <f>IF(P436="","",((1+INCREASE.RTE)^(1/12)))</f>
        <v>1.004074124</v>
      </c>
      <c r="S436" s="51" t="str">
        <f>IFERROR(IF(P436="","",IF(P436=DATE.DOR,"",IF(P436&gt;0,(1+RPI)^(1/12),""))),"")</f>
        <v/>
      </c>
      <c r="T436" s="51" t="str">
        <f>IF(S436="","",(1+AMC)^(1/12))</f>
        <v/>
      </c>
      <c r="U436" s="15" t="str">
        <f>IFERROR(IF(P436=DATE.DOR,U435,Q436*R436/S436/T436),"")</f>
        <v/>
      </c>
      <c r="V436" s="4"/>
      <c r="W436" s="4"/>
      <c r="X436" s="4"/>
      <c r="Y436" s="4"/>
      <c r="Z436" s="4"/>
      <c r="AA436" s="4"/>
      <c r="AB436" s="4"/>
    </row>
    <row r="437" ht="15.75" customHeight="1">
      <c r="A437" s="4"/>
      <c r="B437" s="4"/>
      <c r="C437" s="4"/>
      <c r="D437" s="4"/>
      <c r="E437" s="4"/>
      <c r="F437" s="45" t="str">
        <f t="shared" si="2"/>
        <v/>
      </c>
      <c r="G437" s="11" t="str">
        <f>IFERROR(IF(G436=DATE.DOR,"",MIN(DATE(YEAR(Calculations!G436),MONTH(Calculations!G436)+1,DAY(Calculations!G436)),DATE.DOR)),"")</f>
        <v/>
      </c>
      <c r="H437" s="15" t="str">
        <f>IF(G438="","",IF(G437&lt;$B$2,MONTHLY.CONT*1,LOOKUP(G437,$B$2:$B$62,$D$2:$D$62)))</f>
        <v/>
      </c>
      <c r="I437" s="51" t="str">
        <f>IF(H437=0,"",IF(H437="","",IF(G437=DATE.DOR,"",IF(G437="","",IF(G437=FVDate,"",((1+INCREASE.RTE)^(1/12)))))))</f>
        <v/>
      </c>
      <c r="J437" s="51" t="str">
        <f>IF(H437=0,"",IF(H437="","",IF(G437=DATE.DOR,"",IF(G437=FVDate,"",((1+RPI))^(1/12)))))</f>
        <v/>
      </c>
      <c r="K437" s="51" t="str">
        <f>IF(J437="","",(1+AMC)^(1/12))</f>
        <v/>
      </c>
      <c r="L437" s="15" t="str">
        <f>IFERROR(IF(G437="","",IF(G437=DATE.DOR,"",L436*I437/J437/K437+H437)),0)</f>
        <v/>
      </c>
      <c r="M437" s="4"/>
      <c r="N437" s="46" t="str">
        <f t="shared" si="3"/>
        <v/>
      </c>
      <c r="O437" s="45" t="str">
        <f t="shared" si="4"/>
        <v/>
      </c>
      <c r="P437" s="11" t="str">
        <f>IFERROR(IF(P436=DATE.DOR,"",MIN(DATE(YEAR(Calculations!P436),MONTH(Calculations!P436)+1,DAY(Calculations!P436)),DATE.DOR)),"")</f>
        <v/>
      </c>
      <c r="Q437" s="52" t="str">
        <f>IF(P437="","",IF(P437=DATE(YEAR(AdjustedFVDte),MONTH(AdjustedFVDte)+1,DAY(AdjustedFVDte)),CFV,IF(AND(Q436=0,P436=AdjustedFVDte),CFV+U437,U436)))</f>
        <v/>
      </c>
      <c r="R437" s="53" t="str">
        <f>IF(P437="","",((1+INCREASE.RTE)^(1/12)))</f>
        <v/>
      </c>
      <c r="S437" s="51" t="str">
        <f>IFERROR(IF(P437="","",IF(P437=DATE.DOR,"",IF(P437&gt;0,(1+RPI)^(1/12),""))),"")</f>
        <v/>
      </c>
      <c r="T437" s="51" t="str">
        <f>IF(S437="","",(1+AMC)^(1/12))</f>
        <v/>
      </c>
      <c r="U437" s="15" t="str">
        <f>IFERROR(IF(P437=DATE.DOR,U436,Q437*R437/S437/T437),"")</f>
        <v/>
      </c>
      <c r="V437" s="4"/>
      <c r="W437" s="4"/>
      <c r="X437" s="4"/>
      <c r="Y437" s="4"/>
      <c r="Z437" s="4"/>
      <c r="AA437" s="4"/>
      <c r="AB437" s="4"/>
    </row>
    <row r="438" ht="15.75" customHeight="1">
      <c r="A438" s="4"/>
      <c r="B438" s="4"/>
      <c r="C438" s="4"/>
      <c r="D438" s="4"/>
      <c r="E438" s="4"/>
      <c r="F438" s="45">
        <f t="shared" si="2"/>
        <v>1</v>
      </c>
      <c r="G438" s="11">
        <f>IFERROR(IF(G437=DATE.DOR,"",MIN(DATE(YEAR(Calculations!G437),MONTH(Calculations!G437)+1,DAY(Calculations!G437)),DATE.DOR)),"")</f>
        <v>44927</v>
      </c>
      <c r="H438" s="15" t="str">
        <f>IF(G439="","",IF(G438&lt;$B$2,MONTHLY.CONT*1,LOOKUP(G438,$B$2:$B$62,$D$2:$D$62)))</f>
        <v/>
      </c>
      <c r="I438" s="51" t="str">
        <f>IF(H438=0,"",IF(H438="","",IF(G438=DATE.DOR,"",IF(G438="","",IF(G438=FVDate,"",((1+INCREASE.RTE)^(1/12)))))))</f>
        <v/>
      </c>
      <c r="J438" s="51" t="str">
        <f>IF(H438=0,"",IF(H438="","",IF(G438=DATE.DOR,"",IF(G438=FVDate,"",((1+RPI))^(1/12)))))</f>
        <v/>
      </c>
      <c r="K438" s="51" t="str">
        <f>IF(J438="","",(1+AMC)^(1/12))</f>
        <v/>
      </c>
      <c r="L438" s="15" t="str">
        <f>IFERROR(IF(G438="","",IF(G438=DATE.DOR,"",L437*I438/J438/K438+H438)),0)</f>
        <v/>
      </c>
      <c r="M438" s="4"/>
      <c r="N438" s="46">
        <f t="shared" si="3"/>
        <v>12</v>
      </c>
      <c r="O438" s="45">
        <f t="shared" si="4"/>
        <v>1</v>
      </c>
      <c r="P438" s="11">
        <f>IFERROR(IF(P437=DATE.DOR,"",MIN(DATE(YEAR(Calculations!P437),MONTH(Calculations!P437)+1,DAY(Calculations!P437)),DATE.DOR)),"")</f>
        <v>44927</v>
      </c>
      <c r="Q438" s="52" t="str">
        <f>IF(P438="","",IF(P438=DATE(YEAR(AdjustedFVDte),MONTH(AdjustedFVDte)+1,DAY(AdjustedFVDte)),CFV,IF(AND(Q437=0,P437=AdjustedFVDte),CFV+U438,U437)))</f>
        <v/>
      </c>
      <c r="R438" s="53">
        <f>IF(P438="","",((1+INCREASE.RTE)^(1/12)))</f>
        <v>1.004074124</v>
      </c>
      <c r="S438" s="51" t="str">
        <f>IFERROR(IF(P438="","",IF(P438=DATE.DOR,"",IF(P438&gt;0,(1+RPI)^(1/12),""))),"")</f>
        <v/>
      </c>
      <c r="T438" s="51" t="str">
        <f>IF(S438="","",(1+AMC)^(1/12))</f>
        <v/>
      </c>
      <c r="U438" s="15" t="str">
        <f>IFERROR(IF(P438=DATE.DOR,U437,Q438*R438/S438/T438),"")</f>
        <v/>
      </c>
      <c r="V438" s="4"/>
      <c r="W438" s="4"/>
      <c r="X438" s="4"/>
      <c r="Y438" s="4"/>
      <c r="Z438" s="4"/>
      <c r="AA438" s="4"/>
      <c r="AB438" s="4"/>
    </row>
    <row r="439" ht="15.75" customHeight="1">
      <c r="A439" s="4"/>
      <c r="B439" s="4"/>
      <c r="C439" s="4"/>
      <c r="D439" s="4"/>
      <c r="E439" s="4"/>
      <c r="F439" s="45" t="str">
        <f t="shared" si="2"/>
        <v/>
      </c>
      <c r="G439" s="11" t="str">
        <f>IFERROR(IF(G438=DATE.DOR,"",MIN(DATE(YEAR(Calculations!G438),MONTH(Calculations!G438)+1,DAY(Calculations!G438)),DATE.DOR)),"")</f>
        <v/>
      </c>
      <c r="H439" s="15" t="str">
        <f>IF(G440="","",IF(G439&lt;$B$2,MONTHLY.CONT*1,LOOKUP(G439,$B$2:$B$62,$D$2:$D$62)))</f>
        <v/>
      </c>
      <c r="I439" s="51" t="str">
        <f>IF(H439=0,"",IF(H439="","",IF(G439=DATE.DOR,"",IF(G439="","",IF(G439=FVDate,"",((1+INCREASE.RTE)^(1/12)))))))</f>
        <v/>
      </c>
      <c r="J439" s="51" t="str">
        <f>IF(H439=0,"",IF(H439="","",IF(G439=DATE.DOR,"",IF(G439=FVDate,"",((1+RPI))^(1/12)))))</f>
        <v/>
      </c>
      <c r="K439" s="51" t="str">
        <f>IF(J439="","",(1+AMC)^(1/12))</f>
        <v/>
      </c>
      <c r="L439" s="15" t="str">
        <f>IFERROR(IF(G439="","",IF(G439=DATE.DOR,"",L438*I439/J439/K439+H439)),0)</f>
        <v/>
      </c>
      <c r="M439" s="4"/>
      <c r="N439" s="46" t="str">
        <f t="shared" si="3"/>
        <v/>
      </c>
      <c r="O439" s="45" t="str">
        <f t="shared" si="4"/>
        <v/>
      </c>
      <c r="P439" s="11" t="str">
        <f>IFERROR(IF(P438=DATE.DOR,"",MIN(DATE(YEAR(Calculations!P438),MONTH(Calculations!P438)+1,DAY(Calculations!P438)),DATE.DOR)),"")</f>
        <v/>
      </c>
      <c r="Q439" s="52" t="str">
        <f>IF(P439="","",IF(P439=DATE(YEAR(AdjustedFVDte),MONTH(AdjustedFVDte)+1,DAY(AdjustedFVDte)),CFV,IF(AND(Q438=0,P438=AdjustedFVDte),CFV+U439,U438)))</f>
        <v/>
      </c>
      <c r="R439" s="53" t="str">
        <f>IF(P439="","",((1+INCREASE.RTE)^(1/12)))</f>
        <v/>
      </c>
      <c r="S439" s="51" t="str">
        <f>IFERROR(IF(P439="","",IF(P439=DATE.DOR,"",IF(P439&gt;0,(1+RPI)^(1/12),""))),"")</f>
        <v/>
      </c>
      <c r="T439" s="51" t="str">
        <f>IF(S439="","",(1+AMC)^(1/12))</f>
        <v/>
      </c>
      <c r="U439" s="15" t="str">
        <f>IFERROR(IF(P439=DATE.DOR,U438,Q439*R439/S439/T439),"")</f>
        <v/>
      </c>
      <c r="V439" s="4"/>
      <c r="W439" s="4"/>
      <c r="X439" s="4"/>
      <c r="Y439" s="4"/>
      <c r="Z439" s="4"/>
      <c r="AA439" s="4"/>
      <c r="AB439" s="4"/>
    </row>
    <row r="440" ht="15.75" customHeight="1">
      <c r="A440" s="4"/>
      <c r="B440" s="4"/>
      <c r="C440" s="4"/>
      <c r="D440" s="4"/>
      <c r="E440" s="4"/>
      <c r="F440" s="45">
        <f t="shared" si="2"/>
        <v>1</v>
      </c>
      <c r="G440" s="11">
        <f>IFERROR(IF(G439=DATE.DOR,"",MIN(DATE(YEAR(Calculations!G439),MONTH(Calculations!G439)+1,DAY(Calculations!G439)),DATE.DOR)),"")</f>
        <v>44927</v>
      </c>
      <c r="H440" s="15" t="str">
        <f>IF(G441="","",IF(G440&lt;$B$2,MONTHLY.CONT*1,LOOKUP(G440,$B$2:$B$62,$D$2:$D$62)))</f>
        <v/>
      </c>
      <c r="I440" s="51" t="str">
        <f>IF(H440=0,"",IF(H440="","",IF(G440=DATE.DOR,"",IF(G440="","",IF(G440=FVDate,"",((1+INCREASE.RTE)^(1/12)))))))</f>
        <v/>
      </c>
      <c r="J440" s="51" t="str">
        <f>IF(H440=0,"",IF(H440="","",IF(G440=DATE.DOR,"",IF(G440=FVDate,"",((1+RPI))^(1/12)))))</f>
        <v/>
      </c>
      <c r="K440" s="51" t="str">
        <f>IF(J440="","",(1+AMC)^(1/12))</f>
        <v/>
      </c>
      <c r="L440" s="15" t="str">
        <f>IFERROR(IF(G440="","",IF(G440=DATE.DOR,"",L439*I440/J440/K440+H440)),0)</f>
        <v/>
      </c>
      <c r="M440" s="4"/>
      <c r="N440" s="46">
        <f t="shared" si="3"/>
        <v>12</v>
      </c>
      <c r="O440" s="45">
        <f t="shared" si="4"/>
        <v>1</v>
      </c>
      <c r="P440" s="11">
        <f>IFERROR(IF(P439=DATE.DOR,"",MIN(DATE(YEAR(Calculations!P439),MONTH(Calculations!P439)+1,DAY(Calculations!P439)),DATE.DOR)),"")</f>
        <v>44927</v>
      </c>
      <c r="Q440" s="52" t="str">
        <f>IF(P440="","",IF(P440=DATE(YEAR(AdjustedFVDte),MONTH(AdjustedFVDte)+1,DAY(AdjustedFVDte)),CFV,IF(AND(Q439=0,P439=AdjustedFVDte),CFV+U440,U439)))</f>
        <v/>
      </c>
      <c r="R440" s="53">
        <f>IF(P440="","",((1+INCREASE.RTE)^(1/12)))</f>
        <v>1.004074124</v>
      </c>
      <c r="S440" s="51" t="str">
        <f>IFERROR(IF(P440="","",IF(P440=DATE.DOR,"",IF(P440&gt;0,(1+RPI)^(1/12),""))),"")</f>
        <v/>
      </c>
      <c r="T440" s="51" t="str">
        <f>IF(S440="","",(1+AMC)^(1/12))</f>
        <v/>
      </c>
      <c r="U440" s="15" t="str">
        <f>IFERROR(IF(P440=DATE.DOR,U439,Q440*R440/S440/T440),"")</f>
        <v/>
      </c>
      <c r="V440" s="4"/>
      <c r="W440" s="4"/>
      <c r="X440" s="4"/>
      <c r="Y440" s="4"/>
      <c r="Z440" s="4"/>
      <c r="AA440" s="4"/>
      <c r="AB440" s="4"/>
    </row>
    <row r="441" ht="15.75" customHeight="1">
      <c r="A441" s="4"/>
      <c r="B441" s="4"/>
      <c r="C441" s="4"/>
      <c r="D441" s="4"/>
      <c r="E441" s="4"/>
      <c r="F441" s="45" t="str">
        <f t="shared" si="2"/>
        <v/>
      </c>
      <c r="G441" s="11" t="str">
        <f>IFERROR(IF(G440=DATE.DOR,"",MIN(DATE(YEAR(Calculations!G440),MONTH(Calculations!G440)+1,DAY(Calculations!G440)),DATE.DOR)),"")</f>
        <v/>
      </c>
      <c r="H441" s="15" t="str">
        <f>IF(G442="","",IF(G441&lt;$B$2,MONTHLY.CONT*1,LOOKUP(G441,$B$2:$B$62,$D$2:$D$62)))</f>
        <v/>
      </c>
      <c r="I441" s="51" t="str">
        <f>IF(H441=0,"",IF(H441="","",IF(G441=DATE.DOR,"",IF(G441="","",IF(G441=FVDate,"",((1+INCREASE.RTE)^(1/12)))))))</f>
        <v/>
      </c>
      <c r="J441" s="51" t="str">
        <f>IF(H441=0,"",IF(H441="","",IF(G441=DATE.DOR,"",IF(G441=FVDate,"",((1+RPI))^(1/12)))))</f>
        <v/>
      </c>
      <c r="K441" s="51" t="str">
        <f>IF(J441="","",(1+AMC)^(1/12))</f>
        <v/>
      </c>
      <c r="L441" s="15" t="str">
        <f>IFERROR(IF(G441="","",IF(G441=DATE.DOR,"",L440*I441/J441/K441+H441)),0)</f>
        <v/>
      </c>
      <c r="M441" s="4"/>
      <c r="N441" s="46" t="str">
        <f t="shared" si="3"/>
        <v/>
      </c>
      <c r="O441" s="45" t="str">
        <f t="shared" si="4"/>
        <v/>
      </c>
      <c r="P441" s="11" t="str">
        <f>IFERROR(IF(P440=DATE.DOR,"",MIN(DATE(YEAR(Calculations!P440),MONTH(Calculations!P440)+1,DAY(Calculations!P440)),DATE.DOR)),"")</f>
        <v/>
      </c>
      <c r="Q441" s="52" t="str">
        <f>IF(P441="","",IF(P441=DATE(YEAR(AdjustedFVDte),MONTH(AdjustedFVDte)+1,DAY(AdjustedFVDte)),CFV,IF(AND(Q440=0,P440=AdjustedFVDte),CFV+U441,U440)))</f>
        <v/>
      </c>
      <c r="R441" s="53" t="str">
        <f>IF(P441="","",((1+INCREASE.RTE)^(1/12)))</f>
        <v/>
      </c>
      <c r="S441" s="51" t="str">
        <f>IFERROR(IF(P441="","",IF(P441=DATE.DOR,"",IF(P441&gt;0,(1+RPI)^(1/12),""))),"")</f>
        <v/>
      </c>
      <c r="T441" s="51" t="str">
        <f>IF(S441="","",(1+AMC)^(1/12))</f>
        <v/>
      </c>
      <c r="U441" s="15" t="str">
        <f>IFERROR(IF(P441=DATE.DOR,U440,Q441*R441/S441/T441),"")</f>
        <v/>
      </c>
      <c r="V441" s="4"/>
      <c r="W441" s="4"/>
      <c r="X441" s="4"/>
      <c r="Y441" s="4"/>
      <c r="Z441" s="4"/>
      <c r="AA441" s="4"/>
      <c r="AB441" s="4"/>
    </row>
    <row r="442" ht="15.75" customHeight="1">
      <c r="A442" s="4"/>
      <c r="B442" s="4"/>
      <c r="C442" s="4"/>
      <c r="D442" s="4"/>
      <c r="E442" s="4"/>
      <c r="F442" s="45">
        <f t="shared" si="2"/>
        <v>1</v>
      </c>
      <c r="G442" s="11">
        <f>IFERROR(IF(G441=DATE.DOR,"",MIN(DATE(YEAR(Calculations!G441),MONTH(Calculations!G441)+1,DAY(Calculations!G441)),DATE.DOR)),"")</f>
        <v>44927</v>
      </c>
      <c r="H442" s="15" t="str">
        <f>IF(G443="","",IF(G442&lt;$B$2,MONTHLY.CONT*1,LOOKUP(G442,$B$2:$B$62,$D$2:$D$62)))</f>
        <v/>
      </c>
      <c r="I442" s="51" t="str">
        <f>IF(H442=0,"",IF(H442="","",IF(G442=DATE.DOR,"",IF(G442="","",IF(G442=FVDate,"",((1+INCREASE.RTE)^(1/12)))))))</f>
        <v/>
      </c>
      <c r="J442" s="51" t="str">
        <f>IF(H442=0,"",IF(H442="","",IF(G442=DATE.DOR,"",IF(G442=FVDate,"",((1+RPI))^(1/12)))))</f>
        <v/>
      </c>
      <c r="K442" s="51" t="str">
        <f>IF(J442="","",(1+AMC)^(1/12))</f>
        <v/>
      </c>
      <c r="L442" s="15" t="str">
        <f>IFERROR(IF(G442="","",IF(G442=DATE.DOR,"",L441*I442/J442/K442+H442)),0)</f>
        <v/>
      </c>
      <c r="M442" s="4"/>
      <c r="N442" s="46">
        <f t="shared" si="3"/>
        <v>12</v>
      </c>
      <c r="O442" s="45">
        <f t="shared" si="4"/>
        <v>1</v>
      </c>
      <c r="P442" s="11">
        <f>IFERROR(IF(P441=DATE.DOR,"",MIN(DATE(YEAR(Calculations!P441),MONTH(Calculations!P441)+1,DAY(Calculations!P441)),DATE.DOR)),"")</f>
        <v>44927</v>
      </c>
      <c r="Q442" s="52" t="str">
        <f>IF(P442="","",IF(P442=DATE(YEAR(AdjustedFVDte),MONTH(AdjustedFVDte)+1,DAY(AdjustedFVDte)),CFV,IF(AND(Q441=0,P441=AdjustedFVDte),CFV+U442,U441)))</f>
        <v/>
      </c>
      <c r="R442" s="53">
        <f>IF(P442="","",((1+INCREASE.RTE)^(1/12)))</f>
        <v>1.004074124</v>
      </c>
      <c r="S442" s="51" t="str">
        <f>IFERROR(IF(P442="","",IF(P442=DATE.DOR,"",IF(P442&gt;0,(1+RPI)^(1/12),""))),"")</f>
        <v/>
      </c>
      <c r="T442" s="51" t="str">
        <f>IF(S442="","",(1+AMC)^(1/12))</f>
        <v/>
      </c>
      <c r="U442" s="15" t="str">
        <f>IFERROR(IF(P442=DATE.DOR,U441,Q442*R442/S442/T442),"")</f>
        <v/>
      </c>
      <c r="V442" s="4"/>
      <c r="W442" s="4"/>
      <c r="X442" s="4"/>
      <c r="Y442" s="4"/>
      <c r="Z442" s="4"/>
      <c r="AA442" s="4"/>
      <c r="AB442" s="4"/>
    </row>
    <row r="443" ht="15.75" customHeight="1">
      <c r="A443" s="4"/>
      <c r="B443" s="4"/>
      <c r="C443" s="4"/>
      <c r="D443" s="4"/>
      <c r="E443" s="4"/>
      <c r="F443" s="45" t="str">
        <f t="shared" si="2"/>
        <v/>
      </c>
      <c r="G443" s="11" t="str">
        <f>IFERROR(IF(G442=DATE.DOR,"",MIN(DATE(YEAR(Calculations!G442),MONTH(Calculations!G442)+1,DAY(Calculations!G442)),DATE.DOR)),"")</f>
        <v/>
      </c>
      <c r="H443" s="15" t="str">
        <f>IF(G444="","",IF(G443&lt;$B$2,MONTHLY.CONT*1,LOOKUP(G443,$B$2:$B$62,$D$2:$D$62)))</f>
        <v/>
      </c>
      <c r="I443" s="51" t="str">
        <f>IF(H443=0,"",IF(H443="","",IF(G443=DATE.DOR,"",IF(G443="","",IF(G443=FVDate,"",((1+INCREASE.RTE)^(1/12)))))))</f>
        <v/>
      </c>
      <c r="J443" s="51" t="str">
        <f>IF(H443=0,"",IF(H443="","",IF(G443=DATE.DOR,"",IF(G443=FVDate,"",((1+RPI))^(1/12)))))</f>
        <v/>
      </c>
      <c r="K443" s="51" t="str">
        <f>IF(J443="","",(1+AMC)^(1/12))</f>
        <v/>
      </c>
      <c r="L443" s="15" t="str">
        <f>IFERROR(IF(G443="","",IF(G443=DATE.DOR,"",L442*I443/J443/K443+H443)),0)</f>
        <v/>
      </c>
      <c r="M443" s="4"/>
      <c r="N443" s="46" t="str">
        <f t="shared" si="3"/>
        <v/>
      </c>
      <c r="O443" s="45" t="str">
        <f t="shared" si="4"/>
        <v/>
      </c>
      <c r="P443" s="11" t="str">
        <f>IFERROR(IF(P442=DATE.DOR,"",MIN(DATE(YEAR(Calculations!P442),MONTH(Calculations!P442)+1,DAY(Calculations!P442)),DATE.DOR)),"")</f>
        <v/>
      </c>
      <c r="Q443" s="52" t="str">
        <f>IF(P443="","",IF(P443=DATE(YEAR(AdjustedFVDte),MONTH(AdjustedFVDte)+1,DAY(AdjustedFVDte)),CFV,IF(AND(Q442=0,P442=AdjustedFVDte),CFV+U443,U442)))</f>
        <v/>
      </c>
      <c r="R443" s="53" t="str">
        <f>IF(P443="","",((1+INCREASE.RTE)^(1/12)))</f>
        <v/>
      </c>
      <c r="S443" s="51" t="str">
        <f>IFERROR(IF(P443="","",IF(P443=DATE.DOR,"",IF(P443&gt;0,(1+RPI)^(1/12),""))),"")</f>
        <v/>
      </c>
      <c r="T443" s="51" t="str">
        <f>IF(S443="","",(1+AMC)^(1/12))</f>
        <v/>
      </c>
      <c r="U443" s="15" t="str">
        <f>IFERROR(IF(P443=DATE.DOR,U442,Q443*R443/S443/T443),"")</f>
        <v/>
      </c>
      <c r="V443" s="4"/>
      <c r="W443" s="4"/>
      <c r="X443" s="4"/>
      <c r="Y443" s="4"/>
      <c r="Z443" s="4"/>
      <c r="AA443" s="4"/>
      <c r="AB443" s="4"/>
    </row>
    <row r="444" ht="15.75" customHeight="1">
      <c r="A444" s="4"/>
      <c r="B444" s="4"/>
      <c r="C444" s="4"/>
      <c r="D444" s="4"/>
      <c r="E444" s="4"/>
      <c r="F444" s="45">
        <f t="shared" si="2"/>
        <v>1</v>
      </c>
      <c r="G444" s="11">
        <f>IFERROR(IF(G443=DATE.DOR,"",MIN(DATE(YEAR(Calculations!G443),MONTH(Calculations!G443)+1,DAY(Calculations!G443)),DATE.DOR)),"")</f>
        <v>44927</v>
      </c>
      <c r="H444" s="15" t="str">
        <f>IF(G445="","",IF(G444&lt;$B$2,MONTHLY.CONT*1,LOOKUP(G444,$B$2:$B$62,$D$2:$D$62)))</f>
        <v/>
      </c>
      <c r="I444" s="51" t="str">
        <f>IF(H444=0,"",IF(H444="","",IF(G444=DATE.DOR,"",IF(G444="","",IF(G444=FVDate,"",((1+INCREASE.RTE)^(1/12)))))))</f>
        <v/>
      </c>
      <c r="J444" s="51" t="str">
        <f>IF(H444=0,"",IF(H444="","",IF(G444=DATE.DOR,"",IF(G444=FVDate,"",((1+RPI))^(1/12)))))</f>
        <v/>
      </c>
      <c r="K444" s="51" t="str">
        <f>IF(J444="","",(1+AMC)^(1/12))</f>
        <v/>
      </c>
      <c r="L444" s="15" t="str">
        <f>IFERROR(IF(G444="","",IF(G444=DATE.DOR,"",L443*I444/J444/K444+H444)),0)</f>
        <v/>
      </c>
      <c r="M444" s="4"/>
      <c r="N444" s="46">
        <f t="shared" si="3"/>
        <v>12</v>
      </c>
      <c r="O444" s="45">
        <f t="shared" si="4"/>
        <v>1</v>
      </c>
      <c r="P444" s="11">
        <f>IFERROR(IF(P443=DATE.DOR,"",MIN(DATE(YEAR(Calculations!P443),MONTH(Calculations!P443)+1,DAY(Calculations!P443)),DATE.DOR)),"")</f>
        <v>44927</v>
      </c>
      <c r="Q444" s="52" t="str">
        <f>IF(P444="","",IF(P444=DATE(YEAR(AdjustedFVDte),MONTH(AdjustedFVDte)+1,DAY(AdjustedFVDte)),CFV,IF(AND(Q443=0,P443=AdjustedFVDte),CFV+U444,U443)))</f>
        <v/>
      </c>
      <c r="R444" s="53">
        <f>IF(P444="","",((1+INCREASE.RTE)^(1/12)))</f>
        <v>1.004074124</v>
      </c>
      <c r="S444" s="51" t="str">
        <f>IFERROR(IF(P444="","",IF(P444=DATE.DOR,"",IF(P444&gt;0,(1+RPI)^(1/12),""))),"")</f>
        <v/>
      </c>
      <c r="T444" s="51" t="str">
        <f>IF(S444="","",(1+AMC)^(1/12))</f>
        <v/>
      </c>
      <c r="U444" s="15" t="str">
        <f>IFERROR(IF(P444=DATE.DOR,U443,Q444*R444/S444/T444),"")</f>
        <v/>
      </c>
      <c r="V444" s="4"/>
      <c r="W444" s="4"/>
      <c r="X444" s="4"/>
      <c r="Y444" s="4"/>
      <c r="Z444" s="4"/>
      <c r="AA444" s="4"/>
      <c r="AB444" s="4"/>
    </row>
    <row r="445" ht="15.75" customHeight="1">
      <c r="A445" s="4"/>
      <c r="B445" s="4"/>
      <c r="C445" s="4"/>
      <c r="D445" s="4"/>
      <c r="E445" s="4"/>
      <c r="F445" s="45" t="str">
        <f t="shared" si="2"/>
        <v/>
      </c>
      <c r="G445" s="11" t="str">
        <f>IFERROR(IF(G444=DATE.DOR,"",MIN(DATE(YEAR(Calculations!G444),MONTH(Calculations!G444)+1,DAY(Calculations!G444)),DATE.DOR)),"")</f>
        <v/>
      </c>
      <c r="H445" s="15" t="str">
        <f>IF(G446="","",IF(G445&lt;$B$2,MONTHLY.CONT*1,LOOKUP(G445,$B$2:$B$62,$D$2:$D$62)))</f>
        <v/>
      </c>
      <c r="I445" s="51" t="str">
        <f>IF(H445=0,"",IF(H445="","",IF(G445=DATE.DOR,"",IF(G445="","",IF(G445=FVDate,"",((1+INCREASE.RTE)^(1/12)))))))</f>
        <v/>
      </c>
      <c r="J445" s="51" t="str">
        <f>IF(H445=0,"",IF(H445="","",IF(G445=DATE.DOR,"",IF(G445=FVDate,"",((1+RPI))^(1/12)))))</f>
        <v/>
      </c>
      <c r="K445" s="51" t="str">
        <f>IF(J445="","",(1+AMC)^(1/12))</f>
        <v/>
      </c>
      <c r="L445" s="15" t="str">
        <f>IFERROR(IF(G445="","",IF(G445=DATE.DOR,"",L444*I445/J445/K445+H445)),0)</f>
        <v/>
      </c>
      <c r="M445" s="4"/>
      <c r="N445" s="46" t="str">
        <f t="shared" si="3"/>
        <v/>
      </c>
      <c r="O445" s="45" t="str">
        <f t="shared" si="4"/>
        <v/>
      </c>
      <c r="P445" s="11" t="str">
        <f>IFERROR(IF(P444=DATE.DOR,"",MIN(DATE(YEAR(Calculations!P444),MONTH(Calculations!P444)+1,DAY(Calculations!P444)),DATE.DOR)),"")</f>
        <v/>
      </c>
      <c r="Q445" s="52" t="str">
        <f>IF(P445="","",IF(P445=DATE(YEAR(AdjustedFVDte),MONTH(AdjustedFVDte)+1,DAY(AdjustedFVDte)),CFV,IF(AND(Q444=0,P444=AdjustedFVDte),CFV+U445,U444)))</f>
        <v/>
      </c>
      <c r="R445" s="53" t="str">
        <f>IF(P445="","",((1+INCREASE.RTE)^(1/12)))</f>
        <v/>
      </c>
      <c r="S445" s="51" t="str">
        <f>IFERROR(IF(P445="","",IF(P445=DATE.DOR,"",IF(P445&gt;0,(1+RPI)^(1/12),""))),"")</f>
        <v/>
      </c>
      <c r="T445" s="51" t="str">
        <f>IF(S445="","",(1+AMC)^(1/12))</f>
        <v/>
      </c>
      <c r="U445" s="15" t="str">
        <f>IFERROR(IF(P445=DATE.DOR,U444,Q445*R445/S445/T445),"")</f>
        <v/>
      </c>
      <c r="V445" s="4"/>
      <c r="W445" s="4"/>
      <c r="X445" s="4"/>
      <c r="Y445" s="4"/>
      <c r="Z445" s="4"/>
      <c r="AA445" s="4"/>
      <c r="AB445" s="4"/>
    </row>
    <row r="446" ht="15.75" customHeight="1">
      <c r="A446" s="4"/>
      <c r="B446" s="4"/>
      <c r="C446" s="4"/>
      <c r="D446" s="4"/>
      <c r="E446" s="4"/>
      <c r="F446" s="45">
        <f t="shared" si="2"/>
        <v>1</v>
      </c>
      <c r="G446" s="11">
        <f>IFERROR(IF(G445=DATE.DOR,"",MIN(DATE(YEAR(Calculations!G445),MONTH(Calculations!G445)+1,DAY(Calculations!G445)),DATE.DOR)),"")</f>
        <v>44927</v>
      </c>
      <c r="H446" s="15" t="str">
        <f>IF(G447="","",IF(G446&lt;$B$2,MONTHLY.CONT*1,LOOKUP(G446,$B$2:$B$62,$D$2:$D$62)))</f>
        <v/>
      </c>
      <c r="I446" s="51" t="str">
        <f>IF(H446=0,"",IF(H446="","",IF(G446=DATE.DOR,"",IF(G446="","",IF(G446=FVDate,"",((1+INCREASE.RTE)^(1/12)))))))</f>
        <v/>
      </c>
      <c r="J446" s="51" t="str">
        <f>IF(H446=0,"",IF(H446="","",IF(G446=DATE.DOR,"",IF(G446=FVDate,"",((1+RPI))^(1/12)))))</f>
        <v/>
      </c>
      <c r="K446" s="51" t="str">
        <f>IF(J446="","",(1+AMC)^(1/12))</f>
        <v/>
      </c>
      <c r="L446" s="15" t="str">
        <f>IFERROR(IF(G446="","",IF(G446=DATE.DOR,"",L445*I446/J446/K446+H446)),0)</f>
        <v/>
      </c>
      <c r="M446" s="4"/>
      <c r="N446" s="46">
        <f t="shared" si="3"/>
        <v>12</v>
      </c>
      <c r="O446" s="45">
        <f t="shared" si="4"/>
        <v>1</v>
      </c>
      <c r="P446" s="11">
        <f>IFERROR(IF(P445=DATE.DOR,"",MIN(DATE(YEAR(Calculations!P445),MONTH(Calculations!P445)+1,DAY(Calculations!P445)),DATE.DOR)),"")</f>
        <v>44927</v>
      </c>
      <c r="Q446" s="52" t="str">
        <f>IF(P446="","",IF(P446=DATE(YEAR(AdjustedFVDte),MONTH(AdjustedFVDte)+1,DAY(AdjustedFVDte)),CFV,IF(AND(Q445=0,P445=AdjustedFVDte),CFV+U446,U445)))</f>
        <v/>
      </c>
      <c r="R446" s="53">
        <f>IF(P446="","",((1+INCREASE.RTE)^(1/12)))</f>
        <v>1.004074124</v>
      </c>
      <c r="S446" s="51" t="str">
        <f>IFERROR(IF(P446="","",IF(P446=DATE.DOR,"",IF(P446&gt;0,(1+RPI)^(1/12),""))),"")</f>
        <v/>
      </c>
      <c r="T446" s="51" t="str">
        <f>IF(S446="","",(1+AMC)^(1/12))</f>
        <v/>
      </c>
      <c r="U446" s="15" t="str">
        <f>IFERROR(IF(P446=DATE.DOR,U445,Q446*R446/S446/T446),"")</f>
        <v/>
      </c>
      <c r="V446" s="4"/>
      <c r="W446" s="4"/>
      <c r="X446" s="4"/>
      <c r="Y446" s="4"/>
      <c r="Z446" s="4"/>
      <c r="AA446" s="4"/>
      <c r="AB446" s="4"/>
    </row>
    <row r="447" ht="15.75" customHeight="1">
      <c r="A447" s="4"/>
      <c r="B447" s="4"/>
      <c r="C447" s="4"/>
      <c r="D447" s="4"/>
      <c r="E447" s="4"/>
      <c r="F447" s="45" t="str">
        <f t="shared" si="2"/>
        <v/>
      </c>
      <c r="G447" s="11" t="str">
        <f>IFERROR(IF(G446=DATE.DOR,"",MIN(DATE(YEAR(Calculations!G446),MONTH(Calculations!G446)+1,DAY(Calculations!G446)),DATE.DOR)),"")</f>
        <v/>
      </c>
      <c r="H447" s="15" t="str">
        <f>IF(G448="","",IF(G447&lt;$B$2,MONTHLY.CONT*1,LOOKUP(G447,$B$2:$B$62,$D$2:$D$62)))</f>
        <v/>
      </c>
      <c r="I447" s="51" t="str">
        <f>IF(H447=0,"",IF(H447="","",IF(G447=DATE.DOR,"",IF(G447="","",IF(G447=FVDate,"",((1+INCREASE.RTE)^(1/12)))))))</f>
        <v/>
      </c>
      <c r="J447" s="51" t="str">
        <f>IF(H447=0,"",IF(H447="","",IF(G447=DATE.DOR,"",IF(G447=FVDate,"",((1+RPI))^(1/12)))))</f>
        <v/>
      </c>
      <c r="K447" s="51" t="str">
        <f>IF(J447="","",(1+AMC)^(1/12))</f>
        <v/>
      </c>
      <c r="L447" s="15" t="str">
        <f>IFERROR(IF(G447="","",IF(G447=DATE.DOR,"",L446*I447/J447/K447+H447)),0)</f>
        <v/>
      </c>
      <c r="M447" s="4"/>
      <c r="N447" s="46" t="str">
        <f t="shared" si="3"/>
        <v/>
      </c>
      <c r="O447" s="45" t="str">
        <f t="shared" si="4"/>
        <v/>
      </c>
      <c r="P447" s="11" t="str">
        <f>IFERROR(IF(P446=DATE.DOR,"",MIN(DATE(YEAR(Calculations!P446),MONTH(Calculations!P446)+1,DAY(Calculations!P446)),DATE.DOR)),"")</f>
        <v/>
      </c>
      <c r="Q447" s="52" t="str">
        <f>IF(P447="","",IF(P447=DATE(YEAR(AdjustedFVDte),MONTH(AdjustedFVDte)+1,DAY(AdjustedFVDte)),CFV,IF(AND(Q446=0,P446=AdjustedFVDte),CFV+U447,U446)))</f>
        <v/>
      </c>
      <c r="R447" s="53" t="str">
        <f>IF(P447="","",((1+INCREASE.RTE)^(1/12)))</f>
        <v/>
      </c>
      <c r="S447" s="51" t="str">
        <f>IFERROR(IF(P447="","",IF(P447=DATE.DOR,"",IF(P447&gt;0,(1+RPI)^(1/12),""))),"")</f>
        <v/>
      </c>
      <c r="T447" s="51" t="str">
        <f>IF(S447="","",(1+AMC)^(1/12))</f>
        <v/>
      </c>
      <c r="U447" s="15" t="str">
        <f>IFERROR(IF(P447=DATE.DOR,U446,Q447*R447/S447/T447),"")</f>
        <v/>
      </c>
      <c r="V447" s="4"/>
      <c r="W447" s="4"/>
      <c r="X447" s="4"/>
      <c r="Y447" s="4"/>
      <c r="Z447" s="4"/>
      <c r="AA447" s="4"/>
      <c r="AB447" s="4"/>
    </row>
    <row r="448" ht="15.75" customHeight="1">
      <c r="A448" s="4"/>
      <c r="B448" s="4"/>
      <c r="C448" s="4"/>
      <c r="D448" s="4"/>
      <c r="E448" s="4"/>
      <c r="F448" s="45">
        <f t="shared" si="2"/>
        <v>1</v>
      </c>
      <c r="G448" s="11">
        <f>IFERROR(IF(G447=DATE.DOR,"",MIN(DATE(YEAR(Calculations!G447),MONTH(Calculations!G447)+1,DAY(Calculations!G447)),DATE.DOR)),"")</f>
        <v>44927</v>
      </c>
      <c r="H448" s="15" t="str">
        <f>IF(G449="","",IF(G448&lt;$B$2,MONTHLY.CONT*1,LOOKUP(G448,$B$2:$B$62,$D$2:$D$62)))</f>
        <v/>
      </c>
      <c r="I448" s="51" t="str">
        <f>IF(H448=0,"",IF(H448="","",IF(G448=DATE.DOR,"",IF(G448="","",IF(G448=FVDate,"",((1+INCREASE.RTE)^(1/12)))))))</f>
        <v/>
      </c>
      <c r="J448" s="51" t="str">
        <f>IF(H448=0,"",IF(H448="","",IF(G448=DATE.DOR,"",IF(G448=FVDate,"",((1+RPI))^(1/12)))))</f>
        <v/>
      </c>
      <c r="K448" s="51" t="str">
        <f>IF(J448="","",(1+AMC)^(1/12))</f>
        <v/>
      </c>
      <c r="L448" s="15" t="str">
        <f>IFERROR(IF(G448="","",IF(G448=DATE.DOR,"",L447*I448/J448/K448+H448)),0)</f>
        <v/>
      </c>
      <c r="M448" s="4"/>
      <c r="N448" s="46">
        <f t="shared" si="3"/>
        <v>12</v>
      </c>
      <c r="O448" s="45">
        <f t="shared" si="4"/>
        <v>1</v>
      </c>
      <c r="P448" s="11">
        <f>IFERROR(IF(P447=DATE.DOR,"",MIN(DATE(YEAR(Calculations!P447),MONTH(Calculations!P447)+1,DAY(Calculations!P447)),DATE.DOR)),"")</f>
        <v>44927</v>
      </c>
      <c r="Q448" s="52" t="str">
        <f>IF(P448="","",IF(P448=DATE(YEAR(AdjustedFVDte),MONTH(AdjustedFVDte)+1,DAY(AdjustedFVDte)),CFV,IF(AND(Q447=0,P447=AdjustedFVDte),CFV+U448,U447)))</f>
        <v/>
      </c>
      <c r="R448" s="53">
        <f>IF(P448="","",((1+INCREASE.RTE)^(1/12)))</f>
        <v>1.004074124</v>
      </c>
      <c r="S448" s="51" t="str">
        <f>IFERROR(IF(P448="","",IF(P448=DATE.DOR,"",IF(P448&gt;0,(1+RPI)^(1/12),""))),"")</f>
        <v/>
      </c>
      <c r="T448" s="51" t="str">
        <f>IF(S448="","",(1+AMC)^(1/12))</f>
        <v/>
      </c>
      <c r="U448" s="15" t="str">
        <f>IFERROR(IF(P448=DATE.DOR,U447,Q448*R448/S448/T448),"")</f>
        <v/>
      </c>
      <c r="V448" s="4"/>
      <c r="W448" s="4"/>
      <c r="X448" s="4"/>
      <c r="Y448" s="4"/>
      <c r="Z448" s="4"/>
      <c r="AA448" s="4"/>
      <c r="AB448" s="4"/>
    </row>
    <row r="449" ht="15.75" customHeight="1">
      <c r="A449" s="4"/>
      <c r="B449" s="4"/>
      <c r="C449" s="4"/>
      <c r="D449" s="4"/>
      <c r="E449" s="4"/>
      <c r="F449" s="45" t="str">
        <f t="shared" si="2"/>
        <v/>
      </c>
      <c r="G449" s="11" t="str">
        <f>IFERROR(IF(G448=DATE.DOR,"",MIN(DATE(YEAR(Calculations!G448),MONTH(Calculations!G448)+1,DAY(Calculations!G448)),DATE.DOR)),"")</f>
        <v/>
      </c>
      <c r="H449" s="15" t="str">
        <f>IF(G450="","",IF(G449&lt;$B$2,MONTHLY.CONT*1,LOOKUP(G449,$B$2:$B$62,$D$2:$D$62)))</f>
        <v/>
      </c>
      <c r="I449" s="51" t="str">
        <f>IF(H449=0,"",IF(H449="","",IF(G449=DATE.DOR,"",IF(G449="","",IF(G449=FVDate,"",((1+INCREASE.RTE)^(1/12)))))))</f>
        <v/>
      </c>
      <c r="J449" s="51" t="str">
        <f>IF(H449=0,"",IF(H449="","",IF(G449=DATE.DOR,"",IF(G449=FVDate,"",((1+RPI))^(1/12)))))</f>
        <v/>
      </c>
      <c r="K449" s="51" t="str">
        <f>IF(J449="","",(1+AMC)^(1/12))</f>
        <v/>
      </c>
      <c r="L449" s="15" t="str">
        <f>IFERROR(IF(G449="","",IF(G449=DATE.DOR,"",L448*I449/J449/K449+H449)),0)</f>
        <v/>
      </c>
      <c r="M449" s="4"/>
      <c r="N449" s="46" t="str">
        <f t="shared" si="3"/>
        <v/>
      </c>
      <c r="O449" s="45" t="str">
        <f t="shared" si="4"/>
        <v/>
      </c>
      <c r="P449" s="11" t="str">
        <f>IFERROR(IF(P448=DATE.DOR,"",MIN(DATE(YEAR(Calculations!P448),MONTH(Calculations!P448)+1,DAY(Calculations!P448)),DATE.DOR)),"")</f>
        <v/>
      </c>
      <c r="Q449" s="52" t="str">
        <f>IF(P449="","",IF(P449=DATE(YEAR(AdjustedFVDte),MONTH(AdjustedFVDte)+1,DAY(AdjustedFVDte)),CFV,IF(AND(Q448=0,P448=AdjustedFVDte),CFV+U449,U448)))</f>
        <v/>
      </c>
      <c r="R449" s="53" t="str">
        <f>IF(P449="","",((1+INCREASE.RTE)^(1/12)))</f>
        <v/>
      </c>
      <c r="S449" s="51" t="str">
        <f>IFERROR(IF(P449="","",IF(P449=DATE.DOR,"",IF(P449&gt;0,(1+RPI)^(1/12),""))),"")</f>
        <v/>
      </c>
      <c r="T449" s="51" t="str">
        <f>IF(S449="","",(1+AMC)^(1/12))</f>
        <v/>
      </c>
      <c r="U449" s="15" t="str">
        <f>IFERROR(IF(P449=DATE.DOR,U448,Q449*R449/S449/T449),"")</f>
        <v/>
      </c>
      <c r="V449" s="4"/>
      <c r="W449" s="4"/>
      <c r="X449" s="4"/>
      <c r="Y449" s="4"/>
      <c r="Z449" s="4"/>
      <c r="AA449" s="4"/>
      <c r="AB449" s="4"/>
    </row>
    <row r="450" ht="15.75" customHeight="1">
      <c r="A450" s="4"/>
      <c r="B450" s="4"/>
      <c r="C450" s="4"/>
      <c r="D450" s="4"/>
      <c r="E450" s="4"/>
      <c r="F450" s="45">
        <f t="shared" si="2"/>
        <v>1</v>
      </c>
      <c r="G450" s="11">
        <f>IFERROR(IF(G449=DATE.DOR,"",MIN(DATE(YEAR(Calculations!G449),MONTH(Calculations!G449)+1,DAY(Calculations!G449)),DATE.DOR)),"")</f>
        <v>44927</v>
      </c>
      <c r="H450" s="15" t="str">
        <f>IF(G451="","",IF(G450&lt;$B$2,MONTHLY.CONT*1,LOOKUP(G450,$B$2:$B$62,$D$2:$D$62)))</f>
        <v/>
      </c>
      <c r="I450" s="51" t="str">
        <f>IF(H450=0,"",IF(H450="","",IF(G450=DATE.DOR,"",IF(G450="","",IF(G450=FVDate,"",((1+INCREASE.RTE)^(1/12)))))))</f>
        <v/>
      </c>
      <c r="J450" s="51" t="str">
        <f>IF(H450=0,"",IF(H450="","",IF(G450=DATE.DOR,"",IF(G450=FVDate,"",((1+RPI))^(1/12)))))</f>
        <v/>
      </c>
      <c r="K450" s="51" t="str">
        <f>IF(J450="","",(1+AMC)^(1/12))</f>
        <v/>
      </c>
      <c r="L450" s="15" t="str">
        <f>IFERROR(IF(G450="","",IF(G450=DATE.DOR,"",L449*I450/J450/K450+H450)),0)</f>
        <v/>
      </c>
      <c r="M450" s="4"/>
      <c r="N450" s="46">
        <f t="shared" si="3"/>
        <v>12</v>
      </c>
      <c r="O450" s="45">
        <f t="shared" si="4"/>
        <v>1</v>
      </c>
      <c r="P450" s="11">
        <f>IFERROR(IF(P449=DATE.DOR,"",MIN(DATE(YEAR(Calculations!P449),MONTH(Calculations!P449)+1,DAY(Calculations!P449)),DATE.DOR)),"")</f>
        <v>44927</v>
      </c>
      <c r="Q450" s="52" t="str">
        <f>IF(P450="","",IF(P450=DATE(YEAR(AdjustedFVDte),MONTH(AdjustedFVDte)+1,DAY(AdjustedFVDte)),CFV,IF(AND(Q449=0,P449=AdjustedFVDte),CFV+U450,U449)))</f>
        <v/>
      </c>
      <c r="R450" s="53">
        <f>IF(P450="","",((1+INCREASE.RTE)^(1/12)))</f>
        <v>1.004074124</v>
      </c>
      <c r="S450" s="51" t="str">
        <f>IFERROR(IF(P450="","",IF(P450=DATE.DOR,"",IF(P450&gt;0,(1+RPI)^(1/12),""))),"")</f>
        <v/>
      </c>
      <c r="T450" s="51" t="str">
        <f>IF(S450="","",(1+AMC)^(1/12))</f>
        <v/>
      </c>
      <c r="U450" s="15" t="str">
        <f>IFERROR(IF(P450=DATE.DOR,U449,Q450*R450/S450/T450),"")</f>
        <v/>
      </c>
      <c r="V450" s="4"/>
      <c r="W450" s="4"/>
      <c r="X450" s="4"/>
      <c r="Y450" s="4"/>
      <c r="Z450" s="4"/>
      <c r="AA450" s="4"/>
      <c r="AB450" s="4"/>
    </row>
    <row r="451" ht="15.75" customHeight="1">
      <c r="A451" s="4"/>
      <c r="B451" s="4"/>
      <c r="C451" s="4"/>
      <c r="D451" s="4"/>
      <c r="E451" s="4"/>
      <c r="F451" s="45" t="str">
        <f t="shared" si="2"/>
        <v/>
      </c>
      <c r="G451" s="11" t="str">
        <f>IFERROR(IF(G450=DATE.DOR,"",MIN(DATE(YEAR(Calculations!G450),MONTH(Calculations!G450)+1,DAY(Calculations!G450)),DATE.DOR)),"")</f>
        <v/>
      </c>
      <c r="H451" s="15" t="str">
        <f>IF(G452="","",IF(G451&lt;$B$2,MONTHLY.CONT*1,LOOKUP(G451,$B$2:$B$62,$D$2:$D$62)))</f>
        <v/>
      </c>
      <c r="I451" s="51" t="str">
        <f>IF(H451=0,"",IF(H451="","",IF(G451=DATE.DOR,"",IF(G451="","",IF(G451=FVDate,"",((1+INCREASE.RTE)^(1/12)))))))</f>
        <v/>
      </c>
      <c r="J451" s="51" t="str">
        <f>IF(H451=0,"",IF(H451="","",IF(G451=DATE.DOR,"",IF(G451=FVDate,"",((1+RPI))^(1/12)))))</f>
        <v/>
      </c>
      <c r="K451" s="51" t="str">
        <f>IF(J451="","",(1+AMC)^(1/12))</f>
        <v/>
      </c>
      <c r="L451" s="15" t="str">
        <f>IFERROR(IF(G451="","",IF(G451=DATE.DOR,"",L450*I451/J451/K451+H451)),0)</f>
        <v/>
      </c>
      <c r="M451" s="4"/>
      <c r="N451" s="46" t="str">
        <f t="shared" si="3"/>
        <v/>
      </c>
      <c r="O451" s="45" t="str">
        <f t="shared" si="4"/>
        <v/>
      </c>
      <c r="P451" s="11" t="str">
        <f>IFERROR(IF(P450=DATE.DOR,"",MIN(DATE(YEAR(Calculations!P450),MONTH(Calculations!P450)+1,DAY(Calculations!P450)),DATE.DOR)),"")</f>
        <v/>
      </c>
      <c r="Q451" s="52" t="str">
        <f>IF(P451="","",IF(P451=DATE(YEAR(AdjustedFVDte),MONTH(AdjustedFVDte)+1,DAY(AdjustedFVDte)),CFV,IF(AND(Q450=0,P450=AdjustedFVDte),CFV+U451,U450)))</f>
        <v/>
      </c>
      <c r="R451" s="53" t="str">
        <f>IF(P451="","",((1+INCREASE.RTE)^(1/12)))</f>
        <v/>
      </c>
      <c r="S451" s="51" t="str">
        <f>IFERROR(IF(P451="","",IF(P451=DATE.DOR,"",IF(P451&gt;0,(1+RPI)^(1/12),""))),"")</f>
        <v/>
      </c>
      <c r="T451" s="51" t="str">
        <f>IF(S451="","",(1+AMC)^(1/12))</f>
        <v/>
      </c>
      <c r="U451" s="15" t="str">
        <f>IFERROR(IF(P451=DATE.DOR,U450,Q451*R451/S451/T451),"")</f>
        <v/>
      </c>
      <c r="V451" s="4"/>
      <c r="W451" s="4"/>
      <c r="X451" s="4"/>
      <c r="Y451" s="4"/>
      <c r="Z451" s="4"/>
      <c r="AA451" s="4"/>
      <c r="AB451" s="4"/>
    </row>
    <row r="452" ht="15.75" customHeight="1">
      <c r="A452" s="4"/>
      <c r="B452" s="4"/>
      <c r="C452" s="4"/>
      <c r="D452" s="4"/>
      <c r="E452" s="4"/>
      <c r="F452" s="45">
        <f t="shared" si="2"/>
        <v>1</v>
      </c>
      <c r="G452" s="11">
        <f>IFERROR(IF(G451=DATE.DOR,"",MIN(DATE(YEAR(Calculations!G451),MONTH(Calculations!G451)+1,DAY(Calculations!G451)),DATE.DOR)),"")</f>
        <v>44927</v>
      </c>
      <c r="H452" s="15" t="str">
        <f>IF(G453="","",IF(G452&lt;$B$2,MONTHLY.CONT*1,LOOKUP(G452,$B$2:$B$62,$D$2:$D$62)))</f>
        <v/>
      </c>
      <c r="I452" s="51" t="str">
        <f>IF(H452=0,"",IF(H452="","",IF(G452=DATE.DOR,"",IF(G452="","",IF(G452=FVDate,"",((1+INCREASE.RTE)^(1/12)))))))</f>
        <v/>
      </c>
      <c r="J452" s="51" t="str">
        <f>IF(H452=0,"",IF(H452="","",IF(G452=DATE.DOR,"",IF(G452=FVDate,"",((1+RPI))^(1/12)))))</f>
        <v/>
      </c>
      <c r="K452" s="51" t="str">
        <f>IF(J452="","",(1+AMC)^(1/12))</f>
        <v/>
      </c>
      <c r="L452" s="15" t="str">
        <f>IFERROR(IF(G452="","",IF(G452=DATE.DOR,"",L451*I452/J452/K452+H452)),0)</f>
        <v/>
      </c>
      <c r="M452" s="4"/>
      <c r="N452" s="46">
        <f t="shared" si="3"/>
        <v>12</v>
      </c>
      <c r="O452" s="45">
        <f t="shared" si="4"/>
        <v>1</v>
      </c>
      <c r="P452" s="11">
        <f>IFERROR(IF(P451=DATE.DOR,"",MIN(DATE(YEAR(Calculations!P451),MONTH(Calculations!P451)+1,DAY(Calculations!P451)),DATE.DOR)),"")</f>
        <v>44927</v>
      </c>
      <c r="Q452" s="52" t="str">
        <f>IF(P452="","",IF(P452=DATE(YEAR(AdjustedFVDte),MONTH(AdjustedFVDte)+1,DAY(AdjustedFVDte)),CFV,IF(AND(Q451=0,P451=AdjustedFVDte),CFV+U452,U451)))</f>
        <v/>
      </c>
      <c r="R452" s="53">
        <f>IF(P452="","",((1+INCREASE.RTE)^(1/12)))</f>
        <v>1.004074124</v>
      </c>
      <c r="S452" s="51" t="str">
        <f>IFERROR(IF(P452="","",IF(P452=DATE.DOR,"",IF(P452&gt;0,(1+RPI)^(1/12),""))),"")</f>
        <v/>
      </c>
      <c r="T452" s="51" t="str">
        <f>IF(S452="","",(1+AMC)^(1/12))</f>
        <v/>
      </c>
      <c r="U452" s="15" t="str">
        <f>IFERROR(IF(P452=DATE.DOR,U451,Q452*R452/S452/T452),"")</f>
        <v/>
      </c>
      <c r="V452" s="4"/>
      <c r="W452" s="4"/>
      <c r="X452" s="4"/>
      <c r="Y452" s="4"/>
      <c r="Z452" s="4"/>
      <c r="AA452" s="4"/>
      <c r="AB452" s="4"/>
    </row>
    <row r="453" ht="15.75" customHeight="1">
      <c r="A453" s="4"/>
      <c r="B453" s="4"/>
      <c r="C453" s="4"/>
      <c r="D453" s="4"/>
      <c r="E453" s="4"/>
      <c r="F453" s="45" t="str">
        <f t="shared" si="2"/>
        <v/>
      </c>
      <c r="G453" s="11" t="str">
        <f>IFERROR(IF(G452=DATE.DOR,"",MIN(DATE(YEAR(Calculations!G452),MONTH(Calculations!G452)+1,DAY(Calculations!G452)),DATE.DOR)),"")</f>
        <v/>
      </c>
      <c r="H453" s="15" t="str">
        <f>IF(G454="","",IF(G453&lt;$B$2,MONTHLY.CONT*1,LOOKUP(G453,$B$2:$B$62,$D$2:$D$62)))</f>
        <v/>
      </c>
      <c r="I453" s="51" t="str">
        <f>IF(H453=0,"",IF(H453="","",IF(G453=DATE.DOR,"",IF(G453="","",IF(G453=FVDate,"",((1+INCREASE.RTE)^(1/12)))))))</f>
        <v/>
      </c>
      <c r="J453" s="51" t="str">
        <f>IF(H453=0,"",IF(H453="","",IF(G453=DATE.DOR,"",IF(G453=FVDate,"",((1+RPI))^(1/12)))))</f>
        <v/>
      </c>
      <c r="K453" s="51" t="str">
        <f>IF(J453="","",(1+AMC)^(1/12))</f>
        <v/>
      </c>
      <c r="L453" s="15" t="str">
        <f>IFERROR(IF(G453="","",IF(G453=DATE.DOR,"",L452*I453/J453/K453+H453)),0)</f>
        <v/>
      </c>
      <c r="M453" s="4"/>
      <c r="N453" s="46" t="str">
        <f t="shared" si="3"/>
        <v/>
      </c>
      <c r="O453" s="45" t="str">
        <f t="shared" si="4"/>
        <v/>
      </c>
      <c r="P453" s="11" t="str">
        <f>IFERROR(IF(P452=DATE.DOR,"",MIN(DATE(YEAR(Calculations!P452),MONTH(Calculations!P452)+1,DAY(Calculations!P452)),DATE.DOR)),"")</f>
        <v/>
      </c>
      <c r="Q453" s="52" t="str">
        <f>IF(P453="","",IF(P453=DATE(YEAR(AdjustedFVDte),MONTH(AdjustedFVDte)+1,DAY(AdjustedFVDte)),CFV,IF(AND(Q452=0,P452=AdjustedFVDte),CFV+U453,U452)))</f>
        <v/>
      </c>
      <c r="R453" s="53" t="str">
        <f>IF(P453="","",((1+INCREASE.RTE)^(1/12)))</f>
        <v/>
      </c>
      <c r="S453" s="51" t="str">
        <f>IFERROR(IF(P453="","",IF(P453=DATE.DOR,"",IF(P453&gt;0,(1+RPI)^(1/12),""))),"")</f>
        <v/>
      </c>
      <c r="T453" s="51" t="str">
        <f>IF(S453="","",(1+AMC)^(1/12))</f>
        <v/>
      </c>
      <c r="U453" s="15" t="str">
        <f>IFERROR(IF(P453=DATE.DOR,U452,Q453*R453/S453/T453),"")</f>
        <v/>
      </c>
      <c r="V453" s="4"/>
      <c r="W453" s="4"/>
      <c r="X453" s="4"/>
      <c r="Y453" s="4"/>
      <c r="Z453" s="4"/>
      <c r="AA453" s="4"/>
      <c r="AB453" s="4"/>
    </row>
    <row r="454" ht="15.75" customHeight="1">
      <c r="A454" s="4"/>
      <c r="B454" s="4"/>
      <c r="C454" s="4"/>
      <c r="D454" s="4"/>
      <c r="E454" s="4"/>
      <c r="F454" s="45">
        <f t="shared" si="2"/>
        <v>1</v>
      </c>
      <c r="G454" s="11">
        <f>IFERROR(IF(G453=DATE.DOR,"",MIN(DATE(YEAR(Calculations!G453),MONTH(Calculations!G453)+1,DAY(Calculations!G453)),DATE.DOR)),"")</f>
        <v>44927</v>
      </c>
      <c r="H454" s="15" t="str">
        <f>IF(G455="","",IF(G454&lt;$B$2,MONTHLY.CONT*1,LOOKUP(G454,$B$2:$B$62,$D$2:$D$62)))</f>
        <v/>
      </c>
      <c r="I454" s="51" t="str">
        <f>IF(H454=0,"",IF(H454="","",IF(G454=DATE.DOR,"",IF(G454="","",IF(G454=FVDate,"",((1+INCREASE.RTE)^(1/12)))))))</f>
        <v/>
      </c>
      <c r="J454" s="51" t="str">
        <f>IF(H454=0,"",IF(H454="","",IF(G454=DATE.DOR,"",IF(G454=FVDate,"",((1+RPI))^(1/12)))))</f>
        <v/>
      </c>
      <c r="K454" s="51" t="str">
        <f>IF(J454="","",(1+AMC)^(1/12))</f>
        <v/>
      </c>
      <c r="L454" s="15" t="str">
        <f>IFERROR(IF(G454="","",IF(G454=DATE.DOR,"",L453*I454/J454/K454+H454)),0)</f>
        <v/>
      </c>
      <c r="M454" s="4"/>
      <c r="N454" s="46">
        <f t="shared" si="3"/>
        <v>12</v>
      </c>
      <c r="O454" s="45">
        <f t="shared" si="4"/>
        <v>1</v>
      </c>
      <c r="P454" s="11">
        <f>IFERROR(IF(P453=DATE.DOR,"",MIN(DATE(YEAR(Calculations!P453),MONTH(Calculations!P453)+1,DAY(Calculations!P453)),DATE.DOR)),"")</f>
        <v>44927</v>
      </c>
      <c r="Q454" s="52" t="str">
        <f>IF(P454="","",IF(P454=DATE(YEAR(AdjustedFVDte),MONTH(AdjustedFVDte)+1,DAY(AdjustedFVDte)),CFV,IF(AND(Q453=0,P453=AdjustedFVDte),CFV+U454,U453)))</f>
        <v/>
      </c>
      <c r="R454" s="53">
        <f>IF(P454="","",((1+INCREASE.RTE)^(1/12)))</f>
        <v>1.004074124</v>
      </c>
      <c r="S454" s="51" t="str">
        <f>IFERROR(IF(P454="","",IF(P454=DATE.DOR,"",IF(P454&gt;0,(1+RPI)^(1/12),""))),"")</f>
        <v/>
      </c>
      <c r="T454" s="51" t="str">
        <f>IF(S454="","",(1+AMC)^(1/12))</f>
        <v/>
      </c>
      <c r="U454" s="15" t="str">
        <f>IFERROR(IF(P454=DATE.DOR,U453,Q454*R454/S454/T454),"")</f>
        <v/>
      </c>
      <c r="V454" s="4"/>
      <c r="W454" s="4"/>
      <c r="X454" s="4"/>
      <c r="Y454" s="4"/>
      <c r="Z454" s="4"/>
      <c r="AA454" s="4"/>
      <c r="AB454" s="4"/>
    </row>
    <row r="455" ht="15.75" customHeight="1">
      <c r="A455" s="4"/>
      <c r="B455" s="4"/>
      <c r="C455" s="4"/>
      <c r="D455" s="4"/>
      <c r="E455" s="4"/>
      <c r="F455" s="45" t="str">
        <f t="shared" si="2"/>
        <v/>
      </c>
      <c r="G455" s="11" t="str">
        <f>IFERROR(IF(G454=DATE.DOR,"",MIN(DATE(YEAR(Calculations!G454),MONTH(Calculations!G454)+1,DAY(Calculations!G454)),DATE.DOR)),"")</f>
        <v/>
      </c>
      <c r="H455" s="15" t="str">
        <f>IF(G456="","",IF(G455&lt;$B$2,MONTHLY.CONT*1,LOOKUP(G455,$B$2:$B$62,$D$2:$D$62)))</f>
        <v/>
      </c>
      <c r="I455" s="51" t="str">
        <f>IF(H455=0,"",IF(H455="","",IF(G455=DATE.DOR,"",IF(G455="","",IF(G455=FVDate,"",((1+INCREASE.RTE)^(1/12)))))))</f>
        <v/>
      </c>
      <c r="J455" s="51" t="str">
        <f>IF(H455=0,"",IF(H455="","",IF(G455=DATE.DOR,"",IF(G455=FVDate,"",((1+RPI))^(1/12)))))</f>
        <v/>
      </c>
      <c r="K455" s="51" t="str">
        <f>IF(J455="","",(1+AMC)^(1/12))</f>
        <v/>
      </c>
      <c r="L455" s="15" t="str">
        <f>IFERROR(IF(G455="","",IF(G455=DATE.DOR,"",L454*I455/J455/K455+H455)),0)</f>
        <v/>
      </c>
      <c r="M455" s="4"/>
      <c r="N455" s="46" t="str">
        <f t="shared" si="3"/>
        <v/>
      </c>
      <c r="O455" s="45" t="str">
        <f t="shared" si="4"/>
        <v/>
      </c>
      <c r="P455" s="11" t="str">
        <f>IFERROR(IF(P454=DATE.DOR,"",MIN(DATE(YEAR(Calculations!P454),MONTH(Calculations!P454)+1,DAY(Calculations!P454)),DATE.DOR)),"")</f>
        <v/>
      </c>
      <c r="Q455" s="52" t="str">
        <f>IF(P455="","",IF(P455=DATE(YEAR(AdjustedFVDte),MONTH(AdjustedFVDte)+1,DAY(AdjustedFVDte)),CFV,IF(AND(Q454=0,P454=AdjustedFVDte),CFV+U455,U454)))</f>
        <v/>
      </c>
      <c r="R455" s="53" t="str">
        <f>IF(P455="","",((1+INCREASE.RTE)^(1/12)))</f>
        <v/>
      </c>
      <c r="S455" s="51" t="str">
        <f>IFERROR(IF(P455="","",IF(P455=DATE.DOR,"",IF(P455&gt;0,(1+RPI)^(1/12),""))),"")</f>
        <v/>
      </c>
      <c r="T455" s="51" t="str">
        <f>IF(S455="","",(1+AMC)^(1/12))</f>
        <v/>
      </c>
      <c r="U455" s="15" t="str">
        <f>IFERROR(IF(P455=DATE.DOR,U454,Q455*R455/S455/T455),"")</f>
        <v/>
      </c>
      <c r="V455" s="4"/>
      <c r="W455" s="4"/>
      <c r="X455" s="4"/>
      <c r="Y455" s="4"/>
      <c r="Z455" s="4"/>
      <c r="AA455" s="4"/>
      <c r="AB455" s="4"/>
    </row>
    <row r="456" ht="15.75" customHeight="1">
      <c r="A456" s="4"/>
      <c r="B456" s="4"/>
      <c r="C456" s="4"/>
      <c r="D456" s="4"/>
      <c r="E456" s="4"/>
      <c r="F456" s="45">
        <f t="shared" si="2"/>
        <v>1</v>
      </c>
      <c r="G456" s="11">
        <f>IFERROR(IF(G455=DATE.DOR,"",MIN(DATE(YEAR(Calculations!G455),MONTH(Calculations!G455)+1,DAY(Calculations!G455)),DATE.DOR)),"")</f>
        <v>44927</v>
      </c>
      <c r="H456" s="15" t="str">
        <f>IF(G457="","",IF(G456&lt;$B$2,MONTHLY.CONT*1,LOOKUP(G456,$B$2:$B$62,$D$2:$D$62)))</f>
        <v/>
      </c>
      <c r="I456" s="51" t="str">
        <f>IF(H456=0,"",IF(H456="","",IF(G456=DATE.DOR,"",IF(G456="","",IF(G456=FVDate,"",((1+INCREASE.RTE)^(1/12)))))))</f>
        <v/>
      </c>
      <c r="J456" s="51" t="str">
        <f>IF(H456=0,"",IF(H456="","",IF(G456=DATE.DOR,"",IF(G456=FVDate,"",((1+RPI))^(1/12)))))</f>
        <v/>
      </c>
      <c r="K456" s="51" t="str">
        <f>IF(J456="","",(1+AMC)^(1/12))</f>
        <v/>
      </c>
      <c r="L456" s="15" t="str">
        <f>IFERROR(IF(G456="","",IF(G456=DATE.DOR,"",L455*I456/J456/K456+H456)),0)</f>
        <v/>
      </c>
      <c r="M456" s="4"/>
      <c r="N456" s="46">
        <f t="shared" si="3"/>
        <v>12</v>
      </c>
      <c r="O456" s="45">
        <f t="shared" si="4"/>
        <v>1</v>
      </c>
      <c r="P456" s="11">
        <f>IFERROR(IF(P455=DATE.DOR,"",MIN(DATE(YEAR(Calculations!P455),MONTH(Calculations!P455)+1,DAY(Calculations!P455)),DATE.DOR)),"")</f>
        <v>44927</v>
      </c>
      <c r="Q456" s="52" t="str">
        <f>IF(P456="","",IF(P456=DATE(YEAR(AdjustedFVDte),MONTH(AdjustedFVDte)+1,DAY(AdjustedFVDte)),CFV,IF(AND(Q455=0,P455=AdjustedFVDte),CFV+U456,U455)))</f>
        <v/>
      </c>
      <c r="R456" s="53">
        <f>IF(P456="","",((1+INCREASE.RTE)^(1/12)))</f>
        <v>1.004074124</v>
      </c>
      <c r="S456" s="51" t="str">
        <f>IFERROR(IF(P456="","",IF(P456=DATE.DOR,"",IF(P456&gt;0,(1+RPI)^(1/12),""))),"")</f>
        <v/>
      </c>
      <c r="T456" s="51" t="str">
        <f>IF(S456="","",(1+AMC)^(1/12))</f>
        <v/>
      </c>
      <c r="U456" s="15" t="str">
        <f>IFERROR(IF(P456=DATE.DOR,U455,Q456*R456/S456/T456),"")</f>
        <v/>
      </c>
      <c r="V456" s="4"/>
      <c r="W456" s="4"/>
      <c r="X456" s="4"/>
      <c r="Y456" s="4"/>
      <c r="Z456" s="4"/>
      <c r="AA456" s="4"/>
      <c r="AB456" s="4"/>
    </row>
    <row r="457" ht="15.75" customHeight="1">
      <c r="A457" s="4"/>
      <c r="B457" s="4"/>
      <c r="C457" s="4"/>
      <c r="D457" s="4"/>
      <c r="E457" s="4"/>
      <c r="F457" s="45" t="str">
        <f t="shared" si="2"/>
        <v/>
      </c>
      <c r="G457" s="11" t="str">
        <f>IFERROR(IF(G456=DATE.DOR,"",MIN(DATE(YEAR(Calculations!G456),MONTH(Calculations!G456)+1,DAY(Calculations!G456)),DATE.DOR)),"")</f>
        <v/>
      </c>
      <c r="H457" s="15" t="str">
        <f>IF(G458="","",IF(G457&lt;$B$2,MONTHLY.CONT*1,LOOKUP(G457,$B$2:$B$62,$D$2:$D$62)))</f>
        <v/>
      </c>
      <c r="I457" s="51" t="str">
        <f>IF(H457=0,"",IF(H457="","",IF(G457=DATE.DOR,"",IF(G457="","",IF(G457=FVDate,"",((1+INCREASE.RTE)^(1/12)))))))</f>
        <v/>
      </c>
      <c r="J457" s="51" t="str">
        <f>IF(H457=0,"",IF(H457="","",IF(G457=DATE.DOR,"",IF(G457=FVDate,"",((1+RPI))^(1/12)))))</f>
        <v/>
      </c>
      <c r="K457" s="51" t="str">
        <f>IF(J457="","",(1+AMC)^(1/12))</f>
        <v/>
      </c>
      <c r="L457" s="15" t="str">
        <f>IFERROR(IF(G457="","",IF(G457=DATE.DOR,"",L456*I457/J457/K457+H457)),0)</f>
        <v/>
      </c>
      <c r="M457" s="4"/>
      <c r="N457" s="46" t="str">
        <f t="shared" si="3"/>
        <v/>
      </c>
      <c r="O457" s="45" t="str">
        <f t="shared" si="4"/>
        <v/>
      </c>
      <c r="P457" s="11" t="str">
        <f>IFERROR(IF(P456=DATE.DOR,"",MIN(DATE(YEAR(Calculations!P456),MONTH(Calculations!P456)+1,DAY(Calculations!P456)),DATE.DOR)),"")</f>
        <v/>
      </c>
      <c r="Q457" s="52" t="str">
        <f>IF(P457="","",IF(P457=DATE(YEAR(AdjustedFVDte),MONTH(AdjustedFVDte)+1,DAY(AdjustedFVDte)),CFV,IF(AND(Q456=0,P456=AdjustedFVDte),CFV+U457,U456)))</f>
        <v/>
      </c>
      <c r="R457" s="53" t="str">
        <f>IF(P457="","",((1+INCREASE.RTE)^(1/12)))</f>
        <v/>
      </c>
      <c r="S457" s="51" t="str">
        <f>IFERROR(IF(P457="","",IF(P457=DATE.DOR,"",IF(P457&gt;0,(1+RPI)^(1/12),""))),"")</f>
        <v/>
      </c>
      <c r="T457" s="51" t="str">
        <f>IF(S457="","",(1+AMC)^(1/12))</f>
        <v/>
      </c>
      <c r="U457" s="15" t="str">
        <f>IFERROR(IF(P457=DATE.DOR,U456,Q457*R457/S457/T457),"")</f>
        <v/>
      </c>
      <c r="V457" s="4"/>
      <c r="W457" s="4"/>
      <c r="X457" s="4"/>
      <c r="Y457" s="4"/>
      <c r="Z457" s="4"/>
      <c r="AA457" s="4"/>
      <c r="AB457" s="4"/>
    </row>
    <row r="458" ht="15.75" customHeight="1">
      <c r="A458" s="4"/>
      <c r="B458" s="4"/>
      <c r="C458" s="4"/>
      <c r="D458" s="4"/>
      <c r="E458" s="4"/>
      <c r="F458" s="45">
        <f t="shared" si="2"/>
        <v>1</v>
      </c>
      <c r="G458" s="11">
        <f>IFERROR(IF(G457=DATE.DOR,"",MIN(DATE(YEAR(Calculations!G457),MONTH(Calculations!G457)+1,DAY(Calculations!G457)),DATE.DOR)),"")</f>
        <v>44927</v>
      </c>
      <c r="H458" s="15" t="str">
        <f>IF(G459="","",IF(G458&lt;$B$2,MONTHLY.CONT*1,LOOKUP(G458,$B$2:$B$62,$D$2:$D$62)))</f>
        <v/>
      </c>
      <c r="I458" s="51" t="str">
        <f>IF(H458=0,"",IF(H458="","",IF(G458=DATE.DOR,"",IF(G458="","",IF(G458=FVDate,"",((1+INCREASE.RTE)^(1/12)))))))</f>
        <v/>
      </c>
      <c r="J458" s="51" t="str">
        <f>IF(H458=0,"",IF(H458="","",IF(G458=DATE.DOR,"",IF(G458=FVDate,"",((1+RPI))^(1/12)))))</f>
        <v/>
      </c>
      <c r="K458" s="51" t="str">
        <f>IF(J458="","",(1+AMC)^(1/12))</f>
        <v/>
      </c>
      <c r="L458" s="15" t="str">
        <f>IFERROR(IF(G458="","",IF(G458=DATE.DOR,"",L457*I458/J458/K458+H458)),0)</f>
        <v/>
      </c>
      <c r="M458" s="4"/>
      <c r="N458" s="46">
        <f t="shared" si="3"/>
        <v>12</v>
      </c>
      <c r="O458" s="45">
        <f t="shared" si="4"/>
        <v>1</v>
      </c>
      <c r="P458" s="11">
        <f>IFERROR(IF(P457=DATE.DOR,"",MIN(DATE(YEAR(Calculations!P457),MONTH(Calculations!P457)+1,DAY(Calculations!P457)),DATE.DOR)),"")</f>
        <v>44927</v>
      </c>
      <c r="Q458" s="52" t="str">
        <f>IF(P458="","",IF(P458=DATE(YEAR(AdjustedFVDte),MONTH(AdjustedFVDte)+1,DAY(AdjustedFVDte)),CFV,IF(AND(Q457=0,P457=AdjustedFVDte),CFV+U458,U457)))</f>
        <v/>
      </c>
      <c r="R458" s="53">
        <f>IF(P458="","",((1+INCREASE.RTE)^(1/12)))</f>
        <v>1.004074124</v>
      </c>
      <c r="S458" s="51" t="str">
        <f>IFERROR(IF(P458="","",IF(P458=DATE.DOR,"",IF(P458&gt;0,(1+RPI)^(1/12),""))),"")</f>
        <v/>
      </c>
      <c r="T458" s="51" t="str">
        <f>IF(S458="","",(1+AMC)^(1/12))</f>
        <v/>
      </c>
      <c r="U458" s="15" t="str">
        <f>IFERROR(IF(P458=DATE.DOR,U457,Q458*R458/S458/T458),"")</f>
        <v/>
      </c>
      <c r="V458" s="4"/>
      <c r="W458" s="4"/>
      <c r="X458" s="4"/>
      <c r="Y458" s="4"/>
      <c r="Z458" s="4"/>
      <c r="AA458" s="4"/>
      <c r="AB458" s="4"/>
    </row>
    <row r="459" ht="15.75" customHeight="1">
      <c r="A459" s="4"/>
      <c r="B459" s="4"/>
      <c r="C459" s="4"/>
      <c r="D459" s="4"/>
      <c r="E459" s="4"/>
      <c r="F459" s="45" t="str">
        <f t="shared" si="2"/>
        <v/>
      </c>
      <c r="G459" s="11" t="str">
        <f>IFERROR(IF(G458=DATE.DOR,"",MIN(DATE(YEAR(Calculations!G458),MONTH(Calculations!G458)+1,DAY(Calculations!G458)),DATE.DOR)),"")</f>
        <v/>
      </c>
      <c r="H459" s="15" t="str">
        <f>IF(G460="","",IF(G459&lt;$B$2,MONTHLY.CONT*1,LOOKUP(G459,$B$2:$B$62,$D$2:$D$62)))</f>
        <v/>
      </c>
      <c r="I459" s="51" t="str">
        <f>IF(H459=0,"",IF(H459="","",IF(G459=DATE.DOR,"",IF(G459="","",IF(G459=FVDate,"",((1+INCREASE.RTE)^(1/12)))))))</f>
        <v/>
      </c>
      <c r="J459" s="51" t="str">
        <f>IF(H459=0,"",IF(H459="","",IF(G459=DATE.DOR,"",IF(G459=FVDate,"",((1+RPI))^(1/12)))))</f>
        <v/>
      </c>
      <c r="K459" s="51" t="str">
        <f>IF(J459="","",(1+AMC)^(1/12))</f>
        <v/>
      </c>
      <c r="L459" s="15" t="str">
        <f>IFERROR(IF(G459="","",IF(G459=DATE.DOR,"",L458*I459/J459/K459+H459)),0)</f>
        <v/>
      </c>
      <c r="M459" s="4"/>
      <c r="N459" s="46" t="str">
        <f t="shared" si="3"/>
        <v/>
      </c>
      <c r="O459" s="45" t="str">
        <f t="shared" si="4"/>
        <v/>
      </c>
      <c r="P459" s="11" t="str">
        <f>IFERROR(IF(P458=DATE.DOR,"",MIN(DATE(YEAR(Calculations!P458),MONTH(Calculations!P458)+1,DAY(Calculations!P458)),DATE.DOR)),"")</f>
        <v/>
      </c>
      <c r="Q459" s="52" t="str">
        <f>IF(P459="","",IF(P459=DATE(YEAR(AdjustedFVDte),MONTH(AdjustedFVDte)+1,DAY(AdjustedFVDte)),CFV,IF(AND(Q458=0,P458=AdjustedFVDte),CFV+U459,U458)))</f>
        <v/>
      </c>
      <c r="R459" s="53" t="str">
        <f>IF(P459="","",((1+INCREASE.RTE)^(1/12)))</f>
        <v/>
      </c>
      <c r="S459" s="51" t="str">
        <f>IFERROR(IF(P459="","",IF(P459=DATE.DOR,"",IF(P459&gt;0,(1+RPI)^(1/12),""))),"")</f>
        <v/>
      </c>
      <c r="T459" s="51" t="str">
        <f>IF(S459="","",(1+AMC)^(1/12))</f>
        <v/>
      </c>
      <c r="U459" s="15" t="str">
        <f>IFERROR(IF(P459=DATE.DOR,U458,Q459*R459/S459/T459),"")</f>
        <v/>
      </c>
      <c r="V459" s="4"/>
      <c r="W459" s="4"/>
      <c r="X459" s="4"/>
      <c r="Y459" s="4"/>
      <c r="Z459" s="4"/>
      <c r="AA459" s="4"/>
      <c r="AB459" s="4"/>
    </row>
    <row r="460" ht="15.75" customHeight="1">
      <c r="A460" s="4"/>
      <c r="B460" s="4"/>
      <c r="C460" s="4"/>
      <c r="D460" s="4"/>
      <c r="E460" s="4"/>
      <c r="F460" s="45">
        <f t="shared" si="2"/>
        <v>1</v>
      </c>
      <c r="G460" s="11">
        <f>IFERROR(IF(G459=DATE.DOR,"",MIN(DATE(YEAR(Calculations!G459),MONTH(Calculations!G459)+1,DAY(Calculations!G459)),DATE.DOR)),"")</f>
        <v>44927</v>
      </c>
      <c r="H460" s="15" t="str">
        <f>IF(G461="","",IF(G460&lt;$B$2,MONTHLY.CONT*1,LOOKUP(G460,$B$2:$B$62,$D$2:$D$62)))</f>
        <v/>
      </c>
      <c r="I460" s="51" t="str">
        <f>IF(H460=0,"",IF(H460="","",IF(G460=DATE.DOR,"",IF(G460="","",IF(G460=FVDate,"",((1+INCREASE.RTE)^(1/12)))))))</f>
        <v/>
      </c>
      <c r="J460" s="51" t="str">
        <f>IF(H460=0,"",IF(H460="","",IF(G460=DATE.DOR,"",IF(G460=FVDate,"",((1+RPI))^(1/12)))))</f>
        <v/>
      </c>
      <c r="K460" s="51" t="str">
        <f>IF(J460="","",(1+AMC)^(1/12))</f>
        <v/>
      </c>
      <c r="L460" s="15" t="str">
        <f>IFERROR(IF(G460="","",IF(G460=DATE.DOR,"",L459*I460/J460/K460+H460)),0)</f>
        <v/>
      </c>
      <c r="M460" s="4"/>
      <c r="N460" s="46">
        <f t="shared" si="3"/>
        <v>12</v>
      </c>
      <c r="O460" s="45">
        <f t="shared" si="4"/>
        <v>1</v>
      </c>
      <c r="P460" s="11">
        <f>IFERROR(IF(P459=DATE.DOR,"",MIN(DATE(YEAR(Calculations!P459),MONTH(Calculations!P459)+1,DAY(Calculations!P459)),DATE.DOR)),"")</f>
        <v>44927</v>
      </c>
      <c r="Q460" s="52" t="str">
        <f>IF(P460="","",IF(P460=DATE(YEAR(AdjustedFVDte),MONTH(AdjustedFVDte)+1,DAY(AdjustedFVDte)),CFV,IF(AND(Q459=0,P459=AdjustedFVDte),CFV+U460,U459)))</f>
        <v/>
      </c>
      <c r="R460" s="53">
        <f>IF(P460="","",((1+INCREASE.RTE)^(1/12)))</f>
        <v>1.004074124</v>
      </c>
      <c r="S460" s="51" t="str">
        <f>IFERROR(IF(P460="","",IF(P460=DATE.DOR,"",IF(P460&gt;0,(1+RPI)^(1/12),""))),"")</f>
        <v/>
      </c>
      <c r="T460" s="51" t="str">
        <f>IF(S460="","",(1+AMC)^(1/12))</f>
        <v/>
      </c>
      <c r="U460" s="15" t="str">
        <f>IFERROR(IF(P460=DATE.DOR,U459,Q460*R460/S460/T460),"")</f>
        <v/>
      </c>
      <c r="V460" s="4"/>
      <c r="W460" s="4"/>
      <c r="X460" s="4"/>
      <c r="Y460" s="4"/>
      <c r="Z460" s="4"/>
      <c r="AA460" s="4"/>
      <c r="AB460" s="4"/>
    </row>
    <row r="461" ht="15.75" customHeight="1">
      <c r="A461" s="4"/>
      <c r="B461" s="4"/>
      <c r="C461" s="4"/>
      <c r="D461" s="4"/>
      <c r="E461" s="4"/>
      <c r="F461" s="45" t="str">
        <f t="shared" si="2"/>
        <v/>
      </c>
      <c r="G461" s="11" t="str">
        <f>IFERROR(IF(G460=DATE.DOR,"",MIN(DATE(YEAR(Calculations!G460),MONTH(Calculations!G460)+1,DAY(Calculations!G460)),DATE.DOR)),"")</f>
        <v/>
      </c>
      <c r="H461" s="15" t="str">
        <f>IF(G462="","",IF(G461&lt;$B$2,MONTHLY.CONT*1,LOOKUP(G461,$B$2:$B$62,$D$2:$D$62)))</f>
        <v/>
      </c>
      <c r="I461" s="51" t="str">
        <f>IF(H461=0,"",IF(H461="","",IF(G461=DATE.DOR,"",IF(G461="","",IF(G461=FVDate,"",((1+INCREASE.RTE)^(1/12)))))))</f>
        <v/>
      </c>
      <c r="J461" s="51" t="str">
        <f>IF(H461=0,"",IF(H461="","",IF(G461=DATE.DOR,"",IF(G461=FVDate,"",((1+RPI))^(1/12)))))</f>
        <v/>
      </c>
      <c r="K461" s="51" t="str">
        <f>IF(J461="","",(1+AMC)^(1/12))</f>
        <v/>
      </c>
      <c r="L461" s="15" t="str">
        <f>IFERROR(IF(G461="","",IF(G461=DATE.DOR,"",L460*I461/J461/K461+H461)),0)</f>
        <v/>
      </c>
      <c r="M461" s="4"/>
      <c r="N461" s="46" t="str">
        <f t="shared" si="3"/>
        <v/>
      </c>
      <c r="O461" s="45" t="str">
        <f t="shared" si="4"/>
        <v/>
      </c>
      <c r="P461" s="11" t="str">
        <f>IFERROR(IF(P460=DATE.DOR,"",MIN(DATE(YEAR(Calculations!P460),MONTH(Calculations!P460)+1,DAY(Calculations!P460)),DATE.DOR)),"")</f>
        <v/>
      </c>
      <c r="Q461" s="52" t="str">
        <f>IF(P461="","",IF(P461=DATE(YEAR(AdjustedFVDte),MONTH(AdjustedFVDte)+1,DAY(AdjustedFVDte)),CFV,IF(AND(Q460=0,P460=AdjustedFVDte),CFV+U461,U460)))</f>
        <v/>
      </c>
      <c r="R461" s="53" t="str">
        <f>IF(P461="","",((1+INCREASE.RTE)^(1/12)))</f>
        <v/>
      </c>
      <c r="S461" s="51" t="str">
        <f>IFERROR(IF(P461="","",IF(P461=DATE.DOR,"",IF(P461&gt;0,(1+RPI)^(1/12),""))),"")</f>
        <v/>
      </c>
      <c r="T461" s="51" t="str">
        <f>IF(S461="","",(1+AMC)^(1/12))</f>
        <v/>
      </c>
      <c r="U461" s="15" t="str">
        <f>IFERROR(IF(P461=DATE.DOR,U460,Q461*R461/S461/T461),"")</f>
        <v/>
      </c>
      <c r="V461" s="4"/>
      <c r="W461" s="4"/>
      <c r="X461" s="4"/>
      <c r="Y461" s="4"/>
      <c r="Z461" s="4"/>
      <c r="AA461" s="4"/>
      <c r="AB461" s="4"/>
    </row>
    <row r="462" ht="15.75" customHeight="1">
      <c r="A462" s="4"/>
      <c r="B462" s="4"/>
      <c r="C462" s="4"/>
      <c r="D462" s="4"/>
      <c r="E462" s="4"/>
      <c r="F462" s="45">
        <f t="shared" si="2"/>
        <v>1</v>
      </c>
      <c r="G462" s="11">
        <f>IFERROR(IF(G461=DATE.DOR,"",MIN(DATE(YEAR(Calculations!G461),MONTH(Calculations!G461)+1,DAY(Calculations!G461)),DATE.DOR)),"")</f>
        <v>44927</v>
      </c>
      <c r="H462" s="15" t="str">
        <f>IF(G463="","",IF(G462&lt;$B$2,MONTHLY.CONT*1,LOOKUP(G462,$B$2:$B$62,$D$2:$D$62)))</f>
        <v/>
      </c>
      <c r="I462" s="51" t="str">
        <f>IF(H462=0,"",IF(H462="","",IF(G462=DATE.DOR,"",IF(G462="","",IF(G462=FVDate,"",((1+INCREASE.RTE)^(1/12)))))))</f>
        <v/>
      </c>
      <c r="J462" s="51" t="str">
        <f>IF(H462=0,"",IF(H462="","",IF(G462=DATE.DOR,"",IF(G462=FVDate,"",((1+RPI))^(1/12)))))</f>
        <v/>
      </c>
      <c r="K462" s="51" t="str">
        <f>IF(J462="","",(1+AMC)^(1/12))</f>
        <v/>
      </c>
      <c r="L462" s="15" t="str">
        <f>IFERROR(IF(G462="","",IF(G462=DATE.DOR,"",L461*I462/J462/K462+H462)),0)</f>
        <v/>
      </c>
      <c r="M462" s="4"/>
      <c r="N462" s="46">
        <f t="shared" si="3"/>
        <v>12</v>
      </c>
      <c r="O462" s="45">
        <f t="shared" si="4"/>
        <v>1</v>
      </c>
      <c r="P462" s="11">
        <f>IFERROR(IF(P461=DATE.DOR,"",MIN(DATE(YEAR(Calculations!P461),MONTH(Calculations!P461)+1,DAY(Calculations!P461)),DATE.DOR)),"")</f>
        <v>44927</v>
      </c>
      <c r="Q462" s="52" t="str">
        <f>IF(P462="","",IF(P462=DATE(YEAR(AdjustedFVDte),MONTH(AdjustedFVDte)+1,DAY(AdjustedFVDte)),CFV,IF(AND(Q461=0,P461=AdjustedFVDte),CFV+U462,U461)))</f>
        <v/>
      </c>
      <c r="R462" s="53">
        <f>IF(P462="","",((1+INCREASE.RTE)^(1/12)))</f>
        <v>1.004074124</v>
      </c>
      <c r="S462" s="51" t="str">
        <f>IFERROR(IF(P462="","",IF(P462=DATE.DOR,"",IF(P462&gt;0,(1+RPI)^(1/12),""))),"")</f>
        <v/>
      </c>
      <c r="T462" s="51" t="str">
        <f>IF(S462="","",(1+AMC)^(1/12))</f>
        <v/>
      </c>
      <c r="U462" s="15" t="str">
        <f>IFERROR(IF(P462=DATE.DOR,U461,Q462*R462/S462/T462),"")</f>
        <v/>
      </c>
      <c r="V462" s="4"/>
      <c r="W462" s="4"/>
      <c r="X462" s="4"/>
      <c r="Y462" s="4"/>
      <c r="Z462" s="4"/>
      <c r="AA462" s="4"/>
      <c r="AB462" s="4"/>
    </row>
    <row r="463" ht="15.75" customHeight="1">
      <c r="A463" s="4"/>
      <c r="B463" s="4"/>
      <c r="C463" s="4"/>
      <c r="D463" s="4"/>
      <c r="E463" s="4"/>
      <c r="F463" s="45" t="str">
        <f t="shared" si="2"/>
        <v/>
      </c>
      <c r="G463" s="11" t="str">
        <f>IFERROR(IF(G462=DATE.DOR,"",MIN(DATE(YEAR(Calculations!G462),MONTH(Calculations!G462)+1,DAY(Calculations!G462)),DATE.DOR)),"")</f>
        <v/>
      </c>
      <c r="H463" s="15" t="str">
        <f>IF(G464="","",IF(G463&lt;$B$2,MONTHLY.CONT*1,LOOKUP(G463,$B$2:$B$62,$D$2:$D$62)))</f>
        <v/>
      </c>
      <c r="I463" s="51" t="str">
        <f>IF(H463=0,"",IF(H463="","",IF(G463=DATE.DOR,"",IF(G463="","",IF(G463=FVDate,"",((1+INCREASE.RTE)^(1/12)))))))</f>
        <v/>
      </c>
      <c r="J463" s="51" t="str">
        <f>IF(H463=0,"",IF(H463="","",IF(G463=DATE.DOR,"",IF(G463=FVDate,"",((1+RPI))^(1/12)))))</f>
        <v/>
      </c>
      <c r="K463" s="51" t="str">
        <f>IF(J463="","",(1+AMC)^(1/12))</f>
        <v/>
      </c>
      <c r="L463" s="15" t="str">
        <f>IFERROR(IF(G463="","",IF(G463=DATE.DOR,"",L462*I463/J463/K463+H463)),0)</f>
        <v/>
      </c>
      <c r="M463" s="4"/>
      <c r="N463" s="46" t="str">
        <f t="shared" si="3"/>
        <v/>
      </c>
      <c r="O463" s="45" t="str">
        <f t="shared" si="4"/>
        <v/>
      </c>
      <c r="P463" s="11" t="str">
        <f>IFERROR(IF(P462=DATE.DOR,"",MIN(DATE(YEAR(Calculations!P462),MONTH(Calculations!P462)+1,DAY(Calculations!P462)),DATE.DOR)),"")</f>
        <v/>
      </c>
      <c r="Q463" s="52" t="str">
        <f>IF(P463="","",IF(P463=DATE(YEAR(AdjustedFVDte),MONTH(AdjustedFVDte)+1,DAY(AdjustedFVDte)),CFV,IF(AND(Q462=0,P462=AdjustedFVDte),CFV+U463,U462)))</f>
        <v/>
      </c>
      <c r="R463" s="53" t="str">
        <f>IF(P463="","",((1+INCREASE.RTE)^(1/12)))</f>
        <v/>
      </c>
      <c r="S463" s="51" t="str">
        <f>IFERROR(IF(P463="","",IF(P463=DATE.DOR,"",IF(P463&gt;0,(1+RPI)^(1/12),""))),"")</f>
        <v/>
      </c>
      <c r="T463" s="51" t="str">
        <f>IF(S463="","",(1+AMC)^(1/12))</f>
        <v/>
      </c>
      <c r="U463" s="15" t="str">
        <f>IFERROR(IF(P463=DATE.DOR,U462,Q463*R463/S463/T463),"")</f>
        <v/>
      </c>
      <c r="V463" s="4"/>
      <c r="W463" s="4"/>
      <c r="X463" s="4"/>
      <c r="Y463" s="4"/>
      <c r="Z463" s="4"/>
      <c r="AA463" s="4"/>
      <c r="AB463" s="4"/>
    </row>
    <row r="464" ht="15.75" customHeight="1">
      <c r="A464" s="4"/>
      <c r="B464" s="4"/>
      <c r="C464" s="4"/>
      <c r="D464" s="4"/>
      <c r="E464" s="4"/>
      <c r="F464" s="45">
        <f t="shared" si="2"/>
        <v>1</v>
      </c>
      <c r="G464" s="11">
        <f>IFERROR(IF(G463=DATE.DOR,"",MIN(DATE(YEAR(Calculations!G463),MONTH(Calculations!G463)+1,DAY(Calculations!G463)),DATE.DOR)),"")</f>
        <v>44927</v>
      </c>
      <c r="H464" s="15" t="str">
        <f>IF(G465="","",IF(G464&lt;$B$2,MONTHLY.CONT*1,LOOKUP(G464,$B$2:$B$62,$D$2:$D$62)))</f>
        <v/>
      </c>
      <c r="I464" s="51" t="str">
        <f>IF(H464=0,"",IF(H464="","",IF(G464=DATE.DOR,"",IF(G464="","",IF(G464=FVDate,"",((1+INCREASE.RTE)^(1/12)))))))</f>
        <v/>
      </c>
      <c r="J464" s="51" t="str">
        <f>IF(H464=0,"",IF(H464="","",IF(G464=DATE.DOR,"",IF(G464=FVDate,"",((1+RPI))^(1/12)))))</f>
        <v/>
      </c>
      <c r="K464" s="51" t="str">
        <f>IF(J464="","",(1+AMC)^(1/12))</f>
        <v/>
      </c>
      <c r="L464" s="15" t="str">
        <f>IFERROR(IF(G464="","",IF(G464=DATE.DOR,"",L463*I464/J464/K464+H464)),0)</f>
        <v/>
      </c>
      <c r="M464" s="4"/>
      <c r="N464" s="46">
        <f t="shared" si="3"/>
        <v>12</v>
      </c>
      <c r="O464" s="45">
        <f t="shared" si="4"/>
        <v>1</v>
      </c>
      <c r="P464" s="11">
        <f>IFERROR(IF(P463=DATE.DOR,"",MIN(DATE(YEAR(Calculations!P463),MONTH(Calculations!P463)+1,DAY(Calculations!P463)),DATE.DOR)),"")</f>
        <v>44927</v>
      </c>
      <c r="Q464" s="52" t="str">
        <f>IF(P464="","",IF(P464=DATE(YEAR(AdjustedFVDte),MONTH(AdjustedFVDte)+1,DAY(AdjustedFVDte)),CFV,IF(AND(Q463=0,P463=AdjustedFVDte),CFV+U464,U463)))</f>
        <v/>
      </c>
      <c r="R464" s="53">
        <f>IF(P464="","",((1+INCREASE.RTE)^(1/12)))</f>
        <v>1.004074124</v>
      </c>
      <c r="S464" s="51" t="str">
        <f>IFERROR(IF(P464="","",IF(P464=DATE.DOR,"",IF(P464&gt;0,(1+RPI)^(1/12),""))),"")</f>
        <v/>
      </c>
      <c r="T464" s="51" t="str">
        <f>IF(S464="","",(1+AMC)^(1/12))</f>
        <v/>
      </c>
      <c r="U464" s="15" t="str">
        <f>IFERROR(IF(P464=DATE.DOR,U463,Q464*R464/S464/T464),"")</f>
        <v/>
      </c>
      <c r="V464" s="4"/>
      <c r="W464" s="4"/>
      <c r="X464" s="4"/>
      <c r="Y464" s="4"/>
      <c r="Z464" s="4"/>
      <c r="AA464" s="4"/>
      <c r="AB464" s="4"/>
    </row>
    <row r="465" ht="15.75" customHeight="1">
      <c r="A465" s="4"/>
      <c r="B465" s="4"/>
      <c r="C465" s="4"/>
      <c r="D465" s="4"/>
      <c r="E465" s="4"/>
      <c r="F465" s="45" t="str">
        <f t="shared" si="2"/>
        <v/>
      </c>
      <c r="G465" s="11" t="str">
        <f>IFERROR(IF(G464=DATE.DOR,"",MIN(DATE(YEAR(Calculations!G464),MONTH(Calculations!G464)+1,DAY(Calculations!G464)),DATE.DOR)),"")</f>
        <v/>
      </c>
      <c r="H465" s="15" t="str">
        <f>IF(G466="","",IF(G465&lt;$B$2,MONTHLY.CONT*1,LOOKUP(G465,$B$2:$B$62,$D$2:$D$62)))</f>
        <v/>
      </c>
      <c r="I465" s="51" t="str">
        <f>IF(H465=0,"",IF(H465="","",IF(G465=DATE.DOR,"",IF(G465="","",IF(G465=FVDate,"",((1+INCREASE.RTE)^(1/12)))))))</f>
        <v/>
      </c>
      <c r="J465" s="51" t="str">
        <f>IF(H465=0,"",IF(H465="","",IF(G465=DATE.DOR,"",IF(G465=FVDate,"",((1+RPI))^(1/12)))))</f>
        <v/>
      </c>
      <c r="K465" s="51" t="str">
        <f>IF(J465="","",(1+AMC)^(1/12))</f>
        <v/>
      </c>
      <c r="L465" s="15" t="str">
        <f>IFERROR(IF(G465="","",IF(G465=DATE.DOR,"",L464*I465/J465/K465+H465)),0)</f>
        <v/>
      </c>
      <c r="M465" s="4"/>
      <c r="N465" s="46" t="str">
        <f t="shared" si="3"/>
        <v/>
      </c>
      <c r="O465" s="45" t="str">
        <f t="shared" si="4"/>
        <v/>
      </c>
      <c r="P465" s="11" t="str">
        <f>IFERROR(IF(P464=DATE.DOR,"",MIN(DATE(YEAR(Calculations!P464),MONTH(Calculations!P464)+1,DAY(Calculations!P464)),DATE.DOR)),"")</f>
        <v/>
      </c>
      <c r="Q465" s="52" t="str">
        <f>IF(P465="","",IF(P465=DATE(YEAR(AdjustedFVDte),MONTH(AdjustedFVDte)+1,DAY(AdjustedFVDte)),CFV,IF(AND(Q464=0,P464=AdjustedFVDte),CFV+U465,U464)))</f>
        <v/>
      </c>
      <c r="R465" s="53" t="str">
        <f>IF(P465="","",((1+INCREASE.RTE)^(1/12)))</f>
        <v/>
      </c>
      <c r="S465" s="51" t="str">
        <f>IFERROR(IF(P465="","",IF(P465=DATE.DOR,"",IF(P465&gt;0,(1+RPI)^(1/12),""))),"")</f>
        <v/>
      </c>
      <c r="T465" s="51" t="str">
        <f>IF(S465="","",(1+AMC)^(1/12))</f>
        <v/>
      </c>
      <c r="U465" s="15" t="str">
        <f>IFERROR(IF(P465=DATE.DOR,U464,Q465*R465/S465/T465),"")</f>
        <v/>
      </c>
      <c r="V465" s="4"/>
      <c r="W465" s="4"/>
      <c r="X465" s="4"/>
      <c r="Y465" s="4"/>
      <c r="Z465" s="4"/>
      <c r="AA465" s="4"/>
      <c r="AB465" s="4"/>
    </row>
    <row r="466" ht="15.75" customHeight="1">
      <c r="A466" s="4"/>
      <c r="B466" s="4"/>
      <c r="C466" s="4"/>
      <c r="D466" s="4"/>
      <c r="E466" s="4"/>
      <c r="F466" s="45">
        <f t="shared" si="2"/>
        <v>1</v>
      </c>
      <c r="G466" s="11">
        <f>IFERROR(IF(G465=DATE.DOR,"",MIN(DATE(YEAR(Calculations!G465),MONTH(Calculations!G465)+1,DAY(Calculations!G465)),DATE.DOR)),"")</f>
        <v>44927</v>
      </c>
      <c r="H466" s="15" t="str">
        <f>IF(G467="","",IF(G466&lt;$B$2,MONTHLY.CONT*1,LOOKUP(G466,$B$2:$B$62,$D$2:$D$62)))</f>
        <v/>
      </c>
      <c r="I466" s="51" t="str">
        <f>IF(H466=0,"",IF(H466="","",IF(G466=DATE.DOR,"",IF(G466="","",IF(G466=FVDate,"",((1+INCREASE.RTE)^(1/12)))))))</f>
        <v/>
      </c>
      <c r="J466" s="51" t="str">
        <f>IF(H466=0,"",IF(H466="","",IF(G466=DATE.DOR,"",IF(G466=FVDate,"",((1+RPI))^(1/12)))))</f>
        <v/>
      </c>
      <c r="K466" s="51" t="str">
        <f>IF(J466="","",(1+AMC)^(1/12))</f>
        <v/>
      </c>
      <c r="L466" s="15" t="str">
        <f>IFERROR(IF(G466="","",IF(G466=DATE.DOR,"",L465*I466/J466/K466+H466)),0)</f>
        <v/>
      </c>
      <c r="M466" s="4"/>
      <c r="N466" s="46">
        <f t="shared" si="3"/>
        <v>12</v>
      </c>
      <c r="O466" s="45">
        <f t="shared" si="4"/>
        <v>1</v>
      </c>
      <c r="P466" s="11">
        <f>IFERROR(IF(P465=DATE.DOR,"",MIN(DATE(YEAR(Calculations!P465),MONTH(Calculations!P465)+1,DAY(Calculations!P465)),DATE.DOR)),"")</f>
        <v>44927</v>
      </c>
      <c r="Q466" s="52" t="str">
        <f>IF(P466="","",IF(P466=DATE(YEAR(AdjustedFVDte),MONTH(AdjustedFVDte)+1,DAY(AdjustedFVDte)),CFV,IF(AND(Q465=0,P465=AdjustedFVDte),CFV+U466,U465)))</f>
        <v/>
      </c>
      <c r="R466" s="53">
        <f>IF(P466="","",((1+INCREASE.RTE)^(1/12)))</f>
        <v>1.004074124</v>
      </c>
      <c r="S466" s="51" t="str">
        <f>IFERROR(IF(P466="","",IF(P466=DATE.DOR,"",IF(P466&gt;0,(1+RPI)^(1/12),""))),"")</f>
        <v/>
      </c>
      <c r="T466" s="51" t="str">
        <f>IF(S466="","",(1+AMC)^(1/12))</f>
        <v/>
      </c>
      <c r="U466" s="15" t="str">
        <f>IFERROR(IF(P466=DATE.DOR,U465,Q466*R466/S466/T466),"")</f>
        <v/>
      </c>
      <c r="V466" s="4"/>
      <c r="W466" s="4"/>
      <c r="X466" s="4"/>
      <c r="Y466" s="4"/>
      <c r="Z466" s="4"/>
      <c r="AA466" s="4"/>
      <c r="AB466" s="4"/>
    </row>
    <row r="467" ht="15.75" customHeight="1">
      <c r="A467" s="4"/>
      <c r="B467" s="4"/>
      <c r="C467" s="4"/>
      <c r="D467" s="4"/>
      <c r="E467" s="4"/>
      <c r="F467" s="45" t="str">
        <f t="shared" si="2"/>
        <v/>
      </c>
      <c r="G467" s="11" t="str">
        <f>IFERROR(IF(G466=DATE.DOR,"",MIN(DATE(YEAR(Calculations!G466),MONTH(Calculations!G466)+1,DAY(Calculations!G466)),DATE.DOR)),"")</f>
        <v/>
      </c>
      <c r="H467" s="15" t="str">
        <f>IF(G468="","",IF(G467&lt;$B$2,MONTHLY.CONT*1,LOOKUP(G467,$B$2:$B$62,$D$2:$D$62)))</f>
        <v/>
      </c>
      <c r="I467" s="51" t="str">
        <f>IF(H467=0,"",IF(H467="","",IF(G467=DATE.DOR,"",IF(G467="","",IF(G467=FVDate,"",((1+INCREASE.RTE)^(1/12)))))))</f>
        <v/>
      </c>
      <c r="J467" s="51" t="str">
        <f>IF(H467=0,"",IF(H467="","",IF(G467=DATE.DOR,"",IF(G467=FVDate,"",((1+RPI))^(1/12)))))</f>
        <v/>
      </c>
      <c r="K467" s="51" t="str">
        <f>IF(J467="","",(1+AMC)^(1/12))</f>
        <v/>
      </c>
      <c r="L467" s="15" t="str">
        <f>IFERROR(IF(G467="","",IF(G467=DATE.DOR,"",L466*I467/J467/K467+H467)),0)</f>
        <v/>
      </c>
      <c r="M467" s="4"/>
      <c r="N467" s="46" t="str">
        <f t="shared" si="3"/>
        <v/>
      </c>
      <c r="O467" s="45" t="str">
        <f t="shared" si="4"/>
        <v/>
      </c>
      <c r="P467" s="11" t="str">
        <f>IFERROR(IF(P466=DATE.DOR,"",MIN(DATE(YEAR(Calculations!P466),MONTH(Calculations!P466)+1,DAY(Calculations!P466)),DATE.DOR)),"")</f>
        <v/>
      </c>
      <c r="Q467" s="52" t="str">
        <f>IF(P467="","",IF(P467=DATE(YEAR(AdjustedFVDte),MONTH(AdjustedFVDte)+1,DAY(AdjustedFVDte)),CFV,IF(AND(Q466=0,P466=AdjustedFVDte),CFV+U467,U466)))</f>
        <v/>
      </c>
      <c r="R467" s="53" t="str">
        <f>IF(P467="","",((1+INCREASE.RTE)^(1/12)))</f>
        <v/>
      </c>
      <c r="S467" s="51" t="str">
        <f>IFERROR(IF(P467="","",IF(P467=DATE.DOR,"",IF(P467&gt;0,(1+RPI)^(1/12),""))),"")</f>
        <v/>
      </c>
      <c r="T467" s="51" t="str">
        <f>IF(S467="","",(1+AMC)^(1/12))</f>
        <v/>
      </c>
      <c r="U467" s="15" t="str">
        <f>IFERROR(IF(P467=DATE.DOR,U466,Q467*R467/S467/T467),"")</f>
        <v/>
      </c>
      <c r="V467" s="4"/>
      <c r="W467" s="4"/>
      <c r="X467" s="4"/>
      <c r="Y467" s="4"/>
      <c r="Z467" s="4"/>
      <c r="AA467" s="4"/>
      <c r="AB467" s="4"/>
    </row>
    <row r="468" ht="15.75" customHeight="1">
      <c r="A468" s="4"/>
      <c r="B468" s="4"/>
      <c r="C468" s="4"/>
      <c r="D468" s="4"/>
      <c r="E468" s="4"/>
      <c r="F468" s="45">
        <f t="shared" si="2"/>
        <v>1</v>
      </c>
      <c r="G468" s="11">
        <f>IFERROR(IF(G467=DATE.DOR,"",MIN(DATE(YEAR(Calculations!G467),MONTH(Calculations!G467)+1,DAY(Calculations!G467)),DATE.DOR)),"")</f>
        <v>44927</v>
      </c>
      <c r="H468" s="15" t="str">
        <f>IF(G469="","",IF(G468&lt;$B$2,MONTHLY.CONT*1,LOOKUP(G468,$B$2:$B$62,$D$2:$D$62)))</f>
        <v/>
      </c>
      <c r="I468" s="51" t="str">
        <f>IF(H468=0,"",IF(H468="","",IF(G468=DATE.DOR,"",IF(G468="","",IF(G468=FVDate,"",((1+INCREASE.RTE)^(1/12)))))))</f>
        <v/>
      </c>
      <c r="J468" s="51" t="str">
        <f>IF(H468=0,"",IF(H468="","",IF(G468=DATE.DOR,"",IF(G468=FVDate,"",((1+RPI))^(1/12)))))</f>
        <v/>
      </c>
      <c r="K468" s="51" t="str">
        <f>IF(J468="","",(1+AMC)^(1/12))</f>
        <v/>
      </c>
      <c r="L468" s="15" t="str">
        <f>IFERROR(IF(G468="","",IF(G468=DATE.DOR,"",L467*I468/J468/K468+H468)),0)</f>
        <v/>
      </c>
      <c r="M468" s="4"/>
      <c r="N468" s="46">
        <f t="shared" si="3"/>
        <v>12</v>
      </c>
      <c r="O468" s="45">
        <f t="shared" si="4"/>
        <v>1</v>
      </c>
      <c r="P468" s="11">
        <f>IFERROR(IF(P467=DATE.DOR,"",MIN(DATE(YEAR(Calculations!P467),MONTH(Calculations!P467)+1,DAY(Calculations!P467)),DATE.DOR)),"")</f>
        <v>44927</v>
      </c>
      <c r="Q468" s="52" t="str">
        <f>IF(P468="","",IF(P468=DATE(YEAR(AdjustedFVDte),MONTH(AdjustedFVDte)+1,DAY(AdjustedFVDte)),CFV,IF(AND(Q467=0,P467=AdjustedFVDte),CFV+U468,U467)))</f>
        <v/>
      </c>
      <c r="R468" s="53">
        <f>IF(P468="","",((1+INCREASE.RTE)^(1/12)))</f>
        <v>1.004074124</v>
      </c>
      <c r="S468" s="51" t="str">
        <f>IFERROR(IF(P468="","",IF(P468=DATE.DOR,"",IF(P468&gt;0,(1+RPI)^(1/12),""))),"")</f>
        <v/>
      </c>
      <c r="T468" s="51" t="str">
        <f>IF(S468="","",(1+AMC)^(1/12))</f>
        <v/>
      </c>
      <c r="U468" s="15" t="str">
        <f>IFERROR(IF(P468=DATE.DOR,U467,Q468*R468/S468/T468),"")</f>
        <v/>
      </c>
      <c r="V468" s="4"/>
      <c r="W468" s="4"/>
      <c r="X468" s="4"/>
      <c r="Y468" s="4"/>
      <c r="Z468" s="4"/>
      <c r="AA468" s="4"/>
      <c r="AB468" s="4"/>
    </row>
    <row r="469" ht="15.75" customHeight="1">
      <c r="A469" s="4"/>
      <c r="B469" s="4"/>
      <c r="C469" s="4"/>
      <c r="D469" s="4"/>
      <c r="E469" s="4"/>
      <c r="F469" s="45" t="str">
        <f t="shared" si="2"/>
        <v/>
      </c>
      <c r="G469" s="11" t="str">
        <f>IFERROR(IF(G468=DATE.DOR,"",MIN(DATE(YEAR(Calculations!G468),MONTH(Calculations!G468)+1,DAY(Calculations!G468)),DATE.DOR)),"")</f>
        <v/>
      </c>
      <c r="H469" s="15" t="str">
        <f>IF(G470="","",IF(G469&lt;$B$2,MONTHLY.CONT*1,LOOKUP(G469,$B$2:$B$62,$D$2:$D$62)))</f>
        <v/>
      </c>
      <c r="I469" s="51" t="str">
        <f>IF(H469=0,"",IF(H469="","",IF(G469=DATE.DOR,"",IF(G469="","",IF(G469=FVDate,"",((1+INCREASE.RTE)^(1/12)))))))</f>
        <v/>
      </c>
      <c r="J469" s="51" t="str">
        <f>IF(H469=0,"",IF(H469="","",IF(G469=DATE.DOR,"",IF(G469=FVDate,"",((1+RPI))^(1/12)))))</f>
        <v/>
      </c>
      <c r="K469" s="51" t="str">
        <f>IF(J469="","",(1+AMC)^(1/12))</f>
        <v/>
      </c>
      <c r="L469" s="15" t="str">
        <f>IFERROR(IF(G469="","",IF(G469=DATE.DOR,"",L468*I469/J469/K469+H469)),0)</f>
        <v/>
      </c>
      <c r="M469" s="4"/>
      <c r="N469" s="46" t="str">
        <f t="shared" si="3"/>
        <v/>
      </c>
      <c r="O469" s="45" t="str">
        <f t="shared" si="4"/>
        <v/>
      </c>
      <c r="P469" s="11" t="str">
        <f>IFERROR(IF(P468=DATE.DOR,"",MIN(DATE(YEAR(Calculations!P468),MONTH(Calculations!P468)+1,DAY(Calculations!P468)),DATE.DOR)),"")</f>
        <v/>
      </c>
      <c r="Q469" s="52" t="str">
        <f>IF(P469="","",IF(P469=DATE(YEAR(AdjustedFVDte),MONTH(AdjustedFVDte)+1,DAY(AdjustedFVDte)),CFV,IF(AND(Q468=0,P468=AdjustedFVDte),CFV+U469,U468)))</f>
        <v/>
      </c>
      <c r="R469" s="53" t="str">
        <f>IF(P469="","",((1+INCREASE.RTE)^(1/12)))</f>
        <v/>
      </c>
      <c r="S469" s="51" t="str">
        <f>IFERROR(IF(P469="","",IF(P469=DATE.DOR,"",IF(P469&gt;0,(1+RPI)^(1/12),""))),"")</f>
        <v/>
      </c>
      <c r="T469" s="51" t="str">
        <f>IF(S469="","",(1+AMC)^(1/12))</f>
        <v/>
      </c>
      <c r="U469" s="15" t="str">
        <f>IFERROR(IF(P469=DATE.DOR,U468,Q469*R469/S469/T469),"")</f>
        <v/>
      </c>
      <c r="V469" s="4"/>
      <c r="W469" s="4"/>
      <c r="X469" s="4"/>
      <c r="Y469" s="4"/>
      <c r="Z469" s="4"/>
      <c r="AA469" s="4"/>
      <c r="AB469" s="4"/>
    </row>
    <row r="470" ht="15.75" customHeight="1">
      <c r="A470" s="4"/>
      <c r="B470" s="4"/>
      <c r="C470" s="4"/>
      <c r="D470" s="4"/>
      <c r="E470" s="4"/>
      <c r="F470" s="45">
        <f t="shared" si="2"/>
        <v>1</v>
      </c>
      <c r="G470" s="11">
        <f>IFERROR(IF(G469=DATE.DOR,"",MIN(DATE(YEAR(Calculations!G469),MONTH(Calculations!G469)+1,DAY(Calculations!G469)),DATE.DOR)),"")</f>
        <v>44927</v>
      </c>
      <c r="H470" s="15" t="str">
        <f>IF(G471="","",IF(G470&lt;$B$2,MONTHLY.CONT*1,LOOKUP(G470,$B$2:$B$62,$D$2:$D$62)))</f>
        <v/>
      </c>
      <c r="I470" s="51" t="str">
        <f>IF(H470=0,"",IF(H470="","",IF(G470=DATE.DOR,"",IF(G470="","",IF(G470=FVDate,"",((1+INCREASE.RTE)^(1/12)))))))</f>
        <v/>
      </c>
      <c r="J470" s="51" t="str">
        <f>IF(H470=0,"",IF(H470="","",IF(G470=DATE.DOR,"",IF(G470=FVDate,"",((1+RPI))^(1/12)))))</f>
        <v/>
      </c>
      <c r="K470" s="51" t="str">
        <f>IF(J470="","",(1+AMC)^(1/12))</f>
        <v/>
      </c>
      <c r="L470" s="15" t="str">
        <f>IFERROR(IF(G470="","",IF(G470=DATE.DOR,"",L469*I470/J470/K470+H470)),0)</f>
        <v/>
      </c>
      <c r="M470" s="4"/>
      <c r="N470" s="46">
        <f t="shared" si="3"/>
        <v>12</v>
      </c>
      <c r="O470" s="45">
        <f t="shared" si="4"/>
        <v>1</v>
      </c>
      <c r="P470" s="11">
        <f>IFERROR(IF(P469=DATE.DOR,"",MIN(DATE(YEAR(Calculations!P469),MONTH(Calculations!P469)+1,DAY(Calculations!P469)),DATE.DOR)),"")</f>
        <v>44927</v>
      </c>
      <c r="Q470" s="52" t="str">
        <f>IF(P470="","",IF(P470=DATE(YEAR(AdjustedFVDte),MONTH(AdjustedFVDte)+1,DAY(AdjustedFVDte)),CFV,IF(AND(Q469=0,P469=AdjustedFVDte),CFV+U470,U469)))</f>
        <v/>
      </c>
      <c r="R470" s="53">
        <f>IF(P470="","",((1+INCREASE.RTE)^(1/12)))</f>
        <v>1.004074124</v>
      </c>
      <c r="S470" s="51" t="str">
        <f>IFERROR(IF(P470="","",IF(P470=DATE.DOR,"",IF(P470&gt;0,(1+RPI)^(1/12),""))),"")</f>
        <v/>
      </c>
      <c r="T470" s="51" t="str">
        <f>IF(S470="","",(1+AMC)^(1/12))</f>
        <v/>
      </c>
      <c r="U470" s="15" t="str">
        <f>IFERROR(IF(P470=DATE.DOR,U469,Q470*R470/S470/T470),"")</f>
        <v/>
      </c>
      <c r="V470" s="4"/>
      <c r="W470" s="4"/>
      <c r="X470" s="4"/>
      <c r="Y470" s="4"/>
      <c r="Z470" s="4"/>
      <c r="AA470" s="4"/>
      <c r="AB470" s="4"/>
    </row>
    <row r="471" ht="15.75" customHeight="1">
      <c r="A471" s="4"/>
      <c r="B471" s="4"/>
      <c r="C471" s="4"/>
      <c r="D471" s="4"/>
      <c r="E471" s="4"/>
      <c r="F471" s="45" t="str">
        <f t="shared" si="2"/>
        <v/>
      </c>
      <c r="G471" s="11" t="str">
        <f>IFERROR(IF(G470=DATE.DOR,"",MIN(DATE(YEAR(Calculations!G470),MONTH(Calculations!G470)+1,DAY(Calculations!G470)),DATE.DOR)),"")</f>
        <v/>
      </c>
      <c r="H471" s="15" t="str">
        <f>IF(G472="","",IF(G471&lt;$B$2,MONTHLY.CONT*1,LOOKUP(G471,$B$2:$B$62,$D$2:$D$62)))</f>
        <v/>
      </c>
      <c r="I471" s="51" t="str">
        <f>IF(H471=0,"",IF(H471="","",IF(G471=DATE.DOR,"",IF(G471="","",IF(G471=FVDate,"",((1+INCREASE.RTE)^(1/12)))))))</f>
        <v/>
      </c>
      <c r="J471" s="51" t="str">
        <f>IF(H471=0,"",IF(H471="","",IF(G471=DATE.DOR,"",IF(G471=FVDate,"",((1+RPI))^(1/12)))))</f>
        <v/>
      </c>
      <c r="K471" s="51" t="str">
        <f>IF(J471="","",(1+AMC)^(1/12))</f>
        <v/>
      </c>
      <c r="L471" s="15" t="str">
        <f>IFERROR(IF(G471="","",IF(G471=DATE.DOR,"",L470*I471/J471/K471+H471)),0)</f>
        <v/>
      </c>
      <c r="M471" s="4"/>
      <c r="N471" s="46" t="str">
        <f t="shared" si="3"/>
        <v/>
      </c>
      <c r="O471" s="45" t="str">
        <f t="shared" si="4"/>
        <v/>
      </c>
      <c r="P471" s="11" t="str">
        <f>IFERROR(IF(P470=DATE.DOR,"",MIN(DATE(YEAR(Calculations!P470),MONTH(Calculations!P470)+1,DAY(Calculations!P470)),DATE.DOR)),"")</f>
        <v/>
      </c>
      <c r="Q471" s="52" t="str">
        <f>IF(P471="","",IF(P471=DATE(YEAR(AdjustedFVDte),MONTH(AdjustedFVDte)+1,DAY(AdjustedFVDte)),CFV,IF(AND(Q470=0,P470=AdjustedFVDte),CFV+U471,U470)))</f>
        <v/>
      </c>
      <c r="R471" s="53" t="str">
        <f>IF(P471="","",((1+INCREASE.RTE)^(1/12)))</f>
        <v/>
      </c>
      <c r="S471" s="51" t="str">
        <f>IFERROR(IF(P471="","",IF(P471=DATE.DOR,"",IF(P471&gt;0,(1+RPI)^(1/12),""))),"")</f>
        <v/>
      </c>
      <c r="T471" s="51" t="str">
        <f>IF(S471="","",(1+AMC)^(1/12))</f>
        <v/>
      </c>
      <c r="U471" s="15" t="str">
        <f>IFERROR(IF(P471=DATE.DOR,U470,Q471*R471/S471/T471),"")</f>
        <v/>
      </c>
      <c r="V471" s="4"/>
      <c r="W471" s="4"/>
      <c r="X471" s="4"/>
      <c r="Y471" s="4"/>
      <c r="Z471" s="4"/>
      <c r="AA471" s="4"/>
      <c r="AB471" s="4"/>
    </row>
    <row r="472" ht="15.75" customHeight="1">
      <c r="A472" s="4"/>
      <c r="B472" s="4"/>
      <c r="C472" s="4"/>
      <c r="D472" s="4"/>
      <c r="E472" s="4"/>
      <c r="F472" s="45">
        <f t="shared" si="2"/>
        <v>1</v>
      </c>
      <c r="G472" s="11">
        <f>IFERROR(IF(G471=DATE.DOR,"",MIN(DATE(YEAR(Calculations!G471),MONTH(Calculations!G471)+1,DAY(Calculations!G471)),DATE.DOR)),"")</f>
        <v>44927</v>
      </c>
      <c r="H472" s="15" t="str">
        <f>IF(G473="","",IF(G472&lt;$B$2,MONTHLY.CONT*1,LOOKUP(G472,$B$2:$B$62,$D$2:$D$62)))</f>
        <v/>
      </c>
      <c r="I472" s="51" t="str">
        <f>IF(H472=0,"",IF(H472="","",IF(G472=DATE.DOR,"",IF(G472="","",IF(G472=FVDate,"",((1+INCREASE.RTE)^(1/12)))))))</f>
        <v/>
      </c>
      <c r="J472" s="51" t="str">
        <f>IF(H472=0,"",IF(H472="","",IF(G472=DATE.DOR,"",IF(G472=FVDate,"",((1+RPI))^(1/12)))))</f>
        <v/>
      </c>
      <c r="K472" s="51" t="str">
        <f>IF(J472="","",(1+AMC)^(1/12))</f>
        <v/>
      </c>
      <c r="L472" s="15" t="str">
        <f>IFERROR(IF(G472="","",IF(G472=DATE.DOR,"",L471*I472/J472/K472+H472)),0)</f>
        <v/>
      </c>
      <c r="M472" s="4"/>
      <c r="N472" s="46">
        <f t="shared" si="3"/>
        <v>12</v>
      </c>
      <c r="O472" s="45">
        <f t="shared" si="4"/>
        <v>1</v>
      </c>
      <c r="P472" s="11">
        <f>IFERROR(IF(P471=DATE.DOR,"",MIN(DATE(YEAR(Calculations!P471),MONTH(Calculations!P471)+1,DAY(Calculations!P471)),DATE.DOR)),"")</f>
        <v>44927</v>
      </c>
      <c r="Q472" s="52" t="str">
        <f>IF(P472="","",IF(P472=DATE(YEAR(AdjustedFVDte),MONTH(AdjustedFVDte)+1,DAY(AdjustedFVDte)),CFV,IF(AND(Q471=0,P471=AdjustedFVDte),CFV+U472,U471)))</f>
        <v/>
      </c>
      <c r="R472" s="53">
        <f>IF(P472="","",((1+INCREASE.RTE)^(1/12)))</f>
        <v>1.004074124</v>
      </c>
      <c r="S472" s="51" t="str">
        <f>IFERROR(IF(P472="","",IF(P472=DATE.DOR,"",IF(P472&gt;0,(1+RPI)^(1/12),""))),"")</f>
        <v/>
      </c>
      <c r="T472" s="51" t="str">
        <f>IF(S472="","",(1+AMC)^(1/12))</f>
        <v/>
      </c>
      <c r="U472" s="15" t="str">
        <f>IFERROR(IF(P472=DATE.DOR,U471,Q472*R472/S472/T472),"")</f>
        <v/>
      </c>
      <c r="V472" s="4"/>
      <c r="W472" s="4"/>
      <c r="X472" s="4"/>
      <c r="Y472" s="4"/>
      <c r="Z472" s="4"/>
      <c r="AA472" s="4"/>
      <c r="AB472" s="4"/>
    </row>
    <row r="473" ht="15.75" customHeight="1">
      <c r="A473" s="4"/>
      <c r="B473" s="4"/>
      <c r="C473" s="4"/>
      <c r="D473" s="4"/>
      <c r="E473" s="4"/>
      <c r="F473" s="45" t="str">
        <f t="shared" si="2"/>
        <v/>
      </c>
      <c r="G473" s="11" t="str">
        <f>IFERROR(IF(G472=DATE.DOR,"",MIN(DATE(YEAR(Calculations!G472),MONTH(Calculations!G472)+1,DAY(Calculations!G472)),DATE.DOR)),"")</f>
        <v/>
      </c>
      <c r="H473" s="15" t="str">
        <f>IF(G474="","",IF(G473&lt;$B$2,MONTHLY.CONT*1,LOOKUP(G473,$B$2:$B$62,$D$2:$D$62)))</f>
        <v/>
      </c>
      <c r="I473" s="51" t="str">
        <f>IF(H473=0,"",IF(H473="","",IF(G473=DATE.DOR,"",IF(G473="","",IF(G473=FVDate,"",((1+INCREASE.RTE)^(1/12)))))))</f>
        <v/>
      </c>
      <c r="J473" s="51" t="str">
        <f>IF(H473=0,"",IF(H473="","",IF(G473=DATE.DOR,"",IF(G473=FVDate,"",((1+RPI))^(1/12)))))</f>
        <v/>
      </c>
      <c r="K473" s="51" t="str">
        <f>IF(J473="","",(1+AMC)^(1/12))</f>
        <v/>
      </c>
      <c r="L473" s="15" t="str">
        <f>IFERROR(IF(G473="","",IF(G473=DATE.DOR,"",L472*I473/J473/K473+H473)),0)</f>
        <v/>
      </c>
      <c r="M473" s="4"/>
      <c r="N473" s="46" t="str">
        <f t="shared" si="3"/>
        <v/>
      </c>
      <c r="O473" s="45" t="str">
        <f t="shared" si="4"/>
        <v/>
      </c>
      <c r="P473" s="11" t="str">
        <f>IFERROR(IF(P472=DATE.DOR,"",MIN(DATE(YEAR(Calculations!P472),MONTH(Calculations!P472)+1,DAY(Calculations!P472)),DATE.DOR)),"")</f>
        <v/>
      </c>
      <c r="Q473" s="52" t="str">
        <f>IF(P473="","",IF(P473=DATE(YEAR(AdjustedFVDte),MONTH(AdjustedFVDte)+1,DAY(AdjustedFVDte)),CFV,IF(AND(Q472=0,P472=AdjustedFVDte),CFV+U473,U472)))</f>
        <v/>
      </c>
      <c r="R473" s="53" t="str">
        <f>IF(P473="","",((1+INCREASE.RTE)^(1/12)))</f>
        <v/>
      </c>
      <c r="S473" s="51" t="str">
        <f>IFERROR(IF(P473="","",IF(P473=DATE.DOR,"",IF(P473&gt;0,(1+RPI)^(1/12),""))),"")</f>
        <v/>
      </c>
      <c r="T473" s="51" t="str">
        <f>IF(S473="","",(1+AMC)^(1/12))</f>
        <v/>
      </c>
      <c r="U473" s="15" t="str">
        <f>IFERROR(IF(P473=DATE.DOR,U472,Q473*R473/S473/T473),"")</f>
        <v/>
      </c>
      <c r="V473" s="4"/>
      <c r="W473" s="4"/>
      <c r="X473" s="4"/>
      <c r="Y473" s="4"/>
      <c r="Z473" s="4"/>
      <c r="AA473" s="4"/>
      <c r="AB473" s="4"/>
    </row>
    <row r="474" ht="15.75" customHeight="1">
      <c r="A474" s="4"/>
      <c r="B474" s="4"/>
      <c r="C474" s="4"/>
      <c r="D474" s="4"/>
      <c r="E474" s="4"/>
      <c r="F474" s="45">
        <f t="shared" si="2"/>
        <v>1</v>
      </c>
      <c r="G474" s="11">
        <f>IFERROR(IF(G473=DATE.DOR,"",MIN(DATE(YEAR(Calculations!G473),MONTH(Calculations!G473)+1,DAY(Calculations!G473)),DATE.DOR)),"")</f>
        <v>44927</v>
      </c>
      <c r="H474" s="15" t="str">
        <f>IF(G475="","",IF(G474&lt;$B$2,MONTHLY.CONT*1,LOOKUP(G474,$B$2:$B$62,$D$2:$D$62)))</f>
        <v/>
      </c>
      <c r="I474" s="51" t="str">
        <f>IF(H474=0,"",IF(H474="","",IF(G474=DATE.DOR,"",IF(G474="","",IF(G474=FVDate,"",((1+INCREASE.RTE)^(1/12)))))))</f>
        <v/>
      </c>
      <c r="J474" s="51" t="str">
        <f>IF(H474=0,"",IF(H474="","",IF(G474=DATE.DOR,"",IF(G474=FVDate,"",((1+RPI))^(1/12)))))</f>
        <v/>
      </c>
      <c r="K474" s="51" t="str">
        <f>IF(J474="","",(1+AMC)^(1/12))</f>
        <v/>
      </c>
      <c r="L474" s="15" t="str">
        <f>IFERROR(IF(G474="","",IF(G474=DATE.DOR,"",L473*I474/J474/K474+H474)),0)</f>
        <v/>
      </c>
      <c r="M474" s="4"/>
      <c r="N474" s="46">
        <f t="shared" si="3"/>
        <v>12</v>
      </c>
      <c r="O474" s="45">
        <f t="shared" si="4"/>
        <v>1</v>
      </c>
      <c r="P474" s="11">
        <f>IFERROR(IF(P473=DATE.DOR,"",MIN(DATE(YEAR(Calculations!P473),MONTH(Calculations!P473)+1,DAY(Calculations!P473)),DATE.DOR)),"")</f>
        <v>44927</v>
      </c>
      <c r="Q474" s="52" t="str">
        <f>IF(P474="","",IF(P474=DATE(YEAR(AdjustedFVDte),MONTH(AdjustedFVDte)+1,DAY(AdjustedFVDte)),CFV,IF(AND(Q473=0,P473=AdjustedFVDte),CFV+U474,U473)))</f>
        <v/>
      </c>
      <c r="R474" s="53">
        <f>IF(P474="","",((1+INCREASE.RTE)^(1/12)))</f>
        <v>1.004074124</v>
      </c>
      <c r="S474" s="51" t="str">
        <f>IFERROR(IF(P474="","",IF(P474=DATE.DOR,"",IF(P474&gt;0,(1+RPI)^(1/12),""))),"")</f>
        <v/>
      </c>
      <c r="T474" s="51" t="str">
        <f>IF(S474="","",(1+AMC)^(1/12))</f>
        <v/>
      </c>
      <c r="U474" s="15" t="str">
        <f>IFERROR(IF(P474=DATE.DOR,U473,Q474*R474/S474/T474),"")</f>
        <v/>
      </c>
      <c r="V474" s="4"/>
      <c r="W474" s="4"/>
      <c r="X474" s="4"/>
      <c r="Y474" s="4"/>
      <c r="Z474" s="4"/>
      <c r="AA474" s="4"/>
      <c r="AB474" s="4"/>
    </row>
    <row r="475" ht="15.75" customHeight="1">
      <c r="A475" s="4"/>
      <c r="B475" s="4"/>
      <c r="C475" s="4"/>
      <c r="D475" s="4"/>
      <c r="E475" s="4"/>
      <c r="F475" s="45" t="str">
        <f t="shared" si="2"/>
        <v/>
      </c>
      <c r="G475" s="11" t="str">
        <f>IFERROR(IF(G474=DATE.DOR,"",MIN(DATE(YEAR(Calculations!G474),MONTH(Calculations!G474)+1,DAY(Calculations!G474)),DATE.DOR)),"")</f>
        <v/>
      </c>
      <c r="H475" s="15" t="str">
        <f>IF(G476="","",IF(G475&lt;$B$2,MONTHLY.CONT*1,LOOKUP(G475,$B$2:$B$62,$D$2:$D$62)))</f>
        <v/>
      </c>
      <c r="I475" s="51" t="str">
        <f>IF(H475=0,"",IF(H475="","",IF(G475=DATE.DOR,"",IF(G475="","",IF(G475=FVDate,"",((1+INCREASE.RTE)^(1/12)))))))</f>
        <v/>
      </c>
      <c r="J475" s="51" t="str">
        <f>IF(H475=0,"",IF(H475="","",IF(G475=DATE.DOR,"",IF(G475=FVDate,"",((1+RPI))^(1/12)))))</f>
        <v/>
      </c>
      <c r="K475" s="51" t="str">
        <f>IF(J475="","",(1+AMC)^(1/12))</f>
        <v/>
      </c>
      <c r="L475" s="15" t="str">
        <f>IFERROR(IF(G475="","",IF(G475=DATE.DOR,"",L474*I475/J475/K475+H475)),0)</f>
        <v/>
      </c>
      <c r="M475" s="4"/>
      <c r="N475" s="46" t="str">
        <f t="shared" si="3"/>
        <v/>
      </c>
      <c r="O475" s="45" t="str">
        <f t="shared" si="4"/>
        <v/>
      </c>
      <c r="P475" s="11" t="str">
        <f>IFERROR(IF(P474=DATE.DOR,"",MIN(DATE(YEAR(Calculations!P474),MONTH(Calculations!P474)+1,DAY(Calculations!P474)),DATE.DOR)),"")</f>
        <v/>
      </c>
      <c r="Q475" s="52" t="str">
        <f>IF(P475="","",IF(P475=DATE(YEAR(AdjustedFVDte),MONTH(AdjustedFVDte)+1,DAY(AdjustedFVDte)),CFV,IF(AND(Q474=0,P474=AdjustedFVDte),CFV+U475,U474)))</f>
        <v/>
      </c>
      <c r="R475" s="53" t="str">
        <f>IF(P475="","",((1+INCREASE.RTE)^(1/12)))</f>
        <v/>
      </c>
      <c r="S475" s="51" t="str">
        <f>IFERROR(IF(P475="","",IF(P475=DATE.DOR,"",IF(P475&gt;0,(1+RPI)^(1/12),""))),"")</f>
        <v/>
      </c>
      <c r="T475" s="51" t="str">
        <f>IF(S475="","",(1+AMC)^(1/12))</f>
        <v/>
      </c>
      <c r="U475" s="15" t="str">
        <f>IFERROR(IF(P475=DATE.DOR,U474,Q475*R475/S475/T475),"")</f>
        <v/>
      </c>
      <c r="V475" s="4"/>
      <c r="W475" s="4"/>
      <c r="X475" s="4"/>
      <c r="Y475" s="4"/>
      <c r="Z475" s="4"/>
      <c r="AA475" s="4"/>
      <c r="AB475" s="4"/>
    </row>
    <row r="476" ht="15.75" customHeight="1">
      <c r="A476" s="4"/>
      <c r="B476" s="4"/>
      <c r="C476" s="4"/>
      <c r="D476" s="4"/>
      <c r="E476" s="4"/>
      <c r="F476" s="45">
        <f t="shared" si="2"/>
        <v>1</v>
      </c>
      <c r="G476" s="11">
        <f>IFERROR(IF(G475=DATE.DOR,"",MIN(DATE(YEAR(Calculations!G475),MONTH(Calculations!G475)+1,DAY(Calculations!G475)),DATE.DOR)),"")</f>
        <v>44927</v>
      </c>
      <c r="H476" s="15" t="str">
        <f>IF(G477="","",IF(G476&lt;$B$2,MONTHLY.CONT*1,LOOKUP(G476,$B$2:$B$62,$D$2:$D$62)))</f>
        <v/>
      </c>
      <c r="I476" s="51" t="str">
        <f>IF(H476=0,"",IF(H476="","",IF(G476=DATE.DOR,"",IF(G476="","",IF(G476=FVDate,"",((1+INCREASE.RTE)^(1/12)))))))</f>
        <v/>
      </c>
      <c r="J476" s="51" t="str">
        <f>IF(H476=0,"",IF(H476="","",IF(G476=DATE.DOR,"",IF(G476=FVDate,"",((1+RPI))^(1/12)))))</f>
        <v/>
      </c>
      <c r="K476" s="51" t="str">
        <f>IF(J476="","",(1+AMC)^(1/12))</f>
        <v/>
      </c>
      <c r="L476" s="15" t="str">
        <f>IFERROR(IF(G476="","",IF(G476=DATE.DOR,"",L475*I476/J476/K476+H476)),0)</f>
        <v/>
      </c>
      <c r="M476" s="4"/>
      <c r="N476" s="46">
        <f t="shared" si="3"/>
        <v>12</v>
      </c>
      <c r="O476" s="45">
        <f t="shared" si="4"/>
        <v>1</v>
      </c>
      <c r="P476" s="11">
        <f>IFERROR(IF(P475=DATE.DOR,"",MIN(DATE(YEAR(Calculations!P475),MONTH(Calculations!P475)+1,DAY(Calculations!P475)),DATE.DOR)),"")</f>
        <v>44927</v>
      </c>
      <c r="Q476" s="52" t="str">
        <f>IF(P476="","",IF(P476=DATE(YEAR(AdjustedFVDte),MONTH(AdjustedFVDte)+1,DAY(AdjustedFVDte)),CFV,IF(AND(Q475=0,P475=AdjustedFVDte),CFV+U476,U475)))</f>
        <v/>
      </c>
      <c r="R476" s="53">
        <f>IF(P476="","",((1+INCREASE.RTE)^(1/12)))</f>
        <v>1.004074124</v>
      </c>
      <c r="S476" s="51" t="str">
        <f>IFERROR(IF(P476="","",IF(P476=DATE.DOR,"",IF(P476&gt;0,(1+RPI)^(1/12),""))),"")</f>
        <v/>
      </c>
      <c r="T476" s="51" t="str">
        <f>IF(S476="","",(1+AMC)^(1/12))</f>
        <v/>
      </c>
      <c r="U476" s="15" t="str">
        <f>IFERROR(IF(P476=DATE.DOR,U475,Q476*R476/S476/T476),"")</f>
        <v/>
      </c>
      <c r="V476" s="4"/>
      <c r="W476" s="4"/>
      <c r="X476" s="4"/>
      <c r="Y476" s="4"/>
      <c r="Z476" s="4"/>
      <c r="AA476" s="4"/>
      <c r="AB476" s="4"/>
    </row>
    <row r="477" ht="15.75" customHeight="1">
      <c r="A477" s="4"/>
      <c r="B477" s="4"/>
      <c r="C477" s="4"/>
      <c r="D477" s="4"/>
      <c r="E477" s="4"/>
      <c r="F477" s="45" t="str">
        <f t="shared" si="2"/>
        <v/>
      </c>
      <c r="G477" s="11" t="str">
        <f>IFERROR(IF(G476=DATE.DOR,"",MIN(DATE(YEAR(Calculations!G476),MONTH(Calculations!G476)+1,DAY(Calculations!G476)),DATE.DOR)),"")</f>
        <v/>
      </c>
      <c r="H477" s="15" t="str">
        <f>IF(G478="","",IF(G477&lt;$B$2,MONTHLY.CONT*1,LOOKUP(G477,$B$2:$B$62,$D$2:$D$62)))</f>
        <v/>
      </c>
      <c r="I477" s="51" t="str">
        <f>IF(H477=0,"",IF(H477="","",IF(G477=DATE.DOR,"",IF(G477="","",IF(G477=FVDate,"",((1+INCREASE.RTE)^(1/12)))))))</f>
        <v/>
      </c>
      <c r="J477" s="51" t="str">
        <f>IF(H477=0,"",IF(H477="","",IF(G477=DATE.DOR,"",IF(G477=FVDate,"",((1+RPI))^(1/12)))))</f>
        <v/>
      </c>
      <c r="K477" s="51" t="str">
        <f>IF(J477="","",(1+AMC)^(1/12))</f>
        <v/>
      </c>
      <c r="L477" s="15" t="str">
        <f>IFERROR(IF(G477="","",IF(G477=DATE.DOR,"",L476*I477/J477/K477+H477)),0)</f>
        <v/>
      </c>
      <c r="M477" s="4"/>
      <c r="N477" s="46" t="str">
        <f t="shared" si="3"/>
        <v/>
      </c>
      <c r="O477" s="45" t="str">
        <f t="shared" si="4"/>
        <v/>
      </c>
      <c r="P477" s="11" t="str">
        <f>IFERROR(IF(P476=DATE.DOR,"",MIN(DATE(YEAR(Calculations!P476),MONTH(Calculations!P476)+1,DAY(Calculations!P476)),DATE.DOR)),"")</f>
        <v/>
      </c>
      <c r="Q477" s="52" t="str">
        <f>IF(P477="","",IF(P477=DATE(YEAR(AdjustedFVDte),MONTH(AdjustedFVDte)+1,DAY(AdjustedFVDte)),CFV,IF(AND(Q476=0,P476=AdjustedFVDte),CFV+U477,U476)))</f>
        <v/>
      </c>
      <c r="R477" s="53" t="str">
        <f>IF(P477="","",((1+INCREASE.RTE)^(1/12)))</f>
        <v/>
      </c>
      <c r="S477" s="51" t="str">
        <f>IFERROR(IF(P477="","",IF(P477=DATE.DOR,"",IF(P477&gt;0,(1+RPI)^(1/12),""))),"")</f>
        <v/>
      </c>
      <c r="T477" s="51" t="str">
        <f>IF(S477="","",(1+AMC)^(1/12))</f>
        <v/>
      </c>
      <c r="U477" s="15" t="str">
        <f>IFERROR(IF(P477=DATE.DOR,U476,Q477*R477/S477/T477),"")</f>
        <v/>
      </c>
      <c r="V477" s="4"/>
      <c r="W477" s="4"/>
      <c r="X477" s="4"/>
      <c r="Y477" s="4"/>
      <c r="Z477" s="4"/>
      <c r="AA477" s="4"/>
      <c r="AB477" s="4"/>
    </row>
    <row r="478" ht="15.75" customHeight="1">
      <c r="A478" s="4"/>
      <c r="B478" s="4"/>
      <c r="C478" s="4"/>
      <c r="D478" s="4"/>
      <c r="E478" s="4"/>
      <c r="F478" s="45">
        <f t="shared" si="2"/>
        <v>1</v>
      </c>
      <c r="G478" s="11">
        <f>IFERROR(IF(G477=DATE.DOR,"",MIN(DATE(YEAR(Calculations!G477),MONTH(Calculations!G477)+1,DAY(Calculations!G477)),DATE.DOR)),"")</f>
        <v>44927</v>
      </c>
      <c r="H478" s="15" t="str">
        <f>IF(G479="","",IF(G478&lt;$B$2,MONTHLY.CONT*1,LOOKUP(G478,$B$2:$B$62,$D$2:$D$62)))</f>
        <v/>
      </c>
      <c r="I478" s="51" t="str">
        <f>IF(H478=0,"",IF(H478="","",IF(G478=DATE.DOR,"",IF(G478="","",IF(G478=FVDate,"",((1+INCREASE.RTE)^(1/12)))))))</f>
        <v/>
      </c>
      <c r="J478" s="51" t="str">
        <f>IF(H478=0,"",IF(H478="","",IF(G478=DATE.DOR,"",IF(G478=FVDate,"",((1+RPI))^(1/12)))))</f>
        <v/>
      </c>
      <c r="K478" s="51" t="str">
        <f>IF(J478="","",(1+AMC)^(1/12))</f>
        <v/>
      </c>
      <c r="L478" s="15" t="str">
        <f>IFERROR(IF(G478="","",IF(G478=DATE.DOR,"",L477*I478/J478/K478+H478)),0)</f>
        <v/>
      </c>
      <c r="M478" s="4"/>
      <c r="N478" s="46">
        <f t="shared" si="3"/>
        <v>12</v>
      </c>
      <c r="O478" s="45">
        <f t="shared" si="4"/>
        <v>1</v>
      </c>
      <c r="P478" s="11">
        <f>IFERROR(IF(P477=DATE.DOR,"",MIN(DATE(YEAR(Calculations!P477),MONTH(Calculations!P477)+1,DAY(Calculations!P477)),DATE.DOR)),"")</f>
        <v>44927</v>
      </c>
      <c r="Q478" s="52" t="str">
        <f>IF(P478="","",IF(P478=DATE(YEAR(AdjustedFVDte),MONTH(AdjustedFVDte)+1,DAY(AdjustedFVDte)),CFV,IF(AND(Q477=0,P477=AdjustedFVDte),CFV+U478,U477)))</f>
        <v/>
      </c>
      <c r="R478" s="53">
        <f>IF(P478="","",((1+INCREASE.RTE)^(1/12)))</f>
        <v>1.004074124</v>
      </c>
      <c r="S478" s="51" t="str">
        <f>IFERROR(IF(P478="","",IF(P478=DATE.DOR,"",IF(P478&gt;0,(1+RPI)^(1/12),""))),"")</f>
        <v/>
      </c>
      <c r="T478" s="51" t="str">
        <f>IF(S478="","",(1+AMC)^(1/12))</f>
        <v/>
      </c>
      <c r="U478" s="15" t="str">
        <f>IFERROR(IF(P478=DATE.DOR,U477,Q478*R478/S478/T478),"")</f>
        <v/>
      </c>
      <c r="V478" s="4"/>
      <c r="W478" s="4"/>
      <c r="X478" s="4"/>
      <c r="Y478" s="4"/>
      <c r="Z478" s="4"/>
      <c r="AA478" s="4"/>
      <c r="AB478" s="4"/>
    </row>
    <row r="479" ht="15.75" customHeight="1">
      <c r="A479" s="4"/>
      <c r="B479" s="4"/>
      <c r="C479" s="4"/>
      <c r="D479" s="4"/>
      <c r="E479" s="4"/>
      <c r="F479" s="45" t="str">
        <f t="shared" si="2"/>
        <v/>
      </c>
      <c r="G479" s="11" t="str">
        <f>IFERROR(IF(G478=DATE.DOR,"",MIN(DATE(YEAR(Calculations!G478),MONTH(Calculations!G478)+1,DAY(Calculations!G478)),DATE.DOR)),"")</f>
        <v/>
      </c>
      <c r="H479" s="15" t="str">
        <f>IF(G480="","",IF(G479&lt;$B$2,MONTHLY.CONT*1,LOOKUP(G479,$B$2:$B$62,$D$2:$D$62)))</f>
        <v/>
      </c>
      <c r="I479" s="51" t="str">
        <f>IF(H479=0,"",IF(H479="","",IF(G479=DATE.DOR,"",IF(G479="","",IF(G479=FVDate,"",((1+INCREASE.RTE)^(1/12)))))))</f>
        <v/>
      </c>
      <c r="J479" s="51" t="str">
        <f>IF(H479=0,"",IF(H479="","",IF(G479=DATE.DOR,"",IF(G479=FVDate,"",((1+RPI))^(1/12)))))</f>
        <v/>
      </c>
      <c r="K479" s="51" t="str">
        <f>IF(J479="","",(1+AMC)^(1/12))</f>
        <v/>
      </c>
      <c r="L479" s="15" t="str">
        <f>IFERROR(IF(G479="","",IF(G479=DATE.DOR,"",L478*I479/J479/K479+H479)),0)</f>
        <v/>
      </c>
      <c r="M479" s="4"/>
      <c r="N479" s="46" t="str">
        <f t="shared" si="3"/>
        <v/>
      </c>
      <c r="O479" s="45" t="str">
        <f t="shared" si="4"/>
        <v/>
      </c>
      <c r="P479" s="11" t="str">
        <f>IFERROR(IF(P478=DATE.DOR,"",MIN(DATE(YEAR(Calculations!P478),MONTH(Calculations!P478)+1,DAY(Calculations!P478)),DATE.DOR)),"")</f>
        <v/>
      </c>
      <c r="Q479" s="52" t="str">
        <f>IF(P479="","",IF(P479=DATE(YEAR(AdjustedFVDte),MONTH(AdjustedFVDte)+1,DAY(AdjustedFVDte)),CFV,IF(AND(Q478=0,P478=AdjustedFVDte),CFV+U479,U478)))</f>
        <v/>
      </c>
      <c r="R479" s="53" t="str">
        <f>IF(P479="","",((1+INCREASE.RTE)^(1/12)))</f>
        <v/>
      </c>
      <c r="S479" s="51" t="str">
        <f>IFERROR(IF(P479="","",IF(P479=DATE.DOR,"",IF(P479&gt;0,(1+RPI)^(1/12),""))),"")</f>
        <v/>
      </c>
      <c r="T479" s="51" t="str">
        <f>IF(S479="","",(1+AMC)^(1/12))</f>
        <v/>
      </c>
      <c r="U479" s="15" t="str">
        <f>IFERROR(IF(P479=DATE.DOR,U478,Q479*R479/S479/T479),"")</f>
        <v/>
      </c>
      <c r="V479" s="4"/>
      <c r="W479" s="4"/>
      <c r="X479" s="4"/>
      <c r="Y479" s="4"/>
      <c r="Z479" s="4"/>
      <c r="AA479" s="4"/>
      <c r="AB479" s="4"/>
    </row>
    <row r="480" ht="15.75" customHeight="1">
      <c r="A480" s="4"/>
      <c r="B480" s="4"/>
      <c r="C480" s="4"/>
      <c r="D480" s="4"/>
      <c r="E480" s="4"/>
      <c r="F480" s="45">
        <f t="shared" si="2"/>
        <v>1</v>
      </c>
      <c r="G480" s="11">
        <f>IFERROR(IF(G479=DATE.DOR,"",MIN(DATE(YEAR(Calculations!G479),MONTH(Calculations!G479)+1,DAY(Calculations!G479)),DATE.DOR)),"")</f>
        <v>44927</v>
      </c>
      <c r="H480" s="15" t="str">
        <f>IF(G481="","",IF(G480&lt;$B$2,MONTHLY.CONT*1,LOOKUP(G480,$B$2:$B$62,$D$2:$D$62)))</f>
        <v/>
      </c>
      <c r="I480" s="51" t="str">
        <f>IF(H480=0,"",IF(H480="","",IF(G480=DATE.DOR,"",IF(G480="","",IF(G480=FVDate,"",((1+INCREASE.RTE)^(1/12)))))))</f>
        <v/>
      </c>
      <c r="J480" s="51" t="str">
        <f>IF(H480=0,"",IF(H480="","",IF(G480=DATE.DOR,"",IF(G480=FVDate,"",((1+RPI))^(1/12)))))</f>
        <v/>
      </c>
      <c r="K480" s="51" t="str">
        <f>IF(J480="","",(1+AMC)^(1/12))</f>
        <v/>
      </c>
      <c r="L480" s="15" t="str">
        <f>IFERROR(IF(G480="","",IF(G480=DATE.DOR,"",L479*I480/J480/K480+H480)),0)</f>
        <v/>
      </c>
      <c r="M480" s="4"/>
      <c r="N480" s="46">
        <f t="shared" si="3"/>
        <v>12</v>
      </c>
      <c r="O480" s="45">
        <f t="shared" si="4"/>
        <v>1</v>
      </c>
      <c r="P480" s="11">
        <f>IFERROR(IF(P479=DATE.DOR,"",MIN(DATE(YEAR(Calculations!P479),MONTH(Calculations!P479)+1,DAY(Calculations!P479)),DATE.DOR)),"")</f>
        <v>44927</v>
      </c>
      <c r="Q480" s="52" t="str">
        <f>IF(P480="","",IF(P480=DATE(YEAR(AdjustedFVDte),MONTH(AdjustedFVDte)+1,DAY(AdjustedFVDte)),CFV,IF(AND(Q479=0,P479=AdjustedFVDte),CFV+U480,U479)))</f>
        <v/>
      </c>
      <c r="R480" s="53">
        <f>IF(P480="","",((1+INCREASE.RTE)^(1/12)))</f>
        <v>1.004074124</v>
      </c>
      <c r="S480" s="51" t="str">
        <f>IFERROR(IF(P480="","",IF(P480=DATE.DOR,"",IF(P480&gt;0,(1+RPI)^(1/12),""))),"")</f>
        <v/>
      </c>
      <c r="T480" s="51" t="str">
        <f>IF(S480="","",(1+AMC)^(1/12))</f>
        <v/>
      </c>
      <c r="U480" s="15" t="str">
        <f>IFERROR(IF(P480=DATE.DOR,U479,Q480*R480/S480/T480),"")</f>
        <v/>
      </c>
      <c r="V480" s="4"/>
      <c r="W480" s="4"/>
      <c r="X480" s="4"/>
      <c r="Y480" s="4"/>
      <c r="Z480" s="4"/>
      <c r="AA480" s="4"/>
      <c r="AB480" s="4"/>
    </row>
    <row r="481" ht="15.75" customHeight="1">
      <c r="A481" s="4"/>
      <c r="B481" s="4"/>
      <c r="C481" s="4"/>
      <c r="D481" s="4"/>
      <c r="E481" s="4"/>
      <c r="F481" s="45" t="str">
        <f t="shared" si="2"/>
        <v/>
      </c>
      <c r="G481" s="11" t="str">
        <f>IFERROR(IF(G480=DATE.DOR,"",MIN(DATE(YEAR(Calculations!G480),MONTH(Calculations!G480)+1,DAY(Calculations!G480)),DATE.DOR)),"")</f>
        <v/>
      </c>
      <c r="H481" s="15" t="str">
        <f>IF(G482="","",IF(G481&lt;$B$2,MONTHLY.CONT*1,LOOKUP(G481,$B$2:$B$62,$D$2:$D$62)))</f>
        <v/>
      </c>
      <c r="I481" s="51" t="str">
        <f>IF(H481=0,"",IF(H481="","",IF(G481=DATE.DOR,"",IF(G481="","",IF(G481=FVDate,"",((1+INCREASE.RTE)^(1/12)))))))</f>
        <v/>
      </c>
      <c r="J481" s="51" t="str">
        <f>IF(H481=0,"",IF(H481="","",IF(G481=DATE.DOR,"",IF(G481=FVDate,"",((1+RPI))^(1/12)))))</f>
        <v/>
      </c>
      <c r="K481" s="51" t="str">
        <f>IF(J481="","",(1+AMC)^(1/12))</f>
        <v/>
      </c>
      <c r="L481" s="15" t="str">
        <f>IFERROR(IF(G481="","",IF(G481=DATE.DOR,"",L480*I481/J481/K481+H481)),0)</f>
        <v/>
      </c>
      <c r="M481" s="4"/>
      <c r="N481" s="46" t="str">
        <f t="shared" si="3"/>
        <v/>
      </c>
      <c r="O481" s="45" t="str">
        <f t="shared" si="4"/>
        <v/>
      </c>
      <c r="P481" s="11" t="str">
        <f>IFERROR(IF(P480=DATE.DOR,"",MIN(DATE(YEAR(Calculations!P480),MONTH(Calculations!P480)+1,DAY(Calculations!P480)),DATE.DOR)),"")</f>
        <v/>
      </c>
      <c r="Q481" s="52" t="str">
        <f>IF(P481="","",IF(P481=DATE(YEAR(AdjustedFVDte),MONTH(AdjustedFVDte)+1,DAY(AdjustedFVDte)),CFV,IF(AND(Q480=0,P480=AdjustedFVDte),CFV+U481,U480)))</f>
        <v/>
      </c>
      <c r="R481" s="53" t="str">
        <f>IF(P481="","",((1+INCREASE.RTE)^(1/12)))</f>
        <v/>
      </c>
      <c r="S481" s="51" t="str">
        <f>IFERROR(IF(P481="","",IF(P481=DATE.DOR,"",IF(P481&gt;0,(1+RPI)^(1/12),""))),"")</f>
        <v/>
      </c>
      <c r="T481" s="51" t="str">
        <f>IF(S481="","",(1+AMC)^(1/12))</f>
        <v/>
      </c>
      <c r="U481" s="15" t="str">
        <f>IFERROR(IF(P481=DATE.DOR,U480,Q481*R481/S481/T481),"")</f>
        <v/>
      </c>
      <c r="V481" s="4"/>
      <c r="W481" s="4"/>
      <c r="X481" s="4"/>
      <c r="Y481" s="4"/>
      <c r="Z481" s="4"/>
      <c r="AA481" s="4"/>
      <c r="AB481" s="4"/>
    </row>
    <row r="482" ht="15.75" customHeight="1">
      <c r="A482" s="4"/>
      <c r="B482" s="4"/>
      <c r="C482" s="4"/>
      <c r="D482" s="4"/>
      <c r="E482" s="4"/>
      <c r="F482" s="45">
        <f t="shared" si="2"/>
        <v>1</v>
      </c>
      <c r="G482" s="11">
        <f>IFERROR(IF(G481=DATE.DOR,"",MIN(DATE(YEAR(Calculations!G481),MONTH(Calculations!G481)+1,DAY(Calculations!G481)),DATE.DOR)),"")</f>
        <v>44927</v>
      </c>
      <c r="H482" s="15" t="str">
        <f>IF(G483="","",IF(G482&lt;$B$2,MONTHLY.CONT*1,LOOKUP(G482,$B$2:$B$62,$D$2:$D$62)))</f>
        <v/>
      </c>
      <c r="I482" s="51" t="str">
        <f>IF(H482=0,"",IF(H482="","",IF(G482=DATE.DOR,"",IF(G482="","",IF(G482=FVDate,"",((1+INCREASE.RTE)^(1/12)))))))</f>
        <v/>
      </c>
      <c r="J482" s="51" t="str">
        <f>IF(H482=0,"",IF(H482="","",IF(G482=DATE.DOR,"",IF(G482=FVDate,"",((1+RPI))^(1/12)))))</f>
        <v/>
      </c>
      <c r="K482" s="51" t="str">
        <f>IF(J482="","",(1+AMC)^(1/12))</f>
        <v/>
      </c>
      <c r="L482" s="15" t="str">
        <f>IFERROR(IF(G482="","",IF(G482=DATE.DOR,"",L481*I482/J482/K482+H482)),0)</f>
        <v/>
      </c>
      <c r="M482" s="4"/>
      <c r="N482" s="46">
        <f t="shared" si="3"/>
        <v>12</v>
      </c>
      <c r="O482" s="45">
        <f t="shared" si="4"/>
        <v>1</v>
      </c>
      <c r="P482" s="11">
        <f>IFERROR(IF(P481=DATE.DOR,"",MIN(DATE(YEAR(Calculations!P481),MONTH(Calculations!P481)+1,DAY(Calculations!P481)),DATE.DOR)),"")</f>
        <v>44927</v>
      </c>
      <c r="Q482" s="52" t="str">
        <f>IF(P482="","",IF(P482=DATE(YEAR(AdjustedFVDte),MONTH(AdjustedFVDte)+1,DAY(AdjustedFVDte)),CFV,IF(AND(Q481=0,P481=AdjustedFVDte),CFV+U482,U481)))</f>
        <v/>
      </c>
      <c r="R482" s="53">
        <f>IF(P482="","",((1+INCREASE.RTE)^(1/12)))</f>
        <v>1.004074124</v>
      </c>
      <c r="S482" s="51" t="str">
        <f>IFERROR(IF(P482="","",IF(P482=DATE.DOR,"",IF(P482&gt;0,(1+RPI)^(1/12),""))),"")</f>
        <v/>
      </c>
      <c r="T482" s="51" t="str">
        <f>IF(S482="","",(1+AMC)^(1/12))</f>
        <v/>
      </c>
      <c r="U482" s="15" t="str">
        <f>IFERROR(IF(P482=DATE.DOR,U481,Q482*R482/S482/T482),"")</f>
        <v/>
      </c>
      <c r="V482" s="4"/>
      <c r="W482" s="4"/>
      <c r="X482" s="4"/>
      <c r="Y482" s="4"/>
      <c r="Z482" s="4"/>
      <c r="AA482" s="4"/>
      <c r="AB482" s="4"/>
    </row>
    <row r="483" ht="15.75" customHeight="1">
      <c r="A483" s="4"/>
      <c r="B483" s="4"/>
      <c r="C483" s="4"/>
      <c r="D483" s="4"/>
      <c r="E483" s="4"/>
      <c r="F483" s="45" t="str">
        <f t="shared" si="2"/>
        <v/>
      </c>
      <c r="G483" s="11" t="str">
        <f>IFERROR(IF(G482=DATE.DOR,"",MIN(DATE(YEAR(Calculations!G482),MONTH(Calculations!G482)+1,DAY(Calculations!G482)),DATE.DOR)),"")</f>
        <v/>
      </c>
      <c r="H483" s="15" t="str">
        <f>IF(G484="","",IF(G483&lt;$B$2,MONTHLY.CONT*1,LOOKUP(G483,$B$2:$B$62,$D$2:$D$62)))</f>
        <v/>
      </c>
      <c r="I483" s="51" t="str">
        <f>IF(H483=0,"",IF(H483="","",IF(G483=DATE.DOR,"",IF(G483="","",IF(G483=FVDate,"",((1+INCREASE.RTE)^(1/12)))))))</f>
        <v/>
      </c>
      <c r="J483" s="51" t="str">
        <f>IF(H483=0,"",IF(H483="","",IF(G483=DATE.DOR,"",IF(G483=FVDate,"",((1+RPI))^(1/12)))))</f>
        <v/>
      </c>
      <c r="K483" s="51" t="str">
        <f>IF(J483="","",(1+AMC)^(1/12))</f>
        <v/>
      </c>
      <c r="L483" s="15" t="str">
        <f>IFERROR(IF(G483="","",IF(G483=DATE.DOR,"",L482*I483/J483/K483+H483)),0)</f>
        <v/>
      </c>
      <c r="M483" s="4"/>
      <c r="N483" s="46" t="str">
        <f t="shared" si="3"/>
        <v/>
      </c>
      <c r="O483" s="45" t="str">
        <f t="shared" si="4"/>
        <v/>
      </c>
      <c r="P483" s="11" t="str">
        <f>IFERROR(IF(P482=DATE.DOR,"",MIN(DATE(YEAR(Calculations!P482),MONTH(Calculations!P482)+1,DAY(Calculations!P482)),DATE.DOR)),"")</f>
        <v/>
      </c>
      <c r="Q483" s="52" t="str">
        <f>IF(P483="","",IF(P483=DATE(YEAR(AdjustedFVDte),MONTH(AdjustedFVDte)+1,DAY(AdjustedFVDte)),CFV,IF(AND(Q482=0,P482=AdjustedFVDte),CFV+U483,U482)))</f>
        <v/>
      </c>
      <c r="R483" s="53" t="str">
        <f>IF(P483="","",((1+INCREASE.RTE)^(1/12)))</f>
        <v/>
      </c>
      <c r="S483" s="51" t="str">
        <f>IFERROR(IF(P483="","",IF(P483=DATE.DOR,"",IF(P483&gt;0,(1+RPI)^(1/12),""))),"")</f>
        <v/>
      </c>
      <c r="T483" s="51" t="str">
        <f>IF(S483="","",(1+AMC)^(1/12))</f>
        <v/>
      </c>
      <c r="U483" s="15" t="str">
        <f>IFERROR(IF(P483=DATE.DOR,U482,Q483*R483/S483/T483),"")</f>
        <v/>
      </c>
      <c r="V483" s="4"/>
      <c r="W483" s="4"/>
      <c r="X483" s="4"/>
      <c r="Y483" s="4"/>
      <c r="Z483" s="4"/>
      <c r="AA483" s="4"/>
      <c r="AB483" s="4"/>
    </row>
    <row r="484" ht="15.75" customHeight="1">
      <c r="A484" s="4"/>
      <c r="B484" s="4"/>
      <c r="C484" s="4"/>
      <c r="D484" s="4"/>
      <c r="E484" s="4"/>
      <c r="F484" s="45">
        <f t="shared" si="2"/>
        <v>1</v>
      </c>
      <c r="G484" s="11">
        <f>IFERROR(IF(G483=DATE.DOR,"",MIN(DATE(YEAR(Calculations!G483),MONTH(Calculations!G483)+1,DAY(Calculations!G483)),DATE.DOR)),"")</f>
        <v>44927</v>
      </c>
      <c r="H484" s="15" t="str">
        <f>IF(G485="","",IF(G484&lt;$B$2,MONTHLY.CONT*1,LOOKUP(G484,$B$2:$B$62,$D$2:$D$62)))</f>
        <v/>
      </c>
      <c r="I484" s="51" t="str">
        <f>IF(H484=0,"",IF(H484="","",IF(G484=DATE.DOR,"",IF(G484="","",IF(G484=FVDate,"",((1+INCREASE.RTE)^(1/12)))))))</f>
        <v/>
      </c>
      <c r="J484" s="51" t="str">
        <f>IF(H484=0,"",IF(H484="","",IF(G484=DATE.DOR,"",IF(G484=FVDate,"",((1+RPI))^(1/12)))))</f>
        <v/>
      </c>
      <c r="K484" s="51" t="str">
        <f>IF(J484="","",(1+AMC)^(1/12))</f>
        <v/>
      </c>
      <c r="L484" s="15" t="str">
        <f>IFERROR(IF(G484="","",IF(G484=DATE.DOR,"",L483*I484/J484/K484+H484)),0)</f>
        <v/>
      </c>
      <c r="M484" s="4"/>
      <c r="N484" s="46">
        <f t="shared" si="3"/>
        <v>12</v>
      </c>
      <c r="O484" s="45">
        <f t="shared" si="4"/>
        <v>1</v>
      </c>
      <c r="P484" s="11">
        <f>IFERROR(IF(P483=DATE.DOR,"",MIN(DATE(YEAR(Calculations!P483),MONTH(Calculations!P483)+1,DAY(Calculations!P483)),DATE.DOR)),"")</f>
        <v>44927</v>
      </c>
      <c r="Q484" s="52" t="str">
        <f>IF(P484="","",IF(P484=DATE(YEAR(AdjustedFVDte),MONTH(AdjustedFVDte)+1,DAY(AdjustedFVDte)),CFV,IF(AND(Q483=0,P483=AdjustedFVDte),CFV+U484,U483)))</f>
        <v/>
      </c>
      <c r="R484" s="53">
        <f>IF(P484="","",((1+INCREASE.RTE)^(1/12)))</f>
        <v>1.004074124</v>
      </c>
      <c r="S484" s="51" t="str">
        <f>IFERROR(IF(P484="","",IF(P484=DATE.DOR,"",IF(P484&gt;0,(1+RPI)^(1/12),""))),"")</f>
        <v/>
      </c>
      <c r="T484" s="51" t="str">
        <f>IF(S484="","",(1+AMC)^(1/12))</f>
        <v/>
      </c>
      <c r="U484" s="15" t="str">
        <f>IFERROR(IF(P484=DATE.DOR,U483,Q484*R484/S484/T484),"")</f>
        <v/>
      </c>
      <c r="V484" s="4"/>
      <c r="W484" s="4"/>
      <c r="X484" s="4"/>
      <c r="Y484" s="4"/>
      <c r="Z484" s="4"/>
      <c r="AA484" s="4"/>
      <c r="AB484" s="4"/>
    </row>
    <row r="485" ht="15.75" customHeight="1">
      <c r="A485" s="4"/>
      <c r="B485" s="4"/>
      <c r="C485" s="4"/>
      <c r="D485" s="4"/>
      <c r="E485" s="4"/>
      <c r="F485" s="45" t="str">
        <f t="shared" si="2"/>
        <v/>
      </c>
      <c r="G485" s="11" t="str">
        <f>IFERROR(IF(G484=DATE.DOR,"",MIN(DATE(YEAR(Calculations!G484),MONTH(Calculations!G484)+1,DAY(Calculations!G484)),DATE.DOR)),"")</f>
        <v/>
      </c>
      <c r="H485" s="15" t="str">
        <f>IF(G486="","",IF(G485&lt;$B$2,MONTHLY.CONT*1,LOOKUP(G485,$B$2:$B$62,$D$2:$D$62)))</f>
        <v/>
      </c>
      <c r="I485" s="51" t="str">
        <f>IF(H485=0,"",IF(H485="","",IF(G485=DATE.DOR,"",IF(G485="","",IF(G485=FVDate,"",((1+INCREASE.RTE)^(1/12)))))))</f>
        <v/>
      </c>
      <c r="J485" s="51" t="str">
        <f>IF(H485=0,"",IF(H485="","",IF(G485=DATE.DOR,"",IF(G485=FVDate,"",((1+RPI))^(1/12)))))</f>
        <v/>
      </c>
      <c r="K485" s="51" t="str">
        <f>IF(J485="","",(1+AMC)^(1/12))</f>
        <v/>
      </c>
      <c r="L485" s="15" t="str">
        <f>IFERROR(IF(G485="","",IF(G485=DATE.DOR,"",L484*I485/J485/K485+H485)),0)</f>
        <v/>
      </c>
      <c r="M485" s="4"/>
      <c r="N485" s="46" t="str">
        <f t="shared" si="3"/>
        <v/>
      </c>
      <c r="O485" s="45" t="str">
        <f t="shared" si="4"/>
        <v/>
      </c>
      <c r="P485" s="11" t="str">
        <f>IFERROR(IF(P484=DATE.DOR,"",MIN(DATE(YEAR(Calculations!P484),MONTH(Calculations!P484)+1,DAY(Calculations!P484)),DATE.DOR)),"")</f>
        <v/>
      </c>
      <c r="Q485" s="52" t="str">
        <f>IF(P485="","",IF(P485=DATE(YEAR(AdjustedFVDte),MONTH(AdjustedFVDte)+1,DAY(AdjustedFVDte)),CFV,IF(AND(Q484=0,P484=AdjustedFVDte),CFV+U485,U484)))</f>
        <v/>
      </c>
      <c r="R485" s="53" t="str">
        <f>IF(P485="","",((1+INCREASE.RTE)^(1/12)))</f>
        <v/>
      </c>
      <c r="S485" s="51" t="str">
        <f>IFERROR(IF(P485="","",IF(P485=DATE.DOR,"",IF(P485&gt;0,(1+RPI)^(1/12),""))),"")</f>
        <v/>
      </c>
      <c r="T485" s="51" t="str">
        <f>IF(S485="","",(1+AMC)^(1/12))</f>
        <v/>
      </c>
      <c r="U485" s="15" t="str">
        <f>IFERROR(IF(P485=DATE.DOR,U484,Q485*R485/S485/T485),"")</f>
        <v/>
      </c>
      <c r="V485" s="4"/>
      <c r="W485" s="4"/>
      <c r="X485" s="4"/>
      <c r="Y485" s="4"/>
      <c r="Z485" s="4"/>
      <c r="AA485" s="4"/>
      <c r="AB485" s="4"/>
    </row>
    <row r="486" ht="15.75" customHeight="1">
      <c r="A486" s="4"/>
      <c r="B486" s="4"/>
      <c r="C486" s="4"/>
      <c r="D486" s="4"/>
      <c r="E486" s="4"/>
      <c r="F486" s="45">
        <f t="shared" si="2"/>
        <v>1</v>
      </c>
      <c r="G486" s="11">
        <f>IFERROR(IF(G485=DATE.DOR,"",MIN(DATE(YEAR(Calculations!G485),MONTH(Calculations!G485)+1,DAY(Calculations!G485)),DATE.DOR)),"")</f>
        <v>44927</v>
      </c>
      <c r="H486" s="15" t="str">
        <f>IF(G487="","",IF(G486&lt;$B$2,MONTHLY.CONT*1,LOOKUP(G486,$B$2:$B$62,$D$2:$D$62)))</f>
        <v/>
      </c>
      <c r="I486" s="51" t="str">
        <f>IF(H486=0,"",IF(H486="","",IF(G486=DATE.DOR,"",IF(G486="","",IF(G486=FVDate,"",((1+INCREASE.RTE)^(1/12)))))))</f>
        <v/>
      </c>
      <c r="J486" s="51" t="str">
        <f>IF(H486=0,"",IF(H486="","",IF(G486=DATE.DOR,"",IF(G486=FVDate,"",((1+RPI))^(1/12)))))</f>
        <v/>
      </c>
      <c r="K486" s="51" t="str">
        <f>IF(J486="","",(1+AMC)^(1/12))</f>
        <v/>
      </c>
      <c r="L486" s="15" t="str">
        <f>IFERROR(IF(G486="","",IF(G486=DATE.DOR,"",L485*I486/J486/K486+H486)),0)</f>
        <v/>
      </c>
      <c r="M486" s="4"/>
      <c r="N486" s="46">
        <f t="shared" si="3"/>
        <v>12</v>
      </c>
      <c r="O486" s="45">
        <f t="shared" si="4"/>
        <v>1</v>
      </c>
      <c r="P486" s="11">
        <f>IFERROR(IF(P485=DATE.DOR,"",MIN(DATE(YEAR(Calculations!P485),MONTH(Calculations!P485)+1,DAY(Calculations!P485)),DATE.DOR)),"")</f>
        <v>44927</v>
      </c>
      <c r="Q486" s="52" t="str">
        <f>IF(P486="","",IF(P486=DATE(YEAR(AdjustedFVDte),MONTH(AdjustedFVDte)+1,DAY(AdjustedFVDte)),CFV,IF(AND(Q485=0,P485=AdjustedFVDte),CFV+U486,U485)))</f>
        <v/>
      </c>
      <c r="R486" s="53">
        <f>IF(P486="","",((1+INCREASE.RTE)^(1/12)))</f>
        <v>1.004074124</v>
      </c>
      <c r="S486" s="51" t="str">
        <f>IFERROR(IF(P486="","",IF(P486=DATE.DOR,"",IF(P486&gt;0,(1+RPI)^(1/12),""))),"")</f>
        <v/>
      </c>
      <c r="T486" s="51" t="str">
        <f>IF(S486="","",(1+AMC)^(1/12))</f>
        <v/>
      </c>
      <c r="U486" s="15" t="str">
        <f>IFERROR(IF(P486=DATE.DOR,U485,Q486*R486/S486/T486),"")</f>
        <v/>
      </c>
      <c r="V486" s="4"/>
      <c r="W486" s="4"/>
      <c r="X486" s="4"/>
      <c r="Y486" s="4"/>
      <c r="Z486" s="4"/>
      <c r="AA486" s="4"/>
      <c r="AB486" s="4"/>
    </row>
    <row r="487" ht="15.75" customHeight="1">
      <c r="A487" s="4"/>
      <c r="B487" s="4"/>
      <c r="C487" s="4"/>
      <c r="D487" s="4"/>
      <c r="E487" s="4"/>
      <c r="F487" s="45" t="str">
        <f t="shared" si="2"/>
        <v/>
      </c>
      <c r="G487" s="11" t="str">
        <f>IFERROR(IF(G486=DATE.DOR,"",MIN(DATE(YEAR(Calculations!G486),MONTH(Calculations!G486)+1,DAY(Calculations!G486)),DATE.DOR)),"")</f>
        <v/>
      </c>
      <c r="H487" s="15" t="str">
        <f>IF(G488="","",IF(G487&lt;$B$2,MONTHLY.CONT*1,LOOKUP(G487,$B$2:$B$62,$D$2:$D$62)))</f>
        <v/>
      </c>
      <c r="I487" s="51" t="str">
        <f>IF(H487=0,"",IF(H487="","",IF(G487=DATE.DOR,"",IF(G487="","",IF(G487=FVDate,"",((1+INCREASE.RTE)^(1/12)))))))</f>
        <v/>
      </c>
      <c r="J487" s="51" t="str">
        <f>IF(H487=0,"",IF(H487="","",IF(G487=DATE.DOR,"",IF(G487=FVDate,"",((1+RPI))^(1/12)))))</f>
        <v/>
      </c>
      <c r="K487" s="51" t="str">
        <f>IF(J487="","",(1+AMC)^(1/12))</f>
        <v/>
      </c>
      <c r="L487" s="15" t="str">
        <f>IFERROR(IF(G487="","",IF(G487=DATE.DOR,"",L486*I487/J487/K487+H487)),0)</f>
        <v/>
      </c>
      <c r="M487" s="4"/>
      <c r="N487" s="46" t="str">
        <f t="shared" si="3"/>
        <v/>
      </c>
      <c r="O487" s="45" t="str">
        <f t="shared" si="4"/>
        <v/>
      </c>
      <c r="P487" s="11" t="str">
        <f>IFERROR(IF(P486=DATE.DOR,"",MIN(DATE(YEAR(Calculations!P486),MONTH(Calculations!P486)+1,DAY(Calculations!P486)),DATE.DOR)),"")</f>
        <v/>
      </c>
      <c r="Q487" s="52" t="str">
        <f>IF(P487="","",IF(P487=DATE(YEAR(AdjustedFVDte),MONTH(AdjustedFVDte)+1,DAY(AdjustedFVDte)),CFV,IF(AND(Q486=0,P486=AdjustedFVDte),CFV+U487,U486)))</f>
        <v/>
      </c>
      <c r="R487" s="53" t="str">
        <f>IF(P487="","",((1+INCREASE.RTE)^(1/12)))</f>
        <v/>
      </c>
      <c r="S487" s="51" t="str">
        <f>IFERROR(IF(P487="","",IF(P487=DATE.DOR,"",IF(P487&gt;0,(1+RPI)^(1/12),""))),"")</f>
        <v/>
      </c>
      <c r="T487" s="51" t="str">
        <f>IF(S487="","",(1+AMC)^(1/12))</f>
        <v/>
      </c>
      <c r="U487" s="15" t="str">
        <f>IFERROR(IF(P487=DATE.DOR,U486,Q487*R487/S487/T487),"")</f>
        <v/>
      </c>
      <c r="V487" s="4"/>
      <c r="W487" s="4"/>
      <c r="X487" s="4"/>
      <c r="Y487" s="4"/>
      <c r="Z487" s="4"/>
      <c r="AA487" s="4"/>
      <c r="AB487" s="4"/>
    </row>
    <row r="488" ht="15.75" customHeight="1">
      <c r="A488" s="4"/>
      <c r="B488" s="4"/>
      <c r="C488" s="4"/>
      <c r="D488" s="4"/>
      <c r="E488" s="4"/>
      <c r="F488" s="45">
        <f t="shared" si="2"/>
        <v>1</v>
      </c>
      <c r="G488" s="11">
        <f>IFERROR(IF(G487=DATE.DOR,"",MIN(DATE(YEAR(Calculations!G487),MONTH(Calculations!G487)+1,DAY(Calculations!G487)),DATE.DOR)),"")</f>
        <v>44927</v>
      </c>
      <c r="H488" s="15" t="str">
        <f>IF(G489="","",IF(G488&lt;$B$2,MONTHLY.CONT*1,LOOKUP(G488,$B$2:$B$62,$D$2:$D$62)))</f>
        <v/>
      </c>
      <c r="I488" s="51" t="str">
        <f>IF(H488=0,"",IF(H488="","",IF(G488=DATE.DOR,"",IF(G488="","",IF(G488=FVDate,"",((1+INCREASE.RTE)^(1/12)))))))</f>
        <v/>
      </c>
      <c r="J488" s="51" t="str">
        <f>IF(H488=0,"",IF(H488="","",IF(G488=DATE.DOR,"",IF(G488=FVDate,"",((1+RPI))^(1/12)))))</f>
        <v/>
      </c>
      <c r="K488" s="51" t="str">
        <f>IF(J488="","",(1+AMC)^(1/12))</f>
        <v/>
      </c>
      <c r="L488" s="15" t="str">
        <f>IFERROR(IF(G488="","",IF(G488=DATE.DOR,"",L487*I488/J488/K488+H488)),0)</f>
        <v/>
      </c>
      <c r="M488" s="4"/>
      <c r="N488" s="46">
        <f t="shared" si="3"/>
        <v>12</v>
      </c>
      <c r="O488" s="45">
        <f t="shared" si="4"/>
        <v>1</v>
      </c>
      <c r="P488" s="11">
        <f>IFERROR(IF(P487=DATE.DOR,"",MIN(DATE(YEAR(Calculations!P487),MONTH(Calculations!P487)+1,DAY(Calculations!P487)),DATE.DOR)),"")</f>
        <v>44927</v>
      </c>
      <c r="Q488" s="52" t="str">
        <f>IF(P488="","",IF(P488=DATE(YEAR(AdjustedFVDte),MONTH(AdjustedFVDte)+1,DAY(AdjustedFVDte)),CFV,IF(AND(Q487=0,P487=AdjustedFVDte),CFV+U488,U487)))</f>
        <v/>
      </c>
      <c r="R488" s="53">
        <f>IF(P488="","",((1+INCREASE.RTE)^(1/12)))</f>
        <v>1.004074124</v>
      </c>
      <c r="S488" s="51" t="str">
        <f>IFERROR(IF(P488="","",IF(P488=DATE.DOR,"",IF(P488&gt;0,(1+RPI)^(1/12),""))),"")</f>
        <v/>
      </c>
      <c r="T488" s="51" t="str">
        <f>IF(S488="","",(1+AMC)^(1/12))</f>
        <v/>
      </c>
      <c r="U488" s="15" t="str">
        <f>IFERROR(IF(P488=DATE.DOR,U487,Q488*R488/S488/T488),"")</f>
        <v/>
      </c>
      <c r="V488" s="4"/>
      <c r="W488" s="4"/>
      <c r="X488" s="4"/>
      <c r="Y488" s="4"/>
      <c r="Z488" s="4"/>
      <c r="AA488" s="4"/>
      <c r="AB488" s="4"/>
    </row>
    <row r="489" ht="15.75" customHeight="1">
      <c r="A489" s="4"/>
      <c r="B489" s="4"/>
      <c r="C489" s="4"/>
      <c r="D489" s="4"/>
      <c r="E489" s="4"/>
      <c r="F489" s="45" t="str">
        <f t="shared" si="2"/>
        <v/>
      </c>
      <c r="G489" s="11" t="str">
        <f>IFERROR(IF(G488=DATE.DOR,"",MIN(DATE(YEAR(Calculations!G488),MONTH(Calculations!G488)+1,DAY(Calculations!G488)),DATE.DOR)),"")</f>
        <v/>
      </c>
      <c r="H489" s="15" t="str">
        <f>IF(G490="","",IF(G489&lt;$B$2,MONTHLY.CONT*1,LOOKUP(G489,$B$2:$B$62,$D$2:$D$62)))</f>
        <v/>
      </c>
      <c r="I489" s="51" t="str">
        <f>IF(H489=0,"",IF(H489="","",IF(G489=DATE.DOR,"",IF(G489="","",IF(G489=FVDate,"",((1+INCREASE.RTE)^(1/12)))))))</f>
        <v/>
      </c>
      <c r="J489" s="51" t="str">
        <f>IF(H489=0,"",IF(H489="","",IF(G489=DATE.DOR,"",IF(G489=FVDate,"",((1+RPI))^(1/12)))))</f>
        <v/>
      </c>
      <c r="K489" s="51" t="str">
        <f>IF(J489="","",(1+AMC)^(1/12))</f>
        <v/>
      </c>
      <c r="L489" s="15" t="str">
        <f>IFERROR(IF(G489="","",IF(G489=DATE.DOR,"",L488*I489/J489/K489+H489)),0)</f>
        <v/>
      </c>
      <c r="M489" s="4"/>
      <c r="N489" s="46" t="str">
        <f t="shared" si="3"/>
        <v/>
      </c>
      <c r="O489" s="45" t="str">
        <f t="shared" si="4"/>
        <v/>
      </c>
      <c r="P489" s="11" t="str">
        <f>IFERROR(IF(P488=DATE.DOR,"",MIN(DATE(YEAR(Calculations!P488),MONTH(Calculations!P488)+1,DAY(Calculations!P488)),DATE.DOR)),"")</f>
        <v/>
      </c>
      <c r="Q489" s="52" t="str">
        <f>IF(P489="","",IF(P489=DATE(YEAR(AdjustedFVDte),MONTH(AdjustedFVDte)+1,DAY(AdjustedFVDte)),CFV,IF(AND(Q488=0,P488=AdjustedFVDte),CFV+U489,U488)))</f>
        <v/>
      </c>
      <c r="R489" s="53" t="str">
        <f>IF(P489="","",((1+INCREASE.RTE)^(1/12)))</f>
        <v/>
      </c>
      <c r="S489" s="51" t="str">
        <f>IFERROR(IF(P489="","",IF(P489=DATE.DOR,"",IF(P489&gt;0,(1+RPI)^(1/12),""))),"")</f>
        <v/>
      </c>
      <c r="T489" s="51" t="str">
        <f>IF(S489="","",(1+AMC)^(1/12))</f>
        <v/>
      </c>
      <c r="U489" s="15" t="str">
        <f>IFERROR(IF(P489=DATE.DOR,U488,Q489*R489/S489/T489),"")</f>
        <v/>
      </c>
      <c r="V489" s="4"/>
      <c r="W489" s="4"/>
      <c r="X489" s="4"/>
      <c r="Y489" s="4"/>
      <c r="Z489" s="4"/>
      <c r="AA489" s="4"/>
      <c r="AB489" s="4"/>
    </row>
    <row r="490" ht="15.75" customHeight="1">
      <c r="A490" s="4"/>
      <c r="B490" s="4"/>
      <c r="C490" s="4"/>
      <c r="D490" s="4"/>
      <c r="E490" s="4"/>
      <c r="F490" s="45">
        <f t="shared" si="2"/>
        <v>1</v>
      </c>
      <c r="G490" s="11">
        <f>IFERROR(IF(G489=DATE.DOR,"",MIN(DATE(YEAR(Calculations!G489),MONTH(Calculations!G489)+1,DAY(Calculations!G489)),DATE.DOR)),"")</f>
        <v>44927</v>
      </c>
      <c r="H490" s="15" t="str">
        <f>IF(G491="","",IF(G490&lt;$B$2,MONTHLY.CONT*1,LOOKUP(G490,$B$2:$B$62,$D$2:$D$62)))</f>
        <v/>
      </c>
      <c r="I490" s="51" t="str">
        <f>IF(H490=0,"",IF(H490="","",IF(G490=DATE.DOR,"",IF(G490="","",IF(G490=FVDate,"",((1+INCREASE.RTE)^(1/12)))))))</f>
        <v/>
      </c>
      <c r="J490" s="51" t="str">
        <f>IF(H490=0,"",IF(H490="","",IF(G490=DATE.DOR,"",IF(G490=FVDate,"",((1+RPI))^(1/12)))))</f>
        <v/>
      </c>
      <c r="K490" s="51" t="str">
        <f>IF(J490="","",(1+AMC)^(1/12))</f>
        <v/>
      </c>
      <c r="L490" s="15" t="str">
        <f>IFERROR(IF(G490="","",IF(G490=DATE.DOR,"",L489*I490/J490/K490+H490)),0)</f>
        <v/>
      </c>
      <c r="M490" s="4"/>
      <c r="N490" s="46">
        <f t="shared" si="3"/>
        <v>12</v>
      </c>
      <c r="O490" s="45">
        <f t="shared" si="4"/>
        <v>1</v>
      </c>
      <c r="P490" s="11">
        <f>IFERROR(IF(P489=DATE.DOR,"",MIN(DATE(YEAR(Calculations!P489),MONTH(Calculations!P489)+1,DAY(Calculations!P489)),DATE.DOR)),"")</f>
        <v>44927</v>
      </c>
      <c r="Q490" s="52" t="str">
        <f>IF(P490="","",IF(P490=DATE(YEAR(AdjustedFVDte),MONTH(AdjustedFVDte)+1,DAY(AdjustedFVDte)),CFV,IF(AND(Q489=0,P489=AdjustedFVDte),CFV+U490,U489)))</f>
        <v/>
      </c>
      <c r="R490" s="53">
        <f>IF(P490="","",((1+INCREASE.RTE)^(1/12)))</f>
        <v>1.004074124</v>
      </c>
      <c r="S490" s="51" t="str">
        <f>IFERROR(IF(P490="","",IF(P490=DATE.DOR,"",IF(P490&gt;0,(1+RPI)^(1/12),""))),"")</f>
        <v/>
      </c>
      <c r="T490" s="51" t="str">
        <f>IF(S490="","",(1+AMC)^(1/12))</f>
        <v/>
      </c>
      <c r="U490" s="15" t="str">
        <f>IFERROR(IF(P490=DATE.DOR,U489,Q490*R490/S490/T490),"")</f>
        <v/>
      </c>
      <c r="V490" s="4"/>
      <c r="W490" s="4"/>
      <c r="X490" s="4"/>
      <c r="Y490" s="4"/>
      <c r="Z490" s="4"/>
      <c r="AA490" s="4"/>
      <c r="AB490" s="4"/>
    </row>
    <row r="491" ht="15.75" customHeight="1">
      <c r="A491" s="4"/>
      <c r="B491" s="4"/>
      <c r="C491" s="4"/>
      <c r="D491" s="4"/>
      <c r="E491" s="4"/>
      <c r="F491" s="45" t="str">
        <f t="shared" si="2"/>
        <v/>
      </c>
      <c r="G491" s="11" t="str">
        <f>IFERROR(IF(G490=DATE.DOR,"",MIN(DATE(YEAR(Calculations!G490),MONTH(Calculations!G490)+1,DAY(Calculations!G490)),DATE.DOR)),"")</f>
        <v/>
      </c>
      <c r="H491" s="15" t="str">
        <f>IF(G492="","",IF(G491&lt;$B$2,MONTHLY.CONT*1,LOOKUP(G491,$B$2:$B$62,$D$2:$D$62)))</f>
        <v/>
      </c>
      <c r="I491" s="51" t="str">
        <f>IF(H491=0,"",IF(H491="","",IF(G491=DATE.DOR,"",IF(G491="","",IF(G491=FVDate,"",((1+INCREASE.RTE)^(1/12)))))))</f>
        <v/>
      </c>
      <c r="J491" s="51" t="str">
        <f>IF(H491=0,"",IF(H491="","",IF(G491=DATE.DOR,"",IF(G491=FVDate,"",((1+RPI))^(1/12)))))</f>
        <v/>
      </c>
      <c r="K491" s="51" t="str">
        <f>IF(J491="","",(1+AMC)^(1/12))</f>
        <v/>
      </c>
      <c r="L491" s="15" t="str">
        <f>IFERROR(IF(G491="","",IF(G491=DATE.DOR,"",L490*I491/J491/K491+H491)),0)</f>
        <v/>
      </c>
      <c r="M491" s="4"/>
      <c r="N491" s="46" t="str">
        <f t="shared" si="3"/>
        <v/>
      </c>
      <c r="O491" s="45" t="str">
        <f t="shared" si="4"/>
        <v/>
      </c>
      <c r="P491" s="11" t="str">
        <f>IFERROR(IF(P490=DATE.DOR,"",MIN(DATE(YEAR(Calculations!P490),MONTH(Calculations!P490)+1,DAY(Calculations!P490)),DATE.DOR)),"")</f>
        <v/>
      </c>
      <c r="Q491" s="52" t="str">
        <f>IF(P491="","",IF(P491=DATE(YEAR(AdjustedFVDte),MONTH(AdjustedFVDte)+1,DAY(AdjustedFVDte)),CFV,IF(AND(Q490=0,P490=AdjustedFVDte),CFV+U491,U490)))</f>
        <v/>
      </c>
      <c r="R491" s="53" t="str">
        <f>IF(P491="","",((1+INCREASE.RTE)^(1/12)))</f>
        <v/>
      </c>
      <c r="S491" s="51" t="str">
        <f>IFERROR(IF(P491="","",IF(P491=DATE.DOR,"",IF(P491&gt;0,(1+RPI)^(1/12),""))),"")</f>
        <v/>
      </c>
      <c r="T491" s="51" t="str">
        <f>IF(S491="","",(1+AMC)^(1/12))</f>
        <v/>
      </c>
      <c r="U491" s="15" t="str">
        <f>IFERROR(IF(P491=DATE.DOR,U490,Q491*R491/S491/T491),"")</f>
        <v/>
      </c>
      <c r="V491" s="4"/>
      <c r="W491" s="4"/>
      <c r="X491" s="4"/>
      <c r="Y491" s="4"/>
      <c r="Z491" s="4"/>
      <c r="AA491" s="4"/>
      <c r="AB491" s="4"/>
    </row>
    <row r="492" ht="15.75" customHeight="1">
      <c r="A492" s="4"/>
      <c r="B492" s="4"/>
      <c r="C492" s="4"/>
      <c r="D492" s="4"/>
      <c r="E492" s="4"/>
      <c r="F492" s="45">
        <f t="shared" si="2"/>
        <v>1</v>
      </c>
      <c r="G492" s="11">
        <f>IFERROR(IF(G491=DATE.DOR,"",MIN(DATE(YEAR(Calculations!G491),MONTH(Calculations!G491)+1,DAY(Calculations!G491)),DATE.DOR)),"")</f>
        <v>44927</v>
      </c>
      <c r="H492" s="15" t="str">
        <f>IF(G493="","",IF(G492&lt;$B$2,MONTHLY.CONT*1,LOOKUP(G492,$B$2:$B$62,$D$2:$D$62)))</f>
        <v/>
      </c>
      <c r="I492" s="51" t="str">
        <f>IF(H492=0,"",IF(H492="","",IF(G492=DATE.DOR,"",IF(G492="","",IF(G492=FVDate,"",((1+INCREASE.RTE)^(1/12)))))))</f>
        <v/>
      </c>
      <c r="J492" s="51" t="str">
        <f>IF(H492=0,"",IF(H492="","",IF(G492=DATE.DOR,"",IF(G492=FVDate,"",((1+RPI))^(1/12)))))</f>
        <v/>
      </c>
      <c r="K492" s="51" t="str">
        <f>IF(J492="","",(1+AMC)^(1/12))</f>
        <v/>
      </c>
      <c r="L492" s="15" t="str">
        <f>IFERROR(IF(G492="","",IF(G492=DATE.DOR,"",L491*I492/J492/K492+H492)),0)</f>
        <v/>
      </c>
      <c r="M492" s="4"/>
      <c r="N492" s="46">
        <f t="shared" si="3"/>
        <v>12</v>
      </c>
      <c r="O492" s="45">
        <f t="shared" si="4"/>
        <v>1</v>
      </c>
      <c r="P492" s="11">
        <f>IFERROR(IF(P491=DATE.DOR,"",MIN(DATE(YEAR(Calculations!P491),MONTH(Calculations!P491)+1,DAY(Calculations!P491)),DATE.DOR)),"")</f>
        <v>44927</v>
      </c>
      <c r="Q492" s="52" t="str">
        <f>IF(P492="","",IF(P492=DATE(YEAR(AdjustedFVDte),MONTH(AdjustedFVDte)+1,DAY(AdjustedFVDte)),CFV,IF(AND(Q491=0,P491=AdjustedFVDte),CFV+U492,U491)))</f>
        <v/>
      </c>
      <c r="R492" s="53">
        <f>IF(P492="","",((1+INCREASE.RTE)^(1/12)))</f>
        <v>1.004074124</v>
      </c>
      <c r="S492" s="51" t="str">
        <f>IFERROR(IF(P492="","",IF(P492=DATE.DOR,"",IF(P492&gt;0,(1+RPI)^(1/12),""))),"")</f>
        <v/>
      </c>
      <c r="T492" s="51" t="str">
        <f>IF(S492="","",(1+AMC)^(1/12))</f>
        <v/>
      </c>
      <c r="U492" s="15" t="str">
        <f>IFERROR(IF(P492=DATE.DOR,U491,Q492*R492/S492/T492),"")</f>
        <v/>
      </c>
      <c r="V492" s="4"/>
      <c r="W492" s="4"/>
      <c r="X492" s="4"/>
      <c r="Y492" s="4"/>
      <c r="Z492" s="4"/>
      <c r="AA492" s="4"/>
      <c r="AB492" s="4"/>
    </row>
    <row r="493" ht="15.75" customHeight="1">
      <c r="A493" s="4"/>
      <c r="B493" s="4"/>
      <c r="C493" s="4"/>
      <c r="D493" s="4"/>
      <c r="E493" s="4"/>
      <c r="F493" s="45" t="str">
        <f t="shared" si="2"/>
        <v/>
      </c>
      <c r="G493" s="11" t="str">
        <f>IFERROR(IF(G492=DATE.DOR,"",MIN(DATE(YEAR(Calculations!G492),MONTH(Calculations!G492)+1,DAY(Calculations!G492)),DATE.DOR)),"")</f>
        <v/>
      </c>
      <c r="H493" s="15" t="str">
        <f>IF(G494="","",IF(G493&lt;$B$2,MONTHLY.CONT*1,LOOKUP(G493,$B$2:$B$62,$D$2:$D$62)))</f>
        <v/>
      </c>
      <c r="I493" s="51" t="str">
        <f>IF(H493=0,"",IF(H493="","",IF(G493=DATE.DOR,"",IF(G493="","",IF(G493=FVDate,"",((1+INCREASE.RTE)^(1/12)))))))</f>
        <v/>
      </c>
      <c r="J493" s="51" t="str">
        <f>IF(H493=0,"",IF(H493="","",IF(G493=DATE.DOR,"",IF(G493=FVDate,"",((1+RPI))^(1/12)))))</f>
        <v/>
      </c>
      <c r="K493" s="51" t="str">
        <f>IF(J493="","",(1+AMC)^(1/12))</f>
        <v/>
      </c>
      <c r="L493" s="15" t="str">
        <f>IFERROR(IF(G493="","",IF(G493=DATE.DOR,"",L492*I493/J493/K493+H493)),0)</f>
        <v/>
      </c>
      <c r="M493" s="4"/>
      <c r="N493" s="46" t="str">
        <f t="shared" si="3"/>
        <v/>
      </c>
      <c r="O493" s="45" t="str">
        <f t="shared" si="4"/>
        <v/>
      </c>
      <c r="P493" s="11" t="str">
        <f>IFERROR(IF(P492=DATE.DOR,"",MIN(DATE(YEAR(Calculations!P492),MONTH(Calculations!P492)+1,DAY(Calculations!P492)),DATE.DOR)),"")</f>
        <v/>
      </c>
      <c r="Q493" s="52" t="str">
        <f>IF(P493="","",IF(P493=DATE(YEAR(AdjustedFVDte),MONTH(AdjustedFVDte)+1,DAY(AdjustedFVDte)),CFV,IF(AND(Q492=0,P492=AdjustedFVDte),CFV+U493,U492)))</f>
        <v/>
      </c>
      <c r="R493" s="53" t="str">
        <f>IF(P493="","",((1+INCREASE.RTE)^(1/12)))</f>
        <v/>
      </c>
      <c r="S493" s="51" t="str">
        <f>IFERROR(IF(P493="","",IF(P493=DATE.DOR,"",IF(P493&gt;0,(1+RPI)^(1/12),""))),"")</f>
        <v/>
      </c>
      <c r="T493" s="51" t="str">
        <f>IF(S493="","",(1+AMC)^(1/12))</f>
        <v/>
      </c>
      <c r="U493" s="15" t="str">
        <f>IFERROR(IF(P493=DATE.DOR,U492,Q493*R493/S493/T493),"")</f>
        <v/>
      </c>
      <c r="V493" s="4"/>
      <c r="W493" s="4"/>
      <c r="X493" s="4"/>
      <c r="Y493" s="4"/>
      <c r="Z493" s="4"/>
      <c r="AA493" s="4"/>
      <c r="AB493" s="4"/>
    </row>
    <row r="494" ht="15.75" customHeight="1">
      <c r="A494" s="4"/>
      <c r="B494" s="4"/>
      <c r="C494" s="4"/>
      <c r="D494" s="4"/>
      <c r="E494" s="4"/>
      <c r="F494" s="45">
        <f t="shared" si="2"/>
        <v>1</v>
      </c>
      <c r="G494" s="11">
        <f>IFERROR(IF(G493=DATE.DOR,"",MIN(DATE(YEAR(Calculations!G493),MONTH(Calculations!G493)+1,DAY(Calculations!G493)),DATE.DOR)),"")</f>
        <v>44927</v>
      </c>
      <c r="H494" s="15" t="str">
        <f>IF(G495="","",IF(G494&lt;$B$2,MONTHLY.CONT*1,LOOKUP(G494,$B$2:$B$62,$D$2:$D$62)))</f>
        <v/>
      </c>
      <c r="I494" s="51" t="str">
        <f>IF(H494=0,"",IF(H494="","",IF(G494=DATE.DOR,"",IF(G494="","",IF(G494=FVDate,"",((1+INCREASE.RTE)^(1/12)))))))</f>
        <v/>
      </c>
      <c r="J494" s="51" t="str">
        <f>IF(H494=0,"",IF(H494="","",IF(G494=DATE.DOR,"",IF(G494=FVDate,"",((1+RPI))^(1/12)))))</f>
        <v/>
      </c>
      <c r="K494" s="51" t="str">
        <f>IF(J494="","",(1+AMC)^(1/12))</f>
        <v/>
      </c>
      <c r="L494" s="15" t="str">
        <f>IFERROR(IF(G494="","",IF(G494=DATE.DOR,"",L493*I494/J494/K494+H494)),0)</f>
        <v/>
      </c>
      <c r="M494" s="4"/>
      <c r="N494" s="46">
        <f t="shared" si="3"/>
        <v>12</v>
      </c>
      <c r="O494" s="45">
        <f t="shared" si="4"/>
        <v>1</v>
      </c>
      <c r="P494" s="11">
        <f>IFERROR(IF(P493=DATE.DOR,"",MIN(DATE(YEAR(Calculations!P493),MONTH(Calculations!P493)+1,DAY(Calculations!P493)),DATE.DOR)),"")</f>
        <v>44927</v>
      </c>
      <c r="Q494" s="52" t="str">
        <f>IF(P494="","",IF(P494=DATE(YEAR(AdjustedFVDte),MONTH(AdjustedFVDte)+1,DAY(AdjustedFVDte)),CFV,IF(AND(Q493=0,P493=AdjustedFVDte),CFV+U494,U493)))</f>
        <v/>
      </c>
      <c r="R494" s="53">
        <f>IF(P494="","",((1+INCREASE.RTE)^(1/12)))</f>
        <v>1.004074124</v>
      </c>
      <c r="S494" s="51" t="str">
        <f>IFERROR(IF(P494="","",IF(P494=DATE.DOR,"",IF(P494&gt;0,(1+RPI)^(1/12),""))),"")</f>
        <v/>
      </c>
      <c r="T494" s="51" t="str">
        <f>IF(S494="","",(1+AMC)^(1/12))</f>
        <v/>
      </c>
      <c r="U494" s="15" t="str">
        <f>IFERROR(IF(P494=DATE.DOR,U493,Q494*R494/S494/T494),"")</f>
        <v/>
      </c>
      <c r="V494" s="4"/>
      <c r="W494" s="4"/>
      <c r="X494" s="4"/>
      <c r="Y494" s="4"/>
      <c r="Z494" s="4"/>
      <c r="AA494" s="4"/>
      <c r="AB494" s="4"/>
    </row>
    <row r="495" ht="15.75" customHeight="1">
      <c r="A495" s="4"/>
      <c r="B495" s="4"/>
      <c r="C495" s="4"/>
      <c r="D495" s="4"/>
      <c r="E495" s="4"/>
      <c r="F495" s="45" t="str">
        <f t="shared" si="2"/>
        <v/>
      </c>
      <c r="G495" s="11" t="str">
        <f>IFERROR(IF(G494=DATE.DOR,"",MIN(DATE(YEAR(Calculations!G494),MONTH(Calculations!G494)+1,DAY(Calculations!G494)),DATE.DOR)),"")</f>
        <v/>
      </c>
      <c r="H495" s="15" t="str">
        <f>IF(G496="","",IF(G495&lt;$B$2,MONTHLY.CONT*1,LOOKUP(G495,$B$2:$B$62,$D$2:$D$62)))</f>
        <v/>
      </c>
      <c r="I495" s="51" t="str">
        <f>IF(H495=0,"",IF(H495="","",IF(G495=DATE.DOR,"",IF(G495="","",IF(G495=FVDate,"",((1+INCREASE.RTE)^(1/12)))))))</f>
        <v/>
      </c>
      <c r="J495" s="51" t="str">
        <f>IF(H495=0,"",IF(H495="","",IF(G495=DATE.DOR,"",IF(G495=FVDate,"",((1+RPI))^(1/12)))))</f>
        <v/>
      </c>
      <c r="K495" s="51" t="str">
        <f>IF(J495="","",(1+AMC)^(1/12))</f>
        <v/>
      </c>
      <c r="L495" s="15" t="str">
        <f>IFERROR(IF(G495="","",IF(G495=DATE.DOR,"",L494*I495/J495/K495+H495)),0)</f>
        <v/>
      </c>
      <c r="M495" s="4"/>
      <c r="N495" s="46" t="str">
        <f t="shared" si="3"/>
        <v/>
      </c>
      <c r="O495" s="45" t="str">
        <f t="shared" si="4"/>
        <v/>
      </c>
      <c r="P495" s="11" t="str">
        <f>IFERROR(IF(P494=DATE.DOR,"",MIN(DATE(YEAR(Calculations!P494),MONTH(Calculations!P494)+1,DAY(Calculations!P494)),DATE.DOR)),"")</f>
        <v/>
      </c>
      <c r="Q495" s="52" t="str">
        <f>IF(P495="","",IF(P495=DATE(YEAR(AdjustedFVDte),MONTH(AdjustedFVDte)+1,DAY(AdjustedFVDte)),CFV,IF(AND(Q494=0,P494=AdjustedFVDte),CFV+U495,U494)))</f>
        <v/>
      </c>
      <c r="R495" s="53" t="str">
        <f>IF(P495="","",((1+INCREASE.RTE)^(1/12)))</f>
        <v/>
      </c>
      <c r="S495" s="51" t="str">
        <f>IFERROR(IF(P495="","",IF(P495=DATE.DOR,"",IF(P495&gt;0,(1+RPI)^(1/12),""))),"")</f>
        <v/>
      </c>
      <c r="T495" s="51" t="str">
        <f>IF(S495="","",(1+AMC)^(1/12))</f>
        <v/>
      </c>
      <c r="U495" s="15" t="str">
        <f>IFERROR(IF(P495=DATE.DOR,U494,Q495*R495/S495/T495),"")</f>
        <v/>
      </c>
      <c r="V495" s="4"/>
      <c r="W495" s="4"/>
      <c r="X495" s="4"/>
      <c r="Y495" s="4"/>
      <c r="Z495" s="4"/>
      <c r="AA495" s="4"/>
      <c r="AB495" s="4"/>
    </row>
    <row r="496" ht="15.75" customHeight="1">
      <c r="A496" s="4"/>
      <c r="B496" s="4"/>
      <c r="C496" s="4"/>
      <c r="D496" s="4"/>
      <c r="E496" s="4"/>
      <c r="F496" s="45">
        <f t="shared" si="2"/>
        <v>1</v>
      </c>
      <c r="G496" s="11">
        <f>IFERROR(IF(G495=DATE.DOR,"",MIN(DATE(YEAR(Calculations!G495),MONTH(Calculations!G495)+1,DAY(Calculations!G495)),DATE.DOR)),"")</f>
        <v>44927</v>
      </c>
      <c r="H496" s="15" t="str">
        <f>IF(G497="","",IF(G496&lt;$B$2,MONTHLY.CONT*1,LOOKUP(G496,$B$2:$B$62,$D$2:$D$62)))</f>
        <v/>
      </c>
      <c r="I496" s="51" t="str">
        <f>IF(H496=0,"",IF(H496="","",IF(G496=DATE.DOR,"",IF(G496="","",IF(G496=FVDate,"",((1+INCREASE.RTE)^(1/12)))))))</f>
        <v/>
      </c>
      <c r="J496" s="51" t="str">
        <f>IF(H496=0,"",IF(H496="","",IF(G496=DATE.DOR,"",IF(G496=FVDate,"",((1+RPI))^(1/12)))))</f>
        <v/>
      </c>
      <c r="K496" s="51" t="str">
        <f>IF(J496="","",(1+AMC)^(1/12))</f>
        <v/>
      </c>
      <c r="L496" s="15" t="str">
        <f>IFERROR(IF(G496="","",IF(G496=DATE.DOR,"",L495*I496/J496/K496+H496)),0)</f>
        <v/>
      </c>
      <c r="M496" s="4"/>
      <c r="N496" s="46">
        <f t="shared" si="3"/>
        <v>12</v>
      </c>
      <c r="O496" s="45">
        <f t="shared" si="4"/>
        <v>1</v>
      </c>
      <c r="P496" s="11">
        <f>IFERROR(IF(P495=DATE.DOR,"",MIN(DATE(YEAR(Calculations!P495),MONTH(Calculations!P495)+1,DAY(Calculations!P495)),DATE.DOR)),"")</f>
        <v>44927</v>
      </c>
      <c r="Q496" s="52" t="str">
        <f>IF(P496="","",IF(P496=DATE(YEAR(AdjustedFVDte),MONTH(AdjustedFVDte)+1,DAY(AdjustedFVDte)),CFV,IF(AND(Q495=0,P495=AdjustedFVDte),CFV+U496,U495)))</f>
        <v/>
      </c>
      <c r="R496" s="53">
        <f>IF(P496="","",((1+INCREASE.RTE)^(1/12)))</f>
        <v>1.004074124</v>
      </c>
      <c r="S496" s="51" t="str">
        <f>IFERROR(IF(P496="","",IF(P496=DATE.DOR,"",IF(P496&gt;0,(1+RPI)^(1/12),""))),"")</f>
        <v/>
      </c>
      <c r="T496" s="51" t="str">
        <f>IF(S496="","",(1+AMC)^(1/12))</f>
        <v/>
      </c>
      <c r="U496" s="15" t="str">
        <f>IFERROR(IF(P496=DATE.DOR,U495,Q496*R496/S496/T496),"")</f>
        <v/>
      </c>
      <c r="V496" s="4"/>
      <c r="W496" s="4"/>
      <c r="X496" s="4"/>
      <c r="Y496" s="4"/>
      <c r="Z496" s="4"/>
      <c r="AA496" s="4"/>
      <c r="AB496" s="4"/>
    </row>
    <row r="497" ht="15.75" customHeight="1">
      <c r="A497" s="4"/>
      <c r="B497" s="4"/>
      <c r="C497" s="4"/>
      <c r="D497" s="4"/>
      <c r="E497" s="4"/>
      <c r="F497" s="45" t="str">
        <f t="shared" si="2"/>
        <v/>
      </c>
      <c r="G497" s="11" t="str">
        <f>IFERROR(IF(G496=DATE.DOR,"",MIN(DATE(YEAR(Calculations!G496),MONTH(Calculations!G496)+1,DAY(Calculations!G496)),DATE.DOR)),"")</f>
        <v/>
      </c>
      <c r="H497" s="15" t="str">
        <f>IF(G498="","",IF(G497&lt;$B$2,MONTHLY.CONT*1,LOOKUP(G497,$B$2:$B$62,$D$2:$D$62)))</f>
        <v/>
      </c>
      <c r="I497" s="51" t="str">
        <f>IF(H497=0,"",IF(H497="","",IF(G497=DATE.DOR,"",IF(G497="","",IF(G497=FVDate,"",((1+INCREASE.RTE)^(1/12)))))))</f>
        <v/>
      </c>
      <c r="J497" s="51" t="str">
        <f>IF(H497=0,"",IF(H497="","",IF(G497=DATE.DOR,"",IF(G497=FVDate,"",((1+RPI))^(1/12)))))</f>
        <v/>
      </c>
      <c r="K497" s="51" t="str">
        <f>IF(J497="","",(1+AMC)^(1/12))</f>
        <v/>
      </c>
      <c r="L497" s="15" t="str">
        <f>IFERROR(IF(G497="","",IF(G497=DATE.DOR,"",L496*I497/J497/K497+H497)),0)</f>
        <v/>
      </c>
      <c r="M497" s="4"/>
      <c r="N497" s="46" t="str">
        <f t="shared" si="3"/>
        <v/>
      </c>
      <c r="O497" s="45" t="str">
        <f t="shared" si="4"/>
        <v/>
      </c>
      <c r="P497" s="11" t="str">
        <f>IFERROR(IF(P496=DATE.DOR,"",MIN(DATE(YEAR(Calculations!P496),MONTH(Calculations!P496)+1,DAY(Calculations!P496)),DATE.DOR)),"")</f>
        <v/>
      </c>
      <c r="Q497" s="52" t="str">
        <f>IF(P497="","",IF(P497=DATE(YEAR(AdjustedFVDte),MONTH(AdjustedFVDte)+1,DAY(AdjustedFVDte)),CFV,IF(AND(Q496=0,P496=AdjustedFVDte),CFV+U497,U496)))</f>
        <v/>
      </c>
      <c r="R497" s="53" t="str">
        <f>IF(P497="","",((1+INCREASE.RTE)^(1/12)))</f>
        <v/>
      </c>
      <c r="S497" s="51" t="str">
        <f>IFERROR(IF(P497="","",IF(P497=DATE.DOR,"",IF(P497&gt;0,(1+RPI)^(1/12),""))),"")</f>
        <v/>
      </c>
      <c r="T497" s="51" t="str">
        <f>IF(S497="","",(1+AMC)^(1/12))</f>
        <v/>
      </c>
      <c r="U497" s="15" t="str">
        <f>IFERROR(IF(P497=DATE.DOR,U496,Q497*R497/S497/T497),"")</f>
        <v/>
      </c>
      <c r="V497" s="4"/>
      <c r="W497" s="4"/>
      <c r="X497" s="4"/>
      <c r="Y497" s="4"/>
      <c r="Z497" s="4"/>
      <c r="AA497" s="4"/>
      <c r="AB497" s="4"/>
    </row>
    <row r="498" ht="15.75" customHeight="1">
      <c r="A498" s="4"/>
      <c r="B498" s="4"/>
      <c r="C498" s="4"/>
      <c r="D498" s="4"/>
      <c r="E498" s="4"/>
      <c r="F498" s="45">
        <f t="shared" si="2"/>
        <v>1</v>
      </c>
      <c r="G498" s="11">
        <f>IFERROR(IF(G497=DATE.DOR,"",MIN(DATE(YEAR(Calculations!G497),MONTH(Calculations!G497)+1,DAY(Calculations!G497)),DATE.DOR)),"")</f>
        <v>44927</v>
      </c>
      <c r="H498" s="15" t="str">
        <f>IF(G499="","",IF(G498&lt;$B$2,MONTHLY.CONT*1,LOOKUP(G498,$B$2:$B$62,$D$2:$D$62)))</f>
        <v/>
      </c>
      <c r="I498" s="51" t="str">
        <f>IF(H498=0,"",IF(H498="","",IF(G498=DATE.DOR,"",IF(G498="","",IF(G498=FVDate,"",((1+INCREASE.RTE)^(1/12)))))))</f>
        <v/>
      </c>
      <c r="J498" s="51" t="str">
        <f>IF(H498=0,"",IF(H498="","",IF(G498=DATE.DOR,"",IF(G498=FVDate,"",((1+RPI))^(1/12)))))</f>
        <v/>
      </c>
      <c r="K498" s="51" t="str">
        <f>IF(J498="","",(1+AMC)^(1/12))</f>
        <v/>
      </c>
      <c r="L498" s="15" t="str">
        <f>IFERROR(IF(G498="","",IF(G498=DATE.DOR,"",L497*I498/J498/K498+H498)),0)</f>
        <v/>
      </c>
      <c r="M498" s="4"/>
      <c r="N498" s="46">
        <f t="shared" si="3"/>
        <v>12</v>
      </c>
      <c r="O498" s="45">
        <f t="shared" si="4"/>
        <v>1</v>
      </c>
      <c r="P498" s="11">
        <f>IFERROR(IF(P497=DATE.DOR,"",MIN(DATE(YEAR(Calculations!P497),MONTH(Calculations!P497)+1,DAY(Calculations!P497)),DATE.DOR)),"")</f>
        <v>44927</v>
      </c>
      <c r="Q498" s="52" t="str">
        <f>IF(P498="","",IF(P498=DATE(YEAR(AdjustedFVDte),MONTH(AdjustedFVDte)+1,DAY(AdjustedFVDte)),CFV,IF(AND(Q497=0,P497=AdjustedFVDte),CFV+U498,U497)))</f>
        <v/>
      </c>
      <c r="R498" s="53">
        <f>IF(P498="","",((1+INCREASE.RTE)^(1/12)))</f>
        <v>1.004074124</v>
      </c>
      <c r="S498" s="51" t="str">
        <f>IFERROR(IF(P498="","",IF(P498=DATE.DOR,"",IF(P498&gt;0,(1+RPI)^(1/12),""))),"")</f>
        <v/>
      </c>
      <c r="T498" s="51" t="str">
        <f>IF(S498="","",(1+AMC)^(1/12))</f>
        <v/>
      </c>
      <c r="U498" s="15" t="str">
        <f>IFERROR(IF(P498=DATE.DOR,U497,Q498*R498/S498/T498),"")</f>
        <v/>
      </c>
      <c r="V498" s="4"/>
      <c r="W498" s="4"/>
      <c r="X498" s="4"/>
      <c r="Y498" s="4"/>
      <c r="Z498" s="4"/>
      <c r="AA498" s="4"/>
      <c r="AB498" s="4"/>
    </row>
    <row r="499" ht="15.75" customHeight="1">
      <c r="A499" s="4"/>
      <c r="B499" s="4"/>
      <c r="C499" s="4"/>
      <c r="D499" s="4"/>
      <c r="E499" s="4"/>
      <c r="F499" s="45" t="str">
        <f t="shared" si="2"/>
        <v/>
      </c>
      <c r="G499" s="11" t="str">
        <f>IFERROR(IF(G498=DATE.DOR,"",MIN(DATE(YEAR(Calculations!G498),MONTH(Calculations!G498)+1,DAY(Calculations!G498)),DATE.DOR)),"")</f>
        <v/>
      </c>
      <c r="H499" s="15" t="str">
        <f>IF(G500="","",IF(G499&lt;$B$2,MONTHLY.CONT*1,LOOKUP(G499,$B$2:$B$62,$D$2:$D$62)))</f>
        <v/>
      </c>
      <c r="I499" s="51" t="str">
        <f>IF(H499=0,"",IF(H499="","",IF(G499=DATE.DOR,"",IF(G499="","",IF(G499=FVDate,"",((1+INCREASE.RTE)^(1/12)))))))</f>
        <v/>
      </c>
      <c r="J499" s="51" t="str">
        <f>IF(H499=0,"",IF(H499="","",IF(G499=DATE.DOR,"",IF(G499=FVDate,"",((1+RPI))^(1/12)))))</f>
        <v/>
      </c>
      <c r="K499" s="51" t="str">
        <f>IF(J499="","",(1+AMC)^(1/12))</f>
        <v/>
      </c>
      <c r="L499" s="15" t="str">
        <f>IFERROR(IF(G499="","",IF(G499=DATE.DOR,"",L498*I499/J499/K499+H499)),0)</f>
        <v/>
      </c>
      <c r="M499" s="4"/>
      <c r="N499" s="46" t="str">
        <f t="shared" si="3"/>
        <v/>
      </c>
      <c r="O499" s="45" t="str">
        <f t="shared" si="4"/>
        <v/>
      </c>
      <c r="P499" s="11" t="str">
        <f>IFERROR(IF(P498=DATE.DOR,"",MIN(DATE(YEAR(Calculations!P498),MONTH(Calculations!P498)+1,DAY(Calculations!P498)),DATE.DOR)),"")</f>
        <v/>
      </c>
      <c r="Q499" s="52" t="str">
        <f>IF(P499="","",IF(P499=DATE(YEAR(AdjustedFVDte),MONTH(AdjustedFVDte)+1,DAY(AdjustedFVDte)),CFV,IF(AND(Q498=0,P498=AdjustedFVDte),CFV+U499,U498)))</f>
        <v/>
      </c>
      <c r="R499" s="53" t="str">
        <f>IF(P499="","",((1+INCREASE.RTE)^(1/12)))</f>
        <v/>
      </c>
      <c r="S499" s="51" t="str">
        <f>IFERROR(IF(P499="","",IF(P499=DATE.DOR,"",IF(P499&gt;0,(1+RPI)^(1/12),""))),"")</f>
        <v/>
      </c>
      <c r="T499" s="51" t="str">
        <f>IF(S499="","",(1+AMC)^(1/12))</f>
        <v/>
      </c>
      <c r="U499" s="15" t="str">
        <f>IFERROR(IF(P499=DATE.DOR,U498,Q499*R499/S499/T499),"")</f>
        <v/>
      </c>
      <c r="V499" s="4"/>
      <c r="W499" s="4"/>
      <c r="X499" s="4"/>
      <c r="Y499" s="4"/>
      <c r="Z499" s="4"/>
      <c r="AA499" s="4"/>
      <c r="AB499" s="4"/>
    </row>
    <row r="500" ht="15.75" customHeight="1">
      <c r="A500" s="4"/>
      <c r="B500" s="4"/>
      <c r="C500" s="4"/>
      <c r="D500" s="4"/>
      <c r="E500" s="4"/>
      <c r="F500" s="45">
        <f t="shared" si="2"/>
        <v>1</v>
      </c>
      <c r="G500" s="11">
        <f>IFERROR(IF(G499=DATE.DOR,"",MIN(DATE(YEAR(Calculations!G499),MONTH(Calculations!G499)+1,DAY(Calculations!G499)),DATE.DOR)),"")</f>
        <v>44927</v>
      </c>
      <c r="H500" s="15" t="str">
        <f>IF(G501="","",IF(G500&lt;$B$2,MONTHLY.CONT*1,LOOKUP(G500,$B$2:$B$62,$D$2:$D$62)))</f>
        <v/>
      </c>
      <c r="I500" s="51" t="str">
        <f>IF(H500=0,"",IF(H500="","",IF(G500=DATE.DOR,"",IF(G500="","",IF(G500=FVDate,"",((1+INCREASE.RTE)^(1/12)))))))</f>
        <v/>
      </c>
      <c r="J500" s="51" t="str">
        <f>IF(H500=0,"",IF(H500="","",IF(G500=DATE.DOR,"",IF(G500=FVDate,"",((1+RPI))^(1/12)))))</f>
        <v/>
      </c>
      <c r="K500" s="51" t="str">
        <f>IF(J500="","",(1+AMC)^(1/12))</f>
        <v/>
      </c>
      <c r="L500" s="15" t="str">
        <f>IFERROR(IF(G500="","",IF(G500=DATE.DOR,"",L499*I500/J500/K500+H500)),0)</f>
        <v/>
      </c>
      <c r="M500" s="4"/>
      <c r="N500" s="46">
        <f t="shared" si="3"/>
        <v>12</v>
      </c>
      <c r="O500" s="45">
        <f t="shared" si="4"/>
        <v>1</v>
      </c>
      <c r="P500" s="11">
        <f>IFERROR(IF(P499=DATE.DOR,"",MIN(DATE(YEAR(Calculations!P499),MONTH(Calculations!P499)+1,DAY(Calculations!P499)),DATE.DOR)),"")</f>
        <v>44927</v>
      </c>
      <c r="Q500" s="52" t="str">
        <f>IF(P500="","",IF(P500=DATE(YEAR(AdjustedFVDte),MONTH(AdjustedFVDte)+1,DAY(AdjustedFVDte)),CFV,IF(AND(Q499=0,P499=AdjustedFVDte),CFV+U500,U499)))</f>
        <v/>
      </c>
      <c r="R500" s="53">
        <f>IF(P500="","",((1+INCREASE.RTE)^(1/12)))</f>
        <v>1.004074124</v>
      </c>
      <c r="S500" s="51" t="str">
        <f>IFERROR(IF(P500="","",IF(P500=DATE.DOR,"",IF(P500&gt;0,(1+RPI)^(1/12),""))),"")</f>
        <v/>
      </c>
      <c r="T500" s="51" t="str">
        <f>IF(S500="","",(1+AMC)^(1/12))</f>
        <v/>
      </c>
      <c r="U500" s="15" t="str">
        <f>IFERROR(IF(P500=DATE.DOR,U499,Q500*R500/S500/T500),"")</f>
        <v/>
      </c>
      <c r="V500" s="4"/>
      <c r="W500" s="4"/>
      <c r="X500" s="4"/>
      <c r="Y500" s="4"/>
      <c r="Z500" s="4"/>
      <c r="AA500" s="4"/>
      <c r="AB500" s="4"/>
    </row>
    <row r="501" ht="15.75" customHeight="1">
      <c r="A501" s="4"/>
      <c r="B501" s="4"/>
      <c r="C501" s="4"/>
      <c r="D501" s="4"/>
      <c r="E501" s="4"/>
      <c r="F501" s="45" t="str">
        <f t="shared" si="2"/>
        <v/>
      </c>
      <c r="G501" s="11" t="str">
        <f>IFERROR(IF(G500=DATE.DOR,"",MIN(DATE(YEAR(Calculations!G500),MONTH(Calculations!G500)+1,DAY(Calculations!G500)),DATE.DOR)),"")</f>
        <v/>
      </c>
      <c r="H501" s="15" t="str">
        <f>IF(G502="","",IF(G501&lt;$B$2,MONTHLY.CONT*1,LOOKUP(G501,$B$2:$B$62,$D$2:$D$62)))</f>
        <v/>
      </c>
      <c r="I501" s="51" t="str">
        <f>IF(H501=0,"",IF(H501="","",IF(G501=DATE.DOR,"",IF(G501="","",IF(G501=FVDate,"",((1+INCREASE.RTE)^(1/12)))))))</f>
        <v/>
      </c>
      <c r="J501" s="51" t="str">
        <f>IF(H501=0,"",IF(H501="","",IF(G501=DATE.DOR,"",IF(G501=FVDate,"",((1+RPI))^(1/12)))))</f>
        <v/>
      </c>
      <c r="K501" s="51" t="str">
        <f>IF(J501="","",(1+AMC)^(1/12))</f>
        <v/>
      </c>
      <c r="L501" s="15" t="str">
        <f>IFERROR(IF(G501="","",IF(G501=DATE.DOR,"",L500*I501/J501/K501+H501)),0)</f>
        <v/>
      </c>
      <c r="M501" s="4"/>
      <c r="N501" s="46" t="str">
        <f t="shared" si="3"/>
        <v/>
      </c>
      <c r="O501" s="45" t="str">
        <f t="shared" si="4"/>
        <v/>
      </c>
      <c r="P501" s="11" t="str">
        <f>IFERROR(IF(P500=DATE.DOR,"",MIN(DATE(YEAR(Calculations!P500),MONTH(Calculations!P500)+1,DAY(Calculations!P500)),DATE.DOR)),"")</f>
        <v/>
      </c>
      <c r="Q501" s="52" t="str">
        <f>IF(P501="","",IF(P501=DATE(YEAR(AdjustedFVDte),MONTH(AdjustedFVDte)+1,DAY(AdjustedFVDte)),CFV,IF(AND(Q500=0,P500=AdjustedFVDte),CFV+U501,U500)))</f>
        <v/>
      </c>
      <c r="R501" s="53" t="str">
        <f>IF(P501="","",((1+INCREASE.RTE)^(1/12)))</f>
        <v/>
      </c>
      <c r="S501" s="51" t="str">
        <f>IFERROR(IF(P501="","",IF(P501=DATE.DOR,"",IF(P501&gt;0,(1+RPI)^(1/12),""))),"")</f>
        <v/>
      </c>
      <c r="T501" s="51" t="str">
        <f>IF(S501="","",(1+AMC)^(1/12))</f>
        <v/>
      </c>
      <c r="U501" s="15" t="str">
        <f>IFERROR(IF(P501=DATE.DOR,U500,Q501*R501/S501/T501),"")</f>
        <v/>
      </c>
      <c r="V501" s="4"/>
      <c r="W501" s="4"/>
      <c r="X501" s="4"/>
      <c r="Y501" s="4"/>
      <c r="Z501" s="4"/>
      <c r="AA501" s="4"/>
      <c r="AB501" s="4"/>
    </row>
    <row r="502" ht="15.75" customHeight="1">
      <c r="A502" s="4"/>
      <c r="B502" s="4"/>
      <c r="C502" s="4"/>
      <c r="D502" s="4"/>
      <c r="E502" s="4"/>
      <c r="F502" s="45">
        <f t="shared" si="2"/>
        <v>1</v>
      </c>
      <c r="G502" s="11">
        <f>IFERROR(IF(G501=DATE.DOR,"",MIN(DATE(YEAR(Calculations!G501),MONTH(Calculations!G501)+1,DAY(Calculations!G501)),DATE.DOR)),"")</f>
        <v>44927</v>
      </c>
      <c r="H502" s="15" t="str">
        <f>IF(G503="","",IF(G502&lt;$B$2,MONTHLY.CONT*1,LOOKUP(G502,$B$2:$B$62,$D$2:$D$62)))</f>
        <v/>
      </c>
      <c r="I502" s="51" t="str">
        <f>IF(H502=0,"",IF(H502="","",IF(G502=DATE.DOR,"",IF(G502="","",IF(G502=FVDate,"",((1+INCREASE.RTE)^(1/12)))))))</f>
        <v/>
      </c>
      <c r="J502" s="51" t="str">
        <f>IF(H502=0,"",IF(H502="","",IF(G502=DATE.DOR,"",IF(G502=FVDate,"",((1+RPI))^(1/12)))))</f>
        <v/>
      </c>
      <c r="K502" s="51" t="str">
        <f>IF(J502="","",(1+AMC)^(1/12))</f>
        <v/>
      </c>
      <c r="L502" s="15" t="str">
        <f>IFERROR(IF(G502="","",IF(G502=DATE.DOR,"",L501*I502/J502/K502+H502)),0)</f>
        <v/>
      </c>
      <c r="M502" s="4"/>
      <c r="N502" s="46">
        <f t="shared" si="3"/>
        <v>12</v>
      </c>
      <c r="O502" s="45">
        <f t="shared" si="4"/>
        <v>1</v>
      </c>
      <c r="P502" s="11">
        <f>IFERROR(IF(P501=DATE.DOR,"",MIN(DATE(YEAR(Calculations!P501),MONTH(Calculations!P501)+1,DAY(Calculations!P501)),DATE.DOR)),"")</f>
        <v>44927</v>
      </c>
      <c r="Q502" s="52" t="str">
        <f>IF(P502="","",IF(P502=DATE(YEAR(AdjustedFVDte),MONTH(AdjustedFVDte)+1,DAY(AdjustedFVDte)),CFV,IF(AND(Q501=0,P501=AdjustedFVDte),CFV+U502,U501)))</f>
        <v/>
      </c>
      <c r="R502" s="53">
        <f>IF(P502="","",((1+INCREASE.RTE)^(1/12)))</f>
        <v>1.004074124</v>
      </c>
      <c r="S502" s="51" t="str">
        <f>IFERROR(IF(P502="","",IF(P502=DATE.DOR,"",IF(P502&gt;0,(1+RPI)^(1/12),""))),"")</f>
        <v/>
      </c>
      <c r="T502" s="51" t="str">
        <f>IF(S502="","",(1+AMC)^(1/12))</f>
        <v/>
      </c>
      <c r="U502" s="15" t="str">
        <f>IFERROR(IF(P502=DATE.DOR,U501,Q502*R502/S502/T502),"")</f>
        <v/>
      </c>
      <c r="V502" s="4"/>
      <c r="W502" s="4"/>
      <c r="X502" s="4"/>
      <c r="Y502" s="4"/>
      <c r="Z502" s="4"/>
      <c r="AA502" s="4"/>
      <c r="AB502" s="4"/>
    </row>
    <row r="503" ht="15.75" customHeight="1">
      <c r="A503" s="4"/>
      <c r="B503" s="4"/>
      <c r="C503" s="4"/>
      <c r="D503" s="4"/>
      <c r="E503" s="4"/>
      <c r="F503" s="45" t="str">
        <f t="shared" si="2"/>
        <v/>
      </c>
      <c r="G503" s="11" t="str">
        <f>IFERROR(IF(G502=DATE.DOR,"",MIN(DATE(YEAR(Calculations!G502),MONTH(Calculations!G502)+1,DAY(Calculations!G502)),DATE.DOR)),"")</f>
        <v/>
      </c>
      <c r="H503" s="15" t="str">
        <f>IF(G504="","",IF(G503&lt;$B$2,MONTHLY.CONT*1,LOOKUP(G503,$B$2:$B$62,$D$2:$D$62)))</f>
        <v/>
      </c>
      <c r="I503" s="51" t="str">
        <f>IF(H503=0,"",IF(H503="","",IF(G503=DATE.DOR,"",IF(G503="","",IF(G503=FVDate,"",((1+INCREASE.RTE)^(1/12)))))))</f>
        <v/>
      </c>
      <c r="J503" s="51" t="str">
        <f>IF(H503=0,"",IF(H503="","",IF(G503=DATE.DOR,"",IF(G503=FVDate,"",((1+RPI))^(1/12)))))</f>
        <v/>
      </c>
      <c r="K503" s="51" t="str">
        <f>IF(J503="","",(1+AMC)^(1/12))</f>
        <v/>
      </c>
      <c r="L503" s="15" t="str">
        <f>IFERROR(IF(G503="","",IF(G503=DATE.DOR,"",L502*I503/J503/K503+H503)),0)</f>
        <v/>
      </c>
      <c r="M503" s="4"/>
      <c r="N503" s="46" t="str">
        <f t="shared" si="3"/>
        <v/>
      </c>
      <c r="O503" s="45" t="str">
        <f t="shared" si="4"/>
        <v/>
      </c>
      <c r="P503" s="11" t="str">
        <f>IFERROR(IF(P502=DATE.DOR,"",MIN(DATE(YEAR(Calculations!P502),MONTH(Calculations!P502)+1,DAY(Calculations!P502)),DATE.DOR)),"")</f>
        <v/>
      </c>
      <c r="Q503" s="52" t="str">
        <f>IF(P503="","",IF(P503=DATE(YEAR(AdjustedFVDte),MONTH(AdjustedFVDte)+1,DAY(AdjustedFVDte)),CFV,IF(AND(Q502=0,P502=AdjustedFVDte),CFV+U503,U502)))</f>
        <v/>
      </c>
      <c r="R503" s="53" t="str">
        <f>IF(P503="","",((1+INCREASE.RTE)^(1/12)))</f>
        <v/>
      </c>
      <c r="S503" s="51" t="str">
        <f>IFERROR(IF(P503="","",IF(P503=DATE.DOR,"",IF(P503&gt;0,(1+RPI)^(1/12),""))),"")</f>
        <v/>
      </c>
      <c r="T503" s="51" t="str">
        <f>IF(S503="","",(1+AMC)^(1/12))</f>
        <v/>
      </c>
      <c r="U503" s="15" t="str">
        <f>IFERROR(IF(P503=DATE.DOR,U502,Q503*R503/S503/T503),"")</f>
        <v/>
      </c>
      <c r="V503" s="4"/>
      <c r="W503" s="4"/>
      <c r="X503" s="4"/>
      <c r="Y503" s="4"/>
      <c r="Z503" s="4"/>
      <c r="AA503" s="4"/>
      <c r="AB503" s="4"/>
    </row>
    <row r="504" ht="15.75" customHeight="1">
      <c r="A504" s="4"/>
      <c r="B504" s="4"/>
      <c r="C504" s="4"/>
      <c r="D504" s="4"/>
      <c r="E504" s="4"/>
      <c r="F504" s="45">
        <f t="shared" si="2"/>
        <v>1</v>
      </c>
      <c r="G504" s="11">
        <f>IFERROR(IF(G503=DATE.DOR,"",MIN(DATE(YEAR(Calculations!G503),MONTH(Calculations!G503)+1,DAY(Calculations!G503)),DATE.DOR)),"")</f>
        <v>44927</v>
      </c>
      <c r="H504" s="15" t="str">
        <f>IF(G505="","",IF(G504&lt;$B$2,MONTHLY.CONT*1,LOOKUP(G504,$B$2:$B$62,$D$2:$D$62)))</f>
        <v/>
      </c>
      <c r="I504" s="51" t="str">
        <f>IF(H504=0,"",IF(H504="","",IF(G504=DATE.DOR,"",IF(G504="","",IF(G504=FVDate,"",((1+INCREASE.RTE)^(1/12)))))))</f>
        <v/>
      </c>
      <c r="J504" s="51" t="str">
        <f>IF(H504=0,"",IF(H504="","",IF(G504=DATE.DOR,"",IF(G504=FVDate,"",((1+RPI))^(1/12)))))</f>
        <v/>
      </c>
      <c r="K504" s="51" t="str">
        <f>IF(J504="","",(1+AMC)^(1/12))</f>
        <v/>
      </c>
      <c r="L504" s="15" t="str">
        <f>IFERROR(IF(G504="","",IF(G504=DATE.DOR,"",L503*I504/J504/K504+H504)),0)</f>
        <v/>
      </c>
      <c r="M504" s="4"/>
      <c r="N504" s="46">
        <f t="shared" si="3"/>
        <v>12</v>
      </c>
      <c r="O504" s="45">
        <f t="shared" si="4"/>
        <v>1</v>
      </c>
      <c r="P504" s="11">
        <f>IFERROR(IF(P503=DATE.DOR,"",MIN(DATE(YEAR(Calculations!P503),MONTH(Calculations!P503)+1,DAY(Calculations!P503)),DATE.DOR)),"")</f>
        <v>44927</v>
      </c>
      <c r="Q504" s="52" t="str">
        <f>IF(P504="","",IF(P504=DATE(YEAR(AdjustedFVDte),MONTH(AdjustedFVDte)+1,DAY(AdjustedFVDte)),CFV,IF(AND(Q503=0,P503=AdjustedFVDte),CFV+U504,U503)))</f>
        <v/>
      </c>
      <c r="R504" s="53">
        <f>IF(P504="","",((1+INCREASE.RTE)^(1/12)))</f>
        <v>1.004074124</v>
      </c>
      <c r="S504" s="51" t="str">
        <f>IFERROR(IF(P504="","",IF(P504=DATE.DOR,"",IF(P504&gt;0,(1+RPI)^(1/12),""))),"")</f>
        <v/>
      </c>
      <c r="T504" s="51" t="str">
        <f>IF(S504="","",(1+AMC)^(1/12))</f>
        <v/>
      </c>
      <c r="U504" s="15" t="str">
        <f>IFERROR(IF(P504=DATE.DOR,U503,Q504*R504/S504/T504),"")</f>
        <v/>
      </c>
      <c r="V504" s="4"/>
      <c r="W504" s="4"/>
      <c r="X504" s="4"/>
      <c r="Y504" s="4"/>
      <c r="Z504" s="4"/>
      <c r="AA504" s="4"/>
      <c r="AB504" s="4"/>
    </row>
    <row r="505" ht="15.75" customHeight="1">
      <c r="A505" s="4"/>
      <c r="B505" s="4"/>
      <c r="C505" s="4"/>
      <c r="D505" s="4"/>
      <c r="E505" s="4"/>
      <c r="F505" s="45" t="str">
        <f t="shared" si="2"/>
        <v/>
      </c>
      <c r="G505" s="11" t="str">
        <f>IFERROR(IF(G504=DATE.DOR,"",MIN(DATE(YEAR(Calculations!G504),MONTH(Calculations!G504)+1,DAY(Calculations!G504)),DATE.DOR)),"")</f>
        <v/>
      </c>
      <c r="H505" s="15" t="str">
        <f>IF(G506="","",IF(G505&lt;$B$2,MONTHLY.CONT*1,LOOKUP(G505,$B$2:$B$62,$D$2:$D$62)))</f>
        <v/>
      </c>
      <c r="I505" s="51" t="str">
        <f>IF(H505=0,"",IF(H505="","",IF(G505=DATE.DOR,"",IF(G505="","",IF(G505=FVDate,"",((1+INCREASE.RTE)^(1/12)))))))</f>
        <v/>
      </c>
      <c r="J505" s="51" t="str">
        <f>IF(H505=0,"",IF(H505="","",IF(G505=DATE.DOR,"",IF(G505=FVDate,"",((1+RPI))^(1/12)))))</f>
        <v/>
      </c>
      <c r="K505" s="51" t="str">
        <f>IF(J505="","",(1+AMC)^(1/12))</f>
        <v/>
      </c>
      <c r="L505" s="15" t="str">
        <f>IFERROR(IF(G505="","",IF(G505=DATE.DOR,"",L504*I505/J505/K505+H505)),0)</f>
        <v/>
      </c>
      <c r="M505" s="4"/>
      <c r="N505" s="46" t="str">
        <f t="shared" si="3"/>
        <v/>
      </c>
      <c r="O505" s="45" t="str">
        <f t="shared" si="4"/>
        <v/>
      </c>
      <c r="P505" s="11" t="str">
        <f>IFERROR(IF(P504=DATE.DOR,"",MIN(DATE(YEAR(Calculations!P504),MONTH(Calculations!P504)+1,DAY(Calculations!P504)),DATE.DOR)),"")</f>
        <v/>
      </c>
      <c r="Q505" s="52" t="str">
        <f>IF(P505="","",IF(P505=DATE(YEAR(AdjustedFVDte),MONTH(AdjustedFVDte)+1,DAY(AdjustedFVDte)),CFV,IF(AND(Q504=0,P504=AdjustedFVDte),CFV+U505,U504)))</f>
        <v/>
      </c>
      <c r="R505" s="53" t="str">
        <f>IF(P505="","",((1+INCREASE.RTE)^(1/12)))</f>
        <v/>
      </c>
      <c r="S505" s="51" t="str">
        <f>IFERROR(IF(P505="","",IF(P505=DATE.DOR,"",IF(P505&gt;0,(1+RPI)^(1/12),""))),"")</f>
        <v/>
      </c>
      <c r="T505" s="51" t="str">
        <f>IF(S505="","",(1+AMC)^(1/12))</f>
        <v/>
      </c>
      <c r="U505" s="15" t="str">
        <f>IFERROR(IF(P505=DATE.DOR,U504,Q505*R505/S505/T505),"")</f>
        <v/>
      </c>
      <c r="V505" s="4"/>
      <c r="W505" s="4"/>
      <c r="X505" s="4"/>
      <c r="Y505" s="4"/>
      <c r="Z505" s="4"/>
      <c r="AA505" s="4"/>
      <c r="AB505" s="4"/>
    </row>
    <row r="506" ht="15.75" customHeight="1">
      <c r="A506" s="4"/>
      <c r="B506" s="4"/>
      <c r="C506" s="4"/>
      <c r="D506" s="4"/>
      <c r="E506" s="4"/>
      <c r="F506" s="45">
        <f t="shared" si="2"/>
        <v>1</v>
      </c>
      <c r="G506" s="11">
        <f>IFERROR(IF(G505=DATE.DOR,"",MIN(DATE(YEAR(Calculations!G505),MONTH(Calculations!G505)+1,DAY(Calculations!G505)),DATE.DOR)),"")</f>
        <v>44927</v>
      </c>
      <c r="H506" s="15" t="str">
        <f>IF(G507="","",IF(G506&lt;$B$2,MONTHLY.CONT*1,LOOKUP(G506,$B$2:$B$62,$D$2:$D$62)))</f>
        <v/>
      </c>
      <c r="I506" s="51" t="str">
        <f>IF(H506=0,"",IF(H506="","",IF(G506=DATE.DOR,"",IF(G506="","",IF(G506=FVDate,"",((1+INCREASE.RTE)^(1/12)))))))</f>
        <v/>
      </c>
      <c r="J506" s="51" t="str">
        <f>IF(H506=0,"",IF(H506="","",IF(G506=DATE.DOR,"",IF(G506=FVDate,"",((1+RPI))^(1/12)))))</f>
        <v/>
      </c>
      <c r="K506" s="51" t="str">
        <f>IF(J506="","",(1+AMC)^(1/12))</f>
        <v/>
      </c>
      <c r="L506" s="15" t="str">
        <f>IFERROR(IF(G506="","",IF(G506=DATE.DOR,"",L505*I506/J506/K506+H506)),0)</f>
        <v/>
      </c>
      <c r="M506" s="4"/>
      <c r="N506" s="46">
        <f t="shared" si="3"/>
        <v>12</v>
      </c>
      <c r="O506" s="45">
        <f t="shared" si="4"/>
        <v>1</v>
      </c>
      <c r="P506" s="11">
        <f>IFERROR(IF(P505=DATE.DOR,"",MIN(DATE(YEAR(Calculations!P505),MONTH(Calculations!P505)+1,DAY(Calculations!P505)),DATE.DOR)),"")</f>
        <v>44927</v>
      </c>
      <c r="Q506" s="52" t="str">
        <f>IF(P506="","",IF(P506=DATE(YEAR(AdjustedFVDte),MONTH(AdjustedFVDte)+1,DAY(AdjustedFVDte)),CFV,IF(AND(Q505=0,P505=AdjustedFVDte),CFV+U506,U505)))</f>
        <v/>
      </c>
      <c r="R506" s="53">
        <f>IF(P506="","",((1+INCREASE.RTE)^(1/12)))</f>
        <v>1.004074124</v>
      </c>
      <c r="S506" s="51" t="str">
        <f>IFERROR(IF(P506="","",IF(P506=DATE.DOR,"",IF(P506&gt;0,(1+RPI)^(1/12),""))),"")</f>
        <v/>
      </c>
      <c r="T506" s="51" t="str">
        <f>IF(S506="","",(1+AMC)^(1/12))</f>
        <v/>
      </c>
      <c r="U506" s="15" t="str">
        <f>IFERROR(IF(P506=DATE.DOR,U505,Q506*R506/S506/T506),"")</f>
        <v/>
      </c>
      <c r="V506" s="4"/>
      <c r="W506" s="4"/>
      <c r="X506" s="4"/>
      <c r="Y506" s="4"/>
      <c r="Z506" s="4"/>
      <c r="AA506" s="4"/>
      <c r="AB506" s="4"/>
    </row>
    <row r="507" ht="15.75" customHeight="1">
      <c r="A507" s="4"/>
      <c r="B507" s="4"/>
      <c r="C507" s="4"/>
      <c r="D507" s="4"/>
      <c r="E507" s="4"/>
      <c r="F507" s="45" t="str">
        <f t="shared" si="2"/>
        <v/>
      </c>
      <c r="G507" s="11" t="str">
        <f>IFERROR(IF(G506=DATE.DOR,"",MIN(DATE(YEAR(Calculations!G506),MONTH(Calculations!G506)+1,DAY(Calculations!G506)),DATE.DOR)),"")</f>
        <v/>
      </c>
      <c r="H507" s="15" t="str">
        <f>IF(G508="","",IF(G507&lt;$B$2,MONTHLY.CONT*1,LOOKUP(G507,$B$2:$B$62,$D$2:$D$62)))</f>
        <v/>
      </c>
      <c r="I507" s="51" t="str">
        <f>IF(H507=0,"",IF(H507="","",IF(G507=DATE.DOR,"",IF(G507="","",IF(G507=FVDate,"",((1+INCREASE.RTE)^(1/12)))))))</f>
        <v/>
      </c>
      <c r="J507" s="51" t="str">
        <f>IF(H507=0,"",IF(H507="","",IF(G507=DATE.DOR,"",IF(G507=FVDate,"",((1+RPI))^(1/12)))))</f>
        <v/>
      </c>
      <c r="K507" s="51" t="str">
        <f>IF(J507="","",(1+AMC)^(1/12))</f>
        <v/>
      </c>
      <c r="L507" s="15" t="str">
        <f>IFERROR(IF(G507="","",IF(G507=DATE.DOR,"",L506*I507/J507/K507+H507)),0)</f>
        <v/>
      </c>
      <c r="M507" s="4"/>
      <c r="N507" s="46" t="str">
        <f t="shared" si="3"/>
        <v/>
      </c>
      <c r="O507" s="45" t="str">
        <f t="shared" si="4"/>
        <v/>
      </c>
      <c r="P507" s="11" t="str">
        <f>IFERROR(IF(P506=DATE.DOR,"",MIN(DATE(YEAR(Calculations!P506),MONTH(Calculations!P506)+1,DAY(Calculations!P506)),DATE.DOR)),"")</f>
        <v/>
      </c>
      <c r="Q507" s="52" t="str">
        <f>IF(P507="","",IF(P507=DATE(YEAR(AdjustedFVDte),MONTH(AdjustedFVDte)+1,DAY(AdjustedFVDte)),CFV,IF(AND(Q506=0,P506=AdjustedFVDte),CFV+U507,U506)))</f>
        <v/>
      </c>
      <c r="R507" s="53" t="str">
        <f>IF(P507="","",((1+INCREASE.RTE)^(1/12)))</f>
        <v/>
      </c>
      <c r="S507" s="51" t="str">
        <f>IFERROR(IF(P507="","",IF(P507=DATE.DOR,"",IF(P507&gt;0,(1+RPI)^(1/12),""))),"")</f>
        <v/>
      </c>
      <c r="T507" s="51" t="str">
        <f>IF(S507="","",(1+AMC)^(1/12))</f>
        <v/>
      </c>
      <c r="U507" s="15" t="str">
        <f>IFERROR(IF(P507=DATE.DOR,U506,Q507*R507/S507/T507),"")</f>
        <v/>
      </c>
      <c r="V507" s="4"/>
      <c r="W507" s="4"/>
      <c r="X507" s="4"/>
      <c r="Y507" s="4"/>
      <c r="Z507" s="4"/>
      <c r="AA507" s="4"/>
      <c r="AB507" s="4"/>
    </row>
    <row r="508" ht="15.75" customHeight="1">
      <c r="A508" s="4"/>
      <c r="B508" s="4"/>
      <c r="C508" s="4"/>
      <c r="D508" s="4"/>
      <c r="E508" s="4"/>
      <c r="F508" s="45">
        <f t="shared" si="2"/>
        <v>1</v>
      </c>
      <c r="G508" s="11">
        <f>IFERROR(IF(G507=DATE.DOR,"",MIN(DATE(YEAR(Calculations!G507),MONTH(Calculations!G507)+1,DAY(Calculations!G507)),DATE.DOR)),"")</f>
        <v>44927</v>
      </c>
      <c r="H508" s="15" t="str">
        <f>IF(G509="","",IF(G508&lt;$B$2,MONTHLY.CONT*1,LOOKUP(G508,$B$2:$B$62,$D$2:$D$62)))</f>
        <v/>
      </c>
      <c r="I508" s="51" t="str">
        <f>IF(H508=0,"",IF(H508="","",IF(G508=DATE.DOR,"",IF(G508="","",IF(G508=FVDate,"",((1+INCREASE.RTE)^(1/12)))))))</f>
        <v/>
      </c>
      <c r="J508" s="51" t="str">
        <f>IF(H508=0,"",IF(H508="","",IF(G508=DATE.DOR,"",IF(G508=FVDate,"",((1+RPI))^(1/12)))))</f>
        <v/>
      </c>
      <c r="K508" s="51" t="str">
        <f>IF(J508="","",(1+AMC)^(1/12))</f>
        <v/>
      </c>
      <c r="L508" s="15" t="str">
        <f>IFERROR(IF(G508="","",IF(G508=DATE.DOR,"",L507*I508/J508/K508+H508)),0)</f>
        <v/>
      </c>
      <c r="M508" s="4"/>
      <c r="N508" s="46">
        <f t="shared" si="3"/>
        <v>12</v>
      </c>
      <c r="O508" s="45">
        <f t="shared" si="4"/>
        <v>1</v>
      </c>
      <c r="P508" s="11">
        <f>IFERROR(IF(P507=DATE.DOR,"",MIN(DATE(YEAR(Calculations!P507),MONTH(Calculations!P507)+1,DAY(Calculations!P507)),DATE.DOR)),"")</f>
        <v>44927</v>
      </c>
      <c r="Q508" s="52" t="str">
        <f>IF(P508="","",IF(P508=DATE(YEAR(AdjustedFVDte),MONTH(AdjustedFVDte)+1,DAY(AdjustedFVDte)),CFV,IF(AND(Q507=0,P507=AdjustedFVDte),CFV+U508,U507)))</f>
        <v/>
      </c>
      <c r="R508" s="53">
        <f>IF(P508="","",((1+INCREASE.RTE)^(1/12)))</f>
        <v>1.004074124</v>
      </c>
      <c r="S508" s="51" t="str">
        <f>IFERROR(IF(P508="","",IF(P508=DATE.DOR,"",IF(P508&gt;0,(1+RPI)^(1/12),""))),"")</f>
        <v/>
      </c>
      <c r="T508" s="51" t="str">
        <f>IF(S508="","",(1+AMC)^(1/12))</f>
        <v/>
      </c>
      <c r="U508" s="15" t="str">
        <f>IFERROR(IF(P508=DATE.DOR,U507,Q508*R508/S508/T508),"")</f>
        <v/>
      </c>
      <c r="V508" s="4"/>
      <c r="W508" s="4"/>
      <c r="X508" s="4"/>
      <c r="Y508" s="4"/>
      <c r="Z508" s="4"/>
      <c r="AA508" s="4"/>
      <c r="AB508" s="4"/>
    </row>
    <row r="509" ht="15.75" customHeight="1">
      <c r="A509" s="4"/>
      <c r="B509" s="4"/>
      <c r="C509" s="4"/>
      <c r="D509" s="4"/>
      <c r="E509" s="4"/>
      <c r="F509" s="45" t="str">
        <f t="shared" si="2"/>
        <v/>
      </c>
      <c r="G509" s="11" t="str">
        <f>IFERROR(IF(G508=DATE.DOR,"",MIN(DATE(YEAR(Calculations!G508),MONTH(Calculations!G508)+1,DAY(Calculations!G508)),DATE.DOR)),"")</f>
        <v/>
      </c>
      <c r="H509" s="15" t="str">
        <f>IF(G510="","",IF(G509&lt;$B$2,MONTHLY.CONT*1,LOOKUP(G509,$B$2:$B$62,$D$2:$D$62)))</f>
        <v/>
      </c>
      <c r="I509" s="51" t="str">
        <f>IF(H509=0,"",IF(H509="","",IF(G509=DATE.DOR,"",IF(G509="","",IF(G509=FVDate,"",((1+INCREASE.RTE)^(1/12)))))))</f>
        <v/>
      </c>
      <c r="J509" s="51" t="str">
        <f>IF(H509=0,"",IF(H509="","",IF(G509=DATE.DOR,"",IF(G509=FVDate,"",((1+RPI))^(1/12)))))</f>
        <v/>
      </c>
      <c r="K509" s="51" t="str">
        <f>IF(J509="","",(1+AMC)^(1/12))</f>
        <v/>
      </c>
      <c r="L509" s="15" t="str">
        <f>IFERROR(IF(G509="","",IF(G509=DATE.DOR,"",L508*I509/J509/K509+H509)),0)</f>
        <v/>
      </c>
      <c r="M509" s="4"/>
      <c r="N509" s="46" t="str">
        <f t="shared" si="3"/>
        <v/>
      </c>
      <c r="O509" s="45" t="str">
        <f t="shared" si="4"/>
        <v/>
      </c>
      <c r="P509" s="11" t="str">
        <f>IFERROR(IF(P508=DATE.DOR,"",MIN(DATE(YEAR(Calculations!P508),MONTH(Calculations!P508)+1,DAY(Calculations!P508)),DATE.DOR)),"")</f>
        <v/>
      </c>
      <c r="Q509" s="52" t="str">
        <f>IF(P509="","",IF(P509=DATE(YEAR(AdjustedFVDte),MONTH(AdjustedFVDte)+1,DAY(AdjustedFVDte)),CFV,IF(AND(Q508=0,P508=AdjustedFVDte),CFV+U509,U508)))</f>
        <v/>
      </c>
      <c r="R509" s="53" t="str">
        <f>IF(P509="","",((1+INCREASE.RTE)^(1/12)))</f>
        <v/>
      </c>
      <c r="S509" s="51" t="str">
        <f>IFERROR(IF(P509="","",IF(P509=DATE.DOR,"",IF(P509&gt;0,(1+RPI)^(1/12),""))),"")</f>
        <v/>
      </c>
      <c r="T509" s="51" t="str">
        <f>IF(S509="","",(1+AMC)^(1/12))</f>
        <v/>
      </c>
      <c r="U509" s="15" t="str">
        <f>IFERROR(IF(P509=DATE.DOR,U508,Q509*R509/S509/T509),"")</f>
        <v/>
      </c>
      <c r="V509" s="4"/>
      <c r="W509" s="4"/>
      <c r="X509" s="4"/>
      <c r="Y509" s="4"/>
      <c r="Z509" s="4"/>
      <c r="AA509" s="4"/>
      <c r="AB509" s="4"/>
    </row>
    <row r="510" ht="15.75" customHeight="1">
      <c r="A510" s="4"/>
      <c r="B510" s="4"/>
      <c r="C510" s="4"/>
      <c r="D510" s="4"/>
      <c r="E510" s="4"/>
      <c r="F510" s="45">
        <f t="shared" si="2"/>
        <v>1</v>
      </c>
      <c r="G510" s="11">
        <f>IFERROR(IF(G509=DATE.DOR,"",MIN(DATE(YEAR(Calculations!G509),MONTH(Calculations!G509)+1,DAY(Calculations!G509)),DATE.DOR)),"")</f>
        <v>44927</v>
      </c>
      <c r="H510" s="15" t="str">
        <f>IF(G511="","",IF(G510&lt;$B$2,MONTHLY.CONT*1,LOOKUP(G510,$B$2:$B$62,$D$2:$D$62)))</f>
        <v/>
      </c>
      <c r="I510" s="51" t="str">
        <f>IF(H510=0,"",IF(H510="","",IF(G510=DATE.DOR,"",IF(G510="","",IF(G510=FVDate,"",((1+INCREASE.RTE)^(1/12)))))))</f>
        <v/>
      </c>
      <c r="J510" s="51" t="str">
        <f>IF(H510=0,"",IF(H510="","",IF(G510=DATE.DOR,"",IF(G510=FVDate,"",((1+RPI))^(1/12)))))</f>
        <v/>
      </c>
      <c r="K510" s="51" t="str">
        <f>IF(J510="","",(1+AMC)^(1/12))</f>
        <v/>
      </c>
      <c r="L510" s="15" t="str">
        <f>IFERROR(IF(G510="","",IF(G510=DATE.DOR,"",L509*I510/J510/K510+H510)),0)</f>
        <v/>
      </c>
      <c r="M510" s="4"/>
      <c r="N510" s="46">
        <f t="shared" si="3"/>
        <v>12</v>
      </c>
      <c r="O510" s="45">
        <f t="shared" si="4"/>
        <v>1</v>
      </c>
      <c r="P510" s="11">
        <f>IFERROR(IF(P509=DATE.DOR,"",MIN(DATE(YEAR(Calculations!P509),MONTH(Calculations!P509)+1,DAY(Calculations!P509)),DATE.DOR)),"")</f>
        <v>44927</v>
      </c>
      <c r="Q510" s="52" t="str">
        <f>IF(P510="","",IF(P510=DATE(YEAR(AdjustedFVDte),MONTH(AdjustedFVDte)+1,DAY(AdjustedFVDte)),CFV,IF(AND(Q509=0,P509=AdjustedFVDte),CFV+U510,U509)))</f>
        <v/>
      </c>
      <c r="R510" s="53">
        <f>IF(P510="","",((1+INCREASE.RTE)^(1/12)))</f>
        <v>1.004074124</v>
      </c>
      <c r="S510" s="51" t="str">
        <f>IFERROR(IF(P510="","",IF(P510=DATE.DOR,"",IF(P510&gt;0,(1+RPI)^(1/12),""))),"")</f>
        <v/>
      </c>
      <c r="T510" s="51" t="str">
        <f>IF(S510="","",(1+AMC)^(1/12))</f>
        <v/>
      </c>
      <c r="U510" s="15" t="str">
        <f>IFERROR(IF(P510=DATE.DOR,U509,Q510*R510/S510/T510),"")</f>
        <v/>
      </c>
      <c r="V510" s="4"/>
      <c r="W510" s="4"/>
      <c r="X510" s="4"/>
      <c r="Y510" s="4"/>
      <c r="Z510" s="4"/>
      <c r="AA510" s="4"/>
      <c r="AB510" s="4"/>
    </row>
    <row r="511" ht="15.75" customHeight="1">
      <c r="A511" s="4"/>
      <c r="B511" s="4"/>
      <c r="C511" s="4"/>
      <c r="D511" s="4"/>
      <c r="E511" s="4"/>
      <c r="F511" s="45" t="str">
        <f t="shared" si="2"/>
        <v/>
      </c>
      <c r="G511" s="11" t="str">
        <f>IFERROR(IF(G510=DATE.DOR,"",MIN(DATE(YEAR(Calculations!G510),MONTH(Calculations!G510)+1,DAY(Calculations!G510)),DATE.DOR)),"")</f>
        <v/>
      </c>
      <c r="H511" s="15" t="str">
        <f>IF(G512="","",IF(G511&lt;$B$2,MONTHLY.CONT*1,LOOKUP(G511,$B$2:$B$62,$D$2:$D$62)))</f>
        <v/>
      </c>
      <c r="I511" s="51" t="str">
        <f>IF(H511=0,"",IF(H511="","",IF(G511=DATE.DOR,"",IF(G511="","",IF(G511=FVDate,"",((1+INCREASE.RTE)^(1/12)))))))</f>
        <v/>
      </c>
      <c r="J511" s="51" t="str">
        <f>IF(H511=0,"",IF(H511="","",IF(G511=DATE.DOR,"",IF(G511=FVDate,"",((1+RPI))^(1/12)))))</f>
        <v/>
      </c>
      <c r="K511" s="51" t="str">
        <f>IF(J511="","",(1+AMC)^(1/12))</f>
        <v/>
      </c>
      <c r="L511" s="15" t="str">
        <f>IFERROR(IF(G511="","",IF(G511=DATE.DOR,"",L510*I511/J511/K511+H511)),0)</f>
        <v/>
      </c>
      <c r="M511" s="4"/>
      <c r="N511" s="46" t="str">
        <f t="shared" si="3"/>
        <v/>
      </c>
      <c r="O511" s="45" t="str">
        <f t="shared" si="4"/>
        <v/>
      </c>
      <c r="P511" s="11" t="str">
        <f>IFERROR(IF(P510=DATE.DOR,"",MIN(DATE(YEAR(Calculations!P510),MONTH(Calculations!P510)+1,DAY(Calculations!P510)),DATE.DOR)),"")</f>
        <v/>
      </c>
      <c r="Q511" s="52" t="str">
        <f>IF(P511="","",IF(P511=DATE(YEAR(AdjustedFVDte),MONTH(AdjustedFVDte)+1,DAY(AdjustedFVDte)),CFV,IF(AND(Q510=0,P510=AdjustedFVDte),CFV+U511,U510)))</f>
        <v/>
      </c>
      <c r="R511" s="53" t="str">
        <f>IF(P511="","",((1+INCREASE.RTE)^(1/12)))</f>
        <v/>
      </c>
      <c r="S511" s="51" t="str">
        <f>IFERROR(IF(P511="","",IF(P511=DATE.DOR,"",IF(P511&gt;0,(1+RPI)^(1/12),""))),"")</f>
        <v/>
      </c>
      <c r="T511" s="51" t="str">
        <f>IF(S511="","",(1+AMC)^(1/12))</f>
        <v/>
      </c>
      <c r="U511" s="15" t="str">
        <f>IFERROR(IF(P511=DATE.DOR,U510,Q511*R511/S511/T511),"")</f>
        <v/>
      </c>
      <c r="V511" s="4"/>
      <c r="W511" s="4"/>
      <c r="X511" s="4"/>
      <c r="Y511" s="4"/>
      <c r="Z511" s="4"/>
      <c r="AA511" s="4"/>
      <c r="AB511" s="4"/>
    </row>
    <row r="512" ht="15.75" customHeight="1">
      <c r="A512" s="4"/>
      <c r="B512" s="4"/>
      <c r="C512" s="4"/>
      <c r="D512" s="4"/>
      <c r="E512" s="4"/>
      <c r="F512" s="45">
        <f t="shared" si="2"/>
        <v>1</v>
      </c>
      <c r="G512" s="11">
        <f>IFERROR(IF(G511=DATE.DOR,"",MIN(DATE(YEAR(Calculations!G511),MONTH(Calculations!G511)+1,DAY(Calculations!G511)),DATE.DOR)),"")</f>
        <v>44927</v>
      </c>
      <c r="H512" s="15" t="str">
        <f>IF(G513="","",IF(G512&lt;$B$2,MONTHLY.CONT*1,LOOKUP(G512,$B$2:$B$62,$D$2:$D$62)))</f>
        <v/>
      </c>
      <c r="I512" s="51" t="str">
        <f>IF(H512=0,"",IF(H512="","",IF(G512=DATE.DOR,"",IF(G512="","",IF(G512=FVDate,"",((1+INCREASE.RTE)^(1/12)))))))</f>
        <v/>
      </c>
      <c r="J512" s="51" t="str">
        <f>IF(H512=0,"",IF(H512="","",IF(G512=DATE.DOR,"",IF(G512=FVDate,"",((1+RPI))^(1/12)))))</f>
        <v/>
      </c>
      <c r="K512" s="51" t="str">
        <f>IF(J512="","",(1+AMC)^(1/12))</f>
        <v/>
      </c>
      <c r="L512" s="15" t="str">
        <f>IFERROR(IF(G512="","",IF(G512=DATE.DOR,"",L511*I512/J512/K512+H512)),0)</f>
        <v/>
      </c>
      <c r="M512" s="4"/>
      <c r="N512" s="46">
        <f t="shared" si="3"/>
        <v>12</v>
      </c>
      <c r="O512" s="45">
        <f t="shared" si="4"/>
        <v>1</v>
      </c>
      <c r="P512" s="11">
        <f>IFERROR(IF(P511=DATE.DOR,"",MIN(DATE(YEAR(Calculations!P511),MONTH(Calculations!P511)+1,DAY(Calculations!P511)),DATE.DOR)),"")</f>
        <v>44927</v>
      </c>
      <c r="Q512" s="52" t="str">
        <f>IF(P512="","",IF(P512=DATE(YEAR(AdjustedFVDte),MONTH(AdjustedFVDte)+1,DAY(AdjustedFVDte)),CFV,IF(AND(Q511=0,P511=AdjustedFVDte),CFV+U512,U511)))</f>
        <v/>
      </c>
      <c r="R512" s="53">
        <f>IF(P512="","",((1+INCREASE.RTE)^(1/12)))</f>
        <v>1.004074124</v>
      </c>
      <c r="S512" s="51" t="str">
        <f>IFERROR(IF(P512="","",IF(P512=DATE.DOR,"",IF(P512&gt;0,(1+RPI)^(1/12),""))),"")</f>
        <v/>
      </c>
      <c r="T512" s="51" t="str">
        <f>IF(S512="","",(1+AMC)^(1/12))</f>
        <v/>
      </c>
      <c r="U512" s="15" t="str">
        <f>IFERROR(IF(P512=DATE.DOR,U511,Q512*R512/S512/T512),"")</f>
        <v/>
      </c>
      <c r="V512" s="4"/>
      <c r="W512" s="4"/>
      <c r="X512" s="4"/>
      <c r="Y512" s="4"/>
      <c r="Z512" s="4"/>
      <c r="AA512" s="4"/>
      <c r="AB512" s="4"/>
    </row>
    <row r="513" ht="15.75" customHeight="1">
      <c r="A513" s="4"/>
      <c r="B513" s="4"/>
      <c r="C513" s="4"/>
      <c r="D513" s="4"/>
      <c r="E513" s="4"/>
      <c r="F513" s="45" t="str">
        <f t="shared" si="2"/>
        <v/>
      </c>
      <c r="G513" s="11" t="str">
        <f>IFERROR(IF(G512=DATE.DOR,"",MIN(DATE(YEAR(Calculations!G512),MONTH(Calculations!G512)+1,DAY(Calculations!G512)),DATE.DOR)),"")</f>
        <v/>
      </c>
      <c r="H513" s="15" t="str">
        <f>IF(G514="","",IF(G513&lt;$B$2,MONTHLY.CONT*1,LOOKUP(G513,$B$2:$B$62,$D$2:$D$62)))</f>
        <v/>
      </c>
      <c r="I513" s="51" t="str">
        <f>IF(H513=0,"",IF(H513="","",IF(G513=DATE.DOR,"",IF(G513="","",IF(G513=FVDate,"",((1+INCREASE.RTE)^(1/12)))))))</f>
        <v/>
      </c>
      <c r="J513" s="51" t="str">
        <f>IF(H513=0,"",IF(H513="","",IF(G513=DATE.DOR,"",IF(G513=FVDate,"",((1+RPI))^(1/12)))))</f>
        <v/>
      </c>
      <c r="K513" s="51" t="str">
        <f>IF(J513="","",(1+AMC)^(1/12))</f>
        <v/>
      </c>
      <c r="L513" s="15" t="str">
        <f>IFERROR(IF(G513="","",IF(G513=DATE.DOR,"",L512*I513/J513/K513+H513)),0)</f>
        <v/>
      </c>
      <c r="M513" s="4"/>
      <c r="N513" s="46" t="str">
        <f t="shared" si="3"/>
        <v/>
      </c>
      <c r="O513" s="45" t="str">
        <f t="shared" si="4"/>
        <v/>
      </c>
      <c r="P513" s="11" t="str">
        <f>IFERROR(IF(P512=DATE.DOR,"",MIN(DATE(YEAR(Calculations!P512),MONTH(Calculations!P512)+1,DAY(Calculations!P512)),DATE.DOR)),"")</f>
        <v/>
      </c>
      <c r="Q513" s="52" t="str">
        <f>IF(P513="","",IF(P513=DATE(YEAR(AdjustedFVDte),MONTH(AdjustedFVDte)+1,DAY(AdjustedFVDte)),CFV,IF(AND(Q512=0,P512=AdjustedFVDte),CFV+U513,U512)))</f>
        <v/>
      </c>
      <c r="R513" s="53" t="str">
        <f>IF(P513="","",((1+INCREASE.RTE)^(1/12)))</f>
        <v/>
      </c>
      <c r="S513" s="51" t="str">
        <f>IFERROR(IF(P513="","",IF(P513=DATE.DOR,"",IF(P513&gt;0,(1+RPI)^(1/12),""))),"")</f>
        <v/>
      </c>
      <c r="T513" s="51" t="str">
        <f>IF(S513="","",(1+AMC)^(1/12))</f>
        <v/>
      </c>
      <c r="U513" s="15" t="str">
        <f>IFERROR(IF(P513=DATE.DOR,U512,Q513*R513/S513/T513),"")</f>
        <v/>
      </c>
      <c r="V513" s="4"/>
      <c r="W513" s="4"/>
      <c r="X513" s="4"/>
      <c r="Y513" s="4"/>
      <c r="Z513" s="4"/>
      <c r="AA513" s="4"/>
      <c r="AB513" s="4"/>
    </row>
    <row r="514" ht="15.75" customHeight="1">
      <c r="A514" s="4"/>
      <c r="B514" s="4"/>
      <c r="C514" s="4"/>
      <c r="D514" s="4"/>
      <c r="E514" s="4"/>
      <c r="F514" s="45">
        <f t="shared" si="2"/>
        <v>1</v>
      </c>
      <c r="G514" s="11">
        <f>IFERROR(IF(G513=DATE.DOR,"",MIN(DATE(YEAR(Calculations!G513),MONTH(Calculations!G513)+1,DAY(Calculations!G513)),DATE.DOR)),"")</f>
        <v>44927</v>
      </c>
      <c r="H514" s="15" t="str">
        <f>IF(G515="","",IF(G514&lt;$B$2,MONTHLY.CONT*1,LOOKUP(G514,$B$2:$B$62,$D$2:$D$62)))</f>
        <v/>
      </c>
      <c r="I514" s="51" t="str">
        <f>IF(H514=0,"",IF(H514="","",IF(G514=DATE.DOR,"",IF(G514="","",IF(G514=FVDate,"",((1+INCREASE.RTE)^(1/12)))))))</f>
        <v/>
      </c>
      <c r="J514" s="51" t="str">
        <f>IF(H514=0,"",IF(H514="","",IF(G514=DATE.DOR,"",IF(G514=FVDate,"",((1+RPI))^(1/12)))))</f>
        <v/>
      </c>
      <c r="K514" s="51" t="str">
        <f>IF(J514="","",(1+AMC)^(1/12))</f>
        <v/>
      </c>
      <c r="L514" s="15" t="str">
        <f>IFERROR(IF(G514="","",IF(G514=DATE.DOR,"",L513*I514/J514/K514+H514)),0)</f>
        <v/>
      </c>
      <c r="M514" s="4"/>
      <c r="N514" s="46">
        <f t="shared" si="3"/>
        <v>12</v>
      </c>
      <c r="O514" s="45">
        <f t="shared" si="4"/>
        <v>1</v>
      </c>
      <c r="P514" s="11">
        <f>IFERROR(IF(P513=DATE.DOR,"",MIN(DATE(YEAR(Calculations!P513),MONTH(Calculations!P513)+1,DAY(Calculations!P513)),DATE.DOR)),"")</f>
        <v>44927</v>
      </c>
      <c r="Q514" s="52" t="str">
        <f>IF(P514="","",IF(P514=DATE(YEAR(AdjustedFVDte),MONTH(AdjustedFVDte)+1,DAY(AdjustedFVDte)),CFV,IF(AND(Q513=0,P513=AdjustedFVDte),CFV+U514,U513)))</f>
        <v/>
      </c>
      <c r="R514" s="53">
        <f>IF(P514="","",((1+INCREASE.RTE)^(1/12)))</f>
        <v>1.004074124</v>
      </c>
      <c r="S514" s="51" t="str">
        <f>IFERROR(IF(P514="","",IF(P514=DATE.DOR,"",IF(P514&gt;0,(1+RPI)^(1/12),""))),"")</f>
        <v/>
      </c>
      <c r="T514" s="51" t="str">
        <f>IF(S514="","",(1+AMC)^(1/12))</f>
        <v/>
      </c>
      <c r="U514" s="15" t="str">
        <f>IFERROR(IF(P514=DATE.DOR,U513,Q514*R514/S514/T514),"")</f>
        <v/>
      </c>
      <c r="V514" s="4"/>
      <c r="W514" s="4"/>
      <c r="X514" s="4"/>
      <c r="Y514" s="4"/>
      <c r="Z514" s="4"/>
      <c r="AA514" s="4"/>
      <c r="AB514" s="4"/>
    </row>
    <row r="515" ht="15.75" customHeight="1">
      <c r="A515" s="4"/>
      <c r="B515" s="4"/>
      <c r="C515" s="4"/>
      <c r="D515" s="4"/>
      <c r="E515" s="4"/>
      <c r="F515" s="45" t="str">
        <f t="shared" si="2"/>
        <v/>
      </c>
      <c r="G515" s="11" t="str">
        <f>IFERROR(IF(G514=DATE.DOR,"",MIN(DATE(YEAR(Calculations!G514),MONTH(Calculations!G514)+1,DAY(Calculations!G514)),DATE.DOR)),"")</f>
        <v/>
      </c>
      <c r="H515" s="15" t="str">
        <f>IF(G516="","",IF(G515&lt;$B$2,MONTHLY.CONT*1,LOOKUP(G515,$B$2:$B$62,$D$2:$D$62)))</f>
        <v/>
      </c>
      <c r="I515" s="51" t="str">
        <f>IF(H515=0,"",IF(H515="","",IF(G515=DATE.DOR,"",IF(G515="","",IF(G515=FVDate,"",((1+INCREASE.RTE)^(1/12)))))))</f>
        <v/>
      </c>
      <c r="J515" s="51" t="str">
        <f>IF(H515=0,"",IF(H515="","",IF(G515=DATE.DOR,"",IF(G515=FVDate,"",((1+RPI))^(1/12)))))</f>
        <v/>
      </c>
      <c r="K515" s="51" t="str">
        <f>IF(J515="","",(1+AMC)^(1/12))</f>
        <v/>
      </c>
      <c r="L515" s="15" t="str">
        <f>IFERROR(IF(G515="","",IF(G515=DATE.DOR,"",L514*I515/J515/K515+H515)),0)</f>
        <v/>
      </c>
      <c r="M515" s="4"/>
      <c r="N515" s="46" t="str">
        <f t="shared" si="3"/>
        <v/>
      </c>
      <c r="O515" s="45" t="str">
        <f t="shared" si="4"/>
        <v/>
      </c>
      <c r="P515" s="11" t="str">
        <f>IFERROR(IF(P514=DATE.DOR,"",MIN(DATE(YEAR(Calculations!P514),MONTH(Calculations!P514)+1,DAY(Calculations!P514)),DATE.DOR)),"")</f>
        <v/>
      </c>
      <c r="Q515" s="52" t="str">
        <f>IF(P515="","",IF(P515=DATE(YEAR(AdjustedFVDte),MONTH(AdjustedFVDte)+1,DAY(AdjustedFVDte)),CFV,IF(AND(Q514=0,P514=AdjustedFVDte),CFV+U515,U514)))</f>
        <v/>
      </c>
      <c r="R515" s="53" t="str">
        <f>IF(P515="","",((1+INCREASE.RTE)^(1/12)))</f>
        <v/>
      </c>
      <c r="S515" s="51" t="str">
        <f>IFERROR(IF(P515="","",IF(P515=DATE.DOR,"",IF(P515&gt;0,(1+RPI)^(1/12),""))),"")</f>
        <v/>
      </c>
      <c r="T515" s="51" t="str">
        <f>IF(S515="","",(1+AMC)^(1/12))</f>
        <v/>
      </c>
      <c r="U515" s="15" t="str">
        <f>IFERROR(IF(P515=DATE.DOR,U514,Q515*R515/S515/T515),"")</f>
        <v/>
      </c>
      <c r="V515" s="4"/>
      <c r="W515" s="4"/>
      <c r="X515" s="4"/>
      <c r="Y515" s="4"/>
      <c r="Z515" s="4"/>
      <c r="AA515" s="4"/>
      <c r="AB515" s="4"/>
    </row>
    <row r="516" ht="15.75" customHeight="1">
      <c r="A516" s="4"/>
      <c r="B516" s="4"/>
      <c r="C516" s="4"/>
      <c r="D516" s="4"/>
      <c r="E516" s="4"/>
      <c r="F516" s="45">
        <f t="shared" si="2"/>
        <v>1</v>
      </c>
      <c r="G516" s="11">
        <f>IFERROR(IF(G515=DATE.DOR,"",MIN(DATE(YEAR(Calculations!G515),MONTH(Calculations!G515)+1,DAY(Calculations!G515)),DATE.DOR)),"")</f>
        <v>44927</v>
      </c>
      <c r="H516" s="15" t="str">
        <f>IF(G517="","",IF(G516&lt;$B$2,MONTHLY.CONT*1,LOOKUP(G516,$B$2:$B$62,$D$2:$D$62)))</f>
        <v/>
      </c>
      <c r="I516" s="51" t="str">
        <f>IF(H516=0,"",IF(H516="","",IF(G516=DATE.DOR,"",IF(G516="","",IF(G516=FVDate,"",((1+INCREASE.RTE)^(1/12)))))))</f>
        <v/>
      </c>
      <c r="J516" s="51" t="str">
        <f>IF(H516=0,"",IF(H516="","",IF(G516=DATE.DOR,"",IF(G516=FVDate,"",((1+RPI))^(1/12)))))</f>
        <v/>
      </c>
      <c r="K516" s="51" t="str">
        <f>IF(J516="","",(1+AMC)^(1/12))</f>
        <v/>
      </c>
      <c r="L516" s="15" t="str">
        <f>IFERROR(IF(G516="","",IF(G516=DATE.DOR,"",L515*I516/J516/K516+H516)),0)</f>
        <v/>
      </c>
      <c r="M516" s="4"/>
      <c r="N516" s="46">
        <f t="shared" si="3"/>
        <v>12</v>
      </c>
      <c r="O516" s="45">
        <f t="shared" si="4"/>
        <v>1</v>
      </c>
      <c r="P516" s="11">
        <f>IFERROR(IF(P515=DATE.DOR,"",MIN(DATE(YEAR(Calculations!P515),MONTH(Calculations!P515)+1,DAY(Calculations!P515)),DATE.DOR)),"")</f>
        <v>44927</v>
      </c>
      <c r="Q516" s="52" t="str">
        <f>IF(P516="","",IF(P516=DATE(YEAR(AdjustedFVDte),MONTH(AdjustedFVDte)+1,DAY(AdjustedFVDte)),CFV,IF(AND(Q515=0,P515=AdjustedFVDte),CFV+U516,U515)))</f>
        <v/>
      </c>
      <c r="R516" s="53">
        <f>IF(P516="","",((1+INCREASE.RTE)^(1/12)))</f>
        <v>1.004074124</v>
      </c>
      <c r="S516" s="51" t="str">
        <f>IFERROR(IF(P516="","",IF(P516=DATE.DOR,"",IF(P516&gt;0,(1+RPI)^(1/12),""))),"")</f>
        <v/>
      </c>
      <c r="T516" s="51" t="str">
        <f>IF(S516="","",(1+AMC)^(1/12))</f>
        <v/>
      </c>
      <c r="U516" s="15" t="str">
        <f>IFERROR(IF(P516=DATE.DOR,U515,Q516*R516/S516/T516),"")</f>
        <v/>
      </c>
      <c r="V516" s="4"/>
      <c r="W516" s="4"/>
      <c r="X516" s="4"/>
      <c r="Y516" s="4"/>
      <c r="Z516" s="4"/>
      <c r="AA516" s="4"/>
      <c r="AB516" s="4"/>
    </row>
    <row r="517" ht="15.75" customHeight="1">
      <c r="A517" s="4"/>
      <c r="B517" s="4"/>
      <c r="C517" s="4"/>
      <c r="D517" s="4"/>
      <c r="E517" s="4"/>
      <c r="F517" s="45" t="str">
        <f t="shared" si="2"/>
        <v/>
      </c>
      <c r="G517" s="11" t="str">
        <f>IFERROR(IF(G516=DATE.DOR,"",MIN(DATE(YEAR(Calculations!G516),MONTH(Calculations!G516)+1,DAY(Calculations!G516)),DATE.DOR)),"")</f>
        <v/>
      </c>
      <c r="H517" s="15" t="str">
        <f>IF(G518="","",IF(G517&lt;$B$2,MONTHLY.CONT*1,LOOKUP(G517,$B$2:$B$62,$D$2:$D$62)))</f>
        <v/>
      </c>
      <c r="I517" s="51" t="str">
        <f>IF(H517=0,"",IF(H517="","",IF(G517=DATE.DOR,"",IF(G517="","",IF(G517=FVDate,"",((1+INCREASE.RTE)^(1/12)))))))</f>
        <v/>
      </c>
      <c r="J517" s="51" t="str">
        <f>IF(H517=0,"",IF(H517="","",IF(G517=DATE.DOR,"",IF(G517=FVDate,"",((1+RPI))^(1/12)))))</f>
        <v/>
      </c>
      <c r="K517" s="51" t="str">
        <f>IF(J517="","",(1+AMC)^(1/12))</f>
        <v/>
      </c>
      <c r="L517" s="15" t="str">
        <f>IFERROR(IF(G517="","",IF(G517=DATE.DOR,"",L516*I517/J517/K517+H517)),0)</f>
        <v/>
      </c>
      <c r="M517" s="4"/>
      <c r="N517" s="46" t="str">
        <f t="shared" si="3"/>
        <v/>
      </c>
      <c r="O517" s="45" t="str">
        <f t="shared" si="4"/>
        <v/>
      </c>
      <c r="P517" s="11" t="str">
        <f>IFERROR(IF(P516=DATE.DOR,"",MIN(DATE(YEAR(Calculations!P516),MONTH(Calculations!P516)+1,DAY(Calculations!P516)),DATE.DOR)),"")</f>
        <v/>
      </c>
      <c r="Q517" s="52" t="str">
        <f>IF(P517="","",IF(P517=DATE(YEAR(AdjustedFVDte),MONTH(AdjustedFVDte)+1,DAY(AdjustedFVDte)),CFV,IF(AND(Q516=0,P516=AdjustedFVDte),CFV+U517,U516)))</f>
        <v/>
      </c>
      <c r="R517" s="53" t="str">
        <f>IF(P517="","",((1+INCREASE.RTE)^(1/12)))</f>
        <v/>
      </c>
      <c r="S517" s="51" t="str">
        <f>IFERROR(IF(P517="","",IF(P517=DATE.DOR,"",IF(P517&gt;0,(1+RPI)^(1/12),""))),"")</f>
        <v/>
      </c>
      <c r="T517" s="51" t="str">
        <f>IF(S517="","",(1+AMC)^(1/12))</f>
        <v/>
      </c>
      <c r="U517" s="15" t="str">
        <f>IFERROR(IF(P517=DATE.DOR,U516,Q517*R517/S517/T517),"")</f>
        <v/>
      </c>
      <c r="V517" s="4"/>
      <c r="W517" s="4"/>
      <c r="X517" s="4"/>
      <c r="Y517" s="4"/>
      <c r="Z517" s="4"/>
      <c r="AA517" s="4"/>
      <c r="AB517" s="4"/>
    </row>
    <row r="518" ht="15.75" customHeight="1">
      <c r="A518" s="4"/>
      <c r="B518" s="4"/>
      <c r="C518" s="4"/>
      <c r="D518" s="4"/>
      <c r="E518" s="4"/>
      <c r="F518" s="45">
        <f t="shared" si="2"/>
        <v>1</v>
      </c>
      <c r="G518" s="11">
        <f>IFERROR(IF(G517=DATE.DOR,"",MIN(DATE(YEAR(Calculations!G517),MONTH(Calculations!G517)+1,DAY(Calculations!G517)),DATE.DOR)),"")</f>
        <v>44927</v>
      </c>
      <c r="H518" s="15" t="str">
        <f>IF(G519="","",IF(G518&lt;$B$2,MONTHLY.CONT*1,LOOKUP(G518,$B$2:$B$62,$D$2:$D$62)))</f>
        <v/>
      </c>
      <c r="I518" s="51" t="str">
        <f>IF(H518=0,"",IF(H518="","",IF(G518=DATE.DOR,"",IF(G518="","",IF(G518=FVDate,"",((1+INCREASE.RTE)^(1/12)))))))</f>
        <v/>
      </c>
      <c r="J518" s="51" t="str">
        <f>IF(H518=0,"",IF(H518="","",IF(G518=DATE.DOR,"",IF(G518=FVDate,"",((1+RPI))^(1/12)))))</f>
        <v/>
      </c>
      <c r="K518" s="51" t="str">
        <f>IF(J518="","",(1+AMC)^(1/12))</f>
        <v/>
      </c>
      <c r="L518" s="15" t="str">
        <f>IFERROR(IF(G518="","",IF(G518=DATE.DOR,"",L517*I518/J518/K518+H518)),0)</f>
        <v/>
      </c>
      <c r="M518" s="4"/>
      <c r="N518" s="46">
        <f t="shared" si="3"/>
        <v>12</v>
      </c>
      <c r="O518" s="45">
        <f t="shared" si="4"/>
        <v>1</v>
      </c>
      <c r="P518" s="11">
        <f>IFERROR(IF(P517=DATE.DOR,"",MIN(DATE(YEAR(Calculations!P517),MONTH(Calculations!P517)+1,DAY(Calculations!P517)),DATE.DOR)),"")</f>
        <v>44927</v>
      </c>
      <c r="Q518" s="52" t="str">
        <f>IF(P518="","",IF(P518=DATE(YEAR(AdjustedFVDte),MONTH(AdjustedFVDte)+1,DAY(AdjustedFVDte)),CFV,IF(AND(Q517=0,P517=AdjustedFVDte),CFV+U518,U517)))</f>
        <v/>
      </c>
      <c r="R518" s="53">
        <f>IF(P518="","",((1+INCREASE.RTE)^(1/12)))</f>
        <v>1.004074124</v>
      </c>
      <c r="S518" s="51" t="str">
        <f>IFERROR(IF(P518="","",IF(P518=DATE.DOR,"",IF(P518&gt;0,(1+RPI)^(1/12),""))),"")</f>
        <v/>
      </c>
      <c r="T518" s="51" t="str">
        <f>IF(S518="","",(1+AMC)^(1/12))</f>
        <v/>
      </c>
      <c r="U518" s="15" t="str">
        <f>IFERROR(IF(P518=DATE.DOR,U517,Q518*R518/S518/T518),"")</f>
        <v/>
      </c>
      <c r="V518" s="4"/>
      <c r="W518" s="4"/>
      <c r="X518" s="4"/>
      <c r="Y518" s="4"/>
      <c r="Z518" s="4"/>
      <c r="AA518" s="4"/>
      <c r="AB518" s="4"/>
    </row>
    <row r="519" ht="15.75" customHeight="1">
      <c r="A519" s="4"/>
      <c r="B519" s="4"/>
      <c r="C519" s="4"/>
      <c r="D519" s="4"/>
      <c r="E519" s="4"/>
      <c r="F519" s="45" t="str">
        <f t="shared" si="2"/>
        <v/>
      </c>
      <c r="G519" s="11" t="str">
        <f>IFERROR(IF(G518=DATE.DOR,"",MIN(DATE(YEAR(Calculations!G518),MONTH(Calculations!G518)+1,DAY(Calculations!G518)),DATE.DOR)),"")</f>
        <v/>
      </c>
      <c r="H519" s="15" t="str">
        <f>IF(G520="","",IF(G519&lt;$B$2,MONTHLY.CONT*1,LOOKUP(G519,$B$2:$B$62,$D$2:$D$62)))</f>
        <v/>
      </c>
      <c r="I519" s="51" t="str">
        <f>IF(H519=0,"",IF(H519="","",IF(G519=DATE.DOR,"",IF(G519="","",IF(G519=FVDate,"",((1+INCREASE.RTE)^(1/12)))))))</f>
        <v/>
      </c>
      <c r="J519" s="51" t="str">
        <f>IF(H519=0,"",IF(H519="","",IF(G519=DATE.DOR,"",IF(G519=FVDate,"",((1+RPI))^(1/12)))))</f>
        <v/>
      </c>
      <c r="K519" s="51" t="str">
        <f>IF(J519="","",(1+AMC)^(1/12))</f>
        <v/>
      </c>
      <c r="L519" s="15" t="str">
        <f>IFERROR(IF(G519="","",IF(G519=DATE.DOR,"",L518*I519/J519/K519+H519)),0)</f>
        <v/>
      </c>
      <c r="M519" s="4"/>
      <c r="N519" s="46" t="str">
        <f t="shared" si="3"/>
        <v/>
      </c>
      <c r="O519" s="45" t="str">
        <f t="shared" si="4"/>
        <v/>
      </c>
      <c r="P519" s="11" t="str">
        <f>IFERROR(IF(P518=DATE.DOR,"",MIN(DATE(YEAR(Calculations!P518),MONTH(Calculations!P518)+1,DAY(Calculations!P518)),DATE.DOR)),"")</f>
        <v/>
      </c>
      <c r="Q519" s="52" t="str">
        <f>IF(P519="","",IF(P519=DATE(YEAR(AdjustedFVDte),MONTH(AdjustedFVDte)+1,DAY(AdjustedFVDte)),CFV,IF(AND(Q518=0,P518=AdjustedFVDte),CFV+U519,U518)))</f>
        <v/>
      </c>
      <c r="R519" s="53" t="str">
        <f>IF(P519="","",((1+INCREASE.RTE)^(1/12)))</f>
        <v/>
      </c>
      <c r="S519" s="51" t="str">
        <f>IFERROR(IF(P519="","",IF(P519=DATE.DOR,"",IF(P519&gt;0,(1+RPI)^(1/12),""))),"")</f>
        <v/>
      </c>
      <c r="T519" s="51" t="str">
        <f>IF(S519="","",(1+AMC)^(1/12))</f>
        <v/>
      </c>
      <c r="U519" s="15" t="str">
        <f>IFERROR(IF(P519=DATE.DOR,U518,Q519*R519/S519/T519),"")</f>
        <v/>
      </c>
      <c r="V519" s="4"/>
      <c r="W519" s="4"/>
      <c r="X519" s="4"/>
      <c r="Y519" s="4"/>
      <c r="Z519" s="4"/>
      <c r="AA519" s="4"/>
      <c r="AB519" s="4"/>
    </row>
    <row r="520" ht="15.75" customHeight="1">
      <c r="A520" s="4"/>
      <c r="B520" s="4"/>
      <c r="C520" s="4"/>
      <c r="D520" s="4"/>
      <c r="E520" s="4"/>
      <c r="F520" s="45">
        <f t="shared" si="2"/>
        <v>1</v>
      </c>
      <c r="G520" s="11">
        <f>IFERROR(IF(G519=DATE.DOR,"",MIN(DATE(YEAR(Calculations!G519),MONTH(Calculations!G519)+1,DAY(Calculations!G519)),DATE.DOR)),"")</f>
        <v>44927</v>
      </c>
      <c r="H520" s="15" t="str">
        <f>IF(G521="","",IF(G520&lt;$B$2,MONTHLY.CONT*1,LOOKUP(G520,$B$2:$B$62,$D$2:$D$62)))</f>
        <v/>
      </c>
      <c r="I520" s="51" t="str">
        <f>IF(H520=0,"",IF(H520="","",IF(G520=DATE.DOR,"",IF(G520="","",IF(G520=FVDate,"",((1+INCREASE.RTE)^(1/12)))))))</f>
        <v/>
      </c>
      <c r="J520" s="51" t="str">
        <f>IF(H520=0,"",IF(H520="","",IF(G520=DATE.DOR,"",IF(G520=FVDate,"",((1+RPI))^(1/12)))))</f>
        <v/>
      </c>
      <c r="K520" s="51" t="str">
        <f>IF(J520="","",(1+AMC)^(1/12))</f>
        <v/>
      </c>
      <c r="L520" s="15" t="str">
        <f>IFERROR(IF(G520="","",IF(G520=DATE.DOR,"",L519*I520/J520/K520+H520)),0)</f>
        <v/>
      </c>
      <c r="M520" s="4"/>
      <c r="N520" s="46">
        <f t="shared" si="3"/>
        <v>12</v>
      </c>
      <c r="O520" s="45">
        <f t="shared" si="4"/>
        <v>1</v>
      </c>
      <c r="P520" s="11">
        <f>IFERROR(IF(P519=DATE.DOR,"",MIN(DATE(YEAR(Calculations!P519),MONTH(Calculations!P519)+1,DAY(Calculations!P519)),DATE.DOR)),"")</f>
        <v>44927</v>
      </c>
      <c r="Q520" s="52" t="str">
        <f>IF(P520="","",IF(P520=DATE(YEAR(AdjustedFVDte),MONTH(AdjustedFVDte)+1,DAY(AdjustedFVDte)),CFV,IF(AND(Q519=0,P519=AdjustedFVDte),CFV+U520,U519)))</f>
        <v/>
      </c>
      <c r="R520" s="53">
        <f>IF(P520="","",((1+INCREASE.RTE)^(1/12)))</f>
        <v>1.004074124</v>
      </c>
      <c r="S520" s="51" t="str">
        <f>IFERROR(IF(P520="","",IF(P520=DATE.DOR,"",IF(P520&gt;0,(1+RPI)^(1/12),""))),"")</f>
        <v/>
      </c>
      <c r="T520" s="51" t="str">
        <f>IF(S520="","",(1+AMC)^(1/12))</f>
        <v/>
      </c>
      <c r="U520" s="15" t="str">
        <f>IFERROR(IF(P520=DATE.DOR,U519,Q520*R520/S520/T520),"")</f>
        <v/>
      </c>
      <c r="V520" s="4"/>
      <c r="W520" s="4"/>
      <c r="X520" s="4"/>
      <c r="Y520" s="4"/>
      <c r="Z520" s="4"/>
      <c r="AA520" s="4"/>
      <c r="AB520" s="4"/>
    </row>
    <row r="521" ht="15.75" customHeight="1">
      <c r="A521" s="4"/>
      <c r="B521" s="4"/>
      <c r="C521" s="4"/>
      <c r="D521" s="4"/>
      <c r="E521" s="4"/>
      <c r="F521" s="45" t="str">
        <f t="shared" si="2"/>
        <v/>
      </c>
      <c r="G521" s="11" t="str">
        <f>IFERROR(IF(G520=DATE.DOR,"",MIN(DATE(YEAR(Calculations!G520),MONTH(Calculations!G520)+1,DAY(Calculations!G520)),DATE.DOR)),"")</f>
        <v/>
      </c>
      <c r="H521" s="15" t="str">
        <f>IF(G522="","",IF(G521&lt;$B$2,MONTHLY.CONT*1,LOOKUP(G521,$B$2:$B$62,$D$2:$D$62)))</f>
        <v/>
      </c>
      <c r="I521" s="51" t="str">
        <f>IF(H521=0,"",IF(H521="","",IF(G521=DATE.DOR,"",IF(G521="","",IF(G521=FVDate,"",((1+INCREASE.RTE)^(1/12)))))))</f>
        <v/>
      </c>
      <c r="J521" s="51" t="str">
        <f>IF(H521=0,"",IF(H521="","",IF(G521=DATE.DOR,"",IF(G521=FVDate,"",((1+RPI))^(1/12)))))</f>
        <v/>
      </c>
      <c r="K521" s="51" t="str">
        <f>IF(J521="","",(1+AMC)^(1/12))</f>
        <v/>
      </c>
      <c r="L521" s="15" t="str">
        <f>IFERROR(IF(G521="","",IF(G521=DATE.DOR,"",L520*I521/J521/K521+H521)),0)</f>
        <v/>
      </c>
      <c r="M521" s="4"/>
      <c r="N521" s="46" t="str">
        <f t="shared" si="3"/>
        <v/>
      </c>
      <c r="O521" s="45" t="str">
        <f t="shared" si="4"/>
        <v/>
      </c>
      <c r="P521" s="11" t="str">
        <f>IFERROR(IF(P520=DATE.DOR,"",MIN(DATE(YEAR(Calculations!P520),MONTH(Calculations!P520)+1,DAY(Calculations!P520)),DATE.DOR)),"")</f>
        <v/>
      </c>
      <c r="Q521" s="52" t="str">
        <f>IF(P521="","",IF(P521=DATE(YEAR(AdjustedFVDte),MONTH(AdjustedFVDte)+1,DAY(AdjustedFVDte)),CFV,IF(AND(Q520=0,P520=AdjustedFVDte),CFV+U521,U520)))</f>
        <v/>
      </c>
      <c r="R521" s="53" t="str">
        <f>IF(P521="","",((1+INCREASE.RTE)^(1/12)))</f>
        <v/>
      </c>
      <c r="S521" s="51" t="str">
        <f>IFERROR(IF(P521="","",IF(P521=DATE.DOR,"",IF(P521&gt;0,(1+RPI)^(1/12),""))),"")</f>
        <v/>
      </c>
      <c r="T521" s="51" t="str">
        <f>IF(S521="","",(1+AMC)^(1/12))</f>
        <v/>
      </c>
      <c r="U521" s="15" t="str">
        <f>IFERROR(IF(P521=DATE.DOR,U520,Q521*R521/S521/T521),"")</f>
        <v/>
      </c>
      <c r="V521" s="4"/>
      <c r="W521" s="4"/>
      <c r="X521" s="4"/>
      <c r="Y521" s="4"/>
      <c r="Z521" s="4"/>
      <c r="AA521" s="4"/>
      <c r="AB521" s="4"/>
    </row>
    <row r="522" ht="15.75" customHeight="1">
      <c r="A522" s="4"/>
      <c r="B522" s="4"/>
      <c r="C522" s="4"/>
      <c r="D522" s="4"/>
      <c r="E522" s="4"/>
      <c r="F522" s="45">
        <f t="shared" si="2"/>
        <v>1</v>
      </c>
      <c r="G522" s="11">
        <f>IFERROR(IF(G521=DATE.DOR,"",MIN(DATE(YEAR(Calculations!G521),MONTH(Calculations!G521)+1,DAY(Calculations!G521)),DATE.DOR)),"")</f>
        <v>44927</v>
      </c>
      <c r="H522" s="15" t="str">
        <f>IF(G523="","",IF(G522&lt;$B$2,MONTHLY.CONT*1,LOOKUP(G522,$B$2:$B$62,$D$2:$D$62)))</f>
        <v/>
      </c>
      <c r="I522" s="51" t="str">
        <f>IF(H522=0,"",IF(H522="","",IF(G522=DATE.DOR,"",IF(G522="","",IF(G522=FVDate,"",((1+INCREASE.RTE)^(1/12)))))))</f>
        <v/>
      </c>
      <c r="J522" s="51" t="str">
        <f>IF(H522=0,"",IF(H522="","",IF(G522=DATE.DOR,"",IF(G522=FVDate,"",((1+RPI))^(1/12)))))</f>
        <v/>
      </c>
      <c r="K522" s="51" t="str">
        <f>IF(J522="","",(1+AMC)^(1/12))</f>
        <v/>
      </c>
      <c r="L522" s="15" t="str">
        <f>IFERROR(IF(G522="","",IF(G522=DATE.DOR,"",L521*I522/J522/K522+H522)),0)</f>
        <v/>
      </c>
      <c r="M522" s="4"/>
      <c r="N522" s="46">
        <f t="shared" si="3"/>
        <v>12</v>
      </c>
      <c r="O522" s="45">
        <f t="shared" si="4"/>
        <v>1</v>
      </c>
      <c r="P522" s="11">
        <f>IFERROR(IF(P521=DATE.DOR,"",MIN(DATE(YEAR(Calculations!P521),MONTH(Calculations!P521)+1,DAY(Calculations!P521)),DATE.DOR)),"")</f>
        <v>44927</v>
      </c>
      <c r="Q522" s="52" t="str">
        <f>IF(P522="","",IF(P522=DATE(YEAR(AdjustedFVDte),MONTH(AdjustedFVDte)+1,DAY(AdjustedFVDte)),CFV,IF(AND(Q521=0,P521=AdjustedFVDte),CFV+U522,U521)))</f>
        <v/>
      </c>
      <c r="R522" s="53">
        <f>IF(P522="","",((1+INCREASE.RTE)^(1/12)))</f>
        <v>1.004074124</v>
      </c>
      <c r="S522" s="51" t="str">
        <f>IFERROR(IF(P522="","",IF(P522=DATE.DOR,"",IF(P522&gt;0,(1+RPI)^(1/12),""))),"")</f>
        <v/>
      </c>
      <c r="T522" s="51" t="str">
        <f>IF(S522="","",(1+AMC)^(1/12))</f>
        <v/>
      </c>
      <c r="U522" s="15" t="str">
        <f>IFERROR(IF(P522=DATE.DOR,U521,Q522*R522/S522/T522),"")</f>
        <v/>
      </c>
      <c r="V522" s="4"/>
      <c r="W522" s="4"/>
      <c r="X522" s="4"/>
      <c r="Y522" s="4"/>
      <c r="Z522" s="4"/>
      <c r="AA522" s="4"/>
      <c r="AB522" s="4"/>
    </row>
    <row r="523" ht="15.75" customHeight="1">
      <c r="A523" s="4"/>
      <c r="B523" s="4"/>
      <c r="C523" s="4"/>
      <c r="D523" s="4"/>
      <c r="E523" s="4"/>
      <c r="F523" s="45" t="str">
        <f t="shared" si="2"/>
        <v/>
      </c>
      <c r="G523" s="11" t="str">
        <f>IFERROR(IF(G522=DATE.DOR,"",MIN(DATE(YEAR(Calculations!G522),MONTH(Calculations!G522)+1,DAY(Calculations!G522)),DATE.DOR)),"")</f>
        <v/>
      </c>
      <c r="H523" s="15" t="str">
        <f>IF(G524="","",IF(G523&lt;$B$2,MONTHLY.CONT*1,LOOKUP(G523,$B$2:$B$62,$D$2:$D$62)))</f>
        <v/>
      </c>
      <c r="I523" s="51" t="str">
        <f>IF(H523=0,"",IF(H523="","",IF(G523=DATE.DOR,"",IF(G523="","",IF(G523=FVDate,"",((1+INCREASE.RTE)^(1/12)))))))</f>
        <v/>
      </c>
      <c r="J523" s="51" t="str">
        <f>IF(H523=0,"",IF(H523="","",IF(G523=DATE.DOR,"",IF(G523=FVDate,"",((1+RPI))^(1/12)))))</f>
        <v/>
      </c>
      <c r="K523" s="51" t="str">
        <f>IF(J523="","",(1+AMC)^(1/12))</f>
        <v/>
      </c>
      <c r="L523" s="15" t="str">
        <f>IFERROR(IF(G523="","",IF(G523=DATE.DOR,"",L522*I523/J523/K523+H523)),0)</f>
        <v/>
      </c>
      <c r="M523" s="4"/>
      <c r="N523" s="46" t="str">
        <f t="shared" si="3"/>
        <v/>
      </c>
      <c r="O523" s="45" t="str">
        <f t="shared" si="4"/>
        <v/>
      </c>
      <c r="P523" s="11" t="str">
        <f>IFERROR(IF(P522=DATE.DOR,"",MIN(DATE(YEAR(Calculations!P522),MONTH(Calculations!P522)+1,DAY(Calculations!P522)),DATE.DOR)),"")</f>
        <v/>
      </c>
      <c r="Q523" s="52" t="str">
        <f>IF(P523="","",IF(P523=DATE(YEAR(AdjustedFVDte),MONTH(AdjustedFVDte)+1,DAY(AdjustedFVDte)),CFV,IF(AND(Q522=0,P522=AdjustedFVDte),CFV+U523,U522)))</f>
        <v/>
      </c>
      <c r="R523" s="53" t="str">
        <f>IF(P523="","",((1+INCREASE.RTE)^(1/12)))</f>
        <v/>
      </c>
      <c r="S523" s="51" t="str">
        <f>IFERROR(IF(P523="","",IF(P523=DATE.DOR,"",IF(P523&gt;0,(1+RPI)^(1/12),""))),"")</f>
        <v/>
      </c>
      <c r="T523" s="51" t="str">
        <f>IF(S523="","",(1+AMC)^(1/12))</f>
        <v/>
      </c>
      <c r="U523" s="15" t="str">
        <f>IFERROR(IF(P523=DATE.DOR,U522,Q523*R523/S523/T523),"")</f>
        <v/>
      </c>
      <c r="V523" s="4"/>
      <c r="W523" s="4"/>
      <c r="X523" s="4"/>
      <c r="Y523" s="4"/>
      <c r="Z523" s="4"/>
      <c r="AA523" s="4"/>
      <c r="AB523" s="4"/>
    </row>
    <row r="524" ht="15.75" customHeight="1">
      <c r="A524" s="4"/>
      <c r="B524" s="4"/>
      <c r="C524" s="4"/>
      <c r="D524" s="4"/>
      <c r="E524" s="4"/>
      <c r="F524" s="45">
        <f t="shared" si="2"/>
        <v>1</v>
      </c>
      <c r="G524" s="11">
        <f>IFERROR(IF(G523=DATE.DOR,"",MIN(DATE(YEAR(Calculations!G523),MONTH(Calculations!G523)+1,DAY(Calculations!G523)),DATE.DOR)),"")</f>
        <v>44927</v>
      </c>
      <c r="H524" s="15" t="str">
        <f>IF(G525="","",IF(G524&lt;$B$2,MONTHLY.CONT*1,LOOKUP(G524,$B$2:$B$62,$D$2:$D$62)))</f>
        <v/>
      </c>
      <c r="I524" s="51" t="str">
        <f>IF(H524=0,"",IF(H524="","",IF(G524=DATE.DOR,"",IF(G524="","",IF(G524=FVDate,"",((1+INCREASE.RTE)^(1/12)))))))</f>
        <v/>
      </c>
      <c r="J524" s="51" t="str">
        <f>IF(H524=0,"",IF(H524="","",IF(G524=DATE.DOR,"",IF(G524=FVDate,"",((1+RPI))^(1/12)))))</f>
        <v/>
      </c>
      <c r="K524" s="51" t="str">
        <f>IF(J524="","",(1+AMC)^(1/12))</f>
        <v/>
      </c>
      <c r="L524" s="15" t="str">
        <f>IFERROR(IF(G524="","",IF(G524=DATE.DOR,"",L523*I524/J524/K524+H524)),0)</f>
        <v/>
      </c>
      <c r="M524" s="4"/>
      <c r="N524" s="46">
        <f t="shared" si="3"/>
        <v>12</v>
      </c>
      <c r="O524" s="45">
        <f t="shared" si="4"/>
        <v>1</v>
      </c>
      <c r="P524" s="11">
        <f>IFERROR(IF(P523=DATE.DOR,"",MIN(DATE(YEAR(Calculations!P523),MONTH(Calculations!P523)+1,DAY(Calculations!P523)),DATE.DOR)),"")</f>
        <v>44927</v>
      </c>
      <c r="Q524" s="52" t="str">
        <f>IF(P524="","",IF(P524=DATE(YEAR(AdjustedFVDte),MONTH(AdjustedFVDte)+1,DAY(AdjustedFVDte)),CFV,IF(AND(Q523=0,P523=AdjustedFVDte),CFV+U524,U523)))</f>
        <v/>
      </c>
      <c r="R524" s="53">
        <f>IF(P524="","",((1+INCREASE.RTE)^(1/12)))</f>
        <v>1.004074124</v>
      </c>
      <c r="S524" s="51" t="str">
        <f>IFERROR(IF(P524="","",IF(P524=DATE.DOR,"",IF(P524&gt;0,(1+RPI)^(1/12),""))),"")</f>
        <v/>
      </c>
      <c r="T524" s="51" t="str">
        <f>IF(S524="","",(1+AMC)^(1/12))</f>
        <v/>
      </c>
      <c r="U524" s="15" t="str">
        <f>IFERROR(IF(P524=DATE.DOR,U523,Q524*R524/S524/T524),"")</f>
        <v/>
      </c>
      <c r="V524" s="4"/>
      <c r="W524" s="4"/>
      <c r="X524" s="4"/>
      <c r="Y524" s="4"/>
      <c r="Z524" s="4"/>
      <c r="AA524" s="4"/>
      <c r="AB524" s="4"/>
    </row>
    <row r="525" ht="15.75" customHeight="1">
      <c r="A525" s="4"/>
      <c r="B525" s="4"/>
      <c r="C525" s="4"/>
      <c r="D525" s="4"/>
      <c r="E525" s="4"/>
      <c r="F525" s="45" t="str">
        <f t="shared" si="2"/>
        <v/>
      </c>
      <c r="G525" s="11" t="str">
        <f>IFERROR(IF(G524=DATE.DOR,"",MIN(DATE(YEAR(Calculations!G524),MONTH(Calculations!G524)+1,DAY(Calculations!G524)),DATE.DOR)),"")</f>
        <v/>
      </c>
      <c r="H525" s="15" t="str">
        <f>IF(G526="","",IF(G525&lt;$B$2,MONTHLY.CONT*1,LOOKUP(G525,$B$2:$B$62,$D$2:$D$62)))</f>
        <v/>
      </c>
      <c r="I525" s="51" t="str">
        <f>IF(H525=0,"",IF(H525="","",IF(G525=DATE.DOR,"",IF(G525="","",IF(G525=FVDate,"",((1+INCREASE.RTE)^(1/12)))))))</f>
        <v/>
      </c>
      <c r="J525" s="51" t="str">
        <f>IF(H525=0,"",IF(H525="","",IF(G525=DATE.DOR,"",IF(G525=FVDate,"",((1+RPI))^(1/12)))))</f>
        <v/>
      </c>
      <c r="K525" s="51" t="str">
        <f>IF(J525="","",(1+AMC)^(1/12))</f>
        <v/>
      </c>
      <c r="L525" s="15" t="str">
        <f>IFERROR(IF(G525="","",IF(G525=DATE.DOR,"",L524*I525/J525/K525+H525)),0)</f>
        <v/>
      </c>
      <c r="M525" s="4"/>
      <c r="N525" s="46" t="str">
        <f t="shared" si="3"/>
        <v/>
      </c>
      <c r="O525" s="45" t="str">
        <f t="shared" si="4"/>
        <v/>
      </c>
      <c r="P525" s="11" t="str">
        <f>IFERROR(IF(P524=DATE.DOR,"",MIN(DATE(YEAR(Calculations!P524),MONTH(Calculations!P524)+1,DAY(Calculations!P524)),DATE.DOR)),"")</f>
        <v/>
      </c>
      <c r="Q525" s="52" t="str">
        <f>IF(P525="","",IF(P525=DATE(YEAR(AdjustedFVDte),MONTH(AdjustedFVDte)+1,DAY(AdjustedFVDte)),CFV,IF(AND(Q524=0,P524=AdjustedFVDte),CFV+U525,U524)))</f>
        <v/>
      </c>
      <c r="R525" s="53" t="str">
        <f>IF(P525="","",((1+INCREASE.RTE)^(1/12)))</f>
        <v/>
      </c>
      <c r="S525" s="51" t="str">
        <f>IFERROR(IF(P525="","",IF(P525=DATE.DOR,"",IF(P525&gt;0,(1+RPI)^(1/12),""))),"")</f>
        <v/>
      </c>
      <c r="T525" s="51" t="str">
        <f>IF(S525="","",(1+AMC)^(1/12))</f>
        <v/>
      </c>
      <c r="U525" s="15" t="str">
        <f>IFERROR(IF(P525=DATE.DOR,U524,Q525*R525/S525/T525),"")</f>
        <v/>
      </c>
      <c r="V525" s="4"/>
      <c r="W525" s="4"/>
      <c r="X525" s="4"/>
      <c r="Y525" s="4"/>
      <c r="Z525" s="4"/>
      <c r="AA525" s="4"/>
      <c r="AB525" s="4"/>
    </row>
    <row r="526" ht="15.75" customHeight="1">
      <c r="A526" s="4"/>
      <c r="B526" s="4"/>
      <c r="C526" s="4"/>
      <c r="D526" s="4"/>
      <c r="E526" s="4"/>
      <c r="F526" s="45">
        <f t="shared" si="2"/>
        <v>1</v>
      </c>
      <c r="G526" s="11">
        <f>IFERROR(IF(G525=DATE.DOR,"",MIN(DATE(YEAR(Calculations!G525),MONTH(Calculations!G525)+1,DAY(Calculations!G525)),DATE.DOR)),"")</f>
        <v>44927</v>
      </c>
      <c r="H526" s="15" t="str">
        <f>IF(G527="","",IF(G526&lt;$B$2,MONTHLY.CONT*1,LOOKUP(G526,$B$2:$B$62,$D$2:$D$62)))</f>
        <v/>
      </c>
      <c r="I526" s="51" t="str">
        <f>IF(H526=0,"",IF(H526="","",IF(G526=DATE.DOR,"",IF(G526="","",IF(G526=FVDate,"",((1+INCREASE.RTE)^(1/12)))))))</f>
        <v/>
      </c>
      <c r="J526" s="51" t="str">
        <f>IF(H526=0,"",IF(H526="","",IF(G526=DATE.DOR,"",IF(G526=FVDate,"",((1+RPI))^(1/12)))))</f>
        <v/>
      </c>
      <c r="K526" s="51" t="str">
        <f>IF(J526="","",(1+AMC)^(1/12))</f>
        <v/>
      </c>
      <c r="L526" s="15" t="str">
        <f>IFERROR(IF(G526="","",IF(G526=DATE.DOR,"",L525*I526/J526/K526+H526)),0)</f>
        <v/>
      </c>
      <c r="M526" s="4"/>
      <c r="N526" s="46">
        <f t="shared" si="3"/>
        <v>12</v>
      </c>
      <c r="O526" s="45">
        <f t="shared" si="4"/>
        <v>1</v>
      </c>
      <c r="P526" s="11">
        <f>IFERROR(IF(P525=DATE.DOR,"",MIN(DATE(YEAR(Calculations!P525),MONTH(Calculations!P525)+1,DAY(Calculations!P525)),DATE.DOR)),"")</f>
        <v>44927</v>
      </c>
      <c r="Q526" s="52" t="str">
        <f>IF(P526="","",IF(P526=DATE(YEAR(AdjustedFVDte),MONTH(AdjustedFVDte)+1,DAY(AdjustedFVDte)),CFV,IF(AND(Q525=0,P525=AdjustedFVDte),CFV+U526,U525)))</f>
        <v/>
      </c>
      <c r="R526" s="53">
        <f>IF(P526="","",((1+INCREASE.RTE)^(1/12)))</f>
        <v>1.004074124</v>
      </c>
      <c r="S526" s="51" t="str">
        <f>IFERROR(IF(P526="","",IF(P526=DATE.DOR,"",IF(P526&gt;0,(1+RPI)^(1/12),""))),"")</f>
        <v/>
      </c>
      <c r="T526" s="51" t="str">
        <f>IF(S526="","",(1+AMC)^(1/12))</f>
        <v/>
      </c>
      <c r="U526" s="15" t="str">
        <f>IFERROR(IF(P526=DATE.DOR,U525,Q526*R526/S526/T526),"")</f>
        <v/>
      </c>
      <c r="V526" s="4"/>
      <c r="W526" s="4"/>
      <c r="X526" s="4"/>
      <c r="Y526" s="4"/>
      <c r="Z526" s="4"/>
      <c r="AA526" s="4"/>
      <c r="AB526" s="4"/>
    </row>
    <row r="527" ht="15.75" customHeight="1">
      <c r="A527" s="4"/>
      <c r="B527" s="4"/>
      <c r="C527" s="4"/>
      <c r="D527" s="4"/>
      <c r="E527" s="4"/>
      <c r="F527" s="45" t="str">
        <f t="shared" si="2"/>
        <v/>
      </c>
      <c r="G527" s="11" t="str">
        <f>IFERROR(IF(G526=DATE.DOR,"",MIN(DATE(YEAR(Calculations!G526),MONTH(Calculations!G526)+1,DAY(Calculations!G526)),DATE.DOR)),"")</f>
        <v/>
      </c>
      <c r="H527" s="15" t="str">
        <f>IF(G528="","",IF(G527&lt;$B$2,MONTHLY.CONT*1,LOOKUP(G527,$B$2:$B$62,$D$2:$D$62)))</f>
        <v/>
      </c>
      <c r="I527" s="51" t="str">
        <f>IF(H527=0,"",IF(H527="","",IF(G527=DATE.DOR,"",IF(G527="","",IF(G527=FVDate,"",((1+INCREASE.RTE)^(1/12)))))))</f>
        <v/>
      </c>
      <c r="J527" s="51" t="str">
        <f>IF(H527=0,"",IF(H527="","",IF(G527=DATE.DOR,"",IF(G527=FVDate,"",((1+RPI))^(1/12)))))</f>
        <v/>
      </c>
      <c r="K527" s="51" t="str">
        <f>IF(J527="","",(1+AMC)^(1/12))</f>
        <v/>
      </c>
      <c r="L527" s="15" t="str">
        <f>IFERROR(IF(G527="","",IF(G527=DATE.DOR,"",L526*I527/J527/K527+H527)),0)</f>
        <v/>
      </c>
      <c r="M527" s="4"/>
      <c r="N527" s="46" t="str">
        <f t="shared" si="3"/>
        <v/>
      </c>
      <c r="O527" s="45" t="str">
        <f t="shared" si="4"/>
        <v/>
      </c>
      <c r="P527" s="11" t="str">
        <f>IFERROR(IF(P526=DATE.DOR,"",MIN(DATE(YEAR(Calculations!P526),MONTH(Calculations!P526)+1,DAY(Calculations!P526)),DATE.DOR)),"")</f>
        <v/>
      </c>
      <c r="Q527" s="52" t="str">
        <f>IF(P527="","",IF(P527=DATE(YEAR(AdjustedFVDte),MONTH(AdjustedFVDte)+1,DAY(AdjustedFVDte)),CFV,IF(AND(Q526=0,P526=AdjustedFVDte),CFV+U527,U526)))</f>
        <v/>
      </c>
      <c r="R527" s="53" t="str">
        <f>IF(P527="","",((1+INCREASE.RTE)^(1/12)))</f>
        <v/>
      </c>
      <c r="S527" s="51" t="str">
        <f>IFERROR(IF(P527="","",IF(P527=DATE.DOR,"",IF(P527&gt;0,(1+RPI)^(1/12),""))),"")</f>
        <v/>
      </c>
      <c r="T527" s="51" t="str">
        <f>IF(S527="","",(1+AMC)^(1/12))</f>
        <v/>
      </c>
      <c r="U527" s="15" t="str">
        <f>IFERROR(IF(P527=DATE.DOR,U526,Q527*R527/S527/T527),"")</f>
        <v/>
      </c>
      <c r="V527" s="4"/>
      <c r="W527" s="4"/>
      <c r="X527" s="4"/>
      <c r="Y527" s="4"/>
      <c r="Z527" s="4"/>
      <c r="AA527" s="4"/>
      <c r="AB527" s="4"/>
    </row>
    <row r="528" ht="15.75" customHeight="1">
      <c r="A528" s="4"/>
      <c r="B528" s="4"/>
      <c r="C528" s="4"/>
      <c r="D528" s="4"/>
      <c r="E528" s="4"/>
      <c r="F528" s="45">
        <f t="shared" si="2"/>
        <v>1</v>
      </c>
      <c r="G528" s="11">
        <f>IFERROR(IF(G527=DATE.DOR,"",MIN(DATE(YEAR(Calculations!G527),MONTH(Calculations!G527)+1,DAY(Calculations!G527)),DATE.DOR)),"")</f>
        <v>44927</v>
      </c>
      <c r="H528" s="15" t="str">
        <f>IF(G529="","",IF(G528&lt;$B$2,MONTHLY.CONT*1,LOOKUP(G528,$B$2:$B$62,$D$2:$D$62)))</f>
        <v/>
      </c>
      <c r="I528" s="51" t="str">
        <f>IF(H528=0,"",IF(H528="","",IF(G528=DATE.DOR,"",IF(G528="","",IF(G528=FVDate,"",((1+INCREASE.RTE)^(1/12)))))))</f>
        <v/>
      </c>
      <c r="J528" s="51" t="str">
        <f>IF(H528=0,"",IF(H528="","",IF(G528=DATE.DOR,"",IF(G528=FVDate,"",((1+RPI))^(1/12)))))</f>
        <v/>
      </c>
      <c r="K528" s="51" t="str">
        <f>IF(J528="","",(1+AMC)^(1/12))</f>
        <v/>
      </c>
      <c r="L528" s="15" t="str">
        <f>IFERROR(IF(G528="","",IF(G528=DATE.DOR,"",L527*I528/J528/K528+H528)),0)</f>
        <v/>
      </c>
      <c r="M528" s="4"/>
      <c r="N528" s="46">
        <f t="shared" si="3"/>
        <v>12</v>
      </c>
      <c r="O528" s="45">
        <f t="shared" si="4"/>
        <v>1</v>
      </c>
      <c r="P528" s="11">
        <f>IFERROR(IF(P527=DATE.DOR,"",MIN(DATE(YEAR(Calculations!P527),MONTH(Calculations!P527)+1,DAY(Calculations!P527)),DATE.DOR)),"")</f>
        <v>44927</v>
      </c>
      <c r="Q528" s="52" t="str">
        <f>IF(P528="","",IF(P528=DATE(YEAR(AdjustedFVDte),MONTH(AdjustedFVDte)+1,DAY(AdjustedFVDte)),CFV,IF(AND(Q527=0,P527=AdjustedFVDte),CFV+U528,U527)))</f>
        <v/>
      </c>
      <c r="R528" s="53">
        <f>IF(P528="","",((1+INCREASE.RTE)^(1/12)))</f>
        <v>1.004074124</v>
      </c>
      <c r="S528" s="51" t="str">
        <f>IFERROR(IF(P528="","",IF(P528=DATE.DOR,"",IF(P528&gt;0,(1+RPI)^(1/12),""))),"")</f>
        <v/>
      </c>
      <c r="T528" s="51" t="str">
        <f>IF(S528="","",(1+AMC)^(1/12))</f>
        <v/>
      </c>
      <c r="U528" s="15" t="str">
        <f>IFERROR(IF(P528=DATE.DOR,U527,Q528*R528/S528/T528),"")</f>
        <v/>
      </c>
      <c r="V528" s="4"/>
      <c r="W528" s="4"/>
      <c r="X528" s="4"/>
      <c r="Y528" s="4"/>
      <c r="Z528" s="4"/>
      <c r="AA528" s="4"/>
      <c r="AB528" s="4"/>
    </row>
    <row r="529" ht="15.75" customHeight="1">
      <c r="A529" s="4"/>
      <c r="B529" s="4"/>
      <c r="C529" s="4"/>
      <c r="D529" s="4"/>
      <c r="E529" s="4"/>
      <c r="F529" s="45" t="str">
        <f t="shared" si="2"/>
        <v/>
      </c>
      <c r="G529" s="11" t="str">
        <f>IFERROR(IF(G528=DATE.DOR,"",MIN(DATE(YEAR(Calculations!G528),MONTH(Calculations!G528)+1,DAY(Calculations!G528)),DATE.DOR)),"")</f>
        <v/>
      </c>
      <c r="H529" s="15" t="str">
        <f>IF(G530="","",IF(G529&lt;$B$2,MONTHLY.CONT*1,LOOKUP(G529,$B$2:$B$62,$D$2:$D$62)))</f>
        <v/>
      </c>
      <c r="I529" s="51" t="str">
        <f>IF(H529=0,"",IF(H529="","",IF(G529=DATE.DOR,"",IF(G529="","",IF(G529=FVDate,"",((1+INCREASE.RTE)^(1/12)))))))</f>
        <v/>
      </c>
      <c r="J529" s="51" t="str">
        <f>IF(H529=0,"",IF(H529="","",IF(G529=DATE.DOR,"",IF(G529=FVDate,"",((1+RPI))^(1/12)))))</f>
        <v/>
      </c>
      <c r="K529" s="51" t="str">
        <f>IF(J529="","",(1+AMC)^(1/12))</f>
        <v/>
      </c>
      <c r="L529" s="15" t="str">
        <f>IFERROR(IF(G529="","",IF(G529=DATE.DOR,"",L528*I529/J529/K529+H529)),0)</f>
        <v/>
      </c>
      <c r="M529" s="4"/>
      <c r="N529" s="46" t="str">
        <f t="shared" si="3"/>
        <v/>
      </c>
      <c r="O529" s="45" t="str">
        <f t="shared" si="4"/>
        <v/>
      </c>
      <c r="P529" s="11" t="str">
        <f>IFERROR(IF(P528=DATE.DOR,"",MIN(DATE(YEAR(Calculations!P528),MONTH(Calculations!P528)+1,DAY(Calculations!P528)),DATE.DOR)),"")</f>
        <v/>
      </c>
      <c r="Q529" s="52" t="str">
        <f>IF(P529="","",IF(P529=DATE(YEAR(AdjustedFVDte),MONTH(AdjustedFVDte)+1,DAY(AdjustedFVDte)),CFV,IF(AND(Q528=0,P528=AdjustedFVDte),CFV+U529,U528)))</f>
        <v/>
      </c>
      <c r="R529" s="53" t="str">
        <f>IF(P529="","",((1+INCREASE.RTE)^(1/12)))</f>
        <v/>
      </c>
      <c r="S529" s="51" t="str">
        <f>IFERROR(IF(P529="","",IF(P529=DATE.DOR,"",IF(P529&gt;0,(1+RPI)^(1/12),""))),"")</f>
        <v/>
      </c>
      <c r="T529" s="51" t="str">
        <f>IF(S529="","",(1+AMC)^(1/12))</f>
        <v/>
      </c>
      <c r="U529" s="15" t="str">
        <f>IFERROR(IF(P529=DATE.DOR,U528,Q529*R529/S529/T529),"")</f>
        <v/>
      </c>
      <c r="V529" s="4"/>
      <c r="W529" s="4"/>
      <c r="X529" s="4"/>
      <c r="Y529" s="4"/>
      <c r="Z529" s="4"/>
      <c r="AA529" s="4"/>
      <c r="AB529" s="4"/>
    </row>
    <row r="530" ht="15.75" customHeight="1">
      <c r="A530" s="4"/>
      <c r="B530" s="4"/>
      <c r="C530" s="4"/>
      <c r="D530" s="4"/>
      <c r="E530" s="4"/>
      <c r="F530" s="45">
        <f t="shared" si="2"/>
        <v>1</v>
      </c>
      <c r="G530" s="11">
        <f>IFERROR(IF(G529=DATE.DOR,"",MIN(DATE(YEAR(Calculations!G529),MONTH(Calculations!G529)+1,DAY(Calculations!G529)),DATE.DOR)),"")</f>
        <v>44927</v>
      </c>
      <c r="H530" s="15" t="str">
        <f>IF(G531="","",IF(G530&lt;$B$2,MONTHLY.CONT*1,LOOKUP(G530,$B$2:$B$62,$D$2:$D$62)))</f>
        <v/>
      </c>
      <c r="I530" s="51" t="str">
        <f>IF(H530=0,"",IF(H530="","",IF(G530=DATE.DOR,"",IF(G530="","",IF(G530=FVDate,"",((1+INCREASE.RTE)^(1/12)))))))</f>
        <v/>
      </c>
      <c r="J530" s="51" t="str">
        <f>IF(H530=0,"",IF(H530="","",IF(G530=DATE.DOR,"",IF(G530=FVDate,"",((1+RPI))^(1/12)))))</f>
        <v/>
      </c>
      <c r="K530" s="51" t="str">
        <f>IF(J530="","",(1+AMC)^(1/12))</f>
        <v/>
      </c>
      <c r="L530" s="15" t="str">
        <f>IFERROR(IF(G530="","",IF(G530=DATE.DOR,"",L529*I530/J530/K530+H530)),0)</f>
        <v/>
      </c>
      <c r="M530" s="4"/>
      <c r="N530" s="46">
        <f t="shared" si="3"/>
        <v>12</v>
      </c>
      <c r="O530" s="45">
        <f t="shared" si="4"/>
        <v>1</v>
      </c>
      <c r="P530" s="11">
        <f>IFERROR(IF(P529=DATE.DOR,"",MIN(DATE(YEAR(Calculations!P529),MONTH(Calculations!P529)+1,DAY(Calculations!P529)),DATE.DOR)),"")</f>
        <v>44927</v>
      </c>
      <c r="Q530" s="52" t="str">
        <f>IF(P530="","",IF(P530=DATE(YEAR(AdjustedFVDte),MONTH(AdjustedFVDte)+1,DAY(AdjustedFVDte)),CFV,IF(AND(Q529=0,P529=AdjustedFVDte),CFV+U530,U529)))</f>
        <v/>
      </c>
      <c r="R530" s="53">
        <f>IF(P530="","",((1+INCREASE.RTE)^(1/12)))</f>
        <v>1.004074124</v>
      </c>
      <c r="S530" s="51" t="str">
        <f>IFERROR(IF(P530="","",IF(P530=DATE.DOR,"",IF(P530&gt;0,(1+RPI)^(1/12),""))),"")</f>
        <v/>
      </c>
      <c r="T530" s="51" t="str">
        <f>IF(S530="","",(1+AMC)^(1/12))</f>
        <v/>
      </c>
      <c r="U530" s="15" t="str">
        <f>IFERROR(IF(P530=DATE.DOR,U529,Q530*R530/S530/T530),"")</f>
        <v/>
      </c>
      <c r="V530" s="4"/>
      <c r="W530" s="4"/>
      <c r="X530" s="4"/>
      <c r="Y530" s="4"/>
      <c r="Z530" s="4"/>
      <c r="AA530" s="4"/>
      <c r="AB530" s="4"/>
    </row>
    <row r="531" ht="15.75" customHeight="1">
      <c r="A531" s="4"/>
      <c r="B531" s="4"/>
      <c r="C531" s="4"/>
      <c r="D531" s="4"/>
      <c r="E531" s="4"/>
      <c r="F531" s="45" t="str">
        <f t="shared" si="2"/>
        <v/>
      </c>
      <c r="G531" s="11" t="str">
        <f>IFERROR(IF(G530=DATE.DOR,"",MIN(DATE(YEAR(Calculations!G530),MONTH(Calculations!G530)+1,DAY(Calculations!G530)),DATE.DOR)),"")</f>
        <v/>
      </c>
      <c r="H531" s="15" t="str">
        <f>IF(G532="","",IF(G531&lt;$B$2,MONTHLY.CONT*1,LOOKUP(G531,$B$2:$B$62,$D$2:$D$62)))</f>
        <v/>
      </c>
      <c r="I531" s="51" t="str">
        <f>IF(H531=0,"",IF(H531="","",IF(G531=DATE.DOR,"",IF(G531="","",IF(G531=FVDate,"",((1+INCREASE.RTE)^(1/12)))))))</f>
        <v/>
      </c>
      <c r="J531" s="51" t="str">
        <f>IF(H531=0,"",IF(H531="","",IF(G531=DATE.DOR,"",IF(G531=FVDate,"",((1+RPI))^(1/12)))))</f>
        <v/>
      </c>
      <c r="K531" s="51" t="str">
        <f>IF(J531="","",(1+AMC)^(1/12))</f>
        <v/>
      </c>
      <c r="L531" s="15" t="str">
        <f>IFERROR(IF(G531="","",IF(G531=DATE.DOR,"",L530*I531/J531/K531+H531)),0)</f>
        <v/>
      </c>
      <c r="M531" s="4"/>
      <c r="N531" s="46" t="str">
        <f t="shared" si="3"/>
        <v/>
      </c>
      <c r="O531" s="45" t="str">
        <f t="shared" si="4"/>
        <v/>
      </c>
      <c r="P531" s="11" t="str">
        <f>IFERROR(IF(P530=DATE.DOR,"",MIN(DATE(YEAR(Calculations!P530),MONTH(Calculations!P530)+1,DAY(Calculations!P530)),DATE.DOR)),"")</f>
        <v/>
      </c>
      <c r="Q531" s="52" t="str">
        <f>IF(P531="","",IF(P531=DATE(YEAR(AdjustedFVDte),MONTH(AdjustedFVDte)+1,DAY(AdjustedFVDte)),CFV,IF(AND(Q530=0,P530=AdjustedFVDte),CFV+U531,U530)))</f>
        <v/>
      </c>
      <c r="R531" s="53" t="str">
        <f>IF(P531="","",((1+INCREASE.RTE)^(1/12)))</f>
        <v/>
      </c>
      <c r="S531" s="51" t="str">
        <f>IFERROR(IF(P531="","",IF(P531=DATE.DOR,"",IF(P531&gt;0,(1+RPI)^(1/12),""))),"")</f>
        <v/>
      </c>
      <c r="T531" s="51" t="str">
        <f>IF(S531="","",(1+AMC)^(1/12))</f>
        <v/>
      </c>
      <c r="U531" s="15" t="str">
        <f>IFERROR(IF(P531=DATE.DOR,U530,Q531*R531/S531/T531),"")</f>
        <v/>
      </c>
      <c r="V531" s="4"/>
      <c r="W531" s="4"/>
      <c r="X531" s="4"/>
      <c r="Y531" s="4"/>
      <c r="Z531" s="4"/>
      <c r="AA531" s="4"/>
      <c r="AB531" s="4"/>
    </row>
    <row r="532" ht="15.75" customHeight="1">
      <c r="A532" s="4"/>
      <c r="B532" s="4"/>
      <c r="C532" s="4"/>
      <c r="D532" s="4"/>
      <c r="E532" s="4"/>
      <c r="F532" s="45">
        <f t="shared" si="2"/>
        <v>1</v>
      </c>
      <c r="G532" s="11">
        <f>IFERROR(IF(G531=DATE.DOR,"",MIN(DATE(YEAR(Calculations!G531),MONTH(Calculations!G531)+1,DAY(Calculations!G531)),DATE.DOR)),"")</f>
        <v>44927</v>
      </c>
      <c r="H532" s="15" t="str">
        <f>IF(G533="","",IF(G532&lt;$B$2,MONTHLY.CONT*1,LOOKUP(G532,$B$2:$B$62,$D$2:$D$62)))</f>
        <v/>
      </c>
      <c r="I532" s="51" t="str">
        <f>IF(H532=0,"",IF(H532="","",IF(G532=DATE.DOR,"",IF(G532="","",IF(G532=FVDate,"",((1+INCREASE.RTE)^(1/12)))))))</f>
        <v/>
      </c>
      <c r="J532" s="51" t="str">
        <f>IF(H532=0,"",IF(H532="","",IF(G532=DATE.DOR,"",IF(G532=FVDate,"",((1+RPI))^(1/12)))))</f>
        <v/>
      </c>
      <c r="K532" s="51" t="str">
        <f>IF(J532="","",(1+AMC)^(1/12))</f>
        <v/>
      </c>
      <c r="L532" s="15" t="str">
        <f>IFERROR(IF(G532="","",IF(G532=DATE.DOR,"",L531*I532/J532/K532+H532)),0)</f>
        <v/>
      </c>
      <c r="M532" s="4"/>
      <c r="N532" s="46">
        <f t="shared" si="3"/>
        <v>12</v>
      </c>
      <c r="O532" s="45">
        <f t="shared" si="4"/>
        <v>1</v>
      </c>
      <c r="P532" s="11">
        <f>IFERROR(IF(P531=DATE.DOR,"",MIN(DATE(YEAR(Calculations!P531),MONTH(Calculations!P531)+1,DAY(Calculations!P531)),DATE.DOR)),"")</f>
        <v>44927</v>
      </c>
      <c r="Q532" s="52" t="str">
        <f>IF(P532="","",IF(P532=DATE(YEAR(AdjustedFVDte),MONTH(AdjustedFVDte)+1,DAY(AdjustedFVDte)),CFV,IF(AND(Q531=0,P531=AdjustedFVDte),CFV+U532,U531)))</f>
        <v/>
      </c>
      <c r="R532" s="53">
        <f>IF(P532="","",((1+INCREASE.RTE)^(1/12)))</f>
        <v>1.004074124</v>
      </c>
      <c r="S532" s="51" t="str">
        <f>IFERROR(IF(P532="","",IF(P532=DATE.DOR,"",IF(P532&gt;0,(1+RPI)^(1/12),""))),"")</f>
        <v/>
      </c>
      <c r="T532" s="51" t="str">
        <f>IF(S532="","",(1+AMC)^(1/12))</f>
        <v/>
      </c>
      <c r="U532" s="15" t="str">
        <f>IFERROR(IF(P532=DATE.DOR,U531,Q532*R532/S532/T532),"")</f>
        <v/>
      </c>
      <c r="V532" s="4"/>
      <c r="W532" s="4"/>
      <c r="X532" s="4"/>
      <c r="Y532" s="4"/>
      <c r="Z532" s="4"/>
      <c r="AA532" s="4"/>
      <c r="AB532" s="4"/>
    </row>
    <row r="533" ht="15.75" customHeight="1">
      <c r="A533" s="4"/>
      <c r="B533" s="4"/>
      <c r="C533" s="4"/>
      <c r="D533" s="4"/>
      <c r="E533" s="4"/>
      <c r="F533" s="45" t="str">
        <f t="shared" si="2"/>
        <v/>
      </c>
      <c r="G533" s="11" t="str">
        <f>IFERROR(IF(G532=DATE.DOR,"",MIN(DATE(YEAR(Calculations!G532),MONTH(Calculations!G532)+1,DAY(Calculations!G532)),DATE.DOR)),"")</f>
        <v/>
      </c>
      <c r="H533" s="15" t="str">
        <f>IF(G534="","",IF(G533&lt;$B$2,MONTHLY.CONT*1,LOOKUP(G533,$B$2:$B$62,$D$2:$D$62)))</f>
        <v/>
      </c>
      <c r="I533" s="51" t="str">
        <f>IF(H533=0,"",IF(H533="","",IF(G533=DATE.DOR,"",IF(G533="","",IF(G533=FVDate,"",((1+INCREASE.RTE)^(1/12)))))))</f>
        <v/>
      </c>
      <c r="J533" s="51" t="str">
        <f>IF(H533=0,"",IF(H533="","",IF(G533=DATE.DOR,"",IF(G533=FVDate,"",((1+RPI))^(1/12)))))</f>
        <v/>
      </c>
      <c r="K533" s="51" t="str">
        <f>IF(J533="","",(1+AMC)^(1/12))</f>
        <v/>
      </c>
      <c r="L533" s="15" t="str">
        <f>IFERROR(IF(G533="","",IF(G533=DATE.DOR,"",L532*I533/J533/K533+H533)),0)</f>
        <v/>
      </c>
      <c r="M533" s="4"/>
      <c r="N533" s="46" t="str">
        <f t="shared" si="3"/>
        <v/>
      </c>
      <c r="O533" s="45" t="str">
        <f t="shared" si="4"/>
        <v/>
      </c>
      <c r="P533" s="11" t="str">
        <f>IFERROR(IF(P532=DATE.DOR,"",MIN(DATE(YEAR(Calculations!P532),MONTH(Calculations!P532)+1,DAY(Calculations!P532)),DATE.DOR)),"")</f>
        <v/>
      </c>
      <c r="Q533" s="52" t="str">
        <f>IF(P533="","",IF(P533=DATE(YEAR(AdjustedFVDte),MONTH(AdjustedFVDte)+1,DAY(AdjustedFVDte)),CFV,IF(AND(Q532=0,P532=AdjustedFVDte),CFV+U533,U532)))</f>
        <v/>
      </c>
      <c r="R533" s="53" t="str">
        <f>IF(P533="","",((1+INCREASE.RTE)^(1/12)))</f>
        <v/>
      </c>
      <c r="S533" s="51" t="str">
        <f>IFERROR(IF(P533="","",IF(P533=DATE.DOR,"",IF(P533&gt;0,(1+RPI)^(1/12),""))),"")</f>
        <v/>
      </c>
      <c r="T533" s="51" t="str">
        <f>IF(S533="","",(1+AMC)^(1/12))</f>
        <v/>
      </c>
      <c r="U533" s="15" t="str">
        <f>IFERROR(IF(P533=DATE.DOR,U532,Q533*R533/S533/T533),"")</f>
        <v/>
      </c>
      <c r="V533" s="4"/>
      <c r="W533" s="4"/>
      <c r="X533" s="4"/>
      <c r="Y533" s="4"/>
      <c r="Z533" s="4"/>
      <c r="AA533" s="4"/>
      <c r="AB533" s="4"/>
    </row>
    <row r="534" ht="15.75" customHeight="1">
      <c r="A534" s="4"/>
      <c r="B534" s="4"/>
      <c r="C534" s="4"/>
      <c r="D534" s="4"/>
      <c r="E534" s="4"/>
      <c r="F534" s="45">
        <f t="shared" si="2"/>
        <v>1</v>
      </c>
      <c r="G534" s="11">
        <f>IFERROR(IF(G533=DATE.DOR,"",MIN(DATE(YEAR(Calculations!G533),MONTH(Calculations!G533)+1,DAY(Calculations!G533)),DATE.DOR)),"")</f>
        <v>44927</v>
      </c>
      <c r="H534" s="15" t="str">
        <f>IF(G535="","",IF(G534&lt;$B$2,MONTHLY.CONT*1,LOOKUP(G534,$B$2:$B$62,$D$2:$D$62)))</f>
        <v/>
      </c>
      <c r="I534" s="51" t="str">
        <f>IF(H534=0,"",IF(H534="","",IF(G534=DATE.DOR,"",IF(G534="","",IF(G534=FVDate,"",((1+INCREASE.RTE)^(1/12)))))))</f>
        <v/>
      </c>
      <c r="J534" s="51" t="str">
        <f>IF(H534=0,"",IF(H534="","",IF(G534=DATE.DOR,"",IF(G534=FVDate,"",((1+RPI))^(1/12)))))</f>
        <v/>
      </c>
      <c r="K534" s="51" t="str">
        <f>IF(J534="","",(1+AMC)^(1/12))</f>
        <v/>
      </c>
      <c r="L534" s="15" t="str">
        <f>IFERROR(IF(G534="","",IF(G534=DATE.DOR,"",L533*I534/J534/K534+H534)),0)</f>
        <v/>
      </c>
      <c r="M534" s="4"/>
      <c r="N534" s="46">
        <f t="shared" si="3"/>
        <v>12</v>
      </c>
      <c r="O534" s="45">
        <f t="shared" si="4"/>
        <v>1</v>
      </c>
      <c r="P534" s="11">
        <f>IFERROR(IF(P533=DATE.DOR,"",MIN(DATE(YEAR(Calculations!P533),MONTH(Calculations!P533)+1,DAY(Calculations!P533)),DATE.DOR)),"")</f>
        <v>44927</v>
      </c>
      <c r="Q534" s="52" t="str">
        <f>IF(P534="","",IF(P534=DATE(YEAR(AdjustedFVDte),MONTH(AdjustedFVDte)+1,DAY(AdjustedFVDte)),CFV,IF(AND(Q533=0,P533=AdjustedFVDte),CFV+U534,U533)))</f>
        <v/>
      </c>
      <c r="R534" s="53">
        <f>IF(P534="","",((1+INCREASE.RTE)^(1/12)))</f>
        <v>1.004074124</v>
      </c>
      <c r="S534" s="51" t="str">
        <f>IFERROR(IF(P534="","",IF(P534=DATE.DOR,"",IF(P534&gt;0,(1+RPI)^(1/12),""))),"")</f>
        <v/>
      </c>
      <c r="T534" s="51" t="str">
        <f>IF(S534="","",(1+AMC)^(1/12))</f>
        <v/>
      </c>
      <c r="U534" s="15" t="str">
        <f>IFERROR(IF(P534=DATE.DOR,U533,Q534*R534/S534/T534),"")</f>
        <v/>
      </c>
      <c r="V534" s="4"/>
      <c r="W534" s="4"/>
      <c r="X534" s="4"/>
      <c r="Y534" s="4"/>
      <c r="Z534" s="4"/>
      <c r="AA534" s="4"/>
      <c r="AB534" s="4"/>
    </row>
    <row r="535" ht="15.75" customHeight="1">
      <c r="A535" s="4"/>
      <c r="B535" s="4"/>
      <c r="C535" s="4"/>
      <c r="D535" s="4"/>
      <c r="E535" s="4"/>
      <c r="F535" s="45" t="str">
        <f t="shared" si="2"/>
        <v/>
      </c>
      <c r="G535" s="11" t="str">
        <f>IFERROR(IF(G534=DATE.DOR,"",MIN(DATE(YEAR(Calculations!G534),MONTH(Calculations!G534)+1,DAY(Calculations!G534)),DATE.DOR)),"")</f>
        <v/>
      </c>
      <c r="H535" s="15" t="str">
        <f>IF(G536="","",IF(G535&lt;$B$2,MONTHLY.CONT*1,LOOKUP(G535,$B$2:$B$62,$D$2:$D$62)))</f>
        <v/>
      </c>
      <c r="I535" s="51" t="str">
        <f>IF(H535=0,"",IF(H535="","",IF(G535=DATE.DOR,"",IF(G535="","",IF(G535=FVDate,"",((1+INCREASE.RTE)^(1/12)))))))</f>
        <v/>
      </c>
      <c r="J535" s="51" t="str">
        <f>IF(H535=0,"",IF(H535="","",IF(G535=DATE.DOR,"",IF(G535=FVDate,"",((1+RPI))^(1/12)))))</f>
        <v/>
      </c>
      <c r="K535" s="51" t="str">
        <f>IF(J535="","",(1+AMC)^(1/12))</f>
        <v/>
      </c>
      <c r="L535" s="15" t="str">
        <f>IFERROR(IF(G535="","",IF(G535=DATE.DOR,"",L534*I535/J535/K535+H535)),0)</f>
        <v/>
      </c>
      <c r="M535" s="4"/>
      <c r="N535" s="46" t="str">
        <f t="shared" si="3"/>
        <v/>
      </c>
      <c r="O535" s="45" t="str">
        <f t="shared" si="4"/>
        <v/>
      </c>
      <c r="P535" s="11" t="str">
        <f>IFERROR(IF(P534=DATE.DOR,"",MIN(DATE(YEAR(Calculations!P534),MONTH(Calculations!P534)+1,DAY(Calculations!P534)),DATE.DOR)),"")</f>
        <v/>
      </c>
      <c r="Q535" s="52" t="str">
        <f>IF(P535="","",IF(P535=DATE(YEAR(AdjustedFVDte),MONTH(AdjustedFVDte)+1,DAY(AdjustedFVDte)),CFV,IF(AND(Q534=0,P534=AdjustedFVDte),CFV+U535,U534)))</f>
        <v/>
      </c>
      <c r="R535" s="53" t="str">
        <f>IF(P535="","",((1+INCREASE.RTE)^(1/12)))</f>
        <v/>
      </c>
      <c r="S535" s="51" t="str">
        <f>IFERROR(IF(P535="","",IF(P535=DATE.DOR,"",IF(P535&gt;0,(1+RPI)^(1/12),""))),"")</f>
        <v/>
      </c>
      <c r="T535" s="51" t="str">
        <f>IF(S535="","",(1+AMC)^(1/12))</f>
        <v/>
      </c>
      <c r="U535" s="15" t="str">
        <f>IFERROR(IF(P535=DATE.DOR,U534,Q535*R535/S535/T535),"")</f>
        <v/>
      </c>
      <c r="V535" s="4"/>
      <c r="W535" s="4"/>
      <c r="X535" s="4"/>
      <c r="Y535" s="4"/>
      <c r="Z535" s="4"/>
      <c r="AA535" s="4"/>
      <c r="AB535" s="4"/>
    </row>
    <row r="536" ht="15.75" customHeight="1">
      <c r="A536" s="4"/>
      <c r="B536" s="4"/>
      <c r="C536" s="4"/>
      <c r="D536" s="4"/>
      <c r="E536" s="4"/>
      <c r="F536" s="45">
        <f t="shared" si="2"/>
        <v>1</v>
      </c>
      <c r="G536" s="11">
        <f>IFERROR(IF(G535=DATE.DOR,"",MIN(DATE(YEAR(Calculations!G535),MONTH(Calculations!G535)+1,DAY(Calculations!G535)),DATE.DOR)),"")</f>
        <v>44927</v>
      </c>
      <c r="H536" s="15" t="str">
        <f>IF(G537="","",IF(G536&lt;$B$2,MONTHLY.CONT*1,LOOKUP(G536,$B$2:$B$62,$D$2:$D$62)))</f>
        <v/>
      </c>
      <c r="I536" s="51" t="str">
        <f>IF(H536=0,"",IF(H536="","",IF(G536=DATE.DOR,"",IF(G536="","",IF(G536=FVDate,"",((1+INCREASE.RTE)^(1/12)))))))</f>
        <v/>
      </c>
      <c r="J536" s="51" t="str">
        <f>IF(H536=0,"",IF(H536="","",IF(G536=DATE.DOR,"",IF(G536=FVDate,"",((1+RPI))^(1/12)))))</f>
        <v/>
      </c>
      <c r="K536" s="51" t="str">
        <f>IF(J536="","",(1+AMC)^(1/12))</f>
        <v/>
      </c>
      <c r="L536" s="15" t="str">
        <f>IFERROR(IF(G536="","",IF(G536=DATE.DOR,"",L535*I536/J536/K536+H536)),0)</f>
        <v/>
      </c>
      <c r="M536" s="4"/>
      <c r="N536" s="46">
        <f t="shared" si="3"/>
        <v>12</v>
      </c>
      <c r="O536" s="45">
        <f t="shared" si="4"/>
        <v>1</v>
      </c>
      <c r="P536" s="11">
        <f>IFERROR(IF(P535=DATE.DOR,"",MIN(DATE(YEAR(Calculations!P535),MONTH(Calculations!P535)+1,DAY(Calculations!P535)),DATE.DOR)),"")</f>
        <v>44927</v>
      </c>
      <c r="Q536" s="52" t="str">
        <f>IF(P536="","",IF(P536=DATE(YEAR(AdjustedFVDte),MONTH(AdjustedFVDte)+1,DAY(AdjustedFVDte)),CFV,IF(AND(Q535=0,P535=AdjustedFVDte),CFV+U536,U535)))</f>
        <v/>
      </c>
      <c r="R536" s="53">
        <f>IF(P536="","",((1+INCREASE.RTE)^(1/12)))</f>
        <v>1.004074124</v>
      </c>
      <c r="S536" s="51" t="str">
        <f>IFERROR(IF(P536="","",IF(P536=DATE.DOR,"",IF(P536&gt;0,(1+RPI)^(1/12),""))),"")</f>
        <v/>
      </c>
      <c r="T536" s="51" t="str">
        <f>IF(S536="","",(1+AMC)^(1/12))</f>
        <v/>
      </c>
      <c r="U536" s="15" t="str">
        <f>IFERROR(IF(P536=DATE.DOR,U535,Q536*R536/S536/T536),"")</f>
        <v/>
      </c>
      <c r="V536" s="4"/>
      <c r="W536" s="4"/>
      <c r="X536" s="4"/>
      <c r="Y536" s="4"/>
      <c r="Z536" s="4"/>
      <c r="AA536" s="4"/>
      <c r="AB536" s="4"/>
    </row>
    <row r="537" ht="15.75" customHeight="1">
      <c r="A537" s="4"/>
      <c r="B537" s="4"/>
      <c r="C537" s="4"/>
      <c r="D537" s="4"/>
      <c r="E537" s="4"/>
      <c r="F537" s="45" t="str">
        <f t="shared" si="2"/>
        <v/>
      </c>
      <c r="G537" s="11" t="str">
        <f>IFERROR(IF(G536=DATE.DOR,"",MIN(DATE(YEAR(Calculations!G536),MONTH(Calculations!G536)+1,DAY(Calculations!G536)),DATE.DOR)),"")</f>
        <v/>
      </c>
      <c r="H537" s="15" t="str">
        <f>IF(G538="","",IF(G537&lt;$B$2,MONTHLY.CONT*1,LOOKUP(G537,$B$2:$B$62,$D$2:$D$62)))</f>
        <v/>
      </c>
      <c r="I537" s="51" t="str">
        <f>IF(H537=0,"",IF(H537="","",IF(G537=DATE.DOR,"",IF(G537="","",IF(G537=FVDate,"",((1+INCREASE.RTE)^(1/12)))))))</f>
        <v/>
      </c>
      <c r="J537" s="51" t="str">
        <f>IF(H537=0,"",IF(H537="","",IF(G537=DATE.DOR,"",IF(G537=FVDate,"",((1+RPI))^(1/12)))))</f>
        <v/>
      </c>
      <c r="K537" s="51" t="str">
        <f>IF(J537="","",(1+AMC)^(1/12))</f>
        <v/>
      </c>
      <c r="L537" s="15" t="str">
        <f>IFERROR(IF(G537="","",IF(G537=DATE.DOR,"",L536*I537/J537/K537+H537)),0)</f>
        <v/>
      </c>
      <c r="M537" s="4"/>
      <c r="N537" s="46" t="str">
        <f t="shared" si="3"/>
        <v/>
      </c>
      <c r="O537" s="45" t="str">
        <f t="shared" si="4"/>
        <v/>
      </c>
      <c r="P537" s="11" t="str">
        <f>IFERROR(IF(P536=DATE.DOR,"",MIN(DATE(YEAR(Calculations!P536),MONTH(Calculations!P536)+1,DAY(Calculations!P536)),DATE.DOR)),"")</f>
        <v/>
      </c>
      <c r="Q537" s="52" t="str">
        <f>IF(P537="","",IF(P537=DATE(YEAR(AdjustedFVDte),MONTH(AdjustedFVDte)+1,DAY(AdjustedFVDte)),CFV,IF(AND(Q536=0,P536=AdjustedFVDte),CFV+U537,U536)))</f>
        <v/>
      </c>
      <c r="R537" s="53" t="str">
        <f>IF(P537="","",((1+INCREASE.RTE)^(1/12)))</f>
        <v/>
      </c>
      <c r="S537" s="51" t="str">
        <f>IFERROR(IF(P537="","",IF(P537=DATE.DOR,"",IF(P537&gt;0,(1+RPI)^(1/12),""))),"")</f>
        <v/>
      </c>
      <c r="T537" s="51" t="str">
        <f>IF(S537="","",(1+AMC)^(1/12))</f>
        <v/>
      </c>
      <c r="U537" s="15" t="str">
        <f>IFERROR(IF(P537=DATE.DOR,U536,Q537*R537/S537/T537),"")</f>
        <v/>
      </c>
      <c r="V537" s="4"/>
      <c r="W537" s="4"/>
      <c r="X537" s="4"/>
      <c r="Y537" s="4"/>
      <c r="Z537" s="4"/>
      <c r="AA537" s="4"/>
      <c r="AB537" s="4"/>
    </row>
    <row r="538" ht="15.75" customHeight="1">
      <c r="A538" s="4"/>
      <c r="B538" s="4"/>
      <c r="C538" s="4"/>
      <c r="D538" s="4"/>
      <c r="E538" s="4"/>
      <c r="F538" s="45">
        <f t="shared" si="2"/>
        <v>1</v>
      </c>
      <c r="G538" s="11">
        <f>IFERROR(IF(G537=DATE.DOR,"",MIN(DATE(YEAR(Calculations!G537),MONTH(Calculations!G537)+1,DAY(Calculations!G537)),DATE.DOR)),"")</f>
        <v>44927</v>
      </c>
      <c r="H538" s="15" t="str">
        <f>IF(G539="","",IF(G538&lt;$B$2,MONTHLY.CONT*1,LOOKUP(G538,$B$2:$B$62,$D$2:$D$62)))</f>
        <v/>
      </c>
      <c r="I538" s="51" t="str">
        <f>IF(H538=0,"",IF(H538="","",IF(G538=DATE.DOR,"",IF(G538="","",IF(G538=FVDate,"",((1+INCREASE.RTE)^(1/12)))))))</f>
        <v/>
      </c>
      <c r="J538" s="51" t="str">
        <f>IF(H538=0,"",IF(H538="","",IF(G538=DATE.DOR,"",IF(G538=FVDate,"",((1+RPI))^(1/12)))))</f>
        <v/>
      </c>
      <c r="K538" s="51" t="str">
        <f>IF(J538="","",(1+AMC)^(1/12))</f>
        <v/>
      </c>
      <c r="L538" s="15" t="str">
        <f>IFERROR(IF(G538="","",IF(G538=DATE.DOR,"",L537*I538/J538/K538+H538)),0)</f>
        <v/>
      </c>
      <c r="M538" s="4"/>
      <c r="N538" s="46">
        <f t="shared" si="3"/>
        <v>12</v>
      </c>
      <c r="O538" s="45">
        <f t="shared" si="4"/>
        <v>1</v>
      </c>
      <c r="P538" s="11">
        <f>IFERROR(IF(P537=DATE.DOR,"",MIN(DATE(YEAR(Calculations!P537),MONTH(Calculations!P537)+1,DAY(Calculations!P537)),DATE.DOR)),"")</f>
        <v>44927</v>
      </c>
      <c r="Q538" s="52" t="str">
        <f>IF(P538="","",IF(P538=DATE(YEAR(AdjustedFVDte),MONTH(AdjustedFVDte)+1,DAY(AdjustedFVDte)),CFV,IF(AND(Q537=0,P537=AdjustedFVDte),CFV+U538,U537)))</f>
        <v/>
      </c>
      <c r="R538" s="53">
        <f>IF(P538="","",((1+INCREASE.RTE)^(1/12)))</f>
        <v>1.004074124</v>
      </c>
      <c r="S538" s="51" t="str">
        <f>IFERROR(IF(P538="","",IF(P538=DATE.DOR,"",IF(P538&gt;0,(1+RPI)^(1/12),""))),"")</f>
        <v/>
      </c>
      <c r="T538" s="51" t="str">
        <f>IF(S538="","",(1+AMC)^(1/12))</f>
        <v/>
      </c>
      <c r="U538" s="15" t="str">
        <f>IFERROR(IF(P538=DATE.DOR,U537,Q538*R538/S538/T538),"")</f>
        <v/>
      </c>
      <c r="V538" s="4"/>
      <c r="W538" s="4"/>
      <c r="X538" s="4"/>
      <c r="Y538" s="4"/>
      <c r="Z538" s="4"/>
      <c r="AA538" s="4"/>
      <c r="AB538" s="4"/>
    </row>
    <row r="539" ht="15.75" customHeight="1">
      <c r="A539" s="4"/>
      <c r="B539" s="4"/>
      <c r="C539" s="4"/>
      <c r="D539" s="4"/>
      <c r="E539" s="4"/>
      <c r="F539" s="45" t="str">
        <f t="shared" si="2"/>
        <v/>
      </c>
      <c r="G539" s="11" t="str">
        <f>IFERROR(IF(G538=DATE.DOR,"",MIN(DATE(YEAR(Calculations!G538),MONTH(Calculations!G538)+1,DAY(Calculations!G538)),DATE.DOR)),"")</f>
        <v/>
      </c>
      <c r="H539" s="15" t="str">
        <f>IF(G540="","",IF(G539&lt;$B$2,MONTHLY.CONT*1,LOOKUP(G539,$B$2:$B$62,$D$2:$D$62)))</f>
        <v/>
      </c>
      <c r="I539" s="51" t="str">
        <f>IF(H539=0,"",IF(H539="","",IF(G539=DATE.DOR,"",IF(G539="","",IF(G539=FVDate,"",((1+INCREASE.RTE)^(1/12)))))))</f>
        <v/>
      </c>
      <c r="J539" s="51" t="str">
        <f>IF(H539=0,"",IF(H539="","",IF(G539=DATE.DOR,"",IF(G539=FVDate,"",((1+RPI))^(1/12)))))</f>
        <v/>
      </c>
      <c r="K539" s="51" t="str">
        <f>IF(J539="","",(1+AMC)^(1/12))</f>
        <v/>
      </c>
      <c r="L539" s="15" t="str">
        <f>IFERROR(IF(G539="","",IF(G539=DATE.DOR,"",L538*I539/J539/K539+H539)),0)</f>
        <v/>
      </c>
      <c r="M539" s="4"/>
      <c r="N539" s="46" t="str">
        <f t="shared" si="3"/>
        <v/>
      </c>
      <c r="O539" s="45" t="str">
        <f t="shared" si="4"/>
        <v/>
      </c>
      <c r="P539" s="11" t="str">
        <f>IFERROR(IF(P538=DATE.DOR,"",MIN(DATE(YEAR(Calculations!P538),MONTH(Calculations!P538)+1,DAY(Calculations!P538)),DATE.DOR)),"")</f>
        <v/>
      </c>
      <c r="Q539" s="52" t="str">
        <f>IF(P539="","",IF(P539=DATE(YEAR(AdjustedFVDte),MONTH(AdjustedFVDte)+1,DAY(AdjustedFVDte)),CFV,IF(AND(Q538=0,P538=AdjustedFVDte),CFV+U539,U538)))</f>
        <v/>
      </c>
      <c r="R539" s="53" t="str">
        <f>IF(P539="","",((1+INCREASE.RTE)^(1/12)))</f>
        <v/>
      </c>
      <c r="S539" s="51" t="str">
        <f>IFERROR(IF(P539="","",IF(P539=DATE.DOR,"",IF(P539&gt;0,(1+RPI)^(1/12),""))),"")</f>
        <v/>
      </c>
      <c r="T539" s="51" t="str">
        <f>IF(S539="","",(1+AMC)^(1/12))</f>
        <v/>
      </c>
      <c r="U539" s="15" t="str">
        <f>IFERROR(IF(P539=DATE.DOR,U538,Q539*R539/S539/T539),"")</f>
        <v/>
      </c>
      <c r="V539" s="4"/>
      <c r="W539" s="4"/>
      <c r="X539" s="4"/>
      <c r="Y539" s="4"/>
      <c r="Z539" s="4"/>
      <c r="AA539" s="4"/>
      <c r="AB539" s="4"/>
    </row>
    <row r="540" ht="15.75" customHeight="1">
      <c r="A540" s="4"/>
      <c r="B540" s="4"/>
      <c r="C540" s="4"/>
      <c r="D540" s="4"/>
      <c r="E540" s="4"/>
      <c r="F540" s="45">
        <f t="shared" si="2"/>
        <v>1</v>
      </c>
      <c r="G540" s="11">
        <f>IFERROR(IF(G539=DATE.DOR,"",MIN(DATE(YEAR(Calculations!G539),MONTH(Calculations!G539)+1,DAY(Calculations!G539)),DATE.DOR)),"")</f>
        <v>44927</v>
      </c>
      <c r="H540" s="15" t="str">
        <f>IF(G541="","",IF(G540&lt;$B$2,MONTHLY.CONT*1,LOOKUP(G540,$B$2:$B$62,$D$2:$D$62)))</f>
        <v/>
      </c>
      <c r="I540" s="51" t="str">
        <f>IF(H540=0,"",IF(H540="","",IF(G540=DATE.DOR,"",IF(G540="","",IF(G540=FVDate,"",((1+INCREASE.RTE)^(1/12)))))))</f>
        <v/>
      </c>
      <c r="J540" s="51" t="str">
        <f>IF(H540=0,"",IF(H540="","",IF(G540=DATE.DOR,"",IF(G540=FVDate,"",((1+RPI))^(1/12)))))</f>
        <v/>
      </c>
      <c r="K540" s="51" t="str">
        <f>IF(J540="","",(1+AMC)^(1/12))</f>
        <v/>
      </c>
      <c r="L540" s="15" t="str">
        <f>IFERROR(IF(G540="","",IF(G540=DATE.DOR,"",L539*I540/J540/K540+H540)),0)</f>
        <v/>
      </c>
      <c r="M540" s="4"/>
      <c r="N540" s="46">
        <f t="shared" si="3"/>
        <v>12</v>
      </c>
      <c r="O540" s="45">
        <f t="shared" si="4"/>
        <v>1</v>
      </c>
      <c r="P540" s="11">
        <f>IFERROR(IF(P539=DATE.DOR,"",MIN(DATE(YEAR(Calculations!P539),MONTH(Calculations!P539)+1,DAY(Calculations!P539)),DATE.DOR)),"")</f>
        <v>44927</v>
      </c>
      <c r="Q540" s="52" t="str">
        <f>IF(P540="","",IF(P540=DATE(YEAR(AdjustedFVDte),MONTH(AdjustedFVDte)+1,DAY(AdjustedFVDte)),CFV,IF(AND(Q539=0,P539=AdjustedFVDte),CFV+U540,U539)))</f>
        <v/>
      </c>
      <c r="R540" s="53">
        <f>IF(P540="","",((1+INCREASE.RTE)^(1/12)))</f>
        <v>1.004074124</v>
      </c>
      <c r="S540" s="51" t="str">
        <f>IFERROR(IF(P540="","",IF(P540=DATE.DOR,"",IF(P540&gt;0,(1+RPI)^(1/12),""))),"")</f>
        <v/>
      </c>
      <c r="T540" s="51" t="str">
        <f>IF(S540="","",(1+AMC)^(1/12))</f>
        <v/>
      </c>
      <c r="U540" s="15" t="str">
        <f>IFERROR(IF(P540=DATE.DOR,U539,Q540*R540/S540/T540),"")</f>
        <v/>
      </c>
      <c r="V540" s="4"/>
      <c r="W540" s="4"/>
      <c r="X540" s="4"/>
      <c r="Y540" s="4"/>
      <c r="Z540" s="4"/>
      <c r="AA540" s="4"/>
      <c r="AB540" s="4"/>
    </row>
    <row r="541" ht="15.75" customHeight="1">
      <c r="A541" s="4"/>
      <c r="B541" s="4"/>
      <c r="C541" s="4"/>
      <c r="D541" s="4"/>
      <c r="E541" s="4"/>
      <c r="F541" s="45" t="str">
        <f t="shared" si="2"/>
        <v/>
      </c>
      <c r="G541" s="11" t="str">
        <f>IFERROR(IF(G540=DATE.DOR,"",MIN(DATE(YEAR(Calculations!G540),MONTH(Calculations!G540)+1,DAY(Calculations!G540)),DATE.DOR)),"")</f>
        <v/>
      </c>
      <c r="H541" s="15" t="str">
        <f>IF(G542="","",IF(G541&lt;$B$2,MONTHLY.CONT*1,LOOKUP(G541,$B$2:$B$62,$D$2:$D$62)))</f>
        <v/>
      </c>
      <c r="I541" s="51" t="str">
        <f>IF(H541=0,"",IF(H541="","",IF(G541=DATE.DOR,"",IF(G541="","",IF(G541=FVDate,"",((1+INCREASE.RTE)^(1/12)))))))</f>
        <v/>
      </c>
      <c r="J541" s="51" t="str">
        <f>IF(H541=0,"",IF(H541="","",IF(G541=DATE.DOR,"",IF(G541=FVDate,"",((1+RPI))^(1/12)))))</f>
        <v/>
      </c>
      <c r="K541" s="51" t="str">
        <f>IF(J541="","",(1+AMC)^(1/12))</f>
        <v/>
      </c>
      <c r="L541" s="15" t="str">
        <f>IFERROR(IF(G541="","",IF(G541=DATE.DOR,"",L540*I541/J541/K541+H541)),0)</f>
        <v/>
      </c>
      <c r="M541" s="4"/>
      <c r="N541" s="46" t="str">
        <f t="shared" si="3"/>
        <v/>
      </c>
      <c r="O541" s="45" t="str">
        <f t="shared" si="4"/>
        <v/>
      </c>
      <c r="P541" s="11" t="str">
        <f>IFERROR(IF(P540=DATE.DOR,"",MIN(DATE(YEAR(Calculations!P540),MONTH(Calculations!P540)+1,DAY(Calculations!P540)),DATE.DOR)),"")</f>
        <v/>
      </c>
      <c r="Q541" s="52" t="str">
        <f>IF(P541="","",IF(P541=DATE(YEAR(AdjustedFVDte),MONTH(AdjustedFVDte)+1,DAY(AdjustedFVDte)),CFV,IF(AND(Q540=0,P540=AdjustedFVDte),CFV+U541,U540)))</f>
        <v/>
      </c>
      <c r="R541" s="53" t="str">
        <f>IF(P541="","",((1+INCREASE.RTE)^(1/12)))</f>
        <v/>
      </c>
      <c r="S541" s="51" t="str">
        <f>IFERROR(IF(P541="","",IF(P541=DATE.DOR,"",IF(P541&gt;0,(1+RPI)^(1/12),""))),"")</f>
        <v/>
      </c>
      <c r="T541" s="51" t="str">
        <f>IF(S541="","",(1+AMC)^(1/12))</f>
        <v/>
      </c>
      <c r="U541" s="15" t="str">
        <f>IFERROR(IF(P541=DATE.DOR,U540,Q541*R541/S541/T541),"")</f>
        <v/>
      </c>
      <c r="V541" s="4"/>
      <c r="W541" s="4"/>
      <c r="X541" s="4"/>
      <c r="Y541" s="4"/>
      <c r="Z541" s="4"/>
      <c r="AA541" s="4"/>
      <c r="AB541" s="4"/>
    </row>
    <row r="542" ht="15.75" customHeight="1">
      <c r="A542" s="4"/>
      <c r="B542" s="4"/>
      <c r="C542" s="4"/>
      <c r="D542" s="4"/>
      <c r="E542" s="4"/>
      <c r="F542" s="45">
        <f t="shared" si="2"/>
        <v>1</v>
      </c>
      <c r="G542" s="11">
        <f>IFERROR(IF(G541=DATE.DOR,"",MIN(DATE(YEAR(Calculations!G541),MONTH(Calculations!G541)+1,DAY(Calculations!G541)),DATE.DOR)),"")</f>
        <v>44927</v>
      </c>
      <c r="H542" s="15" t="str">
        <f>IF(G543="","",IF(G542&lt;$B$2,MONTHLY.CONT*1,LOOKUP(G542,$B$2:$B$62,$D$2:$D$62)))</f>
        <v/>
      </c>
      <c r="I542" s="51" t="str">
        <f>IF(H542=0,"",IF(H542="","",IF(G542=DATE.DOR,"",IF(G542="","",IF(G542=FVDate,"",((1+INCREASE.RTE)^(1/12)))))))</f>
        <v/>
      </c>
      <c r="J542" s="51" t="str">
        <f>IF(H542=0,"",IF(H542="","",IF(G542=DATE.DOR,"",IF(G542=FVDate,"",((1+RPI))^(1/12)))))</f>
        <v/>
      </c>
      <c r="K542" s="51" t="str">
        <f>IF(J542="","",(1+AMC)^(1/12))</f>
        <v/>
      </c>
      <c r="L542" s="15" t="str">
        <f>IFERROR(IF(G542="","",IF(G542=DATE.DOR,"",L541*I542/J542/K542+H542)),0)</f>
        <v/>
      </c>
      <c r="M542" s="4"/>
      <c r="N542" s="46">
        <f t="shared" si="3"/>
        <v>12</v>
      </c>
      <c r="O542" s="45">
        <f t="shared" si="4"/>
        <v>1</v>
      </c>
      <c r="P542" s="11">
        <f>IFERROR(IF(P541=DATE.DOR,"",MIN(DATE(YEAR(Calculations!P541),MONTH(Calculations!P541)+1,DAY(Calculations!P541)),DATE.DOR)),"")</f>
        <v>44927</v>
      </c>
      <c r="Q542" s="52" t="str">
        <f>IF(P542="","",IF(P542=DATE(YEAR(AdjustedFVDte),MONTH(AdjustedFVDte)+1,DAY(AdjustedFVDte)),CFV,IF(AND(Q541=0,P541=AdjustedFVDte),CFV+U542,U541)))</f>
        <v/>
      </c>
      <c r="R542" s="53">
        <f>IF(P542="","",((1+INCREASE.RTE)^(1/12)))</f>
        <v>1.004074124</v>
      </c>
      <c r="S542" s="51" t="str">
        <f>IFERROR(IF(P542="","",IF(P542=DATE.DOR,"",IF(P542&gt;0,(1+RPI)^(1/12),""))),"")</f>
        <v/>
      </c>
      <c r="T542" s="51" t="str">
        <f>IF(S542="","",(1+AMC)^(1/12))</f>
        <v/>
      </c>
      <c r="U542" s="15" t="str">
        <f>IFERROR(IF(P542=DATE.DOR,U541,Q542*R542/S542/T542),"")</f>
        <v/>
      </c>
      <c r="V542" s="4"/>
      <c r="W542" s="4"/>
      <c r="X542" s="4"/>
      <c r="Y542" s="4"/>
      <c r="Z542" s="4"/>
      <c r="AA542" s="4"/>
      <c r="AB542" s="4"/>
    </row>
    <row r="543" ht="15.75" customHeight="1">
      <c r="A543" s="4"/>
      <c r="B543" s="4"/>
      <c r="C543" s="4"/>
      <c r="D543" s="4"/>
      <c r="E543" s="4"/>
      <c r="F543" s="45" t="str">
        <f t="shared" si="2"/>
        <v/>
      </c>
      <c r="G543" s="11" t="str">
        <f>IFERROR(IF(G542=DATE.DOR,"",MIN(DATE(YEAR(Calculations!G542),MONTH(Calculations!G542)+1,DAY(Calculations!G542)),DATE.DOR)),"")</f>
        <v/>
      </c>
      <c r="H543" s="15" t="str">
        <f>IF(G544="","",IF(G543&lt;$B$2,MONTHLY.CONT*1,LOOKUP(G543,$B$2:$B$62,$D$2:$D$62)))</f>
        <v/>
      </c>
      <c r="I543" s="51" t="str">
        <f>IF(H543=0,"",IF(H543="","",IF(G543=DATE.DOR,"",IF(G543="","",IF(G543=FVDate,"",((1+INCREASE.RTE)^(1/12)))))))</f>
        <v/>
      </c>
      <c r="J543" s="51" t="str">
        <f>IF(H543=0,"",IF(H543="","",IF(G543=DATE.DOR,"",IF(G543=FVDate,"",((1+RPI))^(1/12)))))</f>
        <v/>
      </c>
      <c r="K543" s="51" t="str">
        <f>IF(J543="","",(1+AMC)^(1/12))</f>
        <v/>
      </c>
      <c r="L543" s="15" t="str">
        <f>IFERROR(IF(G543="","",IF(G543=DATE.DOR,"",L542*I543/J543/K543+H543)),0)</f>
        <v/>
      </c>
      <c r="M543" s="4"/>
      <c r="N543" s="46" t="str">
        <f t="shared" si="3"/>
        <v/>
      </c>
      <c r="O543" s="45" t="str">
        <f t="shared" si="4"/>
        <v/>
      </c>
      <c r="P543" s="11" t="str">
        <f>IFERROR(IF(P542=DATE.DOR,"",MIN(DATE(YEAR(Calculations!P542),MONTH(Calculations!P542)+1,DAY(Calculations!P542)),DATE.DOR)),"")</f>
        <v/>
      </c>
      <c r="Q543" s="52" t="str">
        <f>IF(P543="","",IF(P543=DATE(YEAR(AdjustedFVDte),MONTH(AdjustedFVDte)+1,DAY(AdjustedFVDte)),CFV,IF(AND(Q542=0,P542=AdjustedFVDte),CFV+U543,U542)))</f>
        <v/>
      </c>
      <c r="R543" s="53" t="str">
        <f>IF(P543="","",((1+INCREASE.RTE)^(1/12)))</f>
        <v/>
      </c>
      <c r="S543" s="51" t="str">
        <f>IFERROR(IF(P543="","",IF(P543=DATE.DOR,"",IF(P543&gt;0,(1+RPI)^(1/12),""))),"")</f>
        <v/>
      </c>
      <c r="T543" s="51" t="str">
        <f>IF(S543="","",(1+AMC)^(1/12))</f>
        <v/>
      </c>
      <c r="U543" s="15" t="str">
        <f>IFERROR(IF(P543=DATE.DOR,U542,Q543*R543/S543/T543),"")</f>
        <v/>
      </c>
      <c r="V543" s="4"/>
      <c r="W543" s="4"/>
      <c r="X543" s="4"/>
      <c r="Y543" s="4"/>
      <c r="Z543" s="4"/>
      <c r="AA543" s="4"/>
      <c r="AB543" s="4"/>
    </row>
    <row r="544" ht="15.75" customHeight="1">
      <c r="A544" s="4"/>
      <c r="B544" s="4"/>
      <c r="C544" s="4"/>
      <c r="D544" s="4"/>
      <c r="E544" s="4"/>
      <c r="F544" s="45">
        <f t="shared" si="2"/>
        <v>1</v>
      </c>
      <c r="G544" s="11">
        <f>IFERROR(IF(G543=DATE.DOR,"",MIN(DATE(YEAR(Calculations!G543),MONTH(Calculations!G543)+1,DAY(Calculations!G543)),DATE.DOR)),"")</f>
        <v>44927</v>
      </c>
      <c r="H544" s="15" t="str">
        <f>IF(G545="","",IF(G544&lt;$B$2,MONTHLY.CONT*1,LOOKUP(G544,$B$2:$B$62,$D$2:$D$62)))</f>
        <v/>
      </c>
      <c r="I544" s="51" t="str">
        <f>IF(H544=0,"",IF(H544="","",IF(G544=DATE.DOR,"",IF(G544="","",IF(G544=FVDate,"",((1+INCREASE.RTE)^(1/12)))))))</f>
        <v/>
      </c>
      <c r="J544" s="51" t="str">
        <f>IF(H544=0,"",IF(H544="","",IF(G544=DATE.DOR,"",IF(G544=FVDate,"",((1+RPI))^(1/12)))))</f>
        <v/>
      </c>
      <c r="K544" s="51" t="str">
        <f>IF(J544="","",(1+AMC)^(1/12))</f>
        <v/>
      </c>
      <c r="L544" s="15" t="str">
        <f>IFERROR(IF(G544="","",IF(G544=DATE.DOR,"",L543*I544/J544/K544+H544)),0)</f>
        <v/>
      </c>
      <c r="M544" s="4"/>
      <c r="N544" s="46">
        <f t="shared" si="3"/>
        <v>12</v>
      </c>
      <c r="O544" s="45">
        <f t="shared" si="4"/>
        <v>1</v>
      </c>
      <c r="P544" s="11">
        <f>IFERROR(IF(P543=DATE.DOR,"",MIN(DATE(YEAR(Calculations!P543),MONTH(Calculations!P543)+1,DAY(Calculations!P543)),DATE.DOR)),"")</f>
        <v>44927</v>
      </c>
      <c r="Q544" s="52" t="str">
        <f>IF(P544="","",IF(P544=DATE(YEAR(AdjustedFVDte),MONTH(AdjustedFVDte)+1,DAY(AdjustedFVDte)),CFV,IF(AND(Q543=0,P543=AdjustedFVDte),CFV+U544,U543)))</f>
        <v/>
      </c>
      <c r="R544" s="53">
        <f>IF(P544="","",((1+INCREASE.RTE)^(1/12)))</f>
        <v>1.004074124</v>
      </c>
      <c r="S544" s="51" t="str">
        <f>IFERROR(IF(P544="","",IF(P544=DATE.DOR,"",IF(P544&gt;0,(1+RPI)^(1/12),""))),"")</f>
        <v/>
      </c>
      <c r="T544" s="51" t="str">
        <f>IF(S544="","",(1+AMC)^(1/12))</f>
        <v/>
      </c>
      <c r="U544" s="15" t="str">
        <f>IFERROR(IF(P544=DATE.DOR,U543,Q544*R544/S544/T544),"")</f>
        <v/>
      </c>
      <c r="V544" s="4"/>
      <c r="W544" s="4"/>
      <c r="X544" s="4"/>
      <c r="Y544" s="4"/>
      <c r="Z544" s="4"/>
      <c r="AA544" s="4"/>
      <c r="AB544" s="4"/>
    </row>
    <row r="545" ht="15.75" customHeight="1">
      <c r="A545" s="4"/>
      <c r="B545" s="4"/>
      <c r="C545" s="4"/>
      <c r="D545" s="4"/>
      <c r="E545" s="4"/>
      <c r="F545" s="45" t="str">
        <f t="shared" si="2"/>
        <v/>
      </c>
      <c r="G545" s="11" t="str">
        <f>IFERROR(IF(G544=DATE.DOR,"",MIN(DATE(YEAR(Calculations!G544),MONTH(Calculations!G544)+1,DAY(Calculations!G544)),DATE.DOR)),"")</f>
        <v/>
      </c>
      <c r="H545" s="15" t="str">
        <f>IF(G546="","",IF(G545&lt;$B$2,MONTHLY.CONT*1,LOOKUP(G545,$B$2:$B$62,$D$2:$D$62)))</f>
        <v/>
      </c>
      <c r="I545" s="51" t="str">
        <f>IF(H545=0,"",IF(H545="","",IF(G545=DATE.DOR,"",IF(G545="","",IF(G545=FVDate,"",((1+INCREASE.RTE)^(1/12)))))))</f>
        <v/>
      </c>
      <c r="J545" s="51" t="str">
        <f>IF(H545=0,"",IF(H545="","",IF(G545=DATE.DOR,"",IF(G545=FVDate,"",((1+RPI))^(1/12)))))</f>
        <v/>
      </c>
      <c r="K545" s="51" t="str">
        <f>IF(J545="","",(1+AMC)^(1/12))</f>
        <v/>
      </c>
      <c r="L545" s="15" t="str">
        <f>IFERROR(IF(G545="","",IF(G545=DATE.DOR,"",L544*I545/J545/K545+H545)),0)</f>
        <v/>
      </c>
      <c r="M545" s="4"/>
      <c r="N545" s="46" t="str">
        <f t="shared" si="3"/>
        <v/>
      </c>
      <c r="O545" s="45" t="str">
        <f t="shared" si="4"/>
        <v/>
      </c>
      <c r="P545" s="11" t="str">
        <f>IFERROR(IF(P544=DATE.DOR,"",MIN(DATE(YEAR(Calculations!P544),MONTH(Calculations!P544)+1,DAY(Calculations!P544)),DATE.DOR)),"")</f>
        <v/>
      </c>
      <c r="Q545" s="52" t="str">
        <f>IF(P545="","",IF(P545=DATE(YEAR(AdjustedFVDte),MONTH(AdjustedFVDte)+1,DAY(AdjustedFVDte)),CFV,IF(AND(Q544=0,P544=AdjustedFVDte),CFV+U545,U544)))</f>
        <v/>
      </c>
      <c r="R545" s="53" t="str">
        <f>IF(P545="","",((1+INCREASE.RTE)^(1/12)))</f>
        <v/>
      </c>
      <c r="S545" s="51" t="str">
        <f>IFERROR(IF(P545="","",IF(P545=DATE.DOR,"",IF(P545&gt;0,(1+RPI)^(1/12),""))),"")</f>
        <v/>
      </c>
      <c r="T545" s="51" t="str">
        <f>IF(S545="","",(1+AMC)^(1/12))</f>
        <v/>
      </c>
      <c r="U545" s="15" t="str">
        <f>IFERROR(IF(P545=DATE.DOR,U544,Q545*R545/S545/T545),"")</f>
        <v/>
      </c>
      <c r="V545" s="4"/>
      <c r="W545" s="4"/>
      <c r="X545" s="4"/>
      <c r="Y545" s="4"/>
      <c r="Z545" s="4"/>
      <c r="AA545" s="4"/>
      <c r="AB545" s="4"/>
    </row>
    <row r="546" ht="15.75" customHeight="1">
      <c r="A546" s="4"/>
      <c r="B546" s="4"/>
      <c r="C546" s="4"/>
      <c r="D546" s="4"/>
      <c r="E546" s="4"/>
      <c r="F546" s="45">
        <f t="shared" si="2"/>
        <v>1</v>
      </c>
      <c r="G546" s="11">
        <f>IFERROR(IF(G545=DATE.DOR,"",MIN(DATE(YEAR(Calculations!G545),MONTH(Calculations!G545)+1,DAY(Calculations!G545)),DATE.DOR)),"")</f>
        <v>44927</v>
      </c>
      <c r="H546" s="15" t="str">
        <f>IF(G547="","",IF(G546&lt;$B$2,MONTHLY.CONT*1,LOOKUP(G546,$B$2:$B$62,$D$2:$D$62)))</f>
        <v/>
      </c>
      <c r="I546" s="51" t="str">
        <f>IF(H546=0,"",IF(H546="","",IF(G546=DATE.DOR,"",IF(G546="","",IF(G546=FVDate,"",((1+INCREASE.RTE)^(1/12)))))))</f>
        <v/>
      </c>
      <c r="J546" s="51" t="str">
        <f>IF(H546=0,"",IF(H546="","",IF(G546=DATE.DOR,"",IF(G546=FVDate,"",((1+RPI))^(1/12)))))</f>
        <v/>
      </c>
      <c r="K546" s="51" t="str">
        <f>IF(J546="","",(1+AMC)^(1/12))</f>
        <v/>
      </c>
      <c r="L546" s="15" t="str">
        <f>IFERROR(IF(G546="","",IF(G546=DATE.DOR,"",L545*I546/J546/K546+H546)),0)</f>
        <v/>
      </c>
      <c r="M546" s="4"/>
      <c r="N546" s="46">
        <f t="shared" si="3"/>
        <v>12</v>
      </c>
      <c r="O546" s="45">
        <f t="shared" si="4"/>
        <v>1</v>
      </c>
      <c r="P546" s="11">
        <f>IFERROR(IF(P545=DATE.DOR,"",MIN(DATE(YEAR(Calculations!P545),MONTH(Calculations!P545)+1,DAY(Calculations!P545)),DATE.DOR)),"")</f>
        <v>44927</v>
      </c>
      <c r="Q546" s="52" t="str">
        <f>IF(P546="","",IF(P546=DATE(YEAR(AdjustedFVDte),MONTH(AdjustedFVDte)+1,DAY(AdjustedFVDte)),CFV,IF(AND(Q545=0,P545=AdjustedFVDte),CFV+U546,U545)))</f>
        <v/>
      </c>
      <c r="R546" s="53">
        <f>IF(P546="","",((1+INCREASE.RTE)^(1/12)))</f>
        <v>1.004074124</v>
      </c>
      <c r="S546" s="51" t="str">
        <f>IFERROR(IF(P546="","",IF(P546=DATE.DOR,"",IF(P546&gt;0,(1+RPI)^(1/12),""))),"")</f>
        <v/>
      </c>
      <c r="T546" s="51" t="str">
        <f>IF(S546="","",(1+AMC)^(1/12))</f>
        <v/>
      </c>
      <c r="U546" s="15" t="str">
        <f>IFERROR(IF(P546=DATE.DOR,U545,Q546*R546/S546/T546),"")</f>
        <v/>
      </c>
      <c r="V546" s="4"/>
      <c r="W546" s="4"/>
      <c r="X546" s="4"/>
      <c r="Y546" s="4"/>
      <c r="Z546" s="4"/>
      <c r="AA546" s="4"/>
      <c r="AB546" s="4"/>
    </row>
    <row r="547" ht="15.75" customHeight="1">
      <c r="A547" s="4"/>
      <c r="B547" s="4"/>
      <c r="C547" s="4"/>
      <c r="D547" s="4"/>
      <c r="E547" s="4"/>
      <c r="F547" s="45" t="str">
        <f t="shared" si="2"/>
        <v/>
      </c>
      <c r="G547" s="11" t="str">
        <f>IFERROR(IF(G546=DATE.DOR,"",MIN(DATE(YEAR(Calculations!G546),MONTH(Calculations!G546)+1,DAY(Calculations!G546)),DATE.DOR)),"")</f>
        <v/>
      </c>
      <c r="H547" s="15" t="str">
        <f>IF(G548="","",IF(G547&lt;$B$2,MONTHLY.CONT*1,LOOKUP(G547,$B$2:$B$62,$D$2:$D$62)))</f>
        <v/>
      </c>
      <c r="I547" s="51" t="str">
        <f>IF(H547=0,"",IF(H547="","",IF(G547=DATE.DOR,"",IF(G547="","",IF(G547=FVDate,"",((1+INCREASE.RTE)^(1/12)))))))</f>
        <v/>
      </c>
      <c r="J547" s="51" t="str">
        <f>IF(H547=0,"",IF(H547="","",IF(G547=DATE.DOR,"",IF(G547=FVDate,"",((1+RPI))^(1/12)))))</f>
        <v/>
      </c>
      <c r="K547" s="51" t="str">
        <f>IF(J547="","",(1+AMC)^(1/12))</f>
        <v/>
      </c>
      <c r="L547" s="15" t="str">
        <f>IFERROR(IF(G547="","",IF(G547=DATE.DOR,"",L546*I547/J547/K547+H547)),0)</f>
        <v/>
      </c>
      <c r="M547" s="4"/>
      <c r="N547" s="46" t="str">
        <f t="shared" si="3"/>
        <v/>
      </c>
      <c r="O547" s="45" t="str">
        <f t="shared" si="4"/>
        <v/>
      </c>
      <c r="P547" s="11" t="str">
        <f>IFERROR(IF(P546=DATE.DOR,"",MIN(DATE(YEAR(Calculations!P546),MONTH(Calculations!P546)+1,DAY(Calculations!P546)),DATE.DOR)),"")</f>
        <v/>
      </c>
      <c r="Q547" s="52" t="str">
        <f>IF(P547="","",IF(P547=DATE(YEAR(AdjustedFVDte),MONTH(AdjustedFVDte)+1,DAY(AdjustedFVDte)),CFV,IF(AND(Q546=0,P546=AdjustedFVDte),CFV+U547,U546)))</f>
        <v/>
      </c>
      <c r="R547" s="53" t="str">
        <f>IF(P547="","",((1+INCREASE.RTE)^(1/12)))</f>
        <v/>
      </c>
      <c r="S547" s="51" t="str">
        <f>IFERROR(IF(P547="","",IF(P547=DATE.DOR,"",IF(P547&gt;0,(1+RPI)^(1/12),""))),"")</f>
        <v/>
      </c>
      <c r="T547" s="51" t="str">
        <f>IF(S547="","",(1+AMC)^(1/12))</f>
        <v/>
      </c>
      <c r="U547" s="15" t="str">
        <f>IFERROR(IF(P547=DATE.DOR,U546,Q547*R547/S547/T547),"")</f>
        <v/>
      </c>
      <c r="V547" s="4"/>
      <c r="W547" s="4"/>
      <c r="X547" s="4"/>
      <c r="Y547" s="4"/>
      <c r="Z547" s="4"/>
      <c r="AA547" s="4"/>
      <c r="AB547" s="4"/>
    </row>
    <row r="548" ht="15.75" customHeight="1">
      <c r="A548" s="4"/>
      <c r="B548" s="4"/>
      <c r="C548" s="4"/>
      <c r="D548" s="4"/>
      <c r="E548" s="4"/>
      <c r="F548" s="45">
        <f t="shared" si="2"/>
        <v>1</v>
      </c>
      <c r="G548" s="11">
        <f>IFERROR(IF(G547=DATE.DOR,"",MIN(DATE(YEAR(Calculations!G547),MONTH(Calculations!G547)+1,DAY(Calculations!G547)),DATE.DOR)),"")</f>
        <v>44927</v>
      </c>
      <c r="H548" s="15" t="str">
        <f>IF(G549="","",IF(G548&lt;$B$2,MONTHLY.CONT*1,LOOKUP(G548,$B$2:$B$62,$D$2:$D$62)))</f>
        <v/>
      </c>
      <c r="I548" s="51" t="str">
        <f>IF(H548=0,"",IF(H548="","",IF(G548=DATE.DOR,"",IF(G548="","",IF(G548=FVDate,"",((1+INCREASE.RTE)^(1/12)))))))</f>
        <v/>
      </c>
      <c r="J548" s="51" t="str">
        <f>IF(H548=0,"",IF(H548="","",IF(G548=DATE.DOR,"",IF(G548=FVDate,"",((1+RPI))^(1/12)))))</f>
        <v/>
      </c>
      <c r="K548" s="51" t="str">
        <f>IF(J548="","",(1+AMC)^(1/12))</f>
        <v/>
      </c>
      <c r="L548" s="15" t="str">
        <f>IFERROR(IF(G548="","",IF(G548=DATE.DOR,"",L547*I548/J548/K548+H548)),0)</f>
        <v/>
      </c>
      <c r="M548" s="4"/>
      <c r="N548" s="46">
        <f t="shared" si="3"/>
        <v>12</v>
      </c>
      <c r="O548" s="45">
        <f t="shared" si="4"/>
        <v>1</v>
      </c>
      <c r="P548" s="11">
        <f>IFERROR(IF(P547=DATE.DOR,"",MIN(DATE(YEAR(Calculations!P547),MONTH(Calculations!P547)+1,DAY(Calculations!P547)),DATE.DOR)),"")</f>
        <v>44927</v>
      </c>
      <c r="Q548" s="52" t="str">
        <f>IF(P548="","",IF(P548=DATE(YEAR(AdjustedFVDte),MONTH(AdjustedFVDte)+1,DAY(AdjustedFVDte)),CFV,IF(AND(Q547=0,P547=AdjustedFVDte),CFV+U548,U547)))</f>
        <v/>
      </c>
      <c r="R548" s="53">
        <f>IF(P548="","",((1+INCREASE.RTE)^(1/12)))</f>
        <v>1.004074124</v>
      </c>
      <c r="S548" s="51" t="str">
        <f>IFERROR(IF(P548="","",IF(P548=DATE.DOR,"",IF(P548&gt;0,(1+RPI)^(1/12),""))),"")</f>
        <v/>
      </c>
      <c r="T548" s="51" t="str">
        <f>IF(S548="","",(1+AMC)^(1/12))</f>
        <v/>
      </c>
      <c r="U548" s="15" t="str">
        <f>IFERROR(IF(P548=DATE.DOR,U547,Q548*R548/S548/T548),"")</f>
        <v/>
      </c>
      <c r="V548" s="4"/>
      <c r="W548" s="4"/>
      <c r="X548" s="4"/>
      <c r="Y548" s="4"/>
      <c r="Z548" s="4"/>
      <c r="AA548" s="4"/>
      <c r="AB548" s="4"/>
    </row>
    <row r="549" ht="15.75" customHeight="1">
      <c r="A549" s="4"/>
      <c r="B549" s="4"/>
      <c r="C549" s="4"/>
      <c r="D549" s="4"/>
      <c r="E549" s="4"/>
      <c r="F549" s="45" t="str">
        <f t="shared" si="2"/>
        <v/>
      </c>
      <c r="G549" s="11" t="str">
        <f>IFERROR(IF(G548=DATE.DOR,"",MIN(DATE(YEAR(Calculations!G548),MONTH(Calculations!G548)+1,DAY(Calculations!G548)),DATE.DOR)),"")</f>
        <v/>
      </c>
      <c r="H549" s="15" t="str">
        <f>IF(G550="","",IF(G549&lt;$B$2,MONTHLY.CONT*1,LOOKUP(G549,$B$2:$B$62,$D$2:$D$62)))</f>
        <v/>
      </c>
      <c r="I549" s="51" t="str">
        <f>IF(H549=0,"",IF(H549="","",IF(G549=DATE.DOR,"",IF(G549="","",IF(G549=FVDate,"",((1+INCREASE.RTE)^(1/12)))))))</f>
        <v/>
      </c>
      <c r="J549" s="51" t="str">
        <f>IF(H549=0,"",IF(H549="","",IF(G549=DATE.DOR,"",IF(G549=FVDate,"",((1+RPI))^(1/12)))))</f>
        <v/>
      </c>
      <c r="K549" s="51" t="str">
        <f>IF(J549="","",(1+AMC)^(1/12))</f>
        <v/>
      </c>
      <c r="L549" s="15" t="str">
        <f>IFERROR(IF(G549="","",IF(G549=DATE.DOR,"",L548*I549/J549/K549+H549)),0)</f>
        <v/>
      </c>
      <c r="M549" s="4"/>
      <c r="N549" s="46" t="str">
        <f t="shared" si="3"/>
        <v/>
      </c>
      <c r="O549" s="45" t="str">
        <f t="shared" si="4"/>
        <v/>
      </c>
      <c r="P549" s="11" t="str">
        <f>IFERROR(IF(P548=DATE.DOR,"",MIN(DATE(YEAR(Calculations!P548),MONTH(Calculations!P548)+1,DAY(Calculations!P548)),DATE.DOR)),"")</f>
        <v/>
      </c>
      <c r="Q549" s="52" t="str">
        <f>IF(P549="","",IF(P549=DATE(YEAR(AdjustedFVDte),MONTH(AdjustedFVDte)+1,DAY(AdjustedFVDte)),CFV,IF(AND(Q548=0,P548=AdjustedFVDte),CFV+U549,U548)))</f>
        <v/>
      </c>
      <c r="R549" s="53" t="str">
        <f>IF(P549="","",((1+INCREASE.RTE)^(1/12)))</f>
        <v/>
      </c>
      <c r="S549" s="51" t="str">
        <f>IFERROR(IF(P549="","",IF(P549=DATE.DOR,"",IF(P549&gt;0,(1+RPI)^(1/12),""))),"")</f>
        <v/>
      </c>
      <c r="T549" s="51" t="str">
        <f>IF(S549="","",(1+AMC)^(1/12))</f>
        <v/>
      </c>
      <c r="U549" s="15" t="str">
        <f>IFERROR(IF(P549=DATE.DOR,U548,Q549*R549/S549/T549),"")</f>
        <v/>
      </c>
      <c r="V549" s="4"/>
      <c r="W549" s="4"/>
      <c r="X549" s="4"/>
      <c r="Y549" s="4"/>
      <c r="Z549" s="4"/>
      <c r="AA549" s="4"/>
      <c r="AB549" s="4"/>
    </row>
    <row r="550" ht="15.75" customHeight="1">
      <c r="A550" s="4"/>
      <c r="B550" s="4"/>
      <c r="C550" s="4"/>
      <c r="D550" s="4"/>
      <c r="E550" s="4"/>
      <c r="F550" s="45">
        <f t="shared" si="2"/>
        <v>1</v>
      </c>
      <c r="G550" s="11">
        <f>IFERROR(IF(G549=DATE.DOR,"",MIN(DATE(YEAR(Calculations!G549),MONTH(Calculations!G549)+1,DAY(Calculations!G549)),DATE.DOR)),"")</f>
        <v>44927</v>
      </c>
      <c r="H550" s="15" t="str">
        <f>IF(G551="","",IF(G550&lt;$B$2,MONTHLY.CONT*1,LOOKUP(G550,$B$2:$B$62,$D$2:$D$62)))</f>
        <v/>
      </c>
      <c r="I550" s="51" t="str">
        <f>IF(H550=0,"",IF(H550="","",IF(G550=DATE.DOR,"",IF(G550="","",IF(G550=FVDate,"",((1+INCREASE.RTE)^(1/12)))))))</f>
        <v/>
      </c>
      <c r="J550" s="51" t="str">
        <f>IF(H550=0,"",IF(H550="","",IF(G550=DATE.DOR,"",IF(G550=FVDate,"",((1+RPI))^(1/12)))))</f>
        <v/>
      </c>
      <c r="K550" s="51" t="str">
        <f>IF(J550="","",(1+AMC)^(1/12))</f>
        <v/>
      </c>
      <c r="L550" s="15" t="str">
        <f>IFERROR(IF(G550="","",IF(G550=DATE.DOR,"",L549*I550/J550/K550+H550)),0)</f>
        <v/>
      </c>
      <c r="M550" s="4"/>
      <c r="N550" s="46">
        <f t="shared" si="3"/>
        <v>12</v>
      </c>
      <c r="O550" s="45">
        <f t="shared" si="4"/>
        <v>1</v>
      </c>
      <c r="P550" s="11">
        <f>IFERROR(IF(P549=DATE.DOR,"",MIN(DATE(YEAR(Calculations!P549),MONTH(Calculations!P549)+1,DAY(Calculations!P549)),DATE.DOR)),"")</f>
        <v>44927</v>
      </c>
      <c r="Q550" s="52" t="str">
        <f>IF(P550="","",IF(P550=DATE(YEAR(AdjustedFVDte),MONTH(AdjustedFVDte)+1,DAY(AdjustedFVDte)),CFV,IF(AND(Q549=0,P549=AdjustedFVDte),CFV+U550,U549)))</f>
        <v/>
      </c>
      <c r="R550" s="53">
        <f>IF(P550="","",((1+INCREASE.RTE)^(1/12)))</f>
        <v>1.004074124</v>
      </c>
      <c r="S550" s="51" t="str">
        <f>IFERROR(IF(P550="","",IF(P550=DATE.DOR,"",IF(P550&gt;0,(1+RPI)^(1/12),""))),"")</f>
        <v/>
      </c>
      <c r="T550" s="51" t="str">
        <f>IF(S550="","",(1+AMC)^(1/12))</f>
        <v/>
      </c>
      <c r="U550" s="15" t="str">
        <f>IFERROR(IF(P550=DATE.DOR,U549,Q550*R550/S550/T550),"")</f>
        <v/>
      </c>
      <c r="V550" s="4"/>
      <c r="W550" s="4"/>
      <c r="X550" s="4"/>
      <c r="Y550" s="4"/>
      <c r="Z550" s="4"/>
      <c r="AA550" s="4"/>
      <c r="AB550" s="4"/>
    </row>
    <row r="551" ht="15.75" customHeight="1">
      <c r="A551" s="4"/>
      <c r="B551" s="4"/>
      <c r="C551" s="4"/>
      <c r="D551" s="4"/>
      <c r="E551" s="4"/>
      <c r="F551" s="45" t="str">
        <f t="shared" si="2"/>
        <v/>
      </c>
      <c r="G551" s="11" t="str">
        <f>IFERROR(IF(G550=DATE.DOR,"",MIN(DATE(YEAR(Calculations!G550),MONTH(Calculations!G550)+1,DAY(Calculations!G550)),DATE.DOR)),"")</f>
        <v/>
      </c>
      <c r="H551" s="15" t="str">
        <f>IF(G552="","",IF(G551&lt;$B$2,MONTHLY.CONT*1,LOOKUP(G551,$B$2:$B$62,$D$2:$D$62)))</f>
        <v/>
      </c>
      <c r="I551" s="51" t="str">
        <f>IF(H551=0,"",IF(H551="","",IF(G551=DATE.DOR,"",IF(G551="","",IF(G551=FVDate,"",((1+INCREASE.RTE)^(1/12)))))))</f>
        <v/>
      </c>
      <c r="J551" s="51" t="str">
        <f>IF(H551=0,"",IF(H551="","",IF(G551=DATE.DOR,"",IF(G551=FVDate,"",((1+RPI))^(1/12)))))</f>
        <v/>
      </c>
      <c r="K551" s="51" t="str">
        <f>IF(J551="","",(1+AMC)^(1/12))</f>
        <v/>
      </c>
      <c r="L551" s="15" t="str">
        <f>IFERROR(IF(G551="","",IF(G551=DATE.DOR,"",L550*I551/J551/K551+H551)),0)</f>
        <v/>
      </c>
      <c r="M551" s="4"/>
      <c r="N551" s="46" t="str">
        <f t="shared" si="3"/>
        <v/>
      </c>
      <c r="O551" s="45" t="str">
        <f t="shared" si="4"/>
        <v/>
      </c>
      <c r="P551" s="11" t="str">
        <f>IFERROR(IF(P550=DATE.DOR,"",MIN(DATE(YEAR(Calculations!P550),MONTH(Calculations!P550)+1,DAY(Calculations!P550)),DATE.DOR)),"")</f>
        <v/>
      </c>
      <c r="Q551" s="52" t="str">
        <f>IF(P551="","",IF(P551=DATE(YEAR(AdjustedFVDte),MONTH(AdjustedFVDte)+1,DAY(AdjustedFVDte)),CFV,IF(AND(Q550=0,P550=AdjustedFVDte),CFV+U551,U550)))</f>
        <v/>
      </c>
      <c r="R551" s="53" t="str">
        <f>IF(P551="","",((1+INCREASE.RTE)^(1/12)))</f>
        <v/>
      </c>
      <c r="S551" s="51" t="str">
        <f>IFERROR(IF(P551="","",IF(P551=DATE.DOR,"",IF(P551&gt;0,(1+RPI)^(1/12),""))),"")</f>
        <v/>
      </c>
      <c r="T551" s="51" t="str">
        <f>IF(S551="","",(1+AMC)^(1/12))</f>
        <v/>
      </c>
      <c r="U551" s="15" t="str">
        <f>IFERROR(IF(P551=DATE.DOR,U550,Q551*R551/S551/T551),"")</f>
        <v/>
      </c>
      <c r="V551" s="4"/>
      <c r="W551" s="4"/>
      <c r="X551" s="4"/>
      <c r="Y551" s="4"/>
      <c r="Z551" s="4"/>
      <c r="AA551" s="4"/>
      <c r="AB551" s="4"/>
    </row>
    <row r="552" ht="15.75" customHeight="1">
      <c r="A552" s="4"/>
      <c r="B552" s="4"/>
      <c r="C552" s="4"/>
      <c r="D552" s="4"/>
      <c r="E552" s="4"/>
      <c r="F552" s="45">
        <f t="shared" si="2"/>
        <v>1</v>
      </c>
      <c r="G552" s="11">
        <f>IFERROR(IF(G551=DATE.DOR,"",MIN(DATE(YEAR(Calculations!G551),MONTH(Calculations!G551)+1,DAY(Calculations!G551)),DATE.DOR)),"")</f>
        <v>44927</v>
      </c>
      <c r="H552" s="15" t="str">
        <f>IF(G553="","",IF(G552&lt;$B$2,MONTHLY.CONT*1,LOOKUP(G552,$B$2:$B$62,$D$2:$D$62)))</f>
        <v/>
      </c>
      <c r="I552" s="51" t="str">
        <f>IF(H552=0,"",IF(H552="","",IF(G552=DATE.DOR,"",IF(G552="","",IF(G552=FVDate,"",((1+INCREASE.RTE)^(1/12)))))))</f>
        <v/>
      </c>
      <c r="J552" s="51" t="str">
        <f>IF(H552=0,"",IF(H552="","",IF(G552=DATE.DOR,"",IF(G552=FVDate,"",((1+RPI))^(1/12)))))</f>
        <v/>
      </c>
      <c r="K552" s="51" t="str">
        <f>IF(J552="","",(1+AMC)^(1/12))</f>
        <v/>
      </c>
      <c r="L552" s="15" t="str">
        <f>IFERROR(IF(G552="","",IF(G552=DATE.DOR,"",L551*I552/J552/K552+H552)),0)</f>
        <v/>
      </c>
      <c r="M552" s="4"/>
      <c r="N552" s="46">
        <f t="shared" si="3"/>
        <v>12</v>
      </c>
      <c r="O552" s="45">
        <f t="shared" si="4"/>
        <v>1</v>
      </c>
      <c r="P552" s="11">
        <f>IFERROR(IF(P551=DATE.DOR,"",MIN(DATE(YEAR(Calculations!P551),MONTH(Calculations!P551)+1,DAY(Calculations!P551)),DATE.DOR)),"")</f>
        <v>44927</v>
      </c>
      <c r="Q552" s="52" t="str">
        <f>IF(P552="","",IF(P552=DATE(YEAR(AdjustedFVDte),MONTH(AdjustedFVDte)+1,DAY(AdjustedFVDte)),CFV,IF(AND(Q551=0,P551=AdjustedFVDte),CFV+U552,U551)))</f>
        <v/>
      </c>
      <c r="R552" s="53">
        <f>IF(P552="","",((1+INCREASE.RTE)^(1/12)))</f>
        <v>1.004074124</v>
      </c>
      <c r="S552" s="51" t="str">
        <f>IFERROR(IF(P552="","",IF(P552=DATE.DOR,"",IF(P552&gt;0,(1+RPI)^(1/12),""))),"")</f>
        <v/>
      </c>
      <c r="T552" s="51" t="str">
        <f>IF(S552="","",(1+AMC)^(1/12))</f>
        <v/>
      </c>
      <c r="U552" s="15" t="str">
        <f>IFERROR(IF(P552=DATE.DOR,U551,Q552*R552/S552/T552),"")</f>
        <v/>
      </c>
      <c r="V552" s="4"/>
      <c r="W552" s="4"/>
      <c r="X552" s="4"/>
      <c r="Y552" s="4"/>
      <c r="Z552" s="4"/>
      <c r="AA552" s="4"/>
      <c r="AB552" s="4"/>
    </row>
    <row r="553" ht="15.75" customHeight="1">
      <c r="A553" s="4"/>
      <c r="B553" s="4"/>
      <c r="C553" s="4"/>
      <c r="D553" s="4"/>
      <c r="E553" s="4"/>
      <c r="F553" s="45" t="str">
        <f t="shared" si="2"/>
        <v/>
      </c>
      <c r="G553" s="11" t="str">
        <f>IFERROR(IF(G552=DATE.DOR,"",MIN(DATE(YEAR(Calculations!G552),MONTH(Calculations!G552)+1,DAY(Calculations!G552)),DATE.DOR)),"")</f>
        <v/>
      </c>
      <c r="H553" s="15" t="str">
        <f>IF(G554="","",IF(G553&lt;$B$2,MONTHLY.CONT*1,LOOKUP(G553,$B$2:$B$62,$D$2:$D$62)))</f>
        <v/>
      </c>
      <c r="I553" s="51" t="str">
        <f>IF(H553=0,"",IF(H553="","",IF(G553=DATE.DOR,"",IF(G553="","",IF(G553=FVDate,"",((1+INCREASE.RTE)^(1/12)))))))</f>
        <v/>
      </c>
      <c r="J553" s="51" t="str">
        <f>IF(H553=0,"",IF(H553="","",IF(G553=DATE.DOR,"",IF(G553=FVDate,"",((1+RPI))^(1/12)))))</f>
        <v/>
      </c>
      <c r="K553" s="51" t="str">
        <f>IF(J553="","",(1+AMC)^(1/12))</f>
        <v/>
      </c>
      <c r="L553" s="15" t="str">
        <f>IFERROR(IF(G553="","",IF(G553=DATE.DOR,"",L552*I553/J553/K553+H553)),0)</f>
        <v/>
      </c>
      <c r="M553" s="4"/>
      <c r="N553" s="46" t="str">
        <f t="shared" si="3"/>
        <v/>
      </c>
      <c r="O553" s="45" t="str">
        <f t="shared" si="4"/>
        <v/>
      </c>
      <c r="P553" s="11" t="str">
        <f>IFERROR(IF(P552=DATE.DOR,"",MIN(DATE(YEAR(Calculations!P552),MONTH(Calculations!P552)+1,DAY(Calculations!P552)),DATE.DOR)),"")</f>
        <v/>
      </c>
      <c r="Q553" s="52" t="str">
        <f>IF(P553="","",IF(P553=DATE(YEAR(AdjustedFVDte),MONTH(AdjustedFVDte)+1,DAY(AdjustedFVDte)),CFV,IF(AND(Q552=0,P552=AdjustedFVDte),CFV+U553,U552)))</f>
        <v/>
      </c>
      <c r="R553" s="53" t="str">
        <f>IF(P553="","",((1+INCREASE.RTE)^(1/12)))</f>
        <v/>
      </c>
      <c r="S553" s="51" t="str">
        <f>IFERROR(IF(P553="","",IF(P553=DATE.DOR,"",IF(P553&gt;0,(1+RPI)^(1/12),""))),"")</f>
        <v/>
      </c>
      <c r="T553" s="51" t="str">
        <f>IF(S553="","",(1+AMC)^(1/12))</f>
        <v/>
      </c>
      <c r="U553" s="15" t="str">
        <f>IFERROR(IF(P553=DATE.DOR,U552,Q553*R553/S553/T553),"")</f>
        <v/>
      </c>
      <c r="V553" s="4"/>
      <c r="W553" s="4"/>
      <c r="X553" s="4"/>
      <c r="Y553" s="4"/>
      <c r="Z553" s="4"/>
      <c r="AA553" s="4"/>
      <c r="AB553" s="4"/>
    </row>
    <row r="554" ht="15.75" customHeight="1">
      <c r="A554" s="4"/>
      <c r="B554" s="4"/>
      <c r="C554" s="4"/>
      <c r="D554" s="4"/>
      <c r="E554" s="4"/>
      <c r="F554" s="45">
        <f t="shared" si="2"/>
        <v>1</v>
      </c>
      <c r="G554" s="11">
        <f>IFERROR(IF(G553=DATE.DOR,"",MIN(DATE(YEAR(Calculations!G553),MONTH(Calculations!G553)+1,DAY(Calculations!G553)),DATE.DOR)),"")</f>
        <v>44927</v>
      </c>
      <c r="H554" s="15" t="str">
        <f>IF(G555="","",IF(G554&lt;$B$2,MONTHLY.CONT*1,LOOKUP(G554,$B$2:$B$62,$D$2:$D$62)))</f>
        <v/>
      </c>
      <c r="I554" s="51" t="str">
        <f>IF(H554=0,"",IF(H554="","",IF(G554=DATE.DOR,"",IF(G554="","",IF(G554=FVDate,"",((1+INCREASE.RTE)^(1/12)))))))</f>
        <v/>
      </c>
      <c r="J554" s="51" t="str">
        <f>IF(H554=0,"",IF(H554="","",IF(G554=DATE.DOR,"",IF(G554=FVDate,"",((1+RPI))^(1/12)))))</f>
        <v/>
      </c>
      <c r="K554" s="51" t="str">
        <f>IF(J554="","",(1+AMC)^(1/12))</f>
        <v/>
      </c>
      <c r="L554" s="15" t="str">
        <f>IFERROR(IF(G554="","",IF(G554=DATE.DOR,"",L553*I554/J554/K554+H554)),0)</f>
        <v/>
      </c>
      <c r="M554" s="4"/>
      <c r="N554" s="46">
        <f t="shared" si="3"/>
        <v>12</v>
      </c>
      <c r="O554" s="45">
        <f t="shared" si="4"/>
        <v>1</v>
      </c>
      <c r="P554" s="11">
        <f>IFERROR(IF(P553=DATE.DOR,"",MIN(DATE(YEAR(Calculations!P553),MONTH(Calculations!P553)+1,DAY(Calculations!P553)),DATE.DOR)),"")</f>
        <v>44927</v>
      </c>
      <c r="Q554" s="52" t="str">
        <f>IF(P554="","",IF(P554=DATE(YEAR(AdjustedFVDte),MONTH(AdjustedFVDte)+1,DAY(AdjustedFVDte)),CFV,IF(AND(Q553=0,P553=AdjustedFVDte),CFV+U554,U553)))</f>
        <v/>
      </c>
      <c r="R554" s="53">
        <f>IF(P554="","",((1+INCREASE.RTE)^(1/12)))</f>
        <v>1.004074124</v>
      </c>
      <c r="S554" s="51" t="str">
        <f>IFERROR(IF(P554="","",IF(P554=DATE.DOR,"",IF(P554&gt;0,(1+RPI)^(1/12),""))),"")</f>
        <v/>
      </c>
      <c r="T554" s="51" t="str">
        <f>IF(S554="","",(1+AMC)^(1/12))</f>
        <v/>
      </c>
      <c r="U554" s="15" t="str">
        <f>IFERROR(IF(P554=DATE.DOR,U553,Q554*R554/S554/T554),"")</f>
        <v/>
      </c>
      <c r="V554" s="4"/>
      <c r="W554" s="4"/>
      <c r="X554" s="4"/>
      <c r="Y554" s="4"/>
      <c r="Z554" s="4"/>
      <c r="AA554" s="4"/>
      <c r="AB554" s="4"/>
    </row>
    <row r="555" ht="15.75" customHeight="1">
      <c r="A555" s="4"/>
      <c r="B555" s="4"/>
      <c r="C555" s="4"/>
      <c r="D555" s="4"/>
      <c r="E555" s="4"/>
      <c r="F555" s="45" t="str">
        <f t="shared" si="2"/>
        <v/>
      </c>
      <c r="G555" s="11" t="str">
        <f>IFERROR(IF(G554=DATE.DOR,"",MIN(DATE(YEAR(Calculations!G554),MONTH(Calculations!G554)+1,DAY(Calculations!G554)),DATE.DOR)),"")</f>
        <v/>
      </c>
      <c r="H555" s="15" t="str">
        <f>IF(G556="","",IF(G555&lt;$B$2,MONTHLY.CONT*1,LOOKUP(G555,$B$2:$B$62,$D$2:$D$62)))</f>
        <v/>
      </c>
      <c r="I555" s="51" t="str">
        <f>IF(H555=0,"",IF(H555="","",IF(G555=DATE.DOR,"",IF(G555="","",IF(G555=FVDate,"",((1+INCREASE.RTE)^(1/12)))))))</f>
        <v/>
      </c>
      <c r="J555" s="51" t="str">
        <f>IF(H555=0,"",IF(H555="","",IF(G555=DATE.DOR,"",IF(G555=FVDate,"",((1+RPI))^(1/12)))))</f>
        <v/>
      </c>
      <c r="K555" s="51" t="str">
        <f>IF(J555="","",(1+AMC)^(1/12))</f>
        <v/>
      </c>
      <c r="L555" s="15" t="str">
        <f>IFERROR(IF(G555="","",IF(G555=DATE.DOR,"",L554*I555/J555/K555+H555)),0)</f>
        <v/>
      </c>
      <c r="M555" s="4"/>
      <c r="N555" s="46" t="str">
        <f t="shared" si="3"/>
        <v/>
      </c>
      <c r="O555" s="45" t="str">
        <f t="shared" si="4"/>
        <v/>
      </c>
      <c r="P555" s="11" t="str">
        <f>IFERROR(IF(P554=DATE.DOR,"",MIN(DATE(YEAR(Calculations!P554),MONTH(Calculations!P554)+1,DAY(Calculations!P554)),DATE.DOR)),"")</f>
        <v/>
      </c>
      <c r="Q555" s="52" t="str">
        <f>IF(P555="","",IF(P555=DATE(YEAR(AdjustedFVDte),MONTH(AdjustedFVDte)+1,DAY(AdjustedFVDte)),CFV,IF(AND(Q554=0,P554=AdjustedFVDte),CFV+U555,U554)))</f>
        <v/>
      </c>
      <c r="R555" s="53" t="str">
        <f>IF(P555="","",((1+INCREASE.RTE)^(1/12)))</f>
        <v/>
      </c>
      <c r="S555" s="51" t="str">
        <f>IFERROR(IF(P555="","",IF(P555=DATE.DOR,"",IF(P555&gt;0,(1+RPI)^(1/12),""))),"")</f>
        <v/>
      </c>
      <c r="T555" s="51" t="str">
        <f>IF(S555="","",(1+AMC)^(1/12))</f>
        <v/>
      </c>
      <c r="U555" s="15" t="str">
        <f>IFERROR(IF(P555=DATE.DOR,U554,Q555*R555/S555/T555),"")</f>
        <v/>
      </c>
      <c r="V555" s="4"/>
      <c r="W555" s="4"/>
      <c r="X555" s="4"/>
      <c r="Y555" s="4"/>
      <c r="Z555" s="4"/>
      <c r="AA555" s="4"/>
      <c r="AB555" s="4"/>
    </row>
    <row r="556" ht="15.75" customHeight="1">
      <c r="A556" s="4"/>
      <c r="B556" s="4"/>
      <c r="C556" s="4"/>
      <c r="D556" s="4"/>
      <c r="E556" s="4"/>
      <c r="F556" s="45">
        <f t="shared" si="2"/>
        <v>1</v>
      </c>
      <c r="G556" s="11">
        <f>IFERROR(IF(G555=DATE.DOR,"",MIN(DATE(YEAR(Calculations!G555),MONTH(Calculations!G555)+1,DAY(Calculations!G555)),DATE.DOR)),"")</f>
        <v>44927</v>
      </c>
      <c r="H556" s="15" t="str">
        <f>IF(G557="","",IF(G556&lt;$B$2,MONTHLY.CONT*1,LOOKUP(G556,$B$2:$B$62,$D$2:$D$62)))</f>
        <v/>
      </c>
      <c r="I556" s="51" t="str">
        <f>IF(H556=0,"",IF(H556="","",IF(G556=DATE.DOR,"",IF(G556="","",IF(G556=FVDate,"",((1+INCREASE.RTE)^(1/12)))))))</f>
        <v/>
      </c>
      <c r="J556" s="51" t="str">
        <f>IF(H556=0,"",IF(H556="","",IF(G556=DATE.DOR,"",IF(G556=FVDate,"",((1+RPI))^(1/12)))))</f>
        <v/>
      </c>
      <c r="K556" s="51" t="str">
        <f>IF(J556="","",(1+AMC)^(1/12))</f>
        <v/>
      </c>
      <c r="L556" s="15" t="str">
        <f>IFERROR(IF(G556="","",IF(G556=DATE.DOR,"",L555*I556/J556/K556+H556)),0)</f>
        <v/>
      </c>
      <c r="M556" s="4"/>
      <c r="N556" s="46">
        <f t="shared" si="3"/>
        <v>12</v>
      </c>
      <c r="O556" s="45">
        <f t="shared" si="4"/>
        <v>1</v>
      </c>
      <c r="P556" s="11">
        <f>IFERROR(IF(P555=DATE.DOR,"",MIN(DATE(YEAR(Calculations!P555),MONTH(Calculations!P555)+1,DAY(Calculations!P555)),DATE.DOR)),"")</f>
        <v>44927</v>
      </c>
      <c r="Q556" s="52" t="str">
        <f>IF(P556="","",IF(P556=DATE(YEAR(AdjustedFVDte),MONTH(AdjustedFVDte)+1,DAY(AdjustedFVDte)),CFV,IF(AND(Q555=0,P555=AdjustedFVDte),CFV+U556,U555)))</f>
        <v/>
      </c>
      <c r="R556" s="53">
        <f>IF(P556="","",((1+INCREASE.RTE)^(1/12)))</f>
        <v>1.004074124</v>
      </c>
      <c r="S556" s="51" t="str">
        <f>IFERROR(IF(P556="","",IF(P556=DATE.DOR,"",IF(P556&gt;0,(1+RPI)^(1/12),""))),"")</f>
        <v/>
      </c>
      <c r="T556" s="51" t="str">
        <f>IF(S556="","",(1+AMC)^(1/12))</f>
        <v/>
      </c>
      <c r="U556" s="15" t="str">
        <f>IFERROR(IF(P556=DATE.DOR,U555,Q556*R556/S556/T556),"")</f>
        <v/>
      </c>
      <c r="V556" s="4"/>
      <c r="W556" s="4"/>
      <c r="X556" s="4"/>
      <c r="Y556" s="4"/>
      <c r="Z556" s="4"/>
      <c r="AA556" s="4"/>
      <c r="AB556" s="4"/>
    </row>
    <row r="557" ht="15.75" customHeight="1">
      <c r="A557" s="4"/>
      <c r="B557" s="4"/>
      <c r="C557" s="4"/>
      <c r="D557" s="4"/>
      <c r="E557" s="4"/>
      <c r="F557" s="45" t="str">
        <f t="shared" si="2"/>
        <v/>
      </c>
      <c r="G557" s="11" t="str">
        <f>IFERROR(IF(G556=DATE.DOR,"",MIN(DATE(YEAR(Calculations!G556),MONTH(Calculations!G556)+1,DAY(Calculations!G556)),DATE.DOR)),"")</f>
        <v/>
      </c>
      <c r="H557" s="15" t="str">
        <f>IF(G558="","",IF(G557&lt;$B$2,MONTHLY.CONT*1,LOOKUP(G557,$B$2:$B$62,$D$2:$D$62)))</f>
        <v/>
      </c>
      <c r="I557" s="51" t="str">
        <f>IF(H557=0,"",IF(H557="","",IF(G557=DATE.DOR,"",IF(G557="","",IF(G557=FVDate,"",((1+INCREASE.RTE)^(1/12)))))))</f>
        <v/>
      </c>
      <c r="J557" s="51" t="str">
        <f>IF(H557=0,"",IF(H557="","",IF(G557=DATE.DOR,"",IF(G557=FVDate,"",((1+RPI))^(1/12)))))</f>
        <v/>
      </c>
      <c r="K557" s="51" t="str">
        <f>IF(J557="","",(1+AMC)^(1/12))</f>
        <v/>
      </c>
      <c r="L557" s="15" t="str">
        <f>IFERROR(IF(G557="","",IF(G557=DATE.DOR,"",L556*I557/J557/K557+H557)),0)</f>
        <v/>
      </c>
      <c r="M557" s="4"/>
      <c r="N557" s="46" t="str">
        <f t="shared" si="3"/>
        <v/>
      </c>
      <c r="O557" s="45" t="str">
        <f t="shared" si="4"/>
        <v/>
      </c>
      <c r="P557" s="11" t="str">
        <f>IFERROR(IF(P556=DATE.DOR,"",MIN(DATE(YEAR(Calculations!P556),MONTH(Calculations!P556)+1,DAY(Calculations!P556)),DATE.DOR)),"")</f>
        <v/>
      </c>
      <c r="Q557" s="52" t="str">
        <f>IF(P557="","",IF(P557=DATE(YEAR(AdjustedFVDte),MONTH(AdjustedFVDte)+1,DAY(AdjustedFVDte)),CFV,IF(AND(Q556=0,P556=AdjustedFVDte),CFV+U557,U556)))</f>
        <v/>
      </c>
      <c r="R557" s="53" t="str">
        <f>IF(P557="","",((1+INCREASE.RTE)^(1/12)))</f>
        <v/>
      </c>
      <c r="S557" s="51" t="str">
        <f>IFERROR(IF(P557="","",IF(P557=DATE.DOR,"",IF(P557&gt;0,(1+RPI)^(1/12),""))),"")</f>
        <v/>
      </c>
      <c r="T557" s="51" t="str">
        <f>IF(S557="","",(1+AMC)^(1/12))</f>
        <v/>
      </c>
      <c r="U557" s="15" t="str">
        <f>IFERROR(IF(P557=DATE.DOR,U556,Q557*R557/S557/T557),"")</f>
        <v/>
      </c>
      <c r="V557" s="4"/>
      <c r="W557" s="4"/>
      <c r="X557" s="4"/>
      <c r="Y557" s="4"/>
      <c r="Z557" s="4"/>
      <c r="AA557" s="4"/>
      <c r="AB557" s="4"/>
    </row>
    <row r="558" ht="15.75" customHeight="1">
      <c r="A558" s="4"/>
      <c r="B558" s="4"/>
      <c r="C558" s="4"/>
      <c r="D558" s="4"/>
      <c r="E558" s="4"/>
      <c r="F558" s="45">
        <f t="shared" si="2"/>
        <v>1</v>
      </c>
      <c r="G558" s="11">
        <f>IFERROR(IF(G557=DATE.DOR,"",MIN(DATE(YEAR(Calculations!G557),MONTH(Calculations!G557)+1,DAY(Calculations!G557)),DATE.DOR)),"")</f>
        <v>44927</v>
      </c>
      <c r="H558" s="15" t="str">
        <f>IF(G559="","",IF(G558&lt;$B$2,MONTHLY.CONT*1,LOOKUP(G558,$B$2:$B$62,$D$2:$D$62)))</f>
        <v/>
      </c>
      <c r="I558" s="51" t="str">
        <f>IF(H558=0,"",IF(H558="","",IF(G558=DATE.DOR,"",IF(G558="","",IF(G558=FVDate,"",((1+INCREASE.RTE)^(1/12)))))))</f>
        <v/>
      </c>
      <c r="J558" s="51" t="str">
        <f>IF(H558=0,"",IF(H558="","",IF(G558=DATE.DOR,"",IF(G558=FVDate,"",((1+RPI))^(1/12)))))</f>
        <v/>
      </c>
      <c r="K558" s="51" t="str">
        <f>IF(J558="","",(1+AMC)^(1/12))</f>
        <v/>
      </c>
      <c r="L558" s="15" t="str">
        <f>IFERROR(IF(G558="","",IF(G558=DATE.DOR,"",L557*I558/J558/K558+H558)),0)</f>
        <v/>
      </c>
      <c r="M558" s="4"/>
      <c r="N558" s="46">
        <f t="shared" si="3"/>
        <v>12</v>
      </c>
      <c r="O558" s="45">
        <f t="shared" si="4"/>
        <v>1</v>
      </c>
      <c r="P558" s="11">
        <f>IFERROR(IF(P557=DATE.DOR,"",MIN(DATE(YEAR(Calculations!P557),MONTH(Calculations!P557)+1,DAY(Calculations!P557)),DATE.DOR)),"")</f>
        <v>44927</v>
      </c>
      <c r="Q558" s="52" t="str">
        <f>IF(P558="","",IF(P558=DATE(YEAR(AdjustedFVDte),MONTH(AdjustedFVDte)+1,DAY(AdjustedFVDte)),CFV,IF(AND(Q557=0,P557=AdjustedFVDte),CFV+U558,U557)))</f>
        <v/>
      </c>
      <c r="R558" s="53">
        <f>IF(P558="","",((1+INCREASE.RTE)^(1/12)))</f>
        <v>1.004074124</v>
      </c>
      <c r="S558" s="51" t="str">
        <f>IFERROR(IF(P558="","",IF(P558=DATE.DOR,"",IF(P558&gt;0,(1+RPI)^(1/12),""))),"")</f>
        <v/>
      </c>
      <c r="T558" s="51" t="str">
        <f>IF(S558="","",(1+AMC)^(1/12))</f>
        <v/>
      </c>
      <c r="U558" s="15" t="str">
        <f>IFERROR(IF(P558=DATE.DOR,U557,Q558*R558/S558/T558),"")</f>
        <v/>
      </c>
      <c r="V558" s="4"/>
      <c r="W558" s="4"/>
      <c r="X558" s="4"/>
      <c r="Y558" s="4"/>
      <c r="Z558" s="4"/>
      <c r="AA558" s="4"/>
      <c r="AB558" s="4"/>
    </row>
    <row r="559" ht="15.75" customHeight="1">
      <c r="A559" s="4"/>
      <c r="B559" s="4"/>
      <c r="C559" s="4"/>
      <c r="D559" s="4"/>
      <c r="E559" s="4"/>
      <c r="F559" s="45" t="str">
        <f t="shared" si="2"/>
        <v/>
      </c>
      <c r="G559" s="11" t="str">
        <f>IFERROR(IF(G558=DATE.DOR,"",MIN(DATE(YEAR(Calculations!G558),MONTH(Calculations!G558)+1,DAY(Calculations!G558)),DATE.DOR)),"")</f>
        <v/>
      </c>
      <c r="H559" s="15" t="str">
        <f>IF(G560="","",IF(G559&lt;$B$2,MONTHLY.CONT*1,LOOKUP(G559,$B$2:$B$62,$D$2:$D$62)))</f>
        <v/>
      </c>
      <c r="I559" s="51" t="str">
        <f>IF(H559=0,"",IF(H559="","",IF(G559=DATE.DOR,"",IF(G559="","",IF(G559=FVDate,"",((1+INCREASE.RTE)^(1/12)))))))</f>
        <v/>
      </c>
      <c r="J559" s="51" t="str">
        <f>IF(H559=0,"",IF(H559="","",IF(G559=DATE.DOR,"",IF(G559=FVDate,"",((1+RPI))^(1/12)))))</f>
        <v/>
      </c>
      <c r="K559" s="51" t="str">
        <f>IF(J559="","",(1+AMC)^(1/12))</f>
        <v/>
      </c>
      <c r="L559" s="15" t="str">
        <f>IFERROR(IF(G559="","",IF(G559=DATE.DOR,"",L558*I559/J559/K559+H559)),0)</f>
        <v/>
      </c>
      <c r="M559" s="4"/>
      <c r="N559" s="46" t="str">
        <f t="shared" si="3"/>
        <v/>
      </c>
      <c r="O559" s="45" t="str">
        <f t="shared" si="4"/>
        <v/>
      </c>
      <c r="P559" s="11" t="str">
        <f>IFERROR(IF(P558=DATE.DOR,"",MIN(DATE(YEAR(Calculations!P558),MONTH(Calculations!P558)+1,DAY(Calculations!P558)),DATE.DOR)),"")</f>
        <v/>
      </c>
      <c r="Q559" s="52" t="str">
        <f>IF(P559="","",IF(P559=DATE(YEAR(AdjustedFVDte),MONTH(AdjustedFVDte)+1,DAY(AdjustedFVDte)),CFV,IF(AND(Q558=0,P558=AdjustedFVDte),CFV+U559,U558)))</f>
        <v/>
      </c>
      <c r="R559" s="53" t="str">
        <f>IF(P559="","",((1+INCREASE.RTE)^(1/12)))</f>
        <v/>
      </c>
      <c r="S559" s="51" t="str">
        <f>IFERROR(IF(P559="","",IF(P559=DATE.DOR,"",IF(P559&gt;0,(1+RPI)^(1/12),""))),"")</f>
        <v/>
      </c>
      <c r="T559" s="51" t="str">
        <f>IF(S559="","",(1+AMC)^(1/12))</f>
        <v/>
      </c>
      <c r="U559" s="15" t="str">
        <f>IFERROR(IF(P559=DATE.DOR,U558,Q559*R559/S559/T559),"")</f>
        <v/>
      </c>
      <c r="V559" s="4"/>
      <c r="W559" s="4"/>
      <c r="X559" s="4"/>
      <c r="Y559" s="4"/>
      <c r="Z559" s="4"/>
      <c r="AA559" s="4"/>
      <c r="AB559" s="4"/>
    </row>
    <row r="560" ht="15.75" customHeight="1">
      <c r="A560" s="4"/>
      <c r="B560" s="4"/>
      <c r="C560" s="4"/>
      <c r="D560" s="4"/>
      <c r="E560" s="4"/>
      <c r="F560" s="45">
        <f t="shared" si="2"/>
        <v>1</v>
      </c>
      <c r="G560" s="11">
        <f>IFERROR(IF(G559=DATE.DOR,"",MIN(DATE(YEAR(Calculations!G559),MONTH(Calculations!G559)+1,DAY(Calculations!G559)),DATE.DOR)),"")</f>
        <v>44927</v>
      </c>
      <c r="H560" s="15" t="str">
        <f>IF(G561="","",IF(G560&lt;$B$2,MONTHLY.CONT*1,LOOKUP(G560,$B$2:$B$62,$D$2:$D$62)))</f>
        <v/>
      </c>
      <c r="I560" s="51" t="str">
        <f>IF(H560=0,"",IF(H560="","",IF(G560=DATE.DOR,"",IF(G560="","",IF(G560=FVDate,"",((1+INCREASE.RTE)^(1/12)))))))</f>
        <v/>
      </c>
      <c r="J560" s="51" t="str">
        <f>IF(H560=0,"",IF(H560="","",IF(G560=DATE.DOR,"",IF(G560=FVDate,"",((1+RPI))^(1/12)))))</f>
        <v/>
      </c>
      <c r="K560" s="51" t="str">
        <f>IF(J560="","",(1+AMC)^(1/12))</f>
        <v/>
      </c>
      <c r="L560" s="15" t="str">
        <f>IFERROR(IF(G560="","",IF(G560=DATE.DOR,"",L559*I560/J560/K560+H560)),0)</f>
        <v/>
      </c>
      <c r="M560" s="4"/>
      <c r="N560" s="46">
        <f t="shared" si="3"/>
        <v>12</v>
      </c>
      <c r="O560" s="45">
        <f t="shared" si="4"/>
        <v>1</v>
      </c>
      <c r="P560" s="11">
        <f>IFERROR(IF(P559=DATE.DOR,"",MIN(DATE(YEAR(Calculations!P559),MONTH(Calculations!P559)+1,DAY(Calculations!P559)),DATE.DOR)),"")</f>
        <v>44927</v>
      </c>
      <c r="Q560" s="52" t="str">
        <f>IF(P560="","",IF(P560=DATE(YEAR(AdjustedFVDte),MONTH(AdjustedFVDte)+1,DAY(AdjustedFVDte)),CFV,IF(AND(Q559=0,P559=AdjustedFVDte),CFV+U560,U559)))</f>
        <v/>
      </c>
      <c r="R560" s="53">
        <f>IF(P560="","",((1+INCREASE.RTE)^(1/12)))</f>
        <v>1.004074124</v>
      </c>
      <c r="S560" s="51" t="str">
        <f>IFERROR(IF(P560="","",IF(P560=DATE.DOR,"",IF(P560&gt;0,(1+RPI)^(1/12),""))),"")</f>
        <v/>
      </c>
      <c r="T560" s="51" t="str">
        <f>IF(S560="","",(1+AMC)^(1/12))</f>
        <v/>
      </c>
      <c r="U560" s="15" t="str">
        <f>IFERROR(IF(P560=DATE.DOR,U559,Q560*R560/S560/T560),"")</f>
        <v/>
      </c>
      <c r="V560" s="4"/>
      <c r="W560" s="4"/>
      <c r="X560" s="4"/>
      <c r="Y560" s="4"/>
      <c r="Z560" s="4"/>
      <c r="AA560" s="4"/>
      <c r="AB560" s="4"/>
    </row>
    <row r="561" ht="15.75" customHeight="1">
      <c r="A561" s="4"/>
      <c r="B561" s="4"/>
      <c r="C561" s="4"/>
      <c r="D561" s="4"/>
      <c r="E561" s="4"/>
      <c r="F561" s="45" t="str">
        <f t="shared" si="2"/>
        <v/>
      </c>
      <c r="G561" s="11" t="str">
        <f>IFERROR(IF(G560=DATE.DOR,"",MIN(DATE(YEAR(Calculations!G560),MONTH(Calculations!G560)+1,DAY(Calculations!G560)),DATE.DOR)),"")</f>
        <v/>
      </c>
      <c r="H561" s="15" t="str">
        <f>IF(G562="","",IF(G561&lt;$B$2,MONTHLY.CONT*1,LOOKUP(G561,$B$2:$B$62,$D$2:$D$62)))</f>
        <v/>
      </c>
      <c r="I561" s="51" t="str">
        <f>IF(H561=0,"",IF(H561="","",IF(G561=DATE.DOR,"",IF(G561="","",IF(G561=FVDate,"",((1+INCREASE.RTE)^(1/12)))))))</f>
        <v/>
      </c>
      <c r="J561" s="51" t="str">
        <f>IF(H561=0,"",IF(H561="","",IF(G561=DATE.DOR,"",IF(G561=FVDate,"",((1+RPI))^(1/12)))))</f>
        <v/>
      </c>
      <c r="K561" s="51" t="str">
        <f>IF(J561="","",(1+AMC)^(1/12))</f>
        <v/>
      </c>
      <c r="L561" s="15" t="str">
        <f>IFERROR(IF(G561="","",IF(G561=DATE.DOR,"",L560*I561/J561/K561+H561)),0)</f>
        <v/>
      </c>
      <c r="M561" s="4"/>
      <c r="N561" s="46" t="str">
        <f t="shared" si="3"/>
        <v/>
      </c>
      <c r="O561" s="45" t="str">
        <f t="shared" si="4"/>
        <v/>
      </c>
      <c r="P561" s="11" t="str">
        <f>IFERROR(IF(P560=DATE.DOR,"",MIN(DATE(YEAR(Calculations!P560),MONTH(Calculations!P560)+1,DAY(Calculations!P560)),DATE.DOR)),"")</f>
        <v/>
      </c>
      <c r="Q561" s="52" t="str">
        <f>IF(P561="","",IF(P561=DATE(YEAR(AdjustedFVDte),MONTH(AdjustedFVDte)+1,DAY(AdjustedFVDte)),CFV,IF(AND(Q560=0,P560=AdjustedFVDte),CFV+U561,U560)))</f>
        <v/>
      </c>
      <c r="R561" s="53" t="str">
        <f>IF(P561="","",((1+INCREASE.RTE)^(1/12)))</f>
        <v/>
      </c>
      <c r="S561" s="51" t="str">
        <f>IFERROR(IF(P561="","",IF(P561=DATE.DOR,"",IF(P561&gt;0,(1+RPI)^(1/12),""))),"")</f>
        <v/>
      </c>
      <c r="T561" s="51" t="str">
        <f>IF(S561="","",(1+AMC)^(1/12))</f>
        <v/>
      </c>
      <c r="U561" s="15" t="str">
        <f>IFERROR(IF(P561=DATE.DOR,U560,Q561*R561/S561/T561),"")</f>
        <v/>
      </c>
      <c r="V561" s="4"/>
      <c r="W561" s="4"/>
      <c r="X561" s="4"/>
      <c r="Y561" s="4"/>
      <c r="Z561" s="4"/>
      <c r="AA561" s="4"/>
      <c r="AB561" s="4"/>
    </row>
    <row r="562" ht="15.75" customHeight="1">
      <c r="A562" s="4"/>
      <c r="B562" s="4"/>
      <c r="C562" s="4"/>
      <c r="D562" s="4"/>
      <c r="E562" s="4"/>
      <c r="F562" s="45">
        <f t="shared" si="2"/>
        <v>1</v>
      </c>
      <c r="G562" s="11">
        <f>IFERROR(IF(G561=DATE.DOR,"",MIN(DATE(YEAR(Calculations!G561),MONTH(Calculations!G561)+1,DAY(Calculations!G561)),DATE.DOR)),"")</f>
        <v>44927</v>
      </c>
      <c r="H562" s="15" t="str">
        <f>IF(G563="","",IF(G562&lt;$B$2,MONTHLY.CONT*1,LOOKUP(G562,$B$2:$B$62,$D$2:$D$62)))</f>
        <v/>
      </c>
      <c r="I562" s="51" t="str">
        <f>IF(H562=0,"",IF(H562="","",IF(G562=DATE.DOR,"",IF(G562="","",IF(G562=FVDate,"",((1+INCREASE.RTE)^(1/12)))))))</f>
        <v/>
      </c>
      <c r="J562" s="51" t="str">
        <f>IF(H562=0,"",IF(H562="","",IF(G562=DATE.DOR,"",IF(G562=FVDate,"",((1+RPI))^(1/12)))))</f>
        <v/>
      </c>
      <c r="K562" s="51" t="str">
        <f>IF(J562="","",(1+AMC)^(1/12))</f>
        <v/>
      </c>
      <c r="L562" s="15" t="str">
        <f>IFERROR(IF(G562="","",IF(G562=DATE.DOR,"",L561*I562/J562/K562+H562)),0)</f>
        <v/>
      </c>
      <c r="M562" s="4"/>
      <c r="N562" s="46">
        <f t="shared" si="3"/>
        <v>12</v>
      </c>
      <c r="O562" s="45">
        <f t="shared" si="4"/>
        <v>1</v>
      </c>
      <c r="P562" s="11">
        <f>IFERROR(IF(P561=DATE.DOR,"",MIN(DATE(YEAR(Calculations!P561),MONTH(Calculations!P561)+1,DAY(Calculations!P561)),DATE.DOR)),"")</f>
        <v>44927</v>
      </c>
      <c r="Q562" s="52" t="str">
        <f>IF(P562="","",IF(P562=DATE(YEAR(AdjustedFVDte),MONTH(AdjustedFVDte)+1,DAY(AdjustedFVDte)),CFV,IF(AND(Q561=0,P561=AdjustedFVDte),CFV+U562,U561)))</f>
        <v/>
      </c>
      <c r="R562" s="53">
        <f>IF(P562="","",((1+INCREASE.RTE)^(1/12)))</f>
        <v>1.004074124</v>
      </c>
      <c r="S562" s="51" t="str">
        <f>IFERROR(IF(P562="","",IF(P562=DATE.DOR,"",IF(P562&gt;0,(1+RPI)^(1/12),""))),"")</f>
        <v/>
      </c>
      <c r="T562" s="51" t="str">
        <f>IF(S562="","",(1+AMC)^(1/12))</f>
        <v/>
      </c>
      <c r="U562" s="15" t="str">
        <f>IFERROR(IF(P562=DATE.DOR,U561,Q562*R562/S562/T562),"")</f>
        <v/>
      </c>
      <c r="V562" s="4"/>
      <c r="W562" s="4"/>
      <c r="X562" s="4"/>
      <c r="Y562" s="4"/>
      <c r="Z562" s="4"/>
      <c r="AA562" s="4"/>
      <c r="AB562" s="4"/>
    </row>
    <row r="563" ht="15.75" customHeight="1">
      <c r="A563" s="4"/>
      <c r="B563" s="4"/>
      <c r="C563" s="4"/>
      <c r="D563" s="4"/>
      <c r="E563" s="4"/>
      <c r="F563" s="45" t="str">
        <f t="shared" si="2"/>
        <v/>
      </c>
      <c r="G563" s="11" t="str">
        <f>IFERROR(IF(G562=DATE.DOR,"",MIN(DATE(YEAR(Calculations!G562),MONTH(Calculations!G562)+1,DAY(Calculations!G562)),DATE.DOR)),"")</f>
        <v/>
      </c>
      <c r="H563" s="15" t="str">
        <f>IF(G564="","",IF(G563&lt;$B$2,MONTHLY.CONT*1,LOOKUP(G563,$B$2:$B$62,$D$2:$D$62)))</f>
        <v/>
      </c>
      <c r="I563" s="51" t="str">
        <f>IF(H563=0,"",IF(H563="","",IF(G563=DATE.DOR,"",IF(G563="","",IF(G563=FVDate,"",((1+INCREASE.RTE)^(1/12)))))))</f>
        <v/>
      </c>
      <c r="J563" s="51" t="str">
        <f>IF(H563=0,"",IF(H563="","",IF(G563=DATE.DOR,"",IF(G563=FVDate,"",((1+RPI))^(1/12)))))</f>
        <v/>
      </c>
      <c r="K563" s="51" t="str">
        <f>IF(J563="","",(1+AMC)^(1/12))</f>
        <v/>
      </c>
      <c r="L563" s="15" t="str">
        <f>IFERROR(IF(G563="","",IF(G563=DATE.DOR,"",L562*I563/J563/K563+H563)),0)</f>
        <v/>
      </c>
      <c r="M563" s="4"/>
      <c r="N563" s="46" t="str">
        <f t="shared" si="3"/>
        <v/>
      </c>
      <c r="O563" s="45" t="str">
        <f t="shared" si="4"/>
        <v/>
      </c>
      <c r="P563" s="11" t="str">
        <f>IFERROR(IF(P562=DATE.DOR,"",MIN(DATE(YEAR(Calculations!P562),MONTH(Calculations!P562)+1,DAY(Calculations!P562)),DATE.DOR)),"")</f>
        <v/>
      </c>
      <c r="Q563" s="52" t="str">
        <f>IF(P563="","",IF(P563=DATE(YEAR(AdjustedFVDte),MONTH(AdjustedFVDte)+1,DAY(AdjustedFVDte)),CFV,IF(AND(Q562=0,P562=AdjustedFVDte),CFV+U563,U562)))</f>
        <v/>
      </c>
      <c r="R563" s="53" t="str">
        <f>IF(P563="","",((1+INCREASE.RTE)^(1/12)))</f>
        <v/>
      </c>
      <c r="S563" s="51" t="str">
        <f>IFERROR(IF(P563="","",IF(P563=DATE.DOR,"",IF(P563&gt;0,(1+RPI)^(1/12),""))),"")</f>
        <v/>
      </c>
      <c r="T563" s="51" t="str">
        <f>IF(S563="","",(1+AMC)^(1/12))</f>
        <v/>
      </c>
      <c r="U563" s="15" t="str">
        <f>IFERROR(IF(P563=DATE.DOR,U562,Q563*R563/S563/T563),"")</f>
        <v/>
      </c>
      <c r="V563" s="4"/>
      <c r="W563" s="4"/>
      <c r="X563" s="4"/>
      <c r="Y563" s="4"/>
      <c r="Z563" s="4"/>
      <c r="AA563" s="4"/>
      <c r="AB563" s="4"/>
    </row>
    <row r="564" ht="15.75" customHeight="1">
      <c r="A564" s="4"/>
      <c r="B564" s="4"/>
      <c r="C564" s="4"/>
      <c r="D564" s="4"/>
      <c r="E564" s="4"/>
      <c r="F564" s="45">
        <f t="shared" si="2"/>
        <v>1</v>
      </c>
      <c r="G564" s="11">
        <f>IFERROR(IF(G563=DATE.DOR,"",MIN(DATE(YEAR(Calculations!G563),MONTH(Calculations!G563)+1,DAY(Calculations!G563)),DATE.DOR)),"")</f>
        <v>44927</v>
      </c>
      <c r="H564" s="15" t="str">
        <f>IF(G565="","",IF(G564&lt;$B$2,MONTHLY.CONT*1,LOOKUP(G564,$B$2:$B$62,$D$2:$D$62)))</f>
        <v/>
      </c>
      <c r="I564" s="51" t="str">
        <f>IF(H564=0,"",IF(H564="","",IF(G564=DATE.DOR,"",IF(G564="","",IF(G564=FVDate,"",((1+INCREASE.RTE)^(1/12)))))))</f>
        <v/>
      </c>
      <c r="J564" s="51" t="str">
        <f>IF(H564=0,"",IF(H564="","",IF(G564=DATE.DOR,"",IF(G564=FVDate,"",((1+RPI))^(1/12)))))</f>
        <v/>
      </c>
      <c r="K564" s="51" t="str">
        <f>IF(J564="","",(1+AMC)^(1/12))</f>
        <v/>
      </c>
      <c r="L564" s="15" t="str">
        <f>IFERROR(IF(G564="","",IF(G564=DATE.DOR,"",L563*I564/J564/K564+H564)),0)</f>
        <v/>
      </c>
      <c r="M564" s="4"/>
      <c r="N564" s="46">
        <f t="shared" si="3"/>
        <v>12</v>
      </c>
      <c r="O564" s="45">
        <f t="shared" si="4"/>
        <v>1</v>
      </c>
      <c r="P564" s="11">
        <f>IFERROR(IF(P563=DATE.DOR,"",MIN(DATE(YEAR(Calculations!P563),MONTH(Calculations!P563)+1,DAY(Calculations!P563)),DATE.DOR)),"")</f>
        <v>44927</v>
      </c>
      <c r="Q564" s="52" t="str">
        <f>IF(P564="","",IF(P564=DATE(YEAR(AdjustedFVDte),MONTH(AdjustedFVDte)+1,DAY(AdjustedFVDte)),CFV,IF(AND(Q563=0,P563=AdjustedFVDte),CFV+U564,U563)))</f>
        <v/>
      </c>
      <c r="R564" s="53">
        <f>IF(P564="","",((1+INCREASE.RTE)^(1/12)))</f>
        <v>1.004074124</v>
      </c>
      <c r="S564" s="51" t="str">
        <f>IFERROR(IF(P564="","",IF(P564=DATE.DOR,"",IF(P564&gt;0,(1+RPI)^(1/12),""))),"")</f>
        <v/>
      </c>
      <c r="T564" s="51" t="str">
        <f>IF(S564="","",(1+AMC)^(1/12))</f>
        <v/>
      </c>
      <c r="U564" s="15" t="str">
        <f>IFERROR(IF(P564=DATE.DOR,U563,Q564*R564/S564/T564),"")</f>
        <v/>
      </c>
      <c r="V564" s="4"/>
      <c r="W564" s="4"/>
      <c r="X564" s="4"/>
      <c r="Y564" s="4"/>
      <c r="Z564" s="4"/>
      <c r="AA564" s="4"/>
      <c r="AB564" s="4"/>
    </row>
    <row r="565" ht="15.75" customHeight="1">
      <c r="A565" s="4"/>
      <c r="B565" s="4"/>
      <c r="C565" s="4"/>
      <c r="D565" s="4"/>
      <c r="E565" s="4"/>
      <c r="F565" s="45" t="str">
        <f t="shared" si="2"/>
        <v/>
      </c>
      <c r="G565" s="11" t="str">
        <f>IFERROR(IF(G564=DATE.DOR,"",MIN(DATE(YEAR(Calculations!G564),MONTH(Calculations!G564)+1,DAY(Calculations!G564)),DATE.DOR)),"")</f>
        <v/>
      </c>
      <c r="H565" s="15" t="str">
        <f>IF(G566="","",IF(G565&lt;$B$2,MONTHLY.CONT*1,LOOKUP(G565,$B$2:$B$62,$D$2:$D$62)))</f>
        <v/>
      </c>
      <c r="I565" s="51" t="str">
        <f>IF(H565=0,"",IF(H565="","",IF(G565=DATE.DOR,"",IF(G565="","",IF(G565=FVDate,"",((1+INCREASE.RTE)^(1/12)))))))</f>
        <v/>
      </c>
      <c r="J565" s="51" t="str">
        <f>IF(H565=0,"",IF(H565="","",IF(G565=DATE.DOR,"",IF(G565=FVDate,"",((1+RPI))^(1/12)))))</f>
        <v/>
      </c>
      <c r="K565" s="51" t="str">
        <f>IF(J565="","",(1+AMC)^(1/12))</f>
        <v/>
      </c>
      <c r="L565" s="15" t="str">
        <f>IFERROR(IF(G565="","",IF(G565=DATE.DOR,"",L564*I565/J565/K565+H565)),0)</f>
        <v/>
      </c>
      <c r="M565" s="4"/>
      <c r="N565" s="46" t="str">
        <f t="shared" si="3"/>
        <v/>
      </c>
      <c r="O565" s="45" t="str">
        <f t="shared" si="4"/>
        <v/>
      </c>
      <c r="P565" s="11" t="str">
        <f>IFERROR(IF(P564=DATE.DOR,"",MIN(DATE(YEAR(Calculations!P564),MONTH(Calculations!P564)+1,DAY(Calculations!P564)),DATE.DOR)),"")</f>
        <v/>
      </c>
      <c r="Q565" s="52" t="str">
        <f>IF(P565="","",IF(P565=DATE(YEAR(AdjustedFVDte),MONTH(AdjustedFVDte)+1,DAY(AdjustedFVDte)),CFV,IF(AND(Q564=0,P564=AdjustedFVDte),CFV+U565,U564)))</f>
        <v/>
      </c>
      <c r="R565" s="53" t="str">
        <f>IF(P565="","",((1+INCREASE.RTE)^(1/12)))</f>
        <v/>
      </c>
      <c r="S565" s="51" t="str">
        <f>IFERROR(IF(P565="","",IF(P565=DATE.DOR,"",IF(P565&gt;0,(1+RPI)^(1/12),""))),"")</f>
        <v/>
      </c>
      <c r="T565" s="51" t="str">
        <f>IF(S565="","",(1+AMC)^(1/12))</f>
        <v/>
      </c>
      <c r="U565" s="15" t="str">
        <f>IFERROR(IF(P565=DATE.DOR,U564,Q565*R565/S565/T565),"")</f>
        <v/>
      </c>
      <c r="V565" s="4"/>
      <c r="W565" s="4"/>
      <c r="X565" s="4"/>
      <c r="Y565" s="4"/>
      <c r="Z565" s="4"/>
      <c r="AA565" s="4"/>
      <c r="AB565" s="4"/>
    </row>
    <row r="566" ht="15.75" customHeight="1">
      <c r="A566" s="4"/>
      <c r="B566" s="4"/>
      <c r="C566" s="4"/>
      <c r="D566" s="4"/>
      <c r="E566" s="4"/>
      <c r="F566" s="45">
        <f t="shared" si="2"/>
        <v>1</v>
      </c>
      <c r="G566" s="11">
        <f>IFERROR(IF(G565=DATE.DOR,"",MIN(DATE(YEAR(Calculations!G565),MONTH(Calculations!G565)+1,DAY(Calculations!G565)),DATE.DOR)),"")</f>
        <v>44927</v>
      </c>
      <c r="H566" s="15" t="str">
        <f>IF(G567="","",IF(G566&lt;$B$2,MONTHLY.CONT*1,LOOKUP(G566,$B$2:$B$62,$D$2:$D$62)))</f>
        <v/>
      </c>
      <c r="I566" s="51" t="str">
        <f>IF(H566=0,"",IF(H566="","",IF(G566=DATE.DOR,"",IF(G566="","",IF(G566=FVDate,"",((1+INCREASE.RTE)^(1/12)))))))</f>
        <v/>
      </c>
      <c r="J566" s="51" t="str">
        <f>IF(H566=0,"",IF(H566="","",IF(G566=DATE.DOR,"",IF(G566=FVDate,"",((1+RPI))^(1/12)))))</f>
        <v/>
      </c>
      <c r="K566" s="51" t="str">
        <f>IF(J566="","",(1+AMC)^(1/12))</f>
        <v/>
      </c>
      <c r="L566" s="15" t="str">
        <f>IFERROR(IF(G566="","",IF(G566=DATE.DOR,"",L565*I566/J566/K566+H566)),0)</f>
        <v/>
      </c>
      <c r="M566" s="4"/>
      <c r="N566" s="46">
        <f t="shared" si="3"/>
        <v>12</v>
      </c>
      <c r="O566" s="45">
        <f t="shared" si="4"/>
        <v>1</v>
      </c>
      <c r="P566" s="11">
        <f>IFERROR(IF(P565=DATE.DOR,"",MIN(DATE(YEAR(Calculations!P565),MONTH(Calculations!P565)+1,DAY(Calculations!P565)),DATE.DOR)),"")</f>
        <v>44927</v>
      </c>
      <c r="Q566" s="52" t="str">
        <f>IF(P566="","",IF(P566=DATE(YEAR(AdjustedFVDte),MONTH(AdjustedFVDte)+1,DAY(AdjustedFVDte)),CFV,IF(AND(Q565=0,P565=AdjustedFVDte),CFV+U566,U565)))</f>
        <v/>
      </c>
      <c r="R566" s="53">
        <f>IF(P566="","",((1+INCREASE.RTE)^(1/12)))</f>
        <v>1.004074124</v>
      </c>
      <c r="S566" s="51" t="str">
        <f>IFERROR(IF(P566="","",IF(P566=DATE.DOR,"",IF(P566&gt;0,(1+RPI)^(1/12),""))),"")</f>
        <v/>
      </c>
      <c r="T566" s="51" t="str">
        <f>IF(S566="","",(1+AMC)^(1/12))</f>
        <v/>
      </c>
      <c r="U566" s="15" t="str">
        <f>IFERROR(IF(P566=DATE.DOR,U565,Q566*R566/S566/T566),"")</f>
        <v/>
      </c>
      <c r="V566" s="4"/>
      <c r="W566" s="4"/>
      <c r="X566" s="4"/>
      <c r="Y566" s="4"/>
      <c r="Z566" s="4"/>
      <c r="AA566" s="4"/>
      <c r="AB566" s="4"/>
    </row>
    <row r="567" ht="15.75" customHeight="1">
      <c r="A567" s="4"/>
      <c r="B567" s="4"/>
      <c r="C567" s="4"/>
      <c r="D567" s="4"/>
      <c r="E567" s="4"/>
      <c r="F567" s="45" t="str">
        <f t="shared" si="2"/>
        <v/>
      </c>
      <c r="G567" s="11" t="str">
        <f>IFERROR(IF(G566=DATE.DOR,"",MIN(DATE(YEAR(Calculations!G566),MONTH(Calculations!G566)+1,DAY(Calculations!G566)),DATE.DOR)),"")</f>
        <v/>
      </c>
      <c r="H567" s="15" t="str">
        <f>IF(G568="","",IF(G567&lt;$B$2,MONTHLY.CONT*1,LOOKUP(G567,$B$2:$B$62,$D$2:$D$62)))</f>
        <v/>
      </c>
      <c r="I567" s="51" t="str">
        <f>IF(H567=0,"",IF(H567="","",IF(G567=DATE.DOR,"",IF(G567="","",IF(G567=FVDate,"",((1+INCREASE.RTE)^(1/12)))))))</f>
        <v/>
      </c>
      <c r="J567" s="51" t="str">
        <f>IF(H567=0,"",IF(H567="","",IF(G567=DATE.DOR,"",IF(G567=FVDate,"",((1+RPI))^(1/12)))))</f>
        <v/>
      </c>
      <c r="K567" s="51" t="str">
        <f>IF(J567="","",(1+AMC)^(1/12))</f>
        <v/>
      </c>
      <c r="L567" s="15" t="str">
        <f>IFERROR(IF(G567="","",IF(G567=DATE.DOR,"",L566*I567/J567/K567+H567)),0)</f>
        <v/>
      </c>
      <c r="M567" s="4"/>
      <c r="N567" s="46" t="str">
        <f t="shared" si="3"/>
        <v/>
      </c>
      <c r="O567" s="45" t="str">
        <f t="shared" si="4"/>
        <v/>
      </c>
      <c r="P567" s="11" t="str">
        <f>IFERROR(IF(P566=DATE.DOR,"",MIN(DATE(YEAR(Calculations!P566),MONTH(Calculations!P566)+1,DAY(Calculations!P566)),DATE.DOR)),"")</f>
        <v/>
      </c>
      <c r="Q567" s="52" t="str">
        <f>IF(P567="","",IF(P567=DATE(YEAR(AdjustedFVDte),MONTH(AdjustedFVDte)+1,DAY(AdjustedFVDte)),CFV,IF(AND(Q566=0,P566=AdjustedFVDte),CFV+U567,U566)))</f>
        <v/>
      </c>
      <c r="R567" s="53" t="str">
        <f>IF(P567="","",((1+INCREASE.RTE)^(1/12)))</f>
        <v/>
      </c>
      <c r="S567" s="51" t="str">
        <f>IFERROR(IF(P567="","",IF(P567=DATE.DOR,"",IF(P567&gt;0,(1+RPI)^(1/12),""))),"")</f>
        <v/>
      </c>
      <c r="T567" s="51" t="str">
        <f>IF(S567="","",(1+AMC)^(1/12))</f>
        <v/>
      </c>
      <c r="U567" s="15" t="str">
        <f>IFERROR(IF(P567=DATE.DOR,U566,Q567*R567/S567/T567),"")</f>
        <v/>
      </c>
      <c r="V567" s="4"/>
      <c r="W567" s="4"/>
      <c r="X567" s="4"/>
      <c r="Y567" s="4"/>
      <c r="Z567" s="4"/>
      <c r="AA567" s="4"/>
      <c r="AB567" s="4"/>
    </row>
    <row r="568" ht="15.75" customHeight="1">
      <c r="A568" s="4"/>
      <c r="B568" s="4"/>
      <c r="C568" s="4"/>
      <c r="D568" s="4"/>
      <c r="E568" s="4"/>
      <c r="F568" s="45">
        <f t="shared" si="2"/>
        <v>1</v>
      </c>
      <c r="G568" s="11">
        <f>IFERROR(IF(G567=DATE.DOR,"",MIN(DATE(YEAR(Calculations!G567),MONTH(Calculations!G567)+1,DAY(Calculations!G567)),DATE.DOR)),"")</f>
        <v>44927</v>
      </c>
      <c r="H568" s="15" t="str">
        <f>IF(G569="","",IF(G568&lt;$B$2,MONTHLY.CONT*1,LOOKUP(G568,$B$2:$B$62,$D$2:$D$62)))</f>
        <v/>
      </c>
      <c r="I568" s="51" t="str">
        <f>IF(H568=0,"",IF(H568="","",IF(G568=DATE.DOR,"",IF(G568="","",IF(G568=FVDate,"",((1+INCREASE.RTE)^(1/12)))))))</f>
        <v/>
      </c>
      <c r="J568" s="51" t="str">
        <f>IF(H568=0,"",IF(H568="","",IF(G568=DATE.DOR,"",IF(G568=FVDate,"",((1+RPI))^(1/12)))))</f>
        <v/>
      </c>
      <c r="K568" s="51" t="str">
        <f>IF(J568="","",(1+AMC)^(1/12))</f>
        <v/>
      </c>
      <c r="L568" s="15" t="str">
        <f>IFERROR(IF(G568="","",IF(G568=DATE.DOR,"",L567*I568/J568/K568+H568)),0)</f>
        <v/>
      </c>
      <c r="M568" s="4"/>
      <c r="N568" s="46">
        <f t="shared" si="3"/>
        <v>12</v>
      </c>
      <c r="O568" s="45">
        <f t="shared" si="4"/>
        <v>1</v>
      </c>
      <c r="P568" s="11">
        <f>IFERROR(IF(P567=DATE.DOR,"",MIN(DATE(YEAR(Calculations!P567),MONTH(Calculations!P567)+1,DAY(Calculations!P567)),DATE.DOR)),"")</f>
        <v>44927</v>
      </c>
      <c r="Q568" s="52" t="str">
        <f>IF(P568="","",IF(P568=DATE(YEAR(AdjustedFVDte),MONTH(AdjustedFVDte)+1,DAY(AdjustedFVDte)),CFV,IF(AND(Q567=0,P567=AdjustedFVDte),CFV+U568,U567)))</f>
        <v/>
      </c>
      <c r="R568" s="53">
        <f>IF(P568="","",((1+INCREASE.RTE)^(1/12)))</f>
        <v>1.004074124</v>
      </c>
      <c r="S568" s="51" t="str">
        <f>IFERROR(IF(P568="","",IF(P568=DATE.DOR,"",IF(P568&gt;0,(1+RPI)^(1/12),""))),"")</f>
        <v/>
      </c>
      <c r="T568" s="51" t="str">
        <f>IF(S568="","",(1+AMC)^(1/12))</f>
        <v/>
      </c>
      <c r="U568" s="15" t="str">
        <f>IFERROR(IF(P568=DATE.DOR,U567,Q568*R568/S568/T568),"")</f>
        <v/>
      </c>
      <c r="V568" s="4"/>
      <c r="W568" s="4"/>
      <c r="X568" s="4"/>
      <c r="Y568" s="4"/>
      <c r="Z568" s="4"/>
      <c r="AA568" s="4"/>
      <c r="AB568" s="4"/>
    </row>
    <row r="569" ht="15.75" customHeight="1">
      <c r="A569" s="4"/>
      <c r="B569" s="4"/>
      <c r="C569" s="4"/>
      <c r="D569" s="4"/>
      <c r="E569" s="4"/>
      <c r="F569" s="45" t="str">
        <f t="shared" si="2"/>
        <v/>
      </c>
      <c r="G569" s="11" t="str">
        <f>IFERROR(IF(G568=DATE.DOR,"",MIN(DATE(YEAR(Calculations!G568),MONTH(Calculations!G568)+1,DAY(Calculations!G568)),DATE.DOR)),"")</f>
        <v/>
      </c>
      <c r="H569" s="15" t="str">
        <f>IF(G570="","",IF(G569&lt;$B$2,MONTHLY.CONT*1,LOOKUP(G569,$B$2:$B$62,$D$2:$D$62)))</f>
        <v/>
      </c>
      <c r="I569" s="51" t="str">
        <f>IF(H569=0,"",IF(H569="","",IF(G569=DATE.DOR,"",IF(G569="","",IF(G569=FVDate,"",((1+INCREASE.RTE)^(1/12)))))))</f>
        <v/>
      </c>
      <c r="J569" s="51" t="str">
        <f>IF(H569=0,"",IF(H569="","",IF(G569=DATE.DOR,"",IF(G569=FVDate,"",((1+RPI))^(1/12)))))</f>
        <v/>
      </c>
      <c r="K569" s="51" t="str">
        <f>IF(J569="","",(1+AMC)^(1/12))</f>
        <v/>
      </c>
      <c r="L569" s="15" t="str">
        <f>IFERROR(IF(G569="","",IF(G569=DATE.DOR,"",L568*I569/J569/K569+H569)),0)</f>
        <v/>
      </c>
      <c r="M569" s="4"/>
      <c r="N569" s="46" t="str">
        <f t="shared" si="3"/>
        <v/>
      </c>
      <c r="O569" s="45" t="str">
        <f t="shared" si="4"/>
        <v/>
      </c>
      <c r="P569" s="11" t="str">
        <f>IFERROR(IF(P568=DATE.DOR,"",MIN(DATE(YEAR(Calculations!P568),MONTH(Calculations!P568)+1,DAY(Calculations!P568)),DATE.DOR)),"")</f>
        <v/>
      </c>
      <c r="Q569" s="52" t="str">
        <f>IF(P569="","",IF(P569=DATE(YEAR(AdjustedFVDte),MONTH(AdjustedFVDte)+1,DAY(AdjustedFVDte)),CFV,IF(AND(Q568=0,P568=AdjustedFVDte),CFV+U569,U568)))</f>
        <v/>
      </c>
      <c r="R569" s="53" t="str">
        <f>IF(P569="","",((1+INCREASE.RTE)^(1/12)))</f>
        <v/>
      </c>
      <c r="S569" s="51" t="str">
        <f>IFERROR(IF(P569="","",IF(P569=DATE.DOR,"",IF(P569&gt;0,(1+RPI)^(1/12),""))),"")</f>
        <v/>
      </c>
      <c r="T569" s="51" t="str">
        <f>IF(S569="","",(1+AMC)^(1/12))</f>
        <v/>
      </c>
      <c r="U569" s="15" t="str">
        <f>IFERROR(IF(P569=DATE.DOR,U568,Q569*R569/S569/T569),"")</f>
        <v/>
      </c>
      <c r="V569" s="4"/>
      <c r="W569" s="4"/>
      <c r="X569" s="4"/>
      <c r="Y569" s="4"/>
      <c r="Z569" s="4"/>
      <c r="AA569" s="4"/>
      <c r="AB569" s="4"/>
    </row>
    <row r="570" ht="15.75" customHeight="1">
      <c r="A570" s="4"/>
      <c r="B570" s="4"/>
      <c r="C570" s="4"/>
      <c r="D570" s="4"/>
      <c r="E570" s="4"/>
      <c r="F570" s="45">
        <f t="shared" si="2"/>
        <v>1</v>
      </c>
      <c r="G570" s="11">
        <f>IFERROR(IF(G569=DATE.DOR,"",MIN(DATE(YEAR(Calculations!G569),MONTH(Calculations!G569)+1,DAY(Calculations!G569)),DATE.DOR)),"")</f>
        <v>44927</v>
      </c>
      <c r="H570" s="15" t="str">
        <f>IF(G571="","",IF(G570&lt;$B$2,MONTHLY.CONT*1,LOOKUP(G570,$B$2:$B$62,$D$2:$D$62)))</f>
        <v/>
      </c>
      <c r="I570" s="51" t="str">
        <f>IF(H570=0,"",IF(H570="","",IF(G570=DATE.DOR,"",IF(G570="","",IF(G570=FVDate,"",((1+INCREASE.RTE)^(1/12)))))))</f>
        <v/>
      </c>
      <c r="J570" s="51" t="str">
        <f>IF(H570=0,"",IF(H570="","",IF(G570=DATE.DOR,"",IF(G570=FVDate,"",((1+RPI))^(1/12)))))</f>
        <v/>
      </c>
      <c r="K570" s="51" t="str">
        <f>IF(J570="","",(1+AMC)^(1/12))</f>
        <v/>
      </c>
      <c r="L570" s="15" t="str">
        <f>IFERROR(IF(G570="","",IF(G570=DATE.DOR,"",L569*I570/J570/K570+H570)),0)</f>
        <v/>
      </c>
      <c r="M570" s="4"/>
      <c r="N570" s="46">
        <f t="shared" si="3"/>
        <v>12</v>
      </c>
      <c r="O570" s="45">
        <f t="shared" si="4"/>
        <v>1</v>
      </c>
      <c r="P570" s="11">
        <f>IFERROR(IF(P569=DATE.DOR,"",MIN(DATE(YEAR(Calculations!P569),MONTH(Calculations!P569)+1,DAY(Calculations!P569)),DATE.DOR)),"")</f>
        <v>44927</v>
      </c>
      <c r="Q570" s="52" t="str">
        <f>IF(P570="","",IF(P570=DATE(YEAR(AdjustedFVDte),MONTH(AdjustedFVDte)+1,DAY(AdjustedFVDte)),CFV,IF(AND(Q569=0,P569=AdjustedFVDte),CFV+U570,U569)))</f>
        <v/>
      </c>
      <c r="R570" s="53">
        <f>IF(P570="","",((1+INCREASE.RTE)^(1/12)))</f>
        <v>1.004074124</v>
      </c>
      <c r="S570" s="51" t="str">
        <f>IFERROR(IF(P570="","",IF(P570=DATE.DOR,"",IF(P570&gt;0,(1+RPI)^(1/12),""))),"")</f>
        <v/>
      </c>
      <c r="T570" s="51" t="str">
        <f>IF(S570="","",(1+AMC)^(1/12))</f>
        <v/>
      </c>
      <c r="U570" s="15" t="str">
        <f>IFERROR(IF(P570=DATE.DOR,U569,Q570*R570/S570/T570),"")</f>
        <v/>
      </c>
      <c r="V570" s="4"/>
      <c r="W570" s="4"/>
      <c r="X570" s="4"/>
      <c r="Y570" s="4"/>
      <c r="Z570" s="4"/>
      <c r="AA570" s="4"/>
      <c r="AB570" s="4"/>
    </row>
    <row r="571" ht="15.75" customHeight="1">
      <c r="A571" s="4"/>
      <c r="B571" s="4"/>
      <c r="C571" s="4"/>
      <c r="D571" s="4"/>
      <c r="E571" s="4"/>
      <c r="F571" s="45" t="str">
        <f t="shared" si="2"/>
        <v/>
      </c>
      <c r="G571" s="11" t="str">
        <f>IFERROR(IF(G570=DATE.DOR,"",MIN(DATE(YEAR(Calculations!G570),MONTH(Calculations!G570)+1,DAY(Calculations!G570)),DATE.DOR)),"")</f>
        <v/>
      </c>
      <c r="H571" s="15" t="str">
        <f>IF(G572="","",IF(G571&lt;$B$2,MONTHLY.CONT*1,LOOKUP(G571,$B$2:$B$62,$D$2:$D$62)))</f>
        <v/>
      </c>
      <c r="I571" s="51" t="str">
        <f>IF(H571=0,"",IF(H571="","",IF(G571=DATE.DOR,"",IF(G571="","",IF(G571=FVDate,"",((1+INCREASE.RTE)^(1/12)))))))</f>
        <v/>
      </c>
      <c r="J571" s="51" t="str">
        <f>IF(H571=0,"",IF(H571="","",IF(G571=DATE.DOR,"",IF(G571=FVDate,"",((1+RPI))^(1/12)))))</f>
        <v/>
      </c>
      <c r="K571" s="51" t="str">
        <f>IF(J571="","",(1+AMC)^(1/12))</f>
        <v/>
      </c>
      <c r="L571" s="15" t="str">
        <f>IFERROR(IF(G571="","",IF(G571=DATE.DOR,"",L570*I571/J571/K571+H571)),0)</f>
        <v/>
      </c>
      <c r="M571" s="4"/>
      <c r="N571" s="46" t="str">
        <f t="shared" si="3"/>
        <v/>
      </c>
      <c r="O571" s="45" t="str">
        <f t="shared" si="4"/>
        <v/>
      </c>
      <c r="P571" s="11" t="str">
        <f>IFERROR(IF(P570=DATE.DOR,"",MIN(DATE(YEAR(Calculations!P570),MONTH(Calculations!P570)+1,DAY(Calculations!P570)),DATE.DOR)),"")</f>
        <v/>
      </c>
      <c r="Q571" s="52" t="str">
        <f>IF(P571="","",IF(P571=DATE(YEAR(AdjustedFVDte),MONTH(AdjustedFVDte)+1,DAY(AdjustedFVDte)),CFV,IF(AND(Q570=0,P570=AdjustedFVDte),CFV+U571,U570)))</f>
        <v/>
      </c>
      <c r="R571" s="53" t="str">
        <f>IF(P571="","",((1+INCREASE.RTE)^(1/12)))</f>
        <v/>
      </c>
      <c r="S571" s="51" t="str">
        <f>IFERROR(IF(P571="","",IF(P571=DATE.DOR,"",IF(P571&gt;0,(1+RPI)^(1/12),""))),"")</f>
        <v/>
      </c>
      <c r="T571" s="51" t="str">
        <f>IF(S571="","",(1+AMC)^(1/12))</f>
        <v/>
      </c>
      <c r="U571" s="15" t="str">
        <f>IFERROR(IF(P571=DATE.DOR,U570,Q571*R571/S571/T571),"")</f>
        <v/>
      </c>
      <c r="V571" s="4"/>
      <c r="W571" s="4"/>
      <c r="X571" s="4"/>
      <c r="Y571" s="4"/>
      <c r="Z571" s="4"/>
      <c r="AA571" s="4"/>
      <c r="AB571" s="4"/>
    </row>
    <row r="572" ht="15.75" customHeight="1">
      <c r="A572" s="4"/>
      <c r="B572" s="4"/>
      <c r="C572" s="4"/>
      <c r="D572" s="4"/>
      <c r="E572" s="4"/>
      <c r="F572" s="45">
        <f t="shared" si="2"/>
        <v>1</v>
      </c>
      <c r="G572" s="11">
        <f>IFERROR(IF(G571=DATE.DOR,"",MIN(DATE(YEAR(Calculations!G571),MONTH(Calculations!G571)+1,DAY(Calculations!G571)),DATE.DOR)),"")</f>
        <v>44927</v>
      </c>
      <c r="H572" s="15" t="str">
        <f>IF(G573="","",IF(G572&lt;$B$2,MONTHLY.CONT*1,LOOKUP(G572,$B$2:$B$62,$D$2:$D$62)))</f>
        <v/>
      </c>
      <c r="I572" s="51" t="str">
        <f>IF(H572=0,"",IF(H572="","",IF(G572=DATE.DOR,"",IF(G572="","",IF(G572=FVDate,"",((1+INCREASE.RTE)^(1/12)))))))</f>
        <v/>
      </c>
      <c r="J572" s="51" t="str">
        <f>IF(H572=0,"",IF(H572="","",IF(G572=DATE.DOR,"",IF(G572=FVDate,"",((1+RPI))^(1/12)))))</f>
        <v/>
      </c>
      <c r="K572" s="51" t="str">
        <f>IF(J572="","",(1+AMC)^(1/12))</f>
        <v/>
      </c>
      <c r="L572" s="15" t="str">
        <f>IFERROR(IF(G572="","",IF(G572=DATE.DOR,"",L571*I572/J572/K572+H572)),0)</f>
        <v/>
      </c>
      <c r="M572" s="4"/>
      <c r="N572" s="46">
        <f t="shared" si="3"/>
        <v>12</v>
      </c>
      <c r="O572" s="45">
        <f t="shared" si="4"/>
        <v>1</v>
      </c>
      <c r="P572" s="11">
        <f>IFERROR(IF(P571=DATE.DOR,"",MIN(DATE(YEAR(Calculations!P571),MONTH(Calculations!P571)+1,DAY(Calculations!P571)),DATE.DOR)),"")</f>
        <v>44927</v>
      </c>
      <c r="Q572" s="52" t="str">
        <f>IF(P572="","",IF(P572=DATE(YEAR(AdjustedFVDte),MONTH(AdjustedFVDte)+1,DAY(AdjustedFVDte)),CFV,IF(AND(Q571=0,P571=AdjustedFVDte),CFV+U572,U571)))</f>
        <v/>
      </c>
      <c r="R572" s="53">
        <f>IF(P572="","",((1+INCREASE.RTE)^(1/12)))</f>
        <v>1.004074124</v>
      </c>
      <c r="S572" s="51" t="str">
        <f>IFERROR(IF(P572="","",IF(P572=DATE.DOR,"",IF(P572&gt;0,(1+RPI)^(1/12),""))),"")</f>
        <v/>
      </c>
      <c r="T572" s="51" t="str">
        <f>IF(S572="","",(1+AMC)^(1/12))</f>
        <v/>
      </c>
      <c r="U572" s="15" t="str">
        <f>IFERROR(IF(P572=DATE.DOR,U571,Q572*R572/S572/T572),"")</f>
        <v/>
      </c>
      <c r="V572" s="4"/>
      <c r="W572" s="4"/>
      <c r="X572" s="4"/>
      <c r="Y572" s="4"/>
      <c r="Z572" s="4"/>
      <c r="AA572" s="4"/>
      <c r="AB572" s="4"/>
    </row>
    <row r="573" ht="15.75" customHeight="1">
      <c r="A573" s="4"/>
      <c r="B573" s="4"/>
      <c r="C573" s="4"/>
      <c r="D573" s="4"/>
      <c r="E573" s="4"/>
      <c r="F573" s="45" t="str">
        <f t="shared" si="2"/>
        <v/>
      </c>
      <c r="G573" s="11" t="str">
        <f>IFERROR(IF(G572=DATE.DOR,"",MIN(DATE(YEAR(Calculations!G572),MONTH(Calculations!G572)+1,DAY(Calculations!G572)),DATE.DOR)),"")</f>
        <v/>
      </c>
      <c r="H573" s="15" t="str">
        <f>IF(G574="","",IF(G573&lt;$B$2,MONTHLY.CONT*1,LOOKUP(G573,$B$2:$B$62,$D$2:$D$62)))</f>
        <v/>
      </c>
      <c r="I573" s="51" t="str">
        <f>IF(H573=0,"",IF(H573="","",IF(G573=DATE.DOR,"",IF(G573="","",IF(G573=FVDate,"",((1+INCREASE.RTE)^(1/12)))))))</f>
        <v/>
      </c>
      <c r="J573" s="51" t="str">
        <f>IF(H573=0,"",IF(H573="","",IF(G573=DATE.DOR,"",IF(G573=FVDate,"",((1+RPI))^(1/12)))))</f>
        <v/>
      </c>
      <c r="K573" s="51" t="str">
        <f>IF(J573="","",(1+AMC)^(1/12))</f>
        <v/>
      </c>
      <c r="L573" s="15" t="str">
        <f>IFERROR(IF(G573="","",IF(G573=DATE.DOR,"",L572*I573/J573/K573+H573)),0)</f>
        <v/>
      </c>
      <c r="M573" s="4"/>
      <c r="N573" s="46" t="str">
        <f t="shared" si="3"/>
        <v/>
      </c>
      <c r="O573" s="45" t="str">
        <f t="shared" si="4"/>
        <v/>
      </c>
      <c r="P573" s="11" t="str">
        <f>IFERROR(IF(P572=DATE.DOR,"",MIN(DATE(YEAR(Calculations!P572),MONTH(Calculations!P572)+1,DAY(Calculations!P572)),DATE.DOR)),"")</f>
        <v/>
      </c>
      <c r="Q573" s="52" t="str">
        <f>IF(P573="","",IF(P573=DATE(YEAR(AdjustedFVDte),MONTH(AdjustedFVDte)+1,DAY(AdjustedFVDte)),CFV,IF(AND(Q572=0,P572=AdjustedFVDte),CFV+U573,U572)))</f>
        <v/>
      </c>
      <c r="R573" s="53" t="str">
        <f>IF(P573="","",((1+INCREASE.RTE)^(1/12)))</f>
        <v/>
      </c>
      <c r="S573" s="51" t="str">
        <f>IFERROR(IF(P573="","",IF(P573=DATE.DOR,"",IF(P573&gt;0,(1+RPI)^(1/12),""))),"")</f>
        <v/>
      </c>
      <c r="T573" s="51" t="str">
        <f>IF(S573="","",(1+AMC)^(1/12))</f>
        <v/>
      </c>
      <c r="U573" s="15" t="str">
        <f>IFERROR(IF(P573=DATE.DOR,U572,Q573*R573/S573/T573),"")</f>
        <v/>
      </c>
      <c r="V573" s="4"/>
      <c r="W573" s="4"/>
      <c r="X573" s="4"/>
      <c r="Y573" s="4"/>
      <c r="Z573" s="4"/>
      <c r="AA573" s="4"/>
      <c r="AB573" s="4"/>
    </row>
    <row r="574" ht="15.75" customHeight="1">
      <c r="A574" s="4"/>
      <c r="B574" s="4"/>
      <c r="C574" s="4"/>
      <c r="D574" s="4"/>
      <c r="E574" s="4"/>
      <c r="F574" s="45">
        <f t="shared" si="2"/>
        <v>1</v>
      </c>
      <c r="G574" s="11">
        <f>IFERROR(IF(G573=DATE.DOR,"",MIN(DATE(YEAR(Calculations!G573),MONTH(Calculations!G573)+1,DAY(Calculations!G573)),DATE.DOR)),"")</f>
        <v>44927</v>
      </c>
      <c r="H574" s="15" t="str">
        <f>IF(G575="","",IF(G574&lt;$B$2,MONTHLY.CONT*1,LOOKUP(G574,$B$2:$B$62,$D$2:$D$62)))</f>
        <v/>
      </c>
      <c r="I574" s="51" t="str">
        <f>IF(H574=0,"",IF(H574="","",IF(G574=DATE.DOR,"",IF(G574="","",IF(G574=FVDate,"",((1+INCREASE.RTE)^(1/12)))))))</f>
        <v/>
      </c>
      <c r="J574" s="51" t="str">
        <f>IF(H574=0,"",IF(H574="","",IF(G574=DATE.DOR,"",IF(G574=FVDate,"",((1+RPI))^(1/12)))))</f>
        <v/>
      </c>
      <c r="K574" s="51" t="str">
        <f>IF(J574="","",(1+AMC)^(1/12))</f>
        <v/>
      </c>
      <c r="L574" s="15" t="str">
        <f>IFERROR(IF(G574="","",IF(G574=DATE.DOR,"",L573*I574/J574/K574+H574)),0)</f>
        <v/>
      </c>
      <c r="M574" s="4"/>
      <c r="N574" s="46">
        <f t="shared" si="3"/>
        <v>12</v>
      </c>
      <c r="O574" s="45">
        <f t="shared" si="4"/>
        <v>1</v>
      </c>
      <c r="P574" s="11">
        <f>IFERROR(IF(P573=DATE.DOR,"",MIN(DATE(YEAR(Calculations!P573),MONTH(Calculations!P573)+1,DAY(Calculations!P573)),DATE.DOR)),"")</f>
        <v>44927</v>
      </c>
      <c r="Q574" s="52" t="str">
        <f>IF(P574="","",IF(P574=DATE(YEAR(AdjustedFVDte),MONTH(AdjustedFVDte)+1,DAY(AdjustedFVDte)),CFV,IF(AND(Q573=0,P573=AdjustedFVDte),CFV+U574,U573)))</f>
        <v/>
      </c>
      <c r="R574" s="53">
        <f>IF(P574="","",((1+INCREASE.RTE)^(1/12)))</f>
        <v>1.004074124</v>
      </c>
      <c r="S574" s="51" t="str">
        <f>IFERROR(IF(P574="","",IF(P574=DATE.DOR,"",IF(P574&gt;0,(1+RPI)^(1/12),""))),"")</f>
        <v/>
      </c>
      <c r="T574" s="51" t="str">
        <f>IF(S574="","",(1+AMC)^(1/12))</f>
        <v/>
      </c>
      <c r="U574" s="15" t="str">
        <f>IFERROR(IF(P574=DATE.DOR,U573,Q574*R574/S574/T574),"")</f>
        <v/>
      </c>
      <c r="V574" s="4"/>
      <c r="W574" s="4"/>
      <c r="X574" s="4"/>
      <c r="Y574" s="4"/>
      <c r="Z574" s="4"/>
      <c r="AA574" s="4"/>
      <c r="AB574" s="4"/>
    </row>
    <row r="575" ht="15.75" customHeight="1">
      <c r="A575" s="4"/>
      <c r="B575" s="4"/>
      <c r="C575" s="4"/>
      <c r="D575" s="4"/>
      <c r="E575" s="4"/>
      <c r="F575" s="45" t="str">
        <f t="shared" si="2"/>
        <v/>
      </c>
      <c r="G575" s="11" t="str">
        <f>IFERROR(IF(G574=DATE.DOR,"",MIN(DATE(YEAR(Calculations!G574),MONTH(Calculations!G574)+1,DAY(Calculations!G574)),DATE.DOR)),"")</f>
        <v/>
      </c>
      <c r="H575" s="15" t="str">
        <f>IF(G576="","",IF(G575&lt;$B$2,MONTHLY.CONT*1,LOOKUP(G575,$B$2:$B$62,$D$2:$D$62)))</f>
        <v/>
      </c>
      <c r="I575" s="51" t="str">
        <f>IF(H575=0,"",IF(H575="","",IF(G575=DATE.DOR,"",IF(G575="","",IF(G575=FVDate,"",((1+INCREASE.RTE)^(1/12)))))))</f>
        <v/>
      </c>
      <c r="J575" s="51" t="str">
        <f>IF(H575=0,"",IF(H575="","",IF(G575=DATE.DOR,"",IF(G575=FVDate,"",((1+RPI))^(1/12)))))</f>
        <v/>
      </c>
      <c r="K575" s="51" t="str">
        <f>IF(J575="","",(1+AMC)^(1/12))</f>
        <v/>
      </c>
      <c r="L575" s="15" t="str">
        <f>IFERROR(IF(G575="","",IF(G575=DATE.DOR,"",L574*I575/J575/K575+H575)),0)</f>
        <v/>
      </c>
      <c r="M575" s="4"/>
      <c r="N575" s="46" t="str">
        <f t="shared" si="3"/>
        <v/>
      </c>
      <c r="O575" s="45" t="str">
        <f t="shared" si="4"/>
        <v/>
      </c>
      <c r="P575" s="11" t="str">
        <f>IFERROR(IF(P574=DATE.DOR,"",MIN(DATE(YEAR(Calculations!P574),MONTH(Calculations!P574)+1,DAY(Calculations!P574)),DATE.DOR)),"")</f>
        <v/>
      </c>
      <c r="Q575" s="52" t="str">
        <f>IF(P575="","",IF(P575=DATE(YEAR(AdjustedFVDte),MONTH(AdjustedFVDte)+1,DAY(AdjustedFVDte)),CFV,IF(AND(Q574=0,P574=AdjustedFVDte),CFV+U575,U574)))</f>
        <v/>
      </c>
      <c r="R575" s="53" t="str">
        <f>IF(P575="","",((1+INCREASE.RTE)^(1/12)))</f>
        <v/>
      </c>
      <c r="S575" s="51" t="str">
        <f>IFERROR(IF(P575="","",IF(P575=DATE.DOR,"",IF(P575&gt;0,(1+RPI)^(1/12),""))),"")</f>
        <v/>
      </c>
      <c r="T575" s="51" t="str">
        <f>IF(S575="","",(1+AMC)^(1/12))</f>
        <v/>
      </c>
      <c r="U575" s="15" t="str">
        <f>IFERROR(IF(P575=DATE.DOR,U574,Q575*R575/S575/T575),"")</f>
        <v/>
      </c>
      <c r="V575" s="4"/>
      <c r="W575" s="4"/>
      <c r="X575" s="4"/>
      <c r="Y575" s="4"/>
      <c r="Z575" s="4"/>
      <c r="AA575" s="4"/>
      <c r="AB575" s="4"/>
    </row>
    <row r="576" ht="15.75" customHeight="1">
      <c r="A576" s="4"/>
      <c r="B576" s="4"/>
      <c r="C576" s="4"/>
      <c r="D576" s="4"/>
      <c r="E576" s="4"/>
      <c r="F576" s="45">
        <f t="shared" si="2"/>
        <v>1</v>
      </c>
      <c r="G576" s="11">
        <f>IFERROR(IF(G575=DATE.DOR,"",MIN(DATE(YEAR(Calculations!G575),MONTH(Calculations!G575)+1,DAY(Calculations!G575)),DATE.DOR)),"")</f>
        <v>44927</v>
      </c>
      <c r="H576" s="15" t="str">
        <f>IF(G577="","",IF(G576&lt;$B$2,MONTHLY.CONT*1,LOOKUP(G576,$B$2:$B$62,$D$2:$D$62)))</f>
        <v/>
      </c>
      <c r="I576" s="51" t="str">
        <f>IF(H576=0,"",IF(H576="","",IF(G576=DATE.DOR,"",IF(G576="","",IF(G576=FVDate,"",((1+INCREASE.RTE)^(1/12)))))))</f>
        <v/>
      </c>
      <c r="J576" s="51" t="str">
        <f>IF(H576=0,"",IF(H576="","",IF(G576=DATE.DOR,"",IF(G576=FVDate,"",((1+RPI))^(1/12)))))</f>
        <v/>
      </c>
      <c r="K576" s="51" t="str">
        <f>IF(J576="","",(1+AMC)^(1/12))</f>
        <v/>
      </c>
      <c r="L576" s="15" t="str">
        <f>IFERROR(IF(G576="","",IF(G576=DATE.DOR,"",L575*I576/J576/K576+H576)),0)</f>
        <v/>
      </c>
      <c r="M576" s="4"/>
      <c r="N576" s="46">
        <f t="shared" si="3"/>
        <v>12</v>
      </c>
      <c r="O576" s="45">
        <f t="shared" si="4"/>
        <v>1</v>
      </c>
      <c r="P576" s="11">
        <f>IFERROR(IF(P575=DATE.DOR,"",MIN(DATE(YEAR(Calculations!P575),MONTH(Calculations!P575)+1,DAY(Calculations!P575)),DATE.DOR)),"")</f>
        <v>44927</v>
      </c>
      <c r="Q576" s="52" t="str">
        <f>IF(P576="","",IF(P576=DATE(YEAR(AdjustedFVDte),MONTH(AdjustedFVDte)+1,DAY(AdjustedFVDte)),CFV,IF(AND(Q575=0,P575=AdjustedFVDte),CFV+U576,U575)))</f>
        <v/>
      </c>
      <c r="R576" s="53">
        <f>IF(P576="","",((1+INCREASE.RTE)^(1/12)))</f>
        <v>1.004074124</v>
      </c>
      <c r="S576" s="51" t="str">
        <f>IFERROR(IF(P576="","",IF(P576=DATE.DOR,"",IF(P576&gt;0,(1+RPI)^(1/12),""))),"")</f>
        <v/>
      </c>
      <c r="T576" s="51" t="str">
        <f>IF(S576="","",(1+AMC)^(1/12))</f>
        <v/>
      </c>
      <c r="U576" s="15" t="str">
        <f>IFERROR(IF(P576=DATE.DOR,U575,Q576*R576/S576/T576),"")</f>
        <v/>
      </c>
      <c r="V576" s="4"/>
      <c r="W576" s="4"/>
      <c r="X576" s="4"/>
      <c r="Y576" s="4"/>
      <c r="Z576" s="4"/>
      <c r="AA576" s="4"/>
      <c r="AB576" s="4"/>
    </row>
    <row r="577" ht="15.75" customHeight="1">
      <c r="A577" s="4"/>
      <c r="B577" s="4"/>
      <c r="C577" s="4"/>
      <c r="D577" s="4"/>
      <c r="E577" s="4"/>
      <c r="F577" s="45" t="str">
        <f t="shared" si="2"/>
        <v/>
      </c>
      <c r="G577" s="11" t="str">
        <f>IFERROR(IF(G576=DATE.DOR,"",MIN(DATE(YEAR(Calculations!G576),MONTH(Calculations!G576)+1,DAY(Calculations!G576)),DATE.DOR)),"")</f>
        <v/>
      </c>
      <c r="H577" s="15" t="str">
        <f>IF(G578="","",IF(G577&lt;$B$2,MONTHLY.CONT*1,LOOKUP(G577,$B$2:$B$62,$D$2:$D$62)))</f>
        <v/>
      </c>
      <c r="I577" s="51" t="str">
        <f>IF(H577=0,"",IF(H577="","",IF(G577=DATE.DOR,"",IF(G577="","",IF(G577=FVDate,"",((1+INCREASE.RTE)^(1/12)))))))</f>
        <v/>
      </c>
      <c r="J577" s="51" t="str">
        <f>IF(H577=0,"",IF(H577="","",IF(G577=DATE.DOR,"",IF(G577=FVDate,"",((1+RPI))^(1/12)))))</f>
        <v/>
      </c>
      <c r="K577" s="51" t="str">
        <f>IF(J577="","",(1+AMC)^(1/12))</f>
        <v/>
      </c>
      <c r="L577" s="15" t="str">
        <f>IFERROR(IF(G577="","",IF(G577=DATE.DOR,"",L576*I577/J577/K577+H577)),0)</f>
        <v/>
      </c>
      <c r="M577" s="4"/>
      <c r="N577" s="46" t="str">
        <f t="shared" si="3"/>
        <v/>
      </c>
      <c r="O577" s="45" t="str">
        <f t="shared" si="4"/>
        <v/>
      </c>
      <c r="P577" s="11" t="str">
        <f>IFERROR(IF(P576=DATE.DOR,"",MIN(DATE(YEAR(Calculations!P576),MONTH(Calculations!P576)+1,DAY(Calculations!P576)),DATE.DOR)),"")</f>
        <v/>
      </c>
      <c r="Q577" s="52" t="str">
        <f>IF(P577="","",IF(P577=DATE(YEAR(AdjustedFVDte),MONTH(AdjustedFVDte)+1,DAY(AdjustedFVDte)),CFV,IF(AND(Q576=0,P576=AdjustedFVDte),CFV+U577,U576)))</f>
        <v/>
      </c>
      <c r="R577" s="53" t="str">
        <f>IF(P577="","",((1+INCREASE.RTE)^(1/12)))</f>
        <v/>
      </c>
      <c r="S577" s="51" t="str">
        <f>IFERROR(IF(P577="","",IF(P577=DATE.DOR,"",IF(P577&gt;0,(1+RPI)^(1/12),""))),"")</f>
        <v/>
      </c>
      <c r="T577" s="51" t="str">
        <f>IF(S577="","",(1+AMC)^(1/12))</f>
        <v/>
      </c>
      <c r="U577" s="15" t="str">
        <f>IFERROR(IF(P577=DATE.DOR,U576,Q577*R577/S577/T577),"")</f>
        <v/>
      </c>
      <c r="V577" s="4"/>
      <c r="W577" s="4"/>
      <c r="X577" s="4"/>
      <c r="Y577" s="4"/>
      <c r="Z577" s="4"/>
      <c r="AA577" s="4"/>
      <c r="AB577" s="4"/>
    </row>
    <row r="578" ht="15.75" customHeight="1">
      <c r="A578" s="4"/>
      <c r="B578" s="4"/>
      <c r="C578" s="4"/>
      <c r="D578" s="4"/>
      <c r="E578" s="4"/>
      <c r="F578" s="45">
        <f t="shared" si="2"/>
        <v>1</v>
      </c>
      <c r="G578" s="11">
        <f>IFERROR(IF(G577=DATE.DOR,"",MIN(DATE(YEAR(Calculations!G577),MONTH(Calculations!G577)+1,DAY(Calculations!G577)),DATE.DOR)),"")</f>
        <v>44927</v>
      </c>
      <c r="H578" s="15" t="str">
        <f>IF(G579="","",IF(G578&lt;$B$2,MONTHLY.CONT*1,LOOKUP(G578,$B$2:$B$62,$D$2:$D$62)))</f>
        <v/>
      </c>
      <c r="I578" s="51" t="str">
        <f>IF(H578=0,"",IF(H578="","",IF(G578=DATE.DOR,"",IF(G578="","",IF(G578=FVDate,"",((1+INCREASE.RTE)^(1/12)))))))</f>
        <v/>
      </c>
      <c r="J578" s="51" t="str">
        <f>IF(H578=0,"",IF(H578="","",IF(G578=DATE.DOR,"",IF(G578=FVDate,"",((1+RPI))^(1/12)))))</f>
        <v/>
      </c>
      <c r="K578" s="51" t="str">
        <f>IF(J578="","",(1+AMC)^(1/12))</f>
        <v/>
      </c>
      <c r="L578" s="15" t="str">
        <f>IFERROR(IF(G578="","",IF(G578=DATE.DOR,"",L577*I578/J578/K578+H578)),0)</f>
        <v/>
      </c>
      <c r="M578" s="4"/>
      <c r="N578" s="46">
        <f t="shared" si="3"/>
        <v>12</v>
      </c>
      <c r="O578" s="45">
        <f t="shared" si="4"/>
        <v>1</v>
      </c>
      <c r="P578" s="11">
        <f>IFERROR(IF(P577=DATE.DOR,"",MIN(DATE(YEAR(Calculations!P577),MONTH(Calculations!P577)+1,DAY(Calculations!P577)),DATE.DOR)),"")</f>
        <v>44927</v>
      </c>
      <c r="Q578" s="52" t="str">
        <f>IF(P578="","",IF(P578=DATE(YEAR(AdjustedFVDte),MONTH(AdjustedFVDte)+1,DAY(AdjustedFVDte)),CFV,IF(AND(Q577=0,P577=AdjustedFVDte),CFV+U578,U577)))</f>
        <v/>
      </c>
      <c r="R578" s="53">
        <f>IF(P578="","",((1+INCREASE.RTE)^(1/12)))</f>
        <v>1.004074124</v>
      </c>
      <c r="S578" s="51" t="str">
        <f>IFERROR(IF(P578="","",IF(P578=DATE.DOR,"",IF(P578&gt;0,(1+RPI)^(1/12),""))),"")</f>
        <v/>
      </c>
      <c r="T578" s="51" t="str">
        <f>IF(S578="","",(1+AMC)^(1/12))</f>
        <v/>
      </c>
      <c r="U578" s="15" t="str">
        <f>IFERROR(IF(P578=DATE.DOR,U577,Q578*R578/S578/T578),"")</f>
        <v/>
      </c>
      <c r="V578" s="4"/>
      <c r="W578" s="4"/>
      <c r="X578" s="4"/>
      <c r="Y578" s="4"/>
      <c r="Z578" s="4"/>
      <c r="AA578" s="4"/>
      <c r="AB578" s="4"/>
    </row>
    <row r="579" ht="15.75" customHeight="1">
      <c r="A579" s="4"/>
      <c r="B579" s="4"/>
      <c r="C579" s="4"/>
      <c r="D579" s="4"/>
      <c r="E579" s="4"/>
      <c r="F579" s="45" t="str">
        <f t="shared" si="2"/>
        <v/>
      </c>
      <c r="G579" s="11" t="str">
        <f>IFERROR(IF(G578=DATE.DOR,"",MIN(DATE(YEAR(Calculations!G578),MONTH(Calculations!G578)+1,DAY(Calculations!G578)),DATE.DOR)),"")</f>
        <v/>
      </c>
      <c r="H579" s="15" t="str">
        <f>IF(G580="","",IF(G579&lt;$B$2,MONTHLY.CONT*1,LOOKUP(G579,$B$2:$B$62,$D$2:$D$62)))</f>
        <v/>
      </c>
      <c r="I579" s="51" t="str">
        <f>IF(H579=0,"",IF(H579="","",IF(G579=DATE.DOR,"",IF(G579="","",IF(G579=FVDate,"",((1+INCREASE.RTE)^(1/12)))))))</f>
        <v/>
      </c>
      <c r="J579" s="51" t="str">
        <f>IF(H579=0,"",IF(H579="","",IF(G579=DATE.DOR,"",IF(G579=FVDate,"",((1+RPI))^(1/12)))))</f>
        <v/>
      </c>
      <c r="K579" s="51" t="str">
        <f>IF(J579="","",(1+AMC)^(1/12))</f>
        <v/>
      </c>
      <c r="L579" s="15" t="str">
        <f>IFERROR(IF(G579="","",IF(G579=DATE.DOR,"",L578*I579/J579/K579+H579)),0)</f>
        <v/>
      </c>
      <c r="M579" s="4"/>
      <c r="N579" s="46" t="str">
        <f t="shared" si="3"/>
        <v/>
      </c>
      <c r="O579" s="45" t="str">
        <f t="shared" si="4"/>
        <v/>
      </c>
      <c r="P579" s="11" t="str">
        <f>IFERROR(IF(P578=DATE.DOR,"",MIN(DATE(YEAR(Calculations!P578),MONTH(Calculations!P578)+1,DAY(Calculations!P578)),DATE.DOR)),"")</f>
        <v/>
      </c>
      <c r="Q579" s="52" t="str">
        <f>IF(P579="","",IF(P579=DATE(YEAR(AdjustedFVDte),MONTH(AdjustedFVDte)+1,DAY(AdjustedFVDte)),CFV,IF(AND(Q578=0,P578=AdjustedFVDte),CFV+U579,U578)))</f>
        <v/>
      </c>
      <c r="R579" s="53" t="str">
        <f>IF(P579="","",((1+INCREASE.RTE)^(1/12)))</f>
        <v/>
      </c>
      <c r="S579" s="51" t="str">
        <f>IFERROR(IF(P579="","",IF(P579=DATE.DOR,"",IF(P579&gt;0,(1+RPI)^(1/12),""))),"")</f>
        <v/>
      </c>
      <c r="T579" s="51" t="str">
        <f>IF(S579="","",(1+AMC)^(1/12))</f>
        <v/>
      </c>
      <c r="U579" s="15" t="str">
        <f>IFERROR(IF(P579=DATE.DOR,U578,Q579*R579/S579/T579),"")</f>
        <v/>
      </c>
      <c r="V579" s="4"/>
      <c r="W579" s="4"/>
      <c r="X579" s="4"/>
      <c r="Y579" s="4"/>
      <c r="Z579" s="4"/>
      <c r="AA579" s="4"/>
      <c r="AB579" s="4"/>
    </row>
    <row r="580" ht="15.75" customHeight="1">
      <c r="A580" s="4"/>
      <c r="B580" s="4"/>
      <c r="C580" s="4"/>
      <c r="D580" s="4"/>
      <c r="E580" s="4"/>
      <c r="F580" s="45">
        <f t="shared" si="2"/>
        <v>1</v>
      </c>
      <c r="G580" s="11">
        <f>IFERROR(IF(G579=DATE.DOR,"",MIN(DATE(YEAR(Calculations!G579),MONTH(Calculations!G579)+1,DAY(Calculations!G579)),DATE.DOR)),"")</f>
        <v>44927</v>
      </c>
      <c r="H580" s="15" t="str">
        <f>IF(G581="","",IF(G580&lt;$B$2,MONTHLY.CONT*1,LOOKUP(G580,$B$2:$B$62,$D$2:$D$62)))</f>
        <v/>
      </c>
      <c r="I580" s="51" t="str">
        <f>IF(H580=0,"",IF(H580="","",IF(G580=DATE.DOR,"",IF(G580="","",IF(G580=FVDate,"",((1+INCREASE.RTE)^(1/12)))))))</f>
        <v/>
      </c>
      <c r="J580" s="51" t="str">
        <f>IF(H580=0,"",IF(H580="","",IF(G580=DATE.DOR,"",IF(G580=FVDate,"",((1+RPI))^(1/12)))))</f>
        <v/>
      </c>
      <c r="K580" s="51" t="str">
        <f>IF(J580="","",(1+AMC)^(1/12))</f>
        <v/>
      </c>
      <c r="L580" s="15" t="str">
        <f>IFERROR(IF(G580="","",IF(G580=DATE.DOR,"",L579*I580/J580/K580+H580)),0)</f>
        <v/>
      </c>
      <c r="M580" s="4"/>
      <c r="N580" s="46">
        <f t="shared" si="3"/>
        <v>12</v>
      </c>
      <c r="O580" s="45">
        <f t="shared" si="4"/>
        <v>1</v>
      </c>
      <c r="P580" s="11">
        <f>IFERROR(IF(P579=DATE.DOR,"",MIN(DATE(YEAR(Calculations!P579),MONTH(Calculations!P579)+1,DAY(Calculations!P579)),DATE.DOR)),"")</f>
        <v>44927</v>
      </c>
      <c r="Q580" s="52" t="str">
        <f>IF(P580="","",IF(P580=DATE(YEAR(AdjustedFVDte),MONTH(AdjustedFVDte)+1,DAY(AdjustedFVDte)),CFV,IF(AND(Q579=0,P579=AdjustedFVDte),CFV+U580,U579)))</f>
        <v/>
      </c>
      <c r="R580" s="53">
        <f>IF(P580="","",((1+INCREASE.RTE)^(1/12)))</f>
        <v>1.004074124</v>
      </c>
      <c r="S580" s="51" t="str">
        <f>IFERROR(IF(P580="","",IF(P580=DATE.DOR,"",IF(P580&gt;0,(1+RPI)^(1/12),""))),"")</f>
        <v/>
      </c>
      <c r="T580" s="51" t="str">
        <f>IF(S580="","",(1+AMC)^(1/12))</f>
        <v/>
      </c>
      <c r="U580" s="15" t="str">
        <f>IFERROR(IF(P580=DATE.DOR,U579,Q580*R580/S580/T580),"")</f>
        <v/>
      </c>
      <c r="V580" s="4"/>
      <c r="W580" s="4"/>
      <c r="X580" s="4"/>
      <c r="Y580" s="4"/>
      <c r="Z580" s="4"/>
      <c r="AA580" s="4"/>
      <c r="AB580" s="4"/>
    </row>
    <row r="581" ht="15.75" customHeight="1">
      <c r="A581" s="4"/>
      <c r="B581" s="4"/>
      <c r="C581" s="4"/>
      <c r="D581" s="4"/>
      <c r="E581" s="4"/>
      <c r="F581" s="45" t="str">
        <f t="shared" si="2"/>
        <v/>
      </c>
      <c r="G581" s="11" t="str">
        <f>IFERROR(IF(G580=DATE.DOR,"",MIN(DATE(YEAR(Calculations!G580),MONTH(Calculations!G580)+1,DAY(Calculations!G580)),DATE.DOR)),"")</f>
        <v/>
      </c>
      <c r="H581" s="15" t="str">
        <f>IF(G582="","",IF(G581&lt;$B$2,MONTHLY.CONT*1,LOOKUP(G581,$B$2:$B$62,$D$2:$D$62)))</f>
        <v/>
      </c>
      <c r="I581" s="51" t="str">
        <f>IF(H581=0,"",IF(H581="","",IF(G581=DATE.DOR,"",IF(G581="","",IF(G581=FVDate,"",((1+INCREASE.RTE)^(1/12)))))))</f>
        <v/>
      </c>
      <c r="J581" s="51" t="str">
        <f>IF(H581=0,"",IF(H581="","",IF(G581=DATE.DOR,"",IF(G581=FVDate,"",((1+RPI))^(1/12)))))</f>
        <v/>
      </c>
      <c r="K581" s="51" t="str">
        <f>IF(J581="","",(1+AMC)^(1/12))</f>
        <v/>
      </c>
      <c r="L581" s="15" t="str">
        <f>IFERROR(IF(G581="","",IF(G581=DATE.DOR,"",L580*I581/J581/K581+H581)),0)</f>
        <v/>
      </c>
      <c r="M581" s="4"/>
      <c r="N581" s="46" t="str">
        <f t="shared" si="3"/>
        <v/>
      </c>
      <c r="O581" s="45" t="str">
        <f t="shared" si="4"/>
        <v/>
      </c>
      <c r="P581" s="11" t="str">
        <f>IFERROR(IF(P580=DATE.DOR,"",MIN(DATE(YEAR(Calculations!P580),MONTH(Calculations!P580)+1,DAY(Calculations!P580)),DATE.DOR)),"")</f>
        <v/>
      </c>
      <c r="Q581" s="52" t="str">
        <f>IF(P581="","",IF(P581=DATE(YEAR(AdjustedFVDte),MONTH(AdjustedFVDte)+1,DAY(AdjustedFVDte)),CFV,IF(AND(Q580=0,P580=AdjustedFVDte),CFV+U581,U580)))</f>
        <v/>
      </c>
      <c r="R581" s="53" t="str">
        <f>IF(P581="","",((1+INCREASE.RTE)^(1/12)))</f>
        <v/>
      </c>
      <c r="S581" s="51" t="str">
        <f>IFERROR(IF(P581="","",IF(P581=DATE.DOR,"",IF(P581&gt;0,(1+RPI)^(1/12),""))),"")</f>
        <v/>
      </c>
      <c r="T581" s="51" t="str">
        <f>IF(S581="","",(1+AMC)^(1/12))</f>
        <v/>
      </c>
      <c r="U581" s="15" t="str">
        <f>IFERROR(IF(P581=DATE.DOR,U580,Q581*R581/S581/T581),"")</f>
        <v/>
      </c>
      <c r="V581" s="4"/>
      <c r="W581" s="4"/>
      <c r="X581" s="4"/>
      <c r="Y581" s="4"/>
      <c r="Z581" s="4"/>
      <c r="AA581" s="4"/>
      <c r="AB581" s="4"/>
    </row>
    <row r="582" ht="15.75" customHeight="1">
      <c r="A582" s="4"/>
      <c r="B582" s="4"/>
      <c r="C582" s="4"/>
      <c r="D582" s="4"/>
      <c r="E582" s="4"/>
      <c r="F582" s="45">
        <f t="shared" si="2"/>
        <v>1</v>
      </c>
      <c r="G582" s="11">
        <f>IFERROR(IF(G581=DATE.DOR,"",MIN(DATE(YEAR(Calculations!G581),MONTH(Calculations!G581)+1,DAY(Calculations!G581)),DATE.DOR)),"")</f>
        <v>44927</v>
      </c>
      <c r="H582" s="15" t="str">
        <f>IF(G583="","",IF(G582&lt;$B$2,MONTHLY.CONT*1,LOOKUP(G582,$B$2:$B$62,$D$2:$D$62)))</f>
        <v/>
      </c>
      <c r="I582" s="51" t="str">
        <f>IF(H582=0,"",IF(H582="","",IF(G582=DATE.DOR,"",IF(G582="","",IF(G582=FVDate,"",((1+INCREASE.RTE)^(1/12)))))))</f>
        <v/>
      </c>
      <c r="J582" s="51" t="str">
        <f>IF(H582=0,"",IF(H582="","",IF(G582=DATE.DOR,"",IF(G582=FVDate,"",((1+RPI))^(1/12)))))</f>
        <v/>
      </c>
      <c r="K582" s="51" t="str">
        <f>IF(J582="","",(1+AMC)^(1/12))</f>
        <v/>
      </c>
      <c r="L582" s="15" t="str">
        <f>IFERROR(IF(G582="","",IF(G582=DATE.DOR,"",L581*I582/J582/K582+H582)),0)</f>
        <v/>
      </c>
      <c r="M582" s="4"/>
      <c r="N582" s="46">
        <f t="shared" si="3"/>
        <v>12</v>
      </c>
      <c r="O582" s="45">
        <f t="shared" si="4"/>
        <v>1</v>
      </c>
      <c r="P582" s="11">
        <f>IFERROR(IF(P581=DATE.DOR,"",MIN(DATE(YEAR(Calculations!P581),MONTH(Calculations!P581)+1,DAY(Calculations!P581)),DATE.DOR)),"")</f>
        <v>44927</v>
      </c>
      <c r="Q582" s="52" t="str">
        <f>IF(P582="","",IF(P582=DATE(YEAR(AdjustedFVDte),MONTH(AdjustedFVDte)+1,DAY(AdjustedFVDte)),CFV,IF(AND(Q581=0,P581=AdjustedFVDte),CFV+U582,U581)))</f>
        <v/>
      </c>
      <c r="R582" s="53">
        <f>IF(P582="","",((1+INCREASE.RTE)^(1/12)))</f>
        <v>1.004074124</v>
      </c>
      <c r="S582" s="51" t="str">
        <f>IFERROR(IF(P582="","",IF(P582=DATE.DOR,"",IF(P582&gt;0,(1+RPI)^(1/12),""))),"")</f>
        <v/>
      </c>
      <c r="T582" s="51" t="str">
        <f>IF(S582="","",(1+AMC)^(1/12))</f>
        <v/>
      </c>
      <c r="U582" s="15" t="str">
        <f>IFERROR(IF(P582=DATE.DOR,U581,Q582*R582/S582/T582),"")</f>
        <v/>
      </c>
      <c r="V582" s="4"/>
      <c r="W582" s="4"/>
      <c r="X582" s="4"/>
      <c r="Y582" s="4"/>
      <c r="Z582" s="4"/>
      <c r="AA582" s="4"/>
      <c r="AB582" s="4"/>
    </row>
    <row r="583" ht="15.75" customHeight="1">
      <c r="A583" s="4"/>
      <c r="B583" s="4"/>
      <c r="C583" s="4"/>
      <c r="D583" s="4"/>
      <c r="E583" s="4"/>
      <c r="F583" s="45" t="str">
        <f t="shared" si="2"/>
        <v/>
      </c>
      <c r="G583" s="11" t="str">
        <f>IFERROR(IF(G582=DATE.DOR,"",MIN(DATE(YEAR(Calculations!G582),MONTH(Calculations!G582)+1,DAY(Calculations!G582)),DATE.DOR)),"")</f>
        <v/>
      </c>
      <c r="H583" s="15" t="str">
        <f>IF(G584="","",IF(G583&lt;$B$2,MONTHLY.CONT*1,LOOKUP(G583,$B$2:$B$62,$D$2:$D$62)))</f>
        <v/>
      </c>
      <c r="I583" s="51" t="str">
        <f>IF(H583=0,"",IF(H583="","",IF(G583=DATE.DOR,"",IF(G583="","",IF(G583=FVDate,"",((1+INCREASE.RTE)^(1/12)))))))</f>
        <v/>
      </c>
      <c r="J583" s="51" t="str">
        <f>IF(H583=0,"",IF(H583="","",IF(G583=DATE.DOR,"",IF(G583=FVDate,"",((1+RPI))^(1/12)))))</f>
        <v/>
      </c>
      <c r="K583" s="51" t="str">
        <f>IF(J583="","",(1+AMC)^(1/12))</f>
        <v/>
      </c>
      <c r="L583" s="15" t="str">
        <f>IFERROR(IF(G583="","",IF(G583=DATE.DOR,"",L582*I583/J583/K583+H583)),0)</f>
        <v/>
      </c>
      <c r="M583" s="4"/>
      <c r="N583" s="46" t="str">
        <f t="shared" si="3"/>
        <v/>
      </c>
      <c r="O583" s="45" t="str">
        <f t="shared" si="4"/>
        <v/>
      </c>
      <c r="P583" s="11" t="str">
        <f>IFERROR(IF(P582=DATE.DOR,"",MIN(DATE(YEAR(Calculations!P582),MONTH(Calculations!P582)+1,DAY(Calculations!P582)),DATE.DOR)),"")</f>
        <v/>
      </c>
      <c r="Q583" s="52" t="str">
        <f>IF(P583="","",IF(P583=DATE(YEAR(AdjustedFVDte),MONTH(AdjustedFVDte)+1,DAY(AdjustedFVDte)),CFV,IF(AND(Q582=0,P582=AdjustedFVDte),CFV+U583,U582)))</f>
        <v/>
      </c>
      <c r="R583" s="53" t="str">
        <f>IF(P583="","",((1+INCREASE.RTE)^(1/12)))</f>
        <v/>
      </c>
      <c r="S583" s="51" t="str">
        <f>IFERROR(IF(P583="","",IF(P583=DATE.DOR,"",IF(P583&gt;0,(1+RPI)^(1/12),""))),"")</f>
        <v/>
      </c>
      <c r="T583" s="51" t="str">
        <f>IF(S583="","",(1+AMC)^(1/12))</f>
        <v/>
      </c>
      <c r="U583" s="15" t="str">
        <f>IFERROR(IF(P583=DATE.DOR,U582,Q583*R583/S583/T583),"")</f>
        <v/>
      </c>
      <c r="V583" s="4"/>
      <c r="W583" s="4"/>
      <c r="X583" s="4"/>
      <c r="Y583" s="4"/>
      <c r="Z583" s="4"/>
      <c r="AA583" s="4"/>
      <c r="AB583" s="4"/>
    </row>
    <row r="584" ht="15.75" customHeight="1">
      <c r="A584" s="4"/>
      <c r="B584" s="4"/>
      <c r="C584" s="4"/>
      <c r="D584" s="4"/>
      <c r="E584" s="4"/>
      <c r="F584" s="45">
        <f t="shared" si="2"/>
        <v>1</v>
      </c>
      <c r="G584" s="11">
        <f>IFERROR(IF(G583=DATE.DOR,"",MIN(DATE(YEAR(Calculations!G583),MONTH(Calculations!G583)+1,DAY(Calculations!G583)),DATE.DOR)),"")</f>
        <v>44927</v>
      </c>
      <c r="H584" s="15" t="str">
        <f>IF(G585="","",IF(G584&lt;$B$2,MONTHLY.CONT*1,LOOKUP(G584,$B$2:$B$62,$D$2:$D$62)))</f>
        <v/>
      </c>
      <c r="I584" s="51" t="str">
        <f>IF(H584=0,"",IF(H584="","",IF(G584=DATE.DOR,"",IF(G584="","",IF(G584=FVDate,"",((1+INCREASE.RTE)^(1/12)))))))</f>
        <v/>
      </c>
      <c r="J584" s="51" t="str">
        <f>IF(H584=0,"",IF(H584="","",IF(G584=DATE.DOR,"",IF(G584=FVDate,"",((1+RPI))^(1/12)))))</f>
        <v/>
      </c>
      <c r="K584" s="51" t="str">
        <f>IF(J584="","",(1+AMC)^(1/12))</f>
        <v/>
      </c>
      <c r="L584" s="15" t="str">
        <f>IFERROR(IF(G584="","",IF(G584=DATE.DOR,"",L583*I584/J584/K584+H584)),0)</f>
        <v/>
      </c>
      <c r="M584" s="4"/>
      <c r="N584" s="46">
        <f t="shared" si="3"/>
        <v>12</v>
      </c>
      <c r="O584" s="45">
        <f t="shared" si="4"/>
        <v>1</v>
      </c>
      <c r="P584" s="11">
        <f>IFERROR(IF(P583=DATE.DOR,"",MIN(DATE(YEAR(Calculations!P583),MONTH(Calculations!P583)+1,DAY(Calculations!P583)),DATE.DOR)),"")</f>
        <v>44927</v>
      </c>
      <c r="Q584" s="52" t="str">
        <f>IF(P584="","",IF(P584=DATE(YEAR(AdjustedFVDte),MONTH(AdjustedFVDte)+1,DAY(AdjustedFVDte)),CFV,IF(AND(Q583=0,P583=AdjustedFVDte),CFV+U584,U583)))</f>
        <v/>
      </c>
      <c r="R584" s="53">
        <f>IF(P584="","",((1+INCREASE.RTE)^(1/12)))</f>
        <v>1.004074124</v>
      </c>
      <c r="S584" s="51" t="str">
        <f>IFERROR(IF(P584="","",IF(P584=DATE.DOR,"",IF(P584&gt;0,(1+RPI)^(1/12),""))),"")</f>
        <v/>
      </c>
      <c r="T584" s="51" t="str">
        <f>IF(S584="","",(1+AMC)^(1/12))</f>
        <v/>
      </c>
      <c r="U584" s="15" t="str">
        <f>IFERROR(IF(P584=DATE.DOR,U583,Q584*R584/S584/T584),"")</f>
        <v/>
      </c>
      <c r="V584" s="4"/>
      <c r="W584" s="4"/>
      <c r="X584" s="4"/>
      <c r="Y584" s="4"/>
      <c r="Z584" s="4"/>
      <c r="AA584" s="4"/>
      <c r="AB584" s="4"/>
    </row>
    <row r="585" ht="15.75" customHeight="1">
      <c r="A585" s="4"/>
      <c r="B585" s="4"/>
      <c r="C585" s="4"/>
      <c r="D585" s="4"/>
      <c r="E585" s="4"/>
      <c r="F585" s="45" t="str">
        <f t="shared" si="2"/>
        <v/>
      </c>
      <c r="G585" s="11" t="str">
        <f>IFERROR(IF(G584=DATE.DOR,"",MIN(DATE(YEAR(Calculations!G584),MONTH(Calculations!G584)+1,DAY(Calculations!G584)),DATE.DOR)),"")</f>
        <v/>
      </c>
      <c r="H585" s="15" t="str">
        <f>IF(G586="","",IF(G585&lt;$B$2,MONTHLY.CONT*1,LOOKUP(G585,$B$2:$B$62,$D$2:$D$62)))</f>
        <v/>
      </c>
      <c r="I585" s="51" t="str">
        <f>IF(H585=0,"",IF(H585="","",IF(G585=DATE.DOR,"",IF(G585="","",IF(G585=FVDate,"",((1+INCREASE.RTE)^(1/12)))))))</f>
        <v/>
      </c>
      <c r="J585" s="51" t="str">
        <f>IF(H585=0,"",IF(H585="","",IF(G585=DATE.DOR,"",IF(G585=FVDate,"",((1+RPI))^(1/12)))))</f>
        <v/>
      </c>
      <c r="K585" s="51" t="str">
        <f>IF(J585="","",(1+AMC)^(1/12))</f>
        <v/>
      </c>
      <c r="L585" s="15" t="str">
        <f>IFERROR(IF(G585="","",IF(G585=DATE.DOR,"",L584*I585/J585/K585+H585)),0)</f>
        <v/>
      </c>
      <c r="M585" s="4"/>
      <c r="N585" s="46" t="str">
        <f t="shared" si="3"/>
        <v/>
      </c>
      <c r="O585" s="45" t="str">
        <f t="shared" si="4"/>
        <v/>
      </c>
      <c r="P585" s="11" t="str">
        <f>IFERROR(IF(P584=DATE.DOR,"",MIN(DATE(YEAR(Calculations!P584),MONTH(Calculations!P584)+1,DAY(Calculations!P584)),DATE.DOR)),"")</f>
        <v/>
      </c>
      <c r="Q585" s="52" t="str">
        <f>IF(P585="","",IF(P585=DATE(YEAR(AdjustedFVDte),MONTH(AdjustedFVDte)+1,DAY(AdjustedFVDte)),CFV,IF(AND(Q584=0,P584=AdjustedFVDte),CFV+U585,U584)))</f>
        <v/>
      </c>
      <c r="R585" s="53" t="str">
        <f>IF(P585="","",((1+INCREASE.RTE)^(1/12)))</f>
        <v/>
      </c>
      <c r="S585" s="51" t="str">
        <f>IFERROR(IF(P585="","",IF(P585=DATE.DOR,"",IF(P585&gt;0,(1+RPI)^(1/12),""))),"")</f>
        <v/>
      </c>
      <c r="T585" s="51" t="str">
        <f>IF(S585="","",(1+AMC)^(1/12))</f>
        <v/>
      </c>
      <c r="U585" s="15" t="str">
        <f>IFERROR(IF(P585=DATE.DOR,U584,Q585*R585/S585/T585),"")</f>
        <v/>
      </c>
      <c r="V585" s="4"/>
      <c r="W585" s="4"/>
      <c r="X585" s="4"/>
      <c r="Y585" s="4"/>
      <c r="Z585" s="4"/>
      <c r="AA585" s="4"/>
      <c r="AB585" s="4"/>
    </row>
    <row r="586" ht="15.75" customHeight="1">
      <c r="A586" s="4"/>
      <c r="B586" s="4"/>
      <c r="C586" s="4"/>
      <c r="D586" s="4"/>
      <c r="E586" s="4"/>
      <c r="F586" s="45">
        <f t="shared" si="2"/>
        <v>1</v>
      </c>
      <c r="G586" s="11">
        <f>IFERROR(IF(G585=DATE.DOR,"",MIN(DATE(YEAR(Calculations!G585),MONTH(Calculations!G585)+1,DAY(Calculations!G585)),DATE.DOR)),"")</f>
        <v>44927</v>
      </c>
      <c r="H586" s="15" t="str">
        <f>IF(G587="","",IF(G586&lt;$B$2,MONTHLY.CONT*1,LOOKUP(G586,$B$2:$B$62,$D$2:$D$62)))</f>
        <v/>
      </c>
      <c r="I586" s="51" t="str">
        <f>IF(H586=0,"",IF(H586="","",IF(G586=DATE.DOR,"",IF(G586="","",IF(G586=FVDate,"",((1+INCREASE.RTE)^(1/12)))))))</f>
        <v/>
      </c>
      <c r="J586" s="51" t="str">
        <f>IF(H586=0,"",IF(H586="","",IF(G586=DATE.DOR,"",IF(G586=FVDate,"",((1+RPI))^(1/12)))))</f>
        <v/>
      </c>
      <c r="K586" s="51" t="str">
        <f>IF(J586="","",(1+AMC)^(1/12))</f>
        <v/>
      </c>
      <c r="L586" s="15" t="str">
        <f>IFERROR(IF(G586="","",IF(G586=DATE.DOR,"",L585*I586/J586/K586+H586)),0)</f>
        <v/>
      </c>
      <c r="M586" s="4"/>
      <c r="N586" s="46">
        <f t="shared" si="3"/>
        <v>12</v>
      </c>
      <c r="O586" s="45">
        <f t="shared" si="4"/>
        <v>1</v>
      </c>
      <c r="P586" s="11">
        <f>IFERROR(IF(P585=DATE.DOR,"",MIN(DATE(YEAR(Calculations!P585),MONTH(Calculations!P585)+1,DAY(Calculations!P585)),DATE.DOR)),"")</f>
        <v>44927</v>
      </c>
      <c r="Q586" s="52" t="str">
        <f>IF(P586="","",IF(P586=DATE(YEAR(AdjustedFVDte),MONTH(AdjustedFVDte)+1,DAY(AdjustedFVDte)),CFV,IF(AND(Q585=0,P585=AdjustedFVDte),CFV+U586,U585)))</f>
        <v/>
      </c>
      <c r="R586" s="53">
        <f>IF(P586="","",((1+INCREASE.RTE)^(1/12)))</f>
        <v>1.004074124</v>
      </c>
      <c r="S586" s="51" t="str">
        <f>IFERROR(IF(P586="","",IF(P586=DATE.DOR,"",IF(P586&gt;0,(1+RPI)^(1/12),""))),"")</f>
        <v/>
      </c>
      <c r="T586" s="51" t="str">
        <f>IF(S586="","",(1+AMC)^(1/12))</f>
        <v/>
      </c>
      <c r="U586" s="15" t="str">
        <f>IFERROR(IF(P586=DATE.DOR,U585,Q586*R586/S586/T586),"")</f>
        <v/>
      </c>
      <c r="V586" s="4"/>
      <c r="W586" s="4"/>
      <c r="X586" s="4"/>
      <c r="Y586" s="4"/>
      <c r="Z586" s="4"/>
      <c r="AA586" s="4"/>
      <c r="AB586" s="4"/>
    </row>
    <row r="587" ht="15.75" customHeight="1">
      <c r="A587" s="4"/>
      <c r="B587" s="4"/>
      <c r="C587" s="4"/>
      <c r="D587" s="4"/>
      <c r="E587" s="4"/>
      <c r="F587" s="45" t="str">
        <f t="shared" si="2"/>
        <v/>
      </c>
      <c r="G587" s="11" t="str">
        <f>IFERROR(IF(G586=DATE.DOR,"",MIN(DATE(YEAR(Calculations!G586),MONTH(Calculations!G586)+1,DAY(Calculations!G586)),DATE.DOR)),"")</f>
        <v/>
      </c>
      <c r="H587" s="15" t="str">
        <f>IF(G588="","",IF(G587&lt;$B$2,MONTHLY.CONT*1,LOOKUP(G587,$B$2:$B$62,$D$2:$D$62)))</f>
        <v/>
      </c>
      <c r="I587" s="51" t="str">
        <f>IF(H587=0,"",IF(H587="","",IF(G587=DATE.DOR,"",IF(G587="","",IF(G587=FVDate,"",((1+INCREASE.RTE)^(1/12)))))))</f>
        <v/>
      </c>
      <c r="J587" s="51" t="str">
        <f>IF(H587=0,"",IF(H587="","",IF(G587=DATE.DOR,"",IF(G587=FVDate,"",((1+RPI))^(1/12)))))</f>
        <v/>
      </c>
      <c r="K587" s="51" t="str">
        <f>IF(J587="","",(1+AMC)^(1/12))</f>
        <v/>
      </c>
      <c r="L587" s="15" t="str">
        <f>IFERROR(IF(G587="","",IF(G587=DATE.DOR,"",L586*I587/J587/K587+H587)),0)</f>
        <v/>
      </c>
      <c r="M587" s="4"/>
      <c r="N587" s="46" t="str">
        <f t="shared" si="3"/>
        <v/>
      </c>
      <c r="O587" s="45" t="str">
        <f t="shared" si="4"/>
        <v/>
      </c>
      <c r="P587" s="11" t="str">
        <f>IFERROR(IF(P586=DATE.DOR,"",MIN(DATE(YEAR(Calculations!P586),MONTH(Calculations!P586)+1,DAY(Calculations!P586)),DATE.DOR)),"")</f>
        <v/>
      </c>
      <c r="Q587" s="52" t="str">
        <f>IF(P587="","",IF(P587=DATE(YEAR(AdjustedFVDte),MONTH(AdjustedFVDte)+1,DAY(AdjustedFVDte)),CFV,IF(AND(Q586=0,P586=AdjustedFVDte),CFV+U587,U586)))</f>
        <v/>
      </c>
      <c r="R587" s="53" t="str">
        <f>IF(P587="","",((1+INCREASE.RTE)^(1/12)))</f>
        <v/>
      </c>
      <c r="S587" s="51" t="str">
        <f>IFERROR(IF(P587="","",IF(P587=DATE.DOR,"",IF(P587&gt;0,(1+RPI)^(1/12),""))),"")</f>
        <v/>
      </c>
      <c r="T587" s="51" t="str">
        <f>IF(S587="","",(1+AMC)^(1/12))</f>
        <v/>
      </c>
      <c r="U587" s="15" t="str">
        <f>IFERROR(IF(P587=DATE.DOR,U586,Q587*R587/S587/T587),"")</f>
        <v/>
      </c>
      <c r="V587" s="4"/>
      <c r="W587" s="4"/>
      <c r="X587" s="4"/>
      <c r="Y587" s="4"/>
      <c r="Z587" s="4"/>
      <c r="AA587" s="4"/>
      <c r="AB587" s="4"/>
    </row>
    <row r="588" ht="15.75" customHeight="1">
      <c r="A588" s="4"/>
      <c r="B588" s="4"/>
      <c r="C588" s="4"/>
      <c r="D588" s="4"/>
      <c r="E588" s="4"/>
      <c r="F588" s="45">
        <f t="shared" si="2"/>
        <v>1</v>
      </c>
      <c r="G588" s="11">
        <f>IFERROR(IF(G587=DATE.DOR,"",MIN(DATE(YEAR(Calculations!G587),MONTH(Calculations!G587)+1,DAY(Calculations!G587)),DATE.DOR)),"")</f>
        <v>44927</v>
      </c>
      <c r="H588" s="15" t="str">
        <f>IF(G589="","",IF(G588&lt;$B$2,MONTHLY.CONT*1,LOOKUP(G588,$B$2:$B$62,$D$2:$D$62)))</f>
        <v/>
      </c>
      <c r="I588" s="51" t="str">
        <f>IF(H588=0,"",IF(H588="","",IF(G588=DATE.DOR,"",IF(G588="","",IF(G588=FVDate,"",((1+INCREASE.RTE)^(1/12)))))))</f>
        <v/>
      </c>
      <c r="J588" s="51" t="str">
        <f>IF(H588=0,"",IF(H588="","",IF(G588=DATE.DOR,"",IF(G588=FVDate,"",((1+RPI))^(1/12)))))</f>
        <v/>
      </c>
      <c r="K588" s="51" t="str">
        <f>IF(J588="","",(1+AMC)^(1/12))</f>
        <v/>
      </c>
      <c r="L588" s="15" t="str">
        <f>IFERROR(IF(G588="","",IF(G588=DATE.DOR,"",L587*I588/J588/K588+H588)),0)</f>
        <v/>
      </c>
      <c r="M588" s="4"/>
      <c r="N588" s="46">
        <f t="shared" si="3"/>
        <v>12</v>
      </c>
      <c r="O588" s="45">
        <f t="shared" si="4"/>
        <v>1</v>
      </c>
      <c r="P588" s="11">
        <f>IFERROR(IF(P587=DATE.DOR,"",MIN(DATE(YEAR(Calculations!P587),MONTH(Calculations!P587)+1,DAY(Calculations!P587)),DATE.DOR)),"")</f>
        <v>44927</v>
      </c>
      <c r="Q588" s="52" t="str">
        <f>IF(P588="","",IF(P588=DATE(YEAR(AdjustedFVDte),MONTH(AdjustedFVDte)+1,DAY(AdjustedFVDte)),CFV,IF(AND(Q587=0,P587=AdjustedFVDte),CFV+U588,U587)))</f>
        <v/>
      </c>
      <c r="R588" s="53">
        <f>IF(P588="","",((1+INCREASE.RTE)^(1/12)))</f>
        <v>1.004074124</v>
      </c>
      <c r="S588" s="51" t="str">
        <f>IFERROR(IF(P588="","",IF(P588=DATE.DOR,"",IF(P588&gt;0,(1+RPI)^(1/12),""))),"")</f>
        <v/>
      </c>
      <c r="T588" s="51" t="str">
        <f>IF(S588="","",(1+AMC)^(1/12))</f>
        <v/>
      </c>
      <c r="U588" s="15" t="str">
        <f>IFERROR(IF(P588=DATE.DOR,U587,Q588*R588/S588/T588),"")</f>
        <v/>
      </c>
      <c r="V588" s="4"/>
      <c r="W588" s="4"/>
      <c r="X588" s="4"/>
      <c r="Y588" s="4"/>
      <c r="Z588" s="4"/>
      <c r="AA588" s="4"/>
      <c r="AB588" s="4"/>
    </row>
    <row r="589" ht="15.75" customHeight="1">
      <c r="A589" s="4"/>
      <c r="B589" s="4"/>
      <c r="C589" s="4"/>
      <c r="D589" s="4"/>
      <c r="E589" s="4"/>
      <c r="F589" s="45" t="str">
        <f t="shared" si="2"/>
        <v/>
      </c>
      <c r="G589" s="11" t="str">
        <f>IFERROR(IF(G588=DATE.DOR,"",MIN(DATE(YEAR(Calculations!G588),MONTH(Calculations!G588)+1,DAY(Calculations!G588)),DATE.DOR)),"")</f>
        <v/>
      </c>
      <c r="H589" s="15" t="str">
        <f>IF(G590="","",IF(G589&lt;$B$2,MONTHLY.CONT*1,LOOKUP(G589,$B$2:$B$62,$D$2:$D$62)))</f>
        <v/>
      </c>
      <c r="I589" s="51" t="str">
        <f>IF(H589=0,"",IF(H589="","",IF(G589=DATE.DOR,"",IF(G589="","",IF(G589=FVDate,"",((1+INCREASE.RTE)^(1/12)))))))</f>
        <v/>
      </c>
      <c r="J589" s="51" t="str">
        <f>IF(H589=0,"",IF(H589="","",IF(G589=DATE.DOR,"",IF(G589=FVDate,"",((1+RPI))^(1/12)))))</f>
        <v/>
      </c>
      <c r="K589" s="51" t="str">
        <f>IF(J589="","",(1+AMC)^(1/12))</f>
        <v/>
      </c>
      <c r="L589" s="15" t="str">
        <f>IFERROR(IF(G589="","",IF(G589=DATE.DOR,"",L588*I589/J589/K589+H589)),0)</f>
        <v/>
      </c>
      <c r="M589" s="4"/>
      <c r="N589" s="46" t="str">
        <f t="shared" si="3"/>
        <v/>
      </c>
      <c r="O589" s="45" t="str">
        <f t="shared" si="4"/>
        <v/>
      </c>
      <c r="P589" s="11" t="str">
        <f>IFERROR(IF(P588=DATE.DOR,"",MIN(DATE(YEAR(Calculations!P588),MONTH(Calculations!P588)+1,DAY(Calculations!P588)),DATE.DOR)),"")</f>
        <v/>
      </c>
      <c r="Q589" s="52" t="str">
        <f>IF(P589="","",IF(P589=DATE(YEAR(AdjustedFVDte),MONTH(AdjustedFVDte)+1,DAY(AdjustedFVDte)),CFV,IF(AND(Q588=0,P588=AdjustedFVDte),CFV+U589,U588)))</f>
        <v/>
      </c>
      <c r="R589" s="53" t="str">
        <f>IF(P589="","",((1+INCREASE.RTE)^(1/12)))</f>
        <v/>
      </c>
      <c r="S589" s="51" t="str">
        <f>IFERROR(IF(P589="","",IF(P589=DATE.DOR,"",IF(P589&gt;0,(1+RPI)^(1/12),""))),"")</f>
        <v/>
      </c>
      <c r="T589" s="51" t="str">
        <f>IF(S589="","",(1+AMC)^(1/12))</f>
        <v/>
      </c>
      <c r="U589" s="15" t="str">
        <f>IFERROR(IF(P589=DATE.DOR,U588,Q589*R589/S589/T589),"")</f>
        <v/>
      </c>
      <c r="V589" s="4"/>
      <c r="W589" s="4"/>
      <c r="X589" s="4"/>
      <c r="Y589" s="4"/>
      <c r="Z589" s="4"/>
      <c r="AA589" s="4"/>
      <c r="AB589" s="4"/>
    </row>
    <row r="590" ht="15.75" customHeight="1">
      <c r="A590" s="4"/>
      <c r="B590" s="4"/>
      <c r="C590" s="4"/>
      <c r="D590" s="4"/>
      <c r="E590" s="4"/>
      <c r="F590" s="45">
        <f t="shared" si="2"/>
        <v>1</v>
      </c>
      <c r="G590" s="11">
        <f>IFERROR(IF(G589=DATE.DOR,"",MIN(DATE(YEAR(Calculations!G589),MONTH(Calculations!G589)+1,DAY(Calculations!G589)),DATE.DOR)),"")</f>
        <v>44927</v>
      </c>
      <c r="H590" s="15" t="str">
        <f>IF(G591="","",IF(G590&lt;$B$2,MONTHLY.CONT*1,LOOKUP(G590,$B$2:$B$62,$D$2:$D$62)))</f>
        <v/>
      </c>
      <c r="I590" s="51" t="str">
        <f>IF(H590=0,"",IF(H590="","",IF(G590=DATE.DOR,"",IF(G590="","",IF(G590=FVDate,"",((1+INCREASE.RTE)^(1/12)))))))</f>
        <v/>
      </c>
      <c r="J590" s="51" t="str">
        <f>IF(H590=0,"",IF(H590="","",IF(G590=DATE.DOR,"",IF(G590=FVDate,"",((1+RPI))^(1/12)))))</f>
        <v/>
      </c>
      <c r="K590" s="51" t="str">
        <f>IF(J590="","",(1+AMC)^(1/12))</f>
        <v/>
      </c>
      <c r="L590" s="15" t="str">
        <f>IFERROR(IF(G590="","",IF(G590=DATE.DOR,"",L589*I590/J590/K590+H590)),0)</f>
        <v/>
      </c>
      <c r="M590" s="4"/>
      <c r="N590" s="46">
        <f t="shared" si="3"/>
        <v>12</v>
      </c>
      <c r="O590" s="45">
        <f t="shared" si="4"/>
        <v>1</v>
      </c>
      <c r="P590" s="11">
        <f>IFERROR(IF(P589=DATE.DOR,"",MIN(DATE(YEAR(Calculations!P589),MONTH(Calculations!P589)+1,DAY(Calculations!P589)),DATE.DOR)),"")</f>
        <v>44927</v>
      </c>
      <c r="Q590" s="52" t="str">
        <f>IF(P590="","",IF(P590=DATE(YEAR(AdjustedFVDte),MONTH(AdjustedFVDte)+1,DAY(AdjustedFVDte)),CFV,IF(AND(Q589=0,P589=AdjustedFVDte),CFV+U590,U589)))</f>
        <v/>
      </c>
      <c r="R590" s="53">
        <f>IF(P590="","",((1+INCREASE.RTE)^(1/12)))</f>
        <v>1.004074124</v>
      </c>
      <c r="S590" s="51" t="str">
        <f>IFERROR(IF(P590="","",IF(P590=DATE.DOR,"",IF(P590&gt;0,(1+RPI)^(1/12),""))),"")</f>
        <v/>
      </c>
      <c r="T590" s="51" t="str">
        <f>IF(S590="","",(1+AMC)^(1/12))</f>
        <v/>
      </c>
      <c r="U590" s="15" t="str">
        <f>IFERROR(IF(P590=DATE.DOR,U589,Q590*R590/S590/T590),"")</f>
        <v/>
      </c>
      <c r="V590" s="4"/>
      <c r="W590" s="4"/>
      <c r="X590" s="4"/>
      <c r="Y590" s="4"/>
      <c r="Z590" s="4"/>
      <c r="AA590" s="4"/>
      <c r="AB590" s="4"/>
    </row>
    <row r="591" ht="15.75" customHeight="1">
      <c r="A591" s="4"/>
      <c r="B591" s="4"/>
      <c r="C591" s="4"/>
      <c r="D591" s="4"/>
      <c r="E591" s="4"/>
      <c r="F591" s="45" t="str">
        <f t="shared" si="2"/>
        <v/>
      </c>
      <c r="G591" s="11" t="str">
        <f>IFERROR(IF(G590=DATE.DOR,"",MIN(DATE(YEAR(Calculations!G590),MONTH(Calculations!G590)+1,DAY(Calculations!G590)),DATE.DOR)),"")</f>
        <v/>
      </c>
      <c r="H591" s="15" t="str">
        <f>IF(G592="","",IF(G591&lt;$B$2,MONTHLY.CONT*1,LOOKUP(G591,$B$2:$B$62,$D$2:$D$62)))</f>
        <v/>
      </c>
      <c r="I591" s="51" t="str">
        <f>IF(H591=0,"",IF(H591="","",IF(G591=DATE.DOR,"",IF(G591="","",IF(G591=FVDate,"",((1+INCREASE.RTE)^(1/12)))))))</f>
        <v/>
      </c>
      <c r="J591" s="51" t="str">
        <f>IF(H591=0,"",IF(H591="","",IF(G591=DATE.DOR,"",IF(G591=FVDate,"",((1+RPI))^(1/12)))))</f>
        <v/>
      </c>
      <c r="K591" s="51" t="str">
        <f>IF(J591="","",(1+AMC)^(1/12))</f>
        <v/>
      </c>
      <c r="L591" s="15" t="str">
        <f>IFERROR(IF(G591="","",IF(G591=DATE.DOR,"",L590*I591/J591/K591+H591)),0)</f>
        <v/>
      </c>
      <c r="M591" s="4"/>
      <c r="N591" s="46" t="str">
        <f t="shared" si="3"/>
        <v/>
      </c>
      <c r="O591" s="45" t="str">
        <f t="shared" si="4"/>
        <v/>
      </c>
      <c r="P591" s="11" t="str">
        <f>IFERROR(IF(P590=DATE.DOR,"",MIN(DATE(YEAR(Calculations!P590),MONTH(Calculations!P590)+1,DAY(Calculations!P590)),DATE.DOR)),"")</f>
        <v/>
      </c>
      <c r="Q591" s="52" t="str">
        <f>IF(P591="","",IF(P591=DATE(YEAR(AdjustedFVDte),MONTH(AdjustedFVDte)+1,DAY(AdjustedFVDte)),CFV,IF(AND(Q590=0,P590=AdjustedFVDte),CFV+U591,U590)))</f>
        <v/>
      </c>
      <c r="R591" s="53" t="str">
        <f>IF(P591="","",((1+INCREASE.RTE)^(1/12)))</f>
        <v/>
      </c>
      <c r="S591" s="51" t="str">
        <f>IFERROR(IF(P591="","",IF(P591=DATE.DOR,"",IF(P591&gt;0,(1+RPI)^(1/12),""))),"")</f>
        <v/>
      </c>
      <c r="T591" s="51" t="str">
        <f>IF(S591="","",(1+AMC)^(1/12))</f>
        <v/>
      </c>
      <c r="U591" s="15" t="str">
        <f>IFERROR(IF(P591=DATE.DOR,U590,Q591*R591/S591/T591),"")</f>
        <v/>
      </c>
      <c r="V591" s="4"/>
      <c r="W591" s="4"/>
      <c r="X591" s="4"/>
      <c r="Y591" s="4"/>
      <c r="Z591" s="4"/>
      <c r="AA591" s="4"/>
      <c r="AB591" s="4"/>
    </row>
    <row r="592" ht="15.75" customHeight="1">
      <c r="A592" s="4"/>
      <c r="B592" s="4"/>
      <c r="C592" s="4"/>
      <c r="D592" s="4"/>
      <c r="E592" s="4"/>
      <c r="F592" s="45">
        <f t="shared" si="2"/>
        <v>1</v>
      </c>
      <c r="G592" s="11">
        <f>IFERROR(IF(G591=DATE.DOR,"",MIN(DATE(YEAR(Calculations!G591),MONTH(Calculations!G591)+1,DAY(Calculations!G591)),DATE.DOR)),"")</f>
        <v>44927</v>
      </c>
      <c r="H592" s="15" t="str">
        <f>IF(G593="","",IF(G592&lt;$B$2,MONTHLY.CONT*1,LOOKUP(G592,$B$2:$B$62,$D$2:$D$62)))</f>
        <v/>
      </c>
      <c r="I592" s="51" t="str">
        <f>IF(H592=0,"",IF(H592="","",IF(G592=DATE.DOR,"",IF(G592="","",IF(G592=FVDate,"",((1+INCREASE.RTE)^(1/12)))))))</f>
        <v/>
      </c>
      <c r="J592" s="51" t="str">
        <f>IF(H592=0,"",IF(H592="","",IF(G592=DATE.DOR,"",IF(G592=FVDate,"",((1+RPI))^(1/12)))))</f>
        <v/>
      </c>
      <c r="K592" s="51" t="str">
        <f>IF(J592="","",(1+AMC)^(1/12))</f>
        <v/>
      </c>
      <c r="L592" s="15" t="str">
        <f>IFERROR(IF(G592="","",IF(G592=DATE.DOR,"",L591*I592/J592/K592+H592)),0)</f>
        <v/>
      </c>
      <c r="M592" s="4"/>
      <c r="N592" s="46">
        <f t="shared" si="3"/>
        <v>12</v>
      </c>
      <c r="O592" s="45">
        <f t="shared" si="4"/>
        <v>1</v>
      </c>
      <c r="P592" s="11">
        <f>IFERROR(IF(P591=DATE.DOR,"",MIN(DATE(YEAR(Calculations!P591),MONTH(Calculations!P591)+1,DAY(Calculations!P591)),DATE.DOR)),"")</f>
        <v>44927</v>
      </c>
      <c r="Q592" s="52" t="str">
        <f>IF(P592="","",IF(P592=DATE(YEAR(AdjustedFVDte),MONTH(AdjustedFVDte)+1,DAY(AdjustedFVDte)),CFV,IF(AND(Q591=0,P591=AdjustedFVDte),CFV+U592,U591)))</f>
        <v/>
      </c>
      <c r="R592" s="53">
        <f>IF(P592="","",((1+INCREASE.RTE)^(1/12)))</f>
        <v>1.004074124</v>
      </c>
      <c r="S592" s="51" t="str">
        <f>IFERROR(IF(P592="","",IF(P592=DATE.DOR,"",IF(P592&gt;0,(1+RPI)^(1/12),""))),"")</f>
        <v/>
      </c>
      <c r="T592" s="51" t="str">
        <f>IF(S592="","",(1+AMC)^(1/12))</f>
        <v/>
      </c>
      <c r="U592" s="15" t="str">
        <f>IFERROR(IF(P592=DATE.DOR,U591,Q592*R592/S592/T592),"")</f>
        <v/>
      </c>
      <c r="V592" s="4"/>
      <c r="W592" s="4"/>
      <c r="X592" s="4"/>
      <c r="Y592" s="4"/>
      <c r="Z592" s="4"/>
      <c r="AA592" s="4"/>
      <c r="AB592" s="4"/>
    </row>
    <row r="593" ht="15.75" customHeight="1">
      <c r="A593" s="4"/>
      <c r="B593" s="4"/>
      <c r="C593" s="4"/>
      <c r="D593" s="4"/>
      <c r="E593" s="4"/>
      <c r="F593" s="45" t="str">
        <f t="shared" si="2"/>
        <v/>
      </c>
      <c r="G593" s="11" t="str">
        <f>IFERROR(IF(G592=DATE.DOR,"",MIN(DATE(YEAR(Calculations!G592),MONTH(Calculations!G592)+1,DAY(Calculations!G592)),DATE.DOR)),"")</f>
        <v/>
      </c>
      <c r="H593" s="15" t="str">
        <f>IF(G594="","",IF(G593&lt;$B$2,MONTHLY.CONT*1,LOOKUP(G593,$B$2:$B$62,$D$2:$D$62)))</f>
        <v/>
      </c>
      <c r="I593" s="51" t="str">
        <f>IF(H593=0,"",IF(H593="","",IF(G593=DATE.DOR,"",IF(G593="","",IF(G593=FVDate,"",((1+INCREASE.RTE)^(1/12)))))))</f>
        <v/>
      </c>
      <c r="J593" s="51" t="str">
        <f>IF(H593=0,"",IF(H593="","",IF(G593=DATE.DOR,"",IF(G593=FVDate,"",((1+RPI))^(1/12)))))</f>
        <v/>
      </c>
      <c r="K593" s="51" t="str">
        <f>IF(J593="","",(1+AMC)^(1/12))</f>
        <v/>
      </c>
      <c r="L593" s="15" t="str">
        <f>IFERROR(IF(G593="","",IF(G593=DATE.DOR,"",L592*I593/J593/K593+H593)),0)</f>
        <v/>
      </c>
      <c r="M593" s="4"/>
      <c r="N593" s="46" t="str">
        <f t="shared" si="3"/>
        <v/>
      </c>
      <c r="O593" s="45" t="str">
        <f t="shared" si="4"/>
        <v/>
      </c>
      <c r="P593" s="11" t="str">
        <f>IFERROR(IF(P592=DATE.DOR,"",MIN(DATE(YEAR(Calculations!P592),MONTH(Calculations!P592)+1,DAY(Calculations!P592)),DATE.DOR)),"")</f>
        <v/>
      </c>
      <c r="Q593" s="52" t="str">
        <f>IF(P593="","",IF(P593=DATE(YEAR(AdjustedFVDte),MONTH(AdjustedFVDte)+1,DAY(AdjustedFVDte)),CFV,IF(AND(Q592=0,P592=AdjustedFVDte),CFV+U593,U592)))</f>
        <v/>
      </c>
      <c r="R593" s="53" t="str">
        <f>IF(P593="","",((1+INCREASE.RTE)^(1/12)))</f>
        <v/>
      </c>
      <c r="S593" s="51" t="str">
        <f>IFERROR(IF(P593="","",IF(P593=DATE.DOR,"",IF(P593&gt;0,(1+RPI)^(1/12),""))),"")</f>
        <v/>
      </c>
      <c r="T593" s="51" t="str">
        <f>IF(S593="","",(1+AMC)^(1/12))</f>
        <v/>
      </c>
      <c r="U593" s="15" t="str">
        <f>IFERROR(IF(P593=DATE.DOR,U592,Q593*R593/S593/T593),"")</f>
        <v/>
      </c>
      <c r="V593" s="4"/>
      <c r="W593" s="4"/>
      <c r="X593" s="4"/>
      <c r="Y593" s="4"/>
      <c r="Z593" s="4"/>
      <c r="AA593" s="4"/>
      <c r="AB593" s="4"/>
    </row>
    <row r="594" ht="15.75" customHeight="1">
      <c r="A594" s="4"/>
      <c r="B594" s="4"/>
      <c r="C594" s="4"/>
      <c r="D594" s="4"/>
      <c r="E594" s="4"/>
      <c r="F594" s="45">
        <f t="shared" si="2"/>
        <v>1</v>
      </c>
      <c r="G594" s="11">
        <f>IFERROR(IF(G593=DATE.DOR,"",MIN(DATE(YEAR(Calculations!G593),MONTH(Calculations!G593)+1,DAY(Calculations!G593)),DATE.DOR)),"")</f>
        <v>44927</v>
      </c>
      <c r="H594" s="15" t="str">
        <f>IF(G595="","",IF(G594&lt;$B$2,MONTHLY.CONT*1,LOOKUP(G594,$B$2:$B$62,$D$2:$D$62)))</f>
        <v/>
      </c>
      <c r="I594" s="51" t="str">
        <f>IF(H594=0,"",IF(H594="","",IF(G594=DATE.DOR,"",IF(G594="","",IF(G594=FVDate,"",((1+INCREASE.RTE)^(1/12)))))))</f>
        <v/>
      </c>
      <c r="J594" s="51" t="str">
        <f>IF(H594=0,"",IF(H594="","",IF(G594=DATE.DOR,"",IF(G594=FVDate,"",((1+RPI))^(1/12)))))</f>
        <v/>
      </c>
      <c r="K594" s="51" t="str">
        <f>IF(J594="","",(1+AMC)^(1/12))</f>
        <v/>
      </c>
      <c r="L594" s="15" t="str">
        <f>IFERROR(IF(G594="","",IF(G594=DATE.DOR,"",L593*I594/J594/K594+H594)),0)</f>
        <v/>
      </c>
      <c r="M594" s="4"/>
      <c r="N594" s="46">
        <f t="shared" si="3"/>
        <v>12</v>
      </c>
      <c r="O594" s="45">
        <f t="shared" si="4"/>
        <v>1</v>
      </c>
      <c r="P594" s="11">
        <f>IFERROR(IF(P593=DATE.DOR,"",MIN(DATE(YEAR(Calculations!P593),MONTH(Calculations!P593)+1,DAY(Calculations!P593)),DATE.DOR)),"")</f>
        <v>44927</v>
      </c>
      <c r="Q594" s="52" t="str">
        <f>IF(P594="","",IF(P594=DATE(YEAR(AdjustedFVDte),MONTH(AdjustedFVDte)+1,DAY(AdjustedFVDte)),CFV,IF(AND(Q593=0,P593=AdjustedFVDte),CFV+U594,U593)))</f>
        <v/>
      </c>
      <c r="R594" s="53">
        <f>IF(P594="","",((1+INCREASE.RTE)^(1/12)))</f>
        <v>1.004074124</v>
      </c>
      <c r="S594" s="51" t="str">
        <f>IFERROR(IF(P594="","",IF(P594=DATE.DOR,"",IF(P594&gt;0,(1+RPI)^(1/12),""))),"")</f>
        <v/>
      </c>
      <c r="T594" s="51" t="str">
        <f>IF(S594="","",(1+AMC)^(1/12))</f>
        <v/>
      </c>
      <c r="U594" s="15" t="str">
        <f>IFERROR(IF(P594=DATE.DOR,U593,Q594*R594/S594/T594),"")</f>
        <v/>
      </c>
      <c r="V594" s="4"/>
      <c r="W594" s="4"/>
      <c r="X594" s="4"/>
      <c r="Y594" s="4"/>
      <c r="Z594" s="4"/>
      <c r="AA594" s="4"/>
      <c r="AB594" s="4"/>
    </row>
    <row r="595" ht="15.75" customHeight="1">
      <c r="A595" s="4"/>
      <c r="B595" s="4"/>
      <c r="C595" s="4"/>
      <c r="D595" s="4"/>
      <c r="E595" s="4"/>
      <c r="F595" s="45" t="str">
        <f t="shared" si="2"/>
        <v/>
      </c>
      <c r="G595" s="11" t="str">
        <f>IFERROR(IF(G594=DATE.DOR,"",MIN(DATE(YEAR(Calculations!G594),MONTH(Calculations!G594)+1,DAY(Calculations!G594)),DATE.DOR)),"")</f>
        <v/>
      </c>
      <c r="H595" s="15" t="str">
        <f>IF(G596="","",IF(G595&lt;$B$2,MONTHLY.CONT*1,LOOKUP(G595,$B$2:$B$62,$D$2:$D$62)))</f>
        <v/>
      </c>
      <c r="I595" s="51" t="str">
        <f>IF(H595=0,"",IF(H595="","",IF(G595=DATE.DOR,"",IF(G595="","",IF(G595=FVDate,"",((1+INCREASE.RTE)^(1/12)))))))</f>
        <v/>
      </c>
      <c r="J595" s="51" t="str">
        <f>IF(H595=0,"",IF(H595="","",IF(G595=DATE.DOR,"",IF(G595=FVDate,"",((1+RPI))^(1/12)))))</f>
        <v/>
      </c>
      <c r="K595" s="51" t="str">
        <f>IF(J595="","",(1+AMC)^(1/12))</f>
        <v/>
      </c>
      <c r="L595" s="15" t="str">
        <f>IFERROR(IF(G595="","",IF(G595=DATE.DOR,"",L594*I595/J595/K595+H595)),0)</f>
        <v/>
      </c>
      <c r="M595" s="4"/>
      <c r="N595" s="46" t="str">
        <f t="shared" si="3"/>
        <v/>
      </c>
      <c r="O595" s="45" t="str">
        <f t="shared" si="4"/>
        <v/>
      </c>
      <c r="P595" s="11" t="str">
        <f>IFERROR(IF(P594=DATE.DOR,"",MIN(DATE(YEAR(Calculations!P594),MONTH(Calculations!P594)+1,DAY(Calculations!P594)),DATE.DOR)),"")</f>
        <v/>
      </c>
      <c r="Q595" s="52" t="str">
        <f>IF(P595="","",IF(P595=DATE(YEAR(AdjustedFVDte),MONTH(AdjustedFVDte)+1,DAY(AdjustedFVDte)),CFV,IF(AND(Q594=0,P594=AdjustedFVDte),CFV+U595,U594)))</f>
        <v/>
      </c>
      <c r="R595" s="53" t="str">
        <f>IF(P595="","",((1+INCREASE.RTE)^(1/12)))</f>
        <v/>
      </c>
      <c r="S595" s="51" t="str">
        <f>IFERROR(IF(P595="","",IF(P595=DATE.DOR,"",IF(P595&gt;0,(1+RPI)^(1/12),""))),"")</f>
        <v/>
      </c>
      <c r="T595" s="51" t="str">
        <f>IF(S595="","",(1+AMC)^(1/12))</f>
        <v/>
      </c>
      <c r="U595" s="15" t="str">
        <f>IFERROR(IF(P595=DATE.DOR,U594,Q595*R595/S595/T595),"")</f>
        <v/>
      </c>
      <c r="V595" s="4"/>
      <c r="W595" s="4"/>
      <c r="X595" s="4"/>
      <c r="Y595" s="4"/>
      <c r="Z595" s="4"/>
      <c r="AA595" s="4"/>
      <c r="AB595" s="4"/>
    </row>
    <row r="596" ht="15.75" customHeight="1">
      <c r="A596" s="4"/>
      <c r="B596" s="4"/>
      <c r="C596" s="4"/>
      <c r="D596" s="4"/>
      <c r="E596" s="4"/>
      <c r="F596" s="45">
        <f t="shared" si="2"/>
        <v>1</v>
      </c>
      <c r="G596" s="11">
        <f>IFERROR(IF(G595=DATE.DOR,"",MIN(DATE(YEAR(Calculations!G595),MONTH(Calculations!G595)+1,DAY(Calculations!G595)),DATE.DOR)),"")</f>
        <v>44927</v>
      </c>
      <c r="H596" s="15" t="str">
        <f>IF(G597="","",IF(G596&lt;$B$2,MONTHLY.CONT*1,LOOKUP(G596,$B$2:$B$62,$D$2:$D$62)))</f>
        <v/>
      </c>
      <c r="I596" s="51" t="str">
        <f>IF(H596=0,"",IF(H596="","",IF(G596=DATE.DOR,"",IF(G596="","",IF(G596=FVDate,"",((1+INCREASE.RTE)^(1/12)))))))</f>
        <v/>
      </c>
      <c r="J596" s="51" t="str">
        <f>IF(H596=0,"",IF(H596="","",IF(G596=DATE.DOR,"",IF(G596=FVDate,"",((1+RPI))^(1/12)))))</f>
        <v/>
      </c>
      <c r="K596" s="51" t="str">
        <f>IF(J596="","",(1+AMC)^(1/12))</f>
        <v/>
      </c>
      <c r="L596" s="15" t="str">
        <f>IFERROR(IF(G596="","",IF(G596=DATE.DOR,"",L595*I596/J596/K596+H596)),0)</f>
        <v/>
      </c>
      <c r="M596" s="4"/>
      <c r="N596" s="46">
        <f t="shared" si="3"/>
        <v>12</v>
      </c>
      <c r="O596" s="45">
        <f t="shared" si="4"/>
        <v>1</v>
      </c>
      <c r="P596" s="11">
        <f>IFERROR(IF(P595=DATE.DOR,"",MIN(DATE(YEAR(Calculations!P595),MONTH(Calculations!P595)+1,DAY(Calculations!P595)),DATE.DOR)),"")</f>
        <v>44927</v>
      </c>
      <c r="Q596" s="52" t="str">
        <f>IF(P596="","",IF(P596=DATE(YEAR(AdjustedFVDte),MONTH(AdjustedFVDte)+1,DAY(AdjustedFVDte)),CFV,IF(AND(Q595=0,P595=AdjustedFVDte),CFV+U596,U595)))</f>
        <v/>
      </c>
      <c r="R596" s="53">
        <f>IF(P596="","",((1+INCREASE.RTE)^(1/12)))</f>
        <v>1.004074124</v>
      </c>
      <c r="S596" s="51" t="str">
        <f>IFERROR(IF(P596="","",IF(P596=DATE.DOR,"",IF(P596&gt;0,(1+RPI)^(1/12),""))),"")</f>
        <v/>
      </c>
      <c r="T596" s="51" t="str">
        <f>IF(S596="","",(1+AMC)^(1/12))</f>
        <v/>
      </c>
      <c r="U596" s="15" t="str">
        <f>IFERROR(IF(P596=DATE.DOR,U595,Q596*R596/S596/T596),"")</f>
        <v/>
      </c>
      <c r="V596" s="4"/>
      <c r="W596" s="4"/>
      <c r="X596" s="4"/>
      <c r="Y596" s="4"/>
      <c r="Z596" s="4"/>
      <c r="AA596" s="4"/>
      <c r="AB596" s="4"/>
    </row>
    <row r="597" ht="15.75" customHeight="1">
      <c r="A597" s="4"/>
      <c r="B597" s="4"/>
      <c r="C597" s="4"/>
      <c r="D597" s="4"/>
      <c r="E597" s="4"/>
      <c r="F597" s="45" t="str">
        <f t="shared" si="2"/>
        <v/>
      </c>
      <c r="G597" s="11" t="str">
        <f>IFERROR(IF(G596=DATE.DOR,"",MIN(DATE(YEAR(Calculations!G596),MONTH(Calculations!G596)+1,DAY(Calculations!G596)),DATE.DOR)),"")</f>
        <v/>
      </c>
      <c r="H597" s="15" t="str">
        <f>IF(G598="","",IF(G597&lt;$B$2,MONTHLY.CONT*1,LOOKUP(G597,$B$2:$B$62,$D$2:$D$62)))</f>
        <v/>
      </c>
      <c r="I597" s="51" t="str">
        <f>IF(H597=0,"",IF(H597="","",IF(G597=DATE.DOR,"",IF(G597="","",IF(G597=FVDate,"",((1+INCREASE.RTE)^(1/12)))))))</f>
        <v/>
      </c>
      <c r="J597" s="51" t="str">
        <f>IF(H597=0,"",IF(H597="","",IF(G597=DATE.DOR,"",IF(G597=FVDate,"",((1+RPI))^(1/12)))))</f>
        <v/>
      </c>
      <c r="K597" s="51" t="str">
        <f>IF(J597="","",(1+AMC)^(1/12))</f>
        <v/>
      </c>
      <c r="L597" s="15" t="str">
        <f>IFERROR(IF(G597="","",IF(G597=DATE.DOR,"",L596*I597/J597/K597+H597)),0)</f>
        <v/>
      </c>
      <c r="M597" s="4"/>
      <c r="N597" s="46" t="str">
        <f t="shared" si="3"/>
        <v/>
      </c>
      <c r="O597" s="45" t="str">
        <f t="shared" si="4"/>
        <v/>
      </c>
      <c r="P597" s="11" t="str">
        <f>IFERROR(IF(P596=DATE.DOR,"",MIN(DATE(YEAR(Calculations!P596),MONTH(Calculations!P596)+1,DAY(Calculations!P596)),DATE.DOR)),"")</f>
        <v/>
      </c>
      <c r="Q597" s="52" t="str">
        <f>IF(P597="","",IF(P597=DATE(YEAR(AdjustedFVDte),MONTH(AdjustedFVDte)+1,DAY(AdjustedFVDte)),CFV,IF(AND(Q596=0,P596=AdjustedFVDte),CFV+U597,U596)))</f>
        <v/>
      </c>
      <c r="R597" s="53" t="str">
        <f>IF(P597="","",((1+INCREASE.RTE)^(1/12)))</f>
        <v/>
      </c>
      <c r="S597" s="51" t="str">
        <f>IFERROR(IF(P597="","",IF(P597=DATE.DOR,"",IF(P597&gt;0,(1+RPI)^(1/12),""))),"")</f>
        <v/>
      </c>
      <c r="T597" s="51" t="str">
        <f>IF(S597="","",(1+AMC)^(1/12))</f>
        <v/>
      </c>
      <c r="U597" s="15" t="str">
        <f>IFERROR(IF(P597=DATE.DOR,U596,Q597*R597/S597/T597),"")</f>
        <v/>
      </c>
      <c r="V597" s="4"/>
      <c r="W597" s="4"/>
      <c r="X597" s="4"/>
      <c r="Y597" s="4"/>
      <c r="Z597" s="4"/>
      <c r="AA597" s="4"/>
      <c r="AB597" s="4"/>
    </row>
    <row r="598" ht="15.75" customHeight="1">
      <c r="A598" s="4"/>
      <c r="B598" s="4"/>
      <c r="C598" s="4"/>
      <c r="D598" s="4"/>
      <c r="E598" s="4"/>
      <c r="F598" s="45">
        <f t="shared" si="2"/>
        <v>1</v>
      </c>
      <c r="G598" s="11">
        <f>IFERROR(IF(G597=DATE.DOR,"",MIN(DATE(YEAR(Calculations!G597),MONTH(Calculations!G597)+1,DAY(Calculations!G597)),DATE.DOR)),"")</f>
        <v>44927</v>
      </c>
      <c r="H598" s="15" t="str">
        <f>IF(G599="","",IF(G598&lt;$B$2,MONTHLY.CONT*1,LOOKUP(G598,$B$2:$B$62,$D$2:$D$62)))</f>
        <v/>
      </c>
      <c r="I598" s="51" t="str">
        <f>IF(H598=0,"",IF(H598="","",IF(G598=DATE.DOR,"",IF(G598="","",IF(G598=FVDate,"",((1+INCREASE.RTE)^(1/12)))))))</f>
        <v/>
      </c>
      <c r="J598" s="51" t="str">
        <f>IF(H598=0,"",IF(H598="","",IF(G598=DATE.DOR,"",IF(G598=FVDate,"",((1+RPI))^(1/12)))))</f>
        <v/>
      </c>
      <c r="K598" s="51" t="str">
        <f>IF(J598="","",(1+AMC)^(1/12))</f>
        <v/>
      </c>
      <c r="L598" s="15" t="str">
        <f>IFERROR(IF(G598="","",IF(G598=DATE.DOR,"",L597*I598/J598/K598+H598)),0)</f>
        <v/>
      </c>
      <c r="M598" s="4"/>
      <c r="N598" s="46">
        <f t="shared" si="3"/>
        <v>12</v>
      </c>
      <c r="O598" s="45">
        <f t="shared" si="4"/>
        <v>1</v>
      </c>
      <c r="P598" s="11">
        <f>IFERROR(IF(P597=DATE.DOR,"",MIN(DATE(YEAR(Calculations!P597),MONTH(Calculations!P597)+1,DAY(Calculations!P597)),DATE.DOR)),"")</f>
        <v>44927</v>
      </c>
      <c r="Q598" s="52" t="str">
        <f>IF(P598="","",IF(P598=DATE(YEAR(AdjustedFVDte),MONTH(AdjustedFVDte)+1,DAY(AdjustedFVDte)),CFV,IF(AND(Q597=0,P597=AdjustedFVDte),CFV+U598,U597)))</f>
        <v/>
      </c>
      <c r="R598" s="53">
        <f>IF(P598="","",((1+INCREASE.RTE)^(1/12)))</f>
        <v>1.004074124</v>
      </c>
      <c r="S598" s="51" t="str">
        <f>IFERROR(IF(P598="","",IF(P598=DATE.DOR,"",IF(P598&gt;0,(1+RPI)^(1/12),""))),"")</f>
        <v/>
      </c>
      <c r="T598" s="51" t="str">
        <f>IF(S598="","",(1+AMC)^(1/12))</f>
        <v/>
      </c>
      <c r="U598" s="15" t="str">
        <f>IFERROR(IF(P598=DATE.DOR,U597,Q598*R598/S598/T598),"")</f>
        <v/>
      </c>
      <c r="V598" s="4"/>
      <c r="W598" s="4"/>
      <c r="X598" s="4"/>
      <c r="Y598" s="4"/>
      <c r="Z598" s="4"/>
      <c r="AA598" s="4"/>
      <c r="AB598" s="4"/>
    </row>
    <row r="599" ht="15.75" customHeight="1">
      <c r="A599" s="4"/>
      <c r="B599" s="4"/>
      <c r="C599" s="4"/>
      <c r="D599" s="4"/>
      <c r="E599" s="4"/>
      <c r="F599" s="45" t="str">
        <f t="shared" si="2"/>
        <v/>
      </c>
      <c r="G599" s="11" t="str">
        <f>IFERROR(IF(G598=DATE.DOR,"",MIN(DATE(YEAR(Calculations!G598),MONTH(Calculations!G598)+1,DAY(Calculations!G598)),DATE.DOR)),"")</f>
        <v/>
      </c>
      <c r="H599" s="15" t="str">
        <f>IF(G600="","",IF(G599&lt;$B$2,MONTHLY.CONT*1,LOOKUP(G599,$B$2:$B$62,$D$2:$D$62)))</f>
        <v/>
      </c>
      <c r="I599" s="51" t="str">
        <f>IF(H599=0,"",IF(H599="","",IF(G599=DATE.DOR,"",IF(G599="","",IF(G599=FVDate,"",((1+INCREASE.RTE)^(1/12)))))))</f>
        <v/>
      </c>
      <c r="J599" s="51" t="str">
        <f>IF(H599=0,"",IF(H599="","",IF(G599=DATE.DOR,"",IF(G599=FVDate,"",((1+RPI))^(1/12)))))</f>
        <v/>
      </c>
      <c r="K599" s="51" t="str">
        <f>IF(J599="","",(1+AMC)^(1/12))</f>
        <v/>
      </c>
      <c r="L599" s="15" t="str">
        <f>IFERROR(IF(G599="","",IF(G599=DATE.DOR,"",L598*I599/J599/K599+H599)),0)</f>
        <v/>
      </c>
      <c r="M599" s="4"/>
      <c r="N599" s="46" t="str">
        <f t="shared" si="3"/>
        <v/>
      </c>
      <c r="O599" s="45" t="str">
        <f t="shared" si="4"/>
        <v/>
      </c>
      <c r="P599" s="11" t="str">
        <f>IFERROR(IF(P598=DATE.DOR,"",MIN(DATE(YEAR(Calculations!P598),MONTH(Calculations!P598)+1,DAY(Calculations!P598)),DATE.DOR)),"")</f>
        <v/>
      </c>
      <c r="Q599" s="52" t="str">
        <f>IF(P599="","",IF(P599=DATE(YEAR(AdjustedFVDte),MONTH(AdjustedFVDte)+1,DAY(AdjustedFVDte)),CFV,IF(AND(Q598=0,P598=AdjustedFVDte),CFV+U599,U598)))</f>
        <v/>
      </c>
      <c r="R599" s="53" t="str">
        <f>IF(P599="","",((1+INCREASE.RTE)^(1/12)))</f>
        <v/>
      </c>
      <c r="S599" s="51" t="str">
        <f>IFERROR(IF(P599="","",IF(P599=DATE.DOR,"",IF(P599&gt;0,(1+RPI)^(1/12),""))),"")</f>
        <v/>
      </c>
      <c r="T599" s="51" t="str">
        <f>IF(S599="","",(1+AMC)^(1/12))</f>
        <v/>
      </c>
      <c r="U599" s="15" t="str">
        <f>IFERROR(IF(P599=DATE.DOR,U598,Q599*R599/S599/T599),"")</f>
        <v/>
      </c>
      <c r="V599" s="4"/>
      <c r="W599" s="4"/>
      <c r="X599" s="4"/>
      <c r="Y599" s="4"/>
      <c r="Z599" s="4"/>
      <c r="AA599" s="4"/>
      <c r="AB599" s="4"/>
    </row>
    <row r="600" ht="15.75" customHeight="1">
      <c r="A600" s="4"/>
      <c r="B600" s="4"/>
      <c r="C600" s="4"/>
      <c r="D600" s="4"/>
      <c r="E600" s="4"/>
      <c r="F600" s="45">
        <f t="shared" si="2"/>
        <v>1</v>
      </c>
      <c r="G600" s="11">
        <f>IFERROR(IF(G599=DATE.DOR,"",MIN(DATE(YEAR(Calculations!G599),MONTH(Calculations!G599)+1,DAY(Calculations!G599)),DATE.DOR)),"")</f>
        <v>44927</v>
      </c>
      <c r="H600" s="15" t="str">
        <f>IF(G601="","",IF(G600&lt;$B$2,MONTHLY.CONT*1,LOOKUP(G600,$B$2:$B$62,$D$2:$D$62)))</f>
        <v/>
      </c>
      <c r="I600" s="51" t="str">
        <f>IF(H600=0,"",IF(H600="","",IF(G600=DATE.DOR,"",IF(G600="","",IF(G600=FVDate,"",((1+INCREASE.RTE)^(1/12)))))))</f>
        <v/>
      </c>
      <c r="J600" s="51" t="str">
        <f>IF(H600=0,"",IF(H600="","",IF(G600=DATE.DOR,"",IF(G600=FVDate,"",((1+RPI))^(1/12)))))</f>
        <v/>
      </c>
      <c r="K600" s="51" t="str">
        <f>IF(J600="","",(1+AMC)^(1/12))</f>
        <v/>
      </c>
      <c r="L600" s="15" t="str">
        <f>IFERROR(IF(G600="","",IF(G600=DATE.DOR,"",L599*I600/J600/K600+H600)),0)</f>
        <v/>
      </c>
      <c r="M600" s="4"/>
      <c r="N600" s="46">
        <f t="shared" si="3"/>
        <v>12</v>
      </c>
      <c r="O600" s="45">
        <f t="shared" si="4"/>
        <v>1</v>
      </c>
      <c r="P600" s="11">
        <f>IFERROR(IF(P599=DATE.DOR,"",MIN(DATE(YEAR(Calculations!P599),MONTH(Calculations!P599)+1,DAY(Calculations!P599)),DATE.DOR)),"")</f>
        <v>44927</v>
      </c>
      <c r="Q600" s="52" t="str">
        <f>IF(P600="","",IF(P600=DATE(YEAR(AdjustedFVDte),MONTH(AdjustedFVDte)+1,DAY(AdjustedFVDte)),CFV,IF(AND(Q599=0,P599=AdjustedFVDte),CFV+U600,U599)))</f>
        <v/>
      </c>
      <c r="R600" s="53">
        <f>IF(P600="","",((1+INCREASE.RTE)^(1/12)))</f>
        <v>1.004074124</v>
      </c>
      <c r="S600" s="51" t="str">
        <f>IFERROR(IF(P600="","",IF(P600=DATE.DOR,"",IF(P600&gt;0,(1+RPI)^(1/12),""))),"")</f>
        <v/>
      </c>
      <c r="T600" s="51" t="str">
        <f>IF(S600="","",(1+AMC)^(1/12))</f>
        <v/>
      </c>
      <c r="U600" s="15" t="str">
        <f>IFERROR(IF(P600=DATE.DOR,U599,Q600*R600/S600/T600),"")</f>
        <v/>
      </c>
      <c r="V600" s="4"/>
      <c r="W600" s="4"/>
      <c r="X600" s="4"/>
      <c r="Y600" s="4"/>
      <c r="Z600" s="4"/>
      <c r="AA600" s="4"/>
      <c r="AB600" s="4"/>
    </row>
    <row r="601" ht="15.75" customHeight="1">
      <c r="A601" s="4"/>
      <c r="B601" s="4"/>
      <c r="C601" s="4"/>
      <c r="D601" s="4"/>
      <c r="E601" s="4"/>
      <c r="F601" s="45" t="str">
        <f t="shared" si="2"/>
        <v/>
      </c>
      <c r="G601" s="11" t="str">
        <f>IFERROR(IF(G600=DATE.DOR,"",MIN(DATE(YEAR(Calculations!G600),MONTH(Calculations!G600)+1,DAY(Calculations!G600)),DATE.DOR)),"")</f>
        <v/>
      </c>
      <c r="H601" s="15" t="str">
        <f>IF(G602="","",IF(G601&lt;$B$2,MONTHLY.CONT*1,LOOKUP(G601,$B$2:$B$62,$D$2:$D$62)))</f>
        <v/>
      </c>
      <c r="I601" s="51" t="str">
        <f>IF(H601=0,"",IF(H601="","",IF(G601=DATE.DOR,"",IF(G601="","",IF(G601=FVDate,"",((1+INCREASE.RTE)^(1/12)))))))</f>
        <v/>
      </c>
      <c r="J601" s="51" t="str">
        <f>IF(H601=0,"",IF(H601="","",IF(G601=DATE.DOR,"",IF(G601=FVDate,"",((1+RPI))^(1/12)))))</f>
        <v/>
      </c>
      <c r="K601" s="51" t="str">
        <f>IF(J601="","",(1+AMC)^(1/12))</f>
        <v/>
      </c>
      <c r="L601" s="15" t="str">
        <f>IFERROR(IF(G601="","",IF(G601=DATE.DOR,"",L600*I601/J601/K601+H601)),0)</f>
        <v/>
      </c>
      <c r="M601" s="4"/>
      <c r="N601" s="46" t="str">
        <f t="shared" si="3"/>
        <v/>
      </c>
      <c r="O601" s="45" t="str">
        <f t="shared" si="4"/>
        <v/>
      </c>
      <c r="P601" s="11" t="str">
        <f>IFERROR(IF(P600=DATE.DOR,"",MIN(DATE(YEAR(Calculations!P600),MONTH(Calculations!P600)+1,DAY(Calculations!P600)),DATE.DOR)),"")</f>
        <v/>
      </c>
      <c r="Q601" s="52" t="str">
        <f>IF(P601="","",IF(P601=DATE(YEAR(AdjustedFVDte),MONTH(AdjustedFVDte)+1,DAY(AdjustedFVDte)),CFV,IF(AND(Q600=0,P600=AdjustedFVDte),CFV+U601,U600)))</f>
        <v/>
      </c>
      <c r="R601" s="53" t="str">
        <f>IF(P601="","",((1+INCREASE.RTE)^(1/12)))</f>
        <v/>
      </c>
      <c r="S601" s="51" t="str">
        <f>IFERROR(IF(P601="","",IF(P601=DATE.DOR,"",IF(P601&gt;0,(1+RPI)^(1/12),""))),"")</f>
        <v/>
      </c>
      <c r="T601" s="51" t="str">
        <f>IF(S601="","",(1+AMC)^(1/12))</f>
        <v/>
      </c>
      <c r="U601" s="15" t="str">
        <f>IFERROR(IF(P601=DATE.DOR,U600,Q601*R601/S601/T601),"")</f>
        <v/>
      </c>
      <c r="V601" s="4"/>
      <c r="W601" s="4"/>
      <c r="X601" s="4"/>
      <c r="Y601" s="4"/>
      <c r="Z601" s="4"/>
      <c r="AA601" s="4"/>
      <c r="AB601" s="4"/>
    </row>
    <row r="602" ht="15.75" customHeight="1">
      <c r="A602" s="4"/>
      <c r="B602" s="4"/>
      <c r="C602" s="4"/>
      <c r="D602" s="4"/>
      <c r="E602" s="4"/>
      <c r="F602" s="45">
        <f t="shared" si="2"/>
        <v>1</v>
      </c>
      <c r="G602" s="11">
        <f>IFERROR(IF(G601=DATE.DOR,"",MIN(DATE(YEAR(Calculations!G601),MONTH(Calculations!G601)+1,DAY(Calculations!G601)),DATE.DOR)),"")</f>
        <v>44927</v>
      </c>
      <c r="H602" s="15" t="str">
        <f>IF(G603="","",IF(G602&lt;$B$2,MONTHLY.CONT*1,LOOKUP(G602,$B$2:$B$62,$D$2:$D$62)))</f>
        <v/>
      </c>
      <c r="I602" s="51" t="str">
        <f>IF(H602=0,"",IF(H602="","",IF(G602=DATE.DOR,"",IF(G602="","",IF(G602=FVDate,"",((1+INCREASE.RTE)^(1/12)))))))</f>
        <v/>
      </c>
      <c r="J602" s="51" t="str">
        <f>IF(H602=0,"",IF(H602="","",IF(G602=DATE.DOR,"",IF(G602=FVDate,"",((1+RPI))^(1/12)))))</f>
        <v/>
      </c>
      <c r="K602" s="51" t="str">
        <f>IF(J602="","",(1+AMC)^(1/12))</f>
        <v/>
      </c>
      <c r="L602" s="15" t="str">
        <f>IFERROR(IF(G602="","",IF(G602=DATE.DOR,"",L601*I602/J602/K602+H602)),0)</f>
        <v/>
      </c>
      <c r="M602" s="4"/>
      <c r="N602" s="46">
        <f t="shared" si="3"/>
        <v>12</v>
      </c>
      <c r="O602" s="45">
        <f t="shared" si="4"/>
        <v>1</v>
      </c>
      <c r="P602" s="11">
        <f>IFERROR(IF(P601=DATE.DOR,"",MIN(DATE(YEAR(Calculations!P601),MONTH(Calculations!P601)+1,DAY(Calculations!P601)),DATE.DOR)),"")</f>
        <v>44927</v>
      </c>
      <c r="Q602" s="52" t="str">
        <f>IF(P602="","",IF(P602=DATE(YEAR(AdjustedFVDte),MONTH(AdjustedFVDte)+1,DAY(AdjustedFVDte)),CFV,IF(AND(Q601=0,P601=AdjustedFVDte),CFV+U602,U601)))</f>
        <v/>
      </c>
      <c r="R602" s="53">
        <f>IF(P602="","",((1+INCREASE.RTE)^(1/12)))</f>
        <v>1.004074124</v>
      </c>
      <c r="S602" s="51" t="str">
        <f>IFERROR(IF(P602="","",IF(P602=DATE.DOR,"",IF(P602&gt;0,(1+RPI)^(1/12),""))),"")</f>
        <v/>
      </c>
      <c r="T602" s="51" t="str">
        <f>IF(S602="","",(1+AMC)^(1/12))</f>
        <v/>
      </c>
      <c r="U602" s="15" t="str">
        <f>IFERROR(IF(P602=DATE.DOR,U601,Q602*R602/S602/T602),"")</f>
        <v/>
      </c>
      <c r="V602" s="4"/>
      <c r="W602" s="4"/>
      <c r="X602" s="4"/>
      <c r="Y602" s="4"/>
      <c r="Z602" s="4"/>
      <c r="AA602" s="4"/>
      <c r="AB602" s="4"/>
    </row>
    <row r="603" ht="15.75" customHeight="1">
      <c r="A603" s="4"/>
      <c r="B603" s="4"/>
      <c r="C603" s="4"/>
      <c r="D603" s="4"/>
      <c r="E603" s="4"/>
      <c r="F603" s="45" t="str">
        <f t="shared" si="2"/>
        <v/>
      </c>
      <c r="G603" s="11" t="str">
        <f>IFERROR(IF(G602=DATE.DOR,"",MIN(DATE(YEAR(Calculations!G602),MONTH(Calculations!G602)+1,DAY(Calculations!G602)),DATE.DOR)),"")</f>
        <v/>
      </c>
      <c r="H603" s="15" t="str">
        <f>IF(G604="","",IF(G603&lt;$B$2,MONTHLY.CONT*1,LOOKUP(G603,$B$2:$B$62,$D$2:$D$62)))</f>
        <v/>
      </c>
      <c r="I603" s="51" t="str">
        <f>IF(H603=0,"",IF(H603="","",IF(G603=DATE.DOR,"",IF(G603="","",IF(G603=FVDate,"",((1+INCREASE.RTE)^(1/12)))))))</f>
        <v/>
      </c>
      <c r="J603" s="51" t="str">
        <f>IF(H603=0,"",IF(H603="","",IF(G603=DATE.DOR,"",IF(G603=FVDate,"",((1+RPI))^(1/12)))))</f>
        <v/>
      </c>
      <c r="K603" s="51" t="str">
        <f>IF(J603="","",(1+AMC)^(1/12))</f>
        <v/>
      </c>
      <c r="L603" s="15" t="str">
        <f>IFERROR(IF(G603="","",IF(G603=DATE.DOR,"",L602*I603/J603/K603+H603)),0)</f>
        <v/>
      </c>
      <c r="M603" s="4"/>
      <c r="N603" s="46" t="str">
        <f t="shared" si="3"/>
        <v/>
      </c>
      <c r="O603" s="45" t="str">
        <f t="shared" si="4"/>
        <v/>
      </c>
      <c r="P603" s="11" t="str">
        <f>IFERROR(IF(P602=DATE.DOR,"",MIN(DATE(YEAR(Calculations!P602),MONTH(Calculations!P602)+1,DAY(Calculations!P602)),DATE.DOR)),"")</f>
        <v/>
      </c>
      <c r="Q603" s="52" t="str">
        <f>IF(P603="","",IF(P603=DATE(YEAR(AdjustedFVDte),MONTH(AdjustedFVDte)+1,DAY(AdjustedFVDte)),CFV,IF(AND(Q602=0,P602=AdjustedFVDte),CFV+U603,U602)))</f>
        <v/>
      </c>
      <c r="R603" s="53" t="str">
        <f>IF(P603="","",((1+INCREASE.RTE)^(1/12)))</f>
        <v/>
      </c>
      <c r="S603" s="51" t="str">
        <f>IFERROR(IF(P603="","",IF(P603=DATE.DOR,"",IF(P603&gt;0,(1+RPI)^(1/12),""))),"")</f>
        <v/>
      </c>
      <c r="T603" s="51" t="str">
        <f>IF(S603="","",(1+AMC)^(1/12))</f>
        <v/>
      </c>
      <c r="U603" s="15" t="str">
        <f>IFERROR(IF(P603=DATE.DOR,U602,Q603*R603/S603/T603),"")</f>
        <v/>
      </c>
      <c r="V603" s="4"/>
      <c r="W603" s="4"/>
      <c r="X603" s="4"/>
      <c r="Y603" s="4"/>
      <c r="Z603" s="4"/>
      <c r="AA603" s="4"/>
      <c r="AB603" s="4"/>
    </row>
    <row r="604" ht="15.75" customHeight="1">
      <c r="A604" s="4"/>
      <c r="B604" s="4"/>
      <c r="C604" s="4"/>
      <c r="D604" s="4"/>
      <c r="E604" s="4"/>
      <c r="F604" s="45">
        <f t="shared" si="2"/>
        <v>1</v>
      </c>
      <c r="G604" s="11">
        <f>IFERROR(IF(G603=DATE.DOR,"",MIN(DATE(YEAR(Calculations!G603),MONTH(Calculations!G603)+1,DAY(Calculations!G603)),DATE.DOR)),"")</f>
        <v>44927</v>
      </c>
      <c r="H604" s="15" t="str">
        <f>IF(G605="","",IF(G604&lt;$B$2,MONTHLY.CONT*1,LOOKUP(G604,$B$2:$B$62,$D$2:$D$62)))</f>
        <v/>
      </c>
      <c r="I604" s="51" t="str">
        <f>IF(H604=0,"",IF(H604="","",IF(G604=DATE.DOR,"",IF(G604="","",IF(G604=FVDate,"",((1+INCREASE.RTE)^(1/12)))))))</f>
        <v/>
      </c>
      <c r="J604" s="51" t="str">
        <f>IF(H604=0,"",IF(H604="","",IF(G604=DATE.DOR,"",IF(G604=FVDate,"",((1+RPI))^(1/12)))))</f>
        <v/>
      </c>
      <c r="K604" s="51" t="str">
        <f>IF(J604="","",(1+AMC)^(1/12))</f>
        <v/>
      </c>
      <c r="L604" s="15" t="str">
        <f>IFERROR(IF(G604="","",IF(G604=DATE.DOR,"",L603*I604/J604/K604+H604)),0)</f>
        <v/>
      </c>
      <c r="M604" s="4"/>
      <c r="N604" s="46">
        <f t="shared" si="3"/>
        <v>12</v>
      </c>
      <c r="O604" s="45">
        <f t="shared" si="4"/>
        <v>1</v>
      </c>
      <c r="P604" s="11">
        <f>IFERROR(IF(P603=DATE.DOR,"",MIN(DATE(YEAR(Calculations!P603),MONTH(Calculations!P603)+1,DAY(Calculations!P603)),DATE.DOR)),"")</f>
        <v>44927</v>
      </c>
      <c r="Q604" s="52" t="str">
        <f>IF(P604="","",IF(P604=DATE(YEAR(AdjustedFVDte),MONTH(AdjustedFVDte)+1,DAY(AdjustedFVDte)),CFV,IF(AND(Q603=0,P603=AdjustedFVDte),CFV+U604,U603)))</f>
        <v/>
      </c>
      <c r="R604" s="53">
        <f>IF(P604="","",((1+INCREASE.RTE)^(1/12)))</f>
        <v>1.004074124</v>
      </c>
      <c r="S604" s="51" t="str">
        <f>IFERROR(IF(P604="","",IF(P604=DATE.DOR,"",IF(P604&gt;0,(1+RPI)^(1/12),""))),"")</f>
        <v/>
      </c>
      <c r="T604" s="51" t="str">
        <f>IF(S604="","",(1+AMC)^(1/12))</f>
        <v/>
      </c>
      <c r="U604" s="15" t="str">
        <f>IFERROR(IF(P604=DATE.DOR,U603,Q604*R604/S604/T604),"")</f>
        <v/>
      </c>
      <c r="V604" s="4"/>
      <c r="W604" s="4"/>
      <c r="X604" s="4"/>
      <c r="Y604" s="4"/>
      <c r="Z604" s="4"/>
      <c r="AA604" s="4"/>
      <c r="AB604" s="4"/>
    </row>
    <row r="605" ht="15.75" customHeight="1">
      <c r="A605" s="4"/>
      <c r="B605" s="4"/>
      <c r="C605" s="4"/>
      <c r="D605" s="4"/>
      <c r="E605" s="4"/>
      <c r="F605" s="45" t="str">
        <f t="shared" si="2"/>
        <v/>
      </c>
      <c r="G605" s="11" t="str">
        <f>IFERROR(IF(G604=DATE.DOR,"",MIN(DATE(YEAR(Calculations!G604),MONTH(Calculations!G604)+1,DAY(Calculations!G604)),DATE.DOR)),"")</f>
        <v/>
      </c>
      <c r="H605" s="15" t="str">
        <f>IF(G606="","",IF(G605&lt;$B$2,MONTHLY.CONT*1,LOOKUP(G605,$B$2:$B$62,$D$2:$D$62)))</f>
        <v/>
      </c>
      <c r="I605" s="51" t="str">
        <f>IF(H605=0,"",IF(H605="","",IF(G605=DATE.DOR,"",IF(G605="","",IF(G605=FVDate,"",((1+INCREASE.RTE)^(1/12)))))))</f>
        <v/>
      </c>
      <c r="J605" s="51" t="str">
        <f>IF(H605=0,"",IF(H605="","",IF(G605=DATE.DOR,"",IF(G605=FVDate,"",((1+RPI))^(1/12)))))</f>
        <v/>
      </c>
      <c r="K605" s="51" t="str">
        <f>IF(J605="","",(1+AMC)^(1/12))</f>
        <v/>
      </c>
      <c r="L605" s="15" t="str">
        <f>IFERROR(IF(G605="","",IF(G605=DATE.DOR,"",L604*I605/J605/K605+H605)),0)</f>
        <v/>
      </c>
      <c r="M605" s="4"/>
      <c r="N605" s="46" t="str">
        <f t="shared" si="3"/>
        <v/>
      </c>
      <c r="O605" s="45" t="str">
        <f t="shared" si="4"/>
        <v/>
      </c>
      <c r="P605" s="11" t="str">
        <f>IFERROR(IF(P604=DATE.DOR,"",MIN(DATE(YEAR(Calculations!P604),MONTH(Calculations!P604)+1,DAY(Calculations!P604)),DATE.DOR)),"")</f>
        <v/>
      </c>
      <c r="Q605" s="52" t="str">
        <f>IF(P605="","",IF(P605=DATE(YEAR(AdjustedFVDte),MONTH(AdjustedFVDte)+1,DAY(AdjustedFVDte)),CFV,IF(AND(Q604=0,P604=AdjustedFVDte),CFV+U605,U604)))</f>
        <v/>
      </c>
      <c r="R605" s="53" t="str">
        <f>IF(P605="","",((1+INCREASE.RTE)^(1/12)))</f>
        <v/>
      </c>
      <c r="S605" s="51" t="str">
        <f>IFERROR(IF(P605="","",IF(P605=DATE.DOR,"",IF(P605&gt;0,(1+RPI)^(1/12),""))),"")</f>
        <v/>
      </c>
      <c r="T605" s="51" t="str">
        <f>IF(S605="","",(1+AMC)^(1/12))</f>
        <v/>
      </c>
      <c r="U605" s="15" t="str">
        <f>IFERROR(IF(P605=DATE.DOR,U604,Q605*R605/S605/T605),"")</f>
        <v/>
      </c>
      <c r="V605" s="4"/>
      <c r="W605" s="4"/>
      <c r="X605" s="4"/>
      <c r="Y605" s="4"/>
      <c r="Z605" s="4"/>
      <c r="AA605" s="4"/>
      <c r="AB605" s="4"/>
    </row>
    <row r="606" ht="15.75" customHeight="1">
      <c r="A606" s="4"/>
      <c r="B606" s="4"/>
      <c r="C606" s="4"/>
      <c r="D606" s="4"/>
      <c r="E606" s="4"/>
      <c r="F606" s="45">
        <f t="shared" si="2"/>
        <v>1</v>
      </c>
      <c r="G606" s="11">
        <f>IFERROR(IF(G605=DATE.DOR,"",MIN(DATE(YEAR(Calculations!G605),MONTH(Calculations!G605)+1,DAY(Calculations!G605)),DATE.DOR)),"")</f>
        <v>44927</v>
      </c>
      <c r="H606" s="15" t="str">
        <f>IF(G607="","",IF(G606&lt;$B$2,MONTHLY.CONT*1,LOOKUP(G606,$B$2:$B$62,$D$2:$D$62)))</f>
        <v/>
      </c>
      <c r="I606" s="51" t="str">
        <f>IF(H606=0,"",IF(H606="","",IF(G606=DATE.DOR,"",IF(G606="","",IF(G606=FVDate,"",((1+INCREASE.RTE)^(1/12)))))))</f>
        <v/>
      </c>
      <c r="J606" s="51" t="str">
        <f>IF(H606=0,"",IF(H606="","",IF(G606=DATE.DOR,"",IF(G606=FVDate,"",((1+RPI))^(1/12)))))</f>
        <v/>
      </c>
      <c r="K606" s="51" t="str">
        <f>IF(J606="","",(1+AMC)^(1/12))</f>
        <v/>
      </c>
      <c r="L606" s="15" t="str">
        <f>IFERROR(IF(G606="","",IF(G606=DATE.DOR,"",L605*I606/J606/K606+H606)),0)</f>
        <v/>
      </c>
      <c r="M606" s="4"/>
      <c r="N606" s="46">
        <f t="shared" si="3"/>
        <v>12</v>
      </c>
      <c r="O606" s="45">
        <f t="shared" si="4"/>
        <v>1</v>
      </c>
      <c r="P606" s="11">
        <f>IFERROR(IF(P605=DATE.DOR,"",MIN(DATE(YEAR(Calculations!P605),MONTH(Calculations!P605)+1,DAY(Calculations!P605)),DATE.DOR)),"")</f>
        <v>44927</v>
      </c>
      <c r="Q606" s="52" t="str">
        <f>IF(P606="","",IF(P606=DATE(YEAR(AdjustedFVDte),MONTH(AdjustedFVDte)+1,DAY(AdjustedFVDte)),CFV,IF(AND(Q605=0,P605=AdjustedFVDte),CFV+U606,U605)))</f>
        <v/>
      </c>
      <c r="R606" s="53">
        <f>IF(P606="","",((1+INCREASE.RTE)^(1/12)))</f>
        <v>1.004074124</v>
      </c>
      <c r="S606" s="51" t="str">
        <f>IFERROR(IF(P606="","",IF(P606=DATE.DOR,"",IF(P606&gt;0,(1+RPI)^(1/12),""))),"")</f>
        <v/>
      </c>
      <c r="T606" s="51" t="str">
        <f>IF(S606="","",(1+AMC)^(1/12))</f>
        <v/>
      </c>
      <c r="U606" s="15" t="str">
        <f>IFERROR(IF(P606=DATE.DOR,U605,Q606*R606/S606/T606),"")</f>
        <v/>
      </c>
      <c r="V606" s="4"/>
      <c r="W606" s="4"/>
      <c r="X606" s="4"/>
      <c r="Y606" s="4"/>
      <c r="Z606" s="4"/>
      <c r="AA606" s="4"/>
      <c r="AB606" s="4"/>
    </row>
    <row r="607" ht="15.75" customHeight="1">
      <c r="A607" s="4"/>
      <c r="B607" s="4"/>
      <c r="C607" s="4"/>
      <c r="D607" s="4"/>
      <c r="E607" s="4"/>
      <c r="F607" s="45" t="str">
        <f t="shared" si="2"/>
        <v/>
      </c>
      <c r="G607" s="11" t="str">
        <f>IFERROR(IF(G606=DATE.DOR,"",MIN(DATE(YEAR(Calculations!G606),MONTH(Calculations!G606)+1,DAY(Calculations!G606)),DATE.DOR)),"")</f>
        <v/>
      </c>
      <c r="H607" s="15" t="str">
        <f>IF(G608="","",IF(G607&lt;$B$2,MONTHLY.CONT*1,LOOKUP(G607,$B$2:$B$62,$D$2:$D$62)))</f>
        <v/>
      </c>
      <c r="I607" s="51" t="str">
        <f>IF(H607=0,"",IF(H607="","",IF(G607=DATE.DOR,"",IF(G607="","",IF(G607=FVDate,"",((1+INCREASE.RTE)^(1/12)))))))</f>
        <v/>
      </c>
      <c r="J607" s="51" t="str">
        <f>IF(H607=0,"",IF(H607="","",IF(G607=DATE.DOR,"",IF(G607=FVDate,"",((1+RPI))^(1/12)))))</f>
        <v/>
      </c>
      <c r="K607" s="51" t="str">
        <f>IF(J607="","",(1+AMC)^(1/12))</f>
        <v/>
      </c>
      <c r="L607" s="15" t="str">
        <f>IFERROR(IF(G607="","",IF(G607=DATE.DOR,"",L606*I607/J607/K607+H607)),0)</f>
        <v/>
      </c>
      <c r="M607" s="4"/>
      <c r="N607" s="46" t="str">
        <f t="shared" si="3"/>
        <v/>
      </c>
      <c r="O607" s="45" t="str">
        <f t="shared" si="4"/>
        <v/>
      </c>
      <c r="P607" s="11" t="str">
        <f>IFERROR(IF(P606=DATE.DOR,"",MIN(DATE(YEAR(Calculations!P606),MONTH(Calculations!P606)+1,DAY(Calculations!P606)),DATE.DOR)),"")</f>
        <v/>
      </c>
      <c r="Q607" s="52" t="str">
        <f>IF(P607="","",IF(P607=DATE(YEAR(AdjustedFVDte),MONTH(AdjustedFVDte)+1,DAY(AdjustedFVDte)),CFV,IF(AND(Q606=0,P606=AdjustedFVDte),CFV+U607,U606)))</f>
        <v/>
      </c>
      <c r="R607" s="53" t="str">
        <f>IF(P607="","",((1+INCREASE.RTE)^(1/12)))</f>
        <v/>
      </c>
      <c r="S607" s="51" t="str">
        <f>IFERROR(IF(P607="","",IF(P607=DATE.DOR,"",IF(P607&gt;0,(1+RPI)^(1/12),""))),"")</f>
        <v/>
      </c>
      <c r="T607" s="51" t="str">
        <f>IF(S607="","",(1+AMC)^(1/12))</f>
        <v/>
      </c>
      <c r="U607" s="15" t="str">
        <f>IFERROR(IF(P607=DATE.DOR,U606,Q607*R607/S607/T607),"")</f>
        <v/>
      </c>
      <c r="V607" s="4"/>
      <c r="W607" s="4"/>
      <c r="X607" s="4"/>
      <c r="Y607" s="4"/>
      <c r="Z607" s="4"/>
      <c r="AA607" s="4"/>
      <c r="AB607" s="4"/>
    </row>
    <row r="608" ht="15.75" customHeight="1">
      <c r="A608" s="4"/>
      <c r="B608" s="4"/>
      <c r="C608" s="4"/>
      <c r="D608" s="4"/>
      <c r="E608" s="4"/>
      <c r="F608" s="45">
        <f t="shared" si="2"/>
        <v>1</v>
      </c>
      <c r="G608" s="11">
        <f>IFERROR(IF(G607=DATE.DOR,"",MIN(DATE(YEAR(Calculations!G607),MONTH(Calculations!G607)+1,DAY(Calculations!G607)),DATE.DOR)),"")</f>
        <v>44927</v>
      </c>
      <c r="H608" s="15" t="str">
        <f>IF(G609="","",IF(G608&lt;$B$2,MONTHLY.CONT*1,LOOKUP(G608,$B$2:$B$62,$D$2:$D$62)))</f>
        <v/>
      </c>
      <c r="I608" s="51" t="str">
        <f>IF(H608=0,"",IF(H608="","",IF(G608=DATE.DOR,"",IF(G608="","",IF(G608=FVDate,"",((1+INCREASE.RTE)^(1/12)))))))</f>
        <v/>
      </c>
      <c r="J608" s="51" t="str">
        <f>IF(H608=0,"",IF(H608="","",IF(G608=DATE.DOR,"",IF(G608=FVDate,"",((1+RPI))^(1/12)))))</f>
        <v/>
      </c>
      <c r="K608" s="51" t="str">
        <f>IF(J608="","",(1+AMC)^(1/12))</f>
        <v/>
      </c>
      <c r="L608" s="15" t="str">
        <f>IFERROR(IF(G608="","",IF(G608=DATE.DOR,"",L607*I608/J608/K608+H608)),0)</f>
        <v/>
      </c>
      <c r="M608" s="4"/>
      <c r="N608" s="46">
        <f t="shared" si="3"/>
        <v>12</v>
      </c>
      <c r="O608" s="45">
        <f t="shared" si="4"/>
        <v>1</v>
      </c>
      <c r="P608" s="11">
        <f>IFERROR(IF(P607=DATE.DOR,"",MIN(DATE(YEAR(Calculations!P607),MONTH(Calculations!P607)+1,DAY(Calculations!P607)),DATE.DOR)),"")</f>
        <v>44927</v>
      </c>
      <c r="Q608" s="52" t="str">
        <f>IF(P608="","",IF(P608=DATE(YEAR(AdjustedFVDte),MONTH(AdjustedFVDte)+1,DAY(AdjustedFVDte)),CFV,IF(AND(Q607=0,P607=AdjustedFVDte),CFV+U608,U607)))</f>
        <v/>
      </c>
      <c r="R608" s="53">
        <f>IF(P608="","",((1+INCREASE.RTE)^(1/12)))</f>
        <v>1.004074124</v>
      </c>
      <c r="S608" s="51" t="str">
        <f>IFERROR(IF(P608="","",IF(P608=DATE.DOR,"",IF(P608&gt;0,(1+RPI)^(1/12),""))),"")</f>
        <v/>
      </c>
      <c r="T608" s="51" t="str">
        <f>IF(S608="","",(1+AMC)^(1/12))</f>
        <v/>
      </c>
      <c r="U608" s="15" t="str">
        <f>IFERROR(IF(P608=DATE.DOR,U607,Q608*R608/S608/T608),"")</f>
        <v/>
      </c>
      <c r="V608" s="4"/>
      <c r="W608" s="4"/>
      <c r="X608" s="4"/>
      <c r="Y608" s="4"/>
      <c r="Z608" s="4"/>
      <c r="AA608" s="4"/>
      <c r="AB608" s="4"/>
    </row>
    <row r="609" ht="15.75" customHeight="1">
      <c r="A609" s="4"/>
      <c r="B609" s="4"/>
      <c r="C609" s="4"/>
      <c r="D609" s="4"/>
      <c r="E609" s="4"/>
      <c r="F609" s="45" t="str">
        <f t="shared" si="2"/>
        <v/>
      </c>
      <c r="G609" s="11" t="str">
        <f>IFERROR(IF(G608=DATE.DOR,"",MIN(DATE(YEAR(Calculations!G608),MONTH(Calculations!G608)+1,DAY(Calculations!G608)),DATE.DOR)),"")</f>
        <v/>
      </c>
      <c r="H609" s="15" t="str">
        <f>IF(G610="","",IF(G609&lt;$B$2,MONTHLY.CONT*1,LOOKUP(G609,$B$2:$B$62,$D$2:$D$62)))</f>
        <v/>
      </c>
      <c r="I609" s="51" t="str">
        <f>IF(H609=0,"",IF(H609="","",IF(G609=DATE.DOR,"",IF(G609="","",IF(G609=FVDate,"",((1+INCREASE.RTE)^(1/12)))))))</f>
        <v/>
      </c>
      <c r="J609" s="51" t="str">
        <f>IF(H609=0,"",IF(H609="","",IF(G609=DATE.DOR,"",IF(G609=FVDate,"",((1+RPI))^(1/12)))))</f>
        <v/>
      </c>
      <c r="K609" s="51" t="str">
        <f>IF(J609="","",(1+AMC)^(1/12))</f>
        <v/>
      </c>
      <c r="L609" s="15" t="str">
        <f>IFERROR(IF(G609="","",IF(G609=DATE.DOR,"",L608*I609/J609/K609+H609)),0)</f>
        <v/>
      </c>
      <c r="M609" s="4"/>
      <c r="N609" s="46" t="str">
        <f t="shared" si="3"/>
        <v/>
      </c>
      <c r="O609" s="45" t="str">
        <f t="shared" si="4"/>
        <v/>
      </c>
      <c r="P609" s="11" t="str">
        <f>IFERROR(IF(P608=DATE.DOR,"",MIN(DATE(YEAR(Calculations!P608),MONTH(Calculations!P608)+1,DAY(Calculations!P608)),DATE.DOR)),"")</f>
        <v/>
      </c>
      <c r="Q609" s="52" t="str">
        <f>IF(P609="","",IF(P609=DATE(YEAR(AdjustedFVDte),MONTH(AdjustedFVDte)+1,DAY(AdjustedFVDte)),CFV,IF(AND(Q608=0,P608=AdjustedFVDte),CFV+U609,U608)))</f>
        <v/>
      </c>
      <c r="R609" s="53" t="str">
        <f>IF(P609="","",((1+INCREASE.RTE)^(1/12)))</f>
        <v/>
      </c>
      <c r="S609" s="51" t="str">
        <f>IFERROR(IF(P609="","",IF(P609=DATE.DOR,"",IF(P609&gt;0,(1+RPI)^(1/12),""))),"")</f>
        <v/>
      </c>
      <c r="T609" s="51" t="str">
        <f>IF(S609="","",(1+AMC)^(1/12))</f>
        <v/>
      </c>
      <c r="U609" s="15" t="str">
        <f>IFERROR(IF(P609=DATE.DOR,U608,Q609*R609/S609/T609),"")</f>
        <v/>
      </c>
      <c r="V609" s="4"/>
      <c r="W609" s="4"/>
      <c r="X609" s="4"/>
      <c r="Y609" s="4"/>
      <c r="Z609" s="4"/>
      <c r="AA609" s="4"/>
      <c r="AB609" s="4"/>
    </row>
    <row r="610" ht="15.75" customHeight="1">
      <c r="A610" s="4"/>
      <c r="B610" s="4"/>
      <c r="C610" s="4"/>
      <c r="D610" s="4"/>
      <c r="E610" s="4"/>
      <c r="F610" s="45">
        <f t="shared" si="2"/>
        <v>1</v>
      </c>
      <c r="G610" s="11">
        <f>IFERROR(IF(G609=DATE.DOR,"",MIN(DATE(YEAR(Calculations!G609),MONTH(Calculations!G609)+1,DAY(Calculations!G609)),DATE.DOR)),"")</f>
        <v>44927</v>
      </c>
      <c r="H610" s="15" t="str">
        <f>IF(G611="","",IF(G610&lt;$B$2,MONTHLY.CONT*1,LOOKUP(G610,$B$2:$B$62,$D$2:$D$62)))</f>
        <v/>
      </c>
      <c r="I610" s="51" t="str">
        <f>IF(H610=0,"",IF(H610="","",IF(G610=DATE.DOR,"",IF(G610="","",IF(G610=FVDate,"",((1+INCREASE.RTE)^(1/12)))))))</f>
        <v/>
      </c>
      <c r="J610" s="51" t="str">
        <f>IF(H610=0,"",IF(H610="","",IF(G610=DATE.DOR,"",IF(G610=FVDate,"",((1+RPI))^(1/12)))))</f>
        <v/>
      </c>
      <c r="K610" s="51" t="str">
        <f>IF(J610="","",(1+AMC)^(1/12))</f>
        <v/>
      </c>
      <c r="L610" s="15" t="str">
        <f>IFERROR(IF(G610="","",IF(G610=DATE.DOR,"",L609*I610/J610/K610+H610)),0)</f>
        <v/>
      </c>
      <c r="M610" s="4"/>
      <c r="N610" s="46">
        <f t="shared" si="3"/>
        <v>12</v>
      </c>
      <c r="O610" s="45">
        <f t="shared" si="4"/>
        <v>1</v>
      </c>
      <c r="P610" s="11">
        <f>IFERROR(IF(P609=DATE.DOR,"",MIN(DATE(YEAR(Calculations!P609),MONTH(Calculations!P609)+1,DAY(Calculations!P609)),DATE.DOR)),"")</f>
        <v>44927</v>
      </c>
      <c r="Q610" s="52" t="str">
        <f>IF(P610="","",IF(P610=DATE(YEAR(AdjustedFVDte),MONTH(AdjustedFVDte)+1,DAY(AdjustedFVDte)),CFV,IF(AND(Q609=0,P609=AdjustedFVDte),CFV+U610,U609)))</f>
        <v/>
      </c>
      <c r="R610" s="53">
        <f>IF(P610="","",((1+INCREASE.RTE)^(1/12)))</f>
        <v>1.004074124</v>
      </c>
      <c r="S610" s="51" t="str">
        <f>IFERROR(IF(P610="","",IF(P610=DATE.DOR,"",IF(P610&gt;0,(1+RPI)^(1/12),""))),"")</f>
        <v/>
      </c>
      <c r="T610" s="51" t="str">
        <f>IF(S610="","",(1+AMC)^(1/12))</f>
        <v/>
      </c>
      <c r="U610" s="15" t="str">
        <f>IFERROR(IF(P610=DATE.DOR,U609,Q610*R610/S610/T610),"")</f>
        <v/>
      </c>
      <c r="V610" s="4"/>
      <c r="W610" s="4"/>
      <c r="X610" s="4"/>
      <c r="Y610" s="4"/>
      <c r="Z610" s="4"/>
      <c r="AA610" s="4"/>
      <c r="AB610" s="4"/>
    </row>
    <row r="611" ht="15.75" customHeight="1">
      <c r="A611" s="4"/>
      <c r="B611" s="4"/>
      <c r="C611" s="4"/>
      <c r="D611" s="4"/>
      <c r="E611" s="4"/>
      <c r="F611" s="45" t="str">
        <f t="shared" si="2"/>
        <v/>
      </c>
      <c r="G611" s="11" t="str">
        <f>IFERROR(IF(G610=DATE.DOR,"",MIN(DATE(YEAR(Calculations!G610),MONTH(Calculations!G610)+1,DAY(Calculations!G610)),DATE.DOR)),"")</f>
        <v/>
      </c>
      <c r="H611" s="15" t="str">
        <f>IF(G612="","",IF(G611&lt;$B$2,MONTHLY.CONT*1,LOOKUP(G611,$B$2:$B$62,$D$2:$D$62)))</f>
        <v/>
      </c>
      <c r="I611" s="51" t="str">
        <f>IF(H611=0,"",IF(H611="","",IF(G611=DATE.DOR,"",IF(G611="","",IF(G611=FVDate,"",((1+INCREASE.RTE)^(1/12)))))))</f>
        <v/>
      </c>
      <c r="J611" s="51" t="str">
        <f>IF(H611=0,"",IF(H611="","",IF(G611=DATE.DOR,"",IF(G611=FVDate,"",((1+RPI))^(1/12)))))</f>
        <v/>
      </c>
      <c r="K611" s="51" t="str">
        <f>IF(J611="","",(1+AMC)^(1/12))</f>
        <v/>
      </c>
      <c r="L611" s="15" t="str">
        <f>IFERROR(IF(G611="","",IF(G611=DATE.DOR,"",L610*I611/J611/K611+H611)),0)</f>
        <v/>
      </c>
      <c r="M611" s="4"/>
      <c r="N611" s="46" t="str">
        <f t="shared" si="3"/>
        <v/>
      </c>
      <c r="O611" s="45" t="str">
        <f t="shared" si="4"/>
        <v/>
      </c>
      <c r="P611" s="11" t="str">
        <f>IFERROR(IF(P610=DATE.DOR,"",MIN(DATE(YEAR(Calculations!P610),MONTH(Calculations!P610)+1,DAY(Calculations!P610)),DATE.DOR)),"")</f>
        <v/>
      </c>
      <c r="Q611" s="52" t="str">
        <f>IF(P611="","",IF(P611=DATE(YEAR(AdjustedFVDte),MONTH(AdjustedFVDte)+1,DAY(AdjustedFVDte)),CFV,IF(AND(Q610=0,P610=AdjustedFVDte),CFV+U611,U610)))</f>
        <v/>
      </c>
      <c r="R611" s="53" t="str">
        <f>IF(P611="","",((1+INCREASE.RTE)^(1/12)))</f>
        <v/>
      </c>
      <c r="S611" s="51" t="str">
        <f>IFERROR(IF(P611="","",IF(P611=DATE.DOR,"",IF(P611&gt;0,(1+RPI)^(1/12),""))),"")</f>
        <v/>
      </c>
      <c r="T611" s="51" t="str">
        <f>IF(S611="","",(1+AMC)^(1/12))</f>
        <v/>
      </c>
      <c r="U611" s="15" t="str">
        <f>IFERROR(IF(P611=DATE.DOR,U610,Q611*R611/S611/T611),"")</f>
        <v/>
      </c>
      <c r="V611" s="4"/>
      <c r="W611" s="4"/>
      <c r="X611" s="4"/>
      <c r="Y611" s="4"/>
      <c r="Z611" s="4"/>
      <c r="AA611" s="4"/>
      <c r="AB611" s="4"/>
    </row>
    <row r="612" ht="15.75" customHeight="1">
      <c r="A612" s="4"/>
      <c r="B612" s="4"/>
      <c r="C612" s="4"/>
      <c r="D612" s="4"/>
      <c r="E612" s="4"/>
      <c r="F612" s="45">
        <f t="shared" si="2"/>
        <v>1</v>
      </c>
      <c r="G612" s="11">
        <f>IFERROR(IF(G611=DATE.DOR,"",MIN(DATE(YEAR(Calculations!G611),MONTH(Calculations!G611)+1,DAY(Calculations!G611)),DATE.DOR)),"")</f>
        <v>44927</v>
      </c>
      <c r="H612" s="15" t="str">
        <f>IF(G613="","",IF(G612&lt;$B$2,MONTHLY.CONT*1,LOOKUP(G612,$B$2:$B$62,$D$2:$D$62)))</f>
        <v/>
      </c>
      <c r="I612" s="51" t="str">
        <f>IF(H612=0,"",IF(H612="","",IF(G612=DATE.DOR,"",IF(G612="","",IF(G612=FVDate,"",((1+INCREASE.RTE)^(1/12)))))))</f>
        <v/>
      </c>
      <c r="J612" s="51" t="str">
        <f>IF(H612=0,"",IF(H612="","",IF(G612=DATE.DOR,"",IF(G612=FVDate,"",((1+RPI))^(1/12)))))</f>
        <v/>
      </c>
      <c r="K612" s="51" t="str">
        <f>IF(J612="","",(1+AMC)^(1/12))</f>
        <v/>
      </c>
      <c r="L612" s="15" t="str">
        <f>IFERROR(IF(G612="","",IF(G612=DATE.DOR,"",L611*I612/J612/K612+H612)),0)</f>
        <v/>
      </c>
      <c r="M612" s="4"/>
      <c r="N612" s="46">
        <f t="shared" si="3"/>
        <v>12</v>
      </c>
      <c r="O612" s="45">
        <f t="shared" si="4"/>
        <v>1</v>
      </c>
      <c r="P612" s="11">
        <f>IFERROR(IF(P611=DATE.DOR,"",MIN(DATE(YEAR(Calculations!P611),MONTH(Calculations!P611)+1,DAY(Calculations!P611)),DATE.DOR)),"")</f>
        <v>44927</v>
      </c>
      <c r="Q612" s="52" t="str">
        <f>IF(P612="","",IF(P612=DATE(YEAR(AdjustedFVDte),MONTH(AdjustedFVDte)+1,DAY(AdjustedFVDte)),CFV,IF(AND(Q611=0,P611=AdjustedFVDte),CFV+U612,U611)))</f>
        <v/>
      </c>
      <c r="R612" s="53">
        <f>IF(P612="","",((1+INCREASE.RTE)^(1/12)))</f>
        <v>1.004074124</v>
      </c>
      <c r="S612" s="51" t="str">
        <f>IFERROR(IF(P612="","",IF(P612=DATE.DOR,"",IF(P612&gt;0,(1+RPI)^(1/12),""))),"")</f>
        <v/>
      </c>
      <c r="T612" s="51" t="str">
        <f>IF(S612="","",(1+AMC)^(1/12))</f>
        <v/>
      </c>
      <c r="U612" s="15" t="str">
        <f>IFERROR(IF(P612=DATE.DOR,U611,Q612*R612/S612/T612),"")</f>
        <v/>
      </c>
      <c r="V612" s="4"/>
      <c r="W612" s="4"/>
      <c r="X612" s="4"/>
      <c r="Y612" s="4"/>
      <c r="Z612" s="4"/>
      <c r="AA612" s="4"/>
      <c r="AB612" s="4"/>
    </row>
    <row r="613" ht="15.75" customHeight="1">
      <c r="A613" s="4"/>
      <c r="B613" s="4"/>
      <c r="C613" s="4"/>
      <c r="D613" s="4"/>
      <c r="E613" s="4"/>
      <c r="F613" s="45" t="str">
        <f t="shared" si="2"/>
        <v/>
      </c>
      <c r="G613" s="11" t="str">
        <f>IFERROR(IF(G612=DATE.DOR,"",MIN(DATE(YEAR(Calculations!G612),MONTH(Calculations!G612)+1,DAY(Calculations!G612)),DATE.DOR)),"")</f>
        <v/>
      </c>
      <c r="H613" s="15" t="str">
        <f>IF(G614="","",IF(G613&lt;$B$2,MONTHLY.CONT*1,LOOKUP(G613,$B$2:$B$62,$D$2:$D$62)))</f>
        <v/>
      </c>
      <c r="I613" s="51" t="str">
        <f>IF(H613=0,"",IF(H613="","",IF(G613=DATE.DOR,"",IF(G613="","",IF(G613=FVDate,"",((1+INCREASE.RTE)^(1/12)))))))</f>
        <v/>
      </c>
      <c r="J613" s="51" t="str">
        <f>IF(H613=0,"",IF(H613="","",IF(G613=DATE.DOR,"",IF(G613=FVDate,"",((1+RPI))^(1/12)))))</f>
        <v/>
      </c>
      <c r="K613" s="51" t="str">
        <f>IF(J613="","",(1+AMC)^(1/12))</f>
        <v/>
      </c>
      <c r="L613" s="15" t="str">
        <f>IFERROR(IF(G613="","",IF(G613=DATE.DOR,"",L612*I613/J613/K613+H613)),0)</f>
        <v/>
      </c>
      <c r="M613" s="4"/>
      <c r="N613" s="46" t="str">
        <f t="shared" si="3"/>
        <v/>
      </c>
      <c r="O613" s="45" t="str">
        <f t="shared" si="4"/>
        <v/>
      </c>
      <c r="P613" s="11" t="str">
        <f>IFERROR(IF(P612=DATE.DOR,"",MIN(DATE(YEAR(Calculations!P612),MONTH(Calculations!P612)+1,DAY(Calculations!P612)),DATE.DOR)),"")</f>
        <v/>
      </c>
      <c r="Q613" s="52" t="str">
        <f>IF(P613="","",IF(P613=DATE(YEAR(AdjustedFVDte),MONTH(AdjustedFVDte)+1,DAY(AdjustedFVDte)),CFV,IF(AND(Q612=0,P612=AdjustedFVDte),CFV+U613,U612)))</f>
        <v/>
      </c>
      <c r="R613" s="53" t="str">
        <f>IF(P613="","",((1+INCREASE.RTE)^(1/12)))</f>
        <v/>
      </c>
      <c r="S613" s="51" t="str">
        <f>IFERROR(IF(P613="","",IF(P613=DATE.DOR,"",IF(P613&gt;0,(1+RPI)^(1/12),""))),"")</f>
        <v/>
      </c>
      <c r="T613" s="51" t="str">
        <f>IF(S613="","",(1+AMC)^(1/12))</f>
        <v/>
      </c>
      <c r="U613" s="15" t="str">
        <f>IFERROR(IF(P613=DATE.DOR,U612,Q613*R613/S613/T613),"")</f>
        <v/>
      </c>
      <c r="V613" s="4"/>
      <c r="W613" s="4"/>
      <c r="X613" s="4"/>
      <c r="Y613" s="4"/>
      <c r="Z613" s="4"/>
      <c r="AA613" s="4"/>
      <c r="AB613" s="4"/>
    </row>
    <row r="614" ht="15.75" customHeight="1">
      <c r="A614" s="4"/>
      <c r="B614" s="4"/>
      <c r="C614" s="4"/>
      <c r="D614" s="4"/>
      <c r="E614" s="4"/>
      <c r="F614" s="45">
        <f t="shared" si="2"/>
        <v>1</v>
      </c>
      <c r="G614" s="11">
        <f>IFERROR(IF(G613=DATE.DOR,"",MIN(DATE(YEAR(Calculations!G613),MONTH(Calculations!G613)+1,DAY(Calculations!G613)),DATE.DOR)),"")</f>
        <v>44927</v>
      </c>
      <c r="H614" s="15" t="str">
        <f>IF(G615="","",IF(G614&lt;$B$2,MONTHLY.CONT*1,LOOKUP(G614,$B$2:$B$62,$D$2:$D$62)))</f>
        <v/>
      </c>
      <c r="I614" s="51" t="str">
        <f>IF(H614=0,"",IF(H614="","",IF(G614=DATE.DOR,"",IF(G614="","",IF(G614=FVDate,"",((1+INCREASE.RTE)^(1/12)))))))</f>
        <v/>
      </c>
      <c r="J614" s="51" t="str">
        <f>IF(H614=0,"",IF(H614="","",IF(G614=DATE.DOR,"",IF(G614=FVDate,"",((1+RPI))^(1/12)))))</f>
        <v/>
      </c>
      <c r="K614" s="51" t="str">
        <f>IF(J614="","",(1+AMC)^(1/12))</f>
        <v/>
      </c>
      <c r="L614" s="15" t="str">
        <f>IFERROR(IF(G614="","",IF(G614=DATE.DOR,"",L613*I614/J614/K614+H614)),0)</f>
        <v/>
      </c>
      <c r="M614" s="4"/>
      <c r="N614" s="46">
        <f t="shared" si="3"/>
        <v>12</v>
      </c>
      <c r="O614" s="45">
        <f t="shared" si="4"/>
        <v>1</v>
      </c>
      <c r="P614" s="11">
        <f>IFERROR(IF(P613=DATE.DOR,"",MIN(DATE(YEAR(Calculations!P613),MONTH(Calculations!P613)+1,DAY(Calculations!P613)),DATE.DOR)),"")</f>
        <v>44927</v>
      </c>
      <c r="Q614" s="52" t="str">
        <f>IF(P614="","",IF(P614=DATE(YEAR(AdjustedFVDte),MONTH(AdjustedFVDte)+1,DAY(AdjustedFVDte)),CFV,IF(AND(Q613=0,P613=AdjustedFVDte),CFV+U614,U613)))</f>
        <v/>
      </c>
      <c r="R614" s="53">
        <f>IF(P614="","",((1+INCREASE.RTE)^(1/12)))</f>
        <v>1.004074124</v>
      </c>
      <c r="S614" s="51" t="str">
        <f>IFERROR(IF(P614="","",IF(P614=DATE.DOR,"",IF(P614&gt;0,(1+RPI)^(1/12),""))),"")</f>
        <v/>
      </c>
      <c r="T614" s="51" t="str">
        <f>IF(S614="","",(1+AMC)^(1/12))</f>
        <v/>
      </c>
      <c r="U614" s="15" t="str">
        <f>IFERROR(IF(P614=DATE.DOR,U613,Q614*R614/S614/T614),"")</f>
        <v/>
      </c>
      <c r="V614" s="4"/>
      <c r="W614" s="4"/>
      <c r="X614" s="4"/>
      <c r="Y614" s="4"/>
      <c r="Z614" s="4"/>
      <c r="AA614" s="4"/>
      <c r="AB614" s="4"/>
    </row>
    <row r="615" ht="15.75" customHeight="1">
      <c r="A615" s="4"/>
      <c r="B615" s="4"/>
      <c r="C615" s="4"/>
      <c r="D615" s="4"/>
      <c r="E615" s="4"/>
      <c r="F615" s="45" t="str">
        <f t="shared" si="2"/>
        <v/>
      </c>
      <c r="G615" s="11" t="str">
        <f>IFERROR(IF(G614=DATE.DOR,"",MIN(DATE(YEAR(Calculations!G614),MONTH(Calculations!G614)+1,DAY(Calculations!G614)),DATE.DOR)),"")</f>
        <v/>
      </c>
      <c r="H615" s="15" t="str">
        <f>IF(G616="","",IF(G615&lt;$B$2,MONTHLY.CONT*1,LOOKUP(G615,$B$2:$B$62,$D$2:$D$62)))</f>
        <v/>
      </c>
      <c r="I615" s="51" t="str">
        <f>IF(H615=0,"",IF(H615="","",IF(G615=DATE.DOR,"",IF(G615="","",IF(G615=FVDate,"",((1+INCREASE.RTE)^(1/12)))))))</f>
        <v/>
      </c>
      <c r="J615" s="51" t="str">
        <f>IF(H615=0,"",IF(H615="","",IF(G615=DATE.DOR,"",IF(G615=FVDate,"",((1+RPI))^(1/12)))))</f>
        <v/>
      </c>
      <c r="K615" s="51" t="str">
        <f>IF(J615="","",(1+AMC)^(1/12))</f>
        <v/>
      </c>
      <c r="L615" s="15" t="str">
        <f>IFERROR(IF(G615="","",IF(G615=DATE.DOR,"",L614*I615/J615/K615+H615)),0)</f>
        <v/>
      </c>
      <c r="M615" s="4"/>
      <c r="N615" s="46" t="str">
        <f t="shared" si="3"/>
        <v/>
      </c>
      <c r="O615" s="45" t="str">
        <f t="shared" si="4"/>
        <v/>
      </c>
      <c r="P615" s="11" t="str">
        <f>IFERROR(IF(P614=DATE.DOR,"",MIN(DATE(YEAR(Calculations!P614),MONTH(Calculations!P614)+1,DAY(Calculations!P614)),DATE.DOR)),"")</f>
        <v/>
      </c>
      <c r="Q615" s="52" t="str">
        <f>IF(P615="","",IF(P615=DATE(YEAR(AdjustedFVDte),MONTH(AdjustedFVDte)+1,DAY(AdjustedFVDte)),CFV,IF(AND(Q614=0,P614=AdjustedFVDte),CFV+U615,U614)))</f>
        <v/>
      </c>
      <c r="R615" s="53" t="str">
        <f>IF(P615="","",((1+INCREASE.RTE)^(1/12)))</f>
        <v/>
      </c>
      <c r="S615" s="51" t="str">
        <f>IFERROR(IF(P615="","",IF(P615=DATE.DOR,"",IF(P615&gt;0,(1+RPI)^(1/12),""))),"")</f>
        <v/>
      </c>
      <c r="T615" s="51" t="str">
        <f>IF(S615="","",(1+AMC)^(1/12))</f>
        <v/>
      </c>
      <c r="U615" s="15" t="str">
        <f>IFERROR(IF(P615=DATE.DOR,U614,Q615*R615/S615/T615),"")</f>
        <v/>
      </c>
      <c r="V615" s="4"/>
      <c r="W615" s="4"/>
      <c r="X615" s="4"/>
      <c r="Y615" s="4"/>
      <c r="Z615" s="4"/>
      <c r="AA615" s="4"/>
      <c r="AB615" s="4"/>
    </row>
    <row r="616" ht="15.75" customHeight="1">
      <c r="A616" s="4"/>
      <c r="B616" s="4"/>
      <c r="C616" s="4"/>
      <c r="D616" s="4"/>
      <c r="E616" s="4"/>
      <c r="F616" s="45">
        <f t="shared" si="2"/>
        <v>1</v>
      </c>
      <c r="G616" s="11">
        <f>IFERROR(IF(G615=DATE.DOR,"",MIN(DATE(YEAR(Calculations!G615),MONTH(Calculations!G615)+1,DAY(Calculations!G615)),DATE.DOR)),"")</f>
        <v>44927</v>
      </c>
      <c r="H616" s="15" t="str">
        <f>IF(G617="","",IF(G616&lt;$B$2,MONTHLY.CONT*1,LOOKUP(G616,$B$2:$B$62,$D$2:$D$62)))</f>
        <v/>
      </c>
      <c r="I616" s="51" t="str">
        <f>IF(H616=0,"",IF(H616="","",IF(G616=DATE.DOR,"",IF(G616="","",IF(G616=FVDate,"",((1+INCREASE.RTE)^(1/12)))))))</f>
        <v/>
      </c>
      <c r="J616" s="51" t="str">
        <f>IF(H616=0,"",IF(H616="","",IF(G616=DATE.DOR,"",IF(G616=FVDate,"",((1+RPI))^(1/12)))))</f>
        <v/>
      </c>
      <c r="K616" s="51" t="str">
        <f>IF(J616="","",(1+AMC)^(1/12))</f>
        <v/>
      </c>
      <c r="L616" s="15" t="str">
        <f>IFERROR(IF(G616="","",IF(G616=DATE.DOR,"",L615*I616/J616/K616+H616)),0)</f>
        <v/>
      </c>
      <c r="M616" s="4"/>
      <c r="N616" s="46">
        <f t="shared" si="3"/>
        <v>12</v>
      </c>
      <c r="O616" s="45">
        <f t="shared" si="4"/>
        <v>1</v>
      </c>
      <c r="P616" s="11">
        <f>IFERROR(IF(P615=DATE.DOR,"",MIN(DATE(YEAR(Calculations!P615),MONTH(Calculations!P615)+1,DAY(Calculations!P615)),DATE.DOR)),"")</f>
        <v>44927</v>
      </c>
      <c r="Q616" s="52" t="str">
        <f>IF(P616="","",IF(P616=DATE(YEAR(AdjustedFVDte),MONTH(AdjustedFVDte)+1,DAY(AdjustedFVDte)),CFV,IF(AND(Q615=0,P615=AdjustedFVDte),CFV+U616,U615)))</f>
        <v/>
      </c>
      <c r="R616" s="53">
        <f>IF(P616="","",((1+INCREASE.RTE)^(1/12)))</f>
        <v>1.004074124</v>
      </c>
      <c r="S616" s="51" t="str">
        <f>IFERROR(IF(P616="","",IF(P616=DATE.DOR,"",IF(P616&gt;0,(1+RPI)^(1/12),""))),"")</f>
        <v/>
      </c>
      <c r="T616" s="51" t="str">
        <f>IF(S616="","",(1+AMC)^(1/12))</f>
        <v/>
      </c>
      <c r="U616" s="15" t="str">
        <f>IFERROR(IF(P616=DATE.DOR,U615,Q616*R616/S616/T616),"")</f>
        <v/>
      </c>
      <c r="V616" s="4"/>
      <c r="W616" s="4"/>
      <c r="X616" s="4"/>
      <c r="Y616" s="4"/>
      <c r="Z616" s="4"/>
      <c r="AA616" s="4"/>
      <c r="AB616" s="4"/>
    </row>
    <row r="617" ht="15.75" customHeight="1">
      <c r="A617" s="4"/>
      <c r="B617" s="4"/>
      <c r="C617" s="4"/>
      <c r="D617" s="4"/>
      <c r="E617" s="4"/>
      <c r="F617" s="45" t="str">
        <f t="shared" si="2"/>
        <v/>
      </c>
      <c r="G617" s="11" t="str">
        <f>IFERROR(IF(G616=DATE.DOR,"",MIN(DATE(YEAR(Calculations!G616),MONTH(Calculations!G616)+1,DAY(Calculations!G616)),DATE.DOR)),"")</f>
        <v/>
      </c>
      <c r="H617" s="15" t="str">
        <f>IF(G618="","",IF(G617&lt;$B$2,MONTHLY.CONT*1,LOOKUP(G617,$B$2:$B$62,$D$2:$D$62)))</f>
        <v/>
      </c>
      <c r="I617" s="51" t="str">
        <f>IF(H617=0,"",IF(H617="","",IF(G617=DATE.DOR,"",IF(G617="","",IF(G617=FVDate,"",((1+INCREASE.RTE)^(1/12)))))))</f>
        <v/>
      </c>
      <c r="J617" s="51" t="str">
        <f>IF(H617=0,"",IF(H617="","",IF(G617=DATE.DOR,"",IF(G617=FVDate,"",((1+RPI))^(1/12)))))</f>
        <v/>
      </c>
      <c r="K617" s="51" t="str">
        <f>IF(J617="","",(1+AMC)^(1/12))</f>
        <v/>
      </c>
      <c r="L617" s="15" t="str">
        <f>IFERROR(IF(G617="","",IF(G617=DATE.DOR,"",L616*I617/J617/K617+H617)),0)</f>
        <v/>
      </c>
      <c r="M617" s="4"/>
      <c r="N617" s="46" t="str">
        <f t="shared" si="3"/>
        <v/>
      </c>
      <c r="O617" s="45" t="str">
        <f t="shared" si="4"/>
        <v/>
      </c>
      <c r="P617" s="11" t="str">
        <f>IFERROR(IF(P616=DATE.DOR,"",MIN(DATE(YEAR(Calculations!P616),MONTH(Calculations!P616)+1,DAY(Calculations!P616)),DATE.DOR)),"")</f>
        <v/>
      </c>
      <c r="Q617" s="52" t="str">
        <f>IF(P617="","",IF(P617=DATE(YEAR(AdjustedFVDte),MONTH(AdjustedFVDte)+1,DAY(AdjustedFVDte)),CFV,IF(AND(Q616=0,P616=AdjustedFVDte),CFV+U617,U616)))</f>
        <v/>
      </c>
      <c r="R617" s="53" t="str">
        <f>IF(P617="","",((1+INCREASE.RTE)^(1/12)))</f>
        <v/>
      </c>
      <c r="S617" s="51" t="str">
        <f>IFERROR(IF(P617="","",IF(P617=DATE.DOR,"",IF(P617&gt;0,(1+RPI)^(1/12),""))),"")</f>
        <v/>
      </c>
      <c r="T617" s="51" t="str">
        <f>IF(S617="","",(1+AMC)^(1/12))</f>
        <v/>
      </c>
      <c r="U617" s="15" t="str">
        <f>IFERROR(IF(P617=DATE.DOR,U616,Q617*R617/S617/T617),"")</f>
        <v/>
      </c>
      <c r="V617" s="4"/>
      <c r="W617" s="4"/>
      <c r="X617" s="4"/>
      <c r="Y617" s="4"/>
      <c r="Z617" s="4"/>
      <c r="AA617" s="4"/>
      <c r="AB617" s="4"/>
    </row>
    <row r="618" ht="15.75" customHeight="1">
      <c r="A618" s="4"/>
      <c r="B618" s="4"/>
      <c r="C618" s="4"/>
      <c r="D618" s="4"/>
      <c r="E618" s="4"/>
      <c r="F618" s="45">
        <f t="shared" si="2"/>
        <v>1</v>
      </c>
      <c r="G618" s="11">
        <f>IFERROR(IF(G617=DATE.DOR,"",MIN(DATE(YEAR(Calculations!G617),MONTH(Calculations!G617)+1,DAY(Calculations!G617)),DATE.DOR)),"")</f>
        <v>44927</v>
      </c>
      <c r="H618" s="15" t="str">
        <f>IF(G619="","",IF(G618&lt;$B$2,MONTHLY.CONT*1,LOOKUP(G618,$B$2:$B$62,$D$2:$D$62)))</f>
        <v/>
      </c>
      <c r="I618" s="51" t="str">
        <f>IF(H618=0,"",IF(H618="","",IF(G618=DATE.DOR,"",IF(G618="","",IF(G618=FVDate,"",((1+INCREASE.RTE)^(1/12)))))))</f>
        <v/>
      </c>
      <c r="J618" s="51" t="str">
        <f>IF(H618=0,"",IF(H618="","",IF(G618=DATE.DOR,"",IF(G618=FVDate,"",((1+RPI))^(1/12)))))</f>
        <v/>
      </c>
      <c r="K618" s="51" t="str">
        <f>IF(J618="","",(1+AMC)^(1/12))</f>
        <v/>
      </c>
      <c r="L618" s="15" t="str">
        <f>IFERROR(IF(G618="","",IF(G618=DATE.DOR,"",L617*I618/J618/K618+H618)),0)</f>
        <v/>
      </c>
      <c r="M618" s="4"/>
      <c r="N618" s="46">
        <f t="shared" si="3"/>
        <v>12</v>
      </c>
      <c r="O618" s="45">
        <f t="shared" si="4"/>
        <v>1</v>
      </c>
      <c r="P618" s="11">
        <f>IFERROR(IF(P617=DATE.DOR,"",MIN(DATE(YEAR(Calculations!P617),MONTH(Calculations!P617)+1,DAY(Calculations!P617)),DATE.DOR)),"")</f>
        <v>44927</v>
      </c>
      <c r="Q618" s="52" t="str">
        <f>IF(P618="","",IF(P618=DATE(YEAR(AdjustedFVDte),MONTH(AdjustedFVDte)+1,DAY(AdjustedFVDte)),CFV,IF(AND(Q617=0,P617=AdjustedFVDte),CFV+U618,U617)))</f>
        <v/>
      </c>
      <c r="R618" s="53">
        <f>IF(P618="","",((1+INCREASE.RTE)^(1/12)))</f>
        <v>1.004074124</v>
      </c>
      <c r="S618" s="51" t="str">
        <f>IFERROR(IF(P618="","",IF(P618=DATE.DOR,"",IF(P618&gt;0,(1+RPI)^(1/12),""))),"")</f>
        <v/>
      </c>
      <c r="T618" s="51" t="str">
        <f>IF(S618="","",(1+AMC)^(1/12))</f>
        <v/>
      </c>
      <c r="U618" s="15" t="str">
        <f>IFERROR(IF(P618=DATE.DOR,U617,Q618*R618/S618/T618),"")</f>
        <v/>
      </c>
      <c r="V618" s="4"/>
      <c r="W618" s="4"/>
      <c r="X618" s="4"/>
      <c r="Y618" s="4"/>
      <c r="Z618" s="4"/>
      <c r="AA618" s="4"/>
      <c r="AB618" s="4"/>
    </row>
    <row r="619" ht="15.75" customHeight="1">
      <c r="A619" s="4"/>
      <c r="B619" s="4"/>
      <c r="C619" s="4"/>
      <c r="D619" s="4"/>
      <c r="E619" s="4"/>
      <c r="F619" s="45" t="str">
        <f t="shared" si="2"/>
        <v/>
      </c>
      <c r="G619" s="11" t="str">
        <f>IFERROR(IF(G618=DATE.DOR,"",MIN(DATE(YEAR(Calculations!G618),MONTH(Calculations!G618)+1,DAY(Calculations!G618)),DATE.DOR)),"")</f>
        <v/>
      </c>
      <c r="H619" s="15" t="str">
        <f>IF(G620="","",IF(G619&lt;$B$2,MONTHLY.CONT*1,LOOKUP(G619,$B$2:$B$62,$D$2:$D$62)))</f>
        <v/>
      </c>
      <c r="I619" s="51" t="str">
        <f>IF(H619=0,"",IF(H619="","",IF(G619=DATE.DOR,"",IF(G619="","",IF(G619=FVDate,"",((1+INCREASE.RTE)^(1/12)))))))</f>
        <v/>
      </c>
      <c r="J619" s="51" t="str">
        <f>IF(H619=0,"",IF(H619="","",IF(G619=DATE.DOR,"",IF(G619=FVDate,"",((1+RPI))^(1/12)))))</f>
        <v/>
      </c>
      <c r="K619" s="51" t="str">
        <f>IF(J619="","",(1+AMC)^(1/12))</f>
        <v/>
      </c>
      <c r="L619" s="15" t="str">
        <f>IFERROR(IF(G619="","",IF(G619=DATE.DOR,"",L618*I619/J619/K619+H619)),0)</f>
        <v/>
      </c>
      <c r="M619" s="4"/>
      <c r="N619" s="46" t="str">
        <f t="shared" si="3"/>
        <v/>
      </c>
      <c r="O619" s="45" t="str">
        <f t="shared" si="4"/>
        <v/>
      </c>
      <c r="P619" s="11" t="str">
        <f>IFERROR(IF(P618=DATE.DOR,"",MIN(DATE(YEAR(Calculations!P618),MONTH(Calculations!P618)+1,DAY(Calculations!P618)),DATE.DOR)),"")</f>
        <v/>
      </c>
      <c r="Q619" s="52" t="str">
        <f>IF(P619="","",IF(P619=DATE(YEAR(AdjustedFVDte),MONTH(AdjustedFVDte)+1,DAY(AdjustedFVDte)),CFV,IF(AND(Q618=0,P618=AdjustedFVDte),CFV+U619,U618)))</f>
        <v/>
      </c>
      <c r="R619" s="53" t="str">
        <f>IF(P619="","",((1+INCREASE.RTE)^(1/12)))</f>
        <v/>
      </c>
      <c r="S619" s="51" t="str">
        <f>IFERROR(IF(P619="","",IF(P619=DATE.DOR,"",IF(P619&gt;0,(1+RPI)^(1/12),""))),"")</f>
        <v/>
      </c>
      <c r="T619" s="51" t="str">
        <f>IF(S619="","",(1+AMC)^(1/12))</f>
        <v/>
      </c>
      <c r="U619" s="15" t="str">
        <f>IFERROR(IF(P619=DATE.DOR,U618,Q619*R619/S619/T619),"")</f>
        <v/>
      </c>
      <c r="V619" s="4"/>
      <c r="W619" s="4"/>
      <c r="X619" s="4"/>
      <c r="Y619" s="4"/>
      <c r="Z619" s="4"/>
      <c r="AA619" s="4"/>
      <c r="AB619" s="4"/>
    </row>
    <row r="620" ht="15.75" customHeight="1">
      <c r="A620" s="4"/>
      <c r="B620" s="4"/>
      <c r="C620" s="4"/>
      <c r="D620" s="4"/>
      <c r="E620" s="4"/>
      <c r="F620" s="45">
        <f t="shared" si="2"/>
        <v>1</v>
      </c>
      <c r="G620" s="11">
        <f>IFERROR(IF(G619=DATE.DOR,"",MIN(DATE(YEAR(Calculations!G619),MONTH(Calculations!G619)+1,DAY(Calculations!G619)),DATE.DOR)),"")</f>
        <v>44927</v>
      </c>
      <c r="H620" s="15" t="str">
        <f>IF(G621="","",IF(G620&lt;$B$2,MONTHLY.CONT*1,LOOKUP(G620,$B$2:$B$62,$D$2:$D$62)))</f>
        <v/>
      </c>
      <c r="I620" s="51" t="str">
        <f>IF(H620=0,"",IF(H620="","",IF(G620=DATE.DOR,"",IF(G620="","",IF(G620=FVDate,"",((1+INCREASE.RTE)^(1/12)))))))</f>
        <v/>
      </c>
      <c r="J620" s="51" t="str">
        <f>IF(H620=0,"",IF(H620="","",IF(G620=DATE.DOR,"",IF(G620=FVDate,"",((1+RPI))^(1/12)))))</f>
        <v/>
      </c>
      <c r="K620" s="51" t="str">
        <f>IF(J620="","",(1+AMC)^(1/12))</f>
        <v/>
      </c>
      <c r="L620" s="15" t="str">
        <f>IFERROR(IF(G620="","",IF(G620=DATE.DOR,"",L619*I620/J620/K620+H620)),0)</f>
        <v/>
      </c>
      <c r="M620" s="4"/>
      <c r="N620" s="46">
        <f t="shared" si="3"/>
        <v>12</v>
      </c>
      <c r="O620" s="45">
        <f t="shared" si="4"/>
        <v>1</v>
      </c>
      <c r="P620" s="11">
        <f>IFERROR(IF(P619=DATE.DOR,"",MIN(DATE(YEAR(Calculations!P619),MONTH(Calculations!P619)+1,DAY(Calculations!P619)),DATE.DOR)),"")</f>
        <v>44927</v>
      </c>
      <c r="Q620" s="52" t="str">
        <f>IF(P620="","",IF(P620=DATE(YEAR(AdjustedFVDte),MONTH(AdjustedFVDte)+1,DAY(AdjustedFVDte)),CFV,IF(AND(Q619=0,P619=AdjustedFVDte),CFV+U620,U619)))</f>
        <v/>
      </c>
      <c r="R620" s="53">
        <f>IF(P620="","",((1+INCREASE.RTE)^(1/12)))</f>
        <v>1.004074124</v>
      </c>
      <c r="S620" s="51" t="str">
        <f>IFERROR(IF(P620="","",IF(P620=DATE.DOR,"",IF(P620&gt;0,(1+RPI)^(1/12),""))),"")</f>
        <v/>
      </c>
      <c r="T620" s="51" t="str">
        <f>IF(S620="","",(1+AMC)^(1/12))</f>
        <v/>
      </c>
      <c r="U620" s="15" t="str">
        <f>IFERROR(IF(P620=DATE.DOR,U619,Q620*R620/S620/T620),"")</f>
        <v/>
      </c>
      <c r="V620" s="4"/>
      <c r="W620" s="4"/>
      <c r="X620" s="4"/>
      <c r="Y620" s="4"/>
      <c r="Z620" s="4"/>
      <c r="AA620" s="4"/>
      <c r="AB620" s="4"/>
    </row>
    <row r="621" ht="15.75" customHeight="1">
      <c r="A621" s="4"/>
      <c r="B621" s="4"/>
      <c r="C621" s="4"/>
      <c r="D621" s="4"/>
      <c r="E621" s="4"/>
      <c r="F621" s="45" t="str">
        <f t="shared" si="2"/>
        <v/>
      </c>
      <c r="G621" s="11" t="str">
        <f>IFERROR(IF(G620=DATE.DOR,"",MIN(DATE(YEAR(Calculations!G620),MONTH(Calculations!G620)+1,DAY(Calculations!G620)),DATE.DOR)),"")</f>
        <v/>
      </c>
      <c r="H621" s="15" t="str">
        <f>IF(G622="","",IF(G621&lt;$B$2,MONTHLY.CONT*1,LOOKUP(G621,$B$2:$B$62,$D$2:$D$62)))</f>
        <v/>
      </c>
      <c r="I621" s="51" t="str">
        <f>IF(H621=0,"",IF(H621="","",IF(G621=DATE.DOR,"",IF(G621="","",IF(G621=FVDate,"",((1+INCREASE.RTE)^(1/12)))))))</f>
        <v/>
      </c>
      <c r="J621" s="51" t="str">
        <f>IF(H621=0,"",IF(H621="","",IF(G621=DATE.DOR,"",IF(G621=FVDate,"",((1+RPI))^(1/12)))))</f>
        <v/>
      </c>
      <c r="K621" s="51" t="str">
        <f>IF(J621="","",(1+AMC)^(1/12))</f>
        <v/>
      </c>
      <c r="L621" s="15" t="str">
        <f>IFERROR(IF(G621="","",IF(G621=DATE.DOR,"",L620*I621/J621/K621+H621)),0)</f>
        <v/>
      </c>
      <c r="M621" s="4"/>
      <c r="N621" s="46" t="str">
        <f t="shared" si="3"/>
        <v/>
      </c>
      <c r="O621" s="45" t="str">
        <f t="shared" si="4"/>
        <v/>
      </c>
      <c r="P621" s="11" t="str">
        <f>IFERROR(IF(P620=DATE.DOR,"",MIN(DATE(YEAR(Calculations!P620),MONTH(Calculations!P620)+1,DAY(Calculations!P620)),DATE.DOR)),"")</f>
        <v/>
      </c>
      <c r="Q621" s="52" t="str">
        <f>IF(P621="","",IF(P621=DATE(YEAR(AdjustedFVDte),MONTH(AdjustedFVDte)+1,DAY(AdjustedFVDte)),CFV,IF(AND(Q620=0,P620=AdjustedFVDte),CFV+U621,U620)))</f>
        <v/>
      </c>
      <c r="R621" s="53" t="str">
        <f>IF(P621="","",((1+INCREASE.RTE)^(1/12)))</f>
        <v/>
      </c>
      <c r="S621" s="51" t="str">
        <f>IFERROR(IF(P621="","",IF(P621=DATE.DOR,"",IF(P621&gt;0,(1+RPI)^(1/12),""))),"")</f>
        <v/>
      </c>
      <c r="T621" s="51" t="str">
        <f>IF(S621="","",(1+AMC)^(1/12))</f>
        <v/>
      </c>
      <c r="U621" s="15" t="str">
        <f>IFERROR(IF(P621=DATE.DOR,U620,Q621*R621/S621/T621),"")</f>
        <v/>
      </c>
      <c r="V621" s="4"/>
      <c r="W621" s="4"/>
      <c r="X621" s="4"/>
      <c r="Y621" s="4"/>
      <c r="Z621" s="4"/>
      <c r="AA621" s="4"/>
      <c r="AB621" s="4"/>
    </row>
    <row r="622" ht="15.75" customHeight="1">
      <c r="A622" s="4"/>
      <c r="B622" s="4"/>
      <c r="C622" s="4"/>
      <c r="D622" s="4"/>
      <c r="E622" s="4"/>
      <c r="F622" s="45">
        <f t="shared" si="2"/>
        <v>1</v>
      </c>
      <c r="G622" s="11">
        <f>IFERROR(IF(G621=DATE.DOR,"",MIN(DATE(YEAR(Calculations!G621),MONTH(Calculations!G621)+1,DAY(Calculations!G621)),DATE.DOR)),"")</f>
        <v>44927</v>
      </c>
      <c r="H622" s="15" t="str">
        <f>IF(G623="","",IF(G622&lt;$B$2,MONTHLY.CONT*1,LOOKUP(G622,$B$2:$B$62,$D$2:$D$62)))</f>
        <v/>
      </c>
      <c r="I622" s="51" t="str">
        <f>IF(H622=0,"",IF(H622="","",IF(G622=DATE.DOR,"",IF(G622="","",IF(G622=FVDate,"",((1+INCREASE.RTE)^(1/12)))))))</f>
        <v/>
      </c>
      <c r="J622" s="51" t="str">
        <f>IF(H622=0,"",IF(H622="","",IF(G622=DATE.DOR,"",IF(G622=FVDate,"",((1+RPI))^(1/12)))))</f>
        <v/>
      </c>
      <c r="K622" s="51" t="str">
        <f>IF(J622="","",(1+AMC)^(1/12))</f>
        <v/>
      </c>
      <c r="L622" s="15" t="str">
        <f>IFERROR(IF(G622="","",IF(G622=DATE.DOR,"",L621*I622/J622/K622+H622)),0)</f>
        <v/>
      </c>
      <c r="M622" s="4"/>
      <c r="N622" s="46">
        <f t="shared" si="3"/>
        <v>12</v>
      </c>
      <c r="O622" s="45">
        <f t="shared" si="4"/>
        <v>1</v>
      </c>
      <c r="P622" s="11">
        <f>IFERROR(IF(P621=DATE.DOR,"",MIN(DATE(YEAR(Calculations!P621),MONTH(Calculations!P621)+1,DAY(Calculations!P621)),DATE.DOR)),"")</f>
        <v>44927</v>
      </c>
      <c r="Q622" s="52" t="str">
        <f>IF(P622="","",IF(P622=DATE(YEAR(AdjustedFVDte),MONTH(AdjustedFVDte)+1,DAY(AdjustedFVDte)),CFV,IF(AND(Q621=0,P621=AdjustedFVDte),CFV+U622,U621)))</f>
        <v/>
      </c>
      <c r="R622" s="53">
        <f>IF(P622="","",((1+INCREASE.RTE)^(1/12)))</f>
        <v>1.004074124</v>
      </c>
      <c r="S622" s="51" t="str">
        <f>IFERROR(IF(P622="","",IF(P622=DATE.DOR,"",IF(P622&gt;0,(1+RPI)^(1/12),""))),"")</f>
        <v/>
      </c>
      <c r="T622" s="51" t="str">
        <f>IF(S622="","",(1+AMC)^(1/12))</f>
        <v/>
      </c>
      <c r="U622" s="15" t="str">
        <f>IFERROR(IF(P622=DATE.DOR,U621,Q622*R622/S622/T622),"")</f>
        <v/>
      </c>
      <c r="V622" s="4"/>
      <c r="W622" s="4"/>
      <c r="X622" s="4"/>
      <c r="Y622" s="4"/>
      <c r="Z622" s="4"/>
      <c r="AA622" s="4"/>
      <c r="AB622" s="4"/>
    </row>
    <row r="623" ht="15.75" customHeight="1">
      <c r="A623" s="4"/>
      <c r="B623" s="4"/>
      <c r="C623" s="4"/>
      <c r="D623" s="4"/>
      <c r="E623" s="4"/>
      <c r="F623" s="45" t="str">
        <f t="shared" si="2"/>
        <v/>
      </c>
      <c r="G623" s="11" t="str">
        <f>IFERROR(IF(G622=DATE.DOR,"",MIN(DATE(YEAR(Calculations!G622),MONTH(Calculations!G622)+1,DAY(Calculations!G622)),DATE.DOR)),"")</f>
        <v/>
      </c>
      <c r="H623" s="15" t="str">
        <f>IF(G624="","",IF(G623&lt;$B$2,MONTHLY.CONT*1,LOOKUP(G623,$B$2:$B$62,$D$2:$D$62)))</f>
        <v/>
      </c>
      <c r="I623" s="51" t="str">
        <f>IF(H623=0,"",IF(H623="","",IF(G623=DATE.DOR,"",IF(G623="","",IF(G623=FVDate,"",((1+INCREASE.RTE)^(1/12)))))))</f>
        <v/>
      </c>
      <c r="J623" s="51" t="str">
        <f>IF(H623=0,"",IF(H623="","",IF(G623=DATE.DOR,"",IF(G623=FVDate,"",((1+RPI))^(1/12)))))</f>
        <v/>
      </c>
      <c r="K623" s="51" t="str">
        <f>IF(J623="","",(1+AMC)^(1/12))</f>
        <v/>
      </c>
      <c r="L623" s="15" t="str">
        <f>IFERROR(IF(G623="","",IF(G623=DATE.DOR,"",L622*I623/J623/K623+H623)),0)</f>
        <v/>
      </c>
      <c r="M623" s="4"/>
      <c r="N623" s="46" t="str">
        <f t="shared" si="3"/>
        <v/>
      </c>
      <c r="O623" s="45" t="str">
        <f t="shared" si="4"/>
        <v/>
      </c>
      <c r="P623" s="11" t="str">
        <f>IFERROR(IF(P622=DATE.DOR,"",MIN(DATE(YEAR(Calculations!P622),MONTH(Calculations!P622)+1,DAY(Calculations!P622)),DATE.DOR)),"")</f>
        <v/>
      </c>
      <c r="Q623" s="52" t="str">
        <f>IF(P623="","",IF(P623=DATE(YEAR(AdjustedFVDte),MONTH(AdjustedFVDte)+1,DAY(AdjustedFVDte)),CFV,IF(AND(Q622=0,P622=AdjustedFVDte),CFV+U623,U622)))</f>
        <v/>
      </c>
      <c r="R623" s="53" t="str">
        <f>IF(P623="","",((1+INCREASE.RTE)^(1/12)))</f>
        <v/>
      </c>
      <c r="S623" s="51" t="str">
        <f>IFERROR(IF(P623="","",IF(P623=DATE.DOR,"",IF(P623&gt;0,(1+RPI)^(1/12),""))),"")</f>
        <v/>
      </c>
      <c r="T623" s="51" t="str">
        <f>IF(S623="","",(1+AMC)^(1/12))</f>
        <v/>
      </c>
      <c r="U623" s="15" t="str">
        <f>IFERROR(IF(P623=DATE.DOR,U622,Q623*R623/S623/T623),"")</f>
        <v/>
      </c>
      <c r="V623" s="4"/>
      <c r="W623" s="4"/>
      <c r="X623" s="4"/>
      <c r="Y623" s="4"/>
      <c r="Z623" s="4"/>
      <c r="AA623" s="4"/>
      <c r="AB623" s="4"/>
    </row>
    <row r="624" ht="15.75" customHeight="1">
      <c r="A624" s="4"/>
      <c r="B624" s="4"/>
      <c r="C624" s="4"/>
      <c r="D624" s="4"/>
      <c r="E624" s="4"/>
      <c r="F624" s="45">
        <f t="shared" si="2"/>
        <v>1</v>
      </c>
      <c r="G624" s="11">
        <f>IFERROR(IF(G623=DATE.DOR,"",MIN(DATE(YEAR(Calculations!G623),MONTH(Calculations!G623)+1,DAY(Calculations!G623)),DATE.DOR)),"")</f>
        <v>44927</v>
      </c>
      <c r="H624" s="15" t="str">
        <f>IF(G625="","",IF(G624&lt;$B$2,MONTHLY.CONT*1,LOOKUP(G624,$B$2:$B$62,$D$2:$D$62)))</f>
        <v/>
      </c>
      <c r="I624" s="51" t="str">
        <f>IF(H624=0,"",IF(H624="","",IF(G624=DATE.DOR,"",IF(G624="","",IF(G624=FVDate,"",((1+INCREASE.RTE)^(1/12)))))))</f>
        <v/>
      </c>
      <c r="J624" s="51" t="str">
        <f>IF(H624=0,"",IF(H624="","",IF(G624=DATE.DOR,"",IF(G624=FVDate,"",((1+RPI))^(1/12)))))</f>
        <v/>
      </c>
      <c r="K624" s="51" t="str">
        <f>IF(J624="","",(1+AMC)^(1/12))</f>
        <v/>
      </c>
      <c r="L624" s="15" t="str">
        <f>IFERROR(IF(G624="","",IF(G624=DATE.DOR,"",L623*I624/J624/K624+H624)),0)</f>
        <v/>
      </c>
      <c r="M624" s="4"/>
      <c r="N624" s="46">
        <f t="shared" si="3"/>
        <v>12</v>
      </c>
      <c r="O624" s="45">
        <f t="shared" si="4"/>
        <v>1</v>
      </c>
      <c r="P624" s="11">
        <f>IFERROR(IF(P623=DATE.DOR,"",MIN(DATE(YEAR(Calculations!P623),MONTH(Calculations!P623)+1,DAY(Calculations!P623)),DATE.DOR)),"")</f>
        <v>44927</v>
      </c>
      <c r="Q624" s="52" t="str">
        <f>IF(P624="","",IF(P624=DATE(YEAR(AdjustedFVDte),MONTH(AdjustedFVDte)+1,DAY(AdjustedFVDte)),CFV,IF(AND(Q623=0,P623=AdjustedFVDte),CFV+U624,U623)))</f>
        <v/>
      </c>
      <c r="R624" s="53">
        <f>IF(P624="","",((1+INCREASE.RTE)^(1/12)))</f>
        <v>1.004074124</v>
      </c>
      <c r="S624" s="51" t="str">
        <f>IFERROR(IF(P624="","",IF(P624=DATE.DOR,"",IF(P624&gt;0,(1+RPI)^(1/12),""))),"")</f>
        <v/>
      </c>
      <c r="T624" s="51" t="str">
        <f>IF(S624="","",(1+AMC)^(1/12))</f>
        <v/>
      </c>
      <c r="U624" s="15" t="str">
        <f>IFERROR(IF(P624=DATE.DOR,U623,Q624*R624/S624/T624),"")</f>
        <v/>
      </c>
      <c r="V624" s="4"/>
      <c r="W624" s="4"/>
      <c r="X624" s="4"/>
      <c r="Y624" s="4"/>
      <c r="Z624" s="4"/>
      <c r="AA624" s="4"/>
      <c r="AB624" s="4"/>
    </row>
    <row r="625" ht="15.75" customHeight="1">
      <c r="A625" s="4"/>
      <c r="B625" s="4"/>
      <c r="C625" s="4"/>
      <c r="D625" s="4"/>
      <c r="E625" s="4"/>
      <c r="F625" s="45" t="str">
        <f t="shared" si="2"/>
        <v/>
      </c>
      <c r="G625" s="11" t="str">
        <f>IFERROR(IF(G624=DATE.DOR,"",MIN(DATE(YEAR(Calculations!G624),MONTH(Calculations!G624)+1,DAY(Calculations!G624)),DATE.DOR)),"")</f>
        <v/>
      </c>
      <c r="H625" s="15" t="str">
        <f>IF(G626="","",IF(G625&lt;$B$2,MONTHLY.CONT*1,LOOKUP(G625,$B$2:$B$62,$D$2:$D$62)))</f>
        <v/>
      </c>
      <c r="I625" s="51" t="str">
        <f>IF(H625=0,"",IF(H625="","",IF(G625=DATE.DOR,"",IF(G625="","",IF(G625=FVDate,"",((1+INCREASE.RTE)^(1/12)))))))</f>
        <v/>
      </c>
      <c r="J625" s="51" t="str">
        <f>IF(H625=0,"",IF(H625="","",IF(G625=DATE.DOR,"",IF(G625=FVDate,"",((1+RPI))^(1/12)))))</f>
        <v/>
      </c>
      <c r="K625" s="51" t="str">
        <f>IF(J625="","",(1+AMC)^(1/12))</f>
        <v/>
      </c>
      <c r="L625" s="15" t="str">
        <f>IFERROR(IF(G625="","",IF(G625=DATE.DOR,"",L624*I625/J625/K625+H625)),0)</f>
        <v/>
      </c>
      <c r="M625" s="4"/>
      <c r="N625" s="46" t="str">
        <f t="shared" si="3"/>
        <v/>
      </c>
      <c r="O625" s="45" t="str">
        <f t="shared" si="4"/>
        <v/>
      </c>
      <c r="P625" s="11" t="str">
        <f>IFERROR(IF(P624=DATE.DOR,"",MIN(DATE(YEAR(Calculations!P624),MONTH(Calculations!P624)+1,DAY(Calculations!P624)),DATE.DOR)),"")</f>
        <v/>
      </c>
      <c r="Q625" s="52" t="str">
        <f>IF(P625="","",IF(P625=DATE(YEAR(AdjustedFVDte),MONTH(AdjustedFVDte)+1,DAY(AdjustedFVDte)),CFV,IF(AND(Q624=0,P624=AdjustedFVDte),CFV+U625,U624)))</f>
        <v/>
      </c>
      <c r="R625" s="53" t="str">
        <f>IF(P625="","",((1+INCREASE.RTE)^(1/12)))</f>
        <v/>
      </c>
      <c r="S625" s="51" t="str">
        <f>IFERROR(IF(P625="","",IF(P625=DATE.DOR,"",IF(P625&gt;0,(1+RPI)^(1/12),""))),"")</f>
        <v/>
      </c>
      <c r="T625" s="51" t="str">
        <f>IF(S625="","",(1+AMC)^(1/12))</f>
        <v/>
      </c>
      <c r="U625" s="15" t="str">
        <f>IFERROR(IF(P625=DATE.DOR,U624,Q625*R625/S625/T625),"")</f>
        <v/>
      </c>
      <c r="V625" s="4"/>
      <c r="W625" s="4"/>
      <c r="X625" s="4"/>
      <c r="Y625" s="4"/>
      <c r="Z625" s="4"/>
      <c r="AA625" s="4"/>
      <c r="AB625" s="4"/>
    </row>
    <row r="626" ht="15.75" customHeight="1">
      <c r="A626" s="4"/>
      <c r="B626" s="4"/>
      <c r="C626" s="4"/>
      <c r="D626" s="4"/>
      <c r="E626" s="4"/>
      <c r="F626" s="45">
        <f t="shared" si="2"/>
        <v>1</v>
      </c>
      <c r="G626" s="11">
        <f>IFERROR(IF(G625=DATE.DOR,"",MIN(DATE(YEAR(Calculations!G625),MONTH(Calculations!G625)+1,DAY(Calculations!G625)),DATE.DOR)),"")</f>
        <v>44927</v>
      </c>
      <c r="H626" s="15" t="str">
        <f>IF(G627="","",IF(G626&lt;$B$2,MONTHLY.CONT*1,LOOKUP(G626,$B$2:$B$62,$D$2:$D$62)))</f>
        <v/>
      </c>
      <c r="I626" s="51" t="str">
        <f>IF(H626=0,"",IF(H626="","",IF(G626=DATE.DOR,"",IF(G626="","",IF(G626=FVDate,"",((1+INCREASE.RTE)^(1/12)))))))</f>
        <v/>
      </c>
      <c r="J626" s="51" t="str">
        <f>IF(H626=0,"",IF(H626="","",IF(G626=DATE.DOR,"",IF(G626=FVDate,"",((1+RPI))^(1/12)))))</f>
        <v/>
      </c>
      <c r="K626" s="51" t="str">
        <f>IF(J626="","",(1+AMC)^(1/12))</f>
        <v/>
      </c>
      <c r="L626" s="15" t="str">
        <f>IFERROR(IF(G626="","",IF(G626=DATE.DOR,"",L625*I626/J626/K626+H626)),0)</f>
        <v/>
      </c>
      <c r="M626" s="4"/>
      <c r="N626" s="46">
        <f t="shared" si="3"/>
        <v>12</v>
      </c>
      <c r="O626" s="45">
        <f t="shared" si="4"/>
        <v>1</v>
      </c>
      <c r="P626" s="11">
        <f>IFERROR(IF(P625=DATE.DOR,"",MIN(DATE(YEAR(Calculations!P625),MONTH(Calculations!P625)+1,DAY(Calculations!P625)),DATE.DOR)),"")</f>
        <v>44927</v>
      </c>
      <c r="Q626" s="52" t="str">
        <f>IF(P626="","",IF(P626=DATE(YEAR(AdjustedFVDte),MONTH(AdjustedFVDte)+1,DAY(AdjustedFVDte)),CFV,IF(AND(Q625=0,P625=AdjustedFVDte),CFV+U626,U625)))</f>
        <v/>
      </c>
      <c r="R626" s="53">
        <f>IF(P626="","",((1+INCREASE.RTE)^(1/12)))</f>
        <v>1.004074124</v>
      </c>
      <c r="S626" s="51" t="str">
        <f>IFERROR(IF(P626="","",IF(P626=DATE.DOR,"",IF(P626&gt;0,(1+RPI)^(1/12),""))),"")</f>
        <v/>
      </c>
      <c r="T626" s="51" t="str">
        <f>IF(S626="","",(1+AMC)^(1/12))</f>
        <v/>
      </c>
      <c r="U626" s="15" t="str">
        <f>IFERROR(IF(P626=DATE.DOR,U625,Q626*R626/S626/T626),"")</f>
        <v/>
      </c>
      <c r="V626" s="4"/>
      <c r="W626" s="4"/>
      <c r="X626" s="4"/>
      <c r="Y626" s="4"/>
      <c r="Z626" s="4"/>
      <c r="AA626" s="4"/>
      <c r="AB626" s="4"/>
    </row>
    <row r="627" ht="15.75" customHeight="1">
      <c r="A627" s="4"/>
      <c r="B627" s="4"/>
      <c r="C627" s="4"/>
      <c r="D627" s="4"/>
      <c r="E627" s="4"/>
      <c r="F627" s="45" t="str">
        <f t="shared" si="2"/>
        <v/>
      </c>
      <c r="G627" s="11" t="str">
        <f>IFERROR(IF(G626=DATE.DOR,"",MIN(DATE(YEAR(Calculations!G626),MONTH(Calculations!G626)+1,DAY(Calculations!G626)),DATE.DOR)),"")</f>
        <v/>
      </c>
      <c r="H627" s="15" t="str">
        <f>IF(G628="","",IF(G627&lt;$B$2,MONTHLY.CONT*1,LOOKUP(G627,$B$2:$B$62,$D$2:$D$62)))</f>
        <v/>
      </c>
      <c r="I627" s="51" t="str">
        <f>IF(H627=0,"",IF(H627="","",IF(G627=DATE.DOR,"",IF(G627="","",IF(G627=FVDate,"",((1+INCREASE.RTE)^(1/12)))))))</f>
        <v/>
      </c>
      <c r="J627" s="51" t="str">
        <f>IF(H627=0,"",IF(H627="","",IF(G627=DATE.DOR,"",IF(G627=FVDate,"",((1+RPI))^(1/12)))))</f>
        <v/>
      </c>
      <c r="K627" s="51" t="str">
        <f>IF(J627="","",(1+AMC)^(1/12))</f>
        <v/>
      </c>
      <c r="L627" s="15" t="str">
        <f>IFERROR(IF(G627="","",IF(G627=DATE.DOR,"",L626*I627/J627/K627+H627)),0)</f>
        <v/>
      </c>
      <c r="M627" s="4"/>
      <c r="N627" s="46" t="str">
        <f t="shared" si="3"/>
        <v/>
      </c>
      <c r="O627" s="45" t="str">
        <f t="shared" si="4"/>
        <v/>
      </c>
      <c r="P627" s="11" t="str">
        <f>IFERROR(IF(P626=DATE.DOR,"",MIN(DATE(YEAR(Calculations!P626),MONTH(Calculations!P626)+1,DAY(Calculations!P626)),DATE.DOR)),"")</f>
        <v/>
      </c>
      <c r="Q627" s="52" t="str">
        <f>IF(P627="","",IF(P627=DATE(YEAR(AdjustedFVDte),MONTH(AdjustedFVDte)+1,DAY(AdjustedFVDte)),CFV,IF(AND(Q626=0,P626=AdjustedFVDte),CFV+U627,U626)))</f>
        <v/>
      </c>
      <c r="R627" s="53" t="str">
        <f>IF(P627="","",((1+INCREASE.RTE)^(1/12)))</f>
        <v/>
      </c>
      <c r="S627" s="51" t="str">
        <f>IFERROR(IF(P627="","",IF(P627=DATE.DOR,"",IF(P627&gt;0,(1+RPI)^(1/12),""))),"")</f>
        <v/>
      </c>
      <c r="T627" s="51" t="str">
        <f>IF(S627="","",(1+AMC)^(1/12))</f>
        <v/>
      </c>
      <c r="U627" s="15" t="str">
        <f>IFERROR(IF(P627=DATE.DOR,U626,Q627*R627/S627/T627),"")</f>
        <v/>
      </c>
      <c r="V627" s="4"/>
      <c r="W627" s="4"/>
      <c r="X627" s="4"/>
      <c r="Y627" s="4"/>
      <c r="Z627" s="4"/>
      <c r="AA627" s="4"/>
      <c r="AB627" s="4"/>
    </row>
    <row r="628" ht="15.75" customHeight="1">
      <c r="A628" s="4"/>
      <c r="B628" s="4"/>
      <c r="C628" s="4"/>
      <c r="D628" s="4"/>
      <c r="E628" s="4"/>
      <c r="F628" s="45">
        <f t="shared" si="2"/>
        <v>1</v>
      </c>
      <c r="G628" s="11">
        <f>IFERROR(IF(G627=DATE.DOR,"",MIN(DATE(YEAR(Calculations!G627),MONTH(Calculations!G627)+1,DAY(Calculations!G627)),DATE.DOR)),"")</f>
        <v>44927</v>
      </c>
      <c r="H628" s="15" t="str">
        <f>IF(G629="","",IF(G628&lt;$B$2,MONTHLY.CONT*1,LOOKUP(G628,$B$2:$B$62,$D$2:$D$62)))</f>
        <v/>
      </c>
      <c r="I628" s="51" t="str">
        <f>IF(H628=0,"",IF(H628="","",IF(G628=DATE.DOR,"",IF(G628="","",IF(G628=FVDate,"",((1+INCREASE.RTE)^(1/12)))))))</f>
        <v/>
      </c>
      <c r="J628" s="51" t="str">
        <f>IF(H628=0,"",IF(H628="","",IF(G628=DATE.DOR,"",IF(G628=FVDate,"",((1+RPI))^(1/12)))))</f>
        <v/>
      </c>
      <c r="K628" s="51" t="str">
        <f>IF(J628="","",(1+AMC)^(1/12))</f>
        <v/>
      </c>
      <c r="L628" s="15" t="str">
        <f>IFERROR(IF(G628="","",IF(G628=DATE.DOR,"",L627*I628/J628/K628+H628)),0)</f>
        <v/>
      </c>
      <c r="M628" s="4"/>
      <c r="N628" s="46">
        <f t="shared" si="3"/>
        <v>12</v>
      </c>
      <c r="O628" s="45">
        <f t="shared" si="4"/>
        <v>1</v>
      </c>
      <c r="P628" s="11">
        <f>IFERROR(IF(P627=DATE.DOR,"",MIN(DATE(YEAR(Calculations!P627),MONTH(Calculations!P627)+1,DAY(Calculations!P627)),DATE.DOR)),"")</f>
        <v>44927</v>
      </c>
      <c r="Q628" s="52" t="str">
        <f>IF(P628="","",IF(P628=DATE(YEAR(AdjustedFVDte),MONTH(AdjustedFVDte)+1,DAY(AdjustedFVDte)),CFV,IF(AND(Q627=0,P627=AdjustedFVDte),CFV+U628,U627)))</f>
        <v/>
      </c>
      <c r="R628" s="53">
        <f>IF(P628="","",((1+INCREASE.RTE)^(1/12)))</f>
        <v>1.004074124</v>
      </c>
      <c r="S628" s="51" t="str">
        <f>IFERROR(IF(P628="","",IF(P628=DATE.DOR,"",IF(P628&gt;0,(1+RPI)^(1/12),""))),"")</f>
        <v/>
      </c>
      <c r="T628" s="51" t="str">
        <f>IF(S628="","",(1+AMC)^(1/12))</f>
        <v/>
      </c>
      <c r="U628" s="15" t="str">
        <f>IFERROR(IF(P628=DATE.DOR,U627,Q628*R628/S628/T628),"")</f>
        <v/>
      </c>
      <c r="V628" s="4"/>
      <c r="W628" s="4"/>
      <c r="X628" s="4"/>
      <c r="Y628" s="4"/>
      <c r="Z628" s="4"/>
      <c r="AA628" s="4"/>
      <c r="AB628" s="4"/>
    </row>
    <row r="629" ht="15.75" customHeight="1">
      <c r="A629" s="4"/>
      <c r="B629" s="4"/>
      <c r="C629" s="4"/>
      <c r="D629" s="4"/>
      <c r="E629" s="4"/>
      <c r="F629" s="45" t="str">
        <f t="shared" si="2"/>
        <v/>
      </c>
      <c r="G629" s="11" t="str">
        <f>IFERROR(IF(G628=DATE.DOR,"",MIN(DATE(YEAR(Calculations!G628),MONTH(Calculations!G628)+1,DAY(Calculations!G628)),DATE.DOR)),"")</f>
        <v/>
      </c>
      <c r="H629" s="15" t="str">
        <f>IF(G630="","",IF(G629&lt;$B$2,MONTHLY.CONT*1,LOOKUP(G629,$B$2:$B$62,$D$2:$D$62)))</f>
        <v/>
      </c>
      <c r="I629" s="51" t="str">
        <f>IF(H629=0,"",IF(H629="","",IF(G629=DATE.DOR,"",IF(G629="","",IF(G629=FVDate,"",((1+INCREASE.RTE)^(1/12)))))))</f>
        <v/>
      </c>
      <c r="J629" s="51" t="str">
        <f>IF(H629=0,"",IF(H629="","",IF(G629=DATE.DOR,"",IF(G629=FVDate,"",((1+RPI))^(1/12)))))</f>
        <v/>
      </c>
      <c r="K629" s="51" t="str">
        <f>IF(J629="","",(1+AMC)^(1/12))</f>
        <v/>
      </c>
      <c r="L629" s="15" t="str">
        <f>IFERROR(IF(G629="","",IF(G629=DATE.DOR,"",L628*I629/J629/K629+H629)),0)</f>
        <v/>
      </c>
      <c r="M629" s="4"/>
      <c r="N629" s="46" t="str">
        <f t="shared" si="3"/>
        <v/>
      </c>
      <c r="O629" s="45" t="str">
        <f t="shared" si="4"/>
        <v/>
      </c>
      <c r="P629" s="11" t="str">
        <f>IFERROR(IF(P628=DATE.DOR,"",MIN(DATE(YEAR(Calculations!P628),MONTH(Calculations!P628)+1,DAY(Calculations!P628)),DATE.DOR)),"")</f>
        <v/>
      </c>
      <c r="Q629" s="52" t="str">
        <f>IF(P629="","",IF(P629=DATE(YEAR(AdjustedFVDte),MONTH(AdjustedFVDte)+1,DAY(AdjustedFVDte)),CFV,IF(AND(Q628=0,P628=AdjustedFVDte),CFV+U629,U628)))</f>
        <v/>
      </c>
      <c r="R629" s="53" t="str">
        <f>IF(P629="","",((1+INCREASE.RTE)^(1/12)))</f>
        <v/>
      </c>
      <c r="S629" s="51" t="str">
        <f>IFERROR(IF(P629="","",IF(P629=DATE.DOR,"",IF(P629&gt;0,(1+RPI)^(1/12),""))),"")</f>
        <v/>
      </c>
      <c r="T629" s="51" t="str">
        <f>IF(S629="","",(1+AMC)^(1/12))</f>
        <v/>
      </c>
      <c r="U629" s="15" t="str">
        <f>IFERROR(IF(P629=DATE.DOR,U628,Q629*R629/S629/T629),"")</f>
        <v/>
      </c>
      <c r="V629" s="4"/>
      <c r="W629" s="4"/>
      <c r="X629" s="4"/>
      <c r="Y629" s="4"/>
      <c r="Z629" s="4"/>
      <c r="AA629" s="4"/>
      <c r="AB629" s="4"/>
    </row>
    <row r="630" ht="15.75" customHeight="1">
      <c r="A630" s="4"/>
      <c r="B630" s="4"/>
      <c r="C630" s="4"/>
      <c r="D630" s="4"/>
      <c r="E630" s="4"/>
      <c r="F630" s="45">
        <f t="shared" si="2"/>
        <v>1</v>
      </c>
      <c r="G630" s="11">
        <f>IFERROR(IF(G629=DATE.DOR,"",MIN(DATE(YEAR(Calculations!G629),MONTH(Calculations!G629)+1,DAY(Calculations!G629)),DATE.DOR)),"")</f>
        <v>44927</v>
      </c>
      <c r="H630" s="15" t="str">
        <f>IF(G631="","",IF(G630&lt;$B$2,MONTHLY.CONT*1,LOOKUP(G630,$B$2:$B$62,$D$2:$D$62)))</f>
        <v/>
      </c>
      <c r="I630" s="51" t="str">
        <f>IF(H630=0,"",IF(H630="","",IF(G630=DATE.DOR,"",IF(G630="","",IF(G630=FVDate,"",((1+INCREASE.RTE)^(1/12)))))))</f>
        <v/>
      </c>
      <c r="J630" s="51" t="str">
        <f>IF(H630=0,"",IF(H630="","",IF(G630=DATE.DOR,"",IF(G630=FVDate,"",((1+RPI))^(1/12)))))</f>
        <v/>
      </c>
      <c r="K630" s="51" t="str">
        <f>IF(J630="","",(1+AMC)^(1/12))</f>
        <v/>
      </c>
      <c r="L630" s="15" t="str">
        <f>IFERROR(IF(G630="","",IF(G630=DATE.DOR,"",L629*I630/J630/K630+H630)),0)</f>
        <v/>
      </c>
      <c r="M630" s="4"/>
      <c r="N630" s="46">
        <f t="shared" si="3"/>
        <v>12</v>
      </c>
      <c r="O630" s="45">
        <f t="shared" si="4"/>
        <v>1</v>
      </c>
      <c r="P630" s="11">
        <f>IFERROR(IF(P629=DATE.DOR,"",MIN(DATE(YEAR(Calculations!P629),MONTH(Calculations!P629)+1,DAY(Calculations!P629)),DATE.DOR)),"")</f>
        <v>44927</v>
      </c>
      <c r="Q630" s="52" t="str">
        <f>IF(P630="","",IF(P630=DATE(YEAR(AdjustedFVDte),MONTH(AdjustedFVDte)+1,DAY(AdjustedFVDte)),CFV,IF(AND(Q629=0,P629=AdjustedFVDte),CFV+U630,U629)))</f>
        <v/>
      </c>
      <c r="R630" s="53">
        <f>IF(P630="","",((1+INCREASE.RTE)^(1/12)))</f>
        <v>1.004074124</v>
      </c>
      <c r="S630" s="51" t="str">
        <f>IFERROR(IF(P630="","",IF(P630=DATE.DOR,"",IF(P630&gt;0,(1+RPI)^(1/12),""))),"")</f>
        <v/>
      </c>
      <c r="T630" s="51" t="str">
        <f>IF(S630="","",(1+AMC)^(1/12))</f>
        <v/>
      </c>
      <c r="U630" s="15" t="str">
        <f>IFERROR(IF(P630=DATE.DOR,U629,Q630*R630/S630/T630),"")</f>
        <v/>
      </c>
      <c r="V630" s="4"/>
      <c r="W630" s="4"/>
      <c r="X630" s="4"/>
      <c r="Y630" s="4"/>
      <c r="Z630" s="4"/>
      <c r="AA630" s="4"/>
      <c r="AB630" s="4"/>
    </row>
    <row r="631" ht="15.75" customHeight="1">
      <c r="A631" s="4"/>
      <c r="B631" s="4"/>
      <c r="C631" s="4"/>
      <c r="D631" s="4"/>
      <c r="E631" s="4"/>
      <c r="F631" s="45" t="str">
        <f t="shared" si="2"/>
        <v/>
      </c>
      <c r="G631" s="11" t="str">
        <f>IFERROR(IF(G630=DATE.DOR,"",MIN(DATE(YEAR(Calculations!G630),MONTH(Calculations!G630)+1,DAY(Calculations!G630)),DATE.DOR)),"")</f>
        <v/>
      </c>
      <c r="H631" s="15" t="str">
        <f>IF(G632="","",IF(G631&lt;$B$2,MONTHLY.CONT*1,LOOKUP(G631,$B$2:$B$62,$D$2:$D$62)))</f>
        <v/>
      </c>
      <c r="I631" s="51" t="str">
        <f>IF(H631=0,"",IF(H631="","",IF(G631=DATE.DOR,"",IF(G631="","",IF(G631=FVDate,"",((1+INCREASE.RTE)^(1/12)))))))</f>
        <v/>
      </c>
      <c r="J631" s="51" t="str">
        <f>IF(H631=0,"",IF(H631="","",IF(G631=DATE.DOR,"",IF(G631=FVDate,"",((1+RPI))^(1/12)))))</f>
        <v/>
      </c>
      <c r="K631" s="51" t="str">
        <f>IF(J631="","",(1+AMC)^(1/12))</f>
        <v/>
      </c>
      <c r="L631" s="15" t="str">
        <f>IFERROR(IF(G631="","",IF(G631=DATE.DOR,"",L630*I631/J631/K631+H631)),0)</f>
        <v/>
      </c>
      <c r="M631" s="4"/>
      <c r="N631" s="46" t="str">
        <f t="shared" si="3"/>
        <v/>
      </c>
      <c r="O631" s="45" t="str">
        <f t="shared" si="4"/>
        <v/>
      </c>
      <c r="P631" s="11" t="str">
        <f>IFERROR(IF(P630=DATE.DOR,"",MIN(DATE(YEAR(Calculations!P630),MONTH(Calculations!P630)+1,DAY(Calculations!P630)),DATE.DOR)),"")</f>
        <v/>
      </c>
      <c r="Q631" s="52" t="str">
        <f>IF(P631="","",IF(P631=DATE(YEAR(AdjustedFVDte),MONTH(AdjustedFVDte)+1,DAY(AdjustedFVDte)),CFV,IF(AND(Q630=0,P630=AdjustedFVDte),CFV+U631,U630)))</f>
        <v/>
      </c>
      <c r="R631" s="53" t="str">
        <f>IF(P631="","",((1+INCREASE.RTE)^(1/12)))</f>
        <v/>
      </c>
      <c r="S631" s="51" t="str">
        <f>IFERROR(IF(P631="","",IF(P631=DATE.DOR,"",IF(P631&gt;0,(1+RPI)^(1/12),""))),"")</f>
        <v/>
      </c>
      <c r="T631" s="51" t="str">
        <f>IF(S631="","",(1+AMC)^(1/12))</f>
        <v/>
      </c>
      <c r="U631" s="15" t="str">
        <f>IFERROR(IF(P631=DATE.DOR,U630,Q631*R631/S631/T631),"")</f>
        <v/>
      </c>
      <c r="V631" s="4"/>
      <c r="W631" s="4"/>
      <c r="X631" s="4"/>
      <c r="Y631" s="4"/>
      <c r="Z631" s="4"/>
      <c r="AA631" s="4"/>
      <c r="AB631" s="4"/>
    </row>
    <row r="632" ht="15.75" customHeight="1">
      <c r="A632" s="4"/>
      <c r="B632" s="4"/>
      <c r="C632" s="4"/>
      <c r="D632" s="4"/>
      <c r="E632" s="4"/>
      <c r="F632" s="45">
        <f t="shared" si="2"/>
        <v>1</v>
      </c>
      <c r="G632" s="11">
        <f>IFERROR(IF(G631=DATE.DOR,"",MIN(DATE(YEAR(Calculations!G631),MONTH(Calculations!G631)+1,DAY(Calculations!G631)),DATE.DOR)),"")</f>
        <v>44927</v>
      </c>
      <c r="H632" s="15" t="str">
        <f>IF(G633="","",IF(G632&lt;$B$2,MONTHLY.CONT*1,LOOKUP(G632,$B$2:$B$62,$D$2:$D$62)))</f>
        <v/>
      </c>
      <c r="I632" s="51" t="str">
        <f>IF(H632=0,"",IF(H632="","",IF(G632=DATE.DOR,"",IF(G632="","",IF(G632=FVDate,"",((1+INCREASE.RTE)^(1/12)))))))</f>
        <v/>
      </c>
      <c r="J632" s="51" t="str">
        <f>IF(H632=0,"",IF(H632="","",IF(G632=DATE.DOR,"",IF(G632=FVDate,"",((1+RPI))^(1/12)))))</f>
        <v/>
      </c>
      <c r="K632" s="51" t="str">
        <f>IF(J632="","",(1+AMC)^(1/12))</f>
        <v/>
      </c>
      <c r="L632" s="15" t="str">
        <f>IFERROR(IF(G632="","",IF(G632=DATE.DOR,"",L631*I632/J632/K632+H632)),0)</f>
        <v/>
      </c>
      <c r="M632" s="4"/>
      <c r="N632" s="46">
        <f t="shared" si="3"/>
        <v>12</v>
      </c>
      <c r="O632" s="45">
        <f t="shared" si="4"/>
        <v>1</v>
      </c>
      <c r="P632" s="11">
        <f>IFERROR(IF(P631=DATE.DOR,"",MIN(DATE(YEAR(Calculations!P631),MONTH(Calculations!P631)+1,DAY(Calculations!P631)),DATE.DOR)),"")</f>
        <v>44927</v>
      </c>
      <c r="Q632" s="52" t="str">
        <f>IF(P632="","",IF(P632=DATE(YEAR(AdjustedFVDte),MONTH(AdjustedFVDte)+1,DAY(AdjustedFVDte)),CFV,IF(AND(Q631=0,P631=AdjustedFVDte),CFV+U632,U631)))</f>
        <v/>
      </c>
      <c r="R632" s="53">
        <f>IF(P632="","",((1+INCREASE.RTE)^(1/12)))</f>
        <v>1.004074124</v>
      </c>
      <c r="S632" s="51" t="str">
        <f>IFERROR(IF(P632="","",IF(P632=DATE.DOR,"",IF(P632&gt;0,(1+RPI)^(1/12),""))),"")</f>
        <v/>
      </c>
      <c r="T632" s="51" t="str">
        <f>IF(S632="","",(1+AMC)^(1/12))</f>
        <v/>
      </c>
      <c r="U632" s="15" t="str">
        <f>IFERROR(IF(P632=DATE.DOR,U631,Q632*R632/S632/T632),"")</f>
        <v/>
      </c>
      <c r="V632" s="4"/>
      <c r="W632" s="4"/>
      <c r="X632" s="4"/>
      <c r="Y632" s="4"/>
      <c r="Z632" s="4"/>
      <c r="AA632" s="4"/>
      <c r="AB632" s="4"/>
    </row>
    <row r="633" ht="15.75" customHeight="1">
      <c r="A633" s="4"/>
      <c r="B633" s="4"/>
      <c r="C633" s="4"/>
      <c r="D633" s="4"/>
      <c r="E633" s="4"/>
      <c r="F633" s="45" t="str">
        <f t="shared" si="2"/>
        <v/>
      </c>
      <c r="G633" s="11" t="str">
        <f>IFERROR(IF(G632=DATE.DOR,"",MIN(DATE(YEAR(Calculations!G632),MONTH(Calculations!G632)+1,DAY(Calculations!G632)),DATE.DOR)),"")</f>
        <v/>
      </c>
      <c r="H633" s="15" t="str">
        <f>IF(G634="","",IF(G633&lt;$B$2,MONTHLY.CONT*1,LOOKUP(G633,$B$2:$B$62,$D$2:$D$62)))</f>
        <v/>
      </c>
      <c r="I633" s="51" t="str">
        <f>IF(H633=0,"",IF(H633="","",IF(G633=DATE.DOR,"",IF(G633="","",IF(G633=FVDate,"",((1+INCREASE.RTE)^(1/12)))))))</f>
        <v/>
      </c>
      <c r="J633" s="51" t="str">
        <f>IF(H633=0,"",IF(H633="","",IF(G633=DATE.DOR,"",IF(G633=FVDate,"",((1+RPI))^(1/12)))))</f>
        <v/>
      </c>
      <c r="K633" s="51" t="str">
        <f>IF(J633="","",(1+AMC)^(1/12))</f>
        <v/>
      </c>
      <c r="L633" s="15" t="str">
        <f>IFERROR(IF(G633="","",IF(G633=DATE.DOR,"",L632*I633/J633/K633+H633)),0)</f>
        <v/>
      </c>
      <c r="M633" s="4"/>
      <c r="N633" s="46" t="str">
        <f t="shared" si="3"/>
        <v/>
      </c>
      <c r="O633" s="45" t="str">
        <f t="shared" si="4"/>
        <v/>
      </c>
      <c r="P633" s="11" t="str">
        <f>IFERROR(IF(P632=DATE.DOR,"",MIN(DATE(YEAR(Calculations!P632),MONTH(Calculations!P632)+1,DAY(Calculations!P632)),DATE.DOR)),"")</f>
        <v/>
      </c>
      <c r="Q633" s="52" t="str">
        <f>IF(P633="","",IF(P633=DATE(YEAR(AdjustedFVDte),MONTH(AdjustedFVDte)+1,DAY(AdjustedFVDte)),CFV,IF(AND(Q632=0,P632=AdjustedFVDte),CFV+U633,U632)))</f>
        <v/>
      </c>
      <c r="R633" s="53" t="str">
        <f>IF(P633="","",((1+INCREASE.RTE)^(1/12)))</f>
        <v/>
      </c>
      <c r="S633" s="51" t="str">
        <f>IFERROR(IF(P633="","",IF(P633=DATE.DOR,"",IF(P633&gt;0,(1+RPI)^(1/12),""))),"")</f>
        <v/>
      </c>
      <c r="T633" s="51" t="str">
        <f>IF(S633="","",(1+AMC)^(1/12))</f>
        <v/>
      </c>
      <c r="U633" s="15" t="str">
        <f>IFERROR(IF(P633=DATE.DOR,U632,Q633*R633/S633/T633),"")</f>
        <v/>
      </c>
      <c r="V633" s="4"/>
      <c r="W633" s="4"/>
      <c r="X633" s="4"/>
      <c r="Y633" s="4"/>
      <c r="Z633" s="4"/>
      <c r="AA633" s="4"/>
      <c r="AB633" s="4"/>
    </row>
    <row r="634" ht="15.75" customHeight="1">
      <c r="A634" s="4"/>
      <c r="B634" s="4"/>
      <c r="C634" s="4"/>
      <c r="D634" s="4"/>
      <c r="E634" s="4"/>
      <c r="F634" s="45">
        <f t="shared" si="2"/>
        <v>1</v>
      </c>
      <c r="G634" s="11">
        <f>IFERROR(IF(G633=DATE.DOR,"",MIN(DATE(YEAR(Calculations!G633),MONTH(Calculations!G633)+1,DAY(Calculations!G633)),DATE.DOR)),"")</f>
        <v>44927</v>
      </c>
      <c r="H634" s="15" t="str">
        <f>IF(G635="","",IF(G634&lt;$B$2,MONTHLY.CONT*1,LOOKUP(G634,$B$2:$B$62,$D$2:$D$62)))</f>
        <v/>
      </c>
      <c r="I634" s="51" t="str">
        <f>IF(H634=0,"",IF(H634="","",IF(G634=DATE.DOR,"",IF(G634="","",IF(G634=FVDate,"",((1+INCREASE.RTE)^(1/12)))))))</f>
        <v/>
      </c>
      <c r="J634" s="51" t="str">
        <f>IF(H634=0,"",IF(H634="","",IF(G634=DATE.DOR,"",IF(G634=FVDate,"",((1+RPI))^(1/12)))))</f>
        <v/>
      </c>
      <c r="K634" s="51" t="str">
        <f>IF(J634="","",(1+AMC)^(1/12))</f>
        <v/>
      </c>
      <c r="L634" s="15" t="str">
        <f>IFERROR(IF(G634="","",IF(G634=DATE.DOR,"",L633*I634/J634/K634+H634)),0)</f>
        <v/>
      </c>
      <c r="M634" s="4"/>
      <c r="N634" s="46">
        <f t="shared" si="3"/>
        <v>12</v>
      </c>
      <c r="O634" s="45">
        <f t="shared" si="4"/>
        <v>1</v>
      </c>
      <c r="P634" s="11">
        <f>IFERROR(IF(P633=DATE.DOR,"",MIN(DATE(YEAR(Calculations!P633),MONTH(Calculations!P633)+1,DAY(Calculations!P633)),DATE.DOR)),"")</f>
        <v>44927</v>
      </c>
      <c r="Q634" s="52" t="str">
        <f>IF(P634="","",IF(P634=DATE(YEAR(AdjustedFVDte),MONTH(AdjustedFVDte)+1,DAY(AdjustedFVDte)),CFV,IF(AND(Q633=0,P633=AdjustedFVDte),CFV+U634,U633)))</f>
        <v/>
      </c>
      <c r="R634" s="53">
        <f>IF(P634="","",((1+INCREASE.RTE)^(1/12)))</f>
        <v>1.004074124</v>
      </c>
      <c r="S634" s="51" t="str">
        <f>IFERROR(IF(P634="","",IF(P634=DATE.DOR,"",IF(P634&gt;0,(1+RPI)^(1/12),""))),"")</f>
        <v/>
      </c>
      <c r="T634" s="51" t="str">
        <f>IF(S634="","",(1+AMC)^(1/12))</f>
        <v/>
      </c>
      <c r="U634" s="15" t="str">
        <f>IFERROR(IF(P634=DATE.DOR,U633,Q634*R634/S634/T634),"")</f>
        <v/>
      </c>
      <c r="V634" s="4"/>
      <c r="W634" s="4"/>
      <c r="X634" s="4"/>
      <c r="Y634" s="4"/>
      <c r="Z634" s="4"/>
      <c r="AA634" s="4"/>
      <c r="AB634" s="4"/>
    </row>
    <row r="635" ht="15.75" customHeight="1">
      <c r="A635" s="4"/>
      <c r="B635" s="4"/>
      <c r="C635" s="4"/>
      <c r="D635" s="4"/>
      <c r="E635" s="4"/>
      <c r="F635" s="45" t="str">
        <f t="shared" si="2"/>
        <v/>
      </c>
      <c r="G635" s="11" t="str">
        <f>IFERROR(IF(G634=DATE.DOR,"",MIN(DATE(YEAR(Calculations!G634),MONTH(Calculations!G634)+1,DAY(Calculations!G634)),DATE.DOR)),"")</f>
        <v/>
      </c>
      <c r="H635" s="15" t="str">
        <f>IF(G636="","",IF(G635&lt;$B$2,MONTHLY.CONT*1,LOOKUP(G635,$B$2:$B$62,$D$2:$D$62)))</f>
        <v/>
      </c>
      <c r="I635" s="51" t="str">
        <f>IF(H635=0,"",IF(H635="","",IF(G635=DATE.DOR,"",IF(G635="","",IF(G635=FVDate,"",((1+INCREASE.RTE)^(1/12)))))))</f>
        <v/>
      </c>
      <c r="J635" s="51" t="str">
        <f>IF(H635=0,"",IF(H635="","",IF(G635=DATE.DOR,"",IF(G635=FVDate,"",((1+RPI))^(1/12)))))</f>
        <v/>
      </c>
      <c r="K635" s="51" t="str">
        <f>IF(J635="","",(1+AMC)^(1/12))</f>
        <v/>
      </c>
      <c r="L635" s="15" t="str">
        <f>IFERROR(IF(G635="","",IF(G635=DATE.DOR,"",L634*I635/J635/K635+H635)),0)</f>
        <v/>
      </c>
      <c r="M635" s="4"/>
      <c r="N635" s="46" t="str">
        <f t="shared" si="3"/>
        <v/>
      </c>
      <c r="O635" s="45" t="str">
        <f t="shared" si="4"/>
        <v/>
      </c>
      <c r="P635" s="11" t="str">
        <f>IFERROR(IF(P634=DATE.DOR,"",MIN(DATE(YEAR(Calculations!P634),MONTH(Calculations!P634)+1,DAY(Calculations!P634)),DATE.DOR)),"")</f>
        <v/>
      </c>
      <c r="Q635" s="52" t="str">
        <f>IF(P635="","",IF(P635=DATE(YEAR(AdjustedFVDte),MONTH(AdjustedFVDte)+1,DAY(AdjustedFVDte)),CFV,IF(AND(Q634=0,P634=AdjustedFVDte),CFV+U635,U634)))</f>
        <v/>
      </c>
      <c r="R635" s="53" t="str">
        <f>IF(P635="","",((1+INCREASE.RTE)^(1/12)))</f>
        <v/>
      </c>
      <c r="S635" s="51" t="str">
        <f>IFERROR(IF(P635="","",IF(P635=DATE.DOR,"",IF(P635&gt;0,(1+RPI)^(1/12),""))),"")</f>
        <v/>
      </c>
      <c r="T635" s="51" t="str">
        <f>IF(S635="","",(1+AMC)^(1/12))</f>
        <v/>
      </c>
      <c r="U635" s="15" t="str">
        <f>IFERROR(IF(P635=DATE.DOR,U634,Q635*R635/S635/T635),"")</f>
        <v/>
      </c>
      <c r="V635" s="4"/>
      <c r="W635" s="4"/>
      <c r="X635" s="4"/>
      <c r="Y635" s="4"/>
      <c r="Z635" s="4"/>
      <c r="AA635" s="4"/>
      <c r="AB635" s="4"/>
    </row>
    <row r="636" ht="15.75" customHeight="1">
      <c r="A636" s="4"/>
      <c r="B636" s="4"/>
      <c r="C636" s="4"/>
      <c r="D636" s="4"/>
      <c r="E636" s="4"/>
      <c r="F636" s="45">
        <f t="shared" si="2"/>
        <v>1</v>
      </c>
      <c r="G636" s="11">
        <f>IFERROR(IF(G635=DATE.DOR,"",MIN(DATE(YEAR(Calculations!G635),MONTH(Calculations!G635)+1,DAY(Calculations!G635)),DATE.DOR)),"")</f>
        <v>44927</v>
      </c>
      <c r="H636" s="15" t="str">
        <f>IF(G637="","",IF(G636&lt;$B$2,MONTHLY.CONT*1,LOOKUP(G636,$B$2:$B$62,$D$2:$D$62)))</f>
        <v/>
      </c>
      <c r="I636" s="51" t="str">
        <f>IF(H636=0,"",IF(H636="","",IF(G636=DATE.DOR,"",IF(G636="","",IF(G636=FVDate,"",((1+INCREASE.RTE)^(1/12)))))))</f>
        <v/>
      </c>
      <c r="J636" s="51" t="str">
        <f>IF(H636=0,"",IF(H636="","",IF(G636=DATE.DOR,"",IF(G636=FVDate,"",((1+RPI))^(1/12)))))</f>
        <v/>
      </c>
      <c r="K636" s="51" t="str">
        <f>IF(J636="","",(1+AMC)^(1/12))</f>
        <v/>
      </c>
      <c r="L636" s="15" t="str">
        <f>IFERROR(IF(G636="","",IF(G636=DATE.DOR,"",L635*I636/J636/K636+H636)),0)</f>
        <v/>
      </c>
      <c r="M636" s="4"/>
      <c r="N636" s="46">
        <f t="shared" si="3"/>
        <v>12</v>
      </c>
      <c r="O636" s="45">
        <f t="shared" si="4"/>
        <v>1</v>
      </c>
      <c r="P636" s="11">
        <f>IFERROR(IF(P635=DATE.DOR,"",MIN(DATE(YEAR(Calculations!P635),MONTH(Calculations!P635)+1,DAY(Calculations!P635)),DATE.DOR)),"")</f>
        <v>44927</v>
      </c>
      <c r="Q636" s="52" t="str">
        <f>IF(P636="","",IF(P636=DATE(YEAR(AdjustedFVDte),MONTH(AdjustedFVDte)+1,DAY(AdjustedFVDte)),CFV,IF(AND(Q635=0,P635=AdjustedFVDte),CFV+U636,U635)))</f>
        <v/>
      </c>
      <c r="R636" s="53">
        <f>IF(P636="","",((1+INCREASE.RTE)^(1/12)))</f>
        <v>1.004074124</v>
      </c>
      <c r="S636" s="51" t="str">
        <f>IFERROR(IF(P636="","",IF(P636=DATE.DOR,"",IF(P636&gt;0,(1+RPI)^(1/12),""))),"")</f>
        <v/>
      </c>
      <c r="T636" s="51" t="str">
        <f>IF(S636="","",(1+AMC)^(1/12))</f>
        <v/>
      </c>
      <c r="U636" s="15" t="str">
        <f>IFERROR(IF(P636=DATE.DOR,U635,Q636*R636/S636/T636),"")</f>
        <v/>
      </c>
      <c r="V636" s="4"/>
      <c r="W636" s="4"/>
      <c r="X636" s="4"/>
      <c r="Y636" s="4"/>
      <c r="Z636" s="4"/>
      <c r="AA636" s="4"/>
      <c r="AB636" s="4"/>
    </row>
    <row r="637" ht="15.75" customHeight="1">
      <c r="A637" s="4"/>
      <c r="B637" s="4"/>
      <c r="C637" s="4"/>
      <c r="D637" s="4"/>
      <c r="E637" s="4"/>
      <c r="F637" s="45" t="str">
        <f t="shared" si="2"/>
        <v/>
      </c>
      <c r="G637" s="11" t="str">
        <f>IFERROR(IF(G636=DATE.DOR,"",MIN(DATE(YEAR(Calculations!G636),MONTH(Calculations!G636)+1,DAY(Calculations!G636)),DATE.DOR)),"")</f>
        <v/>
      </c>
      <c r="H637" s="15" t="str">
        <f>IF(G638="","",IF(G637&lt;$B$2,MONTHLY.CONT*1,LOOKUP(G637,$B$2:$B$62,$D$2:$D$62)))</f>
        <v/>
      </c>
      <c r="I637" s="51" t="str">
        <f>IF(H637=0,"",IF(H637="","",IF(G637=DATE.DOR,"",IF(G637="","",IF(G637=FVDate,"",((1+INCREASE.RTE)^(1/12)))))))</f>
        <v/>
      </c>
      <c r="J637" s="51" t="str">
        <f>IF(H637=0,"",IF(H637="","",IF(G637=DATE.DOR,"",IF(G637=FVDate,"",((1+RPI))^(1/12)))))</f>
        <v/>
      </c>
      <c r="K637" s="51" t="str">
        <f>IF(J637="","",(1+AMC)^(1/12))</f>
        <v/>
      </c>
      <c r="L637" s="15" t="str">
        <f>IFERROR(IF(G637="","",IF(G637=DATE.DOR,"",L636*I637/J637/K637+H637)),0)</f>
        <v/>
      </c>
      <c r="M637" s="4"/>
      <c r="N637" s="46" t="str">
        <f t="shared" si="3"/>
        <v/>
      </c>
      <c r="O637" s="45" t="str">
        <f t="shared" si="4"/>
        <v/>
      </c>
      <c r="P637" s="11" t="str">
        <f>IFERROR(IF(P636=DATE.DOR,"",MIN(DATE(YEAR(Calculations!P636),MONTH(Calculations!P636)+1,DAY(Calculations!P636)),DATE.DOR)),"")</f>
        <v/>
      </c>
      <c r="Q637" s="52" t="str">
        <f>IF(P637="","",IF(P637=DATE(YEAR(AdjustedFVDte),MONTH(AdjustedFVDte)+1,DAY(AdjustedFVDte)),CFV,IF(AND(Q636=0,P636=AdjustedFVDte),CFV+U637,U636)))</f>
        <v/>
      </c>
      <c r="R637" s="53" t="str">
        <f>IF(P637="","",((1+INCREASE.RTE)^(1/12)))</f>
        <v/>
      </c>
      <c r="S637" s="51" t="str">
        <f>IFERROR(IF(P637="","",IF(P637=DATE.DOR,"",IF(P637&gt;0,(1+RPI)^(1/12),""))),"")</f>
        <v/>
      </c>
      <c r="T637" s="51" t="str">
        <f>IF(S637="","",(1+AMC)^(1/12))</f>
        <v/>
      </c>
      <c r="U637" s="15" t="str">
        <f>IFERROR(IF(P637=DATE.DOR,U636,Q637*R637/S637/T637),"")</f>
        <v/>
      </c>
      <c r="V637" s="4"/>
      <c r="W637" s="4"/>
      <c r="X637" s="4"/>
      <c r="Y637" s="4"/>
      <c r="Z637" s="4"/>
      <c r="AA637" s="4"/>
      <c r="AB637" s="4"/>
    </row>
    <row r="638" ht="15.75" customHeight="1">
      <c r="A638" s="4"/>
      <c r="B638" s="4"/>
      <c r="C638" s="4"/>
      <c r="D638" s="4"/>
      <c r="E638" s="4"/>
      <c r="F638" s="45">
        <f t="shared" si="2"/>
        <v>1</v>
      </c>
      <c r="G638" s="11">
        <f>IFERROR(IF(G637=DATE.DOR,"",MIN(DATE(YEAR(Calculations!G637),MONTH(Calculations!G637)+1,DAY(Calculations!G637)),DATE.DOR)),"")</f>
        <v>44927</v>
      </c>
      <c r="H638" s="15" t="str">
        <f>IF(G639="","",IF(G638&lt;$B$2,MONTHLY.CONT*1,LOOKUP(G638,$B$2:$B$62,$D$2:$D$62)))</f>
        <v/>
      </c>
      <c r="I638" s="51" t="str">
        <f>IF(H638=0,"",IF(H638="","",IF(G638=DATE.DOR,"",IF(G638="","",IF(G638=FVDate,"",((1+INCREASE.RTE)^(1/12)))))))</f>
        <v/>
      </c>
      <c r="J638" s="51" t="str">
        <f>IF(H638=0,"",IF(H638="","",IF(G638=DATE.DOR,"",IF(G638=FVDate,"",((1+RPI))^(1/12)))))</f>
        <v/>
      </c>
      <c r="K638" s="51" t="str">
        <f>IF(J638="","",(1+AMC)^(1/12))</f>
        <v/>
      </c>
      <c r="L638" s="15" t="str">
        <f>IFERROR(IF(G638="","",IF(G638=DATE.DOR,"",L637*I638/J638/K638+H638)),0)</f>
        <v/>
      </c>
      <c r="M638" s="4"/>
      <c r="N638" s="46">
        <f t="shared" si="3"/>
        <v>12</v>
      </c>
      <c r="O638" s="45">
        <f t="shared" si="4"/>
        <v>1</v>
      </c>
      <c r="P638" s="11">
        <f>IFERROR(IF(P637=DATE.DOR,"",MIN(DATE(YEAR(Calculations!P637),MONTH(Calculations!P637)+1,DAY(Calculations!P637)),DATE.DOR)),"")</f>
        <v>44927</v>
      </c>
      <c r="Q638" s="52" t="str">
        <f>IF(P638="","",IF(P638=DATE(YEAR(AdjustedFVDte),MONTH(AdjustedFVDte)+1,DAY(AdjustedFVDte)),CFV,IF(AND(Q637=0,P637=AdjustedFVDte),CFV+U638,U637)))</f>
        <v/>
      </c>
      <c r="R638" s="53">
        <f>IF(P638="","",((1+INCREASE.RTE)^(1/12)))</f>
        <v>1.004074124</v>
      </c>
      <c r="S638" s="51" t="str">
        <f>IFERROR(IF(P638="","",IF(P638=DATE.DOR,"",IF(P638&gt;0,(1+RPI)^(1/12),""))),"")</f>
        <v/>
      </c>
      <c r="T638" s="51" t="str">
        <f>IF(S638="","",(1+AMC)^(1/12))</f>
        <v/>
      </c>
      <c r="U638" s="15" t="str">
        <f>IFERROR(IF(P638=DATE.DOR,U637,Q638*R638/S638/T638),"")</f>
        <v/>
      </c>
      <c r="V638" s="4"/>
      <c r="W638" s="4"/>
      <c r="X638" s="4"/>
      <c r="Y638" s="4"/>
      <c r="Z638" s="4"/>
      <c r="AA638" s="4"/>
      <c r="AB638" s="4"/>
    </row>
    <row r="639" ht="15.75" customHeight="1">
      <c r="A639" s="4"/>
      <c r="B639" s="4"/>
      <c r="C639" s="4"/>
      <c r="D639" s="4"/>
      <c r="E639" s="4"/>
      <c r="F639" s="45" t="str">
        <f t="shared" si="2"/>
        <v/>
      </c>
      <c r="G639" s="11" t="str">
        <f>IFERROR(IF(G638=DATE.DOR,"",MIN(DATE(YEAR(Calculations!G638),MONTH(Calculations!G638)+1,DAY(Calculations!G638)),DATE.DOR)),"")</f>
        <v/>
      </c>
      <c r="H639" s="15" t="str">
        <f>IF(G640="","",IF(G639&lt;$B$2,MONTHLY.CONT*1,LOOKUP(G639,$B$2:$B$62,$D$2:$D$62)))</f>
        <v/>
      </c>
      <c r="I639" s="51" t="str">
        <f>IF(H639=0,"",IF(H639="","",IF(G639=DATE.DOR,"",IF(G639="","",IF(G639=FVDate,"",((1+INCREASE.RTE)^(1/12)))))))</f>
        <v/>
      </c>
      <c r="J639" s="51" t="str">
        <f>IF(H639=0,"",IF(H639="","",IF(G639=DATE.DOR,"",IF(G639=FVDate,"",((1+RPI))^(1/12)))))</f>
        <v/>
      </c>
      <c r="K639" s="51" t="str">
        <f>IF(J639="","",(1+AMC)^(1/12))</f>
        <v/>
      </c>
      <c r="L639" s="15" t="str">
        <f>IFERROR(IF(G639="","",IF(G639=DATE.DOR,"",L638*I639/J639/K639+H639)),0)</f>
        <v/>
      </c>
      <c r="M639" s="4"/>
      <c r="N639" s="46" t="str">
        <f t="shared" si="3"/>
        <v/>
      </c>
      <c r="O639" s="45" t="str">
        <f t="shared" si="4"/>
        <v/>
      </c>
      <c r="P639" s="11" t="str">
        <f>IFERROR(IF(P638=DATE.DOR,"",MIN(DATE(YEAR(Calculations!P638),MONTH(Calculations!P638)+1,DAY(Calculations!P638)),DATE.DOR)),"")</f>
        <v/>
      </c>
      <c r="Q639" s="52" t="str">
        <f>IF(P639="","",IF(P639=DATE(YEAR(AdjustedFVDte),MONTH(AdjustedFVDte)+1,DAY(AdjustedFVDte)),CFV,IF(AND(Q638=0,P638=AdjustedFVDte),CFV+U639,U638)))</f>
        <v/>
      </c>
      <c r="R639" s="53" t="str">
        <f>IF(P639="","",((1+INCREASE.RTE)^(1/12)))</f>
        <v/>
      </c>
      <c r="S639" s="51" t="str">
        <f>IFERROR(IF(P639="","",IF(P639=DATE.DOR,"",IF(P639&gt;0,(1+RPI)^(1/12),""))),"")</f>
        <v/>
      </c>
      <c r="T639" s="51" t="str">
        <f>IF(S639="","",(1+AMC)^(1/12))</f>
        <v/>
      </c>
      <c r="U639" s="15" t="str">
        <f>IFERROR(IF(P639=DATE.DOR,U638,Q639*R639/S639/T639),"")</f>
        <v/>
      </c>
      <c r="V639" s="4"/>
      <c r="W639" s="4"/>
      <c r="X639" s="4"/>
      <c r="Y639" s="4"/>
      <c r="Z639" s="4"/>
      <c r="AA639" s="4"/>
      <c r="AB639" s="4"/>
    </row>
    <row r="640" ht="15.75" customHeight="1">
      <c r="A640" s="4"/>
      <c r="B640" s="4"/>
      <c r="C640" s="4"/>
      <c r="D640" s="4"/>
      <c r="E640" s="4"/>
      <c r="F640" s="45">
        <f t="shared" si="2"/>
        <v>1</v>
      </c>
      <c r="G640" s="11">
        <f>IFERROR(IF(G639=DATE.DOR,"",MIN(DATE(YEAR(Calculations!G639),MONTH(Calculations!G639)+1,DAY(Calculations!G639)),DATE.DOR)),"")</f>
        <v>44927</v>
      </c>
      <c r="H640" s="15" t="str">
        <f>IF(G641="","",IF(G640&lt;$B$2,MONTHLY.CONT*1,LOOKUP(G640,$B$2:$B$62,$D$2:$D$62)))</f>
        <v/>
      </c>
      <c r="I640" s="51" t="str">
        <f>IF(H640=0,"",IF(H640="","",IF(G640=DATE.DOR,"",IF(G640="","",IF(G640=FVDate,"",((1+INCREASE.RTE)^(1/12)))))))</f>
        <v/>
      </c>
      <c r="J640" s="51" t="str">
        <f>IF(H640=0,"",IF(H640="","",IF(G640=DATE.DOR,"",IF(G640=FVDate,"",((1+RPI))^(1/12)))))</f>
        <v/>
      </c>
      <c r="K640" s="51" t="str">
        <f>IF(J640="","",(1+AMC)^(1/12))</f>
        <v/>
      </c>
      <c r="L640" s="15" t="str">
        <f>IFERROR(IF(G640="","",IF(G640=DATE.DOR,"",L639*I640/J640/K640+H640)),0)</f>
        <v/>
      </c>
      <c r="M640" s="4"/>
      <c r="N640" s="46">
        <f t="shared" si="3"/>
        <v>12</v>
      </c>
      <c r="O640" s="45">
        <f t="shared" si="4"/>
        <v>1</v>
      </c>
      <c r="P640" s="11">
        <f>IFERROR(IF(P639=DATE.DOR,"",MIN(DATE(YEAR(Calculations!P639),MONTH(Calculations!P639)+1,DAY(Calculations!P639)),DATE.DOR)),"")</f>
        <v>44927</v>
      </c>
      <c r="Q640" s="52" t="str">
        <f>IF(P640="","",IF(P640=DATE(YEAR(AdjustedFVDte),MONTH(AdjustedFVDte)+1,DAY(AdjustedFVDte)),CFV,IF(AND(Q639=0,P639=AdjustedFVDte),CFV+U640,U639)))</f>
        <v/>
      </c>
      <c r="R640" s="53">
        <f>IF(P640="","",((1+INCREASE.RTE)^(1/12)))</f>
        <v>1.004074124</v>
      </c>
      <c r="S640" s="51" t="str">
        <f>IFERROR(IF(P640="","",IF(P640=DATE.DOR,"",IF(P640&gt;0,(1+RPI)^(1/12),""))),"")</f>
        <v/>
      </c>
      <c r="T640" s="51" t="str">
        <f>IF(S640="","",(1+AMC)^(1/12))</f>
        <v/>
      </c>
      <c r="U640" s="15" t="str">
        <f>IFERROR(IF(P640=DATE.DOR,U639,Q640*R640/S640/T640),"")</f>
        <v/>
      </c>
      <c r="V640" s="4"/>
      <c r="W640" s="4"/>
      <c r="X640" s="4"/>
      <c r="Y640" s="4"/>
      <c r="Z640" s="4"/>
      <c r="AA640" s="4"/>
      <c r="AB640" s="4"/>
    </row>
    <row r="641" ht="15.75" customHeight="1">
      <c r="A641" s="4"/>
      <c r="B641" s="4"/>
      <c r="C641" s="4"/>
      <c r="D641" s="4"/>
      <c r="E641" s="4"/>
      <c r="F641" s="45" t="str">
        <f t="shared" si="2"/>
        <v/>
      </c>
      <c r="G641" s="11" t="str">
        <f>IFERROR(IF(G640=DATE.DOR,"",MIN(DATE(YEAR(Calculations!G640),MONTH(Calculations!G640)+1,DAY(Calculations!G640)),DATE.DOR)),"")</f>
        <v/>
      </c>
      <c r="H641" s="15" t="str">
        <f>IF(G642="","",IF(G641&lt;$B$2,MONTHLY.CONT*1,LOOKUP(G641,$B$2:$B$62,$D$2:$D$62)))</f>
        <v/>
      </c>
      <c r="I641" s="51" t="str">
        <f>IF(H641=0,"",IF(H641="","",IF(G641=DATE.DOR,"",IF(G641="","",IF(G641=FVDate,"",((1+INCREASE.RTE)^(1/12)))))))</f>
        <v/>
      </c>
      <c r="J641" s="51" t="str">
        <f>IF(H641=0,"",IF(H641="","",IF(G641=DATE.DOR,"",IF(G641=FVDate,"",((1+RPI))^(1/12)))))</f>
        <v/>
      </c>
      <c r="K641" s="51" t="str">
        <f>IF(J641="","",(1+AMC)^(1/12))</f>
        <v/>
      </c>
      <c r="L641" s="15" t="str">
        <f>IFERROR(IF(G641="","",IF(G641=DATE.DOR,"",L640*I641/J641/K641+H641)),0)</f>
        <v/>
      </c>
      <c r="M641" s="4"/>
      <c r="N641" s="46" t="str">
        <f t="shared" si="3"/>
        <v/>
      </c>
      <c r="O641" s="45" t="str">
        <f t="shared" si="4"/>
        <v/>
      </c>
      <c r="P641" s="11" t="str">
        <f>IFERROR(IF(P640=DATE.DOR,"",MIN(DATE(YEAR(Calculations!P640),MONTH(Calculations!P640)+1,DAY(Calculations!P640)),DATE.DOR)),"")</f>
        <v/>
      </c>
      <c r="Q641" s="52" t="str">
        <f>IF(P641="","",IF(P641=DATE(YEAR(AdjustedFVDte),MONTH(AdjustedFVDte)+1,DAY(AdjustedFVDte)),CFV,IF(AND(Q640=0,P640=AdjustedFVDte),CFV+U641,U640)))</f>
        <v/>
      </c>
      <c r="R641" s="53" t="str">
        <f>IF(P641="","",((1+INCREASE.RTE)^(1/12)))</f>
        <v/>
      </c>
      <c r="S641" s="51" t="str">
        <f>IFERROR(IF(P641="","",IF(P641=DATE.DOR,"",IF(P641&gt;0,(1+RPI)^(1/12),""))),"")</f>
        <v/>
      </c>
      <c r="T641" s="51" t="str">
        <f>IF(S641="","",(1+AMC)^(1/12))</f>
        <v/>
      </c>
      <c r="U641" s="15" t="str">
        <f>IFERROR(IF(P641=DATE.DOR,U640,Q641*R641/S641/T641),"")</f>
        <v/>
      </c>
      <c r="V641" s="4"/>
      <c r="W641" s="4"/>
      <c r="X641" s="4"/>
      <c r="Y641" s="4"/>
      <c r="Z641" s="4"/>
      <c r="AA641" s="4"/>
      <c r="AB641" s="4"/>
    </row>
    <row r="642" ht="15.75" customHeight="1">
      <c r="A642" s="4"/>
      <c r="B642" s="4"/>
      <c r="C642" s="4"/>
      <c r="D642" s="4"/>
      <c r="E642" s="4"/>
      <c r="F642" s="45">
        <f t="shared" si="2"/>
        <v>1</v>
      </c>
      <c r="G642" s="11">
        <f>IFERROR(IF(G641=DATE.DOR,"",MIN(DATE(YEAR(Calculations!G641),MONTH(Calculations!G641)+1,DAY(Calculations!G641)),DATE.DOR)),"")</f>
        <v>44927</v>
      </c>
      <c r="H642" s="15" t="str">
        <f>IF(G643="","",IF(G642&lt;$B$2,MONTHLY.CONT*1,LOOKUP(G642,$B$2:$B$62,$D$2:$D$62)))</f>
        <v/>
      </c>
      <c r="I642" s="51" t="str">
        <f>IF(H642=0,"",IF(H642="","",IF(G642=DATE.DOR,"",IF(G642="","",IF(G642=FVDate,"",((1+INCREASE.RTE)^(1/12)))))))</f>
        <v/>
      </c>
      <c r="J642" s="51" t="str">
        <f>IF(H642=0,"",IF(H642="","",IF(G642=DATE.DOR,"",IF(G642=FVDate,"",((1+RPI))^(1/12)))))</f>
        <v/>
      </c>
      <c r="K642" s="51" t="str">
        <f>IF(J642="","",(1+AMC)^(1/12))</f>
        <v/>
      </c>
      <c r="L642" s="15" t="str">
        <f>IFERROR(IF(G642="","",IF(G642=DATE.DOR,"",L641*I642/J642/K642+H642)),0)</f>
        <v/>
      </c>
      <c r="M642" s="4"/>
      <c r="N642" s="46">
        <f t="shared" si="3"/>
        <v>12</v>
      </c>
      <c r="O642" s="45">
        <f t="shared" si="4"/>
        <v>1</v>
      </c>
      <c r="P642" s="11">
        <f>IFERROR(IF(P641=DATE.DOR,"",MIN(DATE(YEAR(Calculations!P641),MONTH(Calculations!P641)+1,DAY(Calculations!P641)),DATE.DOR)),"")</f>
        <v>44927</v>
      </c>
      <c r="Q642" s="52" t="str">
        <f>IF(P642="","",IF(P642=DATE(YEAR(AdjustedFVDte),MONTH(AdjustedFVDte)+1,DAY(AdjustedFVDte)),CFV,IF(AND(Q641=0,P641=AdjustedFVDte),CFV+U642,U641)))</f>
        <v/>
      </c>
      <c r="R642" s="53">
        <f>IF(P642="","",((1+INCREASE.RTE)^(1/12)))</f>
        <v>1.004074124</v>
      </c>
      <c r="S642" s="51" t="str">
        <f>IFERROR(IF(P642="","",IF(P642=DATE.DOR,"",IF(P642&gt;0,(1+RPI)^(1/12),""))),"")</f>
        <v/>
      </c>
      <c r="T642" s="51" t="str">
        <f>IF(S642="","",(1+AMC)^(1/12))</f>
        <v/>
      </c>
      <c r="U642" s="15" t="str">
        <f>IFERROR(IF(P642=DATE.DOR,U641,Q642*R642/S642/T642),"")</f>
        <v/>
      </c>
      <c r="V642" s="4"/>
      <c r="W642" s="4"/>
      <c r="X642" s="4"/>
      <c r="Y642" s="4"/>
      <c r="Z642" s="4"/>
      <c r="AA642" s="4"/>
      <c r="AB642" s="4"/>
    </row>
    <row r="643" ht="15.75" customHeight="1">
      <c r="A643" s="4"/>
      <c r="B643" s="4"/>
      <c r="C643" s="4"/>
      <c r="D643" s="4"/>
      <c r="E643" s="4"/>
      <c r="F643" s="45" t="str">
        <f t="shared" si="2"/>
        <v/>
      </c>
      <c r="G643" s="11" t="str">
        <f>IFERROR(IF(G642=DATE.DOR,"",MIN(DATE(YEAR(Calculations!G642),MONTH(Calculations!G642)+1,DAY(Calculations!G642)),DATE.DOR)),"")</f>
        <v/>
      </c>
      <c r="H643" s="15" t="str">
        <f>IF(G644="","",IF(G643&lt;$B$2,MONTHLY.CONT*1,LOOKUP(G643,$B$2:$B$62,$D$2:$D$62)))</f>
        <v/>
      </c>
      <c r="I643" s="51" t="str">
        <f>IF(H643=0,"",IF(H643="","",IF(G643=DATE.DOR,"",IF(G643="","",IF(G643=FVDate,"",((1+INCREASE.RTE)^(1/12)))))))</f>
        <v/>
      </c>
      <c r="J643" s="51" t="str">
        <f>IF(H643=0,"",IF(H643="","",IF(G643=DATE.DOR,"",IF(G643=FVDate,"",((1+RPI))^(1/12)))))</f>
        <v/>
      </c>
      <c r="K643" s="51" t="str">
        <f>IF(J643="","",(1+AMC)^(1/12))</f>
        <v/>
      </c>
      <c r="L643" s="15" t="str">
        <f>IFERROR(IF(G643="","",IF(G643=DATE.DOR,"",L642*I643/J643/K643+H643)),0)</f>
        <v/>
      </c>
      <c r="M643" s="4"/>
      <c r="N643" s="46" t="str">
        <f t="shared" si="3"/>
        <v/>
      </c>
      <c r="O643" s="45" t="str">
        <f t="shared" si="4"/>
        <v/>
      </c>
      <c r="P643" s="11" t="str">
        <f>IFERROR(IF(P642=DATE.DOR,"",MIN(DATE(YEAR(Calculations!P642),MONTH(Calculations!P642)+1,DAY(Calculations!P642)),DATE.DOR)),"")</f>
        <v/>
      </c>
      <c r="Q643" s="52" t="str">
        <f>IF(P643="","",IF(P643=DATE(YEAR(AdjustedFVDte),MONTH(AdjustedFVDte)+1,DAY(AdjustedFVDte)),CFV,IF(AND(Q642=0,P642=AdjustedFVDte),CFV+U643,U642)))</f>
        <v/>
      </c>
      <c r="R643" s="53" t="str">
        <f>IF(P643="","",((1+INCREASE.RTE)^(1/12)))</f>
        <v/>
      </c>
      <c r="S643" s="51" t="str">
        <f>IFERROR(IF(P643="","",IF(P643=DATE.DOR,"",IF(P643&gt;0,(1+RPI)^(1/12),""))),"")</f>
        <v/>
      </c>
      <c r="T643" s="51" t="str">
        <f>IF(S643="","",(1+AMC)^(1/12))</f>
        <v/>
      </c>
      <c r="U643" s="15" t="str">
        <f>IFERROR(IF(P643=DATE.DOR,U642,Q643*R643/S643/T643),"")</f>
        <v/>
      </c>
      <c r="V643" s="4"/>
      <c r="W643" s="4"/>
      <c r="X643" s="4"/>
      <c r="Y643" s="4"/>
      <c r="Z643" s="4"/>
      <c r="AA643" s="4"/>
      <c r="AB643" s="4"/>
    </row>
    <row r="644" ht="15.75" customHeight="1">
      <c r="A644" s="4"/>
      <c r="B644" s="4"/>
      <c r="C644" s="4"/>
      <c r="D644" s="4"/>
      <c r="E644" s="4"/>
      <c r="F644" s="45">
        <f t="shared" si="2"/>
        <v>1</v>
      </c>
      <c r="G644" s="11">
        <f>IFERROR(IF(G643=DATE.DOR,"",MIN(DATE(YEAR(Calculations!G643),MONTH(Calculations!G643)+1,DAY(Calculations!G643)),DATE.DOR)),"")</f>
        <v>44927</v>
      </c>
      <c r="H644" s="15" t="str">
        <f>IF(G645="","",IF(G644&lt;$B$2,MONTHLY.CONT*1,LOOKUP(G644,$B$2:$B$62,$D$2:$D$62)))</f>
        <v/>
      </c>
      <c r="I644" s="51" t="str">
        <f>IF(H644=0,"",IF(H644="","",IF(G644=DATE.DOR,"",IF(G644="","",IF(G644=FVDate,"",((1+INCREASE.RTE)^(1/12)))))))</f>
        <v/>
      </c>
      <c r="J644" s="51" t="str">
        <f>IF(H644=0,"",IF(H644="","",IF(G644=DATE.DOR,"",IF(G644=FVDate,"",((1+RPI))^(1/12)))))</f>
        <v/>
      </c>
      <c r="K644" s="51" t="str">
        <f>IF(J644="","",(1+AMC)^(1/12))</f>
        <v/>
      </c>
      <c r="L644" s="15" t="str">
        <f>IFERROR(IF(G644="","",IF(G644=DATE.DOR,"",L643*I644/J644/K644+H644)),0)</f>
        <v/>
      </c>
      <c r="M644" s="4"/>
      <c r="N644" s="46">
        <f t="shared" si="3"/>
        <v>12</v>
      </c>
      <c r="O644" s="45">
        <f t="shared" si="4"/>
        <v>1</v>
      </c>
      <c r="P644" s="11">
        <f>IFERROR(IF(P643=DATE.DOR,"",MIN(DATE(YEAR(Calculations!P643),MONTH(Calculations!P643)+1,DAY(Calculations!P643)),DATE.DOR)),"")</f>
        <v>44927</v>
      </c>
      <c r="Q644" s="52" t="str">
        <f>IF(P644="","",IF(P644=DATE(YEAR(AdjustedFVDte),MONTH(AdjustedFVDte)+1,DAY(AdjustedFVDte)),CFV,IF(AND(Q643=0,P643=AdjustedFVDte),CFV+U644,U643)))</f>
        <v/>
      </c>
      <c r="R644" s="53">
        <f>IF(P644="","",((1+INCREASE.RTE)^(1/12)))</f>
        <v>1.004074124</v>
      </c>
      <c r="S644" s="51" t="str">
        <f>IFERROR(IF(P644="","",IF(P644=DATE.DOR,"",IF(P644&gt;0,(1+RPI)^(1/12),""))),"")</f>
        <v/>
      </c>
      <c r="T644" s="51" t="str">
        <f>IF(S644="","",(1+AMC)^(1/12))</f>
        <v/>
      </c>
      <c r="U644" s="15" t="str">
        <f>IFERROR(IF(P644=DATE.DOR,U643,Q644*R644/S644/T644),"")</f>
        <v/>
      </c>
      <c r="V644" s="4"/>
      <c r="W644" s="4"/>
      <c r="X644" s="4"/>
      <c r="Y644" s="4"/>
      <c r="Z644" s="4"/>
      <c r="AA644" s="4"/>
      <c r="AB644" s="4"/>
    </row>
    <row r="645" ht="15.75" customHeight="1">
      <c r="A645" s="4"/>
      <c r="B645" s="4"/>
      <c r="C645" s="4"/>
      <c r="D645" s="4"/>
      <c r="E645" s="4"/>
      <c r="F645" s="45" t="str">
        <f t="shared" si="2"/>
        <v/>
      </c>
      <c r="G645" s="11" t="str">
        <f>IFERROR(IF(G644=DATE.DOR,"",MIN(DATE(YEAR(Calculations!G644),MONTH(Calculations!G644)+1,DAY(Calculations!G644)),DATE.DOR)),"")</f>
        <v/>
      </c>
      <c r="H645" s="15" t="str">
        <f>IF(G646="","",IF(G645&lt;$B$2,MONTHLY.CONT*1,LOOKUP(G645,$B$2:$B$62,$D$2:$D$62)))</f>
        <v/>
      </c>
      <c r="I645" s="51" t="str">
        <f>IF(H645=0,"",IF(H645="","",IF(G645=DATE.DOR,"",IF(G645="","",IF(G645=FVDate,"",((1+INCREASE.RTE)^(1/12)))))))</f>
        <v/>
      </c>
      <c r="J645" s="51" t="str">
        <f>IF(H645=0,"",IF(H645="","",IF(G645=DATE.DOR,"",IF(G645=FVDate,"",((1+RPI))^(1/12)))))</f>
        <v/>
      </c>
      <c r="K645" s="51" t="str">
        <f>IF(J645="","",(1+AMC)^(1/12))</f>
        <v/>
      </c>
      <c r="L645" s="15" t="str">
        <f>IFERROR(IF(G645="","",IF(G645=DATE.DOR,"",L644*I645/J645/K645+H645)),0)</f>
        <v/>
      </c>
      <c r="M645" s="4"/>
      <c r="N645" s="46" t="str">
        <f t="shared" si="3"/>
        <v/>
      </c>
      <c r="O645" s="45" t="str">
        <f t="shared" si="4"/>
        <v/>
      </c>
      <c r="P645" s="11" t="str">
        <f>IFERROR(IF(P644=DATE.DOR,"",MIN(DATE(YEAR(Calculations!P644),MONTH(Calculations!P644)+1,DAY(Calculations!P644)),DATE.DOR)),"")</f>
        <v/>
      </c>
      <c r="Q645" s="52" t="str">
        <f>IF(P645="","",IF(P645=DATE(YEAR(AdjustedFVDte),MONTH(AdjustedFVDte)+1,DAY(AdjustedFVDte)),CFV,IF(AND(Q644=0,P644=AdjustedFVDte),CFV+U645,U644)))</f>
        <v/>
      </c>
      <c r="R645" s="53" t="str">
        <f>IF(P645="","",((1+INCREASE.RTE)^(1/12)))</f>
        <v/>
      </c>
      <c r="S645" s="51" t="str">
        <f>IFERROR(IF(P645="","",IF(P645=DATE.DOR,"",IF(P645&gt;0,(1+RPI)^(1/12),""))),"")</f>
        <v/>
      </c>
      <c r="T645" s="51" t="str">
        <f>IF(S645="","",(1+AMC)^(1/12))</f>
        <v/>
      </c>
      <c r="U645" s="15" t="str">
        <f>IFERROR(IF(P645=DATE.DOR,U644,Q645*R645/S645/T645),"")</f>
        <v/>
      </c>
      <c r="V645" s="4"/>
      <c r="W645" s="4"/>
      <c r="X645" s="4"/>
      <c r="Y645" s="4"/>
      <c r="Z645" s="4"/>
      <c r="AA645" s="4"/>
      <c r="AB645" s="4"/>
    </row>
    <row r="646" ht="15.75" customHeight="1">
      <c r="A646" s="4"/>
      <c r="B646" s="4"/>
      <c r="C646" s="4"/>
      <c r="D646" s="4"/>
      <c r="E646" s="4"/>
      <c r="F646" s="45">
        <f t="shared" si="2"/>
        <v>1</v>
      </c>
      <c r="G646" s="11">
        <f>IFERROR(IF(G645=DATE.DOR,"",MIN(DATE(YEAR(Calculations!G645),MONTH(Calculations!G645)+1,DAY(Calculations!G645)),DATE.DOR)),"")</f>
        <v>44927</v>
      </c>
      <c r="H646" s="15" t="str">
        <f>IF(G647="","",IF(G646&lt;$B$2,MONTHLY.CONT*1,LOOKUP(G646,$B$2:$B$62,$D$2:$D$62)))</f>
        <v/>
      </c>
      <c r="I646" s="51" t="str">
        <f>IF(H646=0,"",IF(H646="","",IF(G646=DATE.DOR,"",IF(G646="","",IF(G646=FVDate,"",((1+INCREASE.RTE)^(1/12)))))))</f>
        <v/>
      </c>
      <c r="J646" s="51" t="str">
        <f>IF(H646=0,"",IF(H646="","",IF(G646=DATE.DOR,"",IF(G646=FVDate,"",((1+RPI))^(1/12)))))</f>
        <v/>
      </c>
      <c r="K646" s="51" t="str">
        <f>IF(J646="","",(1+AMC)^(1/12))</f>
        <v/>
      </c>
      <c r="L646" s="15" t="str">
        <f>IFERROR(IF(G646="","",IF(G646=DATE.DOR,"",L645*I646/J646/K646+H646)),0)</f>
        <v/>
      </c>
      <c r="M646" s="4"/>
      <c r="N646" s="46">
        <f t="shared" si="3"/>
        <v>12</v>
      </c>
      <c r="O646" s="45">
        <f t="shared" si="4"/>
        <v>1</v>
      </c>
      <c r="P646" s="11">
        <f>IFERROR(IF(P645=DATE.DOR,"",MIN(DATE(YEAR(Calculations!P645),MONTH(Calculations!P645)+1,DAY(Calculations!P645)),DATE.DOR)),"")</f>
        <v>44927</v>
      </c>
      <c r="Q646" s="52" t="str">
        <f>IF(P646="","",IF(P646=DATE(YEAR(AdjustedFVDte),MONTH(AdjustedFVDte)+1,DAY(AdjustedFVDte)),CFV,IF(AND(Q645=0,P645=AdjustedFVDte),CFV+U646,U645)))</f>
        <v/>
      </c>
      <c r="R646" s="53">
        <f>IF(P646="","",((1+INCREASE.RTE)^(1/12)))</f>
        <v>1.004074124</v>
      </c>
      <c r="S646" s="51" t="str">
        <f>IFERROR(IF(P646="","",IF(P646=DATE.DOR,"",IF(P646&gt;0,(1+RPI)^(1/12),""))),"")</f>
        <v/>
      </c>
      <c r="T646" s="51" t="str">
        <f>IF(S646="","",(1+AMC)^(1/12))</f>
        <v/>
      </c>
      <c r="U646" s="15" t="str">
        <f>IFERROR(IF(P646=DATE.DOR,U645,Q646*R646/S646/T646),"")</f>
        <v/>
      </c>
      <c r="V646" s="4"/>
      <c r="W646" s="4"/>
      <c r="X646" s="4"/>
      <c r="Y646" s="4"/>
      <c r="Z646" s="4"/>
      <c r="AA646" s="4"/>
      <c r="AB646" s="4"/>
    </row>
    <row r="647" ht="15.75" customHeight="1">
      <c r="A647" s="4"/>
      <c r="B647" s="4"/>
      <c r="C647" s="4"/>
      <c r="D647" s="4"/>
      <c r="E647" s="4"/>
      <c r="F647" s="45" t="str">
        <f t="shared" si="2"/>
        <v/>
      </c>
      <c r="G647" s="11" t="str">
        <f>IFERROR(IF(G646=DATE.DOR,"",MIN(DATE(YEAR(Calculations!G646),MONTH(Calculations!G646)+1,DAY(Calculations!G646)),DATE.DOR)),"")</f>
        <v/>
      </c>
      <c r="H647" s="15" t="str">
        <f>IF(G648="","",IF(G647&lt;$B$2,MONTHLY.CONT*1,LOOKUP(G647,$B$2:$B$62,$D$2:$D$62)))</f>
        <v/>
      </c>
      <c r="I647" s="51" t="str">
        <f>IF(H647=0,"",IF(H647="","",IF(G647=DATE.DOR,"",IF(G647="","",IF(G647=FVDate,"",((1+INCREASE.RTE)^(1/12)))))))</f>
        <v/>
      </c>
      <c r="J647" s="51" t="str">
        <f>IF(H647=0,"",IF(H647="","",IF(G647=DATE.DOR,"",IF(G647=FVDate,"",((1+RPI))^(1/12)))))</f>
        <v/>
      </c>
      <c r="K647" s="51" t="str">
        <f>IF(J647="","",(1+AMC)^(1/12))</f>
        <v/>
      </c>
      <c r="L647" s="15" t="str">
        <f>IFERROR(IF(G647="","",IF(G647=DATE.DOR,"",L646*I647/J647/K647+H647)),0)</f>
        <v/>
      </c>
      <c r="M647" s="4"/>
      <c r="N647" s="46" t="str">
        <f t="shared" si="3"/>
        <v/>
      </c>
      <c r="O647" s="45" t="str">
        <f t="shared" si="4"/>
        <v/>
      </c>
      <c r="P647" s="11" t="str">
        <f>IFERROR(IF(P646=DATE.DOR,"",MIN(DATE(YEAR(Calculations!P646),MONTH(Calculations!P646)+1,DAY(Calculations!P646)),DATE.DOR)),"")</f>
        <v/>
      </c>
      <c r="Q647" s="52" t="str">
        <f>IF(P647="","",IF(P647=DATE(YEAR(AdjustedFVDte),MONTH(AdjustedFVDte)+1,DAY(AdjustedFVDte)),CFV,IF(AND(Q646=0,P646=AdjustedFVDte),CFV+U647,U646)))</f>
        <v/>
      </c>
      <c r="R647" s="53" t="str">
        <f>IF(P647="","",((1+INCREASE.RTE)^(1/12)))</f>
        <v/>
      </c>
      <c r="S647" s="51" t="str">
        <f>IFERROR(IF(P647="","",IF(P647=DATE.DOR,"",IF(P647&gt;0,(1+RPI)^(1/12),""))),"")</f>
        <v/>
      </c>
      <c r="T647" s="51" t="str">
        <f>IF(S647="","",(1+AMC)^(1/12))</f>
        <v/>
      </c>
      <c r="U647" s="15" t="str">
        <f>IFERROR(IF(P647=DATE.DOR,U646,Q647*R647/S647/T647),"")</f>
        <v/>
      </c>
      <c r="V647" s="4"/>
      <c r="W647" s="4"/>
      <c r="X647" s="4"/>
      <c r="Y647" s="4"/>
      <c r="Z647" s="4"/>
      <c r="AA647" s="4"/>
      <c r="AB647" s="4"/>
    </row>
    <row r="648" ht="15.75" customHeight="1">
      <c r="A648" s="4"/>
      <c r="B648" s="4"/>
      <c r="C648" s="4"/>
      <c r="D648" s="4"/>
      <c r="E648" s="4"/>
      <c r="F648" s="45">
        <f t="shared" si="2"/>
        <v>1</v>
      </c>
      <c r="G648" s="11">
        <f>IFERROR(IF(G647=DATE.DOR,"",MIN(DATE(YEAR(Calculations!G647),MONTH(Calculations!G647)+1,DAY(Calculations!G647)),DATE.DOR)),"")</f>
        <v>44927</v>
      </c>
      <c r="H648" s="15" t="str">
        <f>IF(G649="","",IF(G648&lt;$B$2,MONTHLY.CONT*1,LOOKUP(G648,$B$2:$B$62,$D$2:$D$62)))</f>
        <v/>
      </c>
      <c r="I648" s="51" t="str">
        <f>IF(H648=0,"",IF(H648="","",IF(G648=DATE.DOR,"",IF(G648="","",IF(G648=FVDate,"",((1+INCREASE.RTE)^(1/12)))))))</f>
        <v/>
      </c>
      <c r="J648" s="51" t="str">
        <f>IF(H648=0,"",IF(H648="","",IF(G648=DATE.DOR,"",IF(G648=FVDate,"",((1+RPI))^(1/12)))))</f>
        <v/>
      </c>
      <c r="K648" s="51" t="str">
        <f>IF(J648="","",(1+AMC)^(1/12))</f>
        <v/>
      </c>
      <c r="L648" s="15" t="str">
        <f>IFERROR(IF(G648="","",IF(G648=DATE.DOR,"",L647*I648/J648/K648+H648)),0)</f>
        <v/>
      </c>
      <c r="M648" s="4"/>
      <c r="N648" s="46">
        <f t="shared" si="3"/>
        <v>12</v>
      </c>
      <c r="O648" s="45">
        <f t="shared" si="4"/>
        <v>1</v>
      </c>
      <c r="P648" s="11">
        <f>IFERROR(IF(P647=DATE.DOR,"",MIN(DATE(YEAR(Calculations!P647),MONTH(Calculations!P647)+1,DAY(Calculations!P647)),DATE.DOR)),"")</f>
        <v>44927</v>
      </c>
      <c r="Q648" s="52" t="str">
        <f>IF(P648="","",IF(P648=DATE(YEAR(AdjustedFVDte),MONTH(AdjustedFVDte)+1,DAY(AdjustedFVDte)),CFV,IF(AND(Q647=0,P647=AdjustedFVDte),CFV+U648,U647)))</f>
        <v/>
      </c>
      <c r="R648" s="53">
        <f>IF(P648="","",((1+INCREASE.RTE)^(1/12)))</f>
        <v>1.004074124</v>
      </c>
      <c r="S648" s="51" t="str">
        <f>IFERROR(IF(P648="","",IF(P648=DATE.DOR,"",IF(P648&gt;0,(1+RPI)^(1/12),""))),"")</f>
        <v/>
      </c>
      <c r="T648" s="51" t="str">
        <f>IF(S648="","",(1+AMC)^(1/12))</f>
        <v/>
      </c>
      <c r="U648" s="15" t="str">
        <f>IFERROR(IF(P648=DATE.DOR,U647,Q648*R648/S648/T648),"")</f>
        <v/>
      </c>
      <c r="V648" s="4"/>
      <c r="W648" s="4"/>
      <c r="X648" s="4"/>
      <c r="Y648" s="4"/>
      <c r="Z648" s="4"/>
      <c r="AA648" s="4"/>
      <c r="AB648" s="4"/>
    </row>
    <row r="649" ht="15.75" customHeight="1">
      <c r="A649" s="4"/>
      <c r="B649" s="4"/>
      <c r="C649" s="4"/>
      <c r="D649" s="4"/>
      <c r="E649" s="4"/>
      <c r="F649" s="45" t="str">
        <f t="shared" si="2"/>
        <v/>
      </c>
      <c r="G649" s="11" t="str">
        <f>IFERROR(IF(G648=DATE.DOR,"",MIN(DATE(YEAR(Calculations!G648),MONTH(Calculations!G648)+1,DAY(Calculations!G648)),DATE.DOR)),"")</f>
        <v/>
      </c>
      <c r="H649" s="15" t="str">
        <f>IF(G650="","",IF(G649&lt;$B$2,MONTHLY.CONT*1,LOOKUP(G649,$B$2:$B$62,$D$2:$D$62)))</f>
        <v/>
      </c>
      <c r="I649" s="51" t="str">
        <f>IF(H649=0,"",IF(H649="","",IF(G649=DATE.DOR,"",IF(G649="","",IF(G649=FVDate,"",((1+INCREASE.RTE)^(1/12)))))))</f>
        <v/>
      </c>
      <c r="J649" s="51" t="str">
        <f>IF(H649=0,"",IF(H649="","",IF(G649=DATE.DOR,"",IF(G649=FVDate,"",((1+RPI))^(1/12)))))</f>
        <v/>
      </c>
      <c r="K649" s="51" t="str">
        <f>IF(J649="","",(1+AMC)^(1/12))</f>
        <v/>
      </c>
      <c r="L649" s="15" t="str">
        <f>IFERROR(IF(G649="","",IF(G649=DATE.DOR,"",L648*I649/J649/K649+H649)),0)</f>
        <v/>
      </c>
      <c r="M649" s="4"/>
      <c r="N649" s="46" t="str">
        <f t="shared" si="3"/>
        <v/>
      </c>
      <c r="O649" s="45" t="str">
        <f t="shared" si="4"/>
        <v/>
      </c>
      <c r="P649" s="11" t="str">
        <f>IFERROR(IF(P648=DATE.DOR,"",MIN(DATE(YEAR(Calculations!P648),MONTH(Calculations!P648)+1,DAY(Calculations!P648)),DATE.DOR)),"")</f>
        <v/>
      </c>
      <c r="Q649" s="52" t="str">
        <f>IF(P649="","",IF(P649=DATE(YEAR(AdjustedFVDte),MONTH(AdjustedFVDte)+1,DAY(AdjustedFVDte)),CFV,IF(AND(Q648=0,P648=AdjustedFVDte),CFV+U649,U648)))</f>
        <v/>
      </c>
      <c r="R649" s="53" t="str">
        <f>IF(P649="","",((1+INCREASE.RTE)^(1/12)))</f>
        <v/>
      </c>
      <c r="S649" s="51" t="str">
        <f>IFERROR(IF(P649="","",IF(P649=DATE.DOR,"",IF(P649&gt;0,(1+RPI)^(1/12),""))),"")</f>
        <v/>
      </c>
      <c r="T649" s="51" t="str">
        <f>IF(S649="","",(1+AMC)^(1/12))</f>
        <v/>
      </c>
      <c r="U649" s="15" t="str">
        <f>IFERROR(IF(P649=DATE.DOR,U648,Q649*R649/S649/T649),"")</f>
        <v/>
      </c>
      <c r="V649" s="4"/>
      <c r="W649" s="4"/>
      <c r="X649" s="4"/>
      <c r="Y649" s="4"/>
      <c r="Z649" s="4"/>
      <c r="AA649" s="4"/>
      <c r="AB649" s="4"/>
    </row>
    <row r="650" ht="15.75" customHeight="1">
      <c r="A650" s="4"/>
      <c r="B650" s="4"/>
      <c r="C650" s="4"/>
      <c r="D650" s="4"/>
      <c r="E650" s="4"/>
      <c r="F650" s="45">
        <f t="shared" si="2"/>
        <v>1</v>
      </c>
      <c r="G650" s="11">
        <f>IFERROR(IF(G649=DATE.DOR,"",MIN(DATE(YEAR(Calculations!G649),MONTH(Calculations!G649)+1,DAY(Calculations!G649)),DATE.DOR)),"")</f>
        <v>44927</v>
      </c>
      <c r="H650" s="15" t="str">
        <f>IF(G651="","",IF(G650&lt;$B$2,MONTHLY.CONT*1,LOOKUP(G650,$B$2:$B$62,$D$2:$D$62)))</f>
        <v/>
      </c>
      <c r="I650" s="51" t="str">
        <f>IF(H650=0,"",IF(H650="","",IF(G650=DATE.DOR,"",IF(G650="","",IF(G650=FVDate,"",((1+INCREASE.RTE)^(1/12)))))))</f>
        <v/>
      </c>
      <c r="J650" s="51" t="str">
        <f>IF(H650=0,"",IF(H650="","",IF(G650=DATE.DOR,"",IF(G650=FVDate,"",((1+RPI))^(1/12)))))</f>
        <v/>
      </c>
      <c r="K650" s="51" t="str">
        <f>IF(J650="","",(1+AMC)^(1/12))</f>
        <v/>
      </c>
      <c r="L650" s="15" t="str">
        <f>IFERROR(IF(G650="","",IF(G650=DATE.DOR,"",L649*I650/J650/K650+H650)),0)</f>
        <v/>
      </c>
      <c r="M650" s="4"/>
      <c r="N650" s="46">
        <f t="shared" si="3"/>
        <v>12</v>
      </c>
      <c r="O650" s="45">
        <f t="shared" si="4"/>
        <v>1</v>
      </c>
      <c r="P650" s="11">
        <f>IFERROR(IF(P649=DATE.DOR,"",MIN(DATE(YEAR(Calculations!P649),MONTH(Calculations!P649)+1,DAY(Calculations!P649)),DATE.DOR)),"")</f>
        <v>44927</v>
      </c>
      <c r="Q650" s="52" t="str">
        <f>IF(P650="","",IF(P650=DATE(YEAR(AdjustedFVDte),MONTH(AdjustedFVDte)+1,DAY(AdjustedFVDte)),CFV,IF(AND(Q649=0,P649=AdjustedFVDte),CFV+U650,U649)))</f>
        <v/>
      </c>
      <c r="R650" s="53">
        <f>IF(P650="","",((1+INCREASE.RTE)^(1/12)))</f>
        <v>1.004074124</v>
      </c>
      <c r="S650" s="51" t="str">
        <f>IFERROR(IF(P650="","",IF(P650=DATE.DOR,"",IF(P650&gt;0,(1+RPI)^(1/12),""))),"")</f>
        <v/>
      </c>
      <c r="T650" s="51" t="str">
        <f>IF(S650="","",(1+AMC)^(1/12))</f>
        <v/>
      </c>
      <c r="U650" s="15" t="str">
        <f>IFERROR(IF(P650=DATE.DOR,U649,Q650*R650/S650/T650),"")</f>
        <v/>
      </c>
      <c r="V650" s="4"/>
      <c r="W650" s="4"/>
      <c r="X650" s="4"/>
      <c r="Y650" s="4"/>
      <c r="Z650" s="4"/>
      <c r="AA650" s="4"/>
      <c r="AB650" s="4"/>
    </row>
    <row r="651" ht="15.75" customHeight="1">
      <c r="A651" s="4"/>
      <c r="B651" s="4"/>
      <c r="C651" s="4"/>
      <c r="D651" s="4"/>
      <c r="E651" s="4"/>
      <c r="F651" s="45" t="str">
        <f t="shared" si="2"/>
        <v/>
      </c>
      <c r="G651" s="11" t="str">
        <f>IFERROR(IF(G650=DATE.DOR,"",MIN(DATE(YEAR(Calculations!G650),MONTH(Calculations!G650)+1,DAY(Calculations!G650)),DATE.DOR)),"")</f>
        <v/>
      </c>
      <c r="H651" s="15" t="str">
        <f>IF(G652="","",IF(G651&lt;$B$2,MONTHLY.CONT*1,LOOKUP(G651,$B$2:$B$62,$D$2:$D$62)))</f>
        <v/>
      </c>
      <c r="I651" s="51" t="str">
        <f>IF(H651=0,"",IF(H651="","",IF(G651=DATE.DOR,"",IF(G651="","",IF(G651=FVDate,"",((1+INCREASE.RTE)^(1/12)))))))</f>
        <v/>
      </c>
      <c r="J651" s="51" t="str">
        <f>IF(H651=0,"",IF(H651="","",IF(G651=DATE.DOR,"",IF(G651=FVDate,"",((1+RPI))^(1/12)))))</f>
        <v/>
      </c>
      <c r="K651" s="51" t="str">
        <f>IF(J651="","",(1+AMC)^(1/12))</f>
        <v/>
      </c>
      <c r="L651" s="15" t="str">
        <f>IFERROR(IF(G651="","",IF(G651=DATE.DOR,"",L650*I651/J651/K651+H651)),0)</f>
        <v/>
      </c>
      <c r="M651" s="4"/>
      <c r="N651" s="46" t="str">
        <f t="shared" si="3"/>
        <v/>
      </c>
      <c r="O651" s="45" t="str">
        <f t="shared" si="4"/>
        <v/>
      </c>
      <c r="P651" s="11" t="str">
        <f>IFERROR(IF(P650=DATE.DOR,"",MIN(DATE(YEAR(Calculations!P650),MONTH(Calculations!P650)+1,DAY(Calculations!P650)),DATE.DOR)),"")</f>
        <v/>
      </c>
      <c r="Q651" s="52" t="str">
        <f>IF(P651="","",IF(P651=DATE(YEAR(AdjustedFVDte),MONTH(AdjustedFVDte)+1,DAY(AdjustedFVDte)),CFV,IF(AND(Q650=0,P650=AdjustedFVDte),CFV+U651,U650)))</f>
        <v/>
      </c>
      <c r="R651" s="53" t="str">
        <f>IF(P651="","",((1+INCREASE.RTE)^(1/12)))</f>
        <v/>
      </c>
      <c r="S651" s="51" t="str">
        <f>IFERROR(IF(P651="","",IF(P651=DATE.DOR,"",IF(P651&gt;0,(1+RPI)^(1/12),""))),"")</f>
        <v/>
      </c>
      <c r="T651" s="51" t="str">
        <f>IF(S651="","",(1+AMC)^(1/12))</f>
        <v/>
      </c>
      <c r="U651" s="15" t="str">
        <f>IFERROR(IF(P651=DATE.DOR,U650,Q651*R651/S651/T651),"")</f>
        <v/>
      </c>
      <c r="V651" s="4"/>
      <c r="W651" s="4"/>
      <c r="X651" s="4"/>
      <c r="Y651" s="4"/>
      <c r="Z651" s="4"/>
      <c r="AA651" s="4"/>
      <c r="AB651" s="4"/>
    </row>
    <row r="652" ht="15.75" customHeight="1">
      <c r="A652" s="4"/>
      <c r="B652" s="4"/>
      <c r="C652" s="4"/>
      <c r="D652" s="4"/>
      <c r="E652" s="4"/>
      <c r="F652" s="45">
        <f t="shared" si="2"/>
        <v>1</v>
      </c>
      <c r="G652" s="11">
        <f>IFERROR(IF(G651=DATE.DOR,"",MIN(DATE(YEAR(Calculations!G651),MONTH(Calculations!G651)+1,DAY(Calculations!G651)),DATE.DOR)),"")</f>
        <v>44927</v>
      </c>
      <c r="H652" s="15" t="str">
        <f>IF(G653="","",IF(G652&lt;$B$2,MONTHLY.CONT*1,LOOKUP(G652,$B$2:$B$62,$D$2:$D$62)))</f>
        <v/>
      </c>
      <c r="I652" s="51" t="str">
        <f>IF(H652=0,"",IF(H652="","",IF(G652=DATE.DOR,"",IF(G652="","",IF(G652=FVDate,"",((1+INCREASE.RTE)^(1/12)))))))</f>
        <v/>
      </c>
      <c r="J652" s="51" t="str">
        <f>IF(H652=0,"",IF(H652="","",IF(G652=DATE.DOR,"",IF(G652=FVDate,"",((1+RPI))^(1/12)))))</f>
        <v/>
      </c>
      <c r="K652" s="51" t="str">
        <f>IF(J652="","",(1+AMC)^(1/12))</f>
        <v/>
      </c>
      <c r="L652" s="15" t="str">
        <f>IFERROR(IF(G652="","",IF(G652=DATE.DOR,"",L651*I652/J652/K652+H652)),0)</f>
        <v/>
      </c>
      <c r="M652" s="4"/>
      <c r="N652" s="46">
        <f t="shared" si="3"/>
        <v>12</v>
      </c>
      <c r="O652" s="45">
        <f t="shared" si="4"/>
        <v>1</v>
      </c>
      <c r="P652" s="11">
        <f>IFERROR(IF(P651=DATE.DOR,"",MIN(DATE(YEAR(Calculations!P651),MONTH(Calculations!P651)+1,DAY(Calculations!P651)),DATE.DOR)),"")</f>
        <v>44927</v>
      </c>
      <c r="Q652" s="52" t="str">
        <f>IF(P652="","",IF(P652=DATE(YEAR(AdjustedFVDte),MONTH(AdjustedFVDte)+1,DAY(AdjustedFVDte)),CFV,IF(AND(Q651=0,P651=AdjustedFVDte),CFV+U652,U651)))</f>
        <v/>
      </c>
      <c r="R652" s="53">
        <f>IF(P652="","",((1+INCREASE.RTE)^(1/12)))</f>
        <v>1.004074124</v>
      </c>
      <c r="S652" s="51" t="str">
        <f>IFERROR(IF(P652="","",IF(P652=DATE.DOR,"",IF(P652&gt;0,(1+RPI)^(1/12),""))),"")</f>
        <v/>
      </c>
      <c r="T652" s="51" t="str">
        <f>IF(S652="","",(1+AMC)^(1/12))</f>
        <v/>
      </c>
      <c r="U652" s="15" t="str">
        <f>IFERROR(IF(P652=DATE.DOR,U651,Q652*R652/S652/T652),"")</f>
        <v/>
      </c>
      <c r="V652" s="4"/>
      <c r="W652" s="4"/>
      <c r="X652" s="4"/>
      <c r="Y652" s="4"/>
      <c r="Z652" s="4"/>
      <c r="AA652" s="4"/>
      <c r="AB652" s="4"/>
    </row>
    <row r="653" ht="15.75" customHeight="1">
      <c r="A653" s="4"/>
      <c r="B653" s="4"/>
      <c r="C653" s="4"/>
      <c r="D653" s="4"/>
      <c r="E653" s="4"/>
      <c r="F653" s="45" t="str">
        <f t="shared" si="2"/>
        <v/>
      </c>
      <c r="G653" s="11" t="str">
        <f>IFERROR(IF(G652=DATE.DOR,"",MIN(DATE(YEAR(Calculations!G652),MONTH(Calculations!G652)+1,DAY(Calculations!G652)),DATE.DOR)),"")</f>
        <v/>
      </c>
      <c r="H653" s="15" t="str">
        <f>IF(G654="","",IF(G653&lt;$B$2,MONTHLY.CONT*1,LOOKUP(G653,$B$2:$B$62,$D$2:$D$62)))</f>
        <v/>
      </c>
      <c r="I653" s="51" t="str">
        <f>IF(H653=0,"",IF(H653="","",IF(G653=DATE.DOR,"",IF(G653="","",IF(G653=FVDate,"",((1+INCREASE.RTE)^(1/12)))))))</f>
        <v/>
      </c>
      <c r="J653" s="51" t="str">
        <f>IF(H653=0,"",IF(H653="","",IF(G653=DATE.DOR,"",IF(G653=FVDate,"",((1+RPI))^(1/12)))))</f>
        <v/>
      </c>
      <c r="K653" s="51" t="str">
        <f>IF(J653="","",(1+AMC)^(1/12))</f>
        <v/>
      </c>
      <c r="L653" s="15" t="str">
        <f>IFERROR(IF(G653="","",IF(G653=DATE.DOR,"",L652*I653/J653/K653+H653)),0)</f>
        <v/>
      </c>
      <c r="M653" s="4"/>
      <c r="N653" s="46" t="str">
        <f t="shared" si="3"/>
        <v/>
      </c>
      <c r="O653" s="45" t="str">
        <f t="shared" si="4"/>
        <v/>
      </c>
      <c r="P653" s="11" t="str">
        <f>IFERROR(IF(P652=DATE.DOR,"",MIN(DATE(YEAR(Calculations!P652),MONTH(Calculations!P652)+1,DAY(Calculations!P652)),DATE.DOR)),"")</f>
        <v/>
      </c>
      <c r="Q653" s="52" t="str">
        <f>IF(P653="","",IF(P653=DATE(YEAR(AdjustedFVDte),MONTH(AdjustedFVDte)+1,DAY(AdjustedFVDte)),CFV,IF(AND(Q652=0,P652=AdjustedFVDte),CFV+U653,U652)))</f>
        <v/>
      </c>
      <c r="R653" s="53" t="str">
        <f>IF(P653="","",((1+INCREASE.RTE)^(1/12)))</f>
        <v/>
      </c>
      <c r="S653" s="51" t="str">
        <f>IFERROR(IF(P653="","",IF(P653=DATE.DOR,"",IF(P653&gt;0,(1+RPI)^(1/12),""))),"")</f>
        <v/>
      </c>
      <c r="T653" s="51" t="str">
        <f>IF(S653="","",(1+AMC)^(1/12))</f>
        <v/>
      </c>
      <c r="U653" s="15" t="str">
        <f>IFERROR(IF(P653=DATE.DOR,U652,Q653*R653/S653/T653),"")</f>
        <v/>
      </c>
      <c r="V653" s="4"/>
      <c r="W653" s="4"/>
      <c r="X653" s="4"/>
      <c r="Y653" s="4"/>
      <c r="Z653" s="4"/>
      <c r="AA653" s="4"/>
      <c r="AB653" s="4"/>
    </row>
    <row r="654" ht="15.75" customHeight="1">
      <c r="A654" s="4"/>
      <c r="B654" s="4"/>
      <c r="C654" s="4"/>
      <c r="D654" s="4"/>
      <c r="E654" s="4"/>
      <c r="F654" s="45">
        <f t="shared" si="2"/>
        <v>1</v>
      </c>
      <c r="G654" s="11">
        <f>IFERROR(IF(G653=DATE.DOR,"",MIN(DATE(YEAR(Calculations!G653),MONTH(Calculations!G653)+1,DAY(Calculations!G653)),DATE.DOR)),"")</f>
        <v>44927</v>
      </c>
      <c r="H654" s="15" t="str">
        <f>IF(G655="","",IF(G654&lt;$B$2,MONTHLY.CONT*1,LOOKUP(G654,$B$2:$B$62,$D$2:$D$62)))</f>
        <v/>
      </c>
      <c r="I654" s="51" t="str">
        <f>IF(H654=0,"",IF(H654="","",IF(G654=DATE.DOR,"",IF(G654="","",IF(G654=FVDate,"",((1+INCREASE.RTE)^(1/12)))))))</f>
        <v/>
      </c>
      <c r="J654" s="51" t="str">
        <f>IF(H654=0,"",IF(H654="","",IF(G654=DATE.DOR,"",IF(G654=FVDate,"",((1+RPI))^(1/12)))))</f>
        <v/>
      </c>
      <c r="K654" s="51" t="str">
        <f>IF(J654="","",(1+AMC)^(1/12))</f>
        <v/>
      </c>
      <c r="L654" s="15" t="str">
        <f>IFERROR(IF(G654="","",IF(G654=DATE.DOR,"",L653*I654/J654/K654+H654)),0)</f>
        <v/>
      </c>
      <c r="M654" s="4"/>
      <c r="N654" s="46">
        <f t="shared" si="3"/>
        <v>12</v>
      </c>
      <c r="O654" s="45">
        <f t="shared" si="4"/>
        <v>1</v>
      </c>
      <c r="P654" s="11">
        <f>IFERROR(IF(P653=DATE.DOR,"",MIN(DATE(YEAR(Calculations!P653),MONTH(Calculations!P653)+1,DAY(Calculations!P653)),DATE.DOR)),"")</f>
        <v>44927</v>
      </c>
      <c r="Q654" s="52" t="str">
        <f>IF(P654="","",IF(P654=DATE(YEAR(AdjustedFVDte),MONTH(AdjustedFVDte)+1,DAY(AdjustedFVDte)),CFV,IF(AND(Q653=0,P653=AdjustedFVDte),CFV+U654,U653)))</f>
        <v/>
      </c>
      <c r="R654" s="53">
        <f>IF(P654="","",((1+INCREASE.RTE)^(1/12)))</f>
        <v>1.004074124</v>
      </c>
      <c r="S654" s="51" t="str">
        <f>IFERROR(IF(P654="","",IF(P654=DATE.DOR,"",IF(P654&gt;0,(1+RPI)^(1/12),""))),"")</f>
        <v/>
      </c>
      <c r="T654" s="51" t="str">
        <f>IF(S654="","",(1+AMC)^(1/12))</f>
        <v/>
      </c>
      <c r="U654" s="15" t="str">
        <f>IFERROR(IF(P654=DATE.DOR,U653,Q654*R654/S654/T654),"")</f>
        <v/>
      </c>
      <c r="V654" s="4"/>
      <c r="W654" s="4"/>
      <c r="X654" s="4"/>
      <c r="Y654" s="4"/>
      <c r="Z654" s="4"/>
      <c r="AA654" s="4"/>
      <c r="AB654" s="4"/>
    </row>
    <row r="655" ht="15.75" customHeight="1">
      <c r="A655" s="4"/>
      <c r="B655" s="4"/>
      <c r="C655" s="4"/>
      <c r="D655" s="4"/>
      <c r="E655" s="4"/>
      <c r="F655" s="45" t="str">
        <f t="shared" si="2"/>
        <v/>
      </c>
      <c r="G655" s="11" t="str">
        <f>IFERROR(IF(G654=DATE.DOR,"",MIN(DATE(YEAR(Calculations!G654),MONTH(Calculations!G654)+1,DAY(Calculations!G654)),DATE.DOR)),"")</f>
        <v/>
      </c>
      <c r="H655" s="15" t="str">
        <f>IF(G656="","",IF(G655&lt;$B$2,MONTHLY.CONT*1,LOOKUP(G655,$B$2:$B$62,$D$2:$D$62)))</f>
        <v/>
      </c>
      <c r="I655" s="51" t="str">
        <f>IF(H655=0,"",IF(H655="","",IF(G655=DATE.DOR,"",IF(G655="","",IF(G655=FVDate,"",((1+INCREASE.RTE)^(1/12)))))))</f>
        <v/>
      </c>
      <c r="J655" s="51" t="str">
        <f>IF(H655=0,"",IF(H655="","",IF(G655=DATE.DOR,"",IF(G655=FVDate,"",((1+RPI))^(1/12)))))</f>
        <v/>
      </c>
      <c r="K655" s="51" t="str">
        <f>IF(J655="","",(1+AMC)^(1/12))</f>
        <v/>
      </c>
      <c r="L655" s="15" t="str">
        <f>IFERROR(IF(G655="","",IF(G655=DATE.DOR,"",L654*I655/J655/K655+H655)),0)</f>
        <v/>
      </c>
      <c r="M655" s="4"/>
      <c r="N655" s="46" t="str">
        <f t="shared" si="3"/>
        <v/>
      </c>
      <c r="O655" s="45" t="str">
        <f t="shared" si="4"/>
        <v/>
      </c>
      <c r="P655" s="11" t="str">
        <f>IFERROR(IF(P654=DATE.DOR,"",MIN(DATE(YEAR(Calculations!P654),MONTH(Calculations!P654)+1,DAY(Calculations!P654)),DATE.DOR)),"")</f>
        <v/>
      </c>
      <c r="Q655" s="52" t="str">
        <f>IF(P655="","",IF(P655=DATE(YEAR(AdjustedFVDte),MONTH(AdjustedFVDte)+1,DAY(AdjustedFVDte)),CFV,IF(AND(Q654=0,P654=AdjustedFVDte),CFV+U655,U654)))</f>
        <v/>
      </c>
      <c r="R655" s="53" t="str">
        <f>IF(P655="","",((1+INCREASE.RTE)^(1/12)))</f>
        <v/>
      </c>
      <c r="S655" s="51" t="str">
        <f>IFERROR(IF(P655="","",IF(P655=DATE.DOR,"",IF(P655&gt;0,(1+RPI)^(1/12),""))),"")</f>
        <v/>
      </c>
      <c r="T655" s="51" t="str">
        <f>IF(S655="","",(1+AMC)^(1/12))</f>
        <v/>
      </c>
      <c r="U655" s="15" t="str">
        <f>IFERROR(IF(P655=DATE.DOR,U654,Q655*R655/S655/T655),"")</f>
        <v/>
      </c>
      <c r="V655" s="4"/>
      <c r="W655" s="4"/>
      <c r="X655" s="4"/>
      <c r="Y655" s="4"/>
      <c r="Z655" s="4"/>
      <c r="AA655" s="4"/>
      <c r="AB655" s="4"/>
    </row>
    <row r="656" ht="15.75" customHeight="1">
      <c r="A656" s="4"/>
      <c r="B656" s="4"/>
      <c r="C656" s="4"/>
      <c r="D656" s="4"/>
      <c r="E656" s="4"/>
      <c r="F656" s="45">
        <f t="shared" si="2"/>
        <v>1</v>
      </c>
      <c r="G656" s="11">
        <f>IFERROR(IF(G655=DATE.DOR,"",MIN(DATE(YEAR(Calculations!G655),MONTH(Calculations!G655)+1,DAY(Calculations!G655)),DATE.DOR)),"")</f>
        <v>44927</v>
      </c>
      <c r="H656" s="15" t="str">
        <f>IF(G657="","",IF(G656&lt;$B$2,MONTHLY.CONT*1,LOOKUP(G656,$B$2:$B$62,$D$2:$D$62)))</f>
        <v/>
      </c>
      <c r="I656" s="51" t="str">
        <f>IF(H656=0,"",IF(H656="","",IF(G656=DATE.DOR,"",IF(G656="","",IF(G656=FVDate,"",((1+INCREASE.RTE)^(1/12)))))))</f>
        <v/>
      </c>
      <c r="J656" s="51" t="str">
        <f>IF(H656=0,"",IF(H656="","",IF(G656=DATE.DOR,"",IF(G656=FVDate,"",((1+RPI))^(1/12)))))</f>
        <v/>
      </c>
      <c r="K656" s="51" t="str">
        <f>IF(J656="","",(1+AMC)^(1/12))</f>
        <v/>
      </c>
      <c r="L656" s="15" t="str">
        <f>IFERROR(IF(G656="","",IF(G656=DATE.DOR,"",L655*I656/J656/K656+H656)),0)</f>
        <v/>
      </c>
      <c r="M656" s="4"/>
      <c r="N656" s="46">
        <f t="shared" si="3"/>
        <v>12</v>
      </c>
      <c r="O656" s="45">
        <f t="shared" si="4"/>
        <v>1</v>
      </c>
      <c r="P656" s="11">
        <f>IFERROR(IF(P655=DATE.DOR,"",MIN(DATE(YEAR(Calculations!P655),MONTH(Calculations!P655)+1,DAY(Calculations!P655)),DATE.DOR)),"")</f>
        <v>44927</v>
      </c>
      <c r="Q656" s="52" t="str">
        <f>IF(P656="","",IF(P656=DATE(YEAR(AdjustedFVDte),MONTH(AdjustedFVDte)+1,DAY(AdjustedFVDte)),CFV,IF(AND(Q655=0,P655=AdjustedFVDte),CFV+U656,U655)))</f>
        <v/>
      </c>
      <c r="R656" s="53">
        <f>IF(P656="","",((1+INCREASE.RTE)^(1/12)))</f>
        <v>1.004074124</v>
      </c>
      <c r="S656" s="51" t="str">
        <f>IFERROR(IF(P656="","",IF(P656=DATE.DOR,"",IF(P656&gt;0,(1+RPI)^(1/12),""))),"")</f>
        <v/>
      </c>
      <c r="T656" s="51" t="str">
        <f>IF(S656="","",(1+AMC)^(1/12))</f>
        <v/>
      </c>
      <c r="U656" s="15" t="str">
        <f>IFERROR(IF(P656=DATE.DOR,U655,Q656*R656/S656/T656),"")</f>
        <v/>
      </c>
      <c r="V656" s="4"/>
      <c r="W656" s="4"/>
      <c r="X656" s="4"/>
      <c r="Y656" s="4"/>
      <c r="Z656" s="4"/>
      <c r="AA656" s="4"/>
      <c r="AB656" s="4"/>
    </row>
    <row r="657" ht="15.75" customHeight="1">
      <c r="A657" s="4"/>
      <c r="B657" s="4"/>
      <c r="C657" s="4"/>
      <c r="D657" s="4"/>
      <c r="E657" s="4"/>
      <c r="F657" s="45" t="str">
        <f t="shared" si="2"/>
        <v/>
      </c>
      <c r="G657" s="11" t="str">
        <f>IFERROR(IF(G656=DATE.DOR,"",MIN(DATE(YEAR(Calculations!G656),MONTH(Calculations!G656)+1,DAY(Calculations!G656)),DATE.DOR)),"")</f>
        <v/>
      </c>
      <c r="H657" s="15" t="str">
        <f>IF(G658="","",IF(G657&lt;$B$2,MONTHLY.CONT*1,LOOKUP(G657,$B$2:$B$62,$D$2:$D$62)))</f>
        <v/>
      </c>
      <c r="I657" s="51" t="str">
        <f>IF(H657=0,"",IF(H657="","",IF(G657=DATE.DOR,"",IF(G657="","",IF(G657=FVDate,"",((1+INCREASE.RTE)^(1/12)))))))</f>
        <v/>
      </c>
      <c r="J657" s="51" t="str">
        <f>IF(H657=0,"",IF(H657="","",IF(G657=DATE.DOR,"",IF(G657=FVDate,"",((1+RPI))^(1/12)))))</f>
        <v/>
      </c>
      <c r="K657" s="51" t="str">
        <f>IF(J657="","",(1+AMC)^(1/12))</f>
        <v/>
      </c>
      <c r="L657" s="15" t="str">
        <f>IFERROR(IF(G657="","",IF(G657=DATE.DOR,"",L656*I657/J657/K657+H657)),0)</f>
        <v/>
      </c>
      <c r="M657" s="4"/>
      <c r="N657" s="46" t="str">
        <f t="shared" si="3"/>
        <v/>
      </c>
      <c r="O657" s="45" t="str">
        <f t="shared" si="4"/>
        <v/>
      </c>
      <c r="P657" s="11" t="str">
        <f>IFERROR(IF(P656=DATE.DOR,"",MIN(DATE(YEAR(Calculations!P656),MONTH(Calculations!P656)+1,DAY(Calculations!P656)),DATE.DOR)),"")</f>
        <v/>
      </c>
      <c r="Q657" s="52" t="str">
        <f>IF(P657="","",IF(P657=DATE(YEAR(AdjustedFVDte),MONTH(AdjustedFVDte)+1,DAY(AdjustedFVDte)),CFV,IF(AND(Q656=0,P656=AdjustedFVDte),CFV+U657,U656)))</f>
        <v/>
      </c>
      <c r="R657" s="53" t="str">
        <f>IF(P657="","",((1+INCREASE.RTE)^(1/12)))</f>
        <v/>
      </c>
      <c r="S657" s="51" t="str">
        <f>IFERROR(IF(P657="","",IF(P657=DATE.DOR,"",IF(P657&gt;0,(1+RPI)^(1/12),""))),"")</f>
        <v/>
      </c>
      <c r="T657" s="51" t="str">
        <f>IF(S657="","",(1+AMC)^(1/12))</f>
        <v/>
      </c>
      <c r="U657" s="15" t="str">
        <f>IFERROR(IF(P657=DATE.DOR,U656,Q657*R657/S657/T657),"")</f>
        <v/>
      </c>
      <c r="V657" s="4"/>
      <c r="W657" s="4"/>
      <c r="X657" s="4"/>
      <c r="Y657" s="4"/>
      <c r="Z657" s="4"/>
      <c r="AA657" s="4"/>
      <c r="AB657" s="4"/>
    </row>
    <row r="658" ht="15.75" customHeight="1">
      <c r="A658" s="4"/>
      <c r="B658" s="4"/>
      <c r="C658" s="4"/>
      <c r="D658" s="4"/>
      <c r="E658" s="4"/>
      <c r="F658" s="45">
        <f t="shared" si="2"/>
        <v>1</v>
      </c>
      <c r="G658" s="11">
        <f>IFERROR(IF(G657=DATE.DOR,"",MIN(DATE(YEAR(Calculations!G657),MONTH(Calculations!G657)+1,DAY(Calculations!G657)),DATE.DOR)),"")</f>
        <v>44927</v>
      </c>
      <c r="H658" s="15" t="str">
        <f>IF(G659="","",IF(G658&lt;$B$2,MONTHLY.CONT*1,LOOKUP(G658,$B$2:$B$62,$D$2:$D$62)))</f>
        <v/>
      </c>
      <c r="I658" s="51" t="str">
        <f>IF(H658=0,"",IF(H658="","",IF(G658=DATE.DOR,"",IF(G658="","",IF(G658=FVDate,"",((1+INCREASE.RTE)^(1/12)))))))</f>
        <v/>
      </c>
      <c r="J658" s="51" t="str">
        <f>IF(H658=0,"",IF(H658="","",IF(G658=DATE.DOR,"",IF(G658=FVDate,"",((1+RPI))^(1/12)))))</f>
        <v/>
      </c>
      <c r="K658" s="51" t="str">
        <f>IF(J658="","",(1+AMC)^(1/12))</f>
        <v/>
      </c>
      <c r="L658" s="15" t="str">
        <f>IFERROR(IF(G658="","",IF(G658=DATE.DOR,"",L657*I658/J658/K658+H658)),0)</f>
        <v/>
      </c>
      <c r="M658" s="4"/>
      <c r="N658" s="46">
        <f t="shared" si="3"/>
        <v>12</v>
      </c>
      <c r="O658" s="45">
        <f t="shared" si="4"/>
        <v>1</v>
      </c>
      <c r="P658" s="11">
        <f>IFERROR(IF(P657=DATE.DOR,"",MIN(DATE(YEAR(Calculations!P657),MONTH(Calculations!P657)+1,DAY(Calculations!P657)),DATE.DOR)),"")</f>
        <v>44927</v>
      </c>
      <c r="Q658" s="52" t="str">
        <f>IF(P658="","",IF(P658=DATE(YEAR(AdjustedFVDte),MONTH(AdjustedFVDte)+1,DAY(AdjustedFVDte)),CFV,IF(AND(Q657=0,P657=AdjustedFVDte),CFV+U658,U657)))</f>
        <v/>
      </c>
      <c r="R658" s="53">
        <f>IF(P658="","",((1+INCREASE.RTE)^(1/12)))</f>
        <v>1.004074124</v>
      </c>
      <c r="S658" s="51" t="str">
        <f>IFERROR(IF(P658="","",IF(P658=DATE.DOR,"",IF(P658&gt;0,(1+RPI)^(1/12),""))),"")</f>
        <v/>
      </c>
      <c r="T658" s="51" t="str">
        <f>IF(S658="","",(1+AMC)^(1/12))</f>
        <v/>
      </c>
      <c r="U658" s="15" t="str">
        <f>IFERROR(IF(P658=DATE.DOR,U657,Q658*R658/S658/T658),"")</f>
        <v/>
      </c>
      <c r="V658" s="4"/>
      <c r="W658" s="4"/>
      <c r="X658" s="4"/>
      <c r="Y658" s="4"/>
      <c r="Z658" s="4"/>
      <c r="AA658" s="4"/>
      <c r="AB658" s="4"/>
    </row>
    <row r="659" ht="15.75" customHeight="1">
      <c r="A659" s="4"/>
      <c r="B659" s="4"/>
      <c r="C659" s="4"/>
      <c r="D659" s="4"/>
      <c r="E659" s="4"/>
      <c r="F659" s="45" t="str">
        <f t="shared" si="2"/>
        <v/>
      </c>
      <c r="G659" s="11" t="str">
        <f>IFERROR(IF(G658=DATE.DOR,"",MIN(DATE(YEAR(Calculations!G658),MONTH(Calculations!G658)+1,DAY(Calculations!G658)),DATE.DOR)),"")</f>
        <v/>
      </c>
      <c r="H659" s="15" t="str">
        <f>IF(G660="","",IF(G659&lt;$B$2,MONTHLY.CONT*1,LOOKUP(G659,$B$2:$B$62,$D$2:$D$62)))</f>
        <v/>
      </c>
      <c r="I659" s="51" t="str">
        <f>IF(H659=0,"",IF(H659="","",IF(G659=DATE.DOR,"",IF(G659="","",IF(G659=FVDate,"",((1+INCREASE.RTE)^(1/12)))))))</f>
        <v/>
      </c>
      <c r="J659" s="51" t="str">
        <f>IF(H659=0,"",IF(H659="","",IF(G659=DATE.DOR,"",IF(G659=FVDate,"",((1+RPI))^(1/12)))))</f>
        <v/>
      </c>
      <c r="K659" s="51" t="str">
        <f>IF(J659="","",(1+AMC)^(1/12))</f>
        <v/>
      </c>
      <c r="L659" s="15" t="str">
        <f>IFERROR(IF(G659="","",IF(G659=DATE.DOR,"",L658*I659/J659/K659+H659)),0)</f>
        <v/>
      </c>
      <c r="M659" s="4"/>
      <c r="N659" s="46" t="str">
        <f t="shared" si="3"/>
        <v/>
      </c>
      <c r="O659" s="45" t="str">
        <f t="shared" si="4"/>
        <v/>
      </c>
      <c r="P659" s="11" t="str">
        <f>IFERROR(IF(P658=DATE.DOR,"",MIN(DATE(YEAR(Calculations!P658),MONTH(Calculations!P658)+1,DAY(Calculations!P658)),DATE.DOR)),"")</f>
        <v/>
      </c>
      <c r="Q659" s="52" t="str">
        <f>IF(P659="","",IF(P659=DATE(YEAR(AdjustedFVDte),MONTH(AdjustedFVDte)+1,DAY(AdjustedFVDte)),CFV,IF(AND(Q658=0,P658=AdjustedFVDte),CFV+U659,U658)))</f>
        <v/>
      </c>
      <c r="R659" s="53" t="str">
        <f>IF(P659="","",((1+INCREASE.RTE)^(1/12)))</f>
        <v/>
      </c>
      <c r="S659" s="51" t="str">
        <f>IFERROR(IF(P659="","",IF(P659=DATE.DOR,"",IF(P659&gt;0,(1+RPI)^(1/12),""))),"")</f>
        <v/>
      </c>
      <c r="T659" s="51" t="str">
        <f>IF(S659="","",(1+AMC)^(1/12))</f>
        <v/>
      </c>
      <c r="U659" s="15" t="str">
        <f>IFERROR(IF(P659=DATE.DOR,U658,Q659*R659/S659/T659),"")</f>
        <v/>
      </c>
      <c r="V659" s="4"/>
      <c r="W659" s="4"/>
      <c r="X659" s="4"/>
      <c r="Y659" s="4"/>
      <c r="Z659" s="4"/>
      <c r="AA659" s="4"/>
      <c r="AB659" s="4"/>
    </row>
    <row r="660" ht="15.75" customHeight="1">
      <c r="A660" s="4"/>
      <c r="B660" s="4"/>
      <c r="C660" s="4"/>
      <c r="D660" s="4"/>
      <c r="E660" s="4"/>
      <c r="F660" s="45">
        <f t="shared" si="2"/>
        <v>1</v>
      </c>
      <c r="G660" s="11">
        <f>IFERROR(IF(G659=DATE.DOR,"",MIN(DATE(YEAR(Calculations!G659),MONTH(Calculations!G659)+1,DAY(Calculations!G659)),DATE.DOR)),"")</f>
        <v>44927</v>
      </c>
      <c r="H660" s="15" t="str">
        <f>IF(G661="","",IF(G660&lt;$B$2,MONTHLY.CONT*1,LOOKUP(G660,$B$2:$B$62,$D$2:$D$62)))</f>
        <v/>
      </c>
      <c r="I660" s="51" t="str">
        <f>IF(H660=0,"",IF(H660="","",IF(G660=DATE.DOR,"",IF(G660="","",IF(G660=FVDate,"",((1+INCREASE.RTE)^(1/12)))))))</f>
        <v/>
      </c>
      <c r="J660" s="51" t="str">
        <f>IF(H660=0,"",IF(H660="","",IF(G660=DATE.DOR,"",IF(G660=FVDate,"",((1+RPI))^(1/12)))))</f>
        <v/>
      </c>
      <c r="K660" s="51" t="str">
        <f>IF(J660="","",(1+AMC)^(1/12))</f>
        <v/>
      </c>
      <c r="L660" s="15" t="str">
        <f>IFERROR(IF(G660="","",IF(G660=DATE.DOR,"",L659*I660/J660/K660+H660)),0)</f>
        <v/>
      </c>
      <c r="M660" s="4"/>
      <c r="N660" s="46">
        <f t="shared" si="3"/>
        <v>12</v>
      </c>
      <c r="O660" s="45">
        <f t="shared" si="4"/>
        <v>1</v>
      </c>
      <c r="P660" s="11">
        <f>IFERROR(IF(P659=DATE.DOR,"",MIN(DATE(YEAR(Calculations!P659),MONTH(Calculations!P659)+1,DAY(Calculations!P659)),DATE.DOR)),"")</f>
        <v>44927</v>
      </c>
      <c r="Q660" s="52" t="str">
        <f>IF(P660="","",IF(P660=DATE(YEAR(AdjustedFVDte),MONTH(AdjustedFVDte)+1,DAY(AdjustedFVDte)),CFV,IF(AND(Q659=0,P659=AdjustedFVDte),CFV+U660,U659)))</f>
        <v/>
      </c>
      <c r="R660" s="53">
        <f>IF(P660="","",((1+INCREASE.RTE)^(1/12)))</f>
        <v>1.004074124</v>
      </c>
      <c r="S660" s="51" t="str">
        <f>IFERROR(IF(P660="","",IF(P660=DATE.DOR,"",IF(P660&gt;0,(1+RPI)^(1/12),""))),"")</f>
        <v/>
      </c>
      <c r="T660" s="51" t="str">
        <f>IF(S660="","",(1+AMC)^(1/12))</f>
        <v/>
      </c>
      <c r="U660" s="15" t="str">
        <f>IFERROR(IF(P660=DATE.DOR,U659,Q660*R660/S660/T660),"")</f>
        <v/>
      </c>
      <c r="V660" s="4"/>
      <c r="W660" s="4"/>
      <c r="X660" s="4"/>
      <c r="Y660" s="4"/>
      <c r="Z660" s="4"/>
      <c r="AA660" s="4"/>
      <c r="AB660" s="4"/>
    </row>
    <row r="661" ht="15.75" customHeight="1">
      <c r="A661" s="4"/>
      <c r="B661" s="4"/>
      <c r="C661" s="4"/>
      <c r="D661" s="4"/>
      <c r="E661" s="4"/>
      <c r="F661" s="45" t="str">
        <f t="shared" si="2"/>
        <v/>
      </c>
      <c r="G661" s="11" t="str">
        <f>IFERROR(IF(G660=DATE.DOR,"",MIN(DATE(YEAR(Calculations!G660),MONTH(Calculations!G660)+1,DAY(Calculations!G660)),DATE.DOR)),"")</f>
        <v/>
      </c>
      <c r="H661" s="15" t="str">
        <f>IF(G662="","",IF(G661&lt;$B$2,MONTHLY.CONT*1,LOOKUP(G661,$B$2:$B$62,$D$2:$D$62)))</f>
        <v/>
      </c>
      <c r="I661" s="51" t="str">
        <f>IF(H661=0,"",IF(H661="","",IF(G661=DATE.DOR,"",IF(G661="","",IF(G661=FVDate,"",((1+INCREASE.RTE)^(1/12)))))))</f>
        <v/>
      </c>
      <c r="J661" s="51" t="str">
        <f>IF(H661=0,"",IF(H661="","",IF(G661=DATE.DOR,"",IF(G661=FVDate,"",((1+RPI))^(1/12)))))</f>
        <v/>
      </c>
      <c r="K661" s="51" t="str">
        <f>IF(J661="","",(1+AMC)^(1/12))</f>
        <v/>
      </c>
      <c r="L661" s="15" t="str">
        <f>IFERROR(IF(G661="","",IF(G661=DATE.DOR,"",L660*I661/J661/K661+H661)),0)</f>
        <v/>
      </c>
      <c r="M661" s="4"/>
      <c r="N661" s="46" t="str">
        <f t="shared" si="3"/>
        <v/>
      </c>
      <c r="O661" s="45" t="str">
        <f t="shared" si="4"/>
        <v/>
      </c>
      <c r="P661" s="11" t="str">
        <f>IFERROR(IF(P660=DATE.DOR,"",MIN(DATE(YEAR(Calculations!P660),MONTH(Calculations!P660)+1,DAY(Calculations!P660)),DATE.DOR)),"")</f>
        <v/>
      </c>
      <c r="Q661" s="52" t="str">
        <f>IF(P661="","",IF(P661=DATE(YEAR(AdjustedFVDte),MONTH(AdjustedFVDte)+1,DAY(AdjustedFVDte)),CFV,IF(AND(Q660=0,P660=AdjustedFVDte),CFV+U661,U660)))</f>
        <v/>
      </c>
      <c r="R661" s="53" t="str">
        <f>IF(P661="","",((1+INCREASE.RTE)^(1/12)))</f>
        <v/>
      </c>
      <c r="S661" s="51" t="str">
        <f>IFERROR(IF(P661="","",IF(P661=DATE.DOR,"",IF(P661&gt;0,(1+RPI)^(1/12),""))),"")</f>
        <v/>
      </c>
      <c r="T661" s="51" t="str">
        <f>IF(S661="","",(1+AMC)^(1/12))</f>
        <v/>
      </c>
      <c r="U661" s="15" t="str">
        <f>IFERROR(IF(P661=DATE.DOR,U660,Q661*R661/S661/T661),"")</f>
        <v/>
      </c>
      <c r="V661" s="4"/>
      <c r="W661" s="4"/>
      <c r="X661" s="4"/>
      <c r="Y661" s="4"/>
      <c r="Z661" s="4"/>
      <c r="AA661" s="4"/>
      <c r="AB661" s="4"/>
    </row>
    <row r="662" ht="15.75" customHeight="1">
      <c r="A662" s="4"/>
      <c r="B662" s="4"/>
      <c r="C662" s="4"/>
      <c r="D662" s="4"/>
      <c r="E662" s="4"/>
      <c r="F662" s="45">
        <f t="shared" si="2"/>
        <v>1</v>
      </c>
      <c r="G662" s="11">
        <f>IFERROR(IF(G661=DATE.DOR,"",MIN(DATE(YEAR(Calculations!G661),MONTH(Calculations!G661)+1,DAY(Calculations!G661)),DATE.DOR)),"")</f>
        <v>44927</v>
      </c>
      <c r="H662" s="15" t="str">
        <f>IF(G663="","",IF(G662&lt;$B$2,MONTHLY.CONT*1,LOOKUP(G662,$B$2:$B$62,$D$2:$D$62)))</f>
        <v/>
      </c>
      <c r="I662" s="51" t="str">
        <f>IF(H662=0,"",IF(H662="","",IF(G662=DATE.DOR,"",IF(G662="","",IF(G662=FVDate,"",((1+INCREASE.RTE)^(1/12)))))))</f>
        <v/>
      </c>
      <c r="J662" s="51" t="str">
        <f>IF(H662=0,"",IF(H662="","",IF(G662=DATE.DOR,"",IF(G662=FVDate,"",((1+RPI))^(1/12)))))</f>
        <v/>
      </c>
      <c r="K662" s="51" t="str">
        <f>IF(J662="","",(1+AMC)^(1/12))</f>
        <v/>
      </c>
      <c r="L662" s="15" t="str">
        <f>IFERROR(IF(G662="","",IF(G662=DATE.DOR,"",L661*I662/J662/K662+H662)),0)</f>
        <v/>
      </c>
      <c r="M662" s="4"/>
      <c r="N662" s="46">
        <f t="shared" si="3"/>
        <v>12</v>
      </c>
      <c r="O662" s="45">
        <f t="shared" si="4"/>
        <v>1</v>
      </c>
      <c r="P662" s="11">
        <f>IFERROR(IF(P661=DATE.DOR,"",MIN(DATE(YEAR(Calculations!P661),MONTH(Calculations!P661)+1,DAY(Calculations!P661)),DATE.DOR)),"")</f>
        <v>44927</v>
      </c>
      <c r="Q662" s="52" t="str">
        <f>IF(P662="","",IF(P662=DATE(YEAR(AdjustedFVDte),MONTH(AdjustedFVDte)+1,DAY(AdjustedFVDte)),CFV,IF(AND(Q661=0,P661=AdjustedFVDte),CFV+U662,U661)))</f>
        <v/>
      </c>
      <c r="R662" s="53">
        <f>IF(P662="","",((1+INCREASE.RTE)^(1/12)))</f>
        <v>1.004074124</v>
      </c>
      <c r="S662" s="51" t="str">
        <f>IFERROR(IF(P662="","",IF(P662=DATE.DOR,"",IF(P662&gt;0,(1+RPI)^(1/12),""))),"")</f>
        <v/>
      </c>
      <c r="T662" s="51" t="str">
        <f>IF(S662="","",(1+AMC)^(1/12))</f>
        <v/>
      </c>
      <c r="U662" s="15" t="str">
        <f>IFERROR(IF(P662=DATE.DOR,U661,Q662*R662/S662/T662),"")</f>
        <v/>
      </c>
      <c r="V662" s="4"/>
      <c r="W662" s="4"/>
      <c r="X662" s="4"/>
      <c r="Y662" s="4"/>
      <c r="Z662" s="4"/>
      <c r="AA662" s="4"/>
      <c r="AB662" s="4"/>
    </row>
    <row r="663" ht="15.75" customHeight="1">
      <c r="A663" s="4"/>
      <c r="B663" s="4"/>
      <c r="C663" s="4"/>
      <c r="D663" s="4"/>
      <c r="E663" s="4"/>
      <c r="F663" s="45" t="str">
        <f t="shared" si="2"/>
        <v/>
      </c>
      <c r="G663" s="11" t="str">
        <f>IFERROR(IF(G662=DATE.DOR,"",MIN(DATE(YEAR(Calculations!G662),MONTH(Calculations!G662)+1,DAY(Calculations!G662)),DATE.DOR)),"")</f>
        <v/>
      </c>
      <c r="H663" s="15" t="str">
        <f>IF(G664="","",IF(G663&lt;$B$2,MONTHLY.CONT*1,LOOKUP(G663,$B$2:$B$62,$D$2:$D$62)))</f>
        <v/>
      </c>
      <c r="I663" s="51" t="str">
        <f>IF(H663=0,"",IF(H663="","",IF(G663=DATE.DOR,"",IF(G663="","",IF(G663=FVDate,"",((1+INCREASE.RTE)^(1/12)))))))</f>
        <v/>
      </c>
      <c r="J663" s="51" t="str">
        <f>IF(H663=0,"",IF(H663="","",IF(G663=DATE.DOR,"",IF(G663=FVDate,"",((1+RPI))^(1/12)))))</f>
        <v/>
      </c>
      <c r="K663" s="51" t="str">
        <f>IF(J663="","",(1+AMC)^(1/12))</f>
        <v/>
      </c>
      <c r="L663" s="15" t="str">
        <f>IFERROR(IF(G663="","",IF(G663=DATE.DOR,"",L662*I663/J663/K663+H663)),0)</f>
        <v/>
      </c>
      <c r="M663" s="4"/>
      <c r="N663" s="46" t="str">
        <f t="shared" si="3"/>
        <v/>
      </c>
      <c r="O663" s="45" t="str">
        <f t="shared" si="4"/>
        <v/>
      </c>
      <c r="P663" s="11" t="str">
        <f>IFERROR(IF(P662=DATE.DOR,"",MIN(DATE(YEAR(Calculations!P662),MONTH(Calculations!P662)+1,DAY(Calculations!P662)),DATE.DOR)),"")</f>
        <v/>
      </c>
      <c r="Q663" s="52" t="str">
        <f>IF(P663="","",IF(P663=DATE(YEAR(AdjustedFVDte),MONTH(AdjustedFVDte)+1,DAY(AdjustedFVDte)),CFV,IF(AND(Q662=0,P662=AdjustedFVDte),CFV+U663,U662)))</f>
        <v/>
      </c>
      <c r="R663" s="53" t="str">
        <f>IF(P663="","",((1+INCREASE.RTE)^(1/12)))</f>
        <v/>
      </c>
      <c r="S663" s="51" t="str">
        <f>IFERROR(IF(P663="","",IF(P663=DATE.DOR,"",IF(P663&gt;0,(1+RPI)^(1/12),""))),"")</f>
        <v/>
      </c>
      <c r="T663" s="51" t="str">
        <f>IF(S663="","",(1+AMC)^(1/12))</f>
        <v/>
      </c>
      <c r="U663" s="15" t="str">
        <f>IFERROR(IF(P663=DATE.DOR,U662,Q663*R663/S663/T663),"")</f>
        <v/>
      </c>
      <c r="V663" s="4"/>
      <c r="W663" s="4"/>
      <c r="X663" s="4"/>
      <c r="Y663" s="4"/>
      <c r="Z663" s="4"/>
      <c r="AA663" s="4"/>
      <c r="AB663" s="4"/>
    </row>
    <row r="664" ht="15.75" customHeight="1">
      <c r="A664" s="4"/>
      <c r="B664" s="4"/>
      <c r="C664" s="4"/>
      <c r="D664" s="4"/>
      <c r="E664" s="4"/>
      <c r="F664" s="45">
        <f t="shared" si="2"/>
        <v>1</v>
      </c>
      <c r="G664" s="11">
        <f>IFERROR(IF(G663=DATE.DOR,"",MIN(DATE(YEAR(Calculations!G663),MONTH(Calculations!G663)+1,DAY(Calculations!G663)),DATE.DOR)),"")</f>
        <v>44927</v>
      </c>
      <c r="H664" s="15" t="str">
        <f>IF(G665="","",IF(G664&lt;$B$2,MONTHLY.CONT*1,LOOKUP(G664,$B$2:$B$62,$D$2:$D$62)))</f>
        <v/>
      </c>
      <c r="I664" s="51" t="str">
        <f>IF(H664=0,"",IF(H664="","",IF(G664=DATE.DOR,"",IF(G664="","",IF(G664=FVDate,"",((1+INCREASE.RTE)^(1/12)))))))</f>
        <v/>
      </c>
      <c r="J664" s="51" t="str">
        <f>IF(H664=0,"",IF(H664="","",IF(G664=DATE.DOR,"",IF(G664=FVDate,"",((1+RPI))^(1/12)))))</f>
        <v/>
      </c>
      <c r="K664" s="51" t="str">
        <f>IF(J664="","",(1+AMC)^(1/12))</f>
        <v/>
      </c>
      <c r="L664" s="15" t="str">
        <f>IFERROR(IF(G664="","",IF(G664=DATE.DOR,"",L663*I664/J664/K664+H664)),0)</f>
        <v/>
      </c>
      <c r="M664" s="4"/>
      <c r="N664" s="46">
        <f t="shared" si="3"/>
        <v>12</v>
      </c>
      <c r="O664" s="45">
        <f t="shared" si="4"/>
        <v>1</v>
      </c>
      <c r="P664" s="11">
        <f>IFERROR(IF(P663=DATE.DOR,"",MIN(DATE(YEAR(Calculations!P663),MONTH(Calculations!P663)+1,DAY(Calculations!P663)),DATE.DOR)),"")</f>
        <v>44927</v>
      </c>
      <c r="Q664" s="52" t="str">
        <f>IF(P664="","",IF(P664=DATE(YEAR(AdjustedFVDte),MONTH(AdjustedFVDte)+1,DAY(AdjustedFVDte)),CFV,IF(AND(Q663=0,P663=AdjustedFVDte),CFV+U664,U663)))</f>
        <v/>
      </c>
      <c r="R664" s="53">
        <f>IF(P664="","",((1+INCREASE.RTE)^(1/12)))</f>
        <v>1.004074124</v>
      </c>
      <c r="S664" s="51" t="str">
        <f>IFERROR(IF(P664="","",IF(P664=DATE.DOR,"",IF(P664&gt;0,(1+RPI)^(1/12),""))),"")</f>
        <v/>
      </c>
      <c r="T664" s="51" t="str">
        <f>IF(S664="","",(1+AMC)^(1/12))</f>
        <v/>
      </c>
      <c r="U664" s="15" t="str">
        <f>IFERROR(IF(P664=DATE.DOR,U663,Q664*R664/S664/T664),"")</f>
        <v/>
      </c>
      <c r="V664" s="4"/>
      <c r="W664" s="4"/>
      <c r="X664" s="4"/>
      <c r="Y664" s="4"/>
      <c r="Z664" s="4"/>
      <c r="AA664" s="4"/>
      <c r="AB664" s="4"/>
    </row>
    <row r="665" ht="15.75" customHeight="1">
      <c r="A665" s="4"/>
      <c r="B665" s="4"/>
      <c r="C665" s="4"/>
      <c r="D665" s="4"/>
      <c r="E665" s="4"/>
      <c r="F665" s="45" t="str">
        <f t="shared" si="2"/>
        <v/>
      </c>
      <c r="G665" s="11" t="str">
        <f>IFERROR(IF(G664=DATE.DOR,"",MIN(DATE(YEAR(Calculations!G664),MONTH(Calculations!G664)+1,DAY(Calculations!G664)),DATE.DOR)),"")</f>
        <v/>
      </c>
      <c r="H665" s="15" t="str">
        <f>IF(G666="","",IF(G665&lt;$B$2,MONTHLY.CONT*1,LOOKUP(G665,$B$2:$B$62,$D$2:$D$62)))</f>
        <v/>
      </c>
      <c r="I665" s="51" t="str">
        <f>IF(H665=0,"",IF(H665="","",IF(G665=DATE.DOR,"",IF(G665="","",IF(G665=FVDate,"",((1+INCREASE.RTE)^(1/12)))))))</f>
        <v/>
      </c>
      <c r="J665" s="51" t="str">
        <f>IF(H665=0,"",IF(H665="","",IF(G665=DATE.DOR,"",IF(G665=FVDate,"",((1+RPI))^(1/12)))))</f>
        <v/>
      </c>
      <c r="K665" s="51" t="str">
        <f>IF(J665="","",(1+AMC)^(1/12))</f>
        <v/>
      </c>
      <c r="L665" s="15" t="str">
        <f>IFERROR(IF(G665="","",IF(G665=DATE.DOR,"",L664*I665/J665/K665+H665)),0)</f>
        <v/>
      </c>
      <c r="M665" s="4"/>
      <c r="N665" s="46" t="str">
        <f t="shared" si="3"/>
        <v/>
      </c>
      <c r="O665" s="45" t="str">
        <f t="shared" si="4"/>
        <v/>
      </c>
      <c r="P665" s="11" t="str">
        <f>IFERROR(IF(P664=DATE.DOR,"",MIN(DATE(YEAR(Calculations!P664),MONTH(Calculations!P664)+1,DAY(Calculations!P664)),DATE.DOR)),"")</f>
        <v/>
      </c>
      <c r="Q665" s="52" t="str">
        <f>IF(P665="","",IF(P665=DATE(YEAR(AdjustedFVDte),MONTH(AdjustedFVDte)+1,DAY(AdjustedFVDte)),CFV,IF(AND(Q664=0,P664=AdjustedFVDte),CFV+U665,U664)))</f>
        <v/>
      </c>
      <c r="R665" s="53" t="str">
        <f>IF(P665="","",((1+INCREASE.RTE)^(1/12)))</f>
        <v/>
      </c>
      <c r="S665" s="51" t="str">
        <f>IFERROR(IF(P665="","",IF(P665=DATE.DOR,"",IF(P665&gt;0,(1+RPI)^(1/12),""))),"")</f>
        <v/>
      </c>
      <c r="T665" s="51" t="str">
        <f>IF(S665="","",(1+AMC)^(1/12))</f>
        <v/>
      </c>
      <c r="U665" s="15" t="str">
        <f>IFERROR(IF(P665=DATE.DOR,U664,Q665*R665/S665/T665),"")</f>
        <v/>
      </c>
      <c r="V665" s="4"/>
      <c r="W665" s="4"/>
      <c r="X665" s="4"/>
      <c r="Y665" s="4"/>
      <c r="Z665" s="4"/>
      <c r="AA665" s="4"/>
      <c r="AB665" s="4"/>
    </row>
    <row r="666" ht="15.75" customHeight="1">
      <c r="A666" s="4"/>
      <c r="B666" s="4"/>
      <c r="C666" s="4"/>
      <c r="D666" s="4"/>
      <c r="E666" s="4"/>
      <c r="F666" s="45">
        <f t="shared" si="2"/>
        <v>1</v>
      </c>
      <c r="G666" s="11">
        <f>IFERROR(IF(G665=DATE.DOR,"",MIN(DATE(YEAR(Calculations!G665),MONTH(Calculations!G665)+1,DAY(Calculations!G665)),DATE.DOR)),"")</f>
        <v>44927</v>
      </c>
      <c r="H666" s="15" t="str">
        <f>IF(G667="","",IF(G666&lt;$B$2,MONTHLY.CONT*1,LOOKUP(G666,$B$2:$B$62,$D$2:$D$62)))</f>
        <v/>
      </c>
      <c r="I666" s="51" t="str">
        <f>IF(H666=0,"",IF(H666="","",IF(G666=DATE.DOR,"",IF(G666="","",IF(G666=FVDate,"",((1+INCREASE.RTE)^(1/12)))))))</f>
        <v/>
      </c>
      <c r="J666" s="51" t="str">
        <f>IF(H666=0,"",IF(H666="","",IF(G666=DATE.DOR,"",IF(G666=FVDate,"",((1+RPI))^(1/12)))))</f>
        <v/>
      </c>
      <c r="K666" s="51" t="str">
        <f>IF(J666="","",(1+AMC)^(1/12))</f>
        <v/>
      </c>
      <c r="L666" s="15" t="str">
        <f>IFERROR(IF(G666="","",IF(G666=DATE.DOR,"",L665*I666/J666/K666+H666)),0)</f>
        <v/>
      </c>
      <c r="M666" s="4"/>
      <c r="N666" s="46">
        <f t="shared" si="3"/>
        <v>12</v>
      </c>
      <c r="O666" s="45">
        <f t="shared" si="4"/>
        <v>1</v>
      </c>
      <c r="P666" s="11">
        <f>IFERROR(IF(P665=DATE.DOR,"",MIN(DATE(YEAR(Calculations!P665),MONTH(Calculations!P665)+1,DAY(Calculations!P665)),DATE.DOR)),"")</f>
        <v>44927</v>
      </c>
      <c r="Q666" s="52" t="str">
        <f>IF(P666="","",IF(P666=DATE(YEAR(AdjustedFVDte),MONTH(AdjustedFVDte)+1,DAY(AdjustedFVDte)),CFV,IF(AND(Q665=0,P665=AdjustedFVDte),CFV+U666,U665)))</f>
        <v/>
      </c>
      <c r="R666" s="53">
        <f>IF(P666="","",((1+INCREASE.RTE)^(1/12)))</f>
        <v>1.004074124</v>
      </c>
      <c r="S666" s="51" t="str">
        <f>IFERROR(IF(P666="","",IF(P666=DATE.DOR,"",IF(P666&gt;0,(1+RPI)^(1/12),""))),"")</f>
        <v/>
      </c>
      <c r="T666" s="51" t="str">
        <f>IF(S666="","",(1+AMC)^(1/12))</f>
        <v/>
      </c>
      <c r="U666" s="15" t="str">
        <f>IFERROR(IF(P666=DATE.DOR,U665,Q666*R666/S666/T666),"")</f>
        <v/>
      </c>
      <c r="V666" s="4"/>
      <c r="W666" s="4"/>
      <c r="X666" s="4"/>
      <c r="Y666" s="4"/>
      <c r="Z666" s="4"/>
      <c r="AA666" s="4"/>
      <c r="AB666" s="4"/>
    </row>
    <row r="667" ht="15.75" customHeight="1">
      <c r="A667" s="4"/>
      <c r="B667" s="4"/>
      <c r="C667" s="4"/>
      <c r="D667" s="4"/>
      <c r="E667" s="4"/>
      <c r="F667" s="45" t="str">
        <f t="shared" si="2"/>
        <v/>
      </c>
      <c r="G667" s="11" t="str">
        <f>IFERROR(IF(G666=DATE.DOR,"",MIN(DATE(YEAR(Calculations!G666),MONTH(Calculations!G666)+1,DAY(Calculations!G666)),DATE.DOR)),"")</f>
        <v/>
      </c>
      <c r="H667" s="15" t="str">
        <f>IF(G668="","",IF(G667&lt;$B$2,MONTHLY.CONT*1,LOOKUP(G667,$B$2:$B$62,$D$2:$D$62)))</f>
        <v/>
      </c>
      <c r="I667" s="51" t="str">
        <f>IF(H667=0,"",IF(H667="","",IF(G667=DATE.DOR,"",IF(G667="","",IF(G667=FVDate,"",((1+INCREASE.RTE)^(1/12)))))))</f>
        <v/>
      </c>
      <c r="J667" s="51" t="str">
        <f>IF(H667=0,"",IF(H667="","",IF(G667=DATE.DOR,"",IF(G667=FVDate,"",((1+RPI))^(1/12)))))</f>
        <v/>
      </c>
      <c r="K667" s="51" t="str">
        <f>IF(J667="","",(1+AMC)^(1/12))</f>
        <v/>
      </c>
      <c r="L667" s="15" t="str">
        <f>IFERROR(IF(G667="","",IF(G667=DATE.DOR,"",L666*I667/J667/K667+H667)),0)</f>
        <v/>
      </c>
      <c r="M667" s="4"/>
      <c r="N667" s="46" t="str">
        <f t="shared" si="3"/>
        <v/>
      </c>
      <c r="O667" s="45" t="str">
        <f t="shared" si="4"/>
        <v/>
      </c>
      <c r="P667" s="11" t="str">
        <f>IFERROR(IF(P666=DATE.DOR,"",MIN(DATE(YEAR(Calculations!P666),MONTH(Calculations!P666)+1,DAY(Calculations!P666)),DATE.DOR)),"")</f>
        <v/>
      </c>
      <c r="Q667" s="52" t="str">
        <f>IF(P667="","",IF(P667=DATE(YEAR(AdjustedFVDte),MONTH(AdjustedFVDte)+1,DAY(AdjustedFVDte)),CFV,IF(AND(Q666=0,P666=AdjustedFVDte),CFV+U667,U666)))</f>
        <v/>
      </c>
      <c r="R667" s="53" t="str">
        <f>IF(P667="","",((1+INCREASE.RTE)^(1/12)))</f>
        <v/>
      </c>
      <c r="S667" s="51" t="str">
        <f>IFERROR(IF(P667="","",IF(P667=DATE.DOR,"",IF(P667&gt;0,(1+RPI)^(1/12),""))),"")</f>
        <v/>
      </c>
      <c r="T667" s="51" t="str">
        <f>IF(S667="","",(1+AMC)^(1/12))</f>
        <v/>
      </c>
      <c r="U667" s="15" t="str">
        <f>IFERROR(IF(P667=DATE.DOR,U666,Q667*R667/S667/T667),"")</f>
        <v/>
      </c>
      <c r="V667" s="4"/>
      <c r="W667" s="4"/>
      <c r="X667" s="4"/>
      <c r="Y667" s="4"/>
      <c r="Z667" s="4"/>
      <c r="AA667" s="4"/>
      <c r="AB667" s="4"/>
    </row>
    <row r="668" ht="15.75" customHeight="1">
      <c r="A668" s="4"/>
      <c r="B668" s="4"/>
      <c r="C668" s="4"/>
      <c r="D668" s="4"/>
      <c r="E668" s="4"/>
      <c r="F668" s="45">
        <f t="shared" si="2"/>
        <v>1</v>
      </c>
      <c r="G668" s="11">
        <f>IFERROR(IF(G667=DATE.DOR,"",MIN(DATE(YEAR(Calculations!G667),MONTH(Calculations!G667)+1,DAY(Calculations!G667)),DATE.DOR)),"")</f>
        <v>44927</v>
      </c>
      <c r="H668" s="15" t="str">
        <f>IF(G669="","",IF(G668&lt;$B$2,MONTHLY.CONT*1,LOOKUP(G668,$B$2:$B$62,$D$2:$D$62)))</f>
        <v/>
      </c>
      <c r="I668" s="51" t="str">
        <f>IF(H668=0,"",IF(H668="","",IF(G668=DATE.DOR,"",IF(G668="","",IF(G668=FVDate,"",((1+INCREASE.RTE)^(1/12)))))))</f>
        <v/>
      </c>
      <c r="J668" s="51" t="str">
        <f>IF(H668=0,"",IF(H668="","",IF(G668=DATE.DOR,"",IF(G668=FVDate,"",((1+RPI))^(1/12)))))</f>
        <v/>
      </c>
      <c r="K668" s="51" t="str">
        <f>IF(J668="","",(1+AMC)^(1/12))</f>
        <v/>
      </c>
      <c r="L668" s="15" t="str">
        <f>IFERROR(IF(G668="","",IF(G668=DATE.DOR,"",L667*I668/J668/K668+H668)),0)</f>
        <v/>
      </c>
      <c r="M668" s="4"/>
      <c r="N668" s="46">
        <f t="shared" si="3"/>
        <v>12</v>
      </c>
      <c r="O668" s="45">
        <f t="shared" si="4"/>
        <v>1</v>
      </c>
      <c r="P668" s="11">
        <f>IFERROR(IF(P667=DATE.DOR,"",MIN(DATE(YEAR(Calculations!P667),MONTH(Calculations!P667)+1,DAY(Calculations!P667)),DATE.DOR)),"")</f>
        <v>44927</v>
      </c>
      <c r="Q668" s="52" t="str">
        <f>IF(P668="","",IF(P668=DATE(YEAR(AdjustedFVDte),MONTH(AdjustedFVDte)+1,DAY(AdjustedFVDte)),CFV,IF(AND(Q667=0,P667=AdjustedFVDte),CFV+U668,U667)))</f>
        <v/>
      </c>
      <c r="R668" s="53">
        <f>IF(P668="","",((1+INCREASE.RTE)^(1/12)))</f>
        <v>1.004074124</v>
      </c>
      <c r="S668" s="51" t="str">
        <f>IFERROR(IF(P668="","",IF(P668=DATE.DOR,"",IF(P668&gt;0,(1+RPI)^(1/12),""))),"")</f>
        <v/>
      </c>
      <c r="T668" s="51" t="str">
        <f>IF(S668="","",(1+AMC)^(1/12))</f>
        <v/>
      </c>
      <c r="U668" s="15" t="str">
        <f>IFERROR(IF(P668=DATE.DOR,U667,Q668*R668/S668/T668),"")</f>
        <v/>
      </c>
      <c r="V668" s="4"/>
      <c r="W668" s="4"/>
      <c r="X668" s="4"/>
      <c r="Y668" s="4"/>
      <c r="Z668" s="4"/>
      <c r="AA668" s="4"/>
      <c r="AB668" s="4"/>
    </row>
    <row r="669" ht="15.75" customHeight="1">
      <c r="A669" s="4"/>
      <c r="B669" s="4"/>
      <c r="C669" s="4"/>
      <c r="D669" s="4"/>
      <c r="E669" s="4"/>
      <c r="F669" s="45" t="str">
        <f t="shared" si="2"/>
        <v/>
      </c>
      <c r="G669" s="11" t="str">
        <f>IFERROR(IF(G668=DATE.DOR,"",MIN(DATE(YEAR(Calculations!G668),MONTH(Calculations!G668)+1,DAY(Calculations!G668)),DATE.DOR)),"")</f>
        <v/>
      </c>
      <c r="H669" s="15" t="str">
        <f>IF(G670="","",IF(G669&lt;$B$2,MONTHLY.CONT*1,LOOKUP(G669,$B$2:$B$62,$D$2:$D$62)))</f>
        <v/>
      </c>
      <c r="I669" s="51" t="str">
        <f>IF(H669=0,"",IF(H669="","",IF(G669=DATE.DOR,"",IF(G669="","",IF(G669=FVDate,"",((1+INCREASE.RTE)^(1/12)))))))</f>
        <v/>
      </c>
      <c r="J669" s="51" t="str">
        <f>IF(H669=0,"",IF(H669="","",IF(G669=DATE.DOR,"",IF(G669=FVDate,"",((1+RPI))^(1/12)))))</f>
        <v/>
      </c>
      <c r="K669" s="51" t="str">
        <f>IF(J669="","",(1+AMC)^(1/12))</f>
        <v/>
      </c>
      <c r="L669" s="15" t="str">
        <f>IFERROR(IF(G669="","",IF(G669=DATE.DOR,"",L668*I669/J669/K669+H669)),0)</f>
        <v/>
      </c>
      <c r="M669" s="4"/>
      <c r="N669" s="46" t="str">
        <f t="shared" si="3"/>
        <v/>
      </c>
      <c r="O669" s="45" t="str">
        <f t="shared" si="4"/>
        <v/>
      </c>
      <c r="P669" s="11" t="str">
        <f>IFERROR(IF(P668=DATE.DOR,"",MIN(DATE(YEAR(Calculations!P668),MONTH(Calculations!P668)+1,DAY(Calculations!P668)),DATE.DOR)),"")</f>
        <v/>
      </c>
      <c r="Q669" s="52" t="str">
        <f>IF(P669="","",IF(P669=DATE(YEAR(AdjustedFVDte),MONTH(AdjustedFVDte)+1,DAY(AdjustedFVDte)),CFV,IF(AND(Q668=0,P668=AdjustedFVDte),CFV+U669,U668)))</f>
        <v/>
      </c>
      <c r="R669" s="53" t="str">
        <f>IF(P669="","",((1+INCREASE.RTE)^(1/12)))</f>
        <v/>
      </c>
      <c r="S669" s="51" t="str">
        <f>IFERROR(IF(P669="","",IF(P669=DATE.DOR,"",IF(P669&gt;0,(1+RPI)^(1/12),""))),"")</f>
        <v/>
      </c>
      <c r="T669" s="51" t="str">
        <f>IF(S669="","",(1+AMC)^(1/12))</f>
        <v/>
      </c>
      <c r="U669" s="15" t="str">
        <f>IFERROR(IF(P669=DATE.DOR,U668,Q669*R669/S669/T669),"")</f>
        <v/>
      </c>
      <c r="V669" s="4"/>
      <c r="W669" s="4"/>
      <c r="X669" s="4"/>
      <c r="Y669" s="4"/>
      <c r="Z669" s="4"/>
      <c r="AA669" s="4"/>
      <c r="AB669" s="4"/>
    </row>
    <row r="670" ht="15.75" customHeight="1">
      <c r="A670" s="4"/>
      <c r="B670" s="4"/>
      <c r="C670" s="4"/>
      <c r="D670" s="4"/>
      <c r="E670" s="4"/>
      <c r="F670" s="45">
        <f t="shared" si="2"/>
        <v>1</v>
      </c>
      <c r="G670" s="11">
        <f>IFERROR(IF(G669=DATE.DOR,"",MIN(DATE(YEAR(Calculations!G669),MONTH(Calculations!G669)+1,DAY(Calculations!G669)),DATE.DOR)),"")</f>
        <v>44927</v>
      </c>
      <c r="H670" s="15" t="str">
        <f>IF(G671="","",IF(G670&lt;$B$2,MONTHLY.CONT*1,LOOKUP(G670,$B$2:$B$62,$D$2:$D$62)))</f>
        <v/>
      </c>
      <c r="I670" s="51" t="str">
        <f>IF(H670=0,"",IF(H670="","",IF(G670=DATE.DOR,"",IF(G670="","",IF(G670=FVDate,"",((1+INCREASE.RTE)^(1/12)))))))</f>
        <v/>
      </c>
      <c r="J670" s="51" t="str">
        <f>IF(H670=0,"",IF(H670="","",IF(G670=DATE.DOR,"",IF(G670=FVDate,"",((1+RPI))^(1/12)))))</f>
        <v/>
      </c>
      <c r="K670" s="51" t="str">
        <f>IF(J670="","",(1+AMC)^(1/12))</f>
        <v/>
      </c>
      <c r="L670" s="15" t="str">
        <f>IFERROR(IF(G670="","",IF(G670=DATE.DOR,"",L669*I670/J670/K670+H670)),0)</f>
        <v/>
      </c>
      <c r="M670" s="4"/>
      <c r="N670" s="46">
        <f t="shared" si="3"/>
        <v>12</v>
      </c>
      <c r="O670" s="45">
        <f t="shared" si="4"/>
        <v>1</v>
      </c>
      <c r="P670" s="11">
        <f>IFERROR(IF(P669=DATE.DOR,"",MIN(DATE(YEAR(Calculations!P669),MONTH(Calculations!P669)+1,DAY(Calculations!P669)),DATE.DOR)),"")</f>
        <v>44927</v>
      </c>
      <c r="Q670" s="52" t="str">
        <f>IF(P670="","",IF(P670=DATE(YEAR(AdjustedFVDte),MONTH(AdjustedFVDte)+1,DAY(AdjustedFVDte)),CFV,IF(AND(Q669=0,P669=AdjustedFVDte),CFV+U670,U669)))</f>
        <v/>
      </c>
      <c r="R670" s="53">
        <f>IF(P670="","",((1+INCREASE.RTE)^(1/12)))</f>
        <v>1.004074124</v>
      </c>
      <c r="S670" s="51" t="str">
        <f>IFERROR(IF(P670="","",IF(P670=DATE.DOR,"",IF(P670&gt;0,(1+RPI)^(1/12),""))),"")</f>
        <v/>
      </c>
      <c r="T670" s="51" t="str">
        <f>IF(S670="","",(1+AMC)^(1/12))</f>
        <v/>
      </c>
      <c r="U670" s="15" t="str">
        <f>IFERROR(IF(P670=DATE.DOR,U669,Q670*R670/S670/T670),"")</f>
        <v/>
      </c>
      <c r="V670" s="4"/>
      <c r="W670" s="4"/>
      <c r="X670" s="4"/>
      <c r="Y670" s="4"/>
      <c r="Z670" s="4"/>
      <c r="AA670" s="4"/>
      <c r="AB670" s="4"/>
    </row>
    <row r="671" ht="15.75" customHeight="1">
      <c r="A671" s="4"/>
      <c r="B671" s="4"/>
      <c r="C671" s="4"/>
      <c r="D671" s="4"/>
      <c r="E671" s="4"/>
      <c r="F671" s="45" t="str">
        <f t="shared" si="2"/>
        <v/>
      </c>
      <c r="G671" s="11" t="str">
        <f>IFERROR(IF(G670=DATE.DOR,"",MIN(DATE(YEAR(Calculations!G670),MONTH(Calculations!G670)+1,DAY(Calculations!G670)),DATE.DOR)),"")</f>
        <v/>
      </c>
      <c r="H671" s="15" t="str">
        <f>IF(G672="","",IF(G671&lt;$B$2,MONTHLY.CONT*1,LOOKUP(G671,$B$2:$B$62,$D$2:$D$62)))</f>
        <v/>
      </c>
      <c r="I671" s="51" t="str">
        <f>IF(H671=0,"",IF(H671="","",IF(G671=DATE.DOR,"",IF(G671="","",IF(G671=FVDate,"",((1+INCREASE.RTE)^(1/12)))))))</f>
        <v/>
      </c>
      <c r="J671" s="51" t="str">
        <f>IF(H671=0,"",IF(H671="","",IF(G671=DATE.DOR,"",IF(G671=FVDate,"",((1+RPI))^(1/12)))))</f>
        <v/>
      </c>
      <c r="K671" s="51" t="str">
        <f>IF(J671="","",(1+AMC)^(1/12))</f>
        <v/>
      </c>
      <c r="L671" s="15" t="str">
        <f>IFERROR(IF(G671="","",IF(G671=DATE.DOR,"",L670*I671/J671/K671+H671)),0)</f>
        <v/>
      </c>
      <c r="M671" s="4"/>
      <c r="N671" s="46" t="str">
        <f t="shared" si="3"/>
        <v/>
      </c>
      <c r="O671" s="45" t="str">
        <f t="shared" si="4"/>
        <v/>
      </c>
      <c r="P671" s="11" t="str">
        <f>IFERROR(IF(P670=DATE.DOR,"",MIN(DATE(YEAR(Calculations!P670),MONTH(Calculations!P670)+1,DAY(Calculations!P670)),DATE.DOR)),"")</f>
        <v/>
      </c>
      <c r="Q671" s="52" t="str">
        <f>IF(P671="","",IF(P671=DATE(YEAR(AdjustedFVDte),MONTH(AdjustedFVDte)+1,DAY(AdjustedFVDte)),CFV,IF(AND(Q670=0,P670=AdjustedFVDte),CFV+U671,U670)))</f>
        <v/>
      </c>
      <c r="R671" s="53" t="str">
        <f>IF(P671="","",((1+INCREASE.RTE)^(1/12)))</f>
        <v/>
      </c>
      <c r="S671" s="51" t="str">
        <f>IFERROR(IF(P671="","",IF(P671=DATE.DOR,"",IF(P671&gt;0,(1+RPI)^(1/12),""))),"")</f>
        <v/>
      </c>
      <c r="T671" s="51" t="str">
        <f>IF(S671="","",(1+AMC)^(1/12))</f>
        <v/>
      </c>
      <c r="U671" s="15" t="str">
        <f>IFERROR(IF(P671=DATE.DOR,U670,Q671*R671/S671/T671),"")</f>
        <v/>
      </c>
      <c r="V671" s="4"/>
      <c r="W671" s="4"/>
      <c r="X671" s="4"/>
      <c r="Y671" s="4"/>
      <c r="Z671" s="4"/>
      <c r="AA671" s="4"/>
      <c r="AB671" s="4"/>
    </row>
    <row r="672" ht="15.75" customHeight="1">
      <c r="A672" s="4"/>
      <c r="B672" s="4"/>
      <c r="C672" s="4"/>
      <c r="D672" s="4"/>
      <c r="E672" s="4"/>
      <c r="F672" s="45">
        <f t="shared" si="2"/>
        <v>1</v>
      </c>
      <c r="G672" s="11">
        <f>IFERROR(IF(G671=DATE.DOR,"",MIN(DATE(YEAR(Calculations!G671),MONTH(Calculations!G671)+1,DAY(Calculations!G671)),DATE.DOR)),"")</f>
        <v>44927</v>
      </c>
      <c r="H672" s="15" t="str">
        <f>IF(G673="","",IF(G672&lt;$B$2,MONTHLY.CONT*1,LOOKUP(G672,$B$2:$B$62,$D$2:$D$62)))</f>
        <v/>
      </c>
      <c r="I672" s="51" t="str">
        <f>IF(H672=0,"",IF(H672="","",IF(G672=DATE.DOR,"",IF(G672="","",IF(G672=FVDate,"",((1+INCREASE.RTE)^(1/12)))))))</f>
        <v/>
      </c>
      <c r="J672" s="51" t="str">
        <f>IF(H672=0,"",IF(H672="","",IF(G672=DATE.DOR,"",IF(G672=FVDate,"",((1+RPI))^(1/12)))))</f>
        <v/>
      </c>
      <c r="K672" s="51" t="str">
        <f>IF(J672="","",(1+AMC)^(1/12))</f>
        <v/>
      </c>
      <c r="L672" s="15" t="str">
        <f>IFERROR(IF(G672="","",IF(G672=DATE.DOR,"",L671*I672/J672/K672+H672)),0)</f>
        <v/>
      </c>
      <c r="M672" s="4"/>
      <c r="N672" s="46">
        <f t="shared" si="3"/>
        <v>12</v>
      </c>
      <c r="O672" s="45">
        <f t="shared" si="4"/>
        <v>1</v>
      </c>
      <c r="P672" s="11">
        <f>IFERROR(IF(P671=DATE.DOR,"",MIN(DATE(YEAR(Calculations!P671),MONTH(Calculations!P671)+1,DAY(Calculations!P671)),DATE.DOR)),"")</f>
        <v>44927</v>
      </c>
      <c r="Q672" s="52" t="str">
        <f>IF(P672="","",IF(P672=DATE(YEAR(AdjustedFVDte),MONTH(AdjustedFVDte)+1,DAY(AdjustedFVDte)),CFV,IF(AND(Q671=0,P671=AdjustedFVDte),CFV+U672,U671)))</f>
        <v/>
      </c>
      <c r="R672" s="53">
        <f>IF(P672="","",((1+INCREASE.RTE)^(1/12)))</f>
        <v>1.004074124</v>
      </c>
      <c r="S672" s="51" t="str">
        <f>IFERROR(IF(P672="","",IF(P672=DATE.DOR,"",IF(P672&gt;0,(1+RPI)^(1/12),""))),"")</f>
        <v/>
      </c>
      <c r="T672" s="51" t="str">
        <f>IF(S672="","",(1+AMC)^(1/12))</f>
        <v/>
      </c>
      <c r="U672" s="15" t="str">
        <f>IFERROR(IF(P672=DATE.DOR,U671,Q672*R672/S672/T672),"")</f>
        <v/>
      </c>
      <c r="V672" s="4"/>
      <c r="W672" s="4"/>
      <c r="X672" s="4"/>
      <c r="Y672" s="4"/>
      <c r="Z672" s="4"/>
      <c r="AA672" s="4"/>
      <c r="AB672" s="4"/>
    </row>
    <row r="673" ht="15.75" customHeight="1">
      <c r="A673" s="4"/>
      <c r="B673" s="4"/>
      <c r="C673" s="4"/>
      <c r="D673" s="4"/>
      <c r="E673" s="4"/>
      <c r="F673" s="45" t="str">
        <f t="shared" si="2"/>
        <v/>
      </c>
      <c r="G673" s="11" t="str">
        <f>IFERROR(IF(G672=DATE.DOR,"",MIN(DATE(YEAR(Calculations!G672),MONTH(Calculations!G672)+1,DAY(Calculations!G672)),DATE.DOR)),"")</f>
        <v/>
      </c>
      <c r="H673" s="15" t="str">
        <f>IF(G674="","",IF(G673&lt;$B$2,MONTHLY.CONT*1,LOOKUP(G673,$B$2:$B$62,$D$2:$D$62)))</f>
        <v/>
      </c>
      <c r="I673" s="51" t="str">
        <f>IF(H673=0,"",IF(H673="","",IF(G673=DATE.DOR,"",IF(G673="","",IF(G673=FVDate,"",((1+INCREASE.RTE)^(1/12)))))))</f>
        <v/>
      </c>
      <c r="J673" s="51" t="str">
        <f>IF(H673=0,"",IF(H673="","",IF(G673=DATE.DOR,"",IF(G673=FVDate,"",((1+RPI))^(1/12)))))</f>
        <v/>
      </c>
      <c r="K673" s="51" t="str">
        <f>IF(J673="","",(1+AMC)^(1/12))</f>
        <v/>
      </c>
      <c r="L673" s="15" t="str">
        <f>IFERROR(IF(G673="","",IF(G673=DATE.DOR,"",L672*I673/J673/K673+H673)),0)</f>
        <v/>
      </c>
      <c r="M673" s="4"/>
      <c r="N673" s="46" t="str">
        <f t="shared" si="3"/>
        <v/>
      </c>
      <c r="O673" s="45" t="str">
        <f t="shared" si="4"/>
        <v/>
      </c>
      <c r="P673" s="11" t="str">
        <f>IFERROR(IF(P672=DATE.DOR,"",MIN(DATE(YEAR(Calculations!P672),MONTH(Calculations!P672)+1,DAY(Calculations!P672)),DATE.DOR)),"")</f>
        <v/>
      </c>
      <c r="Q673" s="52" t="str">
        <f>IF(P673="","",IF(P673=DATE(YEAR(AdjustedFVDte),MONTH(AdjustedFVDte)+1,DAY(AdjustedFVDte)),CFV,IF(AND(Q672=0,P672=AdjustedFVDte),CFV+U673,U672)))</f>
        <v/>
      </c>
      <c r="R673" s="53" t="str">
        <f>IF(P673="","",((1+INCREASE.RTE)^(1/12)))</f>
        <v/>
      </c>
      <c r="S673" s="51" t="str">
        <f>IFERROR(IF(P673="","",IF(P673=DATE.DOR,"",IF(P673&gt;0,(1+RPI)^(1/12),""))),"")</f>
        <v/>
      </c>
      <c r="T673" s="51" t="str">
        <f>IF(S673="","",(1+AMC)^(1/12))</f>
        <v/>
      </c>
      <c r="U673" s="15" t="str">
        <f>IFERROR(IF(P673=DATE.DOR,U672,Q673*R673/S673/T673),"")</f>
        <v/>
      </c>
      <c r="V673" s="4"/>
      <c r="W673" s="4"/>
      <c r="X673" s="4"/>
      <c r="Y673" s="4"/>
      <c r="Z673" s="4"/>
      <c r="AA673" s="4"/>
      <c r="AB673" s="4"/>
    </row>
    <row r="674" ht="15.75" customHeight="1">
      <c r="A674" s="4"/>
      <c r="B674" s="4"/>
      <c r="C674" s="4"/>
      <c r="D674" s="4"/>
      <c r="E674" s="4"/>
      <c r="F674" s="45">
        <f t="shared" si="2"/>
        <v>1</v>
      </c>
      <c r="G674" s="11">
        <f>IFERROR(IF(G673=DATE.DOR,"",MIN(DATE(YEAR(Calculations!G673),MONTH(Calculations!G673)+1,DAY(Calculations!G673)),DATE.DOR)),"")</f>
        <v>44927</v>
      </c>
      <c r="H674" s="15" t="str">
        <f>IF(G675="","",IF(G674&lt;$B$2,MONTHLY.CONT*1,LOOKUP(G674,$B$2:$B$62,$D$2:$D$62)))</f>
        <v/>
      </c>
      <c r="I674" s="51" t="str">
        <f>IF(H674=0,"",IF(H674="","",IF(G674=DATE.DOR,"",IF(G674="","",IF(G674=FVDate,"",((1+INCREASE.RTE)^(1/12)))))))</f>
        <v/>
      </c>
      <c r="J674" s="51" t="str">
        <f>IF(H674=0,"",IF(H674="","",IF(G674=DATE.DOR,"",IF(G674=FVDate,"",((1+RPI))^(1/12)))))</f>
        <v/>
      </c>
      <c r="K674" s="51" t="str">
        <f>IF(J674="","",(1+AMC)^(1/12))</f>
        <v/>
      </c>
      <c r="L674" s="15" t="str">
        <f>IFERROR(IF(G674="","",IF(G674=DATE.DOR,"",L673*I674/J674/K674+H674)),0)</f>
        <v/>
      </c>
      <c r="M674" s="4"/>
      <c r="N674" s="46">
        <f t="shared" si="3"/>
        <v>12</v>
      </c>
      <c r="O674" s="45">
        <f t="shared" si="4"/>
        <v>1</v>
      </c>
      <c r="P674" s="11">
        <f>IFERROR(IF(P673=DATE.DOR,"",MIN(DATE(YEAR(Calculations!P673),MONTH(Calculations!P673)+1,DAY(Calculations!P673)),DATE.DOR)),"")</f>
        <v>44927</v>
      </c>
      <c r="Q674" s="52" t="str">
        <f>IF(P674="","",IF(P674=DATE(YEAR(AdjustedFVDte),MONTH(AdjustedFVDte)+1,DAY(AdjustedFVDte)),CFV,IF(AND(Q673=0,P673=AdjustedFVDte),CFV+U674,U673)))</f>
        <v/>
      </c>
      <c r="R674" s="53">
        <f>IF(P674="","",((1+INCREASE.RTE)^(1/12)))</f>
        <v>1.004074124</v>
      </c>
      <c r="S674" s="51" t="str">
        <f>IFERROR(IF(P674="","",IF(P674=DATE.DOR,"",IF(P674&gt;0,(1+RPI)^(1/12),""))),"")</f>
        <v/>
      </c>
      <c r="T674" s="51" t="str">
        <f>IF(S674="","",(1+AMC)^(1/12))</f>
        <v/>
      </c>
      <c r="U674" s="15" t="str">
        <f>IFERROR(IF(P674=DATE.DOR,U673,Q674*R674/S674/T674),"")</f>
        <v/>
      </c>
      <c r="V674" s="4"/>
      <c r="W674" s="4"/>
      <c r="X674" s="4"/>
      <c r="Y674" s="4"/>
      <c r="Z674" s="4"/>
      <c r="AA674" s="4"/>
      <c r="AB674" s="4"/>
    </row>
    <row r="675" ht="15.75" customHeight="1">
      <c r="A675" s="4"/>
      <c r="B675" s="4"/>
      <c r="C675" s="4"/>
      <c r="D675" s="4"/>
      <c r="E675" s="4"/>
      <c r="F675" s="45" t="str">
        <f t="shared" si="2"/>
        <v/>
      </c>
      <c r="G675" s="11" t="str">
        <f>IFERROR(IF(G674=DATE.DOR,"",MIN(DATE(YEAR(Calculations!G674),MONTH(Calculations!G674)+1,DAY(Calculations!G674)),DATE.DOR)),"")</f>
        <v/>
      </c>
      <c r="H675" s="15" t="str">
        <f>IF(G676="","",IF(G675&lt;$B$2,MONTHLY.CONT*1,LOOKUP(G675,$B$2:$B$62,$D$2:$D$62)))</f>
        <v/>
      </c>
      <c r="I675" s="51" t="str">
        <f>IF(H675=0,"",IF(H675="","",IF(G675=DATE.DOR,"",IF(G675="","",IF(G675=FVDate,"",((1+INCREASE.RTE)^(1/12)))))))</f>
        <v/>
      </c>
      <c r="J675" s="51" t="str">
        <f>IF(H675=0,"",IF(H675="","",IF(G675=DATE.DOR,"",IF(G675=FVDate,"",((1+RPI))^(1/12)))))</f>
        <v/>
      </c>
      <c r="K675" s="51" t="str">
        <f>IF(J675="","",(1+AMC)^(1/12))</f>
        <v/>
      </c>
      <c r="L675" s="15" t="str">
        <f>IFERROR(IF(G675="","",IF(G675=DATE.DOR,"",L674*I675/J675/K675+H675)),0)</f>
        <v/>
      </c>
      <c r="M675" s="4"/>
      <c r="N675" s="46" t="str">
        <f t="shared" si="3"/>
        <v/>
      </c>
      <c r="O675" s="45" t="str">
        <f t="shared" si="4"/>
        <v/>
      </c>
      <c r="P675" s="11" t="str">
        <f>IFERROR(IF(P674=DATE.DOR,"",MIN(DATE(YEAR(Calculations!P674),MONTH(Calculations!P674)+1,DAY(Calculations!P674)),DATE.DOR)),"")</f>
        <v/>
      </c>
      <c r="Q675" s="52" t="str">
        <f>IF(P675="","",IF(P675=DATE(YEAR(AdjustedFVDte),MONTH(AdjustedFVDte)+1,DAY(AdjustedFVDte)),CFV,IF(AND(Q674=0,P674=AdjustedFVDte),CFV+U675,U674)))</f>
        <v/>
      </c>
      <c r="R675" s="53" t="str">
        <f>IF(P675="","",((1+INCREASE.RTE)^(1/12)))</f>
        <v/>
      </c>
      <c r="S675" s="51" t="str">
        <f>IFERROR(IF(P675="","",IF(P675=DATE.DOR,"",IF(P675&gt;0,(1+RPI)^(1/12),""))),"")</f>
        <v/>
      </c>
      <c r="T675" s="51" t="str">
        <f>IF(S675="","",(1+AMC)^(1/12))</f>
        <v/>
      </c>
      <c r="U675" s="15" t="str">
        <f>IFERROR(IF(P675=DATE.DOR,U674,Q675*R675/S675/T675),"")</f>
        <v/>
      </c>
      <c r="V675" s="4"/>
      <c r="W675" s="4"/>
      <c r="X675" s="4"/>
      <c r="Y675" s="4"/>
      <c r="Z675" s="4"/>
      <c r="AA675" s="4"/>
      <c r="AB675" s="4"/>
    </row>
    <row r="676" ht="15.75" customHeight="1">
      <c r="A676" s="4"/>
      <c r="B676" s="4"/>
      <c r="C676" s="4"/>
      <c r="D676" s="4"/>
      <c r="E676" s="4"/>
      <c r="F676" s="45">
        <f t="shared" si="2"/>
        <v>1</v>
      </c>
      <c r="G676" s="11">
        <f>IFERROR(IF(G675=DATE.DOR,"",MIN(DATE(YEAR(Calculations!G675),MONTH(Calculations!G675)+1,DAY(Calculations!G675)),DATE.DOR)),"")</f>
        <v>44927</v>
      </c>
      <c r="H676" s="15" t="str">
        <f>IF(G677="","",IF(G676&lt;$B$2,MONTHLY.CONT*1,LOOKUP(G676,$B$2:$B$62,$D$2:$D$62)))</f>
        <v/>
      </c>
      <c r="I676" s="51" t="str">
        <f>IF(H676=0,"",IF(H676="","",IF(G676=DATE.DOR,"",IF(G676="","",IF(G676=FVDate,"",((1+INCREASE.RTE)^(1/12)))))))</f>
        <v/>
      </c>
      <c r="J676" s="51" t="str">
        <f>IF(H676=0,"",IF(H676="","",IF(G676=DATE.DOR,"",IF(G676=FVDate,"",((1+RPI))^(1/12)))))</f>
        <v/>
      </c>
      <c r="K676" s="51" t="str">
        <f>IF(J676="","",(1+AMC)^(1/12))</f>
        <v/>
      </c>
      <c r="L676" s="15" t="str">
        <f>IFERROR(IF(G676="","",IF(G676=DATE.DOR,"",L675*I676/J676/K676+H676)),0)</f>
        <v/>
      </c>
      <c r="M676" s="4"/>
      <c r="N676" s="46">
        <f t="shared" si="3"/>
        <v>12</v>
      </c>
      <c r="O676" s="45">
        <f t="shared" si="4"/>
        <v>1</v>
      </c>
      <c r="P676" s="11">
        <f>IFERROR(IF(P675=DATE.DOR,"",MIN(DATE(YEAR(Calculations!P675),MONTH(Calculations!P675)+1,DAY(Calculations!P675)),DATE.DOR)),"")</f>
        <v>44927</v>
      </c>
      <c r="Q676" s="52" t="str">
        <f>IF(P676="","",IF(P676=DATE(YEAR(AdjustedFVDte),MONTH(AdjustedFVDte)+1,DAY(AdjustedFVDte)),CFV,IF(AND(Q675=0,P675=AdjustedFVDte),CFV+U676,U675)))</f>
        <v/>
      </c>
      <c r="R676" s="53">
        <f>IF(P676="","",((1+INCREASE.RTE)^(1/12)))</f>
        <v>1.004074124</v>
      </c>
      <c r="S676" s="51" t="str">
        <f>IFERROR(IF(P676="","",IF(P676=DATE.DOR,"",IF(P676&gt;0,(1+RPI)^(1/12),""))),"")</f>
        <v/>
      </c>
      <c r="T676" s="51" t="str">
        <f>IF(S676="","",(1+AMC)^(1/12))</f>
        <v/>
      </c>
      <c r="U676" s="15" t="str">
        <f>IFERROR(IF(P676=DATE.DOR,U675,Q676*R676/S676/T676),"")</f>
        <v/>
      </c>
      <c r="V676" s="4"/>
      <c r="W676" s="4"/>
      <c r="X676" s="4"/>
      <c r="Y676" s="4"/>
      <c r="Z676" s="4"/>
      <c r="AA676" s="4"/>
      <c r="AB676" s="4"/>
    </row>
    <row r="677" ht="15.75" customHeight="1">
      <c r="A677" s="4"/>
      <c r="B677" s="4"/>
      <c r="C677" s="4"/>
      <c r="D677" s="4"/>
      <c r="E677" s="4"/>
      <c r="F677" s="45" t="str">
        <f t="shared" si="2"/>
        <v/>
      </c>
      <c r="G677" s="11" t="str">
        <f>IFERROR(IF(G676=DATE.DOR,"",MIN(DATE(YEAR(Calculations!G676),MONTH(Calculations!G676)+1,DAY(Calculations!G676)),DATE.DOR)),"")</f>
        <v/>
      </c>
      <c r="H677" s="15" t="str">
        <f>IF(G678="","",IF(G677&lt;$B$2,MONTHLY.CONT*1,LOOKUP(G677,$B$2:$B$62,$D$2:$D$62)))</f>
        <v/>
      </c>
      <c r="I677" s="51" t="str">
        <f>IF(H677=0,"",IF(H677="","",IF(G677=DATE.DOR,"",IF(G677="","",IF(G677=FVDate,"",((1+INCREASE.RTE)^(1/12)))))))</f>
        <v/>
      </c>
      <c r="J677" s="51" t="str">
        <f>IF(H677=0,"",IF(H677="","",IF(G677=DATE.DOR,"",IF(G677=FVDate,"",((1+RPI))^(1/12)))))</f>
        <v/>
      </c>
      <c r="K677" s="51" t="str">
        <f>IF(J677="","",(1+AMC)^(1/12))</f>
        <v/>
      </c>
      <c r="L677" s="15" t="str">
        <f>IFERROR(IF(G677="","",IF(G677=DATE.DOR,"",L676*I677/J677/K677+H677)),0)</f>
        <v/>
      </c>
      <c r="M677" s="4"/>
      <c r="N677" s="46" t="str">
        <f t="shared" si="3"/>
        <v/>
      </c>
      <c r="O677" s="45" t="str">
        <f t="shared" si="4"/>
        <v/>
      </c>
      <c r="P677" s="11" t="str">
        <f>IFERROR(IF(P676=DATE.DOR,"",MIN(DATE(YEAR(Calculations!P676),MONTH(Calculations!P676)+1,DAY(Calculations!P676)),DATE.DOR)),"")</f>
        <v/>
      </c>
      <c r="Q677" s="52" t="str">
        <f>IF(P677="","",IF(P677=DATE(YEAR(AdjustedFVDte),MONTH(AdjustedFVDte)+1,DAY(AdjustedFVDte)),CFV,IF(AND(Q676=0,P676=AdjustedFVDte),CFV+U677,U676)))</f>
        <v/>
      </c>
      <c r="R677" s="53" t="str">
        <f>IF(P677="","",((1+INCREASE.RTE)^(1/12)))</f>
        <v/>
      </c>
      <c r="S677" s="51" t="str">
        <f>IFERROR(IF(P677="","",IF(P677=DATE.DOR,"",IF(P677&gt;0,(1+RPI)^(1/12),""))),"")</f>
        <v/>
      </c>
      <c r="T677" s="51" t="str">
        <f>IF(S677="","",(1+AMC)^(1/12))</f>
        <v/>
      </c>
      <c r="U677" s="15" t="str">
        <f>IFERROR(IF(P677=DATE.DOR,U676,Q677*R677/S677/T677),"")</f>
        <v/>
      </c>
      <c r="V677" s="4"/>
      <c r="W677" s="4"/>
      <c r="X677" s="4"/>
      <c r="Y677" s="4"/>
      <c r="Z677" s="4"/>
      <c r="AA677" s="4"/>
      <c r="AB677" s="4"/>
    </row>
    <row r="678" ht="15.75" customHeight="1">
      <c r="A678" s="4"/>
      <c r="B678" s="4"/>
      <c r="C678" s="4"/>
      <c r="D678" s="4"/>
      <c r="E678" s="4"/>
      <c r="F678" s="45">
        <f t="shared" si="2"/>
        <v>1</v>
      </c>
      <c r="G678" s="11">
        <f>IFERROR(IF(G677=DATE.DOR,"",MIN(DATE(YEAR(Calculations!G677),MONTH(Calculations!G677)+1,DAY(Calculations!G677)),DATE.DOR)),"")</f>
        <v>44927</v>
      </c>
      <c r="H678" s="15" t="str">
        <f>IF(G679="","",IF(G678&lt;$B$2,MONTHLY.CONT*1,LOOKUP(G678,$B$2:$B$62,$D$2:$D$62)))</f>
        <v/>
      </c>
      <c r="I678" s="51" t="str">
        <f>IF(H678=0,"",IF(H678="","",IF(G678=DATE.DOR,"",IF(G678="","",IF(G678=FVDate,"",((1+INCREASE.RTE)^(1/12)))))))</f>
        <v/>
      </c>
      <c r="J678" s="51" t="str">
        <f>IF(H678=0,"",IF(H678="","",IF(G678=DATE.DOR,"",IF(G678=FVDate,"",((1+RPI))^(1/12)))))</f>
        <v/>
      </c>
      <c r="K678" s="51" t="str">
        <f>IF(J678="","",(1+AMC)^(1/12))</f>
        <v/>
      </c>
      <c r="L678" s="15" t="str">
        <f>IFERROR(IF(G678="","",IF(G678=DATE.DOR,"",L677*I678/J678/K678+H678)),0)</f>
        <v/>
      </c>
      <c r="M678" s="4"/>
      <c r="N678" s="46">
        <f t="shared" si="3"/>
        <v>12</v>
      </c>
      <c r="O678" s="45">
        <f t="shared" si="4"/>
        <v>1</v>
      </c>
      <c r="P678" s="11">
        <f>IFERROR(IF(P677=DATE.DOR,"",MIN(DATE(YEAR(Calculations!P677),MONTH(Calculations!P677)+1,DAY(Calculations!P677)),DATE.DOR)),"")</f>
        <v>44927</v>
      </c>
      <c r="Q678" s="52" t="str">
        <f>IF(P678="","",IF(P678=DATE(YEAR(AdjustedFVDte),MONTH(AdjustedFVDte)+1,DAY(AdjustedFVDte)),CFV,IF(AND(Q677=0,P677=AdjustedFVDte),CFV+U678,U677)))</f>
        <v/>
      </c>
      <c r="R678" s="53">
        <f>IF(P678="","",((1+INCREASE.RTE)^(1/12)))</f>
        <v>1.004074124</v>
      </c>
      <c r="S678" s="51" t="str">
        <f>IFERROR(IF(P678="","",IF(P678=DATE.DOR,"",IF(P678&gt;0,(1+RPI)^(1/12),""))),"")</f>
        <v/>
      </c>
      <c r="T678" s="51" t="str">
        <f>IF(S678="","",(1+AMC)^(1/12))</f>
        <v/>
      </c>
      <c r="U678" s="15" t="str">
        <f>IFERROR(IF(P678=DATE.DOR,U677,Q678*R678/S678/T678),"")</f>
        <v/>
      </c>
      <c r="V678" s="4"/>
      <c r="W678" s="4"/>
      <c r="X678" s="4"/>
      <c r="Y678" s="4"/>
      <c r="Z678" s="4"/>
      <c r="AA678" s="4"/>
      <c r="AB678" s="4"/>
    </row>
    <row r="679" ht="15.75" customHeight="1">
      <c r="A679" s="4"/>
      <c r="B679" s="4"/>
      <c r="C679" s="4"/>
      <c r="D679" s="4"/>
      <c r="E679" s="4"/>
      <c r="F679" s="45" t="str">
        <f t="shared" si="2"/>
        <v/>
      </c>
      <c r="G679" s="11" t="str">
        <f>IFERROR(IF(G678=DATE.DOR,"",MIN(DATE(YEAR(Calculations!G678),MONTH(Calculations!G678)+1,DAY(Calculations!G678)),DATE.DOR)),"")</f>
        <v/>
      </c>
      <c r="H679" s="15" t="str">
        <f>IF(G680="","",IF(G679&lt;$B$2,MONTHLY.CONT*1,LOOKUP(G679,$B$2:$B$62,$D$2:$D$62)))</f>
        <v/>
      </c>
      <c r="I679" s="51" t="str">
        <f>IF(H679=0,"",IF(H679="","",IF(G679=DATE.DOR,"",IF(G679="","",IF(G679=FVDate,"",((1+INCREASE.RTE)^(1/12)))))))</f>
        <v/>
      </c>
      <c r="J679" s="51" t="str">
        <f>IF(H679=0,"",IF(H679="","",IF(G679=DATE.DOR,"",IF(G679=FVDate,"",((1+RPI))^(1/12)))))</f>
        <v/>
      </c>
      <c r="K679" s="51" t="str">
        <f>IF(J679="","",(1+AMC)^(1/12))</f>
        <v/>
      </c>
      <c r="L679" s="15" t="str">
        <f>IFERROR(IF(G679="","",IF(G679=DATE.DOR,"",L678*I679/J679/K679+H679)),0)</f>
        <v/>
      </c>
      <c r="M679" s="4"/>
      <c r="N679" s="46" t="str">
        <f t="shared" si="3"/>
        <v/>
      </c>
      <c r="O679" s="45" t="str">
        <f t="shared" si="4"/>
        <v/>
      </c>
      <c r="P679" s="11" t="str">
        <f>IFERROR(IF(P678=DATE.DOR,"",MIN(DATE(YEAR(Calculations!P678),MONTH(Calculations!P678)+1,DAY(Calculations!P678)),DATE.DOR)),"")</f>
        <v/>
      </c>
      <c r="Q679" s="52" t="str">
        <f>IF(P679="","",IF(P679=DATE(YEAR(AdjustedFVDte),MONTH(AdjustedFVDte)+1,DAY(AdjustedFVDte)),CFV,IF(AND(Q678=0,P678=AdjustedFVDte),CFV+U679,U678)))</f>
        <v/>
      </c>
      <c r="R679" s="53" t="str">
        <f>IF(P679="","",((1+INCREASE.RTE)^(1/12)))</f>
        <v/>
      </c>
      <c r="S679" s="51" t="str">
        <f>IFERROR(IF(P679="","",IF(P679=DATE.DOR,"",IF(P679&gt;0,(1+RPI)^(1/12),""))),"")</f>
        <v/>
      </c>
      <c r="T679" s="51" t="str">
        <f>IF(S679="","",(1+AMC)^(1/12))</f>
        <v/>
      </c>
      <c r="U679" s="15" t="str">
        <f>IFERROR(IF(P679=DATE.DOR,U678,Q679*R679/S679/T679),"")</f>
        <v/>
      </c>
      <c r="V679" s="4"/>
      <c r="W679" s="4"/>
      <c r="X679" s="4"/>
      <c r="Y679" s="4"/>
      <c r="Z679" s="4"/>
      <c r="AA679" s="4"/>
      <c r="AB679" s="4"/>
    </row>
    <row r="680" ht="15.75" customHeight="1">
      <c r="A680" s="4"/>
      <c r="B680" s="4"/>
      <c r="C680" s="4"/>
      <c r="D680" s="4"/>
      <c r="E680" s="4"/>
      <c r="F680" s="45">
        <f t="shared" si="2"/>
        <v>1</v>
      </c>
      <c r="G680" s="11">
        <f>IFERROR(IF(G679=DATE.DOR,"",MIN(DATE(YEAR(Calculations!G679),MONTH(Calculations!G679)+1,DAY(Calculations!G679)),DATE.DOR)),"")</f>
        <v>44927</v>
      </c>
      <c r="H680" s="15" t="str">
        <f>IF(G681="","",IF(G680&lt;$B$2,MONTHLY.CONT*1,LOOKUP(G680,$B$2:$B$62,$D$2:$D$62)))</f>
        <v/>
      </c>
      <c r="I680" s="51" t="str">
        <f>IF(H680=0,"",IF(H680="","",IF(G680=DATE.DOR,"",IF(G680="","",IF(G680=FVDate,"",((1+INCREASE.RTE)^(1/12)))))))</f>
        <v/>
      </c>
      <c r="J680" s="51" t="str">
        <f>IF(H680=0,"",IF(H680="","",IF(G680=DATE.DOR,"",IF(G680=FVDate,"",((1+RPI))^(1/12)))))</f>
        <v/>
      </c>
      <c r="K680" s="51" t="str">
        <f>IF(J680="","",(1+AMC)^(1/12))</f>
        <v/>
      </c>
      <c r="L680" s="15" t="str">
        <f>IFERROR(IF(G680="","",IF(G680=DATE.DOR,"",L679*I680/J680/K680+H680)),0)</f>
        <v/>
      </c>
      <c r="M680" s="4"/>
      <c r="N680" s="46">
        <f t="shared" si="3"/>
        <v>12</v>
      </c>
      <c r="O680" s="45">
        <f t="shared" si="4"/>
        <v>1</v>
      </c>
      <c r="P680" s="11">
        <f>IFERROR(IF(P679=DATE.DOR,"",MIN(DATE(YEAR(Calculations!P679),MONTH(Calculations!P679)+1,DAY(Calculations!P679)),DATE.DOR)),"")</f>
        <v>44927</v>
      </c>
      <c r="Q680" s="52" t="str">
        <f>IF(P680="","",IF(P680=DATE(YEAR(AdjustedFVDte),MONTH(AdjustedFVDte)+1,DAY(AdjustedFVDte)),CFV,IF(AND(Q679=0,P679=AdjustedFVDte),CFV+U680,U679)))</f>
        <v/>
      </c>
      <c r="R680" s="53">
        <f>IF(P680="","",((1+INCREASE.RTE)^(1/12)))</f>
        <v>1.004074124</v>
      </c>
      <c r="S680" s="51" t="str">
        <f>IFERROR(IF(P680="","",IF(P680=DATE.DOR,"",IF(P680&gt;0,(1+RPI)^(1/12),""))),"")</f>
        <v/>
      </c>
      <c r="T680" s="51" t="str">
        <f>IF(S680="","",(1+AMC)^(1/12))</f>
        <v/>
      </c>
      <c r="U680" s="15" t="str">
        <f>IFERROR(IF(P680=DATE.DOR,U679,Q680*R680/S680/T680),"")</f>
        <v/>
      </c>
      <c r="V680" s="4"/>
      <c r="W680" s="4"/>
      <c r="X680" s="4"/>
      <c r="Y680" s="4"/>
      <c r="Z680" s="4"/>
      <c r="AA680" s="4"/>
      <c r="AB680" s="4"/>
    </row>
    <row r="681" ht="15.75" customHeight="1">
      <c r="A681" s="4"/>
      <c r="B681" s="4"/>
      <c r="C681" s="4"/>
      <c r="D681" s="4"/>
      <c r="E681" s="4"/>
      <c r="F681" s="45" t="str">
        <f t="shared" si="2"/>
        <v/>
      </c>
      <c r="G681" s="11" t="str">
        <f>IFERROR(IF(G680=DATE.DOR,"",MIN(DATE(YEAR(Calculations!G680),MONTH(Calculations!G680)+1,DAY(Calculations!G680)),DATE.DOR)),"")</f>
        <v/>
      </c>
      <c r="H681" s="15" t="str">
        <f>IF(G682="","",IF(G681&lt;$B$2,MONTHLY.CONT*1,LOOKUP(G681,$B$2:$B$62,$D$2:$D$62)))</f>
        <v/>
      </c>
      <c r="I681" s="51" t="str">
        <f>IF(H681=0,"",IF(H681="","",IF(G681=DATE.DOR,"",IF(G681="","",IF(G681=FVDate,"",((1+INCREASE.RTE)^(1/12)))))))</f>
        <v/>
      </c>
      <c r="J681" s="51" t="str">
        <f>IF(H681=0,"",IF(H681="","",IF(G681=DATE.DOR,"",IF(G681=FVDate,"",((1+RPI))^(1/12)))))</f>
        <v/>
      </c>
      <c r="K681" s="51" t="str">
        <f>IF(J681="","",(1+AMC)^(1/12))</f>
        <v/>
      </c>
      <c r="L681" s="15" t="str">
        <f>IFERROR(IF(G681="","",IF(G681=DATE.DOR,"",L680*I681/J681/K681+H681)),0)</f>
        <v/>
      </c>
      <c r="M681" s="4"/>
      <c r="N681" s="46" t="str">
        <f t="shared" si="3"/>
        <v/>
      </c>
      <c r="O681" s="45" t="str">
        <f t="shared" si="4"/>
        <v/>
      </c>
      <c r="P681" s="11" t="str">
        <f>IFERROR(IF(P680=DATE.DOR,"",MIN(DATE(YEAR(Calculations!P680),MONTH(Calculations!P680)+1,DAY(Calculations!P680)),DATE.DOR)),"")</f>
        <v/>
      </c>
      <c r="Q681" s="52" t="str">
        <f>IF(P681="","",IF(P681=DATE(YEAR(AdjustedFVDte),MONTH(AdjustedFVDte)+1,DAY(AdjustedFVDte)),CFV,IF(AND(Q680=0,P680=AdjustedFVDte),CFV+U681,U680)))</f>
        <v/>
      </c>
      <c r="R681" s="53" t="str">
        <f>IF(P681="","",((1+INCREASE.RTE)^(1/12)))</f>
        <v/>
      </c>
      <c r="S681" s="51" t="str">
        <f>IFERROR(IF(P681="","",IF(P681=DATE.DOR,"",IF(P681&gt;0,(1+RPI)^(1/12),""))),"")</f>
        <v/>
      </c>
      <c r="T681" s="51" t="str">
        <f>IF(S681="","",(1+AMC)^(1/12))</f>
        <v/>
      </c>
      <c r="U681" s="15" t="str">
        <f>IFERROR(IF(P681=DATE.DOR,U680,Q681*R681/S681/T681),"")</f>
        <v/>
      </c>
      <c r="V681" s="4"/>
      <c r="W681" s="4"/>
      <c r="X681" s="4"/>
      <c r="Y681" s="4"/>
      <c r="Z681" s="4"/>
      <c r="AA681" s="4"/>
      <c r="AB681" s="4"/>
    </row>
    <row r="682" ht="15.75" customHeight="1">
      <c r="A682" s="4"/>
      <c r="B682" s="4"/>
      <c r="C682" s="4"/>
      <c r="D682" s="4"/>
      <c r="E682" s="4"/>
      <c r="F682" s="45">
        <f t="shared" si="2"/>
        <v>1</v>
      </c>
      <c r="G682" s="11">
        <f>IFERROR(IF(G681=DATE.DOR,"",MIN(DATE(YEAR(Calculations!G681),MONTH(Calculations!G681)+1,DAY(Calculations!G681)),DATE.DOR)),"")</f>
        <v>44927</v>
      </c>
      <c r="H682" s="15" t="str">
        <f>IF(G683="","",IF(G682&lt;$B$2,MONTHLY.CONT*1,LOOKUP(G682,$B$2:$B$62,$D$2:$D$62)))</f>
        <v/>
      </c>
      <c r="I682" s="51" t="str">
        <f>IF(H682=0,"",IF(H682="","",IF(G682=DATE.DOR,"",IF(G682="","",IF(G682=FVDate,"",((1+INCREASE.RTE)^(1/12)))))))</f>
        <v/>
      </c>
      <c r="J682" s="51" t="str">
        <f>IF(H682=0,"",IF(H682="","",IF(G682=DATE.DOR,"",IF(G682=FVDate,"",((1+RPI))^(1/12)))))</f>
        <v/>
      </c>
      <c r="K682" s="51" t="str">
        <f>IF(J682="","",(1+AMC)^(1/12))</f>
        <v/>
      </c>
      <c r="L682" s="15" t="str">
        <f>IFERROR(IF(G682="","",IF(G682=DATE.DOR,"",L681*I682/J682/K682+H682)),0)</f>
        <v/>
      </c>
      <c r="M682" s="4"/>
      <c r="N682" s="46">
        <f t="shared" si="3"/>
        <v>12</v>
      </c>
      <c r="O682" s="45">
        <f t="shared" si="4"/>
        <v>1</v>
      </c>
      <c r="P682" s="11">
        <f>IFERROR(IF(P681=DATE.DOR,"",MIN(DATE(YEAR(Calculations!P681),MONTH(Calculations!P681)+1,DAY(Calculations!P681)),DATE.DOR)),"")</f>
        <v>44927</v>
      </c>
      <c r="Q682" s="52" t="str">
        <f>IF(P682="","",IF(P682=DATE(YEAR(AdjustedFVDte),MONTH(AdjustedFVDte)+1,DAY(AdjustedFVDte)),CFV,IF(AND(Q681=0,P681=AdjustedFVDte),CFV+U682,U681)))</f>
        <v/>
      </c>
      <c r="R682" s="53">
        <f>IF(P682="","",((1+INCREASE.RTE)^(1/12)))</f>
        <v>1.004074124</v>
      </c>
      <c r="S682" s="51" t="str">
        <f>IFERROR(IF(P682="","",IF(P682=DATE.DOR,"",IF(P682&gt;0,(1+RPI)^(1/12),""))),"")</f>
        <v/>
      </c>
      <c r="T682" s="51" t="str">
        <f>IF(S682="","",(1+AMC)^(1/12))</f>
        <v/>
      </c>
      <c r="U682" s="15" t="str">
        <f>IFERROR(IF(P682=DATE.DOR,U681,Q682*R682/S682/T682),"")</f>
        <v/>
      </c>
      <c r="V682" s="4"/>
      <c r="W682" s="4"/>
      <c r="X682" s="4"/>
      <c r="Y682" s="4"/>
      <c r="Z682" s="4"/>
      <c r="AA682" s="4"/>
      <c r="AB682" s="4"/>
    </row>
    <row r="683" ht="15.75" customHeight="1">
      <c r="A683" s="4"/>
      <c r="B683" s="4"/>
      <c r="C683" s="4"/>
      <c r="D683" s="4"/>
      <c r="E683" s="4"/>
      <c r="F683" s="45" t="str">
        <f t="shared" si="2"/>
        <v/>
      </c>
      <c r="G683" s="11" t="str">
        <f>IFERROR(IF(G682=DATE.DOR,"",MIN(DATE(YEAR(Calculations!G682),MONTH(Calculations!G682)+1,DAY(Calculations!G682)),DATE.DOR)),"")</f>
        <v/>
      </c>
      <c r="H683" s="15" t="str">
        <f>IF(G684="","",IF(G683&lt;$B$2,MONTHLY.CONT*1,LOOKUP(G683,$B$2:$B$62,$D$2:$D$62)))</f>
        <v/>
      </c>
      <c r="I683" s="51" t="str">
        <f>IF(H683=0,"",IF(H683="","",IF(G683=DATE.DOR,"",IF(G683="","",IF(G683=FVDate,"",((1+INCREASE.RTE)^(1/12)))))))</f>
        <v/>
      </c>
      <c r="J683" s="51" t="str">
        <f>IF(H683=0,"",IF(H683="","",IF(G683=DATE.DOR,"",IF(G683=FVDate,"",((1+RPI))^(1/12)))))</f>
        <v/>
      </c>
      <c r="K683" s="51" t="str">
        <f>IF(J683="","",(1+AMC)^(1/12))</f>
        <v/>
      </c>
      <c r="L683" s="15" t="str">
        <f>IFERROR(IF(G683="","",IF(G683=DATE.DOR,"",L682*I683/J683/K683+H683)),0)</f>
        <v/>
      </c>
      <c r="M683" s="4"/>
      <c r="N683" s="46" t="str">
        <f t="shared" si="3"/>
        <v/>
      </c>
      <c r="O683" s="45" t="str">
        <f t="shared" si="4"/>
        <v/>
      </c>
      <c r="P683" s="11" t="str">
        <f>IFERROR(IF(P682=DATE.DOR,"",MIN(DATE(YEAR(Calculations!P682),MONTH(Calculations!P682)+1,DAY(Calculations!P682)),DATE.DOR)),"")</f>
        <v/>
      </c>
      <c r="Q683" s="52" t="str">
        <f>IF(P683="","",IF(P683=DATE(YEAR(AdjustedFVDte),MONTH(AdjustedFVDte)+1,DAY(AdjustedFVDte)),CFV,IF(AND(Q682=0,P682=AdjustedFVDte),CFV+U683,U682)))</f>
        <v/>
      </c>
      <c r="R683" s="53" t="str">
        <f>IF(P683="","",((1+INCREASE.RTE)^(1/12)))</f>
        <v/>
      </c>
      <c r="S683" s="51" t="str">
        <f>IFERROR(IF(P683="","",IF(P683=DATE.DOR,"",IF(P683&gt;0,(1+RPI)^(1/12),""))),"")</f>
        <v/>
      </c>
      <c r="T683" s="51" t="str">
        <f>IF(S683="","",(1+AMC)^(1/12))</f>
        <v/>
      </c>
      <c r="U683" s="15" t="str">
        <f>IFERROR(IF(P683=DATE.DOR,U682,Q683*R683/S683/T683),"")</f>
        <v/>
      </c>
      <c r="V683" s="4"/>
      <c r="W683" s="4"/>
      <c r="X683" s="4"/>
      <c r="Y683" s="4"/>
      <c r="Z683" s="4"/>
      <c r="AA683" s="4"/>
      <c r="AB683" s="4"/>
    </row>
    <row r="684" ht="15.75" customHeight="1">
      <c r="A684" s="4"/>
      <c r="B684" s="4"/>
      <c r="C684" s="4"/>
      <c r="D684" s="4"/>
      <c r="E684" s="4"/>
      <c r="F684" s="45">
        <f t="shared" si="2"/>
        <v>1</v>
      </c>
      <c r="G684" s="11">
        <f>IFERROR(IF(G683=DATE.DOR,"",MIN(DATE(YEAR(Calculations!G683),MONTH(Calculations!G683)+1,DAY(Calculations!G683)),DATE.DOR)),"")</f>
        <v>44927</v>
      </c>
      <c r="H684" s="15" t="str">
        <f>IF(G685="","",IF(G684&lt;$B$2,MONTHLY.CONT*1,LOOKUP(G684,$B$2:$B$62,$D$2:$D$62)))</f>
        <v/>
      </c>
      <c r="I684" s="51" t="str">
        <f>IF(H684=0,"",IF(H684="","",IF(G684=DATE.DOR,"",IF(G684="","",IF(G684=FVDate,"",((1+INCREASE.RTE)^(1/12)))))))</f>
        <v/>
      </c>
      <c r="J684" s="51" t="str">
        <f>IF(H684=0,"",IF(H684="","",IF(G684=DATE.DOR,"",IF(G684=FVDate,"",((1+RPI))^(1/12)))))</f>
        <v/>
      </c>
      <c r="K684" s="51" t="str">
        <f>IF(J684="","",(1+AMC)^(1/12))</f>
        <v/>
      </c>
      <c r="L684" s="15" t="str">
        <f>IFERROR(IF(G684="","",IF(G684=DATE.DOR,"",L683*I684/J684/K684+H684)),0)</f>
        <v/>
      </c>
      <c r="M684" s="4"/>
      <c r="N684" s="46">
        <f t="shared" si="3"/>
        <v>12</v>
      </c>
      <c r="O684" s="45">
        <f t="shared" si="4"/>
        <v>1</v>
      </c>
      <c r="P684" s="11">
        <f>IFERROR(IF(P683=DATE.DOR,"",MIN(DATE(YEAR(Calculations!P683),MONTH(Calculations!P683)+1,DAY(Calculations!P683)),DATE.DOR)),"")</f>
        <v>44927</v>
      </c>
      <c r="Q684" s="52" t="str">
        <f>IF(P684="","",IF(P684=DATE(YEAR(AdjustedFVDte),MONTH(AdjustedFVDte)+1,DAY(AdjustedFVDte)),CFV,IF(AND(Q683=0,P683=AdjustedFVDte),CFV+U684,U683)))</f>
        <v/>
      </c>
      <c r="R684" s="53">
        <f>IF(P684="","",((1+INCREASE.RTE)^(1/12)))</f>
        <v>1.004074124</v>
      </c>
      <c r="S684" s="51" t="str">
        <f>IFERROR(IF(P684="","",IF(P684=DATE.DOR,"",IF(P684&gt;0,(1+RPI)^(1/12),""))),"")</f>
        <v/>
      </c>
      <c r="T684" s="51" t="str">
        <f>IF(S684="","",(1+AMC)^(1/12))</f>
        <v/>
      </c>
      <c r="U684" s="15" t="str">
        <f>IFERROR(IF(P684=DATE.DOR,U683,Q684*R684/S684/T684),"")</f>
        <v/>
      </c>
      <c r="V684" s="4"/>
      <c r="W684" s="4"/>
      <c r="X684" s="4"/>
      <c r="Y684" s="4"/>
      <c r="Z684" s="4"/>
      <c r="AA684" s="4"/>
      <c r="AB684" s="4"/>
    </row>
    <row r="685" ht="15.75" customHeight="1">
      <c r="A685" s="4"/>
      <c r="B685" s="4"/>
      <c r="C685" s="4"/>
      <c r="D685" s="4"/>
      <c r="E685" s="4"/>
      <c r="F685" s="45" t="str">
        <f t="shared" si="2"/>
        <v/>
      </c>
      <c r="G685" s="11" t="str">
        <f>IFERROR(IF(G684=DATE.DOR,"",MIN(DATE(YEAR(Calculations!G684),MONTH(Calculations!G684)+1,DAY(Calculations!G684)),DATE.DOR)),"")</f>
        <v/>
      </c>
      <c r="H685" s="15" t="str">
        <f>IF(G686="","",IF(G685&lt;$B$2,MONTHLY.CONT*1,LOOKUP(G685,$B$2:$B$62,$D$2:$D$62)))</f>
        <v/>
      </c>
      <c r="I685" s="51" t="str">
        <f>IF(H685=0,"",IF(H685="","",IF(G685=DATE.DOR,"",IF(G685="","",IF(G685=FVDate,"",((1+INCREASE.RTE)^(1/12)))))))</f>
        <v/>
      </c>
      <c r="J685" s="51" t="str">
        <f>IF(H685=0,"",IF(H685="","",IF(G685=DATE.DOR,"",IF(G685=FVDate,"",((1+RPI))^(1/12)))))</f>
        <v/>
      </c>
      <c r="K685" s="51" t="str">
        <f>IF(J685="","",(1+AMC)^(1/12))</f>
        <v/>
      </c>
      <c r="L685" s="15" t="str">
        <f>IFERROR(IF(G685="","",IF(G685=DATE.DOR,"",L684*I685/J685/K685+H685)),0)</f>
        <v/>
      </c>
      <c r="M685" s="4"/>
      <c r="N685" s="46" t="str">
        <f t="shared" si="3"/>
        <v/>
      </c>
      <c r="O685" s="45" t="str">
        <f t="shared" si="4"/>
        <v/>
      </c>
      <c r="P685" s="11" t="str">
        <f>IFERROR(IF(P684=DATE.DOR,"",MIN(DATE(YEAR(Calculations!P684),MONTH(Calculations!P684)+1,DAY(Calculations!P684)),DATE.DOR)),"")</f>
        <v/>
      </c>
      <c r="Q685" s="52" t="str">
        <f>IF(P685="","",IF(P685=DATE(YEAR(AdjustedFVDte),MONTH(AdjustedFVDte)+1,DAY(AdjustedFVDte)),CFV,IF(AND(Q684=0,P684=AdjustedFVDte),CFV+U685,U684)))</f>
        <v/>
      </c>
      <c r="R685" s="53" t="str">
        <f>IF(P685="","",((1+INCREASE.RTE)^(1/12)))</f>
        <v/>
      </c>
      <c r="S685" s="51" t="str">
        <f>IFERROR(IF(P685="","",IF(P685=DATE.DOR,"",IF(P685&gt;0,(1+RPI)^(1/12),""))),"")</f>
        <v/>
      </c>
      <c r="T685" s="51" t="str">
        <f>IF(S685="","",(1+AMC)^(1/12))</f>
        <v/>
      </c>
      <c r="U685" s="15" t="str">
        <f>IFERROR(IF(P685=DATE.DOR,U684,Q685*R685/S685/T685),"")</f>
        <v/>
      </c>
      <c r="V685" s="4"/>
      <c r="W685" s="4"/>
      <c r="X685" s="4"/>
      <c r="Y685" s="4"/>
      <c r="Z685" s="4"/>
      <c r="AA685" s="4"/>
      <c r="AB685" s="4"/>
    </row>
    <row r="686" ht="15.75" customHeight="1">
      <c r="A686" s="4"/>
      <c r="B686" s="4"/>
      <c r="C686" s="4"/>
      <c r="D686" s="4"/>
      <c r="E686" s="4"/>
      <c r="F686" s="45">
        <f t="shared" si="2"/>
        <v>1</v>
      </c>
      <c r="G686" s="11">
        <f>IFERROR(IF(G685=DATE.DOR,"",MIN(DATE(YEAR(Calculations!G685),MONTH(Calculations!G685)+1,DAY(Calculations!G685)),DATE.DOR)),"")</f>
        <v>44927</v>
      </c>
      <c r="H686" s="15" t="str">
        <f>IF(G687="","",IF(G686&lt;$B$2,MONTHLY.CONT*1,LOOKUP(G686,$B$2:$B$62,$D$2:$D$62)))</f>
        <v/>
      </c>
      <c r="I686" s="51" t="str">
        <f>IF(H686=0,"",IF(H686="","",IF(G686=DATE.DOR,"",IF(G686="","",IF(G686=FVDate,"",((1+INCREASE.RTE)^(1/12)))))))</f>
        <v/>
      </c>
      <c r="J686" s="51" t="str">
        <f>IF(H686=0,"",IF(H686="","",IF(G686=DATE.DOR,"",IF(G686=FVDate,"",((1+RPI))^(1/12)))))</f>
        <v/>
      </c>
      <c r="K686" s="51" t="str">
        <f>IF(J686="","",(1+AMC)^(1/12))</f>
        <v/>
      </c>
      <c r="L686" s="15" t="str">
        <f>IFERROR(IF(G686="","",IF(G686=DATE.DOR,"",L685*I686/J686/K686+H686)),0)</f>
        <v/>
      </c>
      <c r="M686" s="4"/>
      <c r="N686" s="46">
        <f t="shared" si="3"/>
        <v>12</v>
      </c>
      <c r="O686" s="45">
        <f t="shared" si="4"/>
        <v>1</v>
      </c>
      <c r="P686" s="11">
        <f>IFERROR(IF(P685=DATE.DOR,"",MIN(DATE(YEAR(Calculations!P685),MONTH(Calculations!P685)+1,DAY(Calculations!P685)),DATE.DOR)),"")</f>
        <v>44927</v>
      </c>
      <c r="Q686" s="52" t="str">
        <f>IF(P686="","",IF(P686=DATE(YEAR(AdjustedFVDte),MONTH(AdjustedFVDte)+1,DAY(AdjustedFVDte)),CFV,IF(AND(Q685=0,P685=AdjustedFVDte),CFV+U686,U685)))</f>
        <v/>
      </c>
      <c r="R686" s="53">
        <f>IF(P686="","",((1+INCREASE.RTE)^(1/12)))</f>
        <v>1.004074124</v>
      </c>
      <c r="S686" s="51" t="str">
        <f>IFERROR(IF(P686="","",IF(P686=DATE.DOR,"",IF(P686&gt;0,(1+RPI)^(1/12),""))),"")</f>
        <v/>
      </c>
      <c r="T686" s="51" t="str">
        <f>IF(S686="","",(1+AMC)^(1/12))</f>
        <v/>
      </c>
      <c r="U686" s="15" t="str">
        <f>IFERROR(IF(P686=DATE.DOR,U685,Q686*R686/S686/T686),"")</f>
        <v/>
      </c>
      <c r="V686" s="4"/>
      <c r="W686" s="4"/>
      <c r="X686" s="4"/>
      <c r="Y686" s="4"/>
      <c r="Z686" s="4"/>
      <c r="AA686" s="4"/>
      <c r="AB686" s="4"/>
    </row>
    <row r="687" ht="15.75" customHeight="1">
      <c r="A687" s="4"/>
      <c r="B687" s="4"/>
      <c r="C687" s="4"/>
      <c r="D687" s="4"/>
      <c r="E687" s="4"/>
      <c r="F687" s="45" t="str">
        <f t="shared" si="2"/>
        <v/>
      </c>
      <c r="G687" s="11" t="str">
        <f>IFERROR(IF(G686=DATE.DOR,"",MIN(DATE(YEAR(Calculations!G686),MONTH(Calculations!G686)+1,DAY(Calculations!G686)),DATE.DOR)),"")</f>
        <v/>
      </c>
      <c r="H687" s="15" t="str">
        <f>IF(G688="","",IF(G687&lt;$B$2,MONTHLY.CONT*1,LOOKUP(G687,$B$2:$B$62,$D$2:$D$62)))</f>
        <v/>
      </c>
      <c r="I687" s="51" t="str">
        <f>IF(H687=0,"",IF(H687="","",IF(G687=DATE.DOR,"",IF(G687="","",IF(G687=FVDate,"",((1+INCREASE.RTE)^(1/12)))))))</f>
        <v/>
      </c>
      <c r="J687" s="51" t="str">
        <f>IF(H687=0,"",IF(H687="","",IF(G687=DATE.DOR,"",IF(G687=FVDate,"",((1+RPI))^(1/12)))))</f>
        <v/>
      </c>
      <c r="K687" s="51" t="str">
        <f>IF(J687="","",(1+AMC)^(1/12))</f>
        <v/>
      </c>
      <c r="L687" s="15" t="str">
        <f>IFERROR(IF(G687="","",IF(G687=DATE.DOR,"",L686*I687/J687/K687+H687)),0)</f>
        <v/>
      </c>
      <c r="M687" s="4"/>
      <c r="N687" s="46" t="str">
        <f t="shared" si="3"/>
        <v/>
      </c>
      <c r="O687" s="45" t="str">
        <f t="shared" si="4"/>
        <v/>
      </c>
      <c r="P687" s="11" t="str">
        <f>IFERROR(IF(P686=DATE.DOR,"",MIN(DATE(YEAR(Calculations!P686),MONTH(Calculations!P686)+1,DAY(Calculations!P686)),DATE.DOR)),"")</f>
        <v/>
      </c>
      <c r="Q687" s="52" t="str">
        <f>IF(P687="","",IF(P687=DATE(YEAR(AdjustedFVDte),MONTH(AdjustedFVDte)+1,DAY(AdjustedFVDte)),CFV,IF(AND(Q686=0,P686=AdjustedFVDte),CFV+U687,U686)))</f>
        <v/>
      </c>
      <c r="R687" s="53" t="str">
        <f>IF(P687="","",((1+INCREASE.RTE)^(1/12)))</f>
        <v/>
      </c>
      <c r="S687" s="51" t="str">
        <f>IFERROR(IF(P687="","",IF(P687=DATE.DOR,"",IF(P687&gt;0,(1+RPI)^(1/12),""))),"")</f>
        <v/>
      </c>
      <c r="T687" s="51" t="str">
        <f>IF(S687="","",(1+AMC)^(1/12))</f>
        <v/>
      </c>
      <c r="U687" s="15" t="str">
        <f>IFERROR(IF(P687=DATE.DOR,U686,Q687*R687/S687/T687),"")</f>
        <v/>
      </c>
      <c r="V687" s="4"/>
      <c r="W687" s="4"/>
      <c r="X687" s="4"/>
      <c r="Y687" s="4"/>
      <c r="Z687" s="4"/>
      <c r="AA687" s="4"/>
      <c r="AB687" s="4"/>
    </row>
    <row r="688" ht="15.75" customHeight="1">
      <c r="A688" s="4"/>
      <c r="B688" s="4"/>
      <c r="C688" s="4"/>
      <c r="D688" s="4"/>
      <c r="E688" s="4"/>
      <c r="F688" s="45">
        <f t="shared" si="2"/>
        <v>1</v>
      </c>
      <c r="G688" s="11">
        <f>IFERROR(IF(G687=DATE.DOR,"",MIN(DATE(YEAR(Calculations!G687),MONTH(Calculations!G687)+1,DAY(Calculations!G687)),DATE.DOR)),"")</f>
        <v>44927</v>
      </c>
      <c r="H688" s="15" t="str">
        <f>IF(G689="","",IF(G688&lt;$B$2,MONTHLY.CONT*1,LOOKUP(G688,$B$2:$B$62,$D$2:$D$62)))</f>
        <v/>
      </c>
      <c r="I688" s="51" t="str">
        <f>IF(H688=0,"",IF(H688="","",IF(G688=DATE.DOR,"",IF(G688="","",IF(G688=FVDate,"",((1+INCREASE.RTE)^(1/12)))))))</f>
        <v/>
      </c>
      <c r="J688" s="51" t="str">
        <f>IF(H688=0,"",IF(H688="","",IF(G688=DATE.DOR,"",IF(G688=FVDate,"",((1+RPI))^(1/12)))))</f>
        <v/>
      </c>
      <c r="K688" s="51" t="str">
        <f>IF(J688="","",(1+AMC)^(1/12))</f>
        <v/>
      </c>
      <c r="L688" s="15" t="str">
        <f>IFERROR(IF(G688="","",IF(G688=DATE.DOR,"",L687*I688/J688/K688+H688)),0)</f>
        <v/>
      </c>
      <c r="M688" s="4"/>
      <c r="N688" s="46">
        <f t="shared" si="3"/>
        <v>12</v>
      </c>
      <c r="O688" s="45">
        <f t="shared" si="4"/>
        <v>1</v>
      </c>
      <c r="P688" s="11">
        <f>IFERROR(IF(P687=DATE.DOR,"",MIN(DATE(YEAR(Calculations!P687),MONTH(Calculations!P687)+1,DAY(Calculations!P687)),DATE.DOR)),"")</f>
        <v>44927</v>
      </c>
      <c r="Q688" s="52" t="str">
        <f>IF(P688="","",IF(P688=DATE(YEAR(AdjustedFVDte),MONTH(AdjustedFVDte)+1,DAY(AdjustedFVDte)),CFV,IF(AND(Q687=0,P687=AdjustedFVDte),CFV+U688,U687)))</f>
        <v/>
      </c>
      <c r="R688" s="53">
        <f>IF(P688="","",((1+INCREASE.RTE)^(1/12)))</f>
        <v>1.004074124</v>
      </c>
      <c r="S688" s="51" t="str">
        <f>IFERROR(IF(P688="","",IF(P688=DATE.DOR,"",IF(P688&gt;0,(1+RPI)^(1/12),""))),"")</f>
        <v/>
      </c>
      <c r="T688" s="51" t="str">
        <f>IF(S688="","",(1+AMC)^(1/12))</f>
        <v/>
      </c>
      <c r="U688" s="15" t="str">
        <f>IFERROR(IF(P688=DATE.DOR,U687,Q688*R688/S688/T688),"")</f>
        <v/>
      </c>
      <c r="V688" s="4"/>
      <c r="W688" s="4"/>
      <c r="X688" s="4"/>
      <c r="Y688" s="4"/>
      <c r="Z688" s="4"/>
      <c r="AA688" s="4"/>
      <c r="AB688" s="4"/>
    </row>
    <row r="689" ht="15.75" customHeight="1">
      <c r="A689" s="4"/>
      <c r="B689" s="4"/>
      <c r="C689" s="4"/>
      <c r="D689" s="4"/>
      <c r="E689" s="4"/>
      <c r="F689" s="45" t="str">
        <f t="shared" si="2"/>
        <v/>
      </c>
      <c r="G689" s="11" t="str">
        <f>IFERROR(IF(G688=DATE.DOR,"",MIN(DATE(YEAR(Calculations!G688),MONTH(Calculations!G688)+1,DAY(Calculations!G688)),DATE.DOR)),"")</f>
        <v/>
      </c>
      <c r="H689" s="15" t="str">
        <f>IF(G690="","",IF(G689&lt;$B$2,MONTHLY.CONT*1,LOOKUP(G689,$B$2:$B$62,$D$2:$D$62)))</f>
        <v/>
      </c>
      <c r="I689" s="51" t="str">
        <f>IF(H689=0,"",IF(H689="","",IF(G689=DATE.DOR,"",IF(G689="","",IF(G689=FVDate,"",((1+INCREASE.RTE)^(1/12)))))))</f>
        <v/>
      </c>
      <c r="J689" s="51" t="str">
        <f>IF(H689=0,"",IF(H689="","",IF(G689=DATE.DOR,"",IF(G689=FVDate,"",((1+RPI))^(1/12)))))</f>
        <v/>
      </c>
      <c r="K689" s="51" t="str">
        <f>IF(J689="","",(1+AMC)^(1/12))</f>
        <v/>
      </c>
      <c r="L689" s="15" t="str">
        <f>IFERROR(IF(G689="","",IF(G689=DATE.DOR,"",L688*I689/J689/K689+H689)),0)</f>
        <v/>
      </c>
      <c r="M689" s="4"/>
      <c r="N689" s="46" t="str">
        <f t="shared" si="3"/>
        <v/>
      </c>
      <c r="O689" s="45" t="str">
        <f t="shared" si="4"/>
        <v/>
      </c>
      <c r="P689" s="11" t="str">
        <f>IFERROR(IF(P688=DATE.DOR,"",MIN(DATE(YEAR(Calculations!P688),MONTH(Calculations!P688)+1,DAY(Calculations!P688)),DATE.DOR)),"")</f>
        <v/>
      </c>
      <c r="Q689" s="52" t="str">
        <f>IF(P689="","",IF(P689=DATE(YEAR(AdjustedFVDte),MONTH(AdjustedFVDte)+1,DAY(AdjustedFVDte)),CFV,IF(AND(Q688=0,P688=AdjustedFVDte),CFV+U689,U688)))</f>
        <v/>
      </c>
      <c r="R689" s="53" t="str">
        <f>IF(P689="","",((1+INCREASE.RTE)^(1/12)))</f>
        <v/>
      </c>
      <c r="S689" s="51" t="str">
        <f>IFERROR(IF(P689="","",IF(P689=DATE.DOR,"",IF(P689&gt;0,(1+RPI)^(1/12),""))),"")</f>
        <v/>
      </c>
      <c r="T689" s="51" t="str">
        <f>IF(S689="","",(1+AMC)^(1/12))</f>
        <v/>
      </c>
      <c r="U689" s="15" t="str">
        <f>IFERROR(IF(P689=DATE.DOR,U688,Q689*R689/S689/T689),"")</f>
        <v/>
      </c>
      <c r="V689" s="4"/>
      <c r="W689" s="4"/>
      <c r="X689" s="4"/>
      <c r="Y689" s="4"/>
      <c r="Z689" s="4"/>
      <c r="AA689" s="4"/>
      <c r="AB689" s="4"/>
    </row>
    <row r="690" ht="15.75" customHeight="1">
      <c r="A690" s="4"/>
      <c r="B690" s="4"/>
      <c r="C690" s="4"/>
      <c r="D690" s="4"/>
      <c r="E690" s="4"/>
      <c r="F690" s="45">
        <f t="shared" si="2"/>
        <v>1</v>
      </c>
      <c r="G690" s="11">
        <f>IFERROR(IF(G689=DATE.DOR,"",MIN(DATE(YEAR(Calculations!G689),MONTH(Calculations!G689)+1,DAY(Calculations!G689)),DATE.DOR)),"")</f>
        <v>44927</v>
      </c>
      <c r="H690" s="15" t="str">
        <f>IF(G691="","",IF(G690&lt;$B$2,MONTHLY.CONT*1,LOOKUP(G690,$B$2:$B$62,$D$2:$D$62)))</f>
        <v/>
      </c>
      <c r="I690" s="51" t="str">
        <f>IF(H690=0,"",IF(H690="","",IF(G690=DATE.DOR,"",IF(G690="","",IF(G690=FVDate,"",((1+INCREASE.RTE)^(1/12)))))))</f>
        <v/>
      </c>
      <c r="J690" s="51" t="str">
        <f>IF(H690=0,"",IF(H690="","",IF(G690=DATE.DOR,"",IF(G690=FVDate,"",((1+RPI))^(1/12)))))</f>
        <v/>
      </c>
      <c r="K690" s="51" t="str">
        <f>IF(J690="","",(1+AMC)^(1/12))</f>
        <v/>
      </c>
      <c r="L690" s="15" t="str">
        <f>IFERROR(IF(G690="","",IF(G690=DATE.DOR,"",L689*I690/J690/K690+H690)),0)</f>
        <v/>
      </c>
      <c r="M690" s="4"/>
      <c r="N690" s="46">
        <f t="shared" si="3"/>
        <v>12</v>
      </c>
      <c r="O690" s="45">
        <f t="shared" si="4"/>
        <v>1</v>
      </c>
      <c r="P690" s="11">
        <f>IFERROR(IF(P689=DATE.DOR,"",MIN(DATE(YEAR(Calculations!P689),MONTH(Calculations!P689)+1,DAY(Calculations!P689)),DATE.DOR)),"")</f>
        <v>44927</v>
      </c>
      <c r="Q690" s="52" t="str">
        <f>IF(P690="","",IF(P690=DATE(YEAR(AdjustedFVDte),MONTH(AdjustedFVDte)+1,DAY(AdjustedFVDte)),CFV,IF(AND(Q689=0,P689=AdjustedFVDte),CFV+U690,U689)))</f>
        <v/>
      </c>
      <c r="R690" s="53">
        <f>IF(P690="","",((1+INCREASE.RTE)^(1/12)))</f>
        <v>1.004074124</v>
      </c>
      <c r="S690" s="51" t="str">
        <f>IFERROR(IF(P690="","",IF(P690=DATE.DOR,"",IF(P690&gt;0,(1+RPI)^(1/12),""))),"")</f>
        <v/>
      </c>
      <c r="T690" s="51" t="str">
        <f>IF(S690="","",(1+AMC)^(1/12))</f>
        <v/>
      </c>
      <c r="U690" s="15" t="str">
        <f>IFERROR(IF(P690=DATE.DOR,U689,Q690*R690/S690/T690),"")</f>
        <v/>
      </c>
      <c r="V690" s="4"/>
      <c r="W690" s="4"/>
      <c r="X690" s="4"/>
      <c r="Y690" s="4"/>
      <c r="Z690" s="4"/>
      <c r="AA690" s="4"/>
      <c r="AB690" s="4"/>
    </row>
    <row r="691" ht="15.75" customHeight="1">
      <c r="A691" s="4"/>
      <c r="B691" s="4"/>
      <c r="C691" s="4"/>
      <c r="D691" s="4"/>
      <c r="E691" s="4"/>
      <c r="F691" s="45" t="str">
        <f t="shared" si="2"/>
        <v/>
      </c>
      <c r="G691" s="11" t="str">
        <f>IFERROR(IF(G690=DATE.DOR,"",MIN(DATE(YEAR(Calculations!G690),MONTH(Calculations!G690)+1,DAY(Calculations!G690)),DATE.DOR)),"")</f>
        <v/>
      </c>
      <c r="H691" s="15" t="str">
        <f>IF(G692="","",IF(G691&lt;$B$2,MONTHLY.CONT*1,LOOKUP(G691,$B$2:$B$62,$D$2:$D$62)))</f>
        <v/>
      </c>
      <c r="I691" s="51" t="str">
        <f>IF(H691=0,"",IF(H691="","",IF(G691=DATE.DOR,"",IF(G691="","",IF(G691=FVDate,"",((1+INCREASE.RTE)^(1/12)))))))</f>
        <v/>
      </c>
      <c r="J691" s="51" t="str">
        <f>IF(H691=0,"",IF(H691="","",IF(G691=DATE.DOR,"",IF(G691=FVDate,"",((1+RPI))^(1/12)))))</f>
        <v/>
      </c>
      <c r="K691" s="51" t="str">
        <f>IF(J691="","",(1+AMC)^(1/12))</f>
        <v/>
      </c>
      <c r="L691" s="15" t="str">
        <f>IFERROR(IF(G691="","",IF(G691=DATE.DOR,"",L690*I691/J691/K691+H691)),0)</f>
        <v/>
      </c>
      <c r="M691" s="4"/>
      <c r="N691" s="46" t="str">
        <f t="shared" si="3"/>
        <v/>
      </c>
      <c r="O691" s="45" t="str">
        <f t="shared" si="4"/>
        <v/>
      </c>
      <c r="P691" s="11" t="str">
        <f>IFERROR(IF(P690=DATE.DOR,"",MIN(DATE(YEAR(Calculations!P690),MONTH(Calculations!P690)+1,DAY(Calculations!P690)),DATE.DOR)),"")</f>
        <v/>
      </c>
      <c r="Q691" s="52" t="str">
        <f>IF(P691="","",IF(P691=DATE(YEAR(AdjustedFVDte),MONTH(AdjustedFVDte)+1,DAY(AdjustedFVDte)),CFV,IF(AND(Q690=0,P690=AdjustedFVDte),CFV+U691,U690)))</f>
        <v/>
      </c>
      <c r="R691" s="53" t="str">
        <f>IF(P691="","",((1+INCREASE.RTE)^(1/12)))</f>
        <v/>
      </c>
      <c r="S691" s="51" t="str">
        <f>IFERROR(IF(P691="","",IF(P691=DATE.DOR,"",IF(P691&gt;0,(1+RPI)^(1/12),""))),"")</f>
        <v/>
      </c>
      <c r="T691" s="51" t="str">
        <f>IF(S691="","",(1+AMC)^(1/12))</f>
        <v/>
      </c>
      <c r="U691" s="15" t="str">
        <f>IFERROR(IF(P691=DATE.DOR,U690,Q691*R691/S691/T691),"")</f>
        <v/>
      </c>
      <c r="V691" s="4"/>
      <c r="W691" s="4"/>
      <c r="X691" s="4"/>
      <c r="Y691" s="4"/>
      <c r="Z691" s="4"/>
      <c r="AA691" s="4"/>
      <c r="AB691" s="4"/>
    </row>
    <row r="692" ht="15.75" customHeight="1">
      <c r="A692" s="4"/>
      <c r="B692" s="4"/>
      <c r="C692" s="4"/>
      <c r="D692" s="4"/>
      <c r="E692" s="4"/>
      <c r="F692" s="45">
        <f t="shared" si="2"/>
        <v>1</v>
      </c>
      <c r="G692" s="11">
        <f>IFERROR(IF(G691=DATE.DOR,"",MIN(DATE(YEAR(Calculations!G691),MONTH(Calculations!G691)+1,DAY(Calculations!G691)),DATE.DOR)),"")</f>
        <v>44927</v>
      </c>
      <c r="H692" s="15" t="str">
        <f>IF(G693="","",IF(G692&lt;$B$2,MONTHLY.CONT*1,LOOKUP(G692,$B$2:$B$62,$D$2:$D$62)))</f>
        <v/>
      </c>
      <c r="I692" s="51" t="str">
        <f>IF(H692=0,"",IF(H692="","",IF(G692=DATE.DOR,"",IF(G692="","",IF(G692=FVDate,"",((1+INCREASE.RTE)^(1/12)))))))</f>
        <v/>
      </c>
      <c r="J692" s="51" t="str">
        <f>IF(H692=0,"",IF(H692="","",IF(G692=DATE.DOR,"",IF(G692=FVDate,"",((1+RPI))^(1/12)))))</f>
        <v/>
      </c>
      <c r="K692" s="51" t="str">
        <f>IF(J692="","",(1+AMC)^(1/12))</f>
        <v/>
      </c>
      <c r="L692" s="15" t="str">
        <f>IFERROR(IF(G692="","",IF(G692=DATE.DOR,"",L691*I692/J692/K692+H692)),0)</f>
        <v/>
      </c>
      <c r="M692" s="4"/>
      <c r="N692" s="46">
        <f t="shared" si="3"/>
        <v>12</v>
      </c>
      <c r="O692" s="45">
        <f t="shared" si="4"/>
        <v>1</v>
      </c>
      <c r="P692" s="11">
        <f>IFERROR(IF(P691=DATE.DOR,"",MIN(DATE(YEAR(Calculations!P691),MONTH(Calculations!P691)+1,DAY(Calculations!P691)),DATE.DOR)),"")</f>
        <v>44927</v>
      </c>
      <c r="Q692" s="52" t="str">
        <f>IF(P692="","",IF(P692=DATE(YEAR(AdjustedFVDte),MONTH(AdjustedFVDte)+1,DAY(AdjustedFVDte)),CFV,IF(AND(Q691=0,P691=AdjustedFVDte),CFV+U692,U691)))</f>
        <v/>
      </c>
      <c r="R692" s="53">
        <f>IF(P692="","",((1+INCREASE.RTE)^(1/12)))</f>
        <v>1.004074124</v>
      </c>
      <c r="S692" s="51" t="str">
        <f>IFERROR(IF(P692="","",IF(P692=DATE.DOR,"",IF(P692&gt;0,(1+RPI)^(1/12),""))),"")</f>
        <v/>
      </c>
      <c r="T692" s="51" t="str">
        <f>IF(S692="","",(1+AMC)^(1/12))</f>
        <v/>
      </c>
      <c r="U692" s="15" t="str">
        <f>IFERROR(IF(P692=DATE.DOR,U691,Q692*R692/S692/T692),"")</f>
        <v/>
      </c>
      <c r="V692" s="4"/>
      <c r="W692" s="4"/>
      <c r="X692" s="4"/>
      <c r="Y692" s="4"/>
      <c r="Z692" s="4"/>
      <c r="AA692" s="4"/>
      <c r="AB692" s="4"/>
    </row>
    <row r="693" ht="15.75" customHeight="1">
      <c r="A693" s="4"/>
      <c r="B693" s="4"/>
      <c r="C693" s="4"/>
      <c r="D693" s="4"/>
      <c r="E693" s="4"/>
      <c r="F693" s="45" t="str">
        <f t="shared" si="2"/>
        <v/>
      </c>
      <c r="G693" s="11" t="str">
        <f>IFERROR(IF(G692=DATE.DOR,"",MIN(DATE(YEAR(Calculations!G692),MONTH(Calculations!G692)+1,DAY(Calculations!G692)),DATE.DOR)),"")</f>
        <v/>
      </c>
      <c r="H693" s="15" t="str">
        <f>IF(G694="","",IF(G693&lt;$B$2,MONTHLY.CONT*1,LOOKUP(G693,$B$2:$B$62,$D$2:$D$62)))</f>
        <v/>
      </c>
      <c r="I693" s="51" t="str">
        <f>IF(H693=0,"",IF(H693="","",IF(G693=DATE.DOR,"",IF(G693="","",IF(G693=FVDate,"",((1+INCREASE.RTE)^(1/12)))))))</f>
        <v/>
      </c>
      <c r="J693" s="51" t="str">
        <f>IF(H693=0,"",IF(H693="","",IF(G693=DATE.DOR,"",IF(G693=FVDate,"",((1+RPI))^(1/12)))))</f>
        <v/>
      </c>
      <c r="K693" s="51" t="str">
        <f>IF(J693="","",(1+AMC)^(1/12))</f>
        <v/>
      </c>
      <c r="L693" s="15" t="str">
        <f>IFERROR(IF(G693="","",IF(G693=DATE.DOR,"",L692*I693/J693/K693+H693)),0)</f>
        <v/>
      </c>
      <c r="M693" s="4"/>
      <c r="N693" s="46" t="str">
        <f t="shared" si="3"/>
        <v/>
      </c>
      <c r="O693" s="45" t="str">
        <f t="shared" si="4"/>
        <v/>
      </c>
      <c r="P693" s="11" t="str">
        <f>IFERROR(IF(P692=DATE.DOR,"",MIN(DATE(YEAR(Calculations!P692),MONTH(Calculations!P692)+1,DAY(Calculations!P692)),DATE.DOR)),"")</f>
        <v/>
      </c>
      <c r="Q693" s="52" t="str">
        <f>IF(P693="","",IF(P693=DATE(YEAR(AdjustedFVDte),MONTH(AdjustedFVDte)+1,DAY(AdjustedFVDte)),CFV,IF(AND(Q692=0,P692=AdjustedFVDte),CFV+U693,U692)))</f>
        <v/>
      </c>
      <c r="R693" s="53" t="str">
        <f>IF(P693="","",((1+INCREASE.RTE)^(1/12)))</f>
        <v/>
      </c>
      <c r="S693" s="51" t="str">
        <f>IFERROR(IF(P693="","",IF(P693=DATE.DOR,"",IF(P693&gt;0,(1+RPI)^(1/12),""))),"")</f>
        <v/>
      </c>
      <c r="T693" s="51" t="str">
        <f>IF(S693="","",(1+AMC)^(1/12))</f>
        <v/>
      </c>
      <c r="U693" s="15" t="str">
        <f>IFERROR(IF(P693=DATE.DOR,U692,Q693*R693/S693/T693),"")</f>
        <v/>
      </c>
      <c r="V693" s="4"/>
      <c r="W693" s="4"/>
      <c r="X693" s="4"/>
      <c r="Y693" s="4"/>
      <c r="Z693" s="4"/>
      <c r="AA693" s="4"/>
      <c r="AB693" s="4"/>
    </row>
    <row r="694" ht="15.75" customHeight="1">
      <c r="A694" s="4"/>
      <c r="B694" s="4"/>
      <c r="C694" s="4"/>
      <c r="D694" s="4"/>
      <c r="E694" s="4"/>
      <c r="F694" s="45">
        <f t="shared" si="2"/>
        <v>1</v>
      </c>
      <c r="G694" s="11">
        <f>IFERROR(IF(G693=DATE.DOR,"",MIN(DATE(YEAR(Calculations!G693),MONTH(Calculations!G693)+1,DAY(Calculations!G693)),DATE.DOR)),"")</f>
        <v>44927</v>
      </c>
      <c r="H694" s="15" t="str">
        <f>IF(G695="","",IF(G694&lt;$B$2,MONTHLY.CONT*1,LOOKUP(G694,$B$2:$B$62,$D$2:$D$62)))</f>
        <v/>
      </c>
      <c r="I694" s="51" t="str">
        <f>IF(H694=0,"",IF(H694="","",IF(G694=DATE.DOR,"",IF(G694="","",IF(G694=FVDate,"",((1+INCREASE.RTE)^(1/12)))))))</f>
        <v/>
      </c>
      <c r="J694" s="51" t="str">
        <f>IF(H694=0,"",IF(H694="","",IF(G694=DATE.DOR,"",IF(G694=FVDate,"",((1+RPI))^(1/12)))))</f>
        <v/>
      </c>
      <c r="K694" s="51" t="str">
        <f>IF(J694="","",(1+AMC)^(1/12))</f>
        <v/>
      </c>
      <c r="L694" s="15" t="str">
        <f>IFERROR(IF(G694="","",IF(G694=DATE.DOR,"",L693*I694/J694/K694+H694)),0)</f>
        <v/>
      </c>
      <c r="M694" s="4"/>
      <c r="N694" s="46">
        <f t="shared" si="3"/>
        <v>12</v>
      </c>
      <c r="O694" s="45">
        <f t="shared" si="4"/>
        <v>1</v>
      </c>
      <c r="P694" s="11">
        <f>IFERROR(IF(P693=DATE.DOR,"",MIN(DATE(YEAR(Calculations!P693),MONTH(Calculations!P693)+1,DAY(Calculations!P693)),DATE.DOR)),"")</f>
        <v>44927</v>
      </c>
      <c r="Q694" s="52" t="str">
        <f>IF(P694="","",IF(P694=DATE(YEAR(AdjustedFVDte),MONTH(AdjustedFVDte)+1,DAY(AdjustedFVDte)),CFV,IF(AND(Q693=0,P693=AdjustedFVDte),CFV+U694,U693)))</f>
        <v/>
      </c>
      <c r="R694" s="53">
        <f>IF(P694="","",((1+INCREASE.RTE)^(1/12)))</f>
        <v>1.004074124</v>
      </c>
      <c r="S694" s="51" t="str">
        <f>IFERROR(IF(P694="","",IF(P694=DATE.DOR,"",IF(P694&gt;0,(1+RPI)^(1/12),""))),"")</f>
        <v/>
      </c>
      <c r="T694" s="51" t="str">
        <f>IF(S694="","",(1+AMC)^(1/12))</f>
        <v/>
      </c>
      <c r="U694" s="15" t="str">
        <f>IFERROR(IF(P694=DATE.DOR,U693,Q694*R694/S694/T694),"")</f>
        <v/>
      </c>
      <c r="V694" s="4"/>
      <c r="W694" s="4"/>
      <c r="X694" s="4"/>
      <c r="Y694" s="4"/>
      <c r="Z694" s="4"/>
      <c r="AA694" s="4"/>
      <c r="AB694" s="4"/>
    </row>
    <row r="695" ht="15.75" customHeight="1">
      <c r="A695" s="4"/>
      <c r="B695" s="4"/>
      <c r="C695" s="4"/>
      <c r="D695" s="4"/>
      <c r="E695" s="4"/>
      <c r="F695" s="45" t="str">
        <f t="shared" si="2"/>
        <v/>
      </c>
      <c r="G695" s="11" t="str">
        <f>IFERROR(IF(G694=DATE.DOR,"",MIN(DATE(YEAR(Calculations!G694),MONTH(Calculations!G694)+1,DAY(Calculations!G694)),DATE.DOR)),"")</f>
        <v/>
      </c>
      <c r="H695" s="15" t="str">
        <f>IF(G696="","",IF(G695&lt;$B$2,MONTHLY.CONT*1,LOOKUP(G695,$B$2:$B$62,$D$2:$D$62)))</f>
        <v/>
      </c>
      <c r="I695" s="51" t="str">
        <f>IF(H695=0,"",IF(H695="","",IF(G695=DATE.DOR,"",IF(G695="","",IF(G695=FVDate,"",((1+INCREASE.RTE)^(1/12)))))))</f>
        <v/>
      </c>
      <c r="J695" s="51" t="str">
        <f>IF(H695=0,"",IF(H695="","",IF(G695=DATE.DOR,"",IF(G695=FVDate,"",((1+RPI))^(1/12)))))</f>
        <v/>
      </c>
      <c r="K695" s="51" t="str">
        <f>IF(J695="","",(1+AMC)^(1/12))</f>
        <v/>
      </c>
      <c r="L695" s="15" t="str">
        <f>IFERROR(IF(G695="","",IF(G695=DATE.DOR,"",L694*I695/J695/K695+H695)),0)</f>
        <v/>
      </c>
      <c r="M695" s="4"/>
      <c r="N695" s="46" t="str">
        <f t="shared" si="3"/>
        <v/>
      </c>
      <c r="O695" s="45" t="str">
        <f t="shared" si="4"/>
        <v/>
      </c>
      <c r="P695" s="11" t="str">
        <f>IFERROR(IF(P694=DATE.DOR,"",MIN(DATE(YEAR(Calculations!P694),MONTH(Calculations!P694)+1,DAY(Calculations!P694)),DATE.DOR)),"")</f>
        <v/>
      </c>
      <c r="Q695" s="52" t="str">
        <f>IF(P695="","",IF(P695=DATE(YEAR(AdjustedFVDte),MONTH(AdjustedFVDte)+1,DAY(AdjustedFVDte)),CFV,IF(AND(Q694=0,P694=AdjustedFVDte),CFV+U695,U694)))</f>
        <v/>
      </c>
      <c r="R695" s="53" t="str">
        <f>IF(P695="","",((1+INCREASE.RTE)^(1/12)))</f>
        <v/>
      </c>
      <c r="S695" s="51" t="str">
        <f>IFERROR(IF(P695="","",IF(P695=DATE.DOR,"",IF(P695&gt;0,(1+RPI)^(1/12),""))),"")</f>
        <v/>
      </c>
      <c r="T695" s="51" t="str">
        <f>IF(S695="","",(1+AMC)^(1/12))</f>
        <v/>
      </c>
      <c r="U695" s="15" t="str">
        <f>IFERROR(IF(P695=DATE.DOR,U694,Q695*R695/S695/T695),"")</f>
        <v/>
      </c>
      <c r="V695" s="4"/>
      <c r="W695" s="4"/>
      <c r="X695" s="4"/>
      <c r="Y695" s="4"/>
      <c r="Z695" s="4"/>
      <c r="AA695" s="4"/>
      <c r="AB695" s="4"/>
    </row>
    <row r="696" ht="15.75" customHeight="1">
      <c r="A696" s="4"/>
      <c r="B696" s="4"/>
      <c r="C696" s="4"/>
      <c r="D696" s="4"/>
      <c r="E696" s="4"/>
      <c r="F696" s="45">
        <f t="shared" si="2"/>
        <v>1</v>
      </c>
      <c r="G696" s="11">
        <f>IFERROR(IF(G695=DATE.DOR,"",MIN(DATE(YEAR(Calculations!G695),MONTH(Calculations!G695)+1,DAY(Calculations!G695)),DATE.DOR)),"")</f>
        <v>44927</v>
      </c>
      <c r="H696" s="15" t="str">
        <f>IF(G697="","",IF(G696&lt;$B$2,MONTHLY.CONT*1,LOOKUP(G696,$B$2:$B$62,$D$2:$D$62)))</f>
        <v/>
      </c>
      <c r="I696" s="51" t="str">
        <f>IF(H696=0,"",IF(H696="","",IF(G696=DATE.DOR,"",IF(G696="","",IF(G696=FVDate,"",((1+INCREASE.RTE)^(1/12)))))))</f>
        <v/>
      </c>
      <c r="J696" s="51" t="str">
        <f>IF(H696=0,"",IF(H696="","",IF(G696=DATE.DOR,"",IF(G696=FVDate,"",((1+RPI))^(1/12)))))</f>
        <v/>
      </c>
      <c r="K696" s="51" t="str">
        <f>IF(J696="","",(1+AMC)^(1/12))</f>
        <v/>
      </c>
      <c r="L696" s="15" t="str">
        <f>IFERROR(IF(G696="","",IF(G696=DATE.DOR,"",L695*I696/J696/K696+H696)),0)</f>
        <v/>
      </c>
      <c r="M696" s="4"/>
      <c r="N696" s="46">
        <f t="shared" si="3"/>
        <v>12</v>
      </c>
      <c r="O696" s="45">
        <f t="shared" si="4"/>
        <v>1</v>
      </c>
      <c r="P696" s="11">
        <f>IFERROR(IF(P695=DATE.DOR,"",MIN(DATE(YEAR(Calculations!P695),MONTH(Calculations!P695)+1,DAY(Calculations!P695)),DATE.DOR)),"")</f>
        <v>44927</v>
      </c>
      <c r="Q696" s="52" t="str">
        <f>IF(P696="","",IF(P696=DATE(YEAR(AdjustedFVDte),MONTH(AdjustedFVDte)+1,DAY(AdjustedFVDte)),CFV,IF(AND(Q695=0,P695=AdjustedFVDte),CFV+U696,U695)))</f>
        <v/>
      </c>
      <c r="R696" s="53">
        <f>IF(P696="","",((1+INCREASE.RTE)^(1/12)))</f>
        <v>1.004074124</v>
      </c>
      <c r="S696" s="51" t="str">
        <f>IFERROR(IF(P696="","",IF(P696=DATE.DOR,"",IF(P696&gt;0,(1+RPI)^(1/12),""))),"")</f>
        <v/>
      </c>
      <c r="T696" s="51" t="str">
        <f>IF(S696="","",(1+AMC)^(1/12))</f>
        <v/>
      </c>
      <c r="U696" s="15" t="str">
        <f>IFERROR(IF(P696=DATE.DOR,U695,Q696*R696/S696/T696),"")</f>
        <v/>
      </c>
      <c r="V696" s="4"/>
      <c r="W696" s="4"/>
      <c r="X696" s="4"/>
      <c r="Y696" s="4"/>
      <c r="Z696" s="4"/>
      <c r="AA696" s="4"/>
      <c r="AB696" s="4"/>
    </row>
    <row r="697" ht="15.75" customHeight="1">
      <c r="A697" s="4"/>
      <c r="B697" s="4"/>
      <c r="C697" s="4"/>
      <c r="D697" s="4"/>
      <c r="E697" s="4"/>
      <c r="F697" s="45" t="str">
        <f t="shared" si="2"/>
        <v/>
      </c>
      <c r="G697" s="11" t="str">
        <f>IFERROR(IF(G696=DATE.DOR,"",MIN(DATE(YEAR(Calculations!G696),MONTH(Calculations!G696)+1,DAY(Calculations!G696)),DATE.DOR)),"")</f>
        <v/>
      </c>
      <c r="H697" s="15" t="str">
        <f>IF(G698="","",IF(G697&lt;$B$2,MONTHLY.CONT*1,LOOKUP(G697,$B$2:$B$62,$D$2:$D$62)))</f>
        <v/>
      </c>
      <c r="I697" s="51" t="str">
        <f>IF(H697=0,"",IF(H697="","",IF(G697=DATE.DOR,"",IF(G697="","",IF(G697=FVDate,"",((1+INCREASE.RTE)^(1/12)))))))</f>
        <v/>
      </c>
      <c r="J697" s="51" t="str">
        <f>IF(H697=0,"",IF(H697="","",IF(G697=DATE.DOR,"",IF(G697=FVDate,"",((1+RPI))^(1/12)))))</f>
        <v/>
      </c>
      <c r="K697" s="51" t="str">
        <f>IF(J697="","",(1+AMC)^(1/12))</f>
        <v/>
      </c>
      <c r="L697" s="15" t="str">
        <f>IFERROR(IF(G697="","",IF(G697=DATE.DOR,"",L696*I697/J697/K697+H697)),0)</f>
        <v/>
      </c>
      <c r="M697" s="4"/>
      <c r="N697" s="46" t="str">
        <f t="shared" si="3"/>
        <v/>
      </c>
      <c r="O697" s="45" t="str">
        <f t="shared" si="4"/>
        <v/>
      </c>
      <c r="P697" s="11" t="str">
        <f>IFERROR(IF(P696=DATE.DOR,"",MIN(DATE(YEAR(Calculations!P696),MONTH(Calculations!P696)+1,DAY(Calculations!P696)),DATE.DOR)),"")</f>
        <v/>
      </c>
      <c r="Q697" s="52" t="str">
        <f>IF(P697="","",IF(P697=DATE(YEAR(AdjustedFVDte),MONTH(AdjustedFVDte)+1,DAY(AdjustedFVDte)),CFV,IF(AND(Q696=0,P696=AdjustedFVDte),CFV+U697,U696)))</f>
        <v/>
      </c>
      <c r="R697" s="53" t="str">
        <f>IF(P697="","",((1+INCREASE.RTE)^(1/12)))</f>
        <v/>
      </c>
      <c r="S697" s="51" t="str">
        <f>IFERROR(IF(P697="","",IF(P697=DATE.DOR,"",IF(P697&gt;0,(1+RPI)^(1/12),""))),"")</f>
        <v/>
      </c>
      <c r="T697" s="51" t="str">
        <f>IF(S697="","",(1+AMC)^(1/12))</f>
        <v/>
      </c>
      <c r="U697" s="15" t="str">
        <f>IFERROR(IF(P697=DATE.DOR,U696,Q697*R697/S697/T697),"")</f>
        <v/>
      </c>
      <c r="V697" s="4"/>
      <c r="W697" s="4"/>
      <c r="X697" s="4"/>
      <c r="Y697" s="4"/>
      <c r="Z697" s="4"/>
      <c r="AA697" s="4"/>
      <c r="AB697" s="4"/>
    </row>
    <row r="698" ht="15.75" customHeight="1">
      <c r="A698" s="4"/>
      <c r="B698" s="4"/>
      <c r="C698" s="4"/>
      <c r="D698" s="4"/>
      <c r="E698" s="4"/>
      <c r="F698" s="45">
        <f t="shared" si="2"/>
        <v>1</v>
      </c>
      <c r="G698" s="11">
        <f>IFERROR(IF(G697=DATE.DOR,"",MIN(DATE(YEAR(Calculations!G697),MONTH(Calculations!G697)+1,DAY(Calculations!G697)),DATE.DOR)),"")</f>
        <v>44927</v>
      </c>
      <c r="H698" s="15" t="str">
        <f>IF(G699="","",IF(G698&lt;$B$2,MONTHLY.CONT*1,LOOKUP(G698,$B$2:$B$62,$D$2:$D$62)))</f>
        <v/>
      </c>
      <c r="I698" s="51" t="str">
        <f>IF(H698=0,"",IF(H698="","",IF(G698=DATE.DOR,"",IF(G698="","",IF(G698=FVDate,"",((1+INCREASE.RTE)^(1/12)))))))</f>
        <v/>
      </c>
      <c r="J698" s="51" t="str">
        <f>IF(H698=0,"",IF(H698="","",IF(G698=DATE.DOR,"",IF(G698=FVDate,"",((1+RPI))^(1/12)))))</f>
        <v/>
      </c>
      <c r="K698" s="51" t="str">
        <f>IF(J698="","",(1+AMC)^(1/12))</f>
        <v/>
      </c>
      <c r="L698" s="15" t="str">
        <f>IFERROR(IF(G698="","",IF(G698=DATE.DOR,"",L697*I698/J698/K698+H698)),0)</f>
        <v/>
      </c>
      <c r="M698" s="4"/>
      <c r="N698" s="46">
        <f t="shared" si="3"/>
        <v>12</v>
      </c>
      <c r="O698" s="45">
        <f t="shared" si="4"/>
        <v>1</v>
      </c>
      <c r="P698" s="11">
        <f>IFERROR(IF(P697=DATE.DOR,"",MIN(DATE(YEAR(Calculations!P697),MONTH(Calculations!P697)+1,DAY(Calculations!P697)),DATE.DOR)),"")</f>
        <v>44927</v>
      </c>
      <c r="Q698" s="52" t="str">
        <f>IF(P698="","",IF(P698=DATE(YEAR(AdjustedFVDte),MONTH(AdjustedFVDte)+1,DAY(AdjustedFVDte)),CFV,IF(AND(Q697=0,P697=AdjustedFVDte),CFV+U698,U697)))</f>
        <v/>
      </c>
      <c r="R698" s="53">
        <f>IF(P698="","",((1+INCREASE.RTE)^(1/12)))</f>
        <v>1.004074124</v>
      </c>
      <c r="S698" s="51" t="str">
        <f>IFERROR(IF(P698="","",IF(P698=DATE.DOR,"",IF(P698&gt;0,(1+RPI)^(1/12),""))),"")</f>
        <v/>
      </c>
      <c r="T698" s="51" t="str">
        <f>IF(S698="","",(1+AMC)^(1/12))</f>
        <v/>
      </c>
      <c r="U698" s="15" t="str">
        <f>IFERROR(IF(P698=DATE.DOR,U697,Q698*R698/S698/T698),"")</f>
        <v/>
      </c>
      <c r="V698" s="4"/>
      <c r="W698" s="4"/>
      <c r="X698" s="4"/>
      <c r="Y698" s="4"/>
      <c r="Z698" s="4"/>
      <c r="AA698" s="4"/>
      <c r="AB698" s="4"/>
    </row>
    <row r="699" ht="15.75" customHeight="1">
      <c r="A699" s="4"/>
      <c r="B699" s="4"/>
      <c r="C699" s="4"/>
      <c r="D699" s="4"/>
      <c r="E699" s="4"/>
      <c r="F699" s="45" t="str">
        <f t="shared" si="2"/>
        <v/>
      </c>
      <c r="G699" s="11" t="str">
        <f>IFERROR(IF(G698=DATE.DOR,"",MIN(DATE(YEAR(Calculations!G698),MONTH(Calculations!G698)+1,DAY(Calculations!G698)),DATE.DOR)),"")</f>
        <v/>
      </c>
      <c r="H699" s="15" t="str">
        <f>IF(G700="","",IF(G699&lt;$B$2,MONTHLY.CONT*1,LOOKUP(G699,$B$2:$B$62,$D$2:$D$62)))</f>
        <v/>
      </c>
      <c r="I699" s="51" t="str">
        <f>IF(H699=0,"",IF(H699="","",IF(G699=DATE.DOR,"",IF(G699="","",IF(G699=FVDate,"",((1+INCREASE.RTE)^(1/12)))))))</f>
        <v/>
      </c>
      <c r="J699" s="51" t="str">
        <f>IF(H699=0,"",IF(H699="","",IF(G699=DATE.DOR,"",IF(G699=FVDate,"",((1+RPI))^(1/12)))))</f>
        <v/>
      </c>
      <c r="K699" s="51" t="str">
        <f>IF(J699="","",(1+AMC)^(1/12))</f>
        <v/>
      </c>
      <c r="L699" s="15" t="str">
        <f>IFERROR(IF(G699="","",IF(G699=DATE.DOR,"",L698*I699/J699/K699+H699)),0)</f>
        <v/>
      </c>
      <c r="M699" s="4"/>
      <c r="N699" s="46" t="str">
        <f t="shared" si="3"/>
        <v/>
      </c>
      <c r="O699" s="45" t="str">
        <f t="shared" si="4"/>
        <v/>
      </c>
      <c r="P699" s="11" t="str">
        <f>IFERROR(IF(P698=DATE.DOR,"",MIN(DATE(YEAR(Calculations!P698),MONTH(Calculations!P698)+1,DAY(Calculations!P698)),DATE.DOR)),"")</f>
        <v/>
      </c>
      <c r="Q699" s="52" t="str">
        <f>IF(P699="","",IF(P699=DATE(YEAR(AdjustedFVDte),MONTH(AdjustedFVDte)+1,DAY(AdjustedFVDte)),CFV,IF(AND(Q698=0,P698=AdjustedFVDte),CFV+U699,U698)))</f>
        <v/>
      </c>
      <c r="R699" s="53" t="str">
        <f>IF(P699="","",((1+INCREASE.RTE)^(1/12)))</f>
        <v/>
      </c>
      <c r="S699" s="51" t="str">
        <f>IFERROR(IF(P699="","",IF(P699=DATE.DOR,"",IF(P699&gt;0,(1+RPI)^(1/12),""))),"")</f>
        <v/>
      </c>
      <c r="T699" s="51" t="str">
        <f>IF(S699="","",(1+AMC)^(1/12))</f>
        <v/>
      </c>
      <c r="U699" s="15" t="str">
        <f>IFERROR(IF(P699=DATE.DOR,U698,Q699*R699/S699/T699),"")</f>
        <v/>
      </c>
      <c r="V699" s="4"/>
      <c r="W699" s="4"/>
      <c r="X699" s="4"/>
      <c r="Y699" s="4"/>
      <c r="Z699" s="4"/>
      <c r="AA699" s="4"/>
      <c r="AB699" s="4"/>
    </row>
    <row r="700" ht="15.75" customHeight="1">
      <c r="A700" s="4"/>
      <c r="B700" s="4"/>
      <c r="C700" s="4"/>
      <c r="D700" s="4"/>
      <c r="E700" s="4"/>
      <c r="F700" s="45">
        <f t="shared" si="2"/>
        <v>1</v>
      </c>
      <c r="G700" s="11">
        <f>IFERROR(IF(G699=DATE.DOR,"",MIN(DATE(YEAR(Calculations!G699),MONTH(Calculations!G699)+1,DAY(Calculations!G699)),DATE.DOR)),"")</f>
        <v>44927</v>
      </c>
      <c r="H700" s="15" t="str">
        <f>IF(G701="","",IF(G700&lt;$B$2,MONTHLY.CONT*1,LOOKUP(G700,$B$2:$B$62,$D$2:$D$62)))</f>
        <v/>
      </c>
      <c r="I700" s="51" t="str">
        <f>IF(H700=0,"",IF(H700="","",IF(G700=DATE.DOR,"",IF(G700="","",IF(G700=FVDate,"",((1+INCREASE.RTE)^(1/12)))))))</f>
        <v/>
      </c>
      <c r="J700" s="51" t="str">
        <f>IF(H700=0,"",IF(H700="","",IF(G700=DATE.DOR,"",IF(G700=FVDate,"",((1+RPI))^(1/12)))))</f>
        <v/>
      </c>
      <c r="K700" s="51" t="str">
        <f>IF(J700="","",(1+AMC)^(1/12))</f>
        <v/>
      </c>
      <c r="L700" s="15" t="str">
        <f>IFERROR(IF(G700="","",IF(G700=DATE.DOR,"",L699*I700/J700/K700+H700)),0)</f>
        <v/>
      </c>
      <c r="M700" s="4"/>
      <c r="N700" s="46">
        <f t="shared" si="3"/>
        <v>12</v>
      </c>
      <c r="O700" s="45">
        <f t="shared" si="4"/>
        <v>1</v>
      </c>
      <c r="P700" s="11">
        <f>IFERROR(IF(P699=DATE.DOR,"",MIN(DATE(YEAR(Calculations!P699),MONTH(Calculations!P699)+1,DAY(Calculations!P699)),DATE.DOR)),"")</f>
        <v>44927</v>
      </c>
      <c r="Q700" s="52" t="str">
        <f>IF(P700="","",IF(P700=DATE(YEAR(AdjustedFVDte),MONTH(AdjustedFVDte)+1,DAY(AdjustedFVDte)),CFV,IF(AND(Q699=0,P699=AdjustedFVDte),CFV+U700,U699)))</f>
        <v/>
      </c>
      <c r="R700" s="53">
        <f>IF(P700="","",((1+INCREASE.RTE)^(1/12)))</f>
        <v>1.004074124</v>
      </c>
      <c r="S700" s="51" t="str">
        <f>IFERROR(IF(P700="","",IF(P700=DATE.DOR,"",IF(P700&gt;0,(1+RPI)^(1/12),""))),"")</f>
        <v/>
      </c>
      <c r="T700" s="51" t="str">
        <f>IF(S700="","",(1+AMC)^(1/12))</f>
        <v/>
      </c>
      <c r="U700" s="15" t="str">
        <f>IFERROR(IF(P700=DATE.DOR,U699,Q700*R700/S700/T700),"")</f>
        <v/>
      </c>
      <c r="V700" s="4"/>
      <c r="W700" s="4"/>
      <c r="X700" s="4"/>
      <c r="Y700" s="4"/>
      <c r="Z700" s="4"/>
      <c r="AA700" s="4"/>
      <c r="AB700" s="4"/>
    </row>
    <row r="701" ht="15.75" customHeight="1">
      <c r="A701" s="4"/>
      <c r="B701" s="4"/>
      <c r="C701" s="4"/>
      <c r="D701" s="4"/>
      <c r="E701" s="4"/>
      <c r="F701" s="45" t="str">
        <f t="shared" si="2"/>
        <v/>
      </c>
      <c r="G701" s="11" t="str">
        <f>IFERROR(IF(G700=DATE.DOR,"",MIN(DATE(YEAR(Calculations!G700),MONTH(Calculations!G700)+1,DAY(Calculations!G700)),DATE.DOR)),"")</f>
        <v/>
      </c>
      <c r="H701" s="15" t="str">
        <f>IF(G702="","",IF(G701&lt;$B$2,MONTHLY.CONT*1,LOOKUP(G701,$B$2:$B$62,$D$2:$D$62)))</f>
        <v/>
      </c>
      <c r="I701" s="51" t="str">
        <f>IF(H701=0,"",IF(H701="","",IF(G701=DATE.DOR,"",IF(G701="","",IF(G701=FVDate,"",((1+INCREASE.RTE)^(1/12)))))))</f>
        <v/>
      </c>
      <c r="J701" s="51" t="str">
        <f>IF(H701=0,"",IF(H701="","",IF(G701=DATE.DOR,"",IF(G701=FVDate,"",((1+RPI))^(1/12)))))</f>
        <v/>
      </c>
      <c r="K701" s="51" t="str">
        <f>IF(J701="","",(1+AMC)^(1/12))</f>
        <v/>
      </c>
      <c r="L701" s="15" t="str">
        <f>IFERROR(IF(G701="","",IF(G701=DATE.DOR,"",L700*I701/J701/K701+H701)),0)</f>
        <v/>
      </c>
      <c r="M701" s="4"/>
      <c r="N701" s="46" t="str">
        <f t="shared" si="3"/>
        <v/>
      </c>
      <c r="O701" s="45" t="str">
        <f t="shared" si="4"/>
        <v/>
      </c>
      <c r="P701" s="11" t="str">
        <f>IFERROR(IF(P700=DATE.DOR,"",MIN(DATE(YEAR(Calculations!P700),MONTH(Calculations!P700)+1,DAY(Calculations!P700)),DATE.DOR)),"")</f>
        <v/>
      </c>
      <c r="Q701" s="52" t="str">
        <f>IF(P701="","",IF(P701=DATE(YEAR(AdjustedFVDte),MONTH(AdjustedFVDte)+1,DAY(AdjustedFVDte)),CFV,IF(AND(Q700=0,P700=AdjustedFVDte),CFV+U701,U700)))</f>
        <v/>
      </c>
      <c r="R701" s="53" t="str">
        <f>IF(P701="","",((1+INCREASE.RTE)^(1/12)))</f>
        <v/>
      </c>
      <c r="S701" s="51" t="str">
        <f>IFERROR(IF(P701="","",IF(P701=DATE.DOR,"",IF(P701&gt;0,(1+RPI)^(1/12),""))),"")</f>
        <v/>
      </c>
      <c r="T701" s="51" t="str">
        <f>IF(S701="","",(1+AMC)^(1/12))</f>
        <v/>
      </c>
      <c r="U701" s="15" t="str">
        <f>IFERROR(IF(P701=DATE.DOR,U700,Q701*R701/S701/T701),"")</f>
        <v/>
      </c>
      <c r="V701" s="4"/>
      <c r="W701" s="4"/>
      <c r="X701" s="4"/>
      <c r="Y701" s="4"/>
      <c r="Z701" s="4"/>
      <c r="AA701" s="4"/>
      <c r="AB701" s="4"/>
    </row>
    <row r="702" ht="15.75" customHeight="1">
      <c r="A702" s="4"/>
      <c r="B702" s="4"/>
      <c r="C702" s="4"/>
      <c r="D702" s="4"/>
      <c r="E702" s="4"/>
      <c r="F702" s="45">
        <f t="shared" si="2"/>
        <v>1</v>
      </c>
      <c r="G702" s="11">
        <f>IFERROR(IF(G701=DATE.DOR,"",MIN(DATE(YEAR(Calculations!G701),MONTH(Calculations!G701)+1,DAY(Calculations!G701)),DATE.DOR)),"")</f>
        <v>44927</v>
      </c>
      <c r="H702" s="15" t="str">
        <f>IF(G703="","",IF(G702&lt;$B$2,MONTHLY.CONT*1,LOOKUP(G702,$B$2:$B$62,$D$2:$D$62)))</f>
        <v/>
      </c>
      <c r="I702" s="51" t="str">
        <f>IF(H702=0,"",IF(H702="","",IF(G702=DATE.DOR,"",IF(G702="","",IF(G702=FVDate,"",((1+INCREASE.RTE)^(1/12)))))))</f>
        <v/>
      </c>
      <c r="J702" s="51" t="str">
        <f>IF(H702=0,"",IF(H702="","",IF(G702=DATE.DOR,"",IF(G702=FVDate,"",((1+RPI))^(1/12)))))</f>
        <v/>
      </c>
      <c r="K702" s="51" t="str">
        <f>IF(J702="","",(1+AMC)^(1/12))</f>
        <v/>
      </c>
      <c r="L702" s="15" t="str">
        <f>IFERROR(IF(G702="","",IF(G702=DATE.DOR,"",L701*I702/J702/K702+H702)),0)</f>
        <v/>
      </c>
      <c r="M702" s="4"/>
      <c r="N702" s="46">
        <f t="shared" si="3"/>
        <v>12</v>
      </c>
      <c r="O702" s="45">
        <f t="shared" si="4"/>
        <v>1</v>
      </c>
      <c r="P702" s="11">
        <f>IFERROR(IF(P701=DATE.DOR,"",MIN(DATE(YEAR(Calculations!P701),MONTH(Calculations!P701)+1,DAY(Calculations!P701)),DATE.DOR)),"")</f>
        <v>44927</v>
      </c>
      <c r="Q702" s="52" t="str">
        <f>IF(P702="","",IF(P702=DATE(YEAR(AdjustedFVDte),MONTH(AdjustedFVDte)+1,DAY(AdjustedFVDte)),CFV,IF(AND(Q701=0,P701=AdjustedFVDte),CFV+U702,U701)))</f>
        <v/>
      </c>
      <c r="R702" s="53">
        <f>IF(P702="","",((1+INCREASE.RTE)^(1/12)))</f>
        <v>1.004074124</v>
      </c>
      <c r="S702" s="51" t="str">
        <f>IFERROR(IF(P702="","",IF(P702=DATE.DOR,"",IF(P702&gt;0,(1+RPI)^(1/12),""))),"")</f>
        <v/>
      </c>
      <c r="T702" s="51" t="str">
        <f>IF(S702="","",(1+AMC)^(1/12))</f>
        <v/>
      </c>
      <c r="U702" s="15" t="str">
        <f>IFERROR(IF(P702=DATE.DOR,U701,Q702*R702/S702/T702),"")</f>
        <v/>
      </c>
      <c r="V702" s="4"/>
      <c r="W702" s="4"/>
      <c r="X702" s="4"/>
      <c r="Y702" s="4"/>
      <c r="Z702" s="4"/>
      <c r="AA702" s="4"/>
      <c r="AB702" s="4"/>
    </row>
    <row r="703" ht="15.75" customHeight="1">
      <c r="A703" s="4"/>
      <c r="B703" s="4"/>
      <c r="C703" s="4"/>
      <c r="D703" s="4"/>
      <c r="E703" s="4"/>
      <c r="F703" s="45" t="str">
        <f t="shared" si="2"/>
        <v/>
      </c>
      <c r="G703" s="11" t="str">
        <f>IFERROR(IF(G702=DATE.DOR,"",MIN(DATE(YEAR(Calculations!G702),MONTH(Calculations!G702)+1,DAY(Calculations!G702)),DATE.DOR)),"")</f>
        <v/>
      </c>
      <c r="H703" s="15" t="str">
        <f>IF(G704="","",IF(G703&lt;$B$2,MONTHLY.CONT*1,LOOKUP(G703,$B$2:$B$62,$D$2:$D$62)))</f>
        <v/>
      </c>
      <c r="I703" s="51" t="str">
        <f>IF(H703=0,"",IF(H703="","",IF(G703=DATE.DOR,"",IF(G703="","",IF(G703=FVDate,"",((1+INCREASE.RTE)^(1/12)))))))</f>
        <v/>
      </c>
      <c r="J703" s="51" t="str">
        <f>IF(H703=0,"",IF(H703="","",IF(G703=DATE.DOR,"",IF(G703=FVDate,"",((1+RPI))^(1/12)))))</f>
        <v/>
      </c>
      <c r="K703" s="51" t="str">
        <f>IF(J703="","",(1+AMC)^(1/12))</f>
        <v/>
      </c>
      <c r="L703" s="15" t="str">
        <f>IFERROR(IF(G703="","",IF(G703=DATE.DOR,"",L702*I703/J703/K703+H703)),0)</f>
        <v/>
      </c>
      <c r="M703" s="4"/>
      <c r="N703" s="46" t="str">
        <f t="shared" si="3"/>
        <v/>
      </c>
      <c r="O703" s="45" t="str">
        <f t="shared" si="4"/>
        <v/>
      </c>
      <c r="P703" s="11" t="str">
        <f>IFERROR(IF(P702=DATE.DOR,"",MIN(DATE(YEAR(Calculations!P702),MONTH(Calculations!P702)+1,DAY(Calculations!P702)),DATE.DOR)),"")</f>
        <v/>
      </c>
      <c r="Q703" s="52" t="str">
        <f>IF(P703="","",IF(P703=DATE(YEAR(AdjustedFVDte),MONTH(AdjustedFVDte)+1,DAY(AdjustedFVDte)),CFV,IF(AND(Q702=0,P702=AdjustedFVDte),CFV+U703,U702)))</f>
        <v/>
      </c>
      <c r="R703" s="53" t="str">
        <f>IF(P703="","",((1+INCREASE.RTE)^(1/12)))</f>
        <v/>
      </c>
      <c r="S703" s="51" t="str">
        <f>IFERROR(IF(P703="","",IF(P703=DATE.DOR,"",IF(P703&gt;0,(1+RPI)^(1/12),""))),"")</f>
        <v/>
      </c>
      <c r="T703" s="51" t="str">
        <f>IF(S703="","",(1+AMC)^(1/12))</f>
        <v/>
      </c>
      <c r="U703" s="15" t="str">
        <f>IFERROR(IF(P703=DATE.DOR,U702,Q703*R703/S703/T703),"")</f>
        <v/>
      </c>
      <c r="V703" s="4"/>
      <c r="W703" s="4"/>
      <c r="X703" s="4"/>
      <c r="Y703" s="4"/>
      <c r="Z703" s="4"/>
      <c r="AA703" s="4"/>
      <c r="AB703" s="4"/>
    </row>
    <row r="704" ht="15.75" customHeight="1">
      <c r="A704" s="4"/>
      <c r="B704" s="4"/>
      <c r="C704" s="4"/>
      <c r="D704" s="4"/>
      <c r="E704" s="4"/>
      <c r="F704" s="45">
        <f t="shared" si="2"/>
        <v>1</v>
      </c>
      <c r="G704" s="11">
        <f>IFERROR(IF(G703=DATE.DOR,"",MIN(DATE(YEAR(Calculations!G703),MONTH(Calculations!G703)+1,DAY(Calculations!G703)),DATE.DOR)),"")</f>
        <v>44927</v>
      </c>
      <c r="H704" s="15" t="str">
        <f>IF(G705="","",IF(G704&lt;$B$2,MONTHLY.CONT*1,LOOKUP(G704,$B$2:$B$62,$D$2:$D$62)))</f>
        <v/>
      </c>
      <c r="I704" s="51" t="str">
        <f>IF(H704=0,"",IF(H704="","",IF(G704=DATE.DOR,"",IF(G704="","",IF(G704=FVDate,"",((1+INCREASE.RTE)^(1/12)))))))</f>
        <v/>
      </c>
      <c r="J704" s="51" t="str">
        <f>IF(H704=0,"",IF(H704="","",IF(G704=DATE.DOR,"",IF(G704=FVDate,"",((1+RPI))^(1/12)))))</f>
        <v/>
      </c>
      <c r="K704" s="51" t="str">
        <f>IF(J704="","",(1+AMC)^(1/12))</f>
        <v/>
      </c>
      <c r="L704" s="15" t="str">
        <f>IFERROR(IF(G704="","",IF(G704=DATE.DOR,"",L703*I704/J704/K704+H704)),0)</f>
        <v/>
      </c>
      <c r="M704" s="4"/>
      <c r="N704" s="46">
        <f t="shared" si="3"/>
        <v>12</v>
      </c>
      <c r="O704" s="45">
        <f t="shared" si="4"/>
        <v>1</v>
      </c>
      <c r="P704" s="11">
        <f>IFERROR(IF(P703=DATE.DOR,"",MIN(DATE(YEAR(Calculations!P703),MONTH(Calculations!P703)+1,DAY(Calculations!P703)),DATE.DOR)),"")</f>
        <v>44927</v>
      </c>
      <c r="Q704" s="52" t="str">
        <f>IF(P704="","",IF(P704=DATE(YEAR(AdjustedFVDte),MONTH(AdjustedFVDte)+1,DAY(AdjustedFVDte)),CFV,IF(AND(Q703=0,P703=AdjustedFVDte),CFV+U704,U703)))</f>
        <v/>
      </c>
      <c r="R704" s="53">
        <f>IF(P704="","",((1+INCREASE.RTE)^(1/12)))</f>
        <v>1.004074124</v>
      </c>
      <c r="S704" s="51" t="str">
        <f>IFERROR(IF(P704="","",IF(P704=DATE.DOR,"",IF(P704&gt;0,(1+RPI)^(1/12),""))),"")</f>
        <v/>
      </c>
      <c r="T704" s="51" t="str">
        <f>IF(S704="","",(1+AMC)^(1/12))</f>
        <v/>
      </c>
      <c r="U704" s="15" t="str">
        <f>IFERROR(IF(P704=DATE.DOR,U703,Q704*R704/S704/T704),"")</f>
        <v/>
      </c>
      <c r="V704" s="4"/>
      <c r="W704" s="4"/>
      <c r="X704" s="4"/>
      <c r="Y704" s="4"/>
      <c r="Z704" s="4"/>
      <c r="AA704" s="4"/>
      <c r="AB704" s="4"/>
    </row>
    <row r="705" ht="15.75" customHeight="1">
      <c r="A705" s="4"/>
      <c r="B705" s="4"/>
      <c r="C705" s="4"/>
      <c r="D705" s="4"/>
      <c r="E705" s="4"/>
      <c r="F705" s="45" t="str">
        <f t="shared" si="2"/>
        <v/>
      </c>
      <c r="G705" s="11" t="str">
        <f>IFERROR(IF(G704=DATE.DOR,"",MIN(DATE(YEAR(Calculations!G704),MONTH(Calculations!G704)+1,DAY(Calculations!G704)),DATE.DOR)),"")</f>
        <v/>
      </c>
      <c r="H705" s="15" t="str">
        <f>IF(G706="","",IF(G705&lt;$B$2,MONTHLY.CONT*1,LOOKUP(G705,$B$2:$B$62,$D$2:$D$62)))</f>
        <v/>
      </c>
      <c r="I705" s="51" t="str">
        <f>IF(H705=0,"",IF(H705="","",IF(G705=DATE.DOR,"",IF(G705="","",IF(G705=FVDate,"",((1+INCREASE.RTE)^(1/12)))))))</f>
        <v/>
      </c>
      <c r="J705" s="51" t="str">
        <f>IF(H705=0,"",IF(H705="","",IF(G705=DATE.DOR,"",IF(G705=FVDate,"",((1+RPI))^(1/12)))))</f>
        <v/>
      </c>
      <c r="K705" s="51" t="str">
        <f>IF(J705="","",(1+AMC)^(1/12))</f>
        <v/>
      </c>
      <c r="L705" s="15" t="str">
        <f>IFERROR(IF(G705="","",IF(G705=DATE.DOR,"",L704*I705/J705/K705+H705)),0)</f>
        <v/>
      </c>
      <c r="M705" s="4"/>
      <c r="N705" s="46" t="str">
        <f t="shared" si="3"/>
        <v/>
      </c>
      <c r="O705" s="45" t="str">
        <f t="shared" si="4"/>
        <v/>
      </c>
      <c r="P705" s="11" t="str">
        <f>IFERROR(IF(P704=DATE.DOR,"",MIN(DATE(YEAR(Calculations!P704),MONTH(Calculations!P704)+1,DAY(Calculations!P704)),DATE.DOR)),"")</f>
        <v/>
      </c>
      <c r="Q705" s="52" t="str">
        <f>IF(P705="","",IF(P705=DATE(YEAR(AdjustedFVDte),MONTH(AdjustedFVDte)+1,DAY(AdjustedFVDte)),CFV,IF(AND(Q704=0,P704=AdjustedFVDte),CFV+U705,U704)))</f>
        <v/>
      </c>
      <c r="R705" s="53" t="str">
        <f>IF(P705="","",((1+INCREASE.RTE)^(1/12)))</f>
        <v/>
      </c>
      <c r="S705" s="51" t="str">
        <f>IFERROR(IF(P705="","",IF(P705=DATE.DOR,"",IF(P705&gt;0,(1+RPI)^(1/12),""))),"")</f>
        <v/>
      </c>
      <c r="T705" s="51" t="str">
        <f>IF(S705="","",(1+AMC)^(1/12))</f>
        <v/>
      </c>
      <c r="U705" s="15" t="str">
        <f>IFERROR(IF(P705=DATE.DOR,U704,Q705*R705/S705/T705),"")</f>
        <v/>
      </c>
      <c r="V705" s="4"/>
      <c r="W705" s="4"/>
      <c r="X705" s="4"/>
      <c r="Y705" s="4"/>
      <c r="Z705" s="4"/>
      <c r="AA705" s="4"/>
      <c r="AB705" s="4"/>
    </row>
    <row r="706" ht="15.75" customHeight="1">
      <c r="A706" s="4"/>
      <c r="B706" s="4"/>
      <c r="C706" s="4"/>
      <c r="D706" s="4"/>
      <c r="E706" s="4"/>
      <c r="F706" s="45">
        <f t="shared" si="2"/>
        <v>1</v>
      </c>
      <c r="G706" s="11">
        <f>IFERROR(IF(G705=DATE.DOR,"",MIN(DATE(YEAR(Calculations!G705),MONTH(Calculations!G705)+1,DAY(Calculations!G705)),DATE.DOR)),"")</f>
        <v>44927</v>
      </c>
      <c r="H706" s="15" t="str">
        <f>IF(G707="","",IF(G706&lt;$B$2,MONTHLY.CONT*1,LOOKUP(G706,$B$2:$B$62,$D$2:$D$62)))</f>
        <v/>
      </c>
      <c r="I706" s="51" t="str">
        <f>IF(H706=0,"",IF(H706="","",IF(G706=DATE.DOR,"",IF(G706="","",IF(G706=FVDate,"",((1+INCREASE.RTE)^(1/12)))))))</f>
        <v/>
      </c>
      <c r="J706" s="51" t="str">
        <f>IF(H706=0,"",IF(H706="","",IF(G706=DATE.DOR,"",IF(G706=FVDate,"",((1+RPI))^(1/12)))))</f>
        <v/>
      </c>
      <c r="K706" s="51" t="str">
        <f>IF(J706="","",(1+AMC)^(1/12))</f>
        <v/>
      </c>
      <c r="L706" s="15" t="str">
        <f>IFERROR(IF(G706="","",IF(G706=DATE.DOR,"",L705*I706/J706/K706+H706)),0)</f>
        <v/>
      </c>
      <c r="M706" s="4"/>
      <c r="N706" s="46">
        <f t="shared" si="3"/>
        <v>12</v>
      </c>
      <c r="O706" s="45">
        <f t="shared" si="4"/>
        <v>1</v>
      </c>
      <c r="P706" s="11">
        <f>IFERROR(IF(P705=DATE.DOR,"",MIN(DATE(YEAR(Calculations!P705),MONTH(Calculations!P705)+1,DAY(Calculations!P705)),DATE.DOR)),"")</f>
        <v>44927</v>
      </c>
      <c r="Q706" s="52" t="str">
        <f>IF(P706="","",IF(P706=DATE(YEAR(AdjustedFVDte),MONTH(AdjustedFVDte)+1,DAY(AdjustedFVDte)),CFV,IF(AND(Q705=0,P705=AdjustedFVDte),CFV+U706,U705)))</f>
        <v/>
      </c>
      <c r="R706" s="53">
        <f>IF(P706="","",((1+INCREASE.RTE)^(1/12)))</f>
        <v>1.004074124</v>
      </c>
      <c r="S706" s="51" t="str">
        <f>IFERROR(IF(P706="","",IF(P706=DATE.DOR,"",IF(P706&gt;0,(1+RPI)^(1/12),""))),"")</f>
        <v/>
      </c>
      <c r="T706" s="51" t="str">
        <f>IF(S706="","",(1+AMC)^(1/12))</f>
        <v/>
      </c>
      <c r="U706" s="15" t="str">
        <f>IFERROR(IF(P706=DATE.DOR,U705,Q706*R706/S706/T706),"")</f>
        <v/>
      </c>
      <c r="V706" s="4"/>
      <c r="W706" s="4"/>
      <c r="X706" s="4"/>
      <c r="Y706" s="4"/>
      <c r="Z706" s="4"/>
      <c r="AA706" s="4"/>
      <c r="AB706" s="4"/>
    </row>
    <row r="707" ht="15.75" customHeight="1">
      <c r="A707" s="4"/>
      <c r="B707" s="4"/>
      <c r="C707" s="4"/>
      <c r="D707" s="4"/>
      <c r="E707" s="4"/>
      <c r="F707" s="45" t="str">
        <f t="shared" si="2"/>
        <v/>
      </c>
      <c r="G707" s="11" t="str">
        <f>IFERROR(IF(G706=DATE.DOR,"",MIN(DATE(YEAR(Calculations!G706),MONTH(Calculations!G706)+1,DAY(Calculations!G706)),DATE.DOR)),"")</f>
        <v/>
      </c>
      <c r="H707" s="15" t="str">
        <f>IF(G708="","",IF(G707&lt;$B$2,MONTHLY.CONT*1,LOOKUP(G707,$B$2:$B$62,$D$2:$D$62)))</f>
        <v/>
      </c>
      <c r="I707" s="51" t="str">
        <f>IF(H707=0,"",IF(H707="","",IF(G707=DATE.DOR,"",IF(G707="","",IF(G707=FVDate,"",((1+INCREASE.RTE)^(1/12)))))))</f>
        <v/>
      </c>
      <c r="J707" s="51" t="str">
        <f>IF(H707=0,"",IF(H707="","",IF(G707=DATE.DOR,"",IF(G707=FVDate,"",((1+RPI))^(1/12)))))</f>
        <v/>
      </c>
      <c r="K707" s="51" t="str">
        <f>IF(J707="","",(1+AMC)^(1/12))</f>
        <v/>
      </c>
      <c r="L707" s="15" t="str">
        <f>IFERROR(IF(G707="","",IF(G707=DATE.DOR,"",L706*I707/J707/K707+H707)),0)</f>
        <v/>
      </c>
      <c r="M707" s="4"/>
      <c r="N707" s="46" t="str">
        <f t="shared" si="3"/>
        <v/>
      </c>
      <c r="O707" s="45" t="str">
        <f t="shared" si="4"/>
        <v/>
      </c>
      <c r="P707" s="11" t="str">
        <f>IFERROR(IF(P706=DATE.DOR,"",MIN(DATE(YEAR(Calculations!P706),MONTH(Calculations!P706)+1,DAY(Calculations!P706)),DATE.DOR)),"")</f>
        <v/>
      </c>
      <c r="Q707" s="52" t="str">
        <f>IF(P707="","",IF(P707=DATE(YEAR(AdjustedFVDte),MONTH(AdjustedFVDte)+1,DAY(AdjustedFVDte)),CFV,IF(AND(Q706=0,P706=AdjustedFVDte),CFV+U707,U706)))</f>
        <v/>
      </c>
      <c r="R707" s="53" t="str">
        <f>IF(P707="","",((1+INCREASE.RTE)^(1/12)))</f>
        <v/>
      </c>
      <c r="S707" s="51" t="str">
        <f>IFERROR(IF(P707="","",IF(P707=DATE.DOR,"",IF(P707&gt;0,(1+RPI)^(1/12),""))),"")</f>
        <v/>
      </c>
      <c r="T707" s="51" t="str">
        <f>IF(S707="","",(1+AMC)^(1/12))</f>
        <v/>
      </c>
      <c r="U707" s="15" t="str">
        <f>IFERROR(IF(P707=DATE.DOR,U706,Q707*R707/S707/T707),"")</f>
        <v/>
      </c>
      <c r="V707" s="4"/>
      <c r="W707" s="4"/>
      <c r="X707" s="4"/>
      <c r="Y707" s="4"/>
      <c r="Z707" s="4"/>
      <c r="AA707" s="4"/>
      <c r="AB707" s="4"/>
    </row>
    <row r="708" ht="15.75" customHeight="1">
      <c r="A708" s="4"/>
      <c r="B708" s="4"/>
      <c r="C708" s="4"/>
      <c r="D708" s="4"/>
      <c r="E708" s="4"/>
      <c r="F708" s="45">
        <f t="shared" si="2"/>
        <v>1</v>
      </c>
      <c r="G708" s="11">
        <f>IFERROR(IF(G707=DATE.DOR,"",MIN(DATE(YEAR(Calculations!G707),MONTH(Calculations!G707)+1,DAY(Calculations!G707)),DATE.DOR)),"")</f>
        <v>44927</v>
      </c>
      <c r="H708" s="15" t="str">
        <f>IF(G709="","",IF(G708&lt;$B$2,MONTHLY.CONT*1,LOOKUP(G708,$B$2:$B$62,$D$2:$D$62)))</f>
        <v/>
      </c>
      <c r="I708" s="51" t="str">
        <f>IF(H708=0,"",IF(H708="","",IF(G708=DATE.DOR,"",IF(G708="","",IF(G708=FVDate,"",((1+INCREASE.RTE)^(1/12)))))))</f>
        <v/>
      </c>
      <c r="J708" s="51" t="str">
        <f>IF(H708=0,"",IF(H708="","",IF(G708=DATE.DOR,"",IF(G708=FVDate,"",((1+RPI))^(1/12)))))</f>
        <v/>
      </c>
      <c r="K708" s="51" t="str">
        <f>IF(J708="","",(1+AMC)^(1/12))</f>
        <v/>
      </c>
      <c r="L708" s="15" t="str">
        <f>IFERROR(IF(G708="","",IF(G708=DATE.DOR,"",L707*I708/J708/K708+H708)),0)</f>
        <v/>
      </c>
      <c r="M708" s="4"/>
      <c r="N708" s="46">
        <f t="shared" si="3"/>
        <v>12</v>
      </c>
      <c r="O708" s="45">
        <f t="shared" si="4"/>
        <v>1</v>
      </c>
      <c r="P708" s="11">
        <f>IFERROR(IF(P707=DATE.DOR,"",MIN(DATE(YEAR(Calculations!P707),MONTH(Calculations!P707)+1,DAY(Calculations!P707)),DATE.DOR)),"")</f>
        <v>44927</v>
      </c>
      <c r="Q708" s="52" t="str">
        <f>IF(P708="","",IF(P708=DATE(YEAR(AdjustedFVDte),MONTH(AdjustedFVDte)+1,DAY(AdjustedFVDte)),CFV,IF(AND(Q707=0,P707=AdjustedFVDte),CFV+U708,U707)))</f>
        <v/>
      </c>
      <c r="R708" s="53">
        <f>IF(P708="","",((1+INCREASE.RTE)^(1/12)))</f>
        <v>1.004074124</v>
      </c>
      <c r="S708" s="51" t="str">
        <f>IFERROR(IF(P708="","",IF(P708=DATE.DOR,"",IF(P708&gt;0,(1+RPI)^(1/12),""))),"")</f>
        <v/>
      </c>
      <c r="T708" s="51" t="str">
        <f>IF(S708="","",(1+AMC)^(1/12))</f>
        <v/>
      </c>
      <c r="U708" s="15" t="str">
        <f>IFERROR(IF(P708=DATE.DOR,U707,Q708*R708/S708/T708),"")</f>
        <v/>
      </c>
      <c r="V708" s="4"/>
      <c r="W708" s="4"/>
      <c r="X708" s="4"/>
      <c r="Y708" s="4"/>
      <c r="Z708" s="4"/>
      <c r="AA708" s="4"/>
      <c r="AB708" s="4"/>
    </row>
    <row r="709" ht="15.75" customHeight="1">
      <c r="A709" s="4"/>
      <c r="B709" s="4"/>
      <c r="C709" s="4"/>
      <c r="D709" s="4"/>
      <c r="E709" s="4"/>
      <c r="F709" s="45" t="str">
        <f t="shared" si="2"/>
        <v/>
      </c>
      <c r="G709" s="11" t="str">
        <f>IFERROR(IF(G708=DATE.DOR,"",MIN(DATE(YEAR(Calculations!G708),MONTH(Calculations!G708)+1,DAY(Calculations!G708)),DATE.DOR)),"")</f>
        <v/>
      </c>
      <c r="H709" s="15" t="str">
        <f>IF(G710="","",IF(G709&lt;$B$2,MONTHLY.CONT*1,LOOKUP(G709,$B$2:$B$62,$D$2:$D$62)))</f>
        <v/>
      </c>
      <c r="I709" s="51" t="str">
        <f>IF(H709=0,"",IF(H709="","",IF(G709=DATE.DOR,"",IF(G709="","",IF(G709=FVDate,"",((1+INCREASE.RTE)^(1/12)))))))</f>
        <v/>
      </c>
      <c r="J709" s="51" t="str">
        <f>IF(H709=0,"",IF(H709="","",IF(G709=DATE.DOR,"",IF(G709=FVDate,"",((1+RPI))^(1/12)))))</f>
        <v/>
      </c>
      <c r="K709" s="51" t="str">
        <f>IF(J709="","",(1+AMC)^(1/12))</f>
        <v/>
      </c>
      <c r="L709" s="15" t="str">
        <f>IFERROR(IF(G709="","",IF(G709=DATE.DOR,"",L708*I709/J709/K709+H709)),0)</f>
        <v/>
      </c>
      <c r="M709" s="4"/>
      <c r="N709" s="46" t="str">
        <f t="shared" si="3"/>
        <v/>
      </c>
      <c r="O709" s="45" t="str">
        <f t="shared" si="4"/>
        <v/>
      </c>
      <c r="P709" s="11" t="str">
        <f>IFERROR(IF(P708=DATE.DOR,"",MIN(DATE(YEAR(Calculations!P708),MONTH(Calculations!P708)+1,DAY(Calculations!P708)),DATE.DOR)),"")</f>
        <v/>
      </c>
      <c r="Q709" s="52" t="str">
        <f>IF(P709="","",IF(P709=DATE(YEAR(AdjustedFVDte),MONTH(AdjustedFVDte)+1,DAY(AdjustedFVDte)),CFV,IF(AND(Q708=0,P708=AdjustedFVDte),CFV+U709,U708)))</f>
        <v/>
      </c>
      <c r="R709" s="53" t="str">
        <f>IF(P709="","",((1+INCREASE.RTE)^(1/12)))</f>
        <v/>
      </c>
      <c r="S709" s="51" t="str">
        <f>IFERROR(IF(P709="","",IF(P709=DATE.DOR,"",IF(P709&gt;0,(1+RPI)^(1/12),""))),"")</f>
        <v/>
      </c>
      <c r="T709" s="51" t="str">
        <f>IF(S709="","",(1+AMC)^(1/12))</f>
        <v/>
      </c>
      <c r="U709" s="15" t="str">
        <f>IFERROR(IF(P709=DATE.DOR,U708,Q709*R709/S709/T709),"")</f>
        <v/>
      </c>
      <c r="V709" s="4"/>
      <c r="W709" s="4"/>
      <c r="X709" s="4"/>
      <c r="Y709" s="4"/>
      <c r="Z709" s="4"/>
      <c r="AA709" s="4"/>
      <c r="AB709" s="4"/>
    </row>
    <row r="710" ht="15.75" customHeight="1">
      <c r="A710" s="4"/>
      <c r="B710" s="4"/>
      <c r="C710" s="4"/>
      <c r="D710" s="4"/>
      <c r="E710" s="4"/>
      <c r="F710" s="45">
        <f t="shared" si="2"/>
        <v>1</v>
      </c>
      <c r="G710" s="11">
        <f>IFERROR(IF(G709=DATE.DOR,"",MIN(DATE(YEAR(Calculations!G709),MONTH(Calculations!G709)+1,DAY(Calculations!G709)),DATE.DOR)),"")</f>
        <v>44927</v>
      </c>
      <c r="H710" s="15" t="str">
        <f>IF(G711="","",IF(G710&lt;$B$2,MONTHLY.CONT*1,LOOKUP(G710,$B$2:$B$62,$D$2:$D$62)))</f>
        <v/>
      </c>
      <c r="I710" s="51" t="str">
        <f>IF(H710=0,"",IF(H710="","",IF(G710=DATE.DOR,"",IF(G710="","",IF(G710=FVDate,"",((1+INCREASE.RTE)^(1/12)))))))</f>
        <v/>
      </c>
      <c r="J710" s="51" t="str">
        <f>IF(H710=0,"",IF(H710="","",IF(G710=DATE.DOR,"",IF(G710=FVDate,"",((1+RPI))^(1/12)))))</f>
        <v/>
      </c>
      <c r="K710" s="51" t="str">
        <f>IF(J710="","",(1+AMC)^(1/12))</f>
        <v/>
      </c>
      <c r="L710" s="15" t="str">
        <f>IFERROR(IF(G710="","",IF(G710=DATE.DOR,"",L709*I710/J710/K710+H710)),0)</f>
        <v/>
      </c>
      <c r="M710" s="4"/>
      <c r="N710" s="46">
        <f t="shared" si="3"/>
        <v>12</v>
      </c>
      <c r="O710" s="45">
        <f t="shared" si="4"/>
        <v>1</v>
      </c>
      <c r="P710" s="11">
        <f>IFERROR(IF(P709=DATE.DOR,"",MIN(DATE(YEAR(Calculations!P709),MONTH(Calculations!P709)+1,DAY(Calculations!P709)),DATE.DOR)),"")</f>
        <v>44927</v>
      </c>
      <c r="Q710" s="52" t="str">
        <f>IF(P710="","",IF(P710=DATE(YEAR(AdjustedFVDte),MONTH(AdjustedFVDte)+1,DAY(AdjustedFVDte)),CFV,IF(AND(Q709=0,P709=AdjustedFVDte),CFV+U710,U709)))</f>
        <v/>
      </c>
      <c r="R710" s="53">
        <f>IF(P710="","",((1+INCREASE.RTE)^(1/12)))</f>
        <v>1.004074124</v>
      </c>
      <c r="S710" s="51" t="str">
        <f>IFERROR(IF(P710="","",IF(P710=DATE.DOR,"",IF(P710&gt;0,(1+RPI)^(1/12),""))),"")</f>
        <v/>
      </c>
      <c r="T710" s="51" t="str">
        <f>IF(S710="","",(1+AMC)^(1/12))</f>
        <v/>
      </c>
      <c r="U710" s="15" t="str">
        <f>IFERROR(IF(P710=DATE.DOR,U709,Q710*R710/S710/T710),"")</f>
        <v/>
      </c>
      <c r="V710" s="4"/>
      <c r="W710" s="4"/>
      <c r="X710" s="4"/>
      <c r="Y710" s="4"/>
      <c r="Z710" s="4"/>
      <c r="AA710" s="4"/>
      <c r="AB710" s="4"/>
    </row>
    <row r="711" ht="15.75" customHeight="1">
      <c r="A711" s="4"/>
      <c r="B711" s="4"/>
      <c r="C711" s="4"/>
      <c r="D711" s="4"/>
      <c r="E711" s="4"/>
      <c r="F711" s="45" t="str">
        <f t="shared" si="2"/>
        <v/>
      </c>
      <c r="G711" s="11" t="str">
        <f>IFERROR(IF(G710=DATE.DOR,"",MIN(DATE(YEAR(Calculations!G710),MONTH(Calculations!G710)+1,DAY(Calculations!G710)),DATE.DOR)),"")</f>
        <v/>
      </c>
      <c r="H711" s="15" t="str">
        <f>IF(G712="","",IF(G711&lt;$B$2,MONTHLY.CONT*1,LOOKUP(G711,$B$2:$B$62,$D$2:$D$62)))</f>
        <v/>
      </c>
      <c r="I711" s="51" t="str">
        <f>IF(H711=0,"",IF(H711="","",IF(G711=DATE.DOR,"",IF(G711="","",IF(G711=FVDate,"",((1+INCREASE.RTE)^(1/12)))))))</f>
        <v/>
      </c>
      <c r="J711" s="51" t="str">
        <f>IF(H711=0,"",IF(H711="","",IF(G711=DATE.DOR,"",IF(G711=FVDate,"",((1+RPI))^(1/12)))))</f>
        <v/>
      </c>
      <c r="K711" s="51" t="str">
        <f>IF(J711="","",(1+AMC)^(1/12))</f>
        <v/>
      </c>
      <c r="L711" s="15" t="str">
        <f>IFERROR(IF(G711="","",IF(G711=DATE.DOR,"",L710*I711/J711/K711+H711)),0)</f>
        <v/>
      </c>
      <c r="M711" s="4"/>
      <c r="N711" s="46" t="str">
        <f t="shared" si="3"/>
        <v/>
      </c>
      <c r="O711" s="45" t="str">
        <f t="shared" si="4"/>
        <v/>
      </c>
      <c r="P711" s="11" t="str">
        <f>IFERROR(IF(P710=DATE.DOR,"",MIN(DATE(YEAR(Calculations!P710),MONTH(Calculations!P710)+1,DAY(Calculations!P710)),DATE.DOR)),"")</f>
        <v/>
      </c>
      <c r="Q711" s="52" t="str">
        <f>IF(P711="","",IF(P711=DATE(YEAR(AdjustedFVDte),MONTH(AdjustedFVDte)+1,DAY(AdjustedFVDte)),CFV,IF(AND(Q710=0,P710=AdjustedFVDte),CFV+U711,U710)))</f>
        <v/>
      </c>
      <c r="R711" s="53" t="str">
        <f>IF(P711="","",((1+INCREASE.RTE)^(1/12)))</f>
        <v/>
      </c>
      <c r="S711" s="51" t="str">
        <f>IFERROR(IF(P711="","",IF(P711=DATE.DOR,"",IF(P711&gt;0,(1+RPI)^(1/12),""))),"")</f>
        <v/>
      </c>
      <c r="T711" s="51" t="str">
        <f>IF(S711="","",(1+AMC)^(1/12))</f>
        <v/>
      </c>
      <c r="U711" s="15" t="str">
        <f>IFERROR(IF(P711=DATE.DOR,U710,Q711*R711/S711/T711),"")</f>
        <v/>
      </c>
      <c r="V711" s="4"/>
      <c r="W711" s="4"/>
      <c r="X711" s="4"/>
      <c r="Y711" s="4"/>
      <c r="Z711" s="4"/>
      <c r="AA711" s="4"/>
      <c r="AB711" s="4"/>
    </row>
    <row r="712" ht="15.75" customHeight="1">
      <c r="A712" s="4"/>
      <c r="B712" s="4"/>
      <c r="C712" s="4"/>
      <c r="D712" s="4"/>
      <c r="E712" s="4"/>
      <c r="F712" s="45">
        <f t="shared" si="2"/>
        <v>1</v>
      </c>
      <c r="G712" s="11">
        <f>IFERROR(IF(G711=DATE.DOR,"",MIN(DATE(YEAR(Calculations!G711),MONTH(Calculations!G711)+1,DAY(Calculations!G711)),DATE.DOR)),"")</f>
        <v>44927</v>
      </c>
      <c r="H712" s="15" t="str">
        <f>IF(G713="","",IF(G712&lt;$B$2,MONTHLY.CONT*1,LOOKUP(G712,$B$2:$B$62,$D$2:$D$62)))</f>
        <v/>
      </c>
      <c r="I712" s="51" t="str">
        <f>IF(H712=0,"",IF(H712="","",IF(G712=DATE.DOR,"",IF(G712="","",IF(G712=FVDate,"",((1+INCREASE.RTE)^(1/12)))))))</f>
        <v/>
      </c>
      <c r="J712" s="51" t="str">
        <f>IF(H712=0,"",IF(H712="","",IF(G712=DATE.DOR,"",IF(G712=FVDate,"",((1+RPI))^(1/12)))))</f>
        <v/>
      </c>
      <c r="K712" s="51" t="str">
        <f>IF(J712="","",(1+AMC)^(1/12))</f>
        <v/>
      </c>
      <c r="L712" s="15" t="str">
        <f>IFERROR(IF(G712="","",IF(G712=DATE.DOR,"",L711*I712/J712/K712+H712)),0)</f>
        <v/>
      </c>
      <c r="M712" s="4"/>
      <c r="N712" s="46">
        <f t="shared" si="3"/>
        <v>12</v>
      </c>
      <c r="O712" s="45">
        <f t="shared" si="4"/>
        <v>1</v>
      </c>
      <c r="P712" s="11">
        <f>IFERROR(IF(P711=DATE.DOR,"",MIN(DATE(YEAR(Calculations!P711),MONTH(Calculations!P711)+1,DAY(Calculations!P711)),DATE.DOR)),"")</f>
        <v>44927</v>
      </c>
      <c r="Q712" s="52" t="str">
        <f>IF(P712="","",IF(P712=DATE(YEAR(AdjustedFVDte),MONTH(AdjustedFVDte)+1,DAY(AdjustedFVDte)),CFV,IF(AND(Q711=0,P711=AdjustedFVDte),CFV+U712,U711)))</f>
        <v/>
      </c>
      <c r="R712" s="53">
        <f>IF(P712="","",((1+INCREASE.RTE)^(1/12)))</f>
        <v>1.004074124</v>
      </c>
      <c r="S712" s="51" t="str">
        <f>IFERROR(IF(P712="","",IF(P712=DATE.DOR,"",IF(P712&gt;0,(1+RPI)^(1/12),""))),"")</f>
        <v/>
      </c>
      <c r="T712" s="51" t="str">
        <f>IF(S712="","",(1+AMC)^(1/12))</f>
        <v/>
      </c>
      <c r="U712" s="15" t="str">
        <f>IFERROR(IF(P712=DATE.DOR,U711,Q712*R712/S712/T712),"")</f>
        <v/>
      </c>
      <c r="V712" s="4"/>
      <c r="W712" s="4"/>
      <c r="X712" s="4"/>
      <c r="Y712" s="4"/>
      <c r="Z712" s="4"/>
      <c r="AA712" s="4"/>
      <c r="AB712" s="4"/>
    </row>
    <row r="713" ht="15.75" customHeight="1">
      <c r="A713" s="4"/>
      <c r="B713" s="4"/>
      <c r="C713" s="4"/>
      <c r="D713" s="4"/>
      <c r="E713" s="4"/>
      <c r="F713" s="45" t="str">
        <f t="shared" si="2"/>
        <v/>
      </c>
      <c r="G713" s="11" t="str">
        <f>IFERROR(IF(G712=DATE.DOR,"",MIN(DATE(YEAR(Calculations!G712),MONTH(Calculations!G712)+1,DAY(Calculations!G712)),DATE.DOR)),"")</f>
        <v/>
      </c>
      <c r="H713" s="15" t="str">
        <f>IF(G714="","",IF(G713&lt;$B$2,MONTHLY.CONT*1,LOOKUP(G713,$B$2:$B$62,$D$2:$D$62)))</f>
        <v/>
      </c>
      <c r="I713" s="51" t="str">
        <f>IF(H713=0,"",IF(H713="","",IF(G713=DATE.DOR,"",IF(G713="","",IF(G713=FVDate,"",((1+INCREASE.RTE)^(1/12)))))))</f>
        <v/>
      </c>
      <c r="J713" s="51" t="str">
        <f>IF(H713=0,"",IF(H713="","",IF(G713=DATE.DOR,"",IF(G713=FVDate,"",((1+RPI))^(1/12)))))</f>
        <v/>
      </c>
      <c r="K713" s="51" t="str">
        <f>IF(J713="","",(1+AMC)^(1/12))</f>
        <v/>
      </c>
      <c r="L713" s="15" t="str">
        <f>IFERROR(IF(G713="","",IF(G713=DATE.DOR,"",L712*I713/J713/K713+H713)),0)</f>
        <v/>
      </c>
      <c r="M713" s="4"/>
      <c r="N713" s="46" t="str">
        <f t="shared" si="3"/>
        <v/>
      </c>
      <c r="O713" s="45" t="str">
        <f t="shared" si="4"/>
        <v/>
      </c>
      <c r="P713" s="11" t="str">
        <f>IFERROR(IF(P712=DATE.DOR,"",MIN(DATE(YEAR(Calculations!P712),MONTH(Calculations!P712)+1,DAY(Calculations!P712)),DATE.DOR)),"")</f>
        <v/>
      </c>
      <c r="Q713" s="52" t="str">
        <f>IF(P713="","",IF(P713=DATE(YEAR(AdjustedFVDte),MONTH(AdjustedFVDte)+1,DAY(AdjustedFVDte)),CFV,IF(AND(Q712=0,P712=AdjustedFVDte),CFV+U713,U712)))</f>
        <v/>
      </c>
      <c r="R713" s="53" t="str">
        <f>IF(P713="","",((1+INCREASE.RTE)^(1/12)))</f>
        <v/>
      </c>
      <c r="S713" s="51" t="str">
        <f>IFERROR(IF(P713="","",IF(P713=DATE.DOR,"",IF(P713&gt;0,(1+RPI)^(1/12),""))),"")</f>
        <v/>
      </c>
      <c r="T713" s="51" t="str">
        <f>IF(S713="","",(1+AMC)^(1/12))</f>
        <v/>
      </c>
      <c r="U713" s="15" t="str">
        <f>IFERROR(IF(P713=DATE.DOR,U712,Q713*R713/S713/T713),"")</f>
        <v/>
      </c>
      <c r="V713" s="4"/>
      <c r="W713" s="4"/>
      <c r="X713" s="4"/>
      <c r="Y713" s="4"/>
      <c r="Z713" s="4"/>
      <c r="AA713" s="4"/>
      <c r="AB713" s="4"/>
    </row>
    <row r="714" ht="15.75" customHeight="1">
      <c r="A714" s="4"/>
      <c r="B714" s="4"/>
      <c r="C714" s="4"/>
      <c r="D714" s="4"/>
      <c r="E714" s="4"/>
      <c r="F714" s="45">
        <f t="shared" si="2"/>
        <v>1</v>
      </c>
      <c r="G714" s="11">
        <f>IFERROR(IF(G713=DATE.DOR,"",MIN(DATE(YEAR(Calculations!G713),MONTH(Calculations!G713)+1,DAY(Calculations!G713)),DATE.DOR)),"")</f>
        <v>44927</v>
      </c>
      <c r="H714" s="15" t="str">
        <f>IF(G715="","",IF(G714&lt;$B$2,MONTHLY.CONT*1,LOOKUP(G714,$B$2:$B$62,$D$2:$D$62)))</f>
        <v/>
      </c>
      <c r="I714" s="51" t="str">
        <f>IF(H714=0,"",IF(H714="","",IF(G714=DATE.DOR,"",IF(G714="","",IF(G714=FVDate,"",((1+INCREASE.RTE)^(1/12)))))))</f>
        <v/>
      </c>
      <c r="J714" s="51" t="str">
        <f>IF(H714=0,"",IF(H714="","",IF(G714=DATE.DOR,"",IF(G714=FVDate,"",((1+RPI))^(1/12)))))</f>
        <v/>
      </c>
      <c r="K714" s="51" t="str">
        <f>IF(J714="","",(1+AMC)^(1/12))</f>
        <v/>
      </c>
      <c r="L714" s="15" t="str">
        <f>IFERROR(IF(G714="","",IF(G714=DATE.DOR,"",L713*I714/J714/K714+H714)),0)</f>
        <v/>
      </c>
      <c r="M714" s="4"/>
      <c r="N714" s="46">
        <f t="shared" si="3"/>
        <v>12</v>
      </c>
      <c r="O714" s="45">
        <f t="shared" si="4"/>
        <v>1</v>
      </c>
      <c r="P714" s="11">
        <f>IFERROR(IF(P713=DATE.DOR,"",MIN(DATE(YEAR(Calculations!P713),MONTH(Calculations!P713)+1,DAY(Calculations!P713)),DATE.DOR)),"")</f>
        <v>44927</v>
      </c>
      <c r="Q714" s="52" t="str">
        <f>IF(P714="","",IF(P714=DATE(YEAR(AdjustedFVDte),MONTH(AdjustedFVDte)+1,DAY(AdjustedFVDte)),CFV,IF(AND(Q713=0,P713=AdjustedFVDte),CFV+U714,U713)))</f>
        <v/>
      </c>
      <c r="R714" s="53">
        <f>IF(P714="","",((1+INCREASE.RTE)^(1/12)))</f>
        <v>1.004074124</v>
      </c>
      <c r="S714" s="51" t="str">
        <f>IFERROR(IF(P714="","",IF(P714=DATE.DOR,"",IF(P714&gt;0,(1+RPI)^(1/12),""))),"")</f>
        <v/>
      </c>
      <c r="T714" s="51" t="str">
        <f>IF(S714="","",(1+AMC)^(1/12))</f>
        <v/>
      </c>
      <c r="U714" s="15" t="str">
        <f>IFERROR(IF(P714=DATE.DOR,U713,Q714*R714/S714/T714),"")</f>
        <v/>
      </c>
      <c r="V714" s="4"/>
      <c r="W714" s="4"/>
      <c r="X714" s="4"/>
      <c r="Y714" s="4"/>
      <c r="Z714" s="4"/>
      <c r="AA714" s="4"/>
      <c r="AB714" s="4"/>
    </row>
    <row r="715" ht="15.75" customHeight="1">
      <c r="A715" s="4"/>
      <c r="B715" s="4"/>
      <c r="C715" s="4"/>
      <c r="D715" s="4"/>
      <c r="E715" s="4"/>
      <c r="F715" s="45" t="str">
        <f t="shared" si="2"/>
        <v/>
      </c>
      <c r="G715" s="11" t="str">
        <f>IFERROR(IF(G714=DATE.DOR,"",MIN(DATE(YEAR(Calculations!G714),MONTH(Calculations!G714)+1,DAY(Calculations!G714)),DATE.DOR)),"")</f>
        <v/>
      </c>
      <c r="H715" s="15" t="str">
        <f>IF(G716="","",IF(G715&lt;$B$2,MONTHLY.CONT*1,LOOKUP(G715,$B$2:$B$62,$D$2:$D$62)))</f>
        <v/>
      </c>
      <c r="I715" s="51" t="str">
        <f>IF(H715=0,"",IF(H715="","",IF(G715=DATE.DOR,"",IF(G715="","",IF(G715=FVDate,"",((1+INCREASE.RTE)^(1/12)))))))</f>
        <v/>
      </c>
      <c r="J715" s="51" t="str">
        <f>IF(H715=0,"",IF(H715="","",IF(G715=DATE.DOR,"",IF(G715=FVDate,"",((1+RPI))^(1/12)))))</f>
        <v/>
      </c>
      <c r="K715" s="51" t="str">
        <f>IF(J715="","",(1+AMC)^(1/12))</f>
        <v/>
      </c>
      <c r="L715" s="15" t="str">
        <f>IFERROR(IF(G715="","",IF(G715=DATE.DOR,"",L714*I715/J715/K715+H715)),0)</f>
        <v/>
      </c>
      <c r="M715" s="4"/>
      <c r="N715" s="46" t="str">
        <f t="shared" si="3"/>
        <v/>
      </c>
      <c r="O715" s="45" t="str">
        <f t="shared" si="4"/>
        <v/>
      </c>
      <c r="P715" s="11" t="str">
        <f>IFERROR(IF(P714=DATE.DOR,"",MIN(DATE(YEAR(Calculations!P714),MONTH(Calculations!P714)+1,DAY(Calculations!P714)),DATE.DOR)),"")</f>
        <v/>
      </c>
      <c r="Q715" s="52" t="str">
        <f>IF(P715="","",IF(P715=DATE(YEAR(AdjustedFVDte),MONTH(AdjustedFVDte)+1,DAY(AdjustedFVDte)),CFV,IF(AND(Q714=0,P714=AdjustedFVDte),CFV+U715,U714)))</f>
        <v/>
      </c>
      <c r="R715" s="53" t="str">
        <f>IF(P715="","",((1+INCREASE.RTE)^(1/12)))</f>
        <v/>
      </c>
      <c r="S715" s="51" t="str">
        <f>IFERROR(IF(P715="","",IF(P715=DATE.DOR,"",IF(P715&gt;0,(1+RPI)^(1/12),""))),"")</f>
        <v/>
      </c>
      <c r="T715" s="51" t="str">
        <f>IF(S715="","",(1+AMC)^(1/12))</f>
        <v/>
      </c>
      <c r="U715" s="15" t="str">
        <f>IFERROR(IF(P715=DATE.DOR,U714,Q715*R715/S715/T715),"")</f>
        <v/>
      </c>
      <c r="V715" s="4"/>
      <c r="W715" s="4"/>
      <c r="X715" s="4"/>
      <c r="Y715" s="4"/>
      <c r="Z715" s="4"/>
      <c r="AA715" s="4"/>
      <c r="AB715" s="4"/>
    </row>
    <row r="716" ht="15.75" customHeight="1">
      <c r="A716" s="4"/>
      <c r="B716" s="4"/>
      <c r="C716" s="4"/>
      <c r="D716" s="4"/>
      <c r="E716" s="4"/>
      <c r="F716" s="45">
        <f t="shared" si="2"/>
        <v>1</v>
      </c>
      <c r="G716" s="11">
        <f>IFERROR(IF(G715=DATE.DOR,"",MIN(DATE(YEAR(Calculations!G715),MONTH(Calculations!G715)+1,DAY(Calculations!G715)),DATE.DOR)),"")</f>
        <v>44927</v>
      </c>
      <c r="H716" s="15" t="str">
        <f>IF(G717="","",IF(G716&lt;$B$2,MONTHLY.CONT*1,LOOKUP(G716,$B$2:$B$62,$D$2:$D$62)))</f>
        <v/>
      </c>
      <c r="I716" s="51" t="str">
        <f>IF(H716=0,"",IF(H716="","",IF(G716=DATE.DOR,"",IF(G716="","",IF(G716=FVDate,"",((1+INCREASE.RTE)^(1/12)))))))</f>
        <v/>
      </c>
      <c r="J716" s="51" t="str">
        <f>IF(H716=0,"",IF(H716="","",IF(G716=DATE.DOR,"",IF(G716=FVDate,"",((1+RPI))^(1/12)))))</f>
        <v/>
      </c>
      <c r="K716" s="51" t="str">
        <f>IF(J716="","",(1+AMC)^(1/12))</f>
        <v/>
      </c>
      <c r="L716" s="15" t="str">
        <f>IFERROR(IF(G716="","",IF(G716=DATE.DOR,"",L715*I716/J716/K716+H716)),0)</f>
        <v/>
      </c>
      <c r="M716" s="4"/>
      <c r="N716" s="46">
        <f t="shared" si="3"/>
        <v>12</v>
      </c>
      <c r="O716" s="45">
        <f t="shared" si="4"/>
        <v>1</v>
      </c>
      <c r="P716" s="11">
        <f>IFERROR(IF(P715=DATE.DOR,"",MIN(DATE(YEAR(Calculations!P715),MONTH(Calculations!P715)+1,DAY(Calculations!P715)),DATE.DOR)),"")</f>
        <v>44927</v>
      </c>
      <c r="Q716" s="52" t="str">
        <f>IF(P716="","",IF(P716=DATE(YEAR(AdjustedFVDte),MONTH(AdjustedFVDte)+1,DAY(AdjustedFVDte)),CFV,IF(AND(Q715=0,P715=AdjustedFVDte),CFV+U716,U715)))</f>
        <v/>
      </c>
      <c r="R716" s="53">
        <f>IF(P716="","",((1+INCREASE.RTE)^(1/12)))</f>
        <v>1.004074124</v>
      </c>
      <c r="S716" s="51" t="str">
        <f>IFERROR(IF(P716="","",IF(P716=DATE.DOR,"",IF(P716&gt;0,(1+RPI)^(1/12),""))),"")</f>
        <v/>
      </c>
      <c r="T716" s="51" t="str">
        <f>IF(S716="","",(1+AMC)^(1/12))</f>
        <v/>
      </c>
      <c r="U716" s="15" t="str">
        <f>IFERROR(IF(P716=DATE.DOR,U715,Q716*R716/S716/T716),"")</f>
        <v/>
      </c>
      <c r="V716" s="4"/>
      <c r="W716" s="4"/>
      <c r="X716" s="4"/>
      <c r="Y716" s="4"/>
      <c r="Z716" s="4"/>
      <c r="AA716" s="4"/>
      <c r="AB716" s="4"/>
    </row>
    <row r="717" ht="15.75" customHeight="1">
      <c r="A717" s="4"/>
      <c r="B717" s="4"/>
      <c r="C717" s="4"/>
      <c r="D717" s="4"/>
      <c r="E717" s="4"/>
      <c r="F717" s="45" t="str">
        <f t="shared" si="2"/>
        <v/>
      </c>
      <c r="G717" s="11" t="str">
        <f>IFERROR(IF(G716=DATE.DOR,"",MIN(DATE(YEAR(Calculations!G716),MONTH(Calculations!G716)+1,DAY(Calculations!G716)),DATE.DOR)),"")</f>
        <v/>
      </c>
      <c r="H717" s="15" t="str">
        <f>IF(G718="","",IF(G717&lt;$B$2,MONTHLY.CONT*1,LOOKUP(G717,$B$2:$B$62,$D$2:$D$62)))</f>
        <v/>
      </c>
      <c r="I717" s="51" t="str">
        <f>IF(H717=0,"",IF(H717="","",IF(G717=DATE.DOR,"",IF(G717="","",IF(G717=FVDate,"",((1+INCREASE.RTE)^(1/12)))))))</f>
        <v/>
      </c>
      <c r="J717" s="51" t="str">
        <f>IF(H717=0,"",IF(H717="","",IF(G717=DATE.DOR,"",IF(G717=FVDate,"",((1+RPI))^(1/12)))))</f>
        <v/>
      </c>
      <c r="K717" s="51" t="str">
        <f>IF(J717="","",(1+AMC)^(1/12))</f>
        <v/>
      </c>
      <c r="L717" s="15" t="str">
        <f>IFERROR(IF(G717="","",IF(G717=DATE.DOR,"",L716*I717/J717/K717+H717)),0)</f>
        <v/>
      </c>
      <c r="M717" s="4"/>
      <c r="N717" s="46" t="str">
        <f t="shared" si="3"/>
        <v/>
      </c>
      <c r="O717" s="45" t="str">
        <f t="shared" si="4"/>
        <v/>
      </c>
      <c r="P717" s="11" t="str">
        <f>IFERROR(IF(P716=DATE.DOR,"",MIN(DATE(YEAR(Calculations!P716),MONTH(Calculations!P716)+1,DAY(Calculations!P716)),DATE.DOR)),"")</f>
        <v/>
      </c>
      <c r="Q717" s="52" t="str">
        <f>IF(P717="","",IF(P717=DATE(YEAR(AdjustedFVDte),MONTH(AdjustedFVDte)+1,DAY(AdjustedFVDte)),CFV,IF(AND(Q716=0,P716=AdjustedFVDte),CFV+U717,U716)))</f>
        <v/>
      </c>
      <c r="R717" s="53" t="str">
        <f>IF(P717="","",((1+INCREASE.RTE)^(1/12)))</f>
        <v/>
      </c>
      <c r="S717" s="51" t="str">
        <f>IFERROR(IF(P717="","",IF(P717=DATE.DOR,"",IF(P717&gt;0,(1+RPI)^(1/12),""))),"")</f>
        <v/>
      </c>
      <c r="T717" s="51" t="str">
        <f>IF(S717="","",(1+AMC)^(1/12))</f>
        <v/>
      </c>
      <c r="U717" s="15" t="str">
        <f>IFERROR(IF(P717=DATE.DOR,U716,Q717*R717/S717/T717),"")</f>
        <v/>
      </c>
      <c r="V717" s="4"/>
      <c r="W717" s="4"/>
      <c r="X717" s="4"/>
      <c r="Y717" s="4"/>
      <c r="Z717" s="4"/>
      <c r="AA717" s="4"/>
      <c r="AB717" s="4"/>
    </row>
    <row r="718" ht="15.75" customHeight="1">
      <c r="A718" s="4"/>
      <c r="B718" s="4"/>
      <c r="C718" s="4"/>
      <c r="D718" s="4"/>
      <c r="E718" s="4"/>
      <c r="F718" s="45">
        <f t="shared" si="2"/>
        <v>1</v>
      </c>
      <c r="G718" s="11">
        <f>IFERROR(IF(G717=DATE.DOR,"",MIN(DATE(YEAR(Calculations!G717),MONTH(Calculations!G717)+1,DAY(Calculations!G717)),DATE.DOR)),"")</f>
        <v>44927</v>
      </c>
      <c r="H718" s="15" t="str">
        <f>IF(G719="","",IF(G718&lt;$B$2,MONTHLY.CONT*1,LOOKUP(G718,$B$2:$B$62,$D$2:$D$62)))</f>
        <v/>
      </c>
      <c r="I718" s="51" t="str">
        <f>IF(H718=0,"",IF(H718="","",IF(G718=DATE.DOR,"",IF(G718="","",IF(G718=FVDate,"",((1+INCREASE.RTE)^(1/12)))))))</f>
        <v/>
      </c>
      <c r="J718" s="51" t="str">
        <f>IF(H718=0,"",IF(H718="","",IF(G718=DATE.DOR,"",IF(G718=FVDate,"",((1+RPI))^(1/12)))))</f>
        <v/>
      </c>
      <c r="K718" s="51" t="str">
        <f>IF(J718="","",(1+AMC)^(1/12))</f>
        <v/>
      </c>
      <c r="L718" s="15" t="str">
        <f>IFERROR(IF(G718="","",IF(G718=DATE.DOR,"",L717*I718/J718/K718+H718)),0)</f>
        <v/>
      </c>
      <c r="M718" s="4"/>
      <c r="N718" s="46">
        <f t="shared" si="3"/>
        <v>12</v>
      </c>
      <c r="O718" s="45">
        <f t="shared" si="4"/>
        <v>1</v>
      </c>
      <c r="P718" s="11">
        <f>IFERROR(IF(P717=DATE.DOR,"",MIN(DATE(YEAR(Calculations!P717),MONTH(Calculations!P717)+1,DAY(Calculations!P717)),DATE.DOR)),"")</f>
        <v>44927</v>
      </c>
      <c r="Q718" s="52" t="str">
        <f>IF(P718="","",IF(P718=DATE(YEAR(AdjustedFVDte),MONTH(AdjustedFVDte)+1,DAY(AdjustedFVDte)),CFV,IF(AND(Q717=0,P717=AdjustedFVDte),CFV+U718,U717)))</f>
        <v/>
      </c>
      <c r="R718" s="53">
        <f>IF(P718="","",((1+INCREASE.RTE)^(1/12)))</f>
        <v>1.004074124</v>
      </c>
      <c r="S718" s="51" t="str">
        <f>IFERROR(IF(P718="","",IF(P718=DATE.DOR,"",IF(P718&gt;0,(1+RPI)^(1/12),""))),"")</f>
        <v/>
      </c>
      <c r="T718" s="51" t="str">
        <f>IF(S718="","",(1+AMC)^(1/12))</f>
        <v/>
      </c>
      <c r="U718" s="15" t="str">
        <f>IFERROR(IF(P718=DATE.DOR,U717,Q718*R718/S718/T718),"")</f>
        <v/>
      </c>
      <c r="V718" s="4"/>
      <c r="W718" s="4"/>
      <c r="X718" s="4"/>
      <c r="Y718" s="4"/>
      <c r="Z718" s="4"/>
      <c r="AA718" s="4"/>
      <c r="AB718" s="4"/>
    </row>
    <row r="719" ht="15.75" customHeight="1">
      <c r="A719" s="4"/>
      <c r="B719" s="4"/>
      <c r="C719" s="4"/>
      <c r="D719" s="4"/>
      <c r="E719" s="4"/>
      <c r="F719" s="45" t="str">
        <f t="shared" si="2"/>
        <v/>
      </c>
      <c r="G719" s="11" t="str">
        <f>IFERROR(IF(G718=DATE.DOR,"",MIN(DATE(YEAR(Calculations!G718),MONTH(Calculations!G718)+1,DAY(Calculations!G718)),DATE.DOR)),"")</f>
        <v/>
      </c>
      <c r="H719" s="15" t="str">
        <f>IF(G720="","",IF(G719&lt;$B$2,MONTHLY.CONT*1,LOOKUP(G719,$B$2:$B$62,$D$2:$D$62)))</f>
        <v/>
      </c>
      <c r="I719" s="51" t="str">
        <f>IF(H719=0,"",IF(H719="","",IF(G719=DATE.DOR,"",IF(G719="","",IF(G719=FVDate,"",((1+INCREASE.RTE)^(1/12)))))))</f>
        <v/>
      </c>
      <c r="J719" s="51" t="str">
        <f>IF(H719=0,"",IF(H719="","",IF(G719=DATE.DOR,"",IF(G719=FVDate,"",((1+RPI))^(1/12)))))</f>
        <v/>
      </c>
      <c r="K719" s="51" t="str">
        <f>IF(J719="","",(1+AMC)^(1/12))</f>
        <v/>
      </c>
      <c r="L719" s="15" t="str">
        <f>IFERROR(IF(G719="","",IF(G719=DATE.DOR,"",L718*I719/J719/K719+H719)),0)</f>
        <v/>
      </c>
      <c r="M719" s="4"/>
      <c r="N719" s="46" t="str">
        <f t="shared" si="3"/>
        <v/>
      </c>
      <c r="O719" s="45" t="str">
        <f t="shared" si="4"/>
        <v/>
      </c>
      <c r="P719" s="11" t="str">
        <f>IFERROR(IF(P718=DATE.DOR,"",MIN(DATE(YEAR(Calculations!P718),MONTH(Calculations!P718)+1,DAY(Calculations!P718)),DATE.DOR)),"")</f>
        <v/>
      </c>
      <c r="Q719" s="52" t="str">
        <f>IF(P719="","",IF(P719=DATE(YEAR(AdjustedFVDte),MONTH(AdjustedFVDte)+1,DAY(AdjustedFVDte)),CFV,IF(AND(Q718=0,P718=AdjustedFVDte),CFV+U719,U718)))</f>
        <v/>
      </c>
      <c r="R719" s="53" t="str">
        <f>IF(P719="","",((1+INCREASE.RTE)^(1/12)))</f>
        <v/>
      </c>
      <c r="S719" s="51" t="str">
        <f>IFERROR(IF(P719="","",IF(P719=DATE.DOR,"",IF(P719&gt;0,(1+RPI)^(1/12),""))),"")</f>
        <v/>
      </c>
      <c r="T719" s="51" t="str">
        <f>IF(S719="","",(1+AMC)^(1/12))</f>
        <v/>
      </c>
      <c r="U719" s="15" t="str">
        <f>IFERROR(IF(P719=DATE.DOR,U718,Q719*R719/S719/T719),"")</f>
        <v/>
      </c>
      <c r="V719" s="4"/>
      <c r="W719" s="4"/>
      <c r="X719" s="4"/>
      <c r="Y719" s="4"/>
      <c r="Z719" s="4"/>
      <c r="AA719" s="4"/>
      <c r="AB719" s="4"/>
    </row>
    <row r="720" ht="15.75" customHeight="1">
      <c r="A720" s="4"/>
      <c r="B720" s="4"/>
      <c r="C720" s="4"/>
      <c r="D720" s="4"/>
      <c r="E720" s="4"/>
      <c r="F720" s="45">
        <f t="shared" si="2"/>
        <v>1</v>
      </c>
      <c r="G720" s="11">
        <f>IFERROR(IF(G719=DATE.DOR,"",MIN(DATE(YEAR(Calculations!G719),MONTH(Calculations!G719)+1,DAY(Calculations!G719)),DATE.DOR)),"")</f>
        <v>44927</v>
      </c>
      <c r="H720" s="15" t="str">
        <f>IF(G721="","",IF(G720&lt;$B$2,MONTHLY.CONT*1,LOOKUP(G720,$B$2:$B$62,$D$2:$D$62)))</f>
        <v/>
      </c>
      <c r="I720" s="51" t="str">
        <f>IF(H720=0,"",IF(H720="","",IF(G720=DATE.DOR,"",IF(G720="","",IF(G720=FVDate,"",((1+INCREASE.RTE)^(1/12)))))))</f>
        <v/>
      </c>
      <c r="J720" s="51" t="str">
        <f>IF(H720=0,"",IF(H720="","",IF(G720=DATE.DOR,"",IF(G720=FVDate,"",((1+RPI))^(1/12)))))</f>
        <v/>
      </c>
      <c r="K720" s="51" t="str">
        <f>IF(J720="","",(1+AMC)^(1/12))</f>
        <v/>
      </c>
      <c r="L720" s="15" t="str">
        <f>IFERROR(IF(G720="","",IF(G720=DATE.DOR,"",L719*I720/J720/K720+H720)),0)</f>
        <v/>
      </c>
      <c r="M720" s="4"/>
      <c r="N720" s="46">
        <f t="shared" si="3"/>
        <v>12</v>
      </c>
      <c r="O720" s="45">
        <f t="shared" si="4"/>
        <v>1</v>
      </c>
      <c r="P720" s="11">
        <f>IFERROR(IF(P719=DATE.DOR,"",MIN(DATE(YEAR(Calculations!P719),MONTH(Calculations!P719)+1,DAY(Calculations!P719)),DATE.DOR)),"")</f>
        <v>44927</v>
      </c>
      <c r="Q720" s="52" t="str">
        <f>IF(P720="","",IF(P720=DATE(YEAR(AdjustedFVDte),MONTH(AdjustedFVDte)+1,DAY(AdjustedFVDte)),CFV,IF(AND(Q719=0,P719=AdjustedFVDte),CFV+U720,U719)))</f>
        <v/>
      </c>
      <c r="R720" s="53">
        <f>IF(P720="","",((1+INCREASE.RTE)^(1/12)))</f>
        <v>1.004074124</v>
      </c>
      <c r="S720" s="51" t="str">
        <f>IFERROR(IF(P720="","",IF(P720=DATE.DOR,"",IF(P720&gt;0,(1+RPI)^(1/12),""))),"")</f>
        <v/>
      </c>
      <c r="T720" s="51" t="str">
        <f>IF(S720="","",(1+AMC)^(1/12))</f>
        <v/>
      </c>
      <c r="U720" s="15" t="str">
        <f>IFERROR(IF(P720=DATE.DOR,U719,Q720*R720/S720/T720),"")</f>
        <v/>
      </c>
      <c r="V720" s="4"/>
      <c r="W720" s="4"/>
      <c r="X720" s="4"/>
      <c r="Y720" s="4"/>
      <c r="Z720" s="4"/>
      <c r="AA720" s="4"/>
      <c r="AB720" s="4"/>
    </row>
    <row r="721" ht="15.75" customHeight="1">
      <c r="A721" s="4"/>
      <c r="B721" s="4"/>
      <c r="C721" s="4"/>
      <c r="D721" s="4"/>
      <c r="E721" s="4"/>
      <c r="F721" s="45" t="str">
        <f t="shared" si="2"/>
        <v/>
      </c>
      <c r="G721" s="11" t="str">
        <f>IFERROR(IF(G720=DATE.DOR,"",MIN(DATE(YEAR(Calculations!G720),MONTH(Calculations!G720)+1,DAY(Calculations!G720)),DATE.DOR)),"")</f>
        <v/>
      </c>
      <c r="H721" s="15" t="str">
        <f>IF(G722="","",IF(G721&lt;$B$2,MONTHLY.CONT*1,LOOKUP(G721,$B$2:$B$62,$D$2:$D$62)))</f>
        <v/>
      </c>
      <c r="I721" s="51" t="str">
        <f>IF(H721=0,"",IF(H721="","",IF(G721=DATE.DOR,"",IF(G721="","",IF(G721=FVDate,"",((1+INCREASE.RTE)^(1/12)))))))</f>
        <v/>
      </c>
      <c r="J721" s="51" t="str">
        <f>IF(H721=0,"",IF(H721="","",IF(G721=DATE.DOR,"",IF(G721=FVDate,"",((1+RPI))^(1/12)))))</f>
        <v/>
      </c>
      <c r="K721" s="51" t="str">
        <f>IF(J721="","",(1+AMC)^(1/12))</f>
        <v/>
      </c>
      <c r="L721" s="15" t="str">
        <f>IFERROR(IF(G721="","",IF(G721=DATE.DOR,"",L720*I721/J721/K721+H721)),0)</f>
        <v/>
      </c>
      <c r="M721" s="4"/>
      <c r="N721" s="46" t="str">
        <f t="shared" si="3"/>
        <v/>
      </c>
      <c r="O721" s="45" t="str">
        <f t="shared" si="4"/>
        <v/>
      </c>
      <c r="P721" s="11" t="str">
        <f>IFERROR(IF(P720=DATE.DOR,"",MIN(DATE(YEAR(Calculations!P720),MONTH(Calculations!P720)+1,DAY(Calculations!P720)),DATE.DOR)),"")</f>
        <v/>
      </c>
      <c r="Q721" s="52" t="str">
        <f>IF(P721="","",IF(P721=DATE(YEAR(AdjustedFVDte),MONTH(AdjustedFVDte)+1,DAY(AdjustedFVDte)),CFV,IF(AND(Q720=0,P720=AdjustedFVDte),CFV+U721,U720)))</f>
        <v/>
      </c>
      <c r="R721" s="53" t="str">
        <f>IF(P721="","",((1+INCREASE.RTE)^(1/12)))</f>
        <v/>
      </c>
      <c r="S721" s="51" t="str">
        <f>IFERROR(IF(P721="","",IF(P721=DATE.DOR,"",IF(P721&gt;0,(1+RPI)^(1/12),""))),"")</f>
        <v/>
      </c>
      <c r="T721" s="51" t="str">
        <f>IF(S721="","",(1+AMC)^(1/12))</f>
        <v/>
      </c>
      <c r="U721" s="15" t="str">
        <f>IFERROR(IF(P721=DATE.DOR,U720,Q721*R721/S721/T721),"")</f>
        <v/>
      </c>
      <c r="V721" s="4"/>
      <c r="W721" s="4"/>
      <c r="X721" s="4"/>
      <c r="Y721" s="4"/>
      <c r="Z721" s="4"/>
      <c r="AA721" s="4"/>
      <c r="AB721" s="4"/>
    </row>
    <row r="722" ht="15.75" customHeight="1">
      <c r="A722" s="4"/>
      <c r="B722" s="4"/>
      <c r="C722" s="4"/>
      <c r="D722" s="4"/>
      <c r="E722" s="4"/>
      <c r="F722" s="45">
        <f t="shared" si="2"/>
        <v>1</v>
      </c>
      <c r="G722" s="11">
        <f>IFERROR(IF(G721=DATE.DOR,"",MIN(DATE(YEAR(Calculations!G721),MONTH(Calculations!G721)+1,DAY(Calculations!G721)),DATE.DOR)),"")</f>
        <v>44927</v>
      </c>
      <c r="H722" s="15" t="str">
        <f>IF(G723="","",IF(G722&lt;$B$2,MONTHLY.CONT*1,LOOKUP(G722,$B$2:$B$62,$D$2:$D$62)))</f>
        <v/>
      </c>
      <c r="I722" s="51" t="str">
        <f>IF(H722=0,"",IF(H722="","",IF(G722=DATE.DOR,"",IF(G722="","",IF(G722=FVDate,"",((1+INCREASE.RTE)^(1/12)))))))</f>
        <v/>
      </c>
      <c r="J722" s="51" t="str">
        <f>IF(H722=0,"",IF(H722="","",IF(G722=DATE.DOR,"",IF(G722=FVDate,"",((1+RPI))^(1/12)))))</f>
        <v/>
      </c>
      <c r="K722" s="51" t="str">
        <f>IF(J722="","",(1+AMC)^(1/12))</f>
        <v/>
      </c>
      <c r="L722" s="15" t="str">
        <f>IFERROR(IF(G722="","",IF(G722=DATE.DOR,"",L721*I722/J722/K722+H722)),0)</f>
        <v/>
      </c>
      <c r="M722" s="4"/>
      <c r="N722" s="46">
        <f t="shared" si="3"/>
        <v>12</v>
      </c>
      <c r="O722" s="45">
        <f t="shared" si="4"/>
        <v>1</v>
      </c>
      <c r="P722" s="11">
        <f>IFERROR(IF(P721=DATE.DOR,"",MIN(DATE(YEAR(Calculations!P721),MONTH(Calculations!P721)+1,DAY(Calculations!P721)),DATE.DOR)),"")</f>
        <v>44927</v>
      </c>
      <c r="Q722" s="52" t="str">
        <f>IF(P722="","",IF(P722=DATE(YEAR(AdjustedFVDte),MONTH(AdjustedFVDte)+1,DAY(AdjustedFVDte)),CFV,IF(AND(Q721=0,P721=AdjustedFVDte),CFV+U722,U721)))</f>
        <v/>
      </c>
      <c r="R722" s="53">
        <f>IF(P722="","",((1+INCREASE.RTE)^(1/12)))</f>
        <v>1.004074124</v>
      </c>
      <c r="S722" s="51" t="str">
        <f>IFERROR(IF(P722="","",IF(P722=DATE.DOR,"",IF(P722&gt;0,(1+RPI)^(1/12),""))),"")</f>
        <v/>
      </c>
      <c r="T722" s="51" t="str">
        <f>IF(S722="","",(1+AMC)^(1/12))</f>
        <v/>
      </c>
      <c r="U722" s="15" t="str">
        <f>IFERROR(IF(P722=DATE.DOR,U721,Q722*R722/S722/T722),"")</f>
        <v/>
      </c>
      <c r="V722" s="4"/>
      <c r="W722" s="4"/>
      <c r="X722" s="4"/>
      <c r="Y722" s="4"/>
      <c r="Z722" s="4"/>
      <c r="AA722" s="4"/>
      <c r="AB722" s="4"/>
    </row>
    <row r="723" ht="15.75" customHeight="1">
      <c r="A723" s="4"/>
      <c r="B723" s="4"/>
      <c r="C723" s="4"/>
      <c r="D723" s="4"/>
      <c r="E723" s="4"/>
      <c r="F723" s="45" t="str">
        <f t="shared" si="2"/>
        <v/>
      </c>
      <c r="G723" s="11" t="str">
        <f>IFERROR(IF(G722=DATE.DOR,"",MIN(DATE(YEAR(Calculations!G722),MONTH(Calculations!G722)+1,DAY(Calculations!G722)),DATE.DOR)),"")</f>
        <v/>
      </c>
      <c r="H723" s="15" t="str">
        <f>IF(G724="","",IF(G723&lt;$B$2,MONTHLY.CONT*1,LOOKUP(G723,$B$2:$B$62,$D$2:$D$62)))</f>
        <v/>
      </c>
      <c r="I723" s="51" t="str">
        <f>IF(H723=0,"",IF(H723="","",IF(G723=DATE.DOR,"",IF(G723="","",IF(G723=FVDate,"",((1+INCREASE.RTE)^(1/12)))))))</f>
        <v/>
      </c>
      <c r="J723" s="51" t="str">
        <f>IF(H723=0,"",IF(H723="","",IF(G723=DATE.DOR,"",IF(G723=FVDate,"",((1+RPI))^(1/12)))))</f>
        <v/>
      </c>
      <c r="K723" s="51" t="str">
        <f>IF(J723="","",(1+AMC)^(1/12))</f>
        <v/>
      </c>
      <c r="L723" s="15" t="str">
        <f>IFERROR(IF(G723="","",IF(G723=DATE.DOR,"",L722*I723/J723/K723+H723)),0)</f>
        <v/>
      </c>
      <c r="M723" s="4"/>
      <c r="N723" s="46" t="str">
        <f t="shared" si="3"/>
        <v/>
      </c>
      <c r="O723" s="45" t="str">
        <f t="shared" si="4"/>
        <v/>
      </c>
      <c r="P723" s="11" t="str">
        <f>IFERROR(IF(P722=DATE.DOR,"",MIN(DATE(YEAR(Calculations!P722),MONTH(Calculations!P722)+1,DAY(Calculations!P722)),DATE.DOR)),"")</f>
        <v/>
      </c>
      <c r="Q723" s="52" t="str">
        <f>IF(P723="","",IF(P723=DATE(YEAR(AdjustedFVDte),MONTH(AdjustedFVDte)+1,DAY(AdjustedFVDte)),CFV,IF(AND(Q722=0,P722=AdjustedFVDte),CFV+U723,U722)))</f>
        <v/>
      </c>
      <c r="R723" s="53" t="str">
        <f>IF(P723="","",((1+INCREASE.RTE)^(1/12)))</f>
        <v/>
      </c>
      <c r="S723" s="51" t="str">
        <f>IFERROR(IF(P723="","",IF(P723=DATE.DOR,"",IF(P723&gt;0,(1+RPI)^(1/12),""))),"")</f>
        <v/>
      </c>
      <c r="T723" s="51" t="str">
        <f>IF(S723="","",(1+AMC)^(1/12))</f>
        <v/>
      </c>
      <c r="U723" s="15" t="str">
        <f>IFERROR(IF(P723=DATE.DOR,U722,Q723*R723/S723/T723),"")</f>
        <v/>
      </c>
      <c r="V723" s="4"/>
      <c r="W723" s="4"/>
      <c r="X723" s="4"/>
      <c r="Y723" s="4"/>
      <c r="Z723" s="4"/>
      <c r="AA723" s="4"/>
      <c r="AB723" s="4"/>
    </row>
    <row r="724" ht="15.75" customHeight="1">
      <c r="A724" s="4"/>
      <c r="B724" s="4"/>
      <c r="C724" s="4"/>
      <c r="D724" s="4"/>
      <c r="E724" s="4"/>
      <c r="F724" s="45">
        <f t="shared" si="2"/>
        <v>1</v>
      </c>
      <c r="G724" s="11">
        <f>IFERROR(IF(G723=DATE.DOR,"",MIN(DATE(YEAR(Calculations!G723),MONTH(Calculations!G723)+1,DAY(Calculations!G723)),DATE.DOR)),"")</f>
        <v>44927</v>
      </c>
      <c r="H724" s="15" t="str">
        <f>IF(G725="","",IF(G724&lt;$B$2,MONTHLY.CONT*1,LOOKUP(G724,$B$2:$B$62,$D$2:$D$62)))</f>
        <v/>
      </c>
      <c r="I724" s="51" t="str">
        <f>IF(H724=0,"",IF(H724="","",IF(G724=DATE.DOR,"",IF(G724="","",IF(G724=FVDate,"",((1+INCREASE.RTE)^(1/12)))))))</f>
        <v/>
      </c>
      <c r="J724" s="51" t="str">
        <f>IF(H724=0,"",IF(H724="","",IF(G724=DATE.DOR,"",IF(G724=FVDate,"",((1+RPI))^(1/12)))))</f>
        <v/>
      </c>
      <c r="K724" s="51" t="str">
        <f>IF(J724="","",(1+AMC)^(1/12))</f>
        <v/>
      </c>
      <c r="L724" s="15" t="str">
        <f>IFERROR(IF(G724="","",IF(G724=DATE.DOR,"",L723*I724/J724/K724+H724)),0)</f>
        <v/>
      </c>
      <c r="M724" s="4"/>
      <c r="N724" s="46">
        <f t="shared" si="3"/>
        <v>12</v>
      </c>
      <c r="O724" s="45">
        <f t="shared" si="4"/>
        <v>1</v>
      </c>
      <c r="P724" s="11">
        <f>IFERROR(IF(P723=DATE.DOR,"",MIN(DATE(YEAR(Calculations!P723),MONTH(Calculations!P723)+1,DAY(Calculations!P723)),DATE.DOR)),"")</f>
        <v>44927</v>
      </c>
      <c r="Q724" s="52" t="str">
        <f>IF(P724="","",IF(P724=DATE(YEAR(AdjustedFVDte),MONTH(AdjustedFVDte)+1,DAY(AdjustedFVDte)),CFV,IF(AND(Q723=0,P723=AdjustedFVDte),CFV+U724,U723)))</f>
        <v/>
      </c>
      <c r="R724" s="53">
        <f>IF(P724="","",((1+INCREASE.RTE)^(1/12)))</f>
        <v>1.004074124</v>
      </c>
      <c r="S724" s="51" t="str">
        <f>IFERROR(IF(P724="","",IF(P724=DATE.DOR,"",IF(P724&gt;0,(1+RPI)^(1/12),""))),"")</f>
        <v/>
      </c>
      <c r="T724" s="51" t="str">
        <f>IF(S724="","",(1+AMC)^(1/12))</f>
        <v/>
      </c>
      <c r="U724" s="15" t="str">
        <f>IFERROR(IF(P724=DATE.DOR,U723,Q724*R724/S724/T724),"")</f>
        <v/>
      </c>
      <c r="V724" s="4"/>
      <c r="W724" s="4"/>
      <c r="X724" s="4"/>
      <c r="Y724" s="4"/>
      <c r="Z724" s="4"/>
      <c r="AA724" s="4"/>
      <c r="AB724" s="4"/>
    </row>
    <row r="725" ht="15.75" customHeight="1">
      <c r="A725" s="4"/>
      <c r="B725" s="4"/>
      <c r="C725" s="4"/>
      <c r="D725" s="4"/>
      <c r="E725" s="4"/>
      <c r="F725" s="45" t="str">
        <f t="shared" si="2"/>
        <v/>
      </c>
      <c r="G725" s="11" t="str">
        <f>IFERROR(IF(G724=DATE.DOR,"",MIN(DATE(YEAR(Calculations!G724),MONTH(Calculations!G724)+1,DAY(Calculations!G724)),DATE.DOR)),"")</f>
        <v/>
      </c>
      <c r="H725" s="15" t="str">
        <f>IF(G726="","",IF(G725&lt;$B$2,MONTHLY.CONT*1,LOOKUP(G725,$B$2:$B$62,$D$2:$D$62)))</f>
        <v/>
      </c>
      <c r="I725" s="51" t="str">
        <f>IF(H725=0,"",IF(H725="","",IF(G725=DATE.DOR,"",IF(G725="","",IF(G725=FVDate,"",((1+INCREASE.RTE)^(1/12)))))))</f>
        <v/>
      </c>
      <c r="J725" s="51" t="str">
        <f>IF(H725=0,"",IF(H725="","",IF(G725=DATE.DOR,"",IF(G725=FVDate,"",((1+RPI))^(1/12)))))</f>
        <v/>
      </c>
      <c r="K725" s="51" t="str">
        <f>IF(J725="","",(1+AMC)^(1/12))</f>
        <v/>
      </c>
      <c r="L725" s="15" t="str">
        <f>IFERROR(IF(G725="","",IF(G725=DATE.DOR,"",L724*I725/J725/K725+H725)),0)</f>
        <v/>
      </c>
      <c r="M725" s="4"/>
      <c r="N725" s="46" t="str">
        <f t="shared" si="3"/>
        <v/>
      </c>
      <c r="O725" s="45" t="str">
        <f t="shared" si="4"/>
        <v/>
      </c>
      <c r="P725" s="11" t="str">
        <f>IFERROR(IF(P724=DATE.DOR,"",MIN(DATE(YEAR(Calculations!P724),MONTH(Calculations!P724)+1,DAY(Calculations!P724)),DATE.DOR)),"")</f>
        <v/>
      </c>
      <c r="Q725" s="52" t="str">
        <f>IF(P725="","",IF(P725=DATE(YEAR(AdjustedFVDte),MONTH(AdjustedFVDte)+1,DAY(AdjustedFVDte)),CFV,IF(AND(Q724=0,P724=AdjustedFVDte),CFV+U725,U724)))</f>
        <v/>
      </c>
      <c r="R725" s="53" t="str">
        <f>IF(P725="","",((1+INCREASE.RTE)^(1/12)))</f>
        <v/>
      </c>
      <c r="S725" s="51" t="str">
        <f>IFERROR(IF(P725="","",IF(P725=DATE.DOR,"",IF(P725&gt;0,(1+RPI)^(1/12),""))),"")</f>
        <v/>
      </c>
      <c r="T725" s="51" t="str">
        <f>IF(S725="","",(1+AMC)^(1/12))</f>
        <v/>
      </c>
      <c r="U725" s="15" t="str">
        <f>IFERROR(IF(P725=DATE.DOR,U724,Q725*R725/S725/T725),"")</f>
        <v/>
      </c>
      <c r="V725" s="4"/>
      <c r="W725" s="4"/>
      <c r="X725" s="4"/>
      <c r="Y725" s="4"/>
      <c r="Z725" s="4"/>
      <c r="AA725" s="4"/>
      <c r="AB725" s="4"/>
    </row>
    <row r="726" ht="15.75" customHeight="1">
      <c r="A726" s="4"/>
      <c r="B726" s="4"/>
      <c r="C726" s="4"/>
      <c r="D726" s="4"/>
      <c r="E726" s="4"/>
      <c r="F726" s="45">
        <f t="shared" si="2"/>
        <v>1</v>
      </c>
      <c r="G726" s="11">
        <f>IFERROR(IF(G725=DATE.DOR,"",MIN(DATE(YEAR(Calculations!G725),MONTH(Calculations!G725)+1,DAY(Calculations!G725)),DATE.DOR)),"")</f>
        <v>44927</v>
      </c>
      <c r="H726" s="15" t="str">
        <f>IF(G727="","",IF(G726&lt;$B$2,MONTHLY.CONT*1,LOOKUP(G726,$B$2:$B$62,$D$2:$D$62)))</f>
        <v/>
      </c>
      <c r="I726" s="51" t="str">
        <f>IF(H726=0,"",IF(H726="","",IF(G726=DATE.DOR,"",IF(G726="","",IF(G726=FVDate,"",((1+INCREASE.RTE)^(1/12)))))))</f>
        <v/>
      </c>
      <c r="J726" s="51" t="str">
        <f>IF(H726=0,"",IF(H726="","",IF(G726=DATE.DOR,"",IF(G726=FVDate,"",((1+RPI))^(1/12)))))</f>
        <v/>
      </c>
      <c r="K726" s="51" t="str">
        <f>IF(J726="","",(1+AMC)^(1/12))</f>
        <v/>
      </c>
      <c r="L726" s="15" t="str">
        <f>IFERROR(IF(G726="","",IF(G726=DATE.DOR,"",L725*I726/J726/K726+H726)),0)</f>
        <v/>
      </c>
      <c r="M726" s="4"/>
      <c r="N726" s="46">
        <f t="shared" si="3"/>
        <v>12</v>
      </c>
      <c r="O726" s="45">
        <f t="shared" si="4"/>
        <v>1</v>
      </c>
      <c r="P726" s="11">
        <f>IFERROR(IF(P725=DATE.DOR,"",MIN(DATE(YEAR(Calculations!P725),MONTH(Calculations!P725)+1,DAY(Calculations!P725)),DATE.DOR)),"")</f>
        <v>44927</v>
      </c>
      <c r="Q726" s="52" t="str">
        <f>IF(P726="","",IF(P726=DATE(YEAR(AdjustedFVDte),MONTH(AdjustedFVDte)+1,DAY(AdjustedFVDte)),CFV,IF(AND(Q725=0,P725=AdjustedFVDte),CFV+U726,U725)))</f>
        <v/>
      </c>
      <c r="R726" s="53">
        <f>IF(P726="","",((1+INCREASE.RTE)^(1/12)))</f>
        <v>1.004074124</v>
      </c>
      <c r="S726" s="51" t="str">
        <f>IFERROR(IF(P726="","",IF(P726=DATE.DOR,"",IF(P726&gt;0,(1+RPI)^(1/12),""))),"")</f>
        <v/>
      </c>
      <c r="T726" s="51" t="str">
        <f>IF(S726="","",(1+AMC)^(1/12))</f>
        <v/>
      </c>
      <c r="U726" s="15" t="str">
        <f>IFERROR(IF(P726=DATE.DOR,U725,Q726*R726/S726/T726),"")</f>
        <v/>
      </c>
      <c r="V726" s="4"/>
      <c r="W726" s="4"/>
      <c r="X726" s="4"/>
      <c r="Y726" s="4"/>
      <c r="Z726" s="4"/>
      <c r="AA726" s="4"/>
      <c r="AB726" s="4"/>
    </row>
    <row r="727" ht="15.75" customHeight="1">
      <c r="A727" s="4"/>
      <c r="B727" s="4"/>
      <c r="C727" s="4"/>
      <c r="D727" s="4"/>
      <c r="E727" s="4"/>
      <c r="F727" s="45" t="str">
        <f t="shared" si="2"/>
        <v/>
      </c>
      <c r="G727" s="11" t="str">
        <f>IFERROR(IF(G726=DATE.DOR,"",MIN(DATE(YEAR(Calculations!G726),MONTH(Calculations!G726)+1,DAY(Calculations!G726)),DATE.DOR)),"")</f>
        <v/>
      </c>
      <c r="H727" s="15" t="str">
        <f>IF(G728="","",IF(G727&lt;$B$2,MONTHLY.CONT*1,LOOKUP(G727,$B$2:$B$62,$D$2:$D$62)))</f>
        <v/>
      </c>
      <c r="I727" s="51" t="str">
        <f>IF(H727=0,"",IF(H727="","",IF(G727=DATE.DOR,"",IF(G727="","",IF(G727=FVDate,"",((1+INCREASE.RTE)^(1/12)))))))</f>
        <v/>
      </c>
      <c r="J727" s="51" t="str">
        <f>IF(H727=0,"",IF(H727="","",IF(G727=DATE.DOR,"",IF(G727=FVDate,"",((1+RPI))^(1/12)))))</f>
        <v/>
      </c>
      <c r="K727" s="51" t="str">
        <f>IF(J727="","",(1+AMC)^(1/12))</f>
        <v/>
      </c>
      <c r="L727" s="15" t="str">
        <f>IFERROR(IF(G727="","",IF(G727=DATE.DOR,"",L726*I727/J727/K727+H727)),0)</f>
        <v/>
      </c>
      <c r="M727" s="4"/>
      <c r="N727" s="46" t="str">
        <f t="shared" si="3"/>
        <v/>
      </c>
      <c r="O727" s="45" t="str">
        <f t="shared" si="4"/>
        <v/>
      </c>
      <c r="P727" s="11" t="str">
        <f>IFERROR(IF(P726=DATE.DOR,"",MIN(DATE(YEAR(Calculations!P726),MONTH(Calculations!P726)+1,DAY(Calculations!P726)),DATE.DOR)),"")</f>
        <v/>
      </c>
      <c r="Q727" s="52" t="str">
        <f>IF(P727="","",IF(P727=DATE(YEAR(AdjustedFVDte),MONTH(AdjustedFVDte)+1,DAY(AdjustedFVDte)),CFV,IF(AND(Q726=0,P726=AdjustedFVDte),CFV+U727,U726)))</f>
        <v/>
      </c>
      <c r="R727" s="53" t="str">
        <f>IF(P727="","",((1+INCREASE.RTE)^(1/12)))</f>
        <v/>
      </c>
      <c r="S727" s="51" t="str">
        <f>IFERROR(IF(P727="","",IF(P727=DATE.DOR,"",IF(P727&gt;0,(1+RPI)^(1/12),""))),"")</f>
        <v/>
      </c>
      <c r="T727" s="51" t="str">
        <f>IF(S727="","",(1+AMC)^(1/12))</f>
        <v/>
      </c>
      <c r="U727" s="15" t="str">
        <f>IFERROR(IF(P727=DATE.DOR,U726,Q727*R727/S727/T727),"")</f>
        <v/>
      </c>
      <c r="V727" s="4"/>
      <c r="W727" s="4"/>
      <c r="X727" s="4"/>
      <c r="Y727" s="4"/>
      <c r="Z727" s="4"/>
      <c r="AA727" s="4"/>
      <c r="AB727" s="4"/>
    </row>
    <row r="728" ht="15.75" customHeight="1">
      <c r="A728" s="4"/>
      <c r="B728" s="4"/>
      <c r="C728" s="4"/>
      <c r="D728" s="4"/>
      <c r="E728" s="4"/>
      <c r="F728" s="45">
        <f t="shared" si="2"/>
        <v>1</v>
      </c>
      <c r="G728" s="11">
        <f>IFERROR(IF(G727=DATE.DOR,"",MIN(DATE(YEAR(Calculations!G727),MONTH(Calculations!G727)+1,DAY(Calculations!G727)),DATE.DOR)),"")</f>
        <v>44927</v>
      </c>
      <c r="H728" s="15" t="str">
        <f>IF(G729="","",IF(G728&lt;$B$2,MONTHLY.CONT*1,LOOKUP(G728,$B$2:$B$62,$D$2:$D$62)))</f>
        <v/>
      </c>
      <c r="I728" s="51" t="str">
        <f>IF(H728=0,"",IF(H728="","",IF(G728=DATE.DOR,"",IF(G728="","",IF(G728=FVDate,"",((1+INCREASE.RTE)^(1/12)))))))</f>
        <v/>
      </c>
      <c r="J728" s="51" t="str">
        <f>IF(H728=0,"",IF(H728="","",IF(G728=DATE.DOR,"",IF(G728=FVDate,"",((1+RPI))^(1/12)))))</f>
        <v/>
      </c>
      <c r="K728" s="51" t="str">
        <f>IF(J728="","",(1+AMC)^(1/12))</f>
        <v/>
      </c>
      <c r="L728" s="15" t="str">
        <f>IFERROR(IF(G728="","",IF(G728=DATE.DOR,"",L727*I728/J728/K728+H728)),0)</f>
        <v/>
      </c>
      <c r="M728" s="4"/>
      <c r="N728" s="46">
        <f t="shared" si="3"/>
        <v>12</v>
      </c>
      <c r="O728" s="45">
        <f t="shared" si="4"/>
        <v>1</v>
      </c>
      <c r="P728" s="11">
        <f>IFERROR(IF(P727=DATE.DOR,"",MIN(DATE(YEAR(Calculations!P727),MONTH(Calculations!P727)+1,DAY(Calculations!P727)),DATE.DOR)),"")</f>
        <v>44927</v>
      </c>
      <c r="Q728" s="52" t="str">
        <f>IF(P728="","",IF(P728=DATE(YEAR(AdjustedFVDte),MONTH(AdjustedFVDte)+1,DAY(AdjustedFVDte)),CFV,IF(AND(Q727=0,P727=AdjustedFVDte),CFV+U728,U727)))</f>
        <v/>
      </c>
      <c r="R728" s="53">
        <f>IF(P728="","",((1+INCREASE.RTE)^(1/12)))</f>
        <v>1.004074124</v>
      </c>
      <c r="S728" s="51" t="str">
        <f>IFERROR(IF(P728="","",IF(P728=DATE.DOR,"",IF(P728&gt;0,(1+RPI)^(1/12),""))),"")</f>
        <v/>
      </c>
      <c r="T728" s="51" t="str">
        <f>IF(S728="","",(1+AMC)^(1/12))</f>
        <v/>
      </c>
      <c r="U728" s="15" t="str">
        <f>IFERROR(IF(P728=DATE.DOR,U727,Q728*R728/S728/T728),"")</f>
        <v/>
      </c>
      <c r="V728" s="4"/>
      <c r="W728" s="4"/>
      <c r="X728" s="4"/>
      <c r="Y728" s="4"/>
      <c r="Z728" s="4"/>
      <c r="AA728" s="4"/>
      <c r="AB728" s="4"/>
    </row>
    <row r="729" ht="15.75" customHeight="1">
      <c r="A729" s="4"/>
      <c r="B729" s="4"/>
      <c r="C729" s="4"/>
      <c r="D729" s="4"/>
      <c r="E729" s="4"/>
      <c r="F729" s="45" t="str">
        <f t="shared" si="2"/>
        <v/>
      </c>
      <c r="G729" s="11" t="str">
        <f>IFERROR(IF(G728=DATE.DOR,"",MIN(DATE(YEAR(Calculations!G728),MONTH(Calculations!G728)+1,DAY(Calculations!G728)),DATE.DOR)),"")</f>
        <v/>
      </c>
      <c r="H729" s="15" t="str">
        <f>IF(G730="","",IF(G729&lt;$B$2,MONTHLY.CONT*1,LOOKUP(G729,$B$2:$B$62,$D$2:$D$62)))</f>
        <v/>
      </c>
      <c r="I729" s="51" t="str">
        <f>IF(H729=0,"",IF(H729="","",IF(G729=DATE.DOR,"",IF(G729="","",IF(G729=FVDate,"",((1+INCREASE.RTE)^(1/12)))))))</f>
        <v/>
      </c>
      <c r="J729" s="51" t="str">
        <f>IF(H729=0,"",IF(H729="","",IF(G729=DATE.DOR,"",IF(G729=FVDate,"",((1+RPI))^(1/12)))))</f>
        <v/>
      </c>
      <c r="K729" s="51" t="str">
        <f>IF(J729="","",(1+AMC)^(1/12))</f>
        <v/>
      </c>
      <c r="L729" s="15" t="str">
        <f>IFERROR(IF(G729="","",IF(G729=DATE.DOR,"",L728*I729/J729/K729+H729)),0)</f>
        <v/>
      </c>
      <c r="M729" s="4"/>
      <c r="N729" s="46" t="str">
        <f t="shared" si="3"/>
        <v/>
      </c>
      <c r="O729" s="45" t="str">
        <f t="shared" si="4"/>
        <v/>
      </c>
      <c r="P729" s="11" t="str">
        <f>IFERROR(IF(P728=DATE.DOR,"",MIN(DATE(YEAR(Calculations!P728),MONTH(Calculations!P728)+1,DAY(Calculations!P728)),DATE.DOR)),"")</f>
        <v/>
      </c>
      <c r="Q729" s="52" t="str">
        <f>IF(P729="","",IF(P729=DATE(YEAR(AdjustedFVDte),MONTH(AdjustedFVDte)+1,DAY(AdjustedFVDte)),CFV,IF(AND(Q728=0,P728=AdjustedFVDte),CFV+U729,U728)))</f>
        <v/>
      </c>
      <c r="R729" s="53" t="str">
        <f>IF(P729="","",((1+INCREASE.RTE)^(1/12)))</f>
        <v/>
      </c>
      <c r="S729" s="51" t="str">
        <f>IFERROR(IF(P729="","",IF(P729=DATE.DOR,"",IF(P729&gt;0,(1+RPI)^(1/12),""))),"")</f>
        <v/>
      </c>
      <c r="T729" s="51" t="str">
        <f>IF(S729="","",(1+AMC)^(1/12))</f>
        <v/>
      </c>
      <c r="U729" s="15" t="str">
        <f>IFERROR(IF(P729=DATE.DOR,U728,Q729*R729/S729/T729),"")</f>
        <v/>
      </c>
      <c r="V729" s="4"/>
      <c r="W729" s="4"/>
      <c r="X729" s="4"/>
      <c r="Y729" s="4"/>
      <c r="Z729" s="4"/>
      <c r="AA729" s="4"/>
      <c r="AB729" s="4"/>
    </row>
    <row r="730" ht="15.75" customHeight="1">
      <c r="A730" s="4"/>
      <c r="B730" s="4"/>
      <c r="C730" s="4"/>
      <c r="D730" s="4"/>
      <c r="E730" s="4"/>
      <c r="F730" s="45">
        <f t="shared" si="2"/>
        <v>1</v>
      </c>
      <c r="G730" s="11">
        <f>IFERROR(IF(G729=DATE.DOR,"",MIN(DATE(YEAR(Calculations!G729),MONTH(Calculations!G729)+1,DAY(Calculations!G729)),DATE.DOR)),"")</f>
        <v>44927</v>
      </c>
      <c r="H730" s="15" t="str">
        <f>IF(G731="","",IF(G730&lt;$B$2,MONTHLY.CONT*1,LOOKUP(G730,$B$2:$B$62,$D$2:$D$62)))</f>
        <v/>
      </c>
      <c r="I730" s="51" t="str">
        <f>IF(H730=0,"",IF(H730="","",IF(G730=DATE.DOR,"",IF(G730="","",IF(G730=FVDate,"",((1+INCREASE.RTE)^(1/12)))))))</f>
        <v/>
      </c>
      <c r="J730" s="51" t="str">
        <f>IF(H730=0,"",IF(H730="","",IF(G730=DATE.DOR,"",IF(G730=FVDate,"",((1+RPI))^(1/12)))))</f>
        <v/>
      </c>
      <c r="K730" s="51" t="str">
        <f>IF(J730="","",(1+AMC)^(1/12))</f>
        <v/>
      </c>
      <c r="L730" s="15" t="str">
        <f>IFERROR(IF(G730="","",IF(G730=DATE.DOR,"",L729*I730/J730/K730+H730)),0)</f>
        <v/>
      </c>
      <c r="M730" s="4"/>
      <c r="N730" s="46">
        <f t="shared" si="3"/>
        <v>12</v>
      </c>
      <c r="O730" s="45">
        <f t="shared" si="4"/>
        <v>1</v>
      </c>
      <c r="P730" s="11">
        <f>IFERROR(IF(P729=DATE.DOR,"",MIN(DATE(YEAR(Calculations!P729),MONTH(Calculations!P729)+1,DAY(Calculations!P729)),DATE.DOR)),"")</f>
        <v>44927</v>
      </c>
      <c r="Q730" s="52" t="str">
        <f>IF(P730="","",IF(P730=DATE(YEAR(AdjustedFVDte),MONTH(AdjustedFVDte)+1,DAY(AdjustedFVDte)),CFV,IF(AND(Q729=0,P729=AdjustedFVDte),CFV+U730,U729)))</f>
        <v/>
      </c>
      <c r="R730" s="53">
        <f>IF(P730="","",((1+INCREASE.RTE)^(1/12)))</f>
        <v>1.004074124</v>
      </c>
      <c r="S730" s="51" t="str">
        <f>IFERROR(IF(P730="","",IF(P730=DATE.DOR,"",IF(P730&gt;0,(1+RPI)^(1/12),""))),"")</f>
        <v/>
      </c>
      <c r="T730" s="51" t="str">
        <f>IF(S730="","",(1+AMC)^(1/12))</f>
        <v/>
      </c>
      <c r="U730" s="15" t="str">
        <f>IFERROR(IF(P730=DATE.DOR,U729,Q730*R730/S730/T730),"")</f>
        <v/>
      </c>
      <c r="V730" s="4"/>
      <c r="W730" s="4"/>
      <c r="X730" s="4"/>
      <c r="Y730" s="4"/>
      <c r="Z730" s="4"/>
      <c r="AA730" s="4"/>
      <c r="AB730" s="4"/>
    </row>
    <row r="731" ht="15.75" customHeight="1">
      <c r="A731" s="4"/>
      <c r="B731" s="4"/>
      <c r="C731" s="4"/>
      <c r="D731" s="4"/>
      <c r="E731" s="4"/>
      <c r="F731" s="45" t="str">
        <f t="shared" si="2"/>
        <v/>
      </c>
      <c r="G731" s="11" t="str">
        <f>IFERROR(IF(G730=DATE.DOR,"",MIN(DATE(YEAR(Calculations!G730),MONTH(Calculations!G730)+1,DAY(Calculations!G730)),DATE.DOR)),"")</f>
        <v/>
      </c>
      <c r="H731" s="15" t="str">
        <f>IF(G732="","",IF(G731&lt;$B$2,MONTHLY.CONT*1,LOOKUP(G731,$B$2:$B$62,$D$2:$D$62)))</f>
        <v/>
      </c>
      <c r="I731" s="51" t="str">
        <f>IF(H731=0,"",IF(H731="","",IF(G731=DATE.DOR,"",IF(G731="","",IF(G731=FVDate,"",((1+INCREASE.RTE)^(1/12)))))))</f>
        <v/>
      </c>
      <c r="J731" s="51" t="str">
        <f>IF(H731=0,"",IF(H731="","",IF(G731=DATE.DOR,"",IF(G731=FVDate,"",((1+RPI))^(1/12)))))</f>
        <v/>
      </c>
      <c r="K731" s="51" t="str">
        <f>IF(J731="","",(1+AMC)^(1/12))</f>
        <v/>
      </c>
      <c r="L731" s="15" t="str">
        <f>IFERROR(IF(G731="","",IF(G731=DATE.DOR,"",L730*I731/J731/K731+H731)),0)</f>
        <v/>
      </c>
      <c r="M731" s="4"/>
      <c r="N731" s="46" t="str">
        <f t="shared" si="3"/>
        <v/>
      </c>
      <c r="O731" s="45" t="str">
        <f t="shared" si="4"/>
        <v/>
      </c>
      <c r="P731" s="11" t="str">
        <f>IFERROR(IF(P730=DATE.DOR,"",MIN(DATE(YEAR(Calculations!P730),MONTH(Calculations!P730)+1,DAY(Calculations!P730)),DATE.DOR)),"")</f>
        <v/>
      </c>
      <c r="Q731" s="52" t="str">
        <f>IF(P731="","",IF(P731=DATE(YEAR(AdjustedFVDte),MONTH(AdjustedFVDte)+1,DAY(AdjustedFVDte)),CFV,IF(AND(Q730=0,P730=AdjustedFVDte),CFV+U731,U730)))</f>
        <v/>
      </c>
      <c r="R731" s="53" t="str">
        <f>IF(P731="","",((1+INCREASE.RTE)^(1/12)))</f>
        <v/>
      </c>
      <c r="S731" s="51" t="str">
        <f>IFERROR(IF(P731="","",IF(P731=DATE.DOR,"",IF(P731&gt;0,(1+RPI)^(1/12),""))),"")</f>
        <v/>
      </c>
      <c r="T731" s="51" t="str">
        <f>IF(S731="","",(1+AMC)^(1/12))</f>
        <v/>
      </c>
      <c r="U731" s="15" t="str">
        <f>IFERROR(IF(P731=DATE.DOR,U730,Q731*R731/S731/T731),"")</f>
        <v/>
      </c>
      <c r="V731" s="4"/>
      <c r="W731" s="4"/>
      <c r="X731" s="4"/>
      <c r="Y731" s="4"/>
      <c r="Z731" s="4"/>
      <c r="AA731" s="4"/>
      <c r="AB731" s="4"/>
    </row>
    <row r="732" ht="15.75" customHeight="1">
      <c r="A732" s="4"/>
      <c r="B732" s="4"/>
      <c r="C732" s="4"/>
      <c r="D732" s="4"/>
      <c r="E732" s="4"/>
      <c r="F732" s="45">
        <f t="shared" si="2"/>
        <v>1</v>
      </c>
      <c r="G732" s="11">
        <f>IFERROR(IF(G731=DATE.DOR,"",MIN(DATE(YEAR(Calculations!G731),MONTH(Calculations!G731)+1,DAY(Calculations!G731)),DATE.DOR)),"")</f>
        <v>44927</v>
      </c>
      <c r="H732" s="15" t="str">
        <f>IF(G733="","",IF(G732&lt;$B$2,MONTHLY.CONT*1,LOOKUP(G732,$B$2:$B$62,$D$2:$D$62)))</f>
        <v/>
      </c>
      <c r="I732" s="51" t="str">
        <f>IF(H732=0,"",IF(H732="","",IF(G732=DATE.DOR,"",IF(G732="","",IF(G732=FVDate,"",((1+INCREASE.RTE)^(1/12)))))))</f>
        <v/>
      </c>
      <c r="J732" s="51" t="str">
        <f>IF(H732=0,"",IF(H732="","",IF(G732=DATE.DOR,"",IF(G732=FVDate,"",((1+RPI))^(1/12)))))</f>
        <v/>
      </c>
      <c r="K732" s="51" t="str">
        <f>IF(J732="","",(1+AMC)^(1/12))</f>
        <v/>
      </c>
      <c r="L732" s="15" t="str">
        <f>IFERROR(IF(G732="","",IF(G732=DATE.DOR,"",L731*I732/J732/K732+H732)),0)</f>
        <v/>
      </c>
      <c r="M732" s="4"/>
      <c r="N732" s="46">
        <f t="shared" si="3"/>
        <v>12</v>
      </c>
      <c r="O732" s="45">
        <f t="shared" si="4"/>
        <v>1</v>
      </c>
      <c r="P732" s="11">
        <f>IFERROR(IF(P731=DATE.DOR,"",MIN(DATE(YEAR(Calculations!P731),MONTH(Calculations!P731)+1,DAY(Calculations!P731)),DATE.DOR)),"")</f>
        <v>44927</v>
      </c>
      <c r="Q732" s="52" t="str">
        <f>IF(P732="","",IF(P732=DATE(YEAR(AdjustedFVDte),MONTH(AdjustedFVDte)+1,DAY(AdjustedFVDte)),CFV,IF(AND(Q731=0,P731=AdjustedFVDte),CFV+U732,U731)))</f>
        <v/>
      </c>
      <c r="R732" s="53">
        <f>IF(P732="","",((1+INCREASE.RTE)^(1/12)))</f>
        <v>1.004074124</v>
      </c>
      <c r="S732" s="51" t="str">
        <f>IFERROR(IF(P732="","",IF(P732=DATE.DOR,"",IF(P732&gt;0,(1+RPI)^(1/12),""))),"")</f>
        <v/>
      </c>
      <c r="T732" s="51" t="str">
        <f>IF(S732="","",(1+AMC)^(1/12))</f>
        <v/>
      </c>
      <c r="U732" s="15" t="str">
        <f>IFERROR(IF(P732=DATE.DOR,U731,Q732*R732/S732/T732),"")</f>
        <v/>
      </c>
      <c r="V732" s="4"/>
      <c r="W732" s="4"/>
      <c r="X732" s="4"/>
      <c r="Y732" s="4"/>
      <c r="Z732" s="4"/>
      <c r="AA732" s="4"/>
      <c r="AB732" s="4"/>
    </row>
    <row r="733" ht="15.75" customHeight="1">
      <c r="A733" s="4"/>
      <c r="B733" s="4"/>
      <c r="C733" s="4"/>
      <c r="D733" s="4"/>
      <c r="E733" s="4"/>
      <c r="F733" s="45" t="str">
        <f t="shared" si="2"/>
        <v/>
      </c>
      <c r="G733" s="11" t="str">
        <f>IFERROR(IF(G732=DATE.DOR,"",MIN(DATE(YEAR(Calculations!G732),MONTH(Calculations!G732)+1,DAY(Calculations!G732)),DATE.DOR)),"")</f>
        <v/>
      </c>
      <c r="H733" s="15" t="str">
        <f>IF(G734="","",IF(G733&lt;$B$2,MONTHLY.CONT*1,LOOKUP(G733,$B$2:$B$62,$D$2:$D$62)))</f>
        <v/>
      </c>
      <c r="I733" s="51" t="str">
        <f>IF(H733=0,"",IF(H733="","",IF(G733=DATE.DOR,"",IF(G733="","",IF(G733=FVDate,"",((1+INCREASE.RTE)^(1/12)))))))</f>
        <v/>
      </c>
      <c r="J733" s="51" t="str">
        <f>IF(H733=0,"",IF(H733="","",IF(G733=DATE.DOR,"",IF(G733=FVDate,"",((1+RPI))^(1/12)))))</f>
        <v/>
      </c>
      <c r="K733" s="51" t="str">
        <f>IF(J733="","",(1+AMC)^(1/12))</f>
        <v/>
      </c>
      <c r="L733" s="15" t="str">
        <f>IFERROR(IF(G733="","",IF(G733=DATE.DOR,"",L732*I733/J733/K733+H733)),0)</f>
        <v/>
      </c>
      <c r="M733" s="4"/>
      <c r="N733" s="46" t="str">
        <f t="shared" si="3"/>
        <v/>
      </c>
      <c r="O733" s="45" t="str">
        <f t="shared" si="4"/>
        <v/>
      </c>
      <c r="P733" s="11" t="str">
        <f>IFERROR(IF(P732=DATE.DOR,"",MIN(DATE(YEAR(Calculations!P732),MONTH(Calculations!P732)+1,DAY(Calculations!P732)),DATE.DOR)),"")</f>
        <v/>
      </c>
      <c r="Q733" s="52" t="str">
        <f>IF(P733="","",IF(P733=DATE(YEAR(AdjustedFVDte),MONTH(AdjustedFVDte)+1,DAY(AdjustedFVDte)),CFV,IF(AND(Q732=0,P732=AdjustedFVDte),CFV+U733,U732)))</f>
        <v/>
      </c>
      <c r="R733" s="53" t="str">
        <f>IF(P733="","",((1+INCREASE.RTE)^(1/12)))</f>
        <v/>
      </c>
      <c r="S733" s="51" t="str">
        <f>IFERROR(IF(P733="","",IF(P733=DATE.DOR,"",IF(P733&gt;0,(1+RPI)^(1/12),""))),"")</f>
        <v/>
      </c>
      <c r="T733" s="51" t="str">
        <f>IF(S733="","",(1+AMC)^(1/12))</f>
        <v/>
      </c>
      <c r="U733" s="15" t="str">
        <f>IFERROR(IF(P733=DATE.DOR,U732,Q733*R733/S733/T733),"")</f>
        <v/>
      </c>
      <c r="V733" s="4"/>
      <c r="W733" s="4"/>
      <c r="X733" s="4"/>
      <c r="Y733" s="4"/>
      <c r="Z733" s="4"/>
      <c r="AA733" s="4"/>
      <c r="AB733" s="4"/>
    </row>
    <row r="734" ht="15.75" customHeight="1">
      <c r="A734" s="4"/>
      <c r="B734" s="4"/>
      <c r="C734" s="4"/>
      <c r="D734" s="4"/>
      <c r="E734" s="4"/>
      <c r="F734" s="45">
        <f t="shared" si="2"/>
        <v>1</v>
      </c>
      <c r="G734" s="11">
        <f>IFERROR(IF(G733=DATE.DOR,"",MIN(DATE(YEAR(Calculations!G733),MONTH(Calculations!G733)+1,DAY(Calculations!G733)),DATE.DOR)),"")</f>
        <v>44927</v>
      </c>
      <c r="H734" s="15" t="str">
        <f>IF(G735="","",IF(G734&lt;$B$2,MONTHLY.CONT*1,LOOKUP(G734,$B$2:$B$62,$D$2:$D$62)))</f>
        <v/>
      </c>
      <c r="I734" s="51" t="str">
        <f>IF(H734=0,"",IF(H734="","",IF(G734=DATE.DOR,"",IF(G734="","",IF(G734=FVDate,"",((1+INCREASE.RTE)^(1/12)))))))</f>
        <v/>
      </c>
      <c r="J734" s="51" t="str">
        <f>IF(H734=0,"",IF(H734="","",IF(G734=DATE.DOR,"",IF(G734=FVDate,"",((1+RPI))^(1/12)))))</f>
        <v/>
      </c>
      <c r="K734" s="51" t="str">
        <f>IF(J734="","",(1+AMC)^(1/12))</f>
        <v/>
      </c>
      <c r="L734" s="15" t="str">
        <f>IFERROR(IF(G734="","",IF(G734=DATE.DOR,"",L733*I734/J734/K734+H734)),0)</f>
        <v/>
      </c>
      <c r="M734" s="4"/>
      <c r="N734" s="46">
        <f t="shared" si="3"/>
        <v>12</v>
      </c>
      <c r="O734" s="45">
        <f t="shared" si="4"/>
        <v>1</v>
      </c>
      <c r="P734" s="11">
        <f>IFERROR(IF(P733=DATE.DOR,"",MIN(DATE(YEAR(Calculations!P733),MONTH(Calculations!P733)+1,DAY(Calculations!P733)),DATE.DOR)),"")</f>
        <v>44927</v>
      </c>
      <c r="Q734" s="52" t="str">
        <f>IF(P734="","",IF(P734=DATE(YEAR(AdjustedFVDte),MONTH(AdjustedFVDte)+1,DAY(AdjustedFVDte)),CFV,IF(AND(Q733=0,P733=AdjustedFVDte),CFV+U734,U733)))</f>
        <v/>
      </c>
      <c r="R734" s="53">
        <f>IF(P734="","",((1+INCREASE.RTE)^(1/12)))</f>
        <v>1.004074124</v>
      </c>
      <c r="S734" s="51" t="str">
        <f>IFERROR(IF(P734="","",IF(P734=DATE.DOR,"",IF(P734&gt;0,(1+RPI)^(1/12),""))),"")</f>
        <v/>
      </c>
      <c r="T734" s="51" t="str">
        <f>IF(S734="","",(1+AMC)^(1/12))</f>
        <v/>
      </c>
      <c r="U734" s="15" t="str">
        <f>IFERROR(IF(P734=DATE.DOR,U733,Q734*R734/S734/T734),"")</f>
        <v/>
      </c>
      <c r="V734" s="4"/>
      <c r="W734" s="4"/>
      <c r="X734" s="4"/>
      <c r="Y734" s="4"/>
      <c r="Z734" s="4"/>
      <c r="AA734" s="4"/>
      <c r="AB734" s="4"/>
    </row>
    <row r="735" ht="15.75" customHeight="1">
      <c r="A735" s="4"/>
      <c r="B735" s="4"/>
      <c r="C735" s="4"/>
      <c r="D735" s="4"/>
      <c r="E735" s="4"/>
      <c r="F735" s="45" t="str">
        <f t="shared" si="2"/>
        <v/>
      </c>
      <c r="G735" s="11" t="str">
        <f>IFERROR(IF(G734=DATE.DOR,"",MIN(DATE(YEAR(Calculations!G734),MONTH(Calculations!G734)+1,DAY(Calculations!G734)),DATE.DOR)),"")</f>
        <v/>
      </c>
      <c r="H735" s="15" t="str">
        <f>IF(G736="","",IF(G735&lt;$B$2,MONTHLY.CONT*1,LOOKUP(G735,$B$2:$B$62,$D$2:$D$62)))</f>
        <v/>
      </c>
      <c r="I735" s="51" t="str">
        <f>IF(H735=0,"",IF(H735="","",IF(G735=DATE.DOR,"",IF(G735="","",IF(G735=FVDate,"",((1+INCREASE.RTE)^(1/12)))))))</f>
        <v/>
      </c>
      <c r="J735" s="51" t="str">
        <f>IF(H735=0,"",IF(H735="","",IF(G735=DATE.DOR,"",IF(G735=FVDate,"",((1+RPI))^(1/12)))))</f>
        <v/>
      </c>
      <c r="K735" s="51" t="str">
        <f>IF(J735="","",(1+AMC)^(1/12))</f>
        <v/>
      </c>
      <c r="L735" s="15" t="str">
        <f>IFERROR(IF(G735="","",IF(G735=DATE.DOR,"",L734*I735/J735/K735+H735)),0)</f>
        <v/>
      </c>
      <c r="M735" s="4"/>
      <c r="N735" s="46" t="str">
        <f t="shared" si="3"/>
        <v/>
      </c>
      <c r="O735" s="45" t="str">
        <f t="shared" si="4"/>
        <v/>
      </c>
      <c r="P735" s="11" t="str">
        <f>IFERROR(IF(P734=DATE.DOR,"",MIN(DATE(YEAR(Calculations!P734),MONTH(Calculations!P734)+1,DAY(Calculations!P734)),DATE.DOR)),"")</f>
        <v/>
      </c>
      <c r="Q735" s="52" t="str">
        <f>IF(P735="","",IF(P735=DATE(YEAR(AdjustedFVDte),MONTH(AdjustedFVDte)+1,DAY(AdjustedFVDte)),CFV,IF(AND(Q734=0,P734=AdjustedFVDte),CFV+U735,U734)))</f>
        <v/>
      </c>
      <c r="R735" s="53" t="str">
        <f>IF(P735="","",((1+INCREASE.RTE)^(1/12)))</f>
        <v/>
      </c>
      <c r="S735" s="51" t="str">
        <f>IFERROR(IF(P735="","",IF(P735=DATE.DOR,"",IF(P735&gt;0,(1+RPI)^(1/12),""))),"")</f>
        <v/>
      </c>
      <c r="T735" s="51" t="str">
        <f>IF(S735="","",(1+AMC)^(1/12))</f>
        <v/>
      </c>
      <c r="U735" s="15" t="str">
        <f>IFERROR(IF(P735=DATE.DOR,U734,Q735*R735/S735/T735),"")</f>
        <v/>
      </c>
      <c r="V735" s="4"/>
      <c r="W735" s="4"/>
      <c r="X735" s="4"/>
      <c r="Y735" s="4"/>
      <c r="Z735" s="4"/>
      <c r="AA735" s="4"/>
      <c r="AB735" s="4"/>
    </row>
    <row r="736" ht="15.75" customHeight="1">
      <c r="A736" s="4"/>
      <c r="B736" s="4"/>
      <c r="C736" s="4"/>
      <c r="D736" s="4"/>
      <c r="E736" s="4"/>
      <c r="F736" s="45">
        <f t="shared" si="2"/>
        <v>1</v>
      </c>
      <c r="G736" s="11">
        <f>IFERROR(IF(G735=DATE.DOR,"",MIN(DATE(YEAR(Calculations!G735),MONTH(Calculations!G735)+1,DAY(Calculations!G735)),DATE.DOR)),"")</f>
        <v>44927</v>
      </c>
      <c r="H736" s="15" t="str">
        <f>IF(G737="","",IF(G736&lt;$B$2,MONTHLY.CONT*1,LOOKUP(G736,$B$2:$B$62,$D$2:$D$62)))</f>
        <v/>
      </c>
      <c r="I736" s="51" t="str">
        <f>IF(H736=0,"",IF(H736="","",IF(G736=DATE.DOR,"",IF(G736="","",IF(G736=FVDate,"",((1+INCREASE.RTE)^(1/12)))))))</f>
        <v/>
      </c>
      <c r="J736" s="51" t="str">
        <f>IF(H736=0,"",IF(H736="","",IF(G736=DATE.DOR,"",IF(G736=FVDate,"",((1+RPI))^(1/12)))))</f>
        <v/>
      </c>
      <c r="K736" s="51" t="str">
        <f>IF(J736="","",(1+AMC)^(1/12))</f>
        <v/>
      </c>
      <c r="L736" s="15" t="str">
        <f>IFERROR(IF(G736="","",IF(G736=DATE.DOR,"",L735*I736/J736/K736+H736)),0)</f>
        <v/>
      </c>
      <c r="M736" s="4"/>
      <c r="N736" s="46">
        <f t="shared" si="3"/>
        <v>12</v>
      </c>
      <c r="O736" s="45">
        <f t="shared" si="4"/>
        <v>1</v>
      </c>
      <c r="P736" s="11">
        <f>IFERROR(IF(P735=DATE.DOR,"",MIN(DATE(YEAR(Calculations!P735),MONTH(Calculations!P735)+1,DAY(Calculations!P735)),DATE.DOR)),"")</f>
        <v>44927</v>
      </c>
      <c r="Q736" s="52" t="str">
        <f>IF(P736="","",IF(P736=DATE(YEAR(AdjustedFVDte),MONTH(AdjustedFVDte)+1,DAY(AdjustedFVDte)),CFV,IF(AND(Q735=0,P735=AdjustedFVDte),CFV+U736,U735)))</f>
        <v/>
      </c>
      <c r="R736" s="53">
        <f>IF(P736="","",((1+INCREASE.RTE)^(1/12)))</f>
        <v>1.004074124</v>
      </c>
      <c r="S736" s="51" t="str">
        <f>IFERROR(IF(P736="","",IF(P736=DATE.DOR,"",IF(P736&gt;0,(1+RPI)^(1/12),""))),"")</f>
        <v/>
      </c>
      <c r="T736" s="51" t="str">
        <f>IF(S736="","",(1+AMC)^(1/12))</f>
        <v/>
      </c>
      <c r="U736" s="15" t="str">
        <f>IFERROR(IF(P736=DATE.DOR,U735,Q736*R736/S736/T736),"")</f>
        <v/>
      </c>
      <c r="V736" s="4"/>
      <c r="W736" s="4"/>
      <c r="X736" s="4"/>
      <c r="Y736" s="4"/>
      <c r="Z736" s="4"/>
      <c r="AA736" s="4"/>
      <c r="AB736" s="4"/>
    </row>
    <row r="737" ht="15.75" customHeight="1">
      <c r="A737" s="4"/>
      <c r="B737" s="4"/>
      <c r="C737" s="4"/>
      <c r="D737" s="4"/>
      <c r="E737" s="4"/>
      <c r="F737" s="45" t="str">
        <f t="shared" si="2"/>
        <v/>
      </c>
      <c r="G737" s="11" t="str">
        <f>IFERROR(IF(G736=DATE.DOR,"",MIN(DATE(YEAR(Calculations!G736),MONTH(Calculations!G736)+1,DAY(Calculations!G736)),DATE.DOR)),"")</f>
        <v/>
      </c>
      <c r="H737" s="15" t="str">
        <f>IF(G738="","",IF(G737&lt;$B$2,MONTHLY.CONT*1,LOOKUP(G737,$B$2:$B$62,$D$2:$D$62)))</f>
        <v/>
      </c>
      <c r="I737" s="51" t="str">
        <f>IF(H737=0,"",IF(H737="","",IF(G737=DATE.DOR,"",IF(G737="","",IF(G737=FVDate,"",((1+INCREASE.RTE)^(1/12)))))))</f>
        <v/>
      </c>
      <c r="J737" s="51" t="str">
        <f>IF(H737=0,"",IF(H737="","",IF(G737=DATE.DOR,"",IF(G737=FVDate,"",((1+RPI))^(1/12)))))</f>
        <v/>
      </c>
      <c r="K737" s="51" t="str">
        <f>IF(J737="","",(1+AMC)^(1/12))</f>
        <v/>
      </c>
      <c r="L737" s="15" t="str">
        <f>IFERROR(IF(G737="","",IF(G737=DATE.DOR,"",L736*I737/J737/K737+H737)),0)</f>
        <v/>
      </c>
      <c r="M737" s="4"/>
      <c r="N737" s="46" t="str">
        <f t="shared" si="3"/>
        <v/>
      </c>
      <c r="O737" s="45" t="str">
        <f t="shared" si="4"/>
        <v/>
      </c>
      <c r="P737" s="11" t="str">
        <f>IFERROR(IF(P736=DATE.DOR,"",MIN(DATE(YEAR(Calculations!P736),MONTH(Calculations!P736)+1,DAY(Calculations!P736)),DATE.DOR)),"")</f>
        <v/>
      </c>
      <c r="Q737" s="52" t="str">
        <f>IF(P737="","",IF(P737=DATE(YEAR(AdjustedFVDte),MONTH(AdjustedFVDte)+1,DAY(AdjustedFVDte)),CFV,IF(AND(Q736=0,P736=AdjustedFVDte),CFV+U737,U736)))</f>
        <v/>
      </c>
      <c r="R737" s="53" t="str">
        <f>IF(P737="","",((1+INCREASE.RTE)^(1/12)))</f>
        <v/>
      </c>
      <c r="S737" s="51" t="str">
        <f>IFERROR(IF(P737="","",IF(P737=DATE.DOR,"",IF(P737&gt;0,(1+RPI)^(1/12),""))),"")</f>
        <v/>
      </c>
      <c r="T737" s="51" t="str">
        <f>IF(S737="","",(1+AMC)^(1/12))</f>
        <v/>
      </c>
      <c r="U737" s="15" t="str">
        <f>IFERROR(IF(P737=DATE.DOR,U736,Q737*R737/S737/T737),"")</f>
        <v/>
      </c>
      <c r="V737" s="4"/>
      <c r="W737" s="4"/>
      <c r="X737" s="4"/>
      <c r="Y737" s="4"/>
      <c r="Z737" s="4"/>
      <c r="AA737" s="4"/>
      <c r="AB737" s="4"/>
    </row>
    <row r="738" ht="15.75" customHeight="1">
      <c r="A738" s="4"/>
      <c r="B738" s="4"/>
      <c r="C738" s="4"/>
      <c r="D738" s="4"/>
      <c r="E738" s="4"/>
      <c r="F738" s="45">
        <f t="shared" si="2"/>
        <v>1</v>
      </c>
      <c r="G738" s="11">
        <f>IFERROR(IF(G737=DATE.DOR,"",MIN(DATE(YEAR(Calculations!G737),MONTH(Calculations!G737)+1,DAY(Calculations!G737)),DATE.DOR)),"")</f>
        <v>44927</v>
      </c>
      <c r="H738" s="15" t="str">
        <f>IF(G739="","",IF(G738&lt;$B$2,MONTHLY.CONT*1,LOOKUP(G738,$B$2:$B$62,$D$2:$D$62)))</f>
        <v/>
      </c>
      <c r="I738" s="51" t="str">
        <f>IF(H738=0,"",IF(H738="","",IF(G738=DATE.DOR,"",IF(G738="","",IF(G738=FVDate,"",((1+INCREASE.RTE)^(1/12)))))))</f>
        <v/>
      </c>
      <c r="J738" s="51" t="str">
        <f>IF(H738=0,"",IF(H738="","",IF(G738=DATE.DOR,"",IF(G738=FVDate,"",((1+RPI))^(1/12)))))</f>
        <v/>
      </c>
      <c r="K738" s="51" t="str">
        <f>IF(J738="","",(1+AMC)^(1/12))</f>
        <v/>
      </c>
      <c r="L738" s="15" t="str">
        <f>IFERROR(IF(G738="","",IF(G738=DATE.DOR,"",L737*I738/J738/K738+H738)),0)</f>
        <v/>
      </c>
      <c r="M738" s="4"/>
      <c r="N738" s="46">
        <f t="shared" si="3"/>
        <v>12</v>
      </c>
      <c r="O738" s="45">
        <f t="shared" si="4"/>
        <v>1</v>
      </c>
      <c r="P738" s="11">
        <f>IFERROR(IF(P737=DATE.DOR,"",MIN(DATE(YEAR(Calculations!P737),MONTH(Calculations!P737)+1,DAY(Calculations!P737)),DATE.DOR)),"")</f>
        <v>44927</v>
      </c>
      <c r="Q738" s="52" t="str">
        <f>IF(P738="","",IF(P738=DATE(YEAR(AdjustedFVDte),MONTH(AdjustedFVDte)+1,DAY(AdjustedFVDte)),CFV,IF(AND(Q737=0,P737=AdjustedFVDte),CFV+U738,U737)))</f>
        <v/>
      </c>
      <c r="R738" s="53">
        <f>IF(P738="","",((1+INCREASE.RTE)^(1/12)))</f>
        <v>1.004074124</v>
      </c>
      <c r="S738" s="51" t="str">
        <f>IFERROR(IF(P738="","",IF(P738=DATE.DOR,"",IF(P738&gt;0,(1+RPI)^(1/12),""))),"")</f>
        <v/>
      </c>
      <c r="T738" s="51" t="str">
        <f>IF(S738="","",(1+AMC)^(1/12))</f>
        <v/>
      </c>
      <c r="U738" s="15" t="str">
        <f>IFERROR(IF(P738=DATE.DOR,U737,Q738*R738/S738/T738),"")</f>
        <v/>
      </c>
      <c r="V738" s="4"/>
      <c r="W738" s="4"/>
      <c r="X738" s="4"/>
      <c r="Y738" s="4"/>
      <c r="Z738" s="4"/>
      <c r="AA738" s="4"/>
      <c r="AB738" s="4"/>
    </row>
    <row r="739" ht="15.75" customHeight="1">
      <c r="A739" s="4"/>
      <c r="B739" s="4"/>
      <c r="C739" s="4"/>
      <c r="D739" s="4"/>
      <c r="E739" s="4"/>
      <c r="F739" s="45" t="str">
        <f t="shared" si="2"/>
        <v/>
      </c>
      <c r="G739" s="11" t="str">
        <f>IFERROR(IF(G738=DATE.DOR,"",MIN(DATE(YEAR(Calculations!G738),MONTH(Calculations!G738)+1,DAY(Calculations!G738)),DATE.DOR)),"")</f>
        <v/>
      </c>
      <c r="H739" s="15" t="str">
        <f>IF(G740="","",IF(G739&lt;$B$2,MONTHLY.CONT*1,LOOKUP(G739,$B$2:$B$62,$D$2:$D$62)))</f>
        <v/>
      </c>
      <c r="I739" s="51" t="str">
        <f>IF(H739=0,"",IF(H739="","",IF(G739=DATE.DOR,"",IF(G739="","",IF(G739=FVDate,"",((1+INCREASE.RTE)^(1/12)))))))</f>
        <v/>
      </c>
      <c r="J739" s="51" t="str">
        <f>IF(H739=0,"",IF(H739="","",IF(G739=DATE.DOR,"",IF(G739=FVDate,"",((1+RPI))^(1/12)))))</f>
        <v/>
      </c>
      <c r="K739" s="51" t="str">
        <f>IF(J739="","",(1+AMC)^(1/12))</f>
        <v/>
      </c>
      <c r="L739" s="15" t="str">
        <f>IFERROR(IF(G739="","",IF(G739=DATE.DOR,"",L738*I739/J739/K739+H739)),0)</f>
        <v/>
      </c>
      <c r="M739" s="4"/>
      <c r="N739" s="46" t="str">
        <f t="shared" si="3"/>
        <v/>
      </c>
      <c r="O739" s="45" t="str">
        <f t="shared" si="4"/>
        <v/>
      </c>
      <c r="P739" s="11" t="str">
        <f>IFERROR(IF(P738=DATE.DOR,"",MIN(DATE(YEAR(Calculations!P738),MONTH(Calculations!P738)+1,DAY(Calculations!P738)),DATE.DOR)),"")</f>
        <v/>
      </c>
      <c r="Q739" s="52" t="str">
        <f>IF(P739="","",IF(P739=DATE(YEAR(AdjustedFVDte),MONTH(AdjustedFVDte)+1,DAY(AdjustedFVDte)),CFV,IF(AND(Q738=0,P738=AdjustedFVDte),CFV+U739,U738)))</f>
        <v/>
      </c>
      <c r="R739" s="53" t="str">
        <f>IF(P739="","",((1+INCREASE.RTE)^(1/12)))</f>
        <v/>
      </c>
      <c r="S739" s="51" t="str">
        <f>IFERROR(IF(P739="","",IF(P739=DATE.DOR,"",IF(P739&gt;0,(1+RPI)^(1/12),""))),"")</f>
        <v/>
      </c>
      <c r="T739" s="51" t="str">
        <f>IF(S739="","",(1+AMC)^(1/12))</f>
        <v/>
      </c>
      <c r="U739" s="15" t="str">
        <f>IFERROR(IF(P739=DATE.DOR,U738,Q739*R739/S739/T739),"")</f>
        <v/>
      </c>
      <c r="V739" s="4"/>
      <c r="W739" s="4"/>
      <c r="X739" s="4"/>
      <c r="Y739" s="4"/>
      <c r="Z739" s="4"/>
      <c r="AA739" s="4"/>
      <c r="AB739" s="4"/>
    </row>
    <row r="740" ht="15.75" customHeight="1">
      <c r="A740" s="4"/>
      <c r="B740" s="4"/>
      <c r="C740" s="4"/>
      <c r="D740" s="4"/>
      <c r="E740" s="4"/>
      <c r="F740" s="45">
        <f t="shared" si="2"/>
        <v>1</v>
      </c>
      <c r="G740" s="11">
        <f>IFERROR(IF(G739=DATE.DOR,"",MIN(DATE(YEAR(Calculations!G739),MONTH(Calculations!G739)+1,DAY(Calculations!G739)),DATE.DOR)),"")</f>
        <v>44927</v>
      </c>
      <c r="H740" s="15" t="str">
        <f>IF(G741="","",IF(G740&lt;$B$2,MONTHLY.CONT*1,LOOKUP(G740,$B$2:$B$62,$D$2:$D$62)))</f>
        <v/>
      </c>
      <c r="I740" s="51" t="str">
        <f>IF(H740=0,"",IF(H740="","",IF(G740=DATE.DOR,"",IF(G740="","",IF(G740=FVDate,"",((1+INCREASE.RTE)^(1/12)))))))</f>
        <v/>
      </c>
      <c r="J740" s="51" t="str">
        <f>IF(H740=0,"",IF(H740="","",IF(G740=DATE.DOR,"",IF(G740=FVDate,"",((1+RPI))^(1/12)))))</f>
        <v/>
      </c>
      <c r="K740" s="51" t="str">
        <f>IF(J740="","",(1+AMC)^(1/12))</f>
        <v/>
      </c>
      <c r="L740" s="15" t="str">
        <f>IFERROR(IF(G740="","",IF(G740=DATE.DOR,"",L739*I740/J740/K740+H740)),0)</f>
        <v/>
      </c>
      <c r="M740" s="4"/>
      <c r="N740" s="46">
        <f t="shared" si="3"/>
        <v>12</v>
      </c>
      <c r="O740" s="45">
        <f t="shared" si="4"/>
        <v>1</v>
      </c>
      <c r="P740" s="11">
        <f>IFERROR(IF(P739=DATE.DOR,"",MIN(DATE(YEAR(Calculations!P739),MONTH(Calculations!P739)+1,DAY(Calculations!P739)),DATE.DOR)),"")</f>
        <v>44927</v>
      </c>
      <c r="Q740" s="52" t="str">
        <f>IF(P740="","",IF(P740=DATE(YEAR(AdjustedFVDte),MONTH(AdjustedFVDte)+1,DAY(AdjustedFVDte)),CFV,IF(AND(Q739=0,P739=AdjustedFVDte),CFV+U740,U739)))</f>
        <v/>
      </c>
      <c r="R740" s="53">
        <f>IF(P740="","",((1+INCREASE.RTE)^(1/12)))</f>
        <v>1.004074124</v>
      </c>
      <c r="S740" s="51" t="str">
        <f>IFERROR(IF(P740="","",IF(P740=DATE.DOR,"",IF(P740&gt;0,(1+RPI)^(1/12),""))),"")</f>
        <v/>
      </c>
      <c r="T740" s="51" t="str">
        <f>IF(S740="","",(1+AMC)^(1/12))</f>
        <v/>
      </c>
      <c r="U740" s="15" t="str">
        <f>IFERROR(IF(P740=DATE.DOR,U739,Q740*R740/S740/T740),"")</f>
        <v/>
      </c>
      <c r="V740" s="4"/>
      <c r="W740" s="4"/>
      <c r="X740" s="4"/>
      <c r="Y740" s="4"/>
      <c r="Z740" s="4"/>
      <c r="AA740" s="4"/>
      <c r="AB740" s="4"/>
    </row>
    <row r="741" ht="15.75" customHeight="1">
      <c r="A741" s="4"/>
      <c r="B741" s="4"/>
      <c r="C741" s="4"/>
      <c r="D741" s="4"/>
      <c r="E741" s="4"/>
      <c r="F741" s="45" t="str">
        <f t="shared" si="2"/>
        <v/>
      </c>
      <c r="G741" s="11" t="str">
        <f>IFERROR(IF(G740=DATE.DOR,"",MIN(DATE(YEAR(Calculations!G740),MONTH(Calculations!G740)+1,DAY(Calculations!G740)),DATE.DOR)),"")</f>
        <v/>
      </c>
      <c r="H741" s="15" t="str">
        <f>IF(G742="","",IF(G741&lt;$B$2,MONTHLY.CONT*1,LOOKUP(G741,$B$2:$B$62,$D$2:$D$62)))</f>
        <v/>
      </c>
      <c r="I741" s="51" t="str">
        <f>IF(H741=0,"",IF(H741="","",IF(G741=DATE.DOR,"",IF(G741="","",IF(G741=FVDate,"",((1+INCREASE.RTE)^(1/12)))))))</f>
        <v/>
      </c>
      <c r="J741" s="51" t="str">
        <f>IF(H741=0,"",IF(H741="","",IF(G741=DATE.DOR,"",IF(G741=FVDate,"",((1+RPI))^(1/12)))))</f>
        <v/>
      </c>
      <c r="K741" s="51" t="str">
        <f>IF(J741="","",(1+AMC)^(1/12))</f>
        <v/>
      </c>
      <c r="L741" s="15" t="str">
        <f>IFERROR(IF(G741="","",IF(G741=DATE.DOR,"",L740*I741/J741/K741+H741)),0)</f>
        <v/>
      </c>
      <c r="M741" s="4"/>
      <c r="N741" s="46" t="str">
        <f t="shared" si="3"/>
        <v/>
      </c>
      <c r="O741" s="45" t="str">
        <f t="shared" si="4"/>
        <v/>
      </c>
      <c r="P741" s="11" t="str">
        <f>IFERROR(IF(P740=DATE.DOR,"",MIN(DATE(YEAR(Calculations!P740),MONTH(Calculations!P740)+1,DAY(Calculations!P740)),DATE.DOR)),"")</f>
        <v/>
      </c>
      <c r="Q741" s="52" t="str">
        <f>IF(P741="","",IF(P741=DATE(YEAR(AdjustedFVDte),MONTH(AdjustedFVDte)+1,DAY(AdjustedFVDte)),CFV,IF(AND(Q740=0,P740=AdjustedFVDte),CFV+U741,U740)))</f>
        <v/>
      </c>
      <c r="R741" s="53" t="str">
        <f>IF(P741="","",((1+INCREASE.RTE)^(1/12)))</f>
        <v/>
      </c>
      <c r="S741" s="51" t="str">
        <f>IFERROR(IF(P741="","",IF(P741=DATE.DOR,"",IF(P741&gt;0,(1+RPI)^(1/12),""))),"")</f>
        <v/>
      </c>
      <c r="T741" s="51" t="str">
        <f>IF(S741="","",(1+AMC)^(1/12))</f>
        <v/>
      </c>
      <c r="U741" s="15" t="str">
        <f>IFERROR(IF(P741=DATE.DOR,U740,Q741*R741/S741/T741),"")</f>
        <v/>
      </c>
      <c r="V741" s="4"/>
      <c r="W741" s="4"/>
      <c r="X741" s="4"/>
      <c r="Y741" s="4"/>
      <c r="Z741" s="4"/>
      <c r="AA741" s="4"/>
      <c r="AB741" s="4"/>
    </row>
    <row r="742" ht="15.75" customHeight="1">
      <c r="A742" s="4"/>
      <c r="B742" s="4"/>
      <c r="C742" s="4"/>
      <c r="D742" s="4"/>
      <c r="E742" s="4"/>
      <c r="F742" s="45">
        <f t="shared" si="2"/>
        <v>1</v>
      </c>
      <c r="G742" s="11">
        <f>IFERROR(IF(G741=DATE.DOR,"",MIN(DATE(YEAR(Calculations!G741),MONTH(Calculations!G741)+1,DAY(Calculations!G741)),DATE.DOR)),"")</f>
        <v>44927</v>
      </c>
      <c r="H742" s="15" t="str">
        <f>IF(G743="","",IF(G742&lt;$B$2,MONTHLY.CONT*1,LOOKUP(G742,$B$2:$B$62,$D$2:$D$62)))</f>
        <v/>
      </c>
      <c r="I742" s="51" t="str">
        <f>IF(H742=0,"",IF(H742="","",IF(G742=DATE.DOR,"",IF(G742="","",IF(G742=FVDate,"",((1+INCREASE.RTE)^(1/12)))))))</f>
        <v/>
      </c>
      <c r="J742" s="51" t="str">
        <f>IF(H742=0,"",IF(H742="","",IF(G742=DATE.DOR,"",IF(G742=FVDate,"",((1+RPI))^(1/12)))))</f>
        <v/>
      </c>
      <c r="K742" s="51" t="str">
        <f>IF(J742="","",(1+AMC)^(1/12))</f>
        <v/>
      </c>
      <c r="L742" s="15" t="str">
        <f>IFERROR(IF(G742="","",IF(G742=DATE.DOR,"",L741*I742/J742/K742+H742)),0)</f>
        <v/>
      </c>
      <c r="M742" s="4"/>
      <c r="N742" s="46">
        <f t="shared" si="3"/>
        <v>12</v>
      </c>
      <c r="O742" s="45">
        <f t="shared" si="4"/>
        <v>1</v>
      </c>
      <c r="P742" s="11">
        <f>IFERROR(IF(P741=DATE.DOR,"",MIN(DATE(YEAR(Calculations!P741),MONTH(Calculations!P741)+1,DAY(Calculations!P741)),DATE.DOR)),"")</f>
        <v>44927</v>
      </c>
      <c r="Q742" s="52" t="str">
        <f>IF(P742="","",IF(P742=DATE(YEAR(AdjustedFVDte),MONTH(AdjustedFVDte)+1,DAY(AdjustedFVDte)),CFV,IF(AND(Q741=0,P741=AdjustedFVDte),CFV+U742,U741)))</f>
        <v/>
      </c>
      <c r="R742" s="53">
        <f>IF(P742="","",((1+INCREASE.RTE)^(1/12)))</f>
        <v>1.004074124</v>
      </c>
      <c r="S742" s="51" t="str">
        <f>IFERROR(IF(P742="","",IF(P742=DATE.DOR,"",IF(P742&gt;0,(1+RPI)^(1/12),""))),"")</f>
        <v/>
      </c>
      <c r="T742" s="51" t="str">
        <f>IF(S742="","",(1+AMC)^(1/12))</f>
        <v/>
      </c>
      <c r="U742" s="15" t="str">
        <f>IFERROR(IF(P742=DATE.DOR,U741,Q742*R742/S742/T742),"")</f>
        <v/>
      </c>
      <c r="V742" s="4"/>
      <c r="W742" s="4"/>
      <c r="X742" s="4"/>
      <c r="Y742" s="4"/>
      <c r="Z742" s="4"/>
      <c r="AA742" s="4"/>
      <c r="AB742" s="4"/>
    </row>
    <row r="743" ht="15.75" customHeight="1">
      <c r="A743" s="4"/>
      <c r="B743" s="4"/>
      <c r="C743" s="4"/>
      <c r="D743" s="4"/>
      <c r="E743" s="4"/>
      <c r="F743" s="45" t="str">
        <f t="shared" si="2"/>
        <v/>
      </c>
      <c r="G743" s="11" t="str">
        <f>IFERROR(IF(G742=DATE.DOR,"",MIN(DATE(YEAR(Calculations!G742),MONTH(Calculations!G742)+1,DAY(Calculations!G742)),DATE.DOR)),"")</f>
        <v/>
      </c>
      <c r="H743" s="15" t="str">
        <f>IF(G744="","",IF(G743&lt;$B$2,MONTHLY.CONT*1,LOOKUP(G743,$B$2:$B$62,$D$2:$D$62)))</f>
        <v/>
      </c>
      <c r="I743" s="51" t="str">
        <f>IF(H743=0,"",IF(H743="","",IF(G743=DATE.DOR,"",IF(G743="","",IF(G743=FVDate,"",((1+INCREASE.RTE)^(1/12)))))))</f>
        <v/>
      </c>
      <c r="J743" s="51" t="str">
        <f>IF(H743=0,"",IF(H743="","",IF(G743=DATE.DOR,"",IF(G743=FVDate,"",((1+RPI))^(1/12)))))</f>
        <v/>
      </c>
      <c r="K743" s="51" t="str">
        <f>IF(J743="","",(1+AMC)^(1/12))</f>
        <v/>
      </c>
      <c r="L743" s="15" t="str">
        <f>IFERROR(IF(G743="","",IF(G743=DATE.DOR,"",L742*I743/J743/K743+H743)),0)</f>
        <v/>
      </c>
      <c r="M743" s="4"/>
      <c r="N743" s="46" t="str">
        <f t="shared" si="3"/>
        <v/>
      </c>
      <c r="O743" s="45" t="str">
        <f t="shared" si="4"/>
        <v/>
      </c>
      <c r="P743" s="11" t="str">
        <f>IFERROR(IF(P742=DATE.DOR,"",MIN(DATE(YEAR(Calculations!P742),MONTH(Calculations!P742)+1,DAY(Calculations!P742)),DATE.DOR)),"")</f>
        <v/>
      </c>
      <c r="Q743" s="52" t="str">
        <f>IF(P743="","",IF(P743=DATE(YEAR(AdjustedFVDte),MONTH(AdjustedFVDte)+1,DAY(AdjustedFVDte)),CFV,IF(AND(Q742=0,P742=AdjustedFVDte),CFV+U743,U742)))</f>
        <v/>
      </c>
      <c r="R743" s="53" t="str">
        <f>IF(P743="","",((1+INCREASE.RTE)^(1/12)))</f>
        <v/>
      </c>
      <c r="S743" s="51" t="str">
        <f>IFERROR(IF(P743="","",IF(P743=DATE.DOR,"",IF(P743&gt;0,(1+RPI)^(1/12),""))),"")</f>
        <v/>
      </c>
      <c r="T743" s="51" t="str">
        <f>IF(S743="","",(1+AMC)^(1/12))</f>
        <v/>
      </c>
      <c r="U743" s="15" t="str">
        <f>IFERROR(IF(P743=DATE.DOR,U742,Q743*R743/S743/T743),"")</f>
        <v/>
      </c>
      <c r="V743" s="4"/>
      <c r="W743" s="4"/>
      <c r="X743" s="4"/>
      <c r="Y743" s="4"/>
      <c r="Z743" s="4"/>
      <c r="AA743" s="4"/>
      <c r="AB743" s="4"/>
    </row>
    <row r="744" ht="15.75" customHeight="1">
      <c r="A744" s="4"/>
      <c r="B744" s="4"/>
      <c r="C744" s="4"/>
      <c r="D744" s="4"/>
      <c r="E744" s="4"/>
      <c r="F744" s="45">
        <f t="shared" si="2"/>
        <v>1</v>
      </c>
      <c r="G744" s="11">
        <f>IFERROR(IF(G743=DATE.DOR,"",MIN(DATE(YEAR(Calculations!G743),MONTH(Calculations!G743)+1,DAY(Calculations!G743)),DATE.DOR)),"")</f>
        <v>44927</v>
      </c>
      <c r="H744" s="15" t="str">
        <f>IF(G745="","",IF(G744&lt;$B$2,MONTHLY.CONT*1,LOOKUP(G744,$B$2:$B$62,$D$2:$D$62)))</f>
        <v/>
      </c>
      <c r="I744" s="51" t="str">
        <f>IF(H744=0,"",IF(H744="","",IF(G744=DATE.DOR,"",IF(G744="","",IF(G744=FVDate,"",((1+INCREASE.RTE)^(1/12)))))))</f>
        <v/>
      </c>
      <c r="J744" s="51" t="str">
        <f>IF(H744=0,"",IF(H744="","",IF(G744=DATE.DOR,"",IF(G744=FVDate,"",((1+RPI))^(1/12)))))</f>
        <v/>
      </c>
      <c r="K744" s="51" t="str">
        <f>IF(J744="","",(1+AMC)^(1/12))</f>
        <v/>
      </c>
      <c r="L744" s="15" t="str">
        <f>IFERROR(IF(G744="","",IF(G744=DATE.DOR,"",L743*I744/J744/K744+H744)),0)</f>
        <v/>
      </c>
      <c r="M744" s="4"/>
      <c r="N744" s="46">
        <f t="shared" si="3"/>
        <v>12</v>
      </c>
      <c r="O744" s="45">
        <f t="shared" si="4"/>
        <v>1</v>
      </c>
      <c r="P744" s="11">
        <f>IFERROR(IF(P743=DATE.DOR,"",MIN(DATE(YEAR(Calculations!P743),MONTH(Calculations!P743)+1,DAY(Calculations!P743)),DATE.DOR)),"")</f>
        <v>44927</v>
      </c>
      <c r="Q744" s="52" t="str">
        <f>IF(P744="","",IF(P744=DATE(YEAR(AdjustedFVDte),MONTH(AdjustedFVDte)+1,DAY(AdjustedFVDte)),CFV,IF(AND(Q743=0,P743=AdjustedFVDte),CFV+U744,U743)))</f>
        <v/>
      </c>
      <c r="R744" s="53">
        <f>IF(P744="","",((1+INCREASE.RTE)^(1/12)))</f>
        <v>1.004074124</v>
      </c>
      <c r="S744" s="51" t="str">
        <f>IFERROR(IF(P744="","",IF(P744=DATE.DOR,"",IF(P744&gt;0,(1+RPI)^(1/12),""))),"")</f>
        <v/>
      </c>
      <c r="T744" s="51" t="str">
        <f>IF(S744="","",(1+AMC)^(1/12))</f>
        <v/>
      </c>
      <c r="U744" s="15" t="str">
        <f>IFERROR(IF(P744=DATE.DOR,U743,Q744*R744/S744/T744),"")</f>
        <v/>
      </c>
      <c r="V744" s="4"/>
      <c r="W744" s="4"/>
      <c r="X744" s="4"/>
      <c r="Y744" s="4"/>
      <c r="Z744" s="4"/>
      <c r="AA744" s="4"/>
      <c r="AB744" s="4"/>
    </row>
    <row r="745" ht="15.75" customHeight="1">
      <c r="A745" s="4"/>
      <c r="B745" s="4"/>
      <c r="C745" s="4"/>
      <c r="D745" s="4"/>
      <c r="E745" s="4"/>
      <c r="F745" s="45" t="str">
        <f t="shared" si="2"/>
        <v/>
      </c>
      <c r="G745" s="11" t="str">
        <f>IFERROR(IF(G744=DATE.DOR,"",MIN(DATE(YEAR(Calculations!G744),MONTH(Calculations!G744)+1,DAY(Calculations!G744)),DATE.DOR)),"")</f>
        <v/>
      </c>
      <c r="H745" s="15" t="str">
        <f>IF(G746="","",IF(G745&lt;$B$2,MONTHLY.CONT*1,LOOKUP(G745,$B$2:$B$62,$D$2:$D$62)))</f>
        <v/>
      </c>
      <c r="I745" s="51" t="str">
        <f>IF(H745=0,"",IF(H745="","",IF(G745=DATE.DOR,"",IF(G745="","",IF(G745=FVDate,"",((1+INCREASE.RTE)^(1/12)))))))</f>
        <v/>
      </c>
      <c r="J745" s="51" t="str">
        <f>IF(H745=0,"",IF(H745="","",IF(G745=DATE.DOR,"",IF(G745=FVDate,"",((1+RPI))^(1/12)))))</f>
        <v/>
      </c>
      <c r="K745" s="51" t="str">
        <f>IF(J745="","",(1+AMC)^(1/12))</f>
        <v/>
      </c>
      <c r="L745" s="15" t="str">
        <f>IFERROR(IF(G745="","",IF(G745=DATE.DOR,"",L744*I745/J745/K745+H745)),0)</f>
        <v/>
      </c>
      <c r="M745" s="4"/>
      <c r="N745" s="46" t="str">
        <f t="shared" si="3"/>
        <v/>
      </c>
      <c r="O745" s="45" t="str">
        <f t="shared" si="4"/>
        <v/>
      </c>
      <c r="P745" s="11" t="str">
        <f>IFERROR(IF(P744=DATE.DOR,"",MIN(DATE(YEAR(Calculations!P744),MONTH(Calculations!P744)+1,DAY(Calculations!P744)),DATE.DOR)),"")</f>
        <v/>
      </c>
      <c r="Q745" s="52" t="str">
        <f>IF(P745="","",IF(P745=DATE(YEAR(AdjustedFVDte),MONTH(AdjustedFVDte)+1,DAY(AdjustedFVDte)),CFV,IF(AND(Q744=0,P744=AdjustedFVDte),CFV+U745,U744)))</f>
        <v/>
      </c>
      <c r="R745" s="53" t="str">
        <f>IF(P745="","",((1+INCREASE.RTE)^(1/12)))</f>
        <v/>
      </c>
      <c r="S745" s="51" t="str">
        <f>IFERROR(IF(P745="","",IF(P745=DATE.DOR,"",IF(P745&gt;0,(1+RPI)^(1/12),""))),"")</f>
        <v/>
      </c>
      <c r="T745" s="51" t="str">
        <f>IF(S745="","",(1+AMC)^(1/12))</f>
        <v/>
      </c>
      <c r="U745" s="15" t="str">
        <f>IFERROR(IF(P745=DATE.DOR,U744,Q745*R745/S745/T745),"")</f>
        <v/>
      </c>
      <c r="V745" s="4"/>
      <c r="W745" s="4"/>
      <c r="X745" s="4"/>
      <c r="Y745" s="4"/>
      <c r="Z745" s="4"/>
      <c r="AA745" s="4"/>
      <c r="AB745" s="4"/>
    </row>
    <row r="746" ht="15.75" customHeight="1">
      <c r="A746" s="4"/>
      <c r="B746" s="4"/>
      <c r="C746" s="4"/>
      <c r="D746" s="4"/>
      <c r="E746" s="4"/>
      <c r="F746" s="45">
        <f t="shared" si="2"/>
        <v>1</v>
      </c>
      <c r="G746" s="11">
        <f>IFERROR(IF(G745=DATE.DOR,"",MIN(DATE(YEAR(Calculations!G745),MONTH(Calculations!G745)+1,DAY(Calculations!G745)),DATE.DOR)),"")</f>
        <v>44927</v>
      </c>
      <c r="H746" s="15" t="str">
        <f>IF(G747="","",IF(G746&lt;$B$2,MONTHLY.CONT*1,LOOKUP(G746,$B$2:$B$62,$D$2:$D$62)))</f>
        <v/>
      </c>
      <c r="I746" s="51" t="str">
        <f>IF(H746=0,"",IF(H746="","",IF(G746=DATE.DOR,"",IF(G746="","",IF(G746=FVDate,"",((1+INCREASE.RTE)^(1/12)))))))</f>
        <v/>
      </c>
      <c r="J746" s="51" t="str">
        <f>IF(H746=0,"",IF(H746="","",IF(G746=DATE.DOR,"",IF(G746=FVDate,"",((1+RPI))^(1/12)))))</f>
        <v/>
      </c>
      <c r="K746" s="51" t="str">
        <f>IF(J746="","",(1+AMC)^(1/12))</f>
        <v/>
      </c>
      <c r="L746" s="15" t="str">
        <f>IFERROR(IF(G746="","",IF(G746=DATE.DOR,"",L745*I746/J746/K746+H746)),0)</f>
        <v/>
      </c>
      <c r="M746" s="4"/>
      <c r="N746" s="46">
        <f t="shared" si="3"/>
        <v>12</v>
      </c>
      <c r="O746" s="45">
        <f t="shared" si="4"/>
        <v>1</v>
      </c>
      <c r="P746" s="11">
        <f>IFERROR(IF(P745=DATE.DOR,"",MIN(DATE(YEAR(Calculations!P745),MONTH(Calculations!P745)+1,DAY(Calculations!P745)),DATE.DOR)),"")</f>
        <v>44927</v>
      </c>
      <c r="Q746" s="52" t="str">
        <f>IF(P746="","",IF(P746=DATE(YEAR(AdjustedFVDte),MONTH(AdjustedFVDte)+1,DAY(AdjustedFVDte)),CFV,IF(AND(Q745=0,P745=AdjustedFVDte),CFV+U746,U745)))</f>
        <v/>
      </c>
      <c r="R746" s="53">
        <f>IF(P746="","",((1+INCREASE.RTE)^(1/12)))</f>
        <v>1.004074124</v>
      </c>
      <c r="S746" s="51" t="str">
        <f>IFERROR(IF(P746="","",IF(P746=DATE.DOR,"",IF(P746&gt;0,(1+RPI)^(1/12),""))),"")</f>
        <v/>
      </c>
      <c r="T746" s="51" t="str">
        <f>IF(S746="","",(1+AMC)^(1/12))</f>
        <v/>
      </c>
      <c r="U746" s="15" t="str">
        <f>IFERROR(IF(P746=DATE.DOR,U745,Q746*R746/S746/T746),"")</f>
        <v/>
      </c>
      <c r="V746" s="4"/>
      <c r="W746" s="4"/>
      <c r="X746" s="4"/>
      <c r="Y746" s="4"/>
      <c r="Z746" s="4"/>
      <c r="AA746" s="4"/>
      <c r="AB746" s="4"/>
    </row>
    <row r="747" ht="15.75" customHeight="1">
      <c r="A747" s="4"/>
      <c r="B747" s="4"/>
      <c r="C747" s="4"/>
      <c r="D747" s="4"/>
      <c r="E747" s="4"/>
      <c r="F747" s="45" t="str">
        <f t="shared" si="2"/>
        <v/>
      </c>
      <c r="G747" s="11" t="str">
        <f>IFERROR(IF(G746=DATE.DOR,"",MIN(DATE(YEAR(Calculations!G746),MONTH(Calculations!G746)+1,DAY(Calculations!G746)),DATE.DOR)),"")</f>
        <v/>
      </c>
      <c r="H747" s="15" t="str">
        <f>IF(G748="","",IF(G747&lt;$B$2,MONTHLY.CONT*1,LOOKUP(G747,$B$2:$B$62,$D$2:$D$62)))</f>
        <v/>
      </c>
      <c r="I747" s="51" t="str">
        <f>IF(H747=0,"",IF(H747="","",IF(G747=DATE.DOR,"",IF(G747="","",IF(G747=FVDate,"",((1+INCREASE.RTE)^(1/12)))))))</f>
        <v/>
      </c>
      <c r="J747" s="51" t="str">
        <f>IF(H747=0,"",IF(H747="","",IF(G747=DATE.DOR,"",IF(G747=FVDate,"",((1+RPI))^(1/12)))))</f>
        <v/>
      </c>
      <c r="K747" s="51" t="str">
        <f>IF(J747="","",(1+AMC)^(1/12))</f>
        <v/>
      </c>
      <c r="L747" s="15" t="str">
        <f>IFERROR(IF(G747="","",IF(G747=DATE.DOR,"",L746*I747/J747/K747+H747)),0)</f>
        <v/>
      </c>
      <c r="M747" s="4"/>
      <c r="N747" s="46" t="str">
        <f t="shared" si="3"/>
        <v/>
      </c>
      <c r="O747" s="45" t="str">
        <f t="shared" si="4"/>
        <v/>
      </c>
      <c r="P747" s="11" t="str">
        <f>IFERROR(IF(P746=DATE.DOR,"",MIN(DATE(YEAR(Calculations!P746),MONTH(Calculations!P746)+1,DAY(Calculations!P746)),DATE.DOR)),"")</f>
        <v/>
      </c>
      <c r="Q747" s="52" t="str">
        <f>IF(P747="","",IF(P747=DATE(YEAR(AdjustedFVDte),MONTH(AdjustedFVDte)+1,DAY(AdjustedFVDte)),CFV,IF(AND(Q746=0,P746=AdjustedFVDte),CFV+U747,U746)))</f>
        <v/>
      </c>
      <c r="R747" s="53" t="str">
        <f>IF(P747="","",((1+INCREASE.RTE)^(1/12)))</f>
        <v/>
      </c>
      <c r="S747" s="51" t="str">
        <f>IFERROR(IF(P747="","",IF(P747=DATE.DOR,"",IF(P747&gt;0,(1+RPI)^(1/12),""))),"")</f>
        <v/>
      </c>
      <c r="T747" s="51" t="str">
        <f>IF(S747="","",(1+AMC)^(1/12))</f>
        <v/>
      </c>
      <c r="U747" s="15" t="str">
        <f>IFERROR(IF(P747=DATE.DOR,U746,Q747*R747/S747/T747),"")</f>
        <v/>
      </c>
      <c r="V747" s="4"/>
      <c r="W747" s="4"/>
      <c r="X747" s="4"/>
      <c r="Y747" s="4"/>
      <c r="Z747" s="4"/>
      <c r="AA747" s="4"/>
      <c r="AB747" s="4"/>
    </row>
    <row r="748" ht="15.75" customHeight="1">
      <c r="A748" s="4"/>
      <c r="B748" s="4"/>
      <c r="C748" s="4"/>
      <c r="D748" s="4"/>
      <c r="E748" s="4"/>
      <c r="F748" s="45">
        <f t="shared" si="2"/>
        <v>1</v>
      </c>
      <c r="G748" s="11">
        <f>IFERROR(IF(G747=DATE.DOR,"",MIN(DATE(YEAR(Calculations!G747),MONTH(Calculations!G747)+1,DAY(Calculations!G747)),DATE.DOR)),"")</f>
        <v>44927</v>
      </c>
      <c r="H748" s="15" t="str">
        <f>IF(G749="","",IF(G748&lt;$B$2,MONTHLY.CONT*1,LOOKUP(G748,$B$2:$B$62,$D$2:$D$62)))</f>
        <v/>
      </c>
      <c r="I748" s="51" t="str">
        <f>IF(H748=0,"",IF(H748="","",IF(G748=DATE.DOR,"",IF(G748="","",IF(G748=FVDate,"",((1+INCREASE.RTE)^(1/12)))))))</f>
        <v/>
      </c>
      <c r="J748" s="51" t="str">
        <f>IF(H748=0,"",IF(H748="","",IF(G748=DATE.DOR,"",IF(G748=FVDate,"",((1+RPI))^(1/12)))))</f>
        <v/>
      </c>
      <c r="K748" s="51" t="str">
        <f>IF(J748="","",(1+AMC)^(1/12))</f>
        <v/>
      </c>
      <c r="L748" s="15" t="str">
        <f>IFERROR(IF(G748="","",IF(G748=DATE.DOR,"",L747*I748/J748/K748+H748)),0)</f>
        <v/>
      </c>
      <c r="M748" s="4"/>
      <c r="N748" s="46">
        <f t="shared" si="3"/>
        <v>12</v>
      </c>
      <c r="O748" s="45">
        <f t="shared" si="4"/>
        <v>1</v>
      </c>
      <c r="P748" s="11">
        <f>IFERROR(IF(P747=DATE.DOR,"",MIN(DATE(YEAR(Calculations!P747),MONTH(Calculations!P747)+1,DAY(Calculations!P747)),DATE.DOR)),"")</f>
        <v>44927</v>
      </c>
      <c r="Q748" s="52" t="str">
        <f>IF(P748="","",IF(P748=DATE(YEAR(AdjustedFVDte),MONTH(AdjustedFVDte)+1,DAY(AdjustedFVDte)),CFV,IF(AND(Q747=0,P747=AdjustedFVDte),CFV+U748,U747)))</f>
        <v/>
      </c>
      <c r="R748" s="53">
        <f>IF(P748="","",((1+INCREASE.RTE)^(1/12)))</f>
        <v>1.004074124</v>
      </c>
      <c r="S748" s="51" t="str">
        <f>IFERROR(IF(P748="","",IF(P748=DATE.DOR,"",IF(P748&gt;0,(1+RPI)^(1/12),""))),"")</f>
        <v/>
      </c>
      <c r="T748" s="51" t="str">
        <f>IF(S748="","",(1+AMC)^(1/12))</f>
        <v/>
      </c>
      <c r="U748" s="15" t="str">
        <f>IFERROR(IF(P748=DATE.DOR,U747,Q748*R748/S748/T748),"")</f>
        <v/>
      </c>
      <c r="V748" s="4"/>
      <c r="W748" s="4"/>
      <c r="X748" s="4"/>
      <c r="Y748" s="4"/>
      <c r="Z748" s="4"/>
      <c r="AA748" s="4"/>
      <c r="AB748" s="4"/>
    </row>
    <row r="749" ht="15.75" customHeight="1">
      <c r="A749" s="4"/>
      <c r="B749" s="4"/>
      <c r="C749" s="4"/>
      <c r="D749" s="4"/>
      <c r="E749" s="4"/>
      <c r="F749" s="45" t="str">
        <f t="shared" si="2"/>
        <v/>
      </c>
      <c r="G749" s="11" t="str">
        <f>IFERROR(IF(G748=DATE.DOR,"",MIN(DATE(YEAR(Calculations!G748),MONTH(Calculations!G748)+1,DAY(Calculations!G748)),DATE.DOR)),"")</f>
        <v/>
      </c>
      <c r="H749" s="15" t="str">
        <f>IF(G750="","",IF(G749&lt;$B$2,MONTHLY.CONT*1,LOOKUP(G749,$B$2:$B$62,$D$2:$D$62)))</f>
        <v/>
      </c>
      <c r="I749" s="51" t="str">
        <f>IF(H749=0,"",IF(H749="","",IF(G749=DATE.DOR,"",IF(G749="","",IF(G749=FVDate,"",((1+INCREASE.RTE)^(1/12)))))))</f>
        <v/>
      </c>
      <c r="J749" s="51" t="str">
        <f>IF(H749=0,"",IF(H749="","",IF(G749=DATE.DOR,"",IF(G749=FVDate,"",((1+RPI))^(1/12)))))</f>
        <v/>
      </c>
      <c r="K749" s="51" t="str">
        <f>IF(J749="","",(1+AMC)^(1/12))</f>
        <v/>
      </c>
      <c r="L749" s="15" t="str">
        <f>IFERROR(IF(G749="","",IF(G749=DATE.DOR,"",L748*I749/J749/K749+H749)),0)</f>
        <v/>
      </c>
      <c r="M749" s="4"/>
      <c r="N749" s="46" t="str">
        <f t="shared" si="3"/>
        <v/>
      </c>
      <c r="O749" s="45" t="str">
        <f t="shared" si="4"/>
        <v/>
      </c>
      <c r="P749" s="11" t="str">
        <f>IFERROR(IF(P748=DATE.DOR,"",MIN(DATE(YEAR(Calculations!P748),MONTH(Calculations!P748)+1,DAY(Calculations!P748)),DATE.DOR)),"")</f>
        <v/>
      </c>
      <c r="Q749" s="52" t="str">
        <f>IF(P749="","",IF(P749=DATE(YEAR(AdjustedFVDte),MONTH(AdjustedFVDte)+1,DAY(AdjustedFVDte)),CFV,IF(AND(Q748=0,P748=AdjustedFVDte),CFV+U749,U748)))</f>
        <v/>
      </c>
      <c r="R749" s="53" t="str">
        <f>IF(P749="","",((1+INCREASE.RTE)^(1/12)))</f>
        <v/>
      </c>
      <c r="S749" s="51" t="str">
        <f>IFERROR(IF(P749="","",IF(P749=DATE.DOR,"",IF(P749&gt;0,(1+RPI)^(1/12),""))),"")</f>
        <v/>
      </c>
      <c r="T749" s="51" t="str">
        <f>IF(S749="","",(1+AMC)^(1/12))</f>
        <v/>
      </c>
      <c r="U749" s="15" t="str">
        <f>IFERROR(IF(P749=DATE.DOR,U748,Q749*R749/S749/T749),"")</f>
        <v/>
      </c>
      <c r="V749" s="4"/>
      <c r="W749" s="4"/>
      <c r="X749" s="4"/>
      <c r="Y749" s="4"/>
      <c r="Z749" s="4"/>
      <c r="AA749" s="4"/>
      <c r="AB749" s="4"/>
    </row>
    <row r="750" ht="15.75" customHeight="1">
      <c r="A750" s="4"/>
      <c r="B750" s="4"/>
      <c r="C750" s="4"/>
      <c r="D750" s="4"/>
      <c r="E750" s="4"/>
      <c r="F750" s="45">
        <f t="shared" si="2"/>
        <v>1</v>
      </c>
      <c r="G750" s="11">
        <f>IFERROR(IF(G749=DATE.DOR,"",MIN(DATE(YEAR(Calculations!G749),MONTH(Calculations!G749)+1,DAY(Calculations!G749)),DATE.DOR)),"")</f>
        <v>44927</v>
      </c>
      <c r="H750" s="15" t="str">
        <f>IF(G751="","",IF(G750&lt;$B$2,MONTHLY.CONT*1,LOOKUP(G750,$B$2:$B$62,$D$2:$D$62)))</f>
        <v/>
      </c>
      <c r="I750" s="51" t="str">
        <f>IF(H750=0,"",IF(H750="","",IF(G750=DATE.DOR,"",IF(G750="","",IF(G750=FVDate,"",((1+INCREASE.RTE)^(1/12)))))))</f>
        <v/>
      </c>
      <c r="J750" s="51" t="str">
        <f>IF(H750=0,"",IF(H750="","",IF(G750=DATE.DOR,"",IF(G750=FVDate,"",((1+RPI))^(1/12)))))</f>
        <v/>
      </c>
      <c r="K750" s="51" t="str">
        <f>IF(J750="","",(1+AMC)^(1/12))</f>
        <v/>
      </c>
      <c r="L750" s="15" t="str">
        <f>IFERROR(IF(G750="","",IF(G750=DATE.DOR,"",L749*I750/J750/K750+H750)),0)</f>
        <v/>
      </c>
      <c r="M750" s="4"/>
      <c r="N750" s="46">
        <f t="shared" si="3"/>
        <v>12</v>
      </c>
      <c r="O750" s="45">
        <f t="shared" si="4"/>
        <v>1</v>
      </c>
      <c r="P750" s="11">
        <f>IFERROR(IF(P749=DATE.DOR,"",MIN(DATE(YEAR(Calculations!P749),MONTH(Calculations!P749)+1,DAY(Calculations!P749)),DATE.DOR)),"")</f>
        <v>44927</v>
      </c>
      <c r="Q750" s="52" t="str">
        <f>IF(P750="","",IF(P750=DATE(YEAR(AdjustedFVDte),MONTH(AdjustedFVDte)+1,DAY(AdjustedFVDte)),CFV,IF(AND(Q749=0,P749=AdjustedFVDte),CFV+U750,U749)))</f>
        <v/>
      </c>
      <c r="R750" s="53">
        <f>IF(P750="","",((1+INCREASE.RTE)^(1/12)))</f>
        <v>1.004074124</v>
      </c>
      <c r="S750" s="51" t="str">
        <f>IFERROR(IF(P750="","",IF(P750=DATE.DOR,"",IF(P750&gt;0,(1+RPI)^(1/12),""))),"")</f>
        <v/>
      </c>
      <c r="T750" s="51" t="str">
        <f>IF(S750="","",(1+AMC)^(1/12))</f>
        <v/>
      </c>
      <c r="U750" s="15" t="str">
        <f>IFERROR(IF(P750=DATE.DOR,U749,Q750*R750/S750/T750),"")</f>
        <v/>
      </c>
      <c r="V750" s="4"/>
      <c r="W750" s="4"/>
      <c r="X750" s="4"/>
      <c r="Y750" s="4"/>
      <c r="Z750" s="4"/>
      <c r="AA750" s="4"/>
      <c r="AB750" s="4"/>
    </row>
    <row r="751" ht="15.75" customHeight="1">
      <c r="A751" s="4"/>
      <c r="B751" s="4"/>
      <c r="C751" s="4"/>
      <c r="D751" s="4"/>
      <c r="E751" s="4"/>
      <c r="F751" s="45" t="str">
        <f t="shared" si="2"/>
        <v/>
      </c>
      <c r="G751" s="11" t="str">
        <f>IFERROR(IF(G750=DATE.DOR,"",MIN(DATE(YEAR(Calculations!G750),MONTH(Calculations!G750)+1,DAY(Calculations!G750)),DATE.DOR)),"")</f>
        <v/>
      </c>
      <c r="H751" s="15" t="str">
        <f>IF(G752="","",IF(G751&lt;$B$2,MONTHLY.CONT*1,LOOKUP(G751,$B$2:$B$62,$D$2:$D$62)))</f>
        <v/>
      </c>
      <c r="I751" s="51" t="str">
        <f>IF(H751=0,"",IF(H751="","",IF(G751=DATE.DOR,"",IF(G751="","",IF(G751=FVDate,"",((1+INCREASE.RTE)^(1/12)))))))</f>
        <v/>
      </c>
      <c r="J751" s="51" t="str">
        <f>IF(H751=0,"",IF(H751="","",IF(G751=DATE.DOR,"",IF(G751=FVDate,"",((1+RPI))^(1/12)))))</f>
        <v/>
      </c>
      <c r="K751" s="51" t="str">
        <f>IF(J751="","",(1+AMC)^(1/12))</f>
        <v/>
      </c>
      <c r="L751" s="15" t="str">
        <f>IFERROR(IF(G751="","",IF(G751=DATE.DOR,"",L750*I751/J751/K751+H751)),0)</f>
        <v/>
      </c>
      <c r="M751" s="4"/>
      <c r="N751" s="46" t="str">
        <f t="shared" si="3"/>
        <v/>
      </c>
      <c r="O751" s="45" t="str">
        <f t="shared" si="4"/>
        <v/>
      </c>
      <c r="P751" s="11" t="str">
        <f>IFERROR(IF(P750=DATE.DOR,"",MIN(DATE(YEAR(Calculations!P750),MONTH(Calculations!P750)+1,DAY(Calculations!P750)),DATE.DOR)),"")</f>
        <v/>
      </c>
      <c r="Q751" s="52" t="str">
        <f>IF(P751="","",IF(P751=DATE(YEAR(AdjustedFVDte),MONTH(AdjustedFVDte)+1,DAY(AdjustedFVDte)),CFV,IF(AND(Q750=0,P750=AdjustedFVDte),CFV+U751,U750)))</f>
        <v/>
      </c>
      <c r="R751" s="53" t="str">
        <f>IF(P751="","",((1+INCREASE.RTE)^(1/12)))</f>
        <v/>
      </c>
      <c r="S751" s="51" t="str">
        <f>IFERROR(IF(P751="","",IF(P751=DATE.DOR,"",IF(P751&gt;0,(1+RPI)^(1/12),""))),"")</f>
        <v/>
      </c>
      <c r="T751" s="51" t="str">
        <f>IF(S751="","",(1+AMC)^(1/12))</f>
        <v/>
      </c>
      <c r="U751" s="15" t="str">
        <f>IFERROR(IF(P751=DATE.DOR,U750,Q751*R751/S751/T751),"")</f>
        <v/>
      </c>
      <c r="V751" s="4"/>
      <c r="W751" s="4"/>
      <c r="X751" s="4"/>
      <c r="Y751" s="4"/>
      <c r="Z751" s="4"/>
      <c r="AA751" s="4"/>
      <c r="AB751" s="4"/>
    </row>
    <row r="752" ht="15.75" customHeight="1">
      <c r="A752" s="4"/>
      <c r="B752" s="4"/>
      <c r="C752" s="4"/>
      <c r="D752" s="4"/>
      <c r="E752" s="4"/>
      <c r="F752" s="45">
        <f t="shared" si="2"/>
        <v>1</v>
      </c>
      <c r="G752" s="11">
        <f>IFERROR(IF(G751=DATE.DOR,"",MIN(DATE(YEAR(Calculations!G751),MONTH(Calculations!G751)+1,DAY(Calculations!G751)),DATE.DOR)),"")</f>
        <v>44927</v>
      </c>
      <c r="H752" s="15" t="str">
        <f>IF(G753="","",IF(G752&lt;$B$2,MONTHLY.CONT*1,LOOKUP(G752,$B$2:$B$62,$D$2:$D$62)))</f>
        <v/>
      </c>
      <c r="I752" s="51" t="str">
        <f>IF(H752=0,"",IF(H752="","",IF(G752=DATE.DOR,"",IF(G752="","",IF(G752=FVDate,"",((1+INCREASE.RTE)^(1/12)))))))</f>
        <v/>
      </c>
      <c r="J752" s="51" t="str">
        <f>IF(H752=0,"",IF(H752="","",IF(G752=DATE.DOR,"",IF(G752=FVDate,"",((1+RPI))^(1/12)))))</f>
        <v/>
      </c>
      <c r="K752" s="51" t="str">
        <f>IF(J752="","",(1+AMC)^(1/12))</f>
        <v/>
      </c>
      <c r="L752" s="15" t="str">
        <f>IFERROR(IF(G752="","",IF(G752=DATE.DOR,"",L751*I752/J752/K752+H752)),0)</f>
        <v/>
      </c>
      <c r="M752" s="4"/>
      <c r="N752" s="46">
        <f t="shared" si="3"/>
        <v>12</v>
      </c>
      <c r="O752" s="45">
        <f t="shared" si="4"/>
        <v>1</v>
      </c>
      <c r="P752" s="11">
        <f>IFERROR(IF(P751=DATE.DOR,"",MIN(DATE(YEAR(Calculations!P751),MONTH(Calculations!P751)+1,DAY(Calculations!P751)),DATE.DOR)),"")</f>
        <v>44927</v>
      </c>
      <c r="Q752" s="52" t="str">
        <f>IF(P752="","",IF(P752=DATE(YEAR(AdjustedFVDte),MONTH(AdjustedFVDte)+1,DAY(AdjustedFVDte)),CFV,IF(AND(Q751=0,P751=AdjustedFVDte),CFV+U752,U751)))</f>
        <v/>
      </c>
      <c r="R752" s="53">
        <f>IF(P752="","",((1+INCREASE.RTE)^(1/12)))</f>
        <v>1.004074124</v>
      </c>
      <c r="S752" s="51" t="str">
        <f>IFERROR(IF(P752="","",IF(P752=DATE.DOR,"",IF(P752&gt;0,(1+RPI)^(1/12),""))),"")</f>
        <v/>
      </c>
      <c r="T752" s="51" t="str">
        <f>IF(S752="","",(1+AMC)^(1/12))</f>
        <v/>
      </c>
      <c r="U752" s="15" t="str">
        <f>IFERROR(IF(P752=DATE.DOR,U751,Q752*R752/S752/T752),"")</f>
        <v/>
      </c>
      <c r="V752" s="4"/>
      <c r="W752" s="4"/>
      <c r="X752" s="4"/>
      <c r="Y752" s="4"/>
      <c r="Z752" s="4"/>
      <c r="AA752" s="4"/>
      <c r="AB752" s="4"/>
    </row>
    <row r="753" ht="15.75" customHeight="1">
      <c r="A753" s="4"/>
      <c r="B753" s="4"/>
      <c r="C753" s="4"/>
      <c r="D753" s="4"/>
      <c r="E753" s="4"/>
      <c r="F753" s="45" t="str">
        <f t="shared" si="2"/>
        <v/>
      </c>
      <c r="G753" s="11" t="str">
        <f>IFERROR(IF(G752=DATE.DOR,"",MIN(DATE(YEAR(Calculations!G752),MONTH(Calculations!G752)+1,DAY(Calculations!G752)),DATE.DOR)),"")</f>
        <v/>
      </c>
      <c r="H753" s="15" t="str">
        <f>IF(G754="","",IF(G753&lt;$B$2,MONTHLY.CONT*1,LOOKUP(G753,$B$2:$B$62,$D$2:$D$62)))</f>
        <v/>
      </c>
      <c r="I753" s="51" t="str">
        <f>IF(H753=0,"",IF(H753="","",IF(G753=DATE.DOR,"",IF(G753="","",IF(G753=FVDate,"",((1+INCREASE.RTE)^(1/12)))))))</f>
        <v/>
      </c>
      <c r="J753" s="51" t="str">
        <f>IF(H753=0,"",IF(H753="","",IF(G753=DATE.DOR,"",IF(G753=FVDate,"",((1+RPI))^(1/12)))))</f>
        <v/>
      </c>
      <c r="K753" s="51" t="str">
        <f>IF(J753="","",(1+AMC)^(1/12))</f>
        <v/>
      </c>
      <c r="L753" s="15" t="str">
        <f>IFERROR(IF(G753="","",IF(G753=DATE.DOR,"",L752*I753/J753/K753+H753)),0)</f>
        <v/>
      </c>
      <c r="M753" s="4"/>
      <c r="N753" s="46" t="str">
        <f t="shared" si="3"/>
        <v/>
      </c>
      <c r="O753" s="45" t="str">
        <f t="shared" si="4"/>
        <v/>
      </c>
      <c r="P753" s="11" t="str">
        <f>IFERROR(IF(P752=DATE.DOR,"",MIN(DATE(YEAR(Calculations!P752),MONTH(Calculations!P752)+1,DAY(Calculations!P752)),DATE.DOR)),"")</f>
        <v/>
      </c>
      <c r="Q753" s="52" t="str">
        <f>IF(P753="","",IF(P753=DATE(YEAR(AdjustedFVDte),MONTH(AdjustedFVDte)+1,DAY(AdjustedFVDte)),CFV,IF(AND(Q752=0,P752=AdjustedFVDte),CFV+U753,U752)))</f>
        <v/>
      </c>
      <c r="R753" s="53" t="str">
        <f>IF(P753="","",((1+INCREASE.RTE)^(1/12)))</f>
        <v/>
      </c>
      <c r="S753" s="51" t="str">
        <f>IFERROR(IF(P753="","",IF(P753=DATE.DOR,"",IF(P753&gt;0,(1+RPI)^(1/12),""))),"")</f>
        <v/>
      </c>
      <c r="T753" s="51" t="str">
        <f>IF(S753="","",(1+AMC)^(1/12))</f>
        <v/>
      </c>
      <c r="U753" s="15" t="str">
        <f>IFERROR(IF(P753=DATE.DOR,U752,Q753*R753/S753/T753),"")</f>
        <v/>
      </c>
      <c r="V753" s="4"/>
      <c r="W753" s="4"/>
      <c r="X753" s="4"/>
      <c r="Y753" s="4"/>
      <c r="Z753" s="4"/>
      <c r="AA753" s="4"/>
      <c r="AB753" s="4"/>
    </row>
    <row r="754" ht="15.75" customHeight="1">
      <c r="A754" s="4"/>
      <c r="B754" s="4"/>
      <c r="C754" s="4"/>
      <c r="D754" s="4"/>
      <c r="E754" s="4"/>
      <c r="F754" s="45">
        <f t="shared" si="2"/>
        <v>1</v>
      </c>
      <c r="G754" s="11">
        <f>IFERROR(IF(G753=DATE.DOR,"",MIN(DATE(YEAR(Calculations!G753),MONTH(Calculations!G753)+1,DAY(Calculations!G753)),DATE.DOR)),"")</f>
        <v>44927</v>
      </c>
      <c r="H754" s="15" t="str">
        <f>IF(G755="","",IF(G754&lt;$B$2,MONTHLY.CONT*1,LOOKUP(G754,$B$2:$B$62,$D$2:$D$62)))</f>
        <v/>
      </c>
      <c r="I754" s="51" t="str">
        <f>IF(H754=0,"",IF(H754="","",IF(G754=DATE.DOR,"",IF(G754="","",IF(G754=FVDate,"",((1+INCREASE.RTE)^(1/12)))))))</f>
        <v/>
      </c>
      <c r="J754" s="51" t="str">
        <f>IF(H754=0,"",IF(H754="","",IF(G754=DATE.DOR,"",IF(G754=FVDate,"",((1+RPI))^(1/12)))))</f>
        <v/>
      </c>
      <c r="K754" s="51" t="str">
        <f>IF(J754="","",(1+AMC)^(1/12))</f>
        <v/>
      </c>
      <c r="L754" s="15" t="str">
        <f>IFERROR(IF(G754="","",IF(G754=DATE.DOR,"",L753*I754/J754/K754+H754)),0)</f>
        <v/>
      </c>
      <c r="M754" s="4"/>
      <c r="N754" s="46">
        <f t="shared" si="3"/>
        <v>12</v>
      </c>
      <c r="O754" s="45">
        <f t="shared" si="4"/>
        <v>1</v>
      </c>
      <c r="P754" s="11">
        <f>IFERROR(IF(P753=DATE.DOR,"",MIN(DATE(YEAR(Calculations!P753),MONTH(Calculations!P753)+1,DAY(Calculations!P753)),DATE.DOR)),"")</f>
        <v>44927</v>
      </c>
      <c r="Q754" s="52" t="str">
        <f>IF(P754="","",IF(P754=DATE(YEAR(AdjustedFVDte),MONTH(AdjustedFVDte)+1,DAY(AdjustedFVDte)),CFV,IF(AND(Q753=0,P753=AdjustedFVDte),CFV+U754,U753)))</f>
        <v/>
      </c>
      <c r="R754" s="53">
        <f>IF(P754="","",((1+INCREASE.RTE)^(1/12)))</f>
        <v>1.004074124</v>
      </c>
      <c r="S754" s="51" t="str">
        <f>IFERROR(IF(P754="","",IF(P754=DATE.DOR,"",IF(P754&gt;0,(1+RPI)^(1/12),""))),"")</f>
        <v/>
      </c>
      <c r="T754" s="51" t="str">
        <f>IF(S754="","",(1+AMC)^(1/12))</f>
        <v/>
      </c>
      <c r="U754" s="15" t="str">
        <f>IFERROR(IF(P754=DATE.DOR,U753,Q754*R754/S754/T754),"")</f>
        <v/>
      </c>
      <c r="V754" s="4"/>
      <c r="W754" s="4"/>
      <c r="X754" s="4"/>
      <c r="Y754" s="4"/>
      <c r="Z754" s="4"/>
      <c r="AA754" s="4"/>
      <c r="AB754" s="4"/>
    </row>
    <row r="755" ht="15.75" customHeight="1">
      <c r="A755" s="4"/>
      <c r="B755" s="4"/>
      <c r="C755" s="4"/>
      <c r="D755" s="4"/>
      <c r="E755" s="4"/>
      <c r="F755" s="45" t="str">
        <f t="shared" si="2"/>
        <v/>
      </c>
      <c r="G755" s="11" t="str">
        <f>IFERROR(IF(G754=DATE.DOR,"",MIN(DATE(YEAR(Calculations!G754),MONTH(Calculations!G754)+1,DAY(Calculations!G754)),DATE.DOR)),"")</f>
        <v/>
      </c>
      <c r="H755" s="15" t="str">
        <f>IF(G756="","",IF(G755&lt;$B$2,MONTHLY.CONT*1,LOOKUP(G755,$B$2:$B$62,$D$2:$D$62)))</f>
        <v/>
      </c>
      <c r="I755" s="51" t="str">
        <f>IF(H755=0,"",IF(H755="","",IF(G755=DATE.DOR,"",IF(G755="","",IF(G755=FVDate,"",((1+INCREASE.RTE)^(1/12)))))))</f>
        <v/>
      </c>
      <c r="J755" s="51" t="str">
        <f>IF(H755=0,"",IF(H755="","",IF(G755=DATE.DOR,"",IF(G755=FVDate,"",((1+RPI))^(1/12)))))</f>
        <v/>
      </c>
      <c r="K755" s="51" t="str">
        <f>IF(J755="","",(1+AMC)^(1/12))</f>
        <v/>
      </c>
      <c r="L755" s="15" t="str">
        <f>IFERROR(IF(G755="","",IF(G755=DATE.DOR,"",L754*I755/J755/K755+H755)),0)</f>
        <v/>
      </c>
      <c r="M755" s="4"/>
      <c r="N755" s="46" t="str">
        <f t="shared" si="3"/>
        <v/>
      </c>
      <c r="O755" s="45" t="str">
        <f t="shared" si="4"/>
        <v/>
      </c>
      <c r="P755" s="11" t="str">
        <f>IFERROR(IF(P754=DATE.DOR,"",MIN(DATE(YEAR(Calculations!P754),MONTH(Calculations!P754)+1,DAY(Calculations!P754)),DATE.DOR)),"")</f>
        <v/>
      </c>
      <c r="Q755" s="52" t="str">
        <f>IF(P755="","",IF(P755=DATE(YEAR(AdjustedFVDte),MONTH(AdjustedFVDte)+1,DAY(AdjustedFVDte)),CFV,IF(AND(Q754=0,P754=AdjustedFVDte),CFV+U755,U754)))</f>
        <v/>
      </c>
      <c r="R755" s="53" t="str">
        <f>IF(P755="","",((1+INCREASE.RTE)^(1/12)))</f>
        <v/>
      </c>
      <c r="S755" s="51" t="str">
        <f>IFERROR(IF(P755="","",IF(P755=DATE.DOR,"",IF(P755&gt;0,(1+RPI)^(1/12),""))),"")</f>
        <v/>
      </c>
      <c r="T755" s="51" t="str">
        <f>IF(S755="","",(1+AMC)^(1/12))</f>
        <v/>
      </c>
      <c r="U755" s="15" t="str">
        <f>IFERROR(IF(P755=DATE.DOR,U754,Q755*R755/S755/T755),"")</f>
        <v/>
      </c>
      <c r="V755" s="4"/>
      <c r="W755" s="4"/>
      <c r="X755" s="4"/>
      <c r="Y755" s="4"/>
      <c r="Z755" s="4"/>
      <c r="AA755" s="4"/>
      <c r="AB755" s="4"/>
    </row>
    <row r="756" ht="15.75" customHeight="1">
      <c r="A756" s="4"/>
      <c r="B756" s="4"/>
      <c r="C756" s="4"/>
      <c r="D756" s="4"/>
      <c r="E756" s="4"/>
      <c r="F756" s="45">
        <f t="shared" si="2"/>
        <v>1</v>
      </c>
      <c r="G756" s="11">
        <f>IFERROR(IF(G755=DATE.DOR,"",MIN(DATE(YEAR(Calculations!G755),MONTH(Calculations!G755)+1,DAY(Calculations!G755)),DATE.DOR)),"")</f>
        <v>44927</v>
      </c>
      <c r="H756" s="15" t="str">
        <f>IF(G757="","",IF(G756&lt;$B$2,MONTHLY.CONT*1,LOOKUP(G756,$B$2:$B$62,$D$2:$D$62)))</f>
        <v/>
      </c>
      <c r="I756" s="51" t="str">
        <f>IF(H756=0,"",IF(H756="","",IF(G756=DATE.DOR,"",IF(G756="","",IF(G756=FVDate,"",((1+INCREASE.RTE)^(1/12)))))))</f>
        <v/>
      </c>
      <c r="J756" s="51" t="str">
        <f>IF(H756=0,"",IF(H756="","",IF(G756=DATE.DOR,"",IF(G756=FVDate,"",((1+RPI))^(1/12)))))</f>
        <v/>
      </c>
      <c r="K756" s="51" t="str">
        <f>IF(J756="","",(1+AMC)^(1/12))</f>
        <v/>
      </c>
      <c r="L756" s="15" t="str">
        <f>IFERROR(IF(G756="","",IF(G756=DATE.DOR,"",L755*I756/J756/K756+H756)),0)</f>
        <v/>
      </c>
      <c r="M756" s="4"/>
      <c r="N756" s="46">
        <f t="shared" si="3"/>
        <v>12</v>
      </c>
      <c r="O756" s="45">
        <f t="shared" si="4"/>
        <v>1</v>
      </c>
      <c r="P756" s="11">
        <f>IFERROR(IF(P755=DATE.DOR,"",MIN(DATE(YEAR(Calculations!P755),MONTH(Calculations!P755)+1,DAY(Calculations!P755)),DATE.DOR)),"")</f>
        <v>44927</v>
      </c>
      <c r="Q756" s="52" t="str">
        <f>IF(P756="","",IF(P756=DATE(YEAR(AdjustedFVDte),MONTH(AdjustedFVDte)+1,DAY(AdjustedFVDte)),CFV,IF(AND(Q755=0,P755=AdjustedFVDte),CFV+U756,U755)))</f>
        <v/>
      </c>
      <c r="R756" s="53">
        <f>IF(P756="","",((1+INCREASE.RTE)^(1/12)))</f>
        <v>1.004074124</v>
      </c>
      <c r="S756" s="51" t="str">
        <f>IFERROR(IF(P756="","",IF(P756=DATE.DOR,"",IF(P756&gt;0,(1+RPI)^(1/12),""))),"")</f>
        <v/>
      </c>
      <c r="T756" s="51" t="str">
        <f>IF(S756="","",(1+AMC)^(1/12))</f>
        <v/>
      </c>
      <c r="U756" s="15" t="str">
        <f>IFERROR(IF(P756=DATE.DOR,U755,Q756*R756/S756/T756),"")</f>
        <v/>
      </c>
      <c r="V756" s="4"/>
      <c r="W756" s="4"/>
      <c r="X756" s="4"/>
      <c r="Y756" s="4"/>
      <c r="Z756" s="4"/>
      <c r="AA756" s="4"/>
      <c r="AB756" s="4"/>
    </row>
    <row r="757" ht="15.75" customHeight="1">
      <c r="A757" s="4"/>
      <c r="B757" s="4"/>
      <c r="C757" s="4"/>
      <c r="D757" s="4"/>
      <c r="E757" s="4"/>
      <c r="F757" s="45" t="str">
        <f t="shared" si="2"/>
        <v/>
      </c>
      <c r="G757" s="11" t="str">
        <f>IFERROR(IF(G756=DATE.DOR,"",MIN(DATE(YEAR(Calculations!G756),MONTH(Calculations!G756)+1,DAY(Calculations!G756)),DATE.DOR)),"")</f>
        <v/>
      </c>
      <c r="H757" s="15" t="str">
        <f>IF(G758="","",IF(G757&lt;$B$2,MONTHLY.CONT*1,LOOKUP(G757,$B$2:$B$62,$D$2:$D$62)))</f>
        <v/>
      </c>
      <c r="I757" s="51" t="str">
        <f>IF(H757=0,"",IF(H757="","",IF(G757=DATE.DOR,"",IF(G757="","",IF(G757=FVDate,"",((1+INCREASE.RTE)^(1/12)))))))</f>
        <v/>
      </c>
      <c r="J757" s="51" t="str">
        <f>IF(H757=0,"",IF(H757="","",IF(G757=DATE.DOR,"",IF(G757=FVDate,"",((1+RPI))^(1/12)))))</f>
        <v/>
      </c>
      <c r="K757" s="51" t="str">
        <f>IF(J757="","",(1+AMC)^(1/12))</f>
        <v/>
      </c>
      <c r="L757" s="15" t="str">
        <f>IFERROR(IF(G757="","",IF(G757=DATE.DOR,"",L756*I757/J757/K757+H757)),0)</f>
        <v/>
      </c>
      <c r="M757" s="4"/>
      <c r="N757" s="46" t="str">
        <f t="shared" si="3"/>
        <v/>
      </c>
      <c r="O757" s="45" t="str">
        <f t="shared" si="4"/>
        <v/>
      </c>
      <c r="P757" s="11" t="str">
        <f>IFERROR(IF(P756=DATE.DOR,"",MIN(DATE(YEAR(Calculations!P756),MONTH(Calculations!P756)+1,DAY(Calculations!P756)),DATE.DOR)),"")</f>
        <v/>
      </c>
      <c r="Q757" s="52" t="str">
        <f>IF(P757="","",IF(P757=DATE(YEAR(AdjustedFVDte),MONTH(AdjustedFVDte)+1,DAY(AdjustedFVDte)),CFV,IF(AND(Q756=0,P756=AdjustedFVDte),CFV+U757,U756)))</f>
        <v/>
      </c>
      <c r="R757" s="53" t="str">
        <f>IF(P757="","",((1+INCREASE.RTE)^(1/12)))</f>
        <v/>
      </c>
      <c r="S757" s="51" t="str">
        <f>IFERROR(IF(P757="","",IF(P757=DATE.DOR,"",IF(P757&gt;0,(1+RPI)^(1/12),""))),"")</f>
        <v/>
      </c>
      <c r="T757" s="51" t="str">
        <f>IF(S757="","",(1+AMC)^(1/12))</f>
        <v/>
      </c>
      <c r="U757" s="15" t="str">
        <f>IFERROR(IF(P757=DATE.DOR,U756,Q757*R757/S757/T757),"")</f>
        <v/>
      </c>
      <c r="V757" s="4"/>
      <c r="W757" s="4"/>
      <c r="X757" s="4"/>
      <c r="Y757" s="4"/>
      <c r="Z757" s="4"/>
      <c r="AA757" s="4"/>
      <c r="AB757" s="4"/>
    </row>
    <row r="758" ht="15.75" customHeight="1">
      <c r="A758" s="4"/>
      <c r="B758" s="4"/>
      <c r="C758" s="4"/>
      <c r="D758" s="4"/>
      <c r="E758" s="4"/>
      <c r="F758" s="45">
        <f t="shared" si="2"/>
        <v>1</v>
      </c>
      <c r="G758" s="11">
        <f>IFERROR(IF(G757=DATE.DOR,"",MIN(DATE(YEAR(Calculations!G757),MONTH(Calculations!G757)+1,DAY(Calculations!G757)),DATE.DOR)),"")</f>
        <v>44927</v>
      </c>
      <c r="H758" s="15" t="str">
        <f>IF(G759="","",IF(G758&lt;$B$2,MONTHLY.CONT*1,LOOKUP(G758,$B$2:$B$62,$D$2:$D$62)))</f>
        <v/>
      </c>
      <c r="I758" s="51" t="str">
        <f>IF(H758=0,"",IF(H758="","",IF(G758=DATE.DOR,"",IF(G758="","",IF(G758=FVDate,"",((1+INCREASE.RTE)^(1/12)))))))</f>
        <v/>
      </c>
      <c r="J758" s="51" t="str">
        <f>IF(H758=0,"",IF(H758="","",IF(G758=DATE.DOR,"",IF(G758=FVDate,"",((1+RPI))^(1/12)))))</f>
        <v/>
      </c>
      <c r="K758" s="51" t="str">
        <f>IF(J758="","",(1+AMC)^(1/12))</f>
        <v/>
      </c>
      <c r="L758" s="15" t="str">
        <f>IFERROR(IF(G758="","",IF(G758=DATE.DOR,"",L757*I758/J758/K758+H758)),0)</f>
        <v/>
      </c>
      <c r="M758" s="4"/>
      <c r="N758" s="46">
        <f t="shared" si="3"/>
        <v>12</v>
      </c>
      <c r="O758" s="45">
        <f t="shared" si="4"/>
        <v>1</v>
      </c>
      <c r="P758" s="11">
        <f>IFERROR(IF(P757=DATE.DOR,"",MIN(DATE(YEAR(Calculations!P757),MONTH(Calculations!P757)+1,DAY(Calculations!P757)),DATE.DOR)),"")</f>
        <v>44927</v>
      </c>
      <c r="Q758" s="52" t="str">
        <f>IF(P758="","",IF(P758=DATE(YEAR(AdjustedFVDte),MONTH(AdjustedFVDte)+1,DAY(AdjustedFVDte)),CFV,IF(AND(Q757=0,P757=AdjustedFVDte),CFV+U758,U757)))</f>
        <v/>
      </c>
      <c r="R758" s="53">
        <f>IF(P758="","",((1+INCREASE.RTE)^(1/12)))</f>
        <v>1.004074124</v>
      </c>
      <c r="S758" s="51" t="str">
        <f>IFERROR(IF(P758="","",IF(P758=DATE.DOR,"",IF(P758&gt;0,(1+RPI)^(1/12),""))),"")</f>
        <v/>
      </c>
      <c r="T758" s="51" t="str">
        <f>IF(S758="","",(1+AMC)^(1/12))</f>
        <v/>
      </c>
      <c r="U758" s="15" t="str">
        <f>IFERROR(IF(P758=DATE.DOR,U757,Q758*R758/S758/T758),"")</f>
        <v/>
      </c>
      <c r="V758" s="4"/>
      <c r="W758" s="4"/>
      <c r="X758" s="4"/>
      <c r="Y758" s="4"/>
      <c r="Z758" s="4"/>
      <c r="AA758" s="4"/>
      <c r="AB758" s="4"/>
    </row>
    <row r="759" ht="15.75" customHeight="1">
      <c r="A759" s="4"/>
      <c r="B759" s="4"/>
      <c r="C759" s="4"/>
      <c r="D759" s="4"/>
      <c r="E759" s="4"/>
      <c r="F759" s="45" t="str">
        <f t="shared" si="2"/>
        <v/>
      </c>
      <c r="G759" s="11" t="str">
        <f>IFERROR(IF(G758=DATE.DOR,"",MIN(DATE(YEAR(Calculations!G758),MONTH(Calculations!G758)+1,DAY(Calculations!G758)),DATE.DOR)),"")</f>
        <v/>
      </c>
      <c r="H759" s="15" t="str">
        <f>IF(G760="","",IF(G759&lt;$B$2,MONTHLY.CONT*1,LOOKUP(G759,$B$2:$B$62,$D$2:$D$62)))</f>
        <v/>
      </c>
      <c r="I759" s="51" t="str">
        <f>IF(H759=0,"",IF(H759="","",IF(G759=DATE.DOR,"",IF(G759="","",IF(G759=FVDate,"",((1+INCREASE.RTE)^(1/12)))))))</f>
        <v/>
      </c>
      <c r="J759" s="51" t="str">
        <f>IF(H759=0,"",IF(H759="","",IF(G759=DATE.DOR,"",IF(G759=FVDate,"",((1+RPI))^(1/12)))))</f>
        <v/>
      </c>
      <c r="K759" s="51" t="str">
        <f>IF(J759="","",(1+AMC)^(1/12))</f>
        <v/>
      </c>
      <c r="L759" s="15" t="str">
        <f>IFERROR(IF(G759="","",IF(G759=DATE.DOR,"",L758*I759/J759/K759+H759)),0)</f>
        <v/>
      </c>
      <c r="M759" s="4"/>
      <c r="N759" s="46" t="str">
        <f t="shared" si="3"/>
        <v/>
      </c>
      <c r="O759" s="45" t="str">
        <f t="shared" si="4"/>
        <v/>
      </c>
      <c r="P759" s="11" t="str">
        <f>IFERROR(IF(P758=DATE.DOR,"",MIN(DATE(YEAR(Calculations!P758),MONTH(Calculations!P758)+1,DAY(Calculations!P758)),DATE.DOR)),"")</f>
        <v/>
      </c>
      <c r="Q759" s="52" t="str">
        <f>IF(P759="","",IF(P759=DATE(YEAR(AdjustedFVDte),MONTH(AdjustedFVDte)+1,DAY(AdjustedFVDte)),CFV,IF(AND(Q758=0,P758=AdjustedFVDte),CFV+U759,U758)))</f>
        <v/>
      </c>
      <c r="R759" s="53" t="str">
        <f>IF(P759="","",((1+INCREASE.RTE)^(1/12)))</f>
        <v/>
      </c>
      <c r="S759" s="51" t="str">
        <f>IFERROR(IF(P759="","",IF(P759=DATE.DOR,"",IF(P759&gt;0,(1+RPI)^(1/12),""))),"")</f>
        <v/>
      </c>
      <c r="T759" s="51" t="str">
        <f>IF(S759="","",(1+AMC)^(1/12))</f>
        <v/>
      </c>
      <c r="U759" s="15" t="str">
        <f>IFERROR(IF(P759=DATE.DOR,U758,Q759*R759/S759/T759),"")</f>
        <v/>
      </c>
      <c r="V759" s="4"/>
      <c r="W759" s="4"/>
      <c r="X759" s="4"/>
      <c r="Y759" s="4"/>
      <c r="Z759" s="4"/>
      <c r="AA759" s="4"/>
      <c r="AB759" s="4"/>
    </row>
    <row r="760" ht="15.75" customHeight="1">
      <c r="A760" s="4"/>
      <c r="B760" s="4"/>
      <c r="C760" s="4"/>
      <c r="D760" s="4"/>
      <c r="E760" s="4"/>
      <c r="F760" s="45">
        <f t="shared" si="2"/>
        <v>1</v>
      </c>
      <c r="G760" s="11">
        <f>IFERROR(IF(G759=DATE.DOR,"",MIN(DATE(YEAR(Calculations!G759),MONTH(Calculations!G759)+1,DAY(Calculations!G759)),DATE.DOR)),"")</f>
        <v>44927</v>
      </c>
      <c r="H760" s="15" t="str">
        <f>IF(G761="","",IF(G760&lt;$B$2,MONTHLY.CONT*1,LOOKUP(G760,$B$2:$B$62,$D$2:$D$62)))</f>
        <v/>
      </c>
      <c r="I760" s="51" t="str">
        <f>IF(H760=0,"",IF(H760="","",IF(G760=DATE.DOR,"",IF(G760="","",IF(G760=FVDate,"",((1+INCREASE.RTE)^(1/12)))))))</f>
        <v/>
      </c>
      <c r="J760" s="51" t="str">
        <f>IF(H760=0,"",IF(H760="","",IF(G760=DATE.DOR,"",IF(G760=FVDate,"",((1+RPI))^(1/12)))))</f>
        <v/>
      </c>
      <c r="K760" s="51" t="str">
        <f>IF(J760="","",(1+AMC)^(1/12))</f>
        <v/>
      </c>
      <c r="L760" s="15" t="str">
        <f>IFERROR(IF(G760="","",IF(G760=DATE.DOR,"",L759*I760/J760/K760+H760)),0)</f>
        <v/>
      </c>
      <c r="M760" s="4"/>
      <c r="N760" s="46">
        <f t="shared" si="3"/>
        <v>12</v>
      </c>
      <c r="O760" s="45">
        <f t="shared" si="4"/>
        <v>1</v>
      </c>
      <c r="P760" s="11">
        <f>IFERROR(IF(P759=DATE.DOR,"",MIN(DATE(YEAR(Calculations!P759),MONTH(Calculations!P759)+1,DAY(Calculations!P759)),DATE.DOR)),"")</f>
        <v>44927</v>
      </c>
      <c r="Q760" s="52" t="str">
        <f>IF(P760="","",IF(P760=DATE(YEAR(AdjustedFVDte),MONTH(AdjustedFVDte)+1,DAY(AdjustedFVDte)),CFV,IF(AND(Q759=0,P759=AdjustedFVDte),CFV+U760,U759)))</f>
        <v/>
      </c>
      <c r="R760" s="53">
        <f>IF(P760="","",((1+INCREASE.RTE)^(1/12)))</f>
        <v>1.004074124</v>
      </c>
      <c r="S760" s="51" t="str">
        <f>IFERROR(IF(P760="","",IF(P760=DATE.DOR,"",IF(P760&gt;0,(1+RPI)^(1/12),""))),"")</f>
        <v/>
      </c>
      <c r="T760" s="51" t="str">
        <f>IF(S760="","",(1+AMC)^(1/12))</f>
        <v/>
      </c>
      <c r="U760" s="15" t="str">
        <f>IFERROR(IF(P760=DATE.DOR,U759,Q760*R760/S760/T760),"")</f>
        <v/>
      </c>
      <c r="V760" s="4"/>
      <c r="W760" s="4"/>
      <c r="X760" s="4"/>
      <c r="Y760" s="4"/>
      <c r="Z760" s="4"/>
      <c r="AA760" s="4"/>
      <c r="AB760" s="4"/>
    </row>
    <row r="761" ht="15.75" customHeight="1">
      <c r="A761" s="4"/>
      <c r="B761" s="4"/>
      <c r="C761" s="4"/>
      <c r="D761" s="4"/>
      <c r="E761" s="4"/>
      <c r="F761" s="45" t="str">
        <f t="shared" si="2"/>
        <v/>
      </c>
      <c r="G761" s="11" t="str">
        <f>IFERROR(IF(G760=DATE.DOR,"",MIN(DATE(YEAR(Calculations!G760),MONTH(Calculations!G760)+1,DAY(Calculations!G760)),DATE.DOR)),"")</f>
        <v/>
      </c>
      <c r="H761" s="15" t="str">
        <f>IF(G762="","",IF(G761&lt;$B$2,MONTHLY.CONT*1,LOOKUP(G761,$B$2:$B$62,$D$2:$D$62)))</f>
        <v/>
      </c>
      <c r="I761" s="51" t="str">
        <f>IF(H761=0,"",IF(H761="","",IF(G761=DATE.DOR,"",IF(G761="","",IF(G761=FVDate,"",((1+INCREASE.RTE)^(1/12)))))))</f>
        <v/>
      </c>
      <c r="J761" s="51" t="str">
        <f>IF(H761=0,"",IF(H761="","",IF(G761=DATE.DOR,"",IF(G761=FVDate,"",((1+RPI))^(1/12)))))</f>
        <v/>
      </c>
      <c r="K761" s="51" t="str">
        <f>IF(J761="","",(1+AMC)^(1/12))</f>
        <v/>
      </c>
      <c r="L761" s="15" t="str">
        <f>IFERROR(IF(G761="","",IF(G761=DATE.DOR,"",L760*I761/J761/K761+H761)),0)</f>
        <v/>
      </c>
      <c r="M761" s="4"/>
      <c r="N761" s="46" t="str">
        <f t="shared" si="3"/>
        <v/>
      </c>
      <c r="O761" s="45" t="str">
        <f t="shared" si="4"/>
        <v/>
      </c>
      <c r="P761" s="11" t="str">
        <f>IFERROR(IF(P760=DATE.DOR,"",MIN(DATE(YEAR(Calculations!P760),MONTH(Calculations!P760)+1,DAY(Calculations!P760)),DATE.DOR)),"")</f>
        <v/>
      </c>
      <c r="Q761" s="52" t="str">
        <f>IF(P761="","",IF(P761=DATE(YEAR(AdjustedFVDte),MONTH(AdjustedFVDte)+1,DAY(AdjustedFVDte)),CFV,IF(AND(Q760=0,P760=AdjustedFVDte),CFV+U761,U760)))</f>
        <v/>
      </c>
      <c r="R761" s="53" t="str">
        <f>IF(P761="","",((1+INCREASE.RTE)^(1/12)))</f>
        <v/>
      </c>
      <c r="S761" s="51" t="str">
        <f>IFERROR(IF(P761="","",IF(P761=DATE.DOR,"",IF(P761&gt;0,(1+RPI)^(1/12),""))),"")</f>
        <v/>
      </c>
      <c r="T761" s="51" t="str">
        <f>IF(S761="","",(1+AMC)^(1/12))</f>
        <v/>
      </c>
      <c r="U761" s="15" t="str">
        <f>IFERROR(IF(P761=DATE.DOR,U760,Q761*R761/S761/T761),"")</f>
        <v/>
      </c>
      <c r="V761" s="4"/>
      <c r="W761" s="4"/>
      <c r="X761" s="4"/>
      <c r="Y761" s="4"/>
      <c r="Z761" s="4"/>
      <c r="AA761" s="4"/>
      <c r="AB761" s="4"/>
    </row>
    <row r="762" ht="15.75" customHeight="1">
      <c r="A762" s="4"/>
      <c r="B762" s="4"/>
      <c r="C762" s="4"/>
      <c r="D762" s="4"/>
      <c r="E762" s="4"/>
      <c r="F762" s="45">
        <f t="shared" si="2"/>
        <v>1</v>
      </c>
      <c r="G762" s="11">
        <f>IFERROR(IF(G761=DATE.DOR,"",MIN(DATE(YEAR(Calculations!G761),MONTH(Calculations!G761)+1,DAY(Calculations!G761)),DATE.DOR)),"")</f>
        <v>44927</v>
      </c>
      <c r="H762" s="15" t="str">
        <f>IF(G763="","",IF(G762&lt;$B$2,MONTHLY.CONT*1,LOOKUP(G762,$B$2:$B$62,$D$2:$D$62)))</f>
        <v/>
      </c>
      <c r="I762" s="51" t="str">
        <f>IF(H762=0,"",IF(H762="","",IF(G762=DATE.DOR,"",IF(G762="","",IF(G762=FVDate,"",((1+INCREASE.RTE)^(1/12)))))))</f>
        <v/>
      </c>
      <c r="J762" s="51" t="str">
        <f>IF(H762=0,"",IF(H762="","",IF(G762=DATE.DOR,"",IF(G762=FVDate,"",((1+RPI))^(1/12)))))</f>
        <v/>
      </c>
      <c r="K762" s="51" t="str">
        <f>IF(J762="","",(1+AMC)^(1/12))</f>
        <v/>
      </c>
      <c r="L762" s="15" t="str">
        <f>IFERROR(IF(G762="","",IF(G762=DATE.DOR,"",L761*I762/J762/K762+H762)),0)</f>
        <v/>
      </c>
      <c r="M762" s="4"/>
      <c r="N762" s="46">
        <f t="shared" si="3"/>
        <v>12</v>
      </c>
      <c r="O762" s="45">
        <f t="shared" si="4"/>
        <v>1</v>
      </c>
      <c r="P762" s="11">
        <f>IFERROR(IF(P761=DATE.DOR,"",MIN(DATE(YEAR(Calculations!P761),MONTH(Calculations!P761)+1,DAY(Calculations!P761)),DATE.DOR)),"")</f>
        <v>44927</v>
      </c>
      <c r="Q762" s="52" t="str">
        <f>IF(P762="","",IF(P762=DATE(YEAR(AdjustedFVDte),MONTH(AdjustedFVDte)+1,DAY(AdjustedFVDte)),CFV,IF(AND(Q761=0,P761=AdjustedFVDte),CFV+U762,U761)))</f>
        <v/>
      </c>
      <c r="R762" s="53">
        <f>IF(P762="","",((1+INCREASE.RTE)^(1/12)))</f>
        <v>1.004074124</v>
      </c>
      <c r="S762" s="51" t="str">
        <f>IFERROR(IF(P762="","",IF(P762=DATE.DOR,"",IF(P762&gt;0,(1+RPI)^(1/12),""))),"")</f>
        <v/>
      </c>
      <c r="T762" s="51" t="str">
        <f>IF(S762="","",(1+AMC)^(1/12))</f>
        <v/>
      </c>
      <c r="U762" s="15" t="str">
        <f>IFERROR(IF(P762=DATE.DOR,U761,Q762*R762/S762/T762),"")</f>
        <v/>
      </c>
      <c r="V762" s="4"/>
      <c r="W762" s="4"/>
      <c r="X762" s="4"/>
      <c r="Y762" s="4"/>
      <c r="Z762" s="4"/>
      <c r="AA762" s="4"/>
      <c r="AB762" s="4"/>
    </row>
    <row r="763" ht="15.75" customHeight="1">
      <c r="A763" s="4"/>
      <c r="B763" s="4"/>
      <c r="C763" s="4"/>
      <c r="D763" s="4"/>
      <c r="E763" s="4"/>
      <c r="F763" s="45" t="str">
        <f t="shared" si="2"/>
        <v/>
      </c>
      <c r="G763" s="11" t="str">
        <f>IFERROR(IF(G762=DATE.DOR,"",MIN(DATE(YEAR(Calculations!G762),MONTH(Calculations!G762)+1,DAY(Calculations!G762)),DATE.DOR)),"")</f>
        <v/>
      </c>
      <c r="H763" s="15" t="str">
        <f>IF(G764="","",IF(G763&lt;$B$2,MONTHLY.CONT*1,LOOKUP(G763,$B$2:$B$62,$D$2:$D$62)))</f>
        <v/>
      </c>
      <c r="I763" s="51" t="str">
        <f>IF(H763=0,"",IF(H763="","",IF(G763=DATE.DOR,"",IF(G763="","",IF(G763=FVDate,"",((1+INCREASE.RTE)^(1/12)))))))</f>
        <v/>
      </c>
      <c r="J763" s="51" t="str">
        <f>IF(H763=0,"",IF(H763="","",IF(G763=DATE.DOR,"",IF(G763=FVDate,"",((1+RPI))^(1/12)))))</f>
        <v/>
      </c>
      <c r="K763" s="51" t="str">
        <f>IF(J763="","",(1+AMC)^(1/12))</f>
        <v/>
      </c>
      <c r="L763" s="15" t="str">
        <f>IFERROR(IF(G763="","",IF(G763=DATE.DOR,"",L762*I763/J763/K763+H763)),0)</f>
        <v/>
      </c>
      <c r="M763" s="4"/>
      <c r="N763" s="46" t="str">
        <f t="shared" si="3"/>
        <v/>
      </c>
      <c r="O763" s="45" t="str">
        <f t="shared" si="4"/>
        <v/>
      </c>
      <c r="P763" s="11" t="str">
        <f>IFERROR(IF(P762=DATE.DOR,"",MIN(DATE(YEAR(Calculations!P762),MONTH(Calculations!P762)+1,DAY(Calculations!P762)),DATE.DOR)),"")</f>
        <v/>
      </c>
      <c r="Q763" s="52" t="str">
        <f>IF(P763="","",IF(P763=DATE(YEAR(AdjustedFVDte),MONTH(AdjustedFVDte)+1,DAY(AdjustedFVDte)),CFV,IF(AND(Q762=0,P762=AdjustedFVDte),CFV+U763,U762)))</f>
        <v/>
      </c>
      <c r="R763" s="53" t="str">
        <f>IF(P763="","",((1+INCREASE.RTE)^(1/12)))</f>
        <v/>
      </c>
      <c r="S763" s="51" t="str">
        <f>IFERROR(IF(P763="","",IF(P763=DATE.DOR,"",IF(P763&gt;0,(1+RPI)^(1/12),""))),"")</f>
        <v/>
      </c>
      <c r="T763" s="51" t="str">
        <f>IF(S763="","",(1+AMC)^(1/12))</f>
        <v/>
      </c>
      <c r="U763" s="15" t="str">
        <f>IFERROR(IF(P763=DATE.DOR,U762,Q763*R763/S763/T763),"")</f>
        <v/>
      </c>
      <c r="V763" s="4"/>
      <c r="W763" s="4"/>
      <c r="X763" s="4"/>
      <c r="Y763" s="4"/>
      <c r="Z763" s="4"/>
      <c r="AA763" s="4"/>
      <c r="AB763" s="4"/>
    </row>
    <row r="764" ht="15.75" customHeight="1">
      <c r="A764" s="4"/>
      <c r="B764" s="4"/>
      <c r="C764" s="4"/>
      <c r="D764" s="4"/>
      <c r="E764" s="4"/>
      <c r="F764" s="45">
        <f t="shared" si="2"/>
        <v>1</v>
      </c>
      <c r="G764" s="11">
        <f>IFERROR(IF(G763=DATE.DOR,"",MIN(DATE(YEAR(Calculations!G763),MONTH(Calculations!G763)+1,DAY(Calculations!G763)),DATE.DOR)),"")</f>
        <v>44927</v>
      </c>
      <c r="H764" s="15" t="str">
        <f>IF(G765="","",IF(G764&lt;$B$2,MONTHLY.CONT*1,LOOKUP(G764,$B$2:$B$62,$D$2:$D$62)))</f>
        <v/>
      </c>
      <c r="I764" s="51" t="str">
        <f>IF(H764=0,"",IF(H764="","",IF(G764=DATE.DOR,"",IF(G764="","",IF(G764=FVDate,"",((1+INCREASE.RTE)^(1/12)))))))</f>
        <v/>
      </c>
      <c r="J764" s="51" t="str">
        <f>IF(H764=0,"",IF(H764="","",IF(G764=DATE.DOR,"",IF(G764=FVDate,"",((1+RPI))^(1/12)))))</f>
        <v/>
      </c>
      <c r="K764" s="51" t="str">
        <f>IF(J764="","",(1+AMC)^(1/12))</f>
        <v/>
      </c>
      <c r="L764" s="15" t="str">
        <f>IFERROR(IF(G764="","",IF(G764=DATE.DOR,"",L763*I764/J764/K764+H764)),0)</f>
        <v/>
      </c>
      <c r="M764" s="4"/>
      <c r="N764" s="46">
        <f t="shared" si="3"/>
        <v>12</v>
      </c>
      <c r="O764" s="45">
        <f t="shared" si="4"/>
        <v>1</v>
      </c>
      <c r="P764" s="11">
        <f>IFERROR(IF(P763=DATE.DOR,"",MIN(DATE(YEAR(Calculations!P763),MONTH(Calculations!P763)+1,DAY(Calculations!P763)),DATE.DOR)),"")</f>
        <v>44927</v>
      </c>
      <c r="Q764" s="52" t="str">
        <f>IF(P764="","",IF(P764=DATE(YEAR(AdjustedFVDte),MONTH(AdjustedFVDte)+1,DAY(AdjustedFVDte)),CFV,IF(AND(Q763=0,P763=AdjustedFVDte),CFV+U764,U763)))</f>
        <v/>
      </c>
      <c r="R764" s="53">
        <f>IF(P764="","",((1+INCREASE.RTE)^(1/12)))</f>
        <v>1.004074124</v>
      </c>
      <c r="S764" s="51" t="str">
        <f>IFERROR(IF(P764="","",IF(P764=DATE.DOR,"",IF(P764&gt;0,(1+RPI)^(1/12),""))),"")</f>
        <v/>
      </c>
      <c r="T764" s="51" t="str">
        <f>IF(S764="","",(1+AMC)^(1/12))</f>
        <v/>
      </c>
      <c r="U764" s="15" t="str">
        <f>IFERROR(IF(P764=DATE.DOR,U763,Q764*R764/S764/T764),"")</f>
        <v/>
      </c>
      <c r="V764" s="4"/>
      <c r="W764" s="4"/>
      <c r="X764" s="4"/>
      <c r="Y764" s="4"/>
      <c r="Z764" s="4"/>
      <c r="AA764" s="4"/>
      <c r="AB764" s="4"/>
    </row>
    <row r="765" ht="15.75" customHeight="1">
      <c r="A765" s="4"/>
      <c r="B765" s="4"/>
      <c r="C765" s="4"/>
      <c r="D765" s="4"/>
      <c r="E765" s="4"/>
      <c r="F765" s="45" t="str">
        <f t="shared" si="2"/>
        <v/>
      </c>
      <c r="G765" s="11" t="str">
        <f>IFERROR(IF(G764=DATE.DOR,"",MIN(DATE(YEAR(Calculations!G764),MONTH(Calculations!G764)+1,DAY(Calculations!G764)),DATE.DOR)),"")</f>
        <v/>
      </c>
      <c r="H765" s="15" t="str">
        <f>IF(G766="","",IF(G765&lt;$B$2,MONTHLY.CONT*1,LOOKUP(G765,$B$2:$B$62,$D$2:$D$62)))</f>
        <v/>
      </c>
      <c r="I765" s="51" t="str">
        <f>IF(H765=0,"",IF(H765="","",IF(G765=DATE.DOR,"",IF(G765="","",IF(G765=FVDate,"",((1+INCREASE.RTE)^(1/12)))))))</f>
        <v/>
      </c>
      <c r="J765" s="51" t="str">
        <f>IF(H765=0,"",IF(H765="","",IF(G765=DATE.DOR,"",IF(G765=FVDate,"",((1+RPI))^(1/12)))))</f>
        <v/>
      </c>
      <c r="K765" s="51" t="str">
        <f>IF(J765="","",(1+AMC)^(1/12))</f>
        <v/>
      </c>
      <c r="L765" s="15" t="str">
        <f>IFERROR(IF(G765="","",IF(G765=DATE.DOR,"",L764*I765/J765/K765+H765)),0)</f>
        <v/>
      </c>
      <c r="M765" s="4"/>
      <c r="N765" s="46" t="str">
        <f t="shared" si="3"/>
        <v/>
      </c>
      <c r="O765" s="45" t="str">
        <f t="shared" si="4"/>
        <v/>
      </c>
      <c r="P765" s="11" t="str">
        <f>IFERROR(IF(P764=DATE.DOR,"",MIN(DATE(YEAR(Calculations!P764),MONTH(Calculations!P764)+1,DAY(Calculations!P764)),DATE.DOR)),"")</f>
        <v/>
      </c>
      <c r="Q765" s="52" t="str">
        <f>IF(P765="","",IF(P765=DATE(YEAR(AdjustedFVDte),MONTH(AdjustedFVDte)+1,DAY(AdjustedFVDte)),CFV,IF(AND(Q764=0,P764=AdjustedFVDte),CFV+U765,U764)))</f>
        <v/>
      </c>
      <c r="R765" s="53" t="str">
        <f>IF(P765="","",((1+INCREASE.RTE)^(1/12)))</f>
        <v/>
      </c>
      <c r="S765" s="51" t="str">
        <f>IFERROR(IF(P765="","",IF(P765=DATE.DOR,"",IF(P765&gt;0,(1+RPI)^(1/12),""))),"")</f>
        <v/>
      </c>
      <c r="T765" s="51" t="str">
        <f>IF(S765="","",(1+AMC)^(1/12))</f>
        <v/>
      </c>
      <c r="U765" s="15" t="str">
        <f>IFERROR(IF(P765=DATE.DOR,U764,Q765*R765/S765/T765),"")</f>
        <v/>
      </c>
      <c r="V765" s="4"/>
      <c r="W765" s="4"/>
      <c r="X765" s="4"/>
      <c r="Y765" s="4"/>
      <c r="Z765" s="4"/>
      <c r="AA765" s="4"/>
      <c r="AB765" s="4"/>
    </row>
    <row r="766" ht="15.75" customHeight="1">
      <c r="A766" s="4"/>
      <c r="B766" s="4"/>
      <c r="C766" s="4"/>
      <c r="D766" s="4"/>
      <c r="E766" s="4"/>
      <c r="F766" s="45">
        <f t="shared" si="2"/>
        <v>1</v>
      </c>
      <c r="G766" s="11">
        <f>IFERROR(IF(G765=DATE.DOR,"",MIN(DATE(YEAR(Calculations!G765),MONTH(Calculations!G765)+1,DAY(Calculations!G765)),DATE.DOR)),"")</f>
        <v>44927</v>
      </c>
      <c r="H766" s="15" t="str">
        <f>IF(G767="","",IF(G766&lt;$B$2,MONTHLY.CONT*1,LOOKUP(G766,$B$2:$B$62,$D$2:$D$62)))</f>
        <v/>
      </c>
      <c r="I766" s="51" t="str">
        <f>IF(H766=0,"",IF(H766="","",IF(G766=DATE.DOR,"",IF(G766="","",IF(G766=FVDate,"",((1+INCREASE.RTE)^(1/12)))))))</f>
        <v/>
      </c>
      <c r="J766" s="51" t="str">
        <f>IF(H766=0,"",IF(H766="","",IF(G766=DATE.DOR,"",IF(G766=FVDate,"",((1+RPI))^(1/12)))))</f>
        <v/>
      </c>
      <c r="K766" s="51" t="str">
        <f>IF(J766="","",(1+AMC)^(1/12))</f>
        <v/>
      </c>
      <c r="L766" s="15" t="str">
        <f>IFERROR(IF(G766="","",IF(G766=DATE.DOR,"",L765*I766/J766/K766+H766)),0)</f>
        <v/>
      </c>
      <c r="M766" s="4"/>
      <c r="N766" s="46">
        <f t="shared" si="3"/>
        <v>12</v>
      </c>
      <c r="O766" s="45">
        <f t="shared" si="4"/>
        <v>1</v>
      </c>
      <c r="P766" s="11">
        <f>IFERROR(IF(P765=DATE.DOR,"",MIN(DATE(YEAR(Calculations!P765),MONTH(Calculations!P765)+1,DAY(Calculations!P765)),DATE.DOR)),"")</f>
        <v>44927</v>
      </c>
      <c r="Q766" s="52" t="str">
        <f>IF(P766="","",IF(P766=DATE(YEAR(AdjustedFVDte),MONTH(AdjustedFVDte)+1,DAY(AdjustedFVDte)),CFV,IF(AND(Q765=0,P765=AdjustedFVDte),CFV+U766,U765)))</f>
        <v/>
      </c>
      <c r="R766" s="53">
        <f>IF(P766="","",((1+INCREASE.RTE)^(1/12)))</f>
        <v>1.004074124</v>
      </c>
      <c r="S766" s="51" t="str">
        <f>IFERROR(IF(P766="","",IF(P766=DATE.DOR,"",IF(P766&gt;0,(1+RPI)^(1/12),""))),"")</f>
        <v/>
      </c>
      <c r="T766" s="51" t="str">
        <f>IF(S766="","",(1+AMC)^(1/12))</f>
        <v/>
      </c>
      <c r="U766" s="15" t="str">
        <f>IFERROR(IF(P766=DATE.DOR,U765,Q766*R766/S766/T766),"")</f>
        <v/>
      </c>
      <c r="V766" s="4"/>
      <c r="W766" s="4"/>
      <c r="X766" s="4"/>
      <c r="Y766" s="4"/>
      <c r="Z766" s="4"/>
      <c r="AA766" s="4"/>
      <c r="AB766" s="4"/>
    </row>
    <row r="767" ht="15.75" customHeight="1">
      <c r="A767" s="4"/>
      <c r="B767" s="4"/>
      <c r="C767" s="4"/>
      <c r="D767" s="4"/>
      <c r="E767" s="4"/>
      <c r="F767" s="45" t="str">
        <f t="shared" si="2"/>
        <v/>
      </c>
      <c r="G767" s="11" t="str">
        <f>IFERROR(IF(G766=DATE.DOR,"",MIN(DATE(YEAR(Calculations!G766),MONTH(Calculations!G766)+1,DAY(Calculations!G766)),DATE.DOR)),"")</f>
        <v/>
      </c>
      <c r="H767" s="15" t="str">
        <f>IF(G768="","",IF(G767&lt;$B$2,MONTHLY.CONT*1,LOOKUP(G767,$B$2:$B$62,$D$2:$D$62)))</f>
        <v/>
      </c>
      <c r="I767" s="51" t="str">
        <f>IF(H767=0,"",IF(H767="","",IF(G767=DATE.DOR,"",IF(G767="","",IF(G767=FVDate,"",((1+INCREASE.RTE)^(1/12)))))))</f>
        <v/>
      </c>
      <c r="J767" s="51" t="str">
        <f>IF(H767=0,"",IF(H767="","",IF(G767=DATE.DOR,"",IF(G767=FVDate,"",((1+RPI))^(1/12)))))</f>
        <v/>
      </c>
      <c r="K767" s="51" t="str">
        <f>IF(J767="","",(1+AMC)^(1/12))</f>
        <v/>
      </c>
      <c r="L767" s="15" t="str">
        <f>IFERROR(IF(G767="","",IF(G767=DATE.DOR,"",L766*I767/J767/K767+H767)),0)</f>
        <v/>
      </c>
      <c r="M767" s="4"/>
      <c r="N767" s="46" t="str">
        <f t="shared" si="3"/>
        <v/>
      </c>
      <c r="O767" s="45" t="str">
        <f t="shared" si="4"/>
        <v/>
      </c>
      <c r="P767" s="11" t="str">
        <f>IFERROR(IF(P766=DATE.DOR,"",MIN(DATE(YEAR(Calculations!P766),MONTH(Calculations!P766)+1,DAY(Calculations!P766)),DATE.DOR)),"")</f>
        <v/>
      </c>
      <c r="Q767" s="52" t="str">
        <f>IF(P767="","",IF(P767=DATE(YEAR(AdjustedFVDte),MONTH(AdjustedFVDte)+1,DAY(AdjustedFVDte)),CFV,IF(AND(Q766=0,P766=AdjustedFVDte),CFV+U767,U766)))</f>
        <v/>
      </c>
      <c r="R767" s="53" t="str">
        <f>IF(P767="","",((1+INCREASE.RTE)^(1/12)))</f>
        <v/>
      </c>
      <c r="S767" s="51" t="str">
        <f>IFERROR(IF(P767="","",IF(P767=DATE.DOR,"",IF(P767&gt;0,(1+RPI)^(1/12),""))),"")</f>
        <v/>
      </c>
      <c r="T767" s="51" t="str">
        <f>IF(S767="","",(1+AMC)^(1/12))</f>
        <v/>
      </c>
      <c r="U767" s="15" t="str">
        <f>IFERROR(IF(P767=DATE.DOR,U766,Q767*R767/S767/T767),"")</f>
        <v/>
      </c>
      <c r="V767" s="4"/>
      <c r="W767" s="4"/>
      <c r="X767" s="4"/>
      <c r="Y767" s="4"/>
      <c r="Z767" s="4"/>
      <c r="AA767" s="4"/>
      <c r="AB767" s="4"/>
    </row>
    <row r="768" ht="15.75" customHeight="1">
      <c r="A768" s="4"/>
      <c r="B768" s="4"/>
      <c r="C768" s="4"/>
      <c r="D768" s="4"/>
      <c r="E768" s="4"/>
      <c r="F768" s="45">
        <f t="shared" si="2"/>
        <v>1</v>
      </c>
      <c r="G768" s="11">
        <f>IFERROR(IF(G767=DATE.DOR,"",MIN(DATE(YEAR(Calculations!G767),MONTH(Calculations!G767)+1,DAY(Calculations!G767)),DATE.DOR)),"")</f>
        <v>44927</v>
      </c>
      <c r="H768" s="15" t="str">
        <f>IF(G769="","",IF(G768&lt;$B$2,MONTHLY.CONT*1,LOOKUP(G768,$B$2:$B$62,$D$2:$D$62)))</f>
        <v/>
      </c>
      <c r="I768" s="51" t="str">
        <f>IF(H768=0,"",IF(H768="","",IF(G768=DATE.DOR,"",IF(G768="","",IF(G768=FVDate,"",((1+INCREASE.RTE)^(1/12)))))))</f>
        <v/>
      </c>
      <c r="J768" s="51" t="str">
        <f>IF(H768=0,"",IF(H768="","",IF(G768=DATE.DOR,"",IF(G768=FVDate,"",((1+RPI))^(1/12)))))</f>
        <v/>
      </c>
      <c r="K768" s="51" t="str">
        <f>IF(J768="","",(1+AMC)^(1/12))</f>
        <v/>
      </c>
      <c r="L768" s="15" t="str">
        <f>IFERROR(IF(G768="","",IF(G768=DATE.DOR,"",L767*I768/J768/K768+H768)),0)</f>
        <v/>
      </c>
      <c r="M768" s="4"/>
      <c r="N768" s="46">
        <f t="shared" si="3"/>
        <v>12</v>
      </c>
      <c r="O768" s="45">
        <f t="shared" si="4"/>
        <v>1</v>
      </c>
      <c r="P768" s="11">
        <f>IFERROR(IF(P767=DATE.DOR,"",MIN(DATE(YEAR(Calculations!P767),MONTH(Calculations!P767)+1,DAY(Calculations!P767)),DATE.DOR)),"")</f>
        <v>44927</v>
      </c>
      <c r="Q768" s="52" t="str">
        <f>IF(P768="","",IF(P768=DATE(YEAR(AdjustedFVDte),MONTH(AdjustedFVDte)+1,DAY(AdjustedFVDte)),CFV,IF(AND(Q767=0,P767=AdjustedFVDte),CFV+U768,U767)))</f>
        <v/>
      </c>
      <c r="R768" s="53">
        <f>IF(P768="","",((1+INCREASE.RTE)^(1/12)))</f>
        <v>1.004074124</v>
      </c>
      <c r="S768" s="51" t="str">
        <f>IFERROR(IF(P768="","",IF(P768=DATE.DOR,"",IF(P768&gt;0,(1+RPI)^(1/12),""))),"")</f>
        <v/>
      </c>
      <c r="T768" s="51" t="str">
        <f>IF(S768="","",(1+AMC)^(1/12))</f>
        <v/>
      </c>
      <c r="U768" s="15" t="str">
        <f>IFERROR(IF(P768=DATE.DOR,U767,Q768*R768/S768/T768),"")</f>
        <v/>
      </c>
      <c r="V768" s="4"/>
      <c r="W768" s="4"/>
      <c r="X768" s="4"/>
      <c r="Y768" s="4"/>
      <c r="Z768" s="4"/>
      <c r="AA768" s="4"/>
      <c r="AB768" s="4"/>
    </row>
    <row r="769" ht="15.75" customHeight="1">
      <c r="A769" s="4"/>
      <c r="B769" s="4"/>
      <c r="C769" s="4"/>
      <c r="D769" s="4"/>
      <c r="E769" s="4"/>
      <c r="F769" s="45" t="str">
        <f t="shared" si="2"/>
        <v/>
      </c>
      <c r="G769" s="11" t="str">
        <f>IFERROR(IF(G768=DATE.DOR,"",MIN(DATE(YEAR(Calculations!G768),MONTH(Calculations!G768)+1,DAY(Calculations!G768)),DATE.DOR)),"")</f>
        <v/>
      </c>
      <c r="H769" s="15" t="str">
        <f>IF(G770="","",IF(G769&lt;$B$2,MONTHLY.CONT*1,LOOKUP(G769,$B$2:$B$62,$D$2:$D$62)))</f>
        <v/>
      </c>
      <c r="I769" s="51" t="str">
        <f>IF(H769=0,"",IF(H769="","",IF(G769=DATE.DOR,"",IF(G769="","",IF(G769=FVDate,"",((1+INCREASE.RTE)^(1/12)))))))</f>
        <v/>
      </c>
      <c r="J769" s="51" t="str">
        <f>IF(H769=0,"",IF(H769="","",IF(G769=DATE.DOR,"",IF(G769=FVDate,"",((1+RPI))^(1/12)))))</f>
        <v/>
      </c>
      <c r="K769" s="51" t="str">
        <f>IF(J769="","",(1+AMC)^(1/12))</f>
        <v/>
      </c>
      <c r="L769" s="15" t="str">
        <f>IFERROR(IF(G769="","",IF(G769=DATE.DOR,"",L768*I769/J769/K769+H769)),0)</f>
        <v/>
      </c>
      <c r="M769" s="4"/>
      <c r="N769" s="46" t="str">
        <f t="shared" si="3"/>
        <v/>
      </c>
      <c r="O769" s="45" t="str">
        <f t="shared" si="4"/>
        <v/>
      </c>
      <c r="P769" s="11" t="str">
        <f>IFERROR(IF(P768=DATE.DOR,"",MIN(DATE(YEAR(Calculations!P768),MONTH(Calculations!P768)+1,DAY(Calculations!P768)),DATE.DOR)),"")</f>
        <v/>
      </c>
      <c r="Q769" s="52" t="str">
        <f>IF(P769="","",IF(P769=DATE(YEAR(AdjustedFVDte),MONTH(AdjustedFVDte)+1,DAY(AdjustedFVDte)),CFV,IF(AND(Q768=0,P768=AdjustedFVDte),CFV+U769,U768)))</f>
        <v/>
      </c>
      <c r="R769" s="53" t="str">
        <f>IF(P769="","",((1+INCREASE.RTE)^(1/12)))</f>
        <v/>
      </c>
      <c r="S769" s="51" t="str">
        <f>IFERROR(IF(P769="","",IF(P769=DATE.DOR,"",IF(P769&gt;0,(1+RPI)^(1/12),""))),"")</f>
        <v/>
      </c>
      <c r="T769" s="51" t="str">
        <f>IF(S769="","",(1+AMC)^(1/12))</f>
        <v/>
      </c>
      <c r="U769" s="15" t="str">
        <f>IFERROR(IF(P769=DATE.DOR,U768,Q769*R769/S769/T769),"")</f>
        <v/>
      </c>
      <c r="V769" s="4"/>
      <c r="W769" s="4"/>
      <c r="X769" s="4"/>
      <c r="Y769" s="4"/>
      <c r="Z769" s="4"/>
      <c r="AA769" s="4"/>
      <c r="AB769" s="4"/>
    </row>
    <row r="770" ht="15.75" customHeight="1">
      <c r="A770" s="4"/>
      <c r="B770" s="4"/>
      <c r="C770" s="4"/>
      <c r="D770" s="4"/>
      <c r="E770" s="4"/>
      <c r="F770" s="45">
        <f t="shared" si="2"/>
        <v>1</v>
      </c>
      <c r="G770" s="11">
        <f>IFERROR(IF(G769=DATE.DOR,"",MIN(DATE(YEAR(Calculations!G769),MONTH(Calculations!G769)+1,DAY(Calculations!G769)),DATE.DOR)),"")</f>
        <v>44927</v>
      </c>
      <c r="H770" s="15" t="str">
        <f>IF(G771="","",IF(G770&lt;$B$2,MONTHLY.CONT*1,LOOKUP(G770,$B$2:$B$62,$D$2:$D$62)))</f>
        <v/>
      </c>
      <c r="I770" s="51" t="str">
        <f>IF(H770=0,"",IF(H770="","",IF(G770=DATE.DOR,"",IF(G770="","",IF(G770=FVDate,"",((1+INCREASE.RTE)^(1/12)))))))</f>
        <v/>
      </c>
      <c r="J770" s="51" t="str">
        <f>IF(H770=0,"",IF(H770="","",IF(G770=DATE.DOR,"",IF(G770=FVDate,"",((1+RPI))^(1/12)))))</f>
        <v/>
      </c>
      <c r="K770" s="51" t="str">
        <f>IF(J770="","",(1+AMC)^(1/12))</f>
        <v/>
      </c>
      <c r="L770" s="15" t="str">
        <f>IFERROR(IF(G770="","",IF(G770=DATE.DOR,"",L769*I770/J770/K770+H770)),0)</f>
        <v/>
      </c>
      <c r="M770" s="4"/>
      <c r="N770" s="46">
        <f t="shared" si="3"/>
        <v>12</v>
      </c>
      <c r="O770" s="45">
        <f t="shared" si="4"/>
        <v>1</v>
      </c>
      <c r="P770" s="11">
        <f>IFERROR(IF(P769=DATE.DOR,"",MIN(DATE(YEAR(Calculations!P769),MONTH(Calculations!P769)+1,DAY(Calculations!P769)),DATE.DOR)),"")</f>
        <v>44927</v>
      </c>
      <c r="Q770" s="52" t="str">
        <f>IF(P770="","",IF(P770=DATE(YEAR(AdjustedFVDte),MONTH(AdjustedFVDte)+1,DAY(AdjustedFVDte)),CFV,IF(AND(Q769=0,P769=AdjustedFVDte),CFV+U770,U769)))</f>
        <v/>
      </c>
      <c r="R770" s="53">
        <f>IF(P770="","",((1+INCREASE.RTE)^(1/12)))</f>
        <v>1.004074124</v>
      </c>
      <c r="S770" s="51" t="str">
        <f>IFERROR(IF(P770="","",IF(P770=DATE.DOR,"",IF(P770&gt;0,(1+RPI)^(1/12),""))),"")</f>
        <v/>
      </c>
      <c r="T770" s="51" t="str">
        <f>IF(S770="","",(1+AMC)^(1/12))</f>
        <v/>
      </c>
      <c r="U770" s="15" t="str">
        <f>IFERROR(IF(P770=DATE.DOR,U769,Q770*R770/S770/T770),"")</f>
        <v/>
      </c>
      <c r="V770" s="4"/>
      <c r="W770" s="4"/>
      <c r="X770" s="4"/>
      <c r="Y770" s="4"/>
      <c r="Z770" s="4"/>
      <c r="AA770" s="4"/>
      <c r="AB770" s="4"/>
    </row>
    <row r="771" ht="15.75" customHeight="1">
      <c r="A771" s="4"/>
      <c r="B771" s="4"/>
      <c r="C771" s="4"/>
      <c r="D771" s="4"/>
      <c r="E771" s="4"/>
      <c r="F771" s="45" t="str">
        <f t="shared" si="2"/>
        <v/>
      </c>
      <c r="G771" s="11" t="str">
        <f>IFERROR(IF(G770=DATE.DOR,"",MIN(DATE(YEAR(Calculations!G770),MONTH(Calculations!G770)+1,DAY(Calculations!G770)),DATE.DOR)),"")</f>
        <v/>
      </c>
      <c r="H771" s="15" t="str">
        <f>IF(G772="","",IF(G771&lt;$B$2,MONTHLY.CONT*1,LOOKUP(G771,$B$2:$B$62,$D$2:$D$62)))</f>
        <v/>
      </c>
      <c r="I771" s="51" t="str">
        <f>IF(H771=0,"",IF(H771="","",IF(G771=DATE.DOR,"",IF(G771="","",IF(G771=FVDate,"",((1+INCREASE.RTE)^(1/12)))))))</f>
        <v/>
      </c>
      <c r="J771" s="51" t="str">
        <f>IF(H771=0,"",IF(H771="","",IF(G771=DATE.DOR,"",IF(G771=FVDate,"",((1+RPI))^(1/12)))))</f>
        <v/>
      </c>
      <c r="K771" s="51" t="str">
        <f>IF(J771="","",(1+AMC)^(1/12))</f>
        <v/>
      </c>
      <c r="L771" s="15" t="str">
        <f>IFERROR(IF(G771="","",IF(G771=DATE.DOR,"",L770*I771/J771/K771+H771)),0)</f>
        <v/>
      </c>
      <c r="M771" s="4"/>
      <c r="N771" s="46" t="str">
        <f t="shared" si="3"/>
        <v/>
      </c>
      <c r="O771" s="45" t="str">
        <f t="shared" si="4"/>
        <v/>
      </c>
      <c r="P771" s="11" t="str">
        <f>IFERROR(IF(P770=DATE.DOR,"",MIN(DATE(YEAR(Calculations!P770),MONTH(Calculations!P770)+1,DAY(Calculations!P770)),DATE.DOR)),"")</f>
        <v/>
      </c>
      <c r="Q771" s="52" t="str">
        <f>IF(P771="","",IF(P771=DATE(YEAR(AdjustedFVDte),MONTH(AdjustedFVDte)+1,DAY(AdjustedFVDte)),CFV,IF(AND(Q770=0,P770=AdjustedFVDte),CFV+U771,U770)))</f>
        <v/>
      </c>
      <c r="R771" s="53" t="str">
        <f>IF(P771="","",((1+INCREASE.RTE)^(1/12)))</f>
        <v/>
      </c>
      <c r="S771" s="51" t="str">
        <f>IFERROR(IF(P771="","",IF(P771=DATE.DOR,"",IF(P771&gt;0,(1+RPI)^(1/12),""))),"")</f>
        <v/>
      </c>
      <c r="T771" s="51" t="str">
        <f>IF(S771="","",(1+AMC)^(1/12))</f>
        <v/>
      </c>
      <c r="U771" s="15" t="str">
        <f>IFERROR(IF(P771=DATE.DOR,U770,Q771*R771/S771/T771),"")</f>
        <v/>
      </c>
      <c r="V771" s="4"/>
      <c r="W771" s="4"/>
      <c r="X771" s="4"/>
      <c r="Y771" s="4"/>
      <c r="Z771" s="4"/>
      <c r="AA771" s="4"/>
      <c r="AB771" s="4"/>
    </row>
    <row r="772" ht="15.75" customHeight="1">
      <c r="A772" s="4"/>
      <c r="B772" s="4"/>
      <c r="C772" s="4"/>
      <c r="D772" s="4"/>
      <c r="E772" s="4"/>
      <c r="F772" s="45">
        <f t="shared" si="2"/>
        <v>1</v>
      </c>
      <c r="G772" s="11">
        <f>IFERROR(IF(G771=DATE.DOR,"",MIN(DATE(YEAR(Calculations!G771),MONTH(Calculations!G771)+1,DAY(Calculations!G771)),DATE.DOR)),"")</f>
        <v>44927</v>
      </c>
      <c r="H772" s="15" t="str">
        <f>IF(G773="","",IF(G772&lt;$B$2,MONTHLY.CONT*1,LOOKUP(G772,$B$2:$B$62,$D$2:$D$62)))</f>
        <v/>
      </c>
      <c r="I772" s="51" t="str">
        <f>IF(H772=0,"",IF(H772="","",IF(G772=DATE.DOR,"",IF(G772="","",IF(G772=FVDate,"",((1+INCREASE.RTE)^(1/12)))))))</f>
        <v/>
      </c>
      <c r="J772" s="51" t="str">
        <f>IF(H772=0,"",IF(H772="","",IF(G772=DATE.DOR,"",IF(G772=FVDate,"",((1+RPI))^(1/12)))))</f>
        <v/>
      </c>
      <c r="K772" s="51" t="str">
        <f>IF(J772="","",(1+AMC)^(1/12))</f>
        <v/>
      </c>
      <c r="L772" s="15" t="str">
        <f>IFERROR(IF(G772="","",IF(G772=DATE.DOR,"",L771*I772/J772/K772+H772)),0)</f>
        <v/>
      </c>
      <c r="M772" s="4"/>
      <c r="N772" s="46">
        <f t="shared" si="3"/>
        <v>12</v>
      </c>
      <c r="O772" s="45">
        <f t="shared" si="4"/>
        <v>1</v>
      </c>
      <c r="P772" s="11">
        <f>IFERROR(IF(P771=DATE.DOR,"",MIN(DATE(YEAR(Calculations!P771),MONTH(Calculations!P771)+1,DAY(Calculations!P771)),DATE.DOR)),"")</f>
        <v>44927</v>
      </c>
      <c r="Q772" s="52" t="str">
        <f>IF(P772="","",IF(P772=DATE(YEAR(AdjustedFVDte),MONTH(AdjustedFVDte)+1,DAY(AdjustedFVDte)),CFV,IF(AND(Q771=0,P771=AdjustedFVDte),CFV+U772,U771)))</f>
        <v/>
      </c>
      <c r="R772" s="53">
        <f>IF(P772="","",((1+INCREASE.RTE)^(1/12)))</f>
        <v>1.004074124</v>
      </c>
      <c r="S772" s="51" t="str">
        <f>IFERROR(IF(P772="","",IF(P772=DATE.DOR,"",IF(P772&gt;0,(1+RPI)^(1/12),""))),"")</f>
        <v/>
      </c>
      <c r="T772" s="51" t="str">
        <f>IF(S772="","",(1+AMC)^(1/12))</f>
        <v/>
      </c>
      <c r="U772" s="15" t="str">
        <f>IFERROR(IF(P772=DATE.DOR,U771,Q772*R772/S772/T772),"")</f>
        <v/>
      </c>
      <c r="V772" s="4"/>
      <c r="W772" s="4"/>
      <c r="X772" s="4"/>
      <c r="Y772" s="4"/>
      <c r="Z772" s="4"/>
      <c r="AA772" s="4"/>
      <c r="AB772" s="4"/>
    </row>
    <row r="773" ht="15.75" customHeight="1">
      <c r="A773" s="4"/>
      <c r="B773" s="4"/>
      <c r="C773" s="4"/>
      <c r="D773" s="4"/>
      <c r="E773" s="4"/>
      <c r="F773" s="45" t="str">
        <f t="shared" si="2"/>
        <v/>
      </c>
      <c r="G773" s="11" t="str">
        <f>IFERROR(IF(G772=DATE.DOR,"",MIN(DATE(YEAR(Calculations!G772),MONTH(Calculations!G772)+1,DAY(Calculations!G772)),DATE.DOR)),"")</f>
        <v/>
      </c>
      <c r="H773" s="15" t="str">
        <f>IF(G774="","",IF(G773&lt;$B$2,MONTHLY.CONT*1,LOOKUP(G773,$B$2:$B$62,$D$2:$D$62)))</f>
        <v/>
      </c>
      <c r="I773" s="51" t="str">
        <f>IF(H773=0,"",IF(H773="","",IF(G773=DATE.DOR,"",IF(G773="","",IF(G773=FVDate,"",((1+INCREASE.RTE)^(1/12)))))))</f>
        <v/>
      </c>
      <c r="J773" s="51" t="str">
        <f>IF(H773=0,"",IF(H773="","",IF(G773=DATE.DOR,"",IF(G773=FVDate,"",((1+RPI))^(1/12)))))</f>
        <v/>
      </c>
      <c r="K773" s="51" t="str">
        <f>IF(J773="","",(1+AMC)^(1/12))</f>
        <v/>
      </c>
      <c r="L773" s="15" t="str">
        <f>IFERROR(IF(G773="","",IF(G773=DATE.DOR,"",L772*I773/J773/K773+H773)),0)</f>
        <v/>
      </c>
      <c r="M773" s="4"/>
      <c r="N773" s="46" t="str">
        <f t="shared" si="3"/>
        <v/>
      </c>
      <c r="O773" s="45" t="str">
        <f t="shared" si="4"/>
        <v/>
      </c>
      <c r="P773" s="11" t="str">
        <f>IFERROR(IF(P772=DATE.DOR,"",MIN(DATE(YEAR(Calculations!P772),MONTH(Calculations!P772)+1,DAY(Calculations!P772)),DATE.DOR)),"")</f>
        <v/>
      </c>
      <c r="Q773" s="52" t="str">
        <f>IF(P773="","",IF(P773=DATE(YEAR(AdjustedFVDte),MONTH(AdjustedFVDte)+1,DAY(AdjustedFVDte)),CFV,IF(AND(Q772=0,P772=AdjustedFVDte),CFV+U773,U772)))</f>
        <v/>
      </c>
      <c r="R773" s="53" t="str">
        <f>IF(P773="","",((1+INCREASE.RTE)^(1/12)))</f>
        <v/>
      </c>
      <c r="S773" s="51" t="str">
        <f>IFERROR(IF(P773="","",IF(P773=DATE.DOR,"",IF(P773&gt;0,(1+RPI)^(1/12),""))),"")</f>
        <v/>
      </c>
      <c r="T773" s="51" t="str">
        <f>IF(S773="","",(1+AMC)^(1/12))</f>
        <v/>
      </c>
      <c r="U773" s="15" t="str">
        <f>IFERROR(IF(P773=DATE.DOR,U772,Q773*R773/S773/T773),"")</f>
        <v/>
      </c>
      <c r="V773" s="4"/>
      <c r="W773" s="4"/>
      <c r="X773" s="4"/>
      <c r="Y773" s="4"/>
      <c r="Z773" s="4"/>
      <c r="AA773" s="4"/>
      <c r="AB773" s="4"/>
    </row>
    <row r="774" ht="15.75" customHeight="1">
      <c r="A774" s="4"/>
      <c r="B774" s="4"/>
      <c r="C774" s="4"/>
      <c r="D774" s="4"/>
      <c r="E774" s="4"/>
      <c r="F774" s="45">
        <f t="shared" si="2"/>
        <v>1</v>
      </c>
      <c r="G774" s="11">
        <f>IFERROR(IF(G773=DATE.DOR,"",MIN(DATE(YEAR(Calculations!G773),MONTH(Calculations!G773)+1,DAY(Calculations!G773)),DATE.DOR)),"")</f>
        <v>44927</v>
      </c>
      <c r="H774" s="15" t="str">
        <f>IF(G775="","",IF(G774&lt;$B$2,MONTHLY.CONT*1,LOOKUP(G774,$B$2:$B$62,$D$2:$D$62)))</f>
        <v/>
      </c>
      <c r="I774" s="51" t="str">
        <f>IF(H774=0,"",IF(H774="","",IF(G774=DATE.DOR,"",IF(G774="","",IF(G774=FVDate,"",((1+INCREASE.RTE)^(1/12)))))))</f>
        <v/>
      </c>
      <c r="J774" s="51" t="str">
        <f>IF(H774=0,"",IF(H774="","",IF(G774=DATE.DOR,"",IF(G774=FVDate,"",((1+RPI))^(1/12)))))</f>
        <v/>
      </c>
      <c r="K774" s="51" t="str">
        <f>IF(J774="","",(1+AMC)^(1/12))</f>
        <v/>
      </c>
      <c r="L774" s="15" t="str">
        <f>IFERROR(IF(G774="","",IF(G774=DATE.DOR,"",L773*I774/J774/K774+H774)),0)</f>
        <v/>
      </c>
      <c r="M774" s="4"/>
      <c r="N774" s="46">
        <f t="shared" si="3"/>
        <v>12</v>
      </c>
      <c r="O774" s="45">
        <f t="shared" si="4"/>
        <v>1</v>
      </c>
      <c r="P774" s="11">
        <f>IFERROR(IF(P773=DATE.DOR,"",MIN(DATE(YEAR(Calculations!P773),MONTH(Calculations!P773)+1,DAY(Calculations!P773)),DATE.DOR)),"")</f>
        <v>44927</v>
      </c>
      <c r="Q774" s="52" t="str">
        <f>IF(P774="","",IF(P774=DATE(YEAR(AdjustedFVDte),MONTH(AdjustedFVDte)+1,DAY(AdjustedFVDte)),CFV,IF(AND(Q773=0,P773=AdjustedFVDte),CFV+U774,U773)))</f>
        <v/>
      </c>
      <c r="R774" s="53">
        <f>IF(P774="","",((1+INCREASE.RTE)^(1/12)))</f>
        <v>1.004074124</v>
      </c>
      <c r="S774" s="51" t="str">
        <f>IFERROR(IF(P774="","",IF(P774=DATE.DOR,"",IF(P774&gt;0,(1+RPI)^(1/12),""))),"")</f>
        <v/>
      </c>
      <c r="T774" s="51" t="str">
        <f>IF(S774="","",(1+AMC)^(1/12))</f>
        <v/>
      </c>
      <c r="U774" s="15" t="str">
        <f>IFERROR(IF(P774=DATE.DOR,U773,Q774*R774/S774/T774),"")</f>
        <v/>
      </c>
      <c r="V774" s="4"/>
      <c r="W774" s="4"/>
      <c r="X774" s="4"/>
      <c r="Y774" s="4"/>
      <c r="Z774" s="4"/>
      <c r="AA774" s="4"/>
      <c r="AB774" s="4"/>
    </row>
    <row r="775" ht="15.75" customHeight="1">
      <c r="A775" s="4"/>
      <c r="B775" s="4"/>
      <c r="C775" s="4"/>
      <c r="D775" s="4"/>
      <c r="E775" s="4"/>
      <c r="F775" s="45" t="str">
        <f t="shared" si="2"/>
        <v/>
      </c>
      <c r="G775" s="11" t="str">
        <f>IFERROR(IF(G774=DATE.DOR,"",MIN(DATE(YEAR(Calculations!G774),MONTH(Calculations!G774)+1,DAY(Calculations!G774)),DATE.DOR)),"")</f>
        <v/>
      </c>
      <c r="H775" s="15" t="str">
        <f>IF(G776="","",IF(G775&lt;$B$2,MONTHLY.CONT*1,LOOKUP(G775,$B$2:$B$62,$D$2:$D$62)))</f>
        <v/>
      </c>
      <c r="I775" s="51" t="str">
        <f>IF(H775=0,"",IF(H775="","",IF(G775=DATE.DOR,"",IF(G775="","",IF(G775=FVDate,"",((1+INCREASE.RTE)^(1/12)))))))</f>
        <v/>
      </c>
      <c r="J775" s="51" t="str">
        <f>IF(H775=0,"",IF(H775="","",IF(G775=DATE.DOR,"",IF(G775=FVDate,"",((1+RPI))^(1/12)))))</f>
        <v/>
      </c>
      <c r="K775" s="51" t="str">
        <f>IF(J775="","",(1+AMC)^(1/12))</f>
        <v/>
      </c>
      <c r="L775" s="15" t="str">
        <f>IFERROR(IF(G775="","",IF(G775=DATE.DOR,"",L774*I775/J775/K775+H775)),0)</f>
        <v/>
      </c>
      <c r="M775" s="4"/>
      <c r="N775" s="46" t="str">
        <f t="shared" si="3"/>
        <v/>
      </c>
      <c r="O775" s="45" t="str">
        <f t="shared" si="4"/>
        <v/>
      </c>
      <c r="P775" s="11" t="str">
        <f>IFERROR(IF(P774=DATE.DOR,"",MIN(DATE(YEAR(Calculations!P774),MONTH(Calculations!P774)+1,DAY(Calculations!P774)),DATE.DOR)),"")</f>
        <v/>
      </c>
      <c r="Q775" s="52" t="str">
        <f>IF(P775="","",IF(P775=DATE(YEAR(AdjustedFVDte),MONTH(AdjustedFVDte)+1,DAY(AdjustedFVDte)),CFV,IF(AND(Q774=0,P774=AdjustedFVDte),CFV+U775,U774)))</f>
        <v/>
      </c>
      <c r="R775" s="53" t="str">
        <f>IF(P775="","",((1+INCREASE.RTE)^(1/12)))</f>
        <v/>
      </c>
      <c r="S775" s="51" t="str">
        <f>IFERROR(IF(P775="","",IF(P775=DATE.DOR,"",IF(P775&gt;0,(1+RPI)^(1/12),""))),"")</f>
        <v/>
      </c>
      <c r="T775" s="51" t="str">
        <f>IF(S775="","",(1+AMC)^(1/12))</f>
        <v/>
      </c>
      <c r="U775" s="15" t="str">
        <f>IFERROR(IF(P775=DATE.DOR,U774,Q775*R775/S775/T775),"")</f>
        <v/>
      </c>
      <c r="V775" s="4"/>
      <c r="W775" s="4"/>
      <c r="X775" s="4"/>
      <c r="Y775" s="4"/>
      <c r="Z775" s="4"/>
      <c r="AA775" s="4"/>
      <c r="AB775" s="4"/>
    </row>
    <row r="776" ht="15.75" customHeight="1">
      <c r="A776" s="4"/>
      <c r="B776" s="4"/>
      <c r="C776" s="4"/>
      <c r="D776" s="4"/>
      <c r="E776" s="4"/>
      <c r="F776" s="45">
        <f t="shared" si="2"/>
        <v>1</v>
      </c>
      <c r="G776" s="11">
        <f>IFERROR(IF(G775=DATE.DOR,"",MIN(DATE(YEAR(Calculations!G775),MONTH(Calculations!G775)+1,DAY(Calculations!G775)),DATE.DOR)),"")</f>
        <v>44927</v>
      </c>
      <c r="H776" s="15" t="str">
        <f>IF(G777="","",IF(G776&lt;$B$2,MONTHLY.CONT*1,LOOKUP(G776,$B$2:$B$62,$D$2:$D$62)))</f>
        <v/>
      </c>
      <c r="I776" s="51" t="str">
        <f>IF(H776=0,"",IF(H776="","",IF(G776=DATE.DOR,"",IF(G776="","",IF(G776=FVDate,"",((1+INCREASE.RTE)^(1/12)))))))</f>
        <v/>
      </c>
      <c r="J776" s="51" t="str">
        <f>IF(H776=0,"",IF(H776="","",IF(G776=DATE.DOR,"",IF(G776=FVDate,"",((1+RPI))^(1/12)))))</f>
        <v/>
      </c>
      <c r="K776" s="51" t="str">
        <f>IF(J776="","",(1+AMC)^(1/12))</f>
        <v/>
      </c>
      <c r="L776" s="15" t="str">
        <f>IFERROR(IF(G776="","",IF(G776=DATE.DOR,"",L775*I776/J776/K776+H776)),0)</f>
        <v/>
      </c>
      <c r="M776" s="4"/>
      <c r="N776" s="46">
        <f t="shared" si="3"/>
        <v>12</v>
      </c>
      <c r="O776" s="45">
        <f t="shared" si="4"/>
        <v>1</v>
      </c>
      <c r="P776" s="11">
        <f>IFERROR(IF(P775=DATE.DOR,"",MIN(DATE(YEAR(Calculations!P775),MONTH(Calculations!P775)+1,DAY(Calculations!P775)),DATE.DOR)),"")</f>
        <v>44927</v>
      </c>
      <c r="Q776" s="52" t="str">
        <f>IF(P776="","",IF(P776=DATE(YEAR(AdjustedFVDte),MONTH(AdjustedFVDte)+1,DAY(AdjustedFVDte)),CFV,IF(AND(Q775=0,P775=AdjustedFVDte),CFV+U776,U775)))</f>
        <v/>
      </c>
      <c r="R776" s="53">
        <f>IF(P776="","",((1+INCREASE.RTE)^(1/12)))</f>
        <v>1.004074124</v>
      </c>
      <c r="S776" s="51" t="str">
        <f>IFERROR(IF(P776="","",IF(P776=DATE.DOR,"",IF(P776&gt;0,(1+RPI)^(1/12),""))),"")</f>
        <v/>
      </c>
      <c r="T776" s="51" t="str">
        <f>IF(S776="","",(1+AMC)^(1/12))</f>
        <v/>
      </c>
      <c r="U776" s="15" t="str">
        <f>IFERROR(IF(P776=DATE.DOR,U775,Q776*R776/S776/T776),"")</f>
        <v/>
      </c>
      <c r="V776" s="4"/>
      <c r="W776" s="4"/>
      <c r="X776" s="4"/>
      <c r="Y776" s="4"/>
      <c r="Z776" s="4"/>
      <c r="AA776" s="4"/>
      <c r="AB776" s="4"/>
    </row>
    <row r="777" ht="15.75" customHeight="1">
      <c r="A777" s="4"/>
      <c r="B777" s="4"/>
      <c r="C777" s="4"/>
      <c r="D777" s="4"/>
      <c r="E777" s="4"/>
      <c r="F777" s="45" t="str">
        <f t="shared" si="2"/>
        <v/>
      </c>
      <c r="G777" s="11" t="str">
        <f>IFERROR(IF(G776=DATE.DOR,"",MIN(DATE(YEAR(Calculations!G776),MONTH(Calculations!G776)+1,DAY(Calculations!G776)),DATE.DOR)),"")</f>
        <v/>
      </c>
      <c r="H777" s="15" t="str">
        <f>IF(G778="","",IF(G777&lt;$B$2,MONTHLY.CONT*1,LOOKUP(G777,$B$2:$B$62,$D$2:$D$62)))</f>
        <v/>
      </c>
      <c r="I777" s="51" t="str">
        <f>IF(H777=0,"",IF(H777="","",IF(G777=DATE.DOR,"",IF(G777="","",IF(G777=FVDate,"",((1+INCREASE.RTE)^(1/12)))))))</f>
        <v/>
      </c>
      <c r="J777" s="51" t="str">
        <f>IF(H777=0,"",IF(H777="","",IF(G777=DATE.DOR,"",IF(G777=FVDate,"",((1+RPI))^(1/12)))))</f>
        <v/>
      </c>
      <c r="K777" s="51" t="str">
        <f>IF(J777="","",(1+AMC)^(1/12))</f>
        <v/>
      </c>
      <c r="L777" s="15" t="str">
        <f>IFERROR(IF(G777="","",IF(G777=DATE.DOR,"",L776*I777/J777/K777+H777)),0)</f>
        <v/>
      </c>
      <c r="M777" s="4"/>
      <c r="N777" s="46" t="str">
        <f t="shared" si="3"/>
        <v/>
      </c>
      <c r="O777" s="45" t="str">
        <f t="shared" si="4"/>
        <v/>
      </c>
      <c r="P777" s="11" t="str">
        <f>IFERROR(IF(P776=DATE.DOR,"",MIN(DATE(YEAR(Calculations!P776),MONTH(Calculations!P776)+1,DAY(Calculations!P776)),DATE.DOR)),"")</f>
        <v/>
      </c>
      <c r="Q777" s="52" t="str">
        <f>IF(P777="","",IF(P777=DATE(YEAR(AdjustedFVDte),MONTH(AdjustedFVDte)+1,DAY(AdjustedFVDte)),CFV,IF(AND(Q776=0,P776=AdjustedFVDte),CFV+U777,U776)))</f>
        <v/>
      </c>
      <c r="R777" s="53" t="str">
        <f>IF(P777="","",((1+INCREASE.RTE)^(1/12)))</f>
        <v/>
      </c>
      <c r="S777" s="51" t="str">
        <f>IFERROR(IF(P777="","",IF(P777=DATE.DOR,"",IF(P777&gt;0,(1+RPI)^(1/12),""))),"")</f>
        <v/>
      </c>
      <c r="T777" s="51" t="str">
        <f>IF(S777="","",(1+AMC)^(1/12))</f>
        <v/>
      </c>
      <c r="U777" s="15" t="str">
        <f>IFERROR(IF(P777=DATE.DOR,U776,Q777*R777/S777/T777),"")</f>
        <v/>
      </c>
      <c r="V777" s="4"/>
      <c r="W777" s="4"/>
      <c r="X777" s="4"/>
      <c r="Y777" s="4"/>
      <c r="Z777" s="4"/>
      <c r="AA777" s="4"/>
      <c r="AB777" s="4"/>
    </row>
    <row r="778" ht="15.75" customHeight="1">
      <c r="A778" s="4"/>
      <c r="B778" s="4"/>
      <c r="C778" s="4"/>
      <c r="D778" s="4"/>
      <c r="E778" s="4"/>
      <c r="F778" s="45">
        <f t="shared" si="2"/>
        <v>1</v>
      </c>
      <c r="G778" s="11">
        <f>IFERROR(IF(G777=DATE.DOR,"",MIN(DATE(YEAR(Calculations!G777),MONTH(Calculations!G777)+1,DAY(Calculations!G777)),DATE.DOR)),"")</f>
        <v>44927</v>
      </c>
      <c r="H778" s="15" t="str">
        <f>IF(G779="","",IF(G778&lt;$B$2,MONTHLY.CONT*1,LOOKUP(G778,$B$2:$B$62,$D$2:$D$62)))</f>
        <v/>
      </c>
      <c r="I778" s="51" t="str">
        <f>IF(H778=0,"",IF(H778="","",IF(G778=DATE.DOR,"",IF(G778="","",IF(G778=FVDate,"",((1+INCREASE.RTE)^(1/12)))))))</f>
        <v/>
      </c>
      <c r="J778" s="51" t="str">
        <f>IF(H778=0,"",IF(H778="","",IF(G778=DATE.DOR,"",IF(G778=FVDate,"",((1+RPI))^(1/12)))))</f>
        <v/>
      </c>
      <c r="K778" s="51" t="str">
        <f>IF(J778="","",(1+AMC)^(1/12))</f>
        <v/>
      </c>
      <c r="L778" s="15" t="str">
        <f>IFERROR(IF(G778="","",IF(G778=DATE.DOR,"",L777*I778/J778/K778+H778)),0)</f>
        <v/>
      </c>
      <c r="M778" s="4"/>
      <c r="N778" s="46">
        <f t="shared" si="3"/>
        <v>12</v>
      </c>
      <c r="O778" s="45">
        <f t="shared" si="4"/>
        <v>1</v>
      </c>
      <c r="P778" s="11">
        <f>IFERROR(IF(P777=DATE.DOR,"",MIN(DATE(YEAR(Calculations!P777),MONTH(Calculations!P777)+1,DAY(Calculations!P777)),DATE.DOR)),"")</f>
        <v>44927</v>
      </c>
      <c r="Q778" s="52" t="str">
        <f>IF(P778="","",IF(P778=DATE(YEAR(AdjustedFVDte),MONTH(AdjustedFVDte)+1,DAY(AdjustedFVDte)),CFV,IF(AND(Q777=0,P777=AdjustedFVDte),CFV+U778,U777)))</f>
        <v/>
      </c>
      <c r="R778" s="53">
        <f>IF(P778="","",((1+INCREASE.RTE)^(1/12)))</f>
        <v>1.004074124</v>
      </c>
      <c r="S778" s="51" t="str">
        <f>IFERROR(IF(P778="","",IF(P778=DATE.DOR,"",IF(P778&gt;0,(1+RPI)^(1/12),""))),"")</f>
        <v/>
      </c>
      <c r="T778" s="51" t="str">
        <f>IF(S778="","",(1+AMC)^(1/12))</f>
        <v/>
      </c>
      <c r="U778" s="15" t="str">
        <f>IFERROR(IF(P778=DATE.DOR,U777,Q778*R778/S778/T778),"")</f>
        <v/>
      </c>
      <c r="V778" s="4"/>
      <c r="W778" s="4"/>
      <c r="X778" s="4"/>
      <c r="Y778" s="4"/>
      <c r="Z778" s="4"/>
      <c r="AA778" s="4"/>
      <c r="AB778" s="4"/>
    </row>
    <row r="779" ht="15.75" customHeight="1">
      <c r="A779" s="4"/>
      <c r="B779" s="4"/>
      <c r="C779" s="4"/>
      <c r="D779" s="4"/>
      <c r="E779" s="4"/>
      <c r="F779" s="45" t="str">
        <f t="shared" si="2"/>
        <v/>
      </c>
      <c r="G779" s="11" t="str">
        <f>IFERROR(IF(G778=DATE.DOR,"",MIN(DATE(YEAR(Calculations!G778),MONTH(Calculations!G778)+1,DAY(Calculations!G778)),DATE.DOR)),"")</f>
        <v/>
      </c>
      <c r="H779" s="15" t="str">
        <f>IF(G780="","",IF(G779&lt;$B$2,MONTHLY.CONT*1,LOOKUP(G779,$B$2:$B$62,$D$2:$D$62)))</f>
        <v/>
      </c>
      <c r="I779" s="51" t="str">
        <f>IF(H779=0,"",IF(H779="","",IF(G779=DATE.DOR,"",IF(G779="","",IF(G779=FVDate,"",((1+INCREASE.RTE)^(1/12)))))))</f>
        <v/>
      </c>
      <c r="J779" s="51" t="str">
        <f>IF(H779=0,"",IF(H779="","",IF(G779=DATE.DOR,"",IF(G779=FVDate,"",((1+RPI))^(1/12)))))</f>
        <v/>
      </c>
      <c r="K779" s="51" t="str">
        <f>IF(J779="","",(1+AMC)^(1/12))</f>
        <v/>
      </c>
      <c r="L779" s="15" t="str">
        <f>IFERROR(IF(G779="","",IF(G779=DATE.DOR,"",L778*I779/J779/K779+H779)),0)</f>
        <v/>
      </c>
      <c r="M779" s="4"/>
      <c r="N779" s="46" t="str">
        <f t="shared" si="3"/>
        <v/>
      </c>
      <c r="O779" s="45" t="str">
        <f t="shared" si="4"/>
        <v/>
      </c>
      <c r="P779" s="11" t="str">
        <f>IFERROR(IF(P778=DATE.DOR,"",MIN(DATE(YEAR(Calculations!P778),MONTH(Calculations!P778)+1,DAY(Calculations!P778)),DATE.DOR)),"")</f>
        <v/>
      </c>
      <c r="Q779" s="52" t="str">
        <f>IF(P779="","",IF(P779=DATE(YEAR(AdjustedFVDte),MONTH(AdjustedFVDte)+1,DAY(AdjustedFVDte)),CFV,IF(AND(Q778=0,P778=AdjustedFVDte),CFV+U779,U778)))</f>
        <v/>
      </c>
      <c r="R779" s="53" t="str">
        <f>IF(P779="","",((1+INCREASE.RTE)^(1/12)))</f>
        <v/>
      </c>
      <c r="S779" s="51" t="str">
        <f>IFERROR(IF(P779="","",IF(P779=DATE.DOR,"",IF(P779&gt;0,(1+RPI)^(1/12),""))),"")</f>
        <v/>
      </c>
      <c r="T779" s="51" t="str">
        <f>IF(S779="","",(1+AMC)^(1/12))</f>
        <v/>
      </c>
      <c r="U779" s="15" t="str">
        <f>IFERROR(IF(P779=DATE.DOR,U778,Q779*R779/S779/T779),"")</f>
        <v/>
      </c>
      <c r="V779" s="4"/>
      <c r="W779" s="4"/>
      <c r="X779" s="4"/>
      <c r="Y779" s="4"/>
      <c r="Z779" s="4"/>
      <c r="AA779" s="4"/>
      <c r="AB779" s="4"/>
    </row>
    <row r="780" ht="15.75" customHeight="1">
      <c r="A780" s="4"/>
      <c r="B780" s="4"/>
      <c r="C780" s="4"/>
      <c r="D780" s="4"/>
      <c r="E780" s="4"/>
      <c r="F780" s="45">
        <f t="shared" si="2"/>
        <v>1</v>
      </c>
      <c r="G780" s="11">
        <f>IFERROR(IF(G779=DATE.DOR,"",MIN(DATE(YEAR(Calculations!G779),MONTH(Calculations!G779)+1,DAY(Calculations!G779)),DATE.DOR)),"")</f>
        <v>44927</v>
      </c>
      <c r="H780" s="15" t="str">
        <f>IF(G781="","",IF(G780&lt;$B$2,MONTHLY.CONT*1,LOOKUP(G780,$B$2:$B$62,$D$2:$D$62)))</f>
        <v/>
      </c>
      <c r="I780" s="51" t="str">
        <f>IF(H780=0,"",IF(H780="","",IF(G780=DATE.DOR,"",IF(G780="","",IF(G780=FVDate,"",((1+INCREASE.RTE)^(1/12)))))))</f>
        <v/>
      </c>
      <c r="J780" s="51" t="str">
        <f>IF(H780=0,"",IF(H780="","",IF(G780=DATE.DOR,"",IF(G780=FVDate,"",((1+RPI))^(1/12)))))</f>
        <v/>
      </c>
      <c r="K780" s="51" t="str">
        <f>IF(J780="","",(1+AMC)^(1/12))</f>
        <v/>
      </c>
      <c r="L780" s="15" t="str">
        <f>IFERROR(IF(G780="","",IF(G780=DATE.DOR,"",L779*I780/J780/K780+H780)),0)</f>
        <v/>
      </c>
      <c r="M780" s="4"/>
      <c r="N780" s="46">
        <f t="shared" si="3"/>
        <v>12</v>
      </c>
      <c r="O780" s="45">
        <f t="shared" si="4"/>
        <v>1</v>
      </c>
      <c r="P780" s="11">
        <f>IFERROR(IF(P779=DATE.DOR,"",MIN(DATE(YEAR(Calculations!P779),MONTH(Calculations!P779)+1,DAY(Calculations!P779)),DATE.DOR)),"")</f>
        <v>44927</v>
      </c>
      <c r="Q780" s="52" t="str">
        <f>IF(P780="","",IF(P780=DATE(YEAR(AdjustedFVDte),MONTH(AdjustedFVDte)+1,DAY(AdjustedFVDte)),CFV,IF(AND(Q779=0,P779=AdjustedFVDte),CFV+U780,U779)))</f>
        <v/>
      </c>
      <c r="R780" s="53">
        <f>IF(P780="","",((1+INCREASE.RTE)^(1/12)))</f>
        <v>1.004074124</v>
      </c>
      <c r="S780" s="51" t="str">
        <f>IFERROR(IF(P780="","",IF(P780=DATE.DOR,"",IF(P780&gt;0,(1+RPI)^(1/12),""))),"")</f>
        <v/>
      </c>
      <c r="T780" s="51" t="str">
        <f>IF(S780="","",(1+AMC)^(1/12))</f>
        <v/>
      </c>
      <c r="U780" s="15" t="str">
        <f>IFERROR(IF(P780=DATE.DOR,U779,Q780*R780/S780/T780),"")</f>
        <v/>
      </c>
      <c r="V780" s="4"/>
      <c r="W780" s="4"/>
      <c r="X780" s="4"/>
      <c r="Y780" s="4"/>
      <c r="Z780" s="4"/>
      <c r="AA780" s="4"/>
      <c r="AB780" s="4"/>
    </row>
    <row r="781" ht="15.75" customHeight="1">
      <c r="A781" s="4"/>
      <c r="B781" s="4"/>
      <c r="C781" s="4"/>
      <c r="D781" s="4"/>
      <c r="E781" s="4"/>
      <c r="F781" s="45" t="str">
        <f t="shared" si="2"/>
        <v/>
      </c>
      <c r="G781" s="11" t="str">
        <f>IFERROR(IF(G780=DATE.DOR,"",MIN(DATE(YEAR(Calculations!G780),MONTH(Calculations!G780)+1,DAY(Calculations!G780)),DATE.DOR)),"")</f>
        <v/>
      </c>
      <c r="H781" s="15" t="str">
        <f>IF(G782="","",IF(G781&lt;$B$2,MONTHLY.CONT*1,LOOKUP(G781,$B$2:$B$62,$D$2:$D$62)))</f>
        <v/>
      </c>
      <c r="I781" s="51" t="str">
        <f>IF(H781=0,"",IF(H781="","",IF(G781=DATE.DOR,"",IF(G781="","",IF(G781=FVDate,"",((1+INCREASE.RTE)^(1/12)))))))</f>
        <v/>
      </c>
      <c r="J781" s="51" t="str">
        <f>IF(H781=0,"",IF(H781="","",IF(G781=DATE.DOR,"",IF(G781=FVDate,"",((1+RPI))^(1/12)))))</f>
        <v/>
      </c>
      <c r="K781" s="51" t="str">
        <f>IF(J781="","",(1+AMC)^(1/12))</f>
        <v/>
      </c>
      <c r="L781" s="15" t="str">
        <f>IFERROR(IF(G781="","",IF(G781=DATE.DOR,"",L780*I781/J781/K781+H781)),0)</f>
        <v/>
      </c>
      <c r="M781" s="4"/>
      <c r="N781" s="46" t="str">
        <f t="shared" si="3"/>
        <v/>
      </c>
      <c r="O781" s="45" t="str">
        <f t="shared" si="4"/>
        <v/>
      </c>
      <c r="P781" s="11" t="str">
        <f>IFERROR(IF(P780=DATE.DOR,"",MIN(DATE(YEAR(Calculations!P780),MONTH(Calculations!P780)+1,DAY(Calculations!P780)),DATE.DOR)),"")</f>
        <v/>
      </c>
      <c r="Q781" s="52" t="str">
        <f>IF(P781="","",IF(P781=DATE(YEAR(AdjustedFVDte),MONTH(AdjustedFVDte)+1,DAY(AdjustedFVDte)),CFV,IF(AND(Q780=0,P780=AdjustedFVDte),CFV+U781,U780)))</f>
        <v/>
      </c>
      <c r="R781" s="53" t="str">
        <f>IF(P781="","",((1+INCREASE.RTE)^(1/12)))</f>
        <v/>
      </c>
      <c r="S781" s="51" t="str">
        <f>IFERROR(IF(P781="","",IF(P781=DATE.DOR,"",IF(P781&gt;0,(1+RPI)^(1/12),""))),"")</f>
        <v/>
      </c>
      <c r="T781" s="51" t="str">
        <f>IF(S781="","",(1+AMC)^(1/12))</f>
        <v/>
      </c>
      <c r="U781" s="15" t="str">
        <f>IFERROR(IF(P781=DATE.DOR,U780,Q781*R781/S781/T781),"")</f>
        <v/>
      </c>
      <c r="V781" s="4"/>
      <c r="W781" s="4"/>
      <c r="X781" s="4"/>
      <c r="Y781" s="4"/>
      <c r="Z781" s="4"/>
      <c r="AA781" s="4"/>
      <c r="AB781" s="4"/>
    </row>
    <row r="782" ht="15.75" customHeight="1">
      <c r="A782" s="4"/>
      <c r="B782" s="4"/>
      <c r="C782" s="4"/>
      <c r="D782" s="4"/>
      <c r="E782" s="4"/>
      <c r="F782" s="45">
        <f t="shared" si="2"/>
        <v>1</v>
      </c>
      <c r="G782" s="11">
        <f>IFERROR(IF(G781=DATE.DOR,"",MIN(DATE(YEAR(Calculations!G781),MONTH(Calculations!G781)+1,DAY(Calculations!G781)),DATE.DOR)),"")</f>
        <v>44927</v>
      </c>
      <c r="H782" s="15" t="str">
        <f>IF(G783="","",IF(G782&lt;$B$2,MONTHLY.CONT*1,LOOKUP(G782,$B$2:$B$62,$D$2:$D$62)))</f>
        <v/>
      </c>
      <c r="I782" s="51" t="str">
        <f>IF(H782=0,"",IF(H782="","",IF(G782=DATE.DOR,"",IF(G782="","",IF(G782=FVDate,"",((1+INCREASE.RTE)^(1/12)))))))</f>
        <v/>
      </c>
      <c r="J782" s="51" t="str">
        <f>IF(H782=0,"",IF(H782="","",IF(G782=DATE.DOR,"",IF(G782=FVDate,"",((1+RPI))^(1/12)))))</f>
        <v/>
      </c>
      <c r="K782" s="51" t="str">
        <f>IF(J782="","",(1+AMC)^(1/12))</f>
        <v/>
      </c>
      <c r="L782" s="15" t="str">
        <f>IFERROR(IF(G782="","",IF(G782=DATE.DOR,"",L781*I782/J782/K782+H782)),0)</f>
        <v/>
      </c>
      <c r="M782" s="4"/>
      <c r="N782" s="46">
        <f t="shared" si="3"/>
        <v>12</v>
      </c>
      <c r="O782" s="45">
        <f t="shared" si="4"/>
        <v>1</v>
      </c>
      <c r="P782" s="11">
        <f>IFERROR(IF(P781=DATE.DOR,"",MIN(DATE(YEAR(Calculations!P781),MONTH(Calculations!P781)+1,DAY(Calculations!P781)),DATE.DOR)),"")</f>
        <v>44927</v>
      </c>
      <c r="Q782" s="52" t="str">
        <f>IF(P782="","",IF(P782=DATE(YEAR(AdjustedFVDte),MONTH(AdjustedFVDte)+1,DAY(AdjustedFVDte)),CFV,IF(AND(Q781=0,P781=AdjustedFVDte),CFV+U782,U781)))</f>
        <v/>
      </c>
      <c r="R782" s="53">
        <f>IF(P782="","",((1+INCREASE.RTE)^(1/12)))</f>
        <v>1.004074124</v>
      </c>
      <c r="S782" s="51" t="str">
        <f>IFERROR(IF(P782="","",IF(P782=DATE.DOR,"",IF(P782&gt;0,(1+RPI)^(1/12),""))),"")</f>
        <v/>
      </c>
      <c r="T782" s="51" t="str">
        <f>IF(S782="","",(1+AMC)^(1/12))</f>
        <v/>
      </c>
      <c r="U782" s="15" t="str">
        <f>IFERROR(IF(P782=DATE.DOR,U781,Q782*R782/S782/T782),"")</f>
        <v/>
      </c>
      <c r="V782" s="4"/>
      <c r="W782" s="4"/>
      <c r="X782" s="4"/>
      <c r="Y782" s="4"/>
      <c r="Z782" s="4"/>
      <c r="AA782" s="4"/>
      <c r="AB782" s="4"/>
    </row>
    <row r="783" ht="15.75" customHeight="1">
      <c r="A783" s="4"/>
      <c r="B783" s="4"/>
      <c r="C783" s="4"/>
      <c r="D783" s="4"/>
      <c r="E783" s="4"/>
      <c r="F783" s="45" t="str">
        <f t="shared" si="2"/>
        <v/>
      </c>
      <c r="G783" s="11" t="str">
        <f>IFERROR(IF(G782=DATE.DOR,"",MIN(DATE(YEAR(Calculations!G782),MONTH(Calculations!G782)+1,DAY(Calculations!G782)),DATE.DOR)),"")</f>
        <v/>
      </c>
      <c r="H783" s="15" t="str">
        <f>IF(G784="","",IF(G783&lt;$B$2,MONTHLY.CONT*1,LOOKUP(G783,$B$2:$B$62,$D$2:$D$62)))</f>
        <v/>
      </c>
      <c r="I783" s="51" t="str">
        <f>IF(H783=0,"",IF(H783="","",IF(G783=DATE.DOR,"",IF(G783="","",IF(G783=FVDate,"",((1+INCREASE.RTE)^(1/12)))))))</f>
        <v/>
      </c>
      <c r="J783" s="51" t="str">
        <f>IF(H783=0,"",IF(H783="","",IF(G783=DATE.DOR,"",IF(G783=FVDate,"",((1+RPI))^(1/12)))))</f>
        <v/>
      </c>
      <c r="K783" s="51" t="str">
        <f>IF(J783="","",(1+AMC)^(1/12))</f>
        <v/>
      </c>
      <c r="L783" s="15" t="str">
        <f>IFERROR(IF(G783="","",IF(G783=DATE.DOR,"",L782*I783/J783/K783+H783)),0)</f>
        <v/>
      </c>
      <c r="M783" s="4"/>
      <c r="N783" s="46" t="str">
        <f t="shared" si="3"/>
        <v/>
      </c>
      <c r="O783" s="45" t="str">
        <f t="shared" si="4"/>
        <v/>
      </c>
      <c r="P783" s="11" t="str">
        <f>IFERROR(IF(P782=DATE.DOR,"",MIN(DATE(YEAR(Calculations!P782),MONTH(Calculations!P782)+1,DAY(Calculations!P782)),DATE.DOR)),"")</f>
        <v/>
      </c>
      <c r="Q783" s="52" t="str">
        <f>IF(P783="","",IF(P783=DATE(YEAR(AdjustedFVDte),MONTH(AdjustedFVDte)+1,DAY(AdjustedFVDte)),CFV,IF(AND(Q782=0,P782=AdjustedFVDte),CFV+U783,U782)))</f>
        <v/>
      </c>
      <c r="R783" s="53" t="str">
        <f>IF(P783="","",((1+INCREASE.RTE)^(1/12)))</f>
        <v/>
      </c>
      <c r="S783" s="51" t="str">
        <f>IFERROR(IF(P783="","",IF(P783=DATE.DOR,"",IF(P783&gt;0,(1+RPI)^(1/12),""))),"")</f>
        <v/>
      </c>
      <c r="T783" s="51" t="str">
        <f>IF(S783="","",(1+AMC)^(1/12))</f>
        <v/>
      </c>
      <c r="U783" s="15" t="str">
        <f>IFERROR(IF(P783=DATE.DOR,U782,Q783*R783/S783/T783),"")</f>
        <v/>
      </c>
      <c r="V783" s="4"/>
      <c r="W783" s="4"/>
      <c r="X783" s="4"/>
      <c r="Y783" s="4"/>
      <c r="Z783" s="4"/>
      <c r="AA783" s="4"/>
      <c r="AB783" s="4"/>
    </row>
    <row r="784" ht="15.75" customHeight="1">
      <c r="A784" s="4"/>
      <c r="B784" s="4"/>
      <c r="C784" s="4"/>
      <c r="D784" s="4"/>
      <c r="E784" s="4"/>
      <c r="F784" s="45">
        <f t="shared" si="2"/>
        <v>1</v>
      </c>
      <c r="G784" s="11">
        <f>IFERROR(IF(G783=DATE.DOR,"",MIN(DATE(YEAR(Calculations!G783),MONTH(Calculations!G783)+1,DAY(Calculations!G783)),DATE.DOR)),"")</f>
        <v>44927</v>
      </c>
      <c r="H784" s="15" t="str">
        <f>IF(G785="","",IF(G784&lt;$B$2,MONTHLY.CONT*1,LOOKUP(G784,$B$2:$B$62,$D$2:$D$62)))</f>
        <v/>
      </c>
      <c r="I784" s="51" t="str">
        <f>IF(H784=0,"",IF(H784="","",IF(G784=DATE.DOR,"",IF(G784="","",IF(G784=FVDate,"",((1+INCREASE.RTE)^(1/12)))))))</f>
        <v/>
      </c>
      <c r="J784" s="51" t="str">
        <f>IF(H784=0,"",IF(H784="","",IF(G784=DATE.DOR,"",IF(G784=FVDate,"",((1+RPI))^(1/12)))))</f>
        <v/>
      </c>
      <c r="K784" s="51" t="str">
        <f>IF(J784="","",(1+AMC)^(1/12))</f>
        <v/>
      </c>
      <c r="L784" s="15" t="str">
        <f>IFERROR(IF(G784="","",IF(G784=DATE.DOR,"",L783*I784/J784/K784+H784)),0)</f>
        <v/>
      </c>
      <c r="M784" s="4"/>
      <c r="N784" s="46">
        <f t="shared" si="3"/>
        <v>12</v>
      </c>
      <c r="O784" s="45">
        <f t="shared" si="4"/>
        <v>1</v>
      </c>
      <c r="P784" s="11">
        <f>IFERROR(IF(P783=DATE.DOR,"",MIN(DATE(YEAR(Calculations!P783),MONTH(Calculations!P783)+1,DAY(Calculations!P783)),DATE.DOR)),"")</f>
        <v>44927</v>
      </c>
      <c r="Q784" s="52" t="str">
        <f>IF(P784="","",IF(P784=DATE(YEAR(AdjustedFVDte),MONTH(AdjustedFVDte)+1,DAY(AdjustedFVDte)),CFV,IF(AND(Q783=0,P783=AdjustedFVDte),CFV+U784,U783)))</f>
        <v/>
      </c>
      <c r="R784" s="53">
        <f>IF(P784="","",((1+INCREASE.RTE)^(1/12)))</f>
        <v>1.004074124</v>
      </c>
      <c r="S784" s="51" t="str">
        <f>IFERROR(IF(P784="","",IF(P784=DATE.DOR,"",IF(P784&gt;0,(1+RPI)^(1/12),""))),"")</f>
        <v/>
      </c>
      <c r="T784" s="51" t="str">
        <f>IF(S784="","",(1+AMC)^(1/12))</f>
        <v/>
      </c>
      <c r="U784" s="15" t="str">
        <f>IFERROR(IF(P784=DATE.DOR,U783,Q784*R784/S784/T784),"")</f>
        <v/>
      </c>
      <c r="V784" s="4"/>
      <c r="W784" s="4"/>
      <c r="X784" s="4"/>
      <c r="Y784" s="4"/>
      <c r="Z784" s="4"/>
      <c r="AA784" s="4"/>
      <c r="AB784" s="4"/>
    </row>
    <row r="785" ht="15.75" customHeight="1">
      <c r="A785" s="4"/>
      <c r="B785" s="4"/>
      <c r="C785" s="4"/>
      <c r="D785" s="4"/>
      <c r="E785" s="4"/>
      <c r="F785" s="45" t="str">
        <f t="shared" si="2"/>
        <v/>
      </c>
      <c r="G785" s="11" t="str">
        <f>IFERROR(IF(G784=DATE.DOR,"",MIN(DATE(YEAR(Calculations!G784),MONTH(Calculations!G784)+1,DAY(Calculations!G784)),DATE.DOR)),"")</f>
        <v/>
      </c>
      <c r="H785" s="15" t="str">
        <f>IF(G786="","",IF(G785&lt;$B$2,MONTHLY.CONT*1,LOOKUP(G785,$B$2:$B$62,$D$2:$D$62)))</f>
        <v/>
      </c>
      <c r="I785" s="51" t="str">
        <f>IF(H785=0,"",IF(H785="","",IF(G785=DATE.DOR,"",IF(G785="","",IF(G785=FVDate,"",((1+INCREASE.RTE)^(1/12)))))))</f>
        <v/>
      </c>
      <c r="J785" s="51" t="str">
        <f>IF(H785=0,"",IF(H785="","",IF(G785=DATE.DOR,"",IF(G785=FVDate,"",((1+RPI))^(1/12)))))</f>
        <v/>
      </c>
      <c r="K785" s="51" t="str">
        <f>IF(J785="","",(1+AMC)^(1/12))</f>
        <v/>
      </c>
      <c r="L785" s="15" t="str">
        <f>IFERROR(IF(G785="","",IF(G785=DATE.DOR,"",L784*I785/J785/K785+H785)),0)</f>
        <v/>
      </c>
      <c r="M785" s="4"/>
      <c r="N785" s="46" t="str">
        <f t="shared" si="3"/>
        <v/>
      </c>
      <c r="O785" s="45" t="str">
        <f t="shared" si="4"/>
        <v/>
      </c>
      <c r="P785" s="11" t="str">
        <f>IFERROR(IF(P784=DATE.DOR,"",MIN(DATE(YEAR(Calculations!P784),MONTH(Calculations!P784)+1,DAY(Calculations!P784)),DATE.DOR)),"")</f>
        <v/>
      </c>
      <c r="Q785" s="52" t="str">
        <f>IF(P785="","",IF(P785=DATE(YEAR(AdjustedFVDte),MONTH(AdjustedFVDte)+1,DAY(AdjustedFVDte)),CFV,IF(AND(Q784=0,P784=AdjustedFVDte),CFV+U785,U784)))</f>
        <v/>
      </c>
      <c r="R785" s="53" t="str">
        <f>IF(P785="","",((1+INCREASE.RTE)^(1/12)))</f>
        <v/>
      </c>
      <c r="S785" s="51" t="str">
        <f>IFERROR(IF(P785="","",IF(P785=DATE.DOR,"",IF(P785&gt;0,(1+RPI)^(1/12),""))),"")</f>
        <v/>
      </c>
      <c r="T785" s="51" t="str">
        <f>IF(S785="","",(1+AMC)^(1/12))</f>
        <v/>
      </c>
      <c r="U785" s="15" t="str">
        <f>IFERROR(IF(P785=DATE.DOR,U784,Q785*R785/S785/T785),"")</f>
        <v/>
      </c>
      <c r="V785" s="4"/>
      <c r="W785" s="4"/>
      <c r="X785" s="4"/>
      <c r="Y785" s="4"/>
      <c r="Z785" s="4"/>
      <c r="AA785" s="4"/>
      <c r="AB785" s="4"/>
    </row>
    <row r="786" ht="15.75" customHeight="1">
      <c r="A786" s="4"/>
      <c r="B786" s="4"/>
      <c r="C786" s="4"/>
      <c r="D786" s="4"/>
      <c r="E786" s="4"/>
      <c r="F786" s="45">
        <f t="shared" si="2"/>
        <v>1</v>
      </c>
      <c r="G786" s="11">
        <f>IFERROR(IF(G785=DATE.DOR,"",MIN(DATE(YEAR(Calculations!G785),MONTH(Calculations!G785)+1,DAY(Calculations!G785)),DATE.DOR)),"")</f>
        <v>44927</v>
      </c>
      <c r="H786" s="15" t="str">
        <f>IF(G787="","",IF(G786&lt;$B$2,MONTHLY.CONT*1,LOOKUP(G786,$B$2:$B$62,$D$2:$D$62)))</f>
        <v/>
      </c>
      <c r="I786" s="51" t="str">
        <f>IF(H786=0,"",IF(H786="","",IF(G786=DATE.DOR,"",IF(G786="","",IF(G786=FVDate,"",((1+INCREASE.RTE)^(1/12)))))))</f>
        <v/>
      </c>
      <c r="J786" s="51" t="str">
        <f>IF(H786=0,"",IF(H786="","",IF(G786=DATE.DOR,"",IF(G786=FVDate,"",((1+RPI))^(1/12)))))</f>
        <v/>
      </c>
      <c r="K786" s="51" t="str">
        <f>IF(J786="","",(1+AMC)^(1/12))</f>
        <v/>
      </c>
      <c r="L786" s="15" t="str">
        <f>IFERROR(IF(G786="","",IF(G786=DATE.DOR,"",L785*I786/J786/K786+H786)),0)</f>
        <v/>
      </c>
      <c r="M786" s="4"/>
      <c r="N786" s="46">
        <f t="shared" si="3"/>
        <v>12</v>
      </c>
      <c r="O786" s="45">
        <f t="shared" si="4"/>
        <v>1</v>
      </c>
      <c r="P786" s="11">
        <f>IFERROR(IF(P785=DATE.DOR,"",MIN(DATE(YEAR(Calculations!P785),MONTH(Calculations!P785)+1,DAY(Calculations!P785)),DATE.DOR)),"")</f>
        <v>44927</v>
      </c>
      <c r="Q786" s="52" t="str">
        <f>IF(P786="","",IF(P786=DATE(YEAR(AdjustedFVDte),MONTH(AdjustedFVDte)+1,DAY(AdjustedFVDte)),CFV,IF(AND(Q785=0,P785=AdjustedFVDte),CFV+U786,U785)))</f>
        <v/>
      </c>
      <c r="R786" s="53">
        <f>IF(P786="","",((1+INCREASE.RTE)^(1/12)))</f>
        <v>1.004074124</v>
      </c>
      <c r="S786" s="51" t="str">
        <f>IFERROR(IF(P786="","",IF(P786=DATE.DOR,"",IF(P786&gt;0,(1+RPI)^(1/12),""))),"")</f>
        <v/>
      </c>
      <c r="T786" s="51" t="str">
        <f>IF(S786="","",(1+AMC)^(1/12))</f>
        <v/>
      </c>
      <c r="U786" s="15" t="str">
        <f>IFERROR(IF(P786=DATE.DOR,U785,Q786*R786/S786/T786),"")</f>
        <v/>
      </c>
      <c r="V786" s="4"/>
      <c r="W786" s="4"/>
      <c r="X786" s="4"/>
      <c r="Y786" s="4"/>
      <c r="Z786" s="4"/>
      <c r="AA786" s="4"/>
      <c r="AB786" s="4"/>
    </row>
    <row r="787" ht="15.75" customHeight="1">
      <c r="A787" s="4"/>
      <c r="B787" s="4"/>
      <c r="C787" s="4"/>
      <c r="D787" s="4"/>
      <c r="E787" s="4"/>
      <c r="F787" s="45" t="str">
        <f t="shared" si="2"/>
        <v/>
      </c>
      <c r="G787" s="11" t="str">
        <f>IFERROR(IF(G786=DATE.DOR,"",MIN(DATE(YEAR(Calculations!G786),MONTH(Calculations!G786)+1,DAY(Calculations!G786)),DATE.DOR)),"")</f>
        <v/>
      </c>
      <c r="H787" s="15" t="str">
        <f>IF(G788="","",IF(G787&lt;$B$2,MONTHLY.CONT*1,LOOKUP(G787,$B$2:$B$62,$D$2:$D$62)))</f>
        <v/>
      </c>
      <c r="I787" s="51" t="str">
        <f>IF(H787=0,"",IF(H787="","",IF(G787=DATE.DOR,"",IF(G787="","",IF(G787=FVDate,"",((1+INCREASE.RTE)^(1/12)))))))</f>
        <v/>
      </c>
      <c r="J787" s="51" t="str">
        <f>IF(H787=0,"",IF(H787="","",IF(G787=DATE.DOR,"",IF(G787=FVDate,"",((1+RPI))^(1/12)))))</f>
        <v/>
      </c>
      <c r="K787" s="51" t="str">
        <f>IF(J787="","",(1+AMC)^(1/12))</f>
        <v/>
      </c>
      <c r="L787" s="15" t="str">
        <f>IFERROR(IF(G787="","",IF(G787=DATE.DOR,"",L786*I787/J787/K787+H787)),0)</f>
        <v/>
      </c>
      <c r="M787" s="4"/>
      <c r="N787" s="46" t="str">
        <f t="shared" si="3"/>
        <v/>
      </c>
      <c r="O787" s="45" t="str">
        <f t="shared" si="4"/>
        <v/>
      </c>
      <c r="P787" s="11" t="str">
        <f>IFERROR(IF(P786=DATE.DOR,"",MIN(DATE(YEAR(Calculations!P786),MONTH(Calculations!P786)+1,DAY(Calculations!P786)),DATE.DOR)),"")</f>
        <v/>
      </c>
      <c r="Q787" s="52" t="str">
        <f>IF(P787="","",IF(P787=DATE(YEAR(AdjustedFVDte),MONTH(AdjustedFVDte)+1,DAY(AdjustedFVDte)),CFV,IF(AND(Q786=0,P786=AdjustedFVDte),CFV+U787,U786)))</f>
        <v/>
      </c>
      <c r="R787" s="53" t="str">
        <f>IF(P787="","",((1+INCREASE.RTE)^(1/12)))</f>
        <v/>
      </c>
      <c r="S787" s="51" t="str">
        <f>IFERROR(IF(P787="","",IF(P787=DATE.DOR,"",IF(P787&gt;0,(1+RPI)^(1/12),""))),"")</f>
        <v/>
      </c>
      <c r="T787" s="51" t="str">
        <f>IF(S787="","",(1+AMC)^(1/12))</f>
        <v/>
      </c>
      <c r="U787" s="15" t="str">
        <f>IFERROR(IF(P787=DATE.DOR,U786,Q787*R787/S787/T787),"")</f>
        <v/>
      </c>
      <c r="V787" s="4"/>
      <c r="W787" s="4"/>
      <c r="X787" s="4"/>
      <c r="Y787" s="4"/>
      <c r="Z787" s="4"/>
      <c r="AA787" s="4"/>
      <c r="AB787" s="4"/>
    </row>
    <row r="788" ht="15.75" customHeight="1">
      <c r="A788" s="4"/>
      <c r="B788" s="4"/>
      <c r="C788" s="4"/>
      <c r="D788" s="4"/>
      <c r="E788" s="4"/>
      <c r="F788" s="45">
        <f t="shared" si="2"/>
        <v>1</v>
      </c>
      <c r="G788" s="11">
        <f>IFERROR(IF(G787=DATE.DOR,"",MIN(DATE(YEAR(Calculations!G787),MONTH(Calculations!G787)+1,DAY(Calculations!G787)),DATE.DOR)),"")</f>
        <v>44927</v>
      </c>
      <c r="H788" s="15" t="str">
        <f>IF(G789="","",IF(G788&lt;$B$2,MONTHLY.CONT*1,LOOKUP(G788,$B$2:$B$62,$D$2:$D$62)))</f>
        <v/>
      </c>
      <c r="I788" s="51" t="str">
        <f>IF(H788=0,"",IF(H788="","",IF(G788=DATE.DOR,"",IF(G788="","",IF(G788=FVDate,"",((1+INCREASE.RTE)^(1/12)))))))</f>
        <v/>
      </c>
      <c r="J788" s="51" t="str">
        <f>IF(H788=0,"",IF(H788="","",IF(G788=DATE.DOR,"",IF(G788=FVDate,"",((1+RPI))^(1/12)))))</f>
        <v/>
      </c>
      <c r="K788" s="51" t="str">
        <f>IF(J788="","",(1+AMC)^(1/12))</f>
        <v/>
      </c>
      <c r="L788" s="15" t="str">
        <f>IFERROR(IF(G788="","",IF(G788=DATE.DOR,"",L787*I788/J788/K788+H788)),0)</f>
        <v/>
      </c>
      <c r="M788" s="4"/>
      <c r="N788" s="46">
        <f t="shared" si="3"/>
        <v>12</v>
      </c>
      <c r="O788" s="45">
        <f t="shared" si="4"/>
        <v>1</v>
      </c>
      <c r="P788" s="11">
        <f>IFERROR(IF(P787=DATE.DOR,"",MIN(DATE(YEAR(Calculations!P787),MONTH(Calculations!P787)+1,DAY(Calculations!P787)),DATE.DOR)),"")</f>
        <v>44927</v>
      </c>
      <c r="Q788" s="52" t="str">
        <f>IF(P788="","",IF(P788=DATE(YEAR(AdjustedFVDte),MONTH(AdjustedFVDte)+1,DAY(AdjustedFVDte)),CFV,IF(AND(Q787=0,P787=AdjustedFVDte),CFV+U788,U787)))</f>
        <v/>
      </c>
      <c r="R788" s="53">
        <f>IF(P788="","",((1+INCREASE.RTE)^(1/12)))</f>
        <v>1.004074124</v>
      </c>
      <c r="S788" s="51" t="str">
        <f>IFERROR(IF(P788="","",IF(P788=DATE.DOR,"",IF(P788&gt;0,(1+RPI)^(1/12),""))),"")</f>
        <v/>
      </c>
      <c r="T788" s="51" t="str">
        <f>IF(S788="","",(1+AMC)^(1/12))</f>
        <v/>
      </c>
      <c r="U788" s="15" t="str">
        <f>IFERROR(IF(P788=DATE.DOR,U787,Q788*R788/S788/T788),"")</f>
        <v/>
      </c>
      <c r="V788" s="4"/>
      <c r="W788" s="4"/>
      <c r="X788" s="4"/>
      <c r="Y788" s="4"/>
      <c r="Z788" s="4"/>
      <c r="AA788" s="4"/>
      <c r="AB788" s="4"/>
    </row>
    <row r="789" ht="15.75" customHeight="1">
      <c r="A789" s="4"/>
      <c r="B789" s="4"/>
      <c r="C789" s="4"/>
      <c r="D789" s="4"/>
      <c r="E789" s="4"/>
      <c r="F789" s="45" t="str">
        <f t="shared" si="2"/>
        <v/>
      </c>
      <c r="G789" s="11" t="str">
        <f>IFERROR(IF(G788=DATE.DOR,"",MIN(DATE(YEAR(Calculations!G788),MONTH(Calculations!G788)+1,DAY(Calculations!G788)),DATE.DOR)),"")</f>
        <v/>
      </c>
      <c r="H789" s="15" t="str">
        <f>IF(G790="","",IF(G789&lt;$B$2,MONTHLY.CONT*1,LOOKUP(G789,$B$2:$B$62,$D$2:$D$62)))</f>
        <v/>
      </c>
      <c r="I789" s="51" t="str">
        <f>IF(H789=0,"",IF(H789="","",IF(G789=DATE.DOR,"",IF(G789="","",IF(G789=FVDate,"",((1+INCREASE.RTE)^(1/12)))))))</f>
        <v/>
      </c>
      <c r="J789" s="51" t="str">
        <f>IF(H789=0,"",IF(H789="","",IF(G789=DATE.DOR,"",IF(G789=FVDate,"",((1+RPI))^(1/12)))))</f>
        <v/>
      </c>
      <c r="K789" s="51" t="str">
        <f>IF(J789="","",(1+AMC)^(1/12))</f>
        <v/>
      </c>
      <c r="L789" s="15" t="str">
        <f>IFERROR(IF(G789="","",IF(G789=DATE.DOR,"",L788*I789/J789/K789+H789)),0)</f>
        <v/>
      </c>
      <c r="M789" s="4"/>
      <c r="N789" s="46" t="str">
        <f t="shared" si="3"/>
        <v/>
      </c>
      <c r="O789" s="45" t="str">
        <f t="shared" si="4"/>
        <v/>
      </c>
      <c r="P789" s="11" t="str">
        <f>IFERROR(IF(P788=DATE.DOR,"",MIN(DATE(YEAR(Calculations!P788),MONTH(Calculations!P788)+1,DAY(Calculations!P788)),DATE.DOR)),"")</f>
        <v/>
      </c>
      <c r="Q789" s="52" t="str">
        <f>IF(P789="","",IF(P789=DATE(YEAR(AdjustedFVDte),MONTH(AdjustedFVDte)+1,DAY(AdjustedFVDte)),CFV,IF(AND(Q788=0,P788=AdjustedFVDte),CFV+U789,U788)))</f>
        <v/>
      </c>
      <c r="R789" s="53" t="str">
        <f>IF(P789="","",((1+INCREASE.RTE)^(1/12)))</f>
        <v/>
      </c>
      <c r="S789" s="51" t="str">
        <f>IFERROR(IF(P789="","",IF(P789=DATE.DOR,"",IF(P789&gt;0,(1+RPI)^(1/12),""))),"")</f>
        <v/>
      </c>
      <c r="T789" s="51" t="str">
        <f>IF(S789="","",(1+AMC)^(1/12))</f>
        <v/>
      </c>
      <c r="U789" s="15" t="str">
        <f>IFERROR(IF(P789=DATE.DOR,U788,Q789*R789/S789/T789),"")</f>
        <v/>
      </c>
      <c r="V789" s="4"/>
      <c r="W789" s="4"/>
      <c r="X789" s="4"/>
      <c r="Y789" s="4"/>
      <c r="Z789" s="4"/>
      <c r="AA789" s="4"/>
      <c r="AB789" s="4"/>
    </row>
    <row r="790" ht="15.75" customHeight="1">
      <c r="A790" s="4"/>
      <c r="B790" s="4"/>
      <c r="C790" s="4"/>
      <c r="D790" s="4"/>
      <c r="E790" s="4"/>
      <c r="F790" s="45">
        <f t="shared" si="2"/>
        <v>1</v>
      </c>
      <c r="G790" s="11">
        <f>IFERROR(IF(G789=DATE.DOR,"",MIN(DATE(YEAR(Calculations!G789),MONTH(Calculations!G789)+1,DAY(Calculations!G789)),DATE.DOR)),"")</f>
        <v>44927</v>
      </c>
      <c r="H790" s="15" t="str">
        <f>IF(G791="","",IF(G790&lt;$B$2,MONTHLY.CONT*1,LOOKUP(G790,$B$2:$B$62,$D$2:$D$62)))</f>
        <v/>
      </c>
      <c r="I790" s="51" t="str">
        <f>IF(H790=0,"",IF(H790="","",IF(G790=DATE.DOR,"",IF(G790="","",IF(G790=FVDate,"",((1+INCREASE.RTE)^(1/12)))))))</f>
        <v/>
      </c>
      <c r="J790" s="51" t="str">
        <f>IF(H790=0,"",IF(H790="","",IF(G790=DATE.DOR,"",IF(G790=FVDate,"",((1+RPI))^(1/12)))))</f>
        <v/>
      </c>
      <c r="K790" s="51" t="str">
        <f>IF(J790="","",(1+AMC)^(1/12))</f>
        <v/>
      </c>
      <c r="L790" s="15" t="str">
        <f>IFERROR(IF(G790="","",IF(G790=DATE.DOR,"",L789*I790/J790/K790+H790)),0)</f>
        <v/>
      </c>
      <c r="M790" s="4"/>
      <c r="N790" s="46">
        <f t="shared" si="3"/>
        <v>12</v>
      </c>
      <c r="O790" s="45">
        <f t="shared" si="4"/>
        <v>1</v>
      </c>
      <c r="P790" s="11">
        <f>IFERROR(IF(P789=DATE.DOR,"",MIN(DATE(YEAR(Calculations!P789),MONTH(Calculations!P789)+1,DAY(Calculations!P789)),DATE.DOR)),"")</f>
        <v>44927</v>
      </c>
      <c r="Q790" s="52" t="str">
        <f>IF(P790="","",IF(P790=DATE(YEAR(AdjustedFVDte),MONTH(AdjustedFVDte)+1,DAY(AdjustedFVDte)),CFV,IF(AND(Q789=0,P789=AdjustedFVDte),CFV+U790,U789)))</f>
        <v/>
      </c>
      <c r="R790" s="53">
        <f>IF(P790="","",((1+INCREASE.RTE)^(1/12)))</f>
        <v>1.004074124</v>
      </c>
      <c r="S790" s="51" t="str">
        <f>IFERROR(IF(P790="","",IF(P790=DATE.DOR,"",IF(P790&gt;0,(1+RPI)^(1/12),""))),"")</f>
        <v/>
      </c>
      <c r="T790" s="51" t="str">
        <f>IF(S790="","",(1+AMC)^(1/12))</f>
        <v/>
      </c>
      <c r="U790" s="15" t="str">
        <f>IFERROR(IF(P790=DATE.DOR,U789,Q790*R790/S790/T790),"")</f>
        <v/>
      </c>
      <c r="V790" s="4"/>
      <c r="W790" s="4"/>
      <c r="X790" s="4"/>
      <c r="Y790" s="4"/>
      <c r="Z790" s="4"/>
      <c r="AA790" s="4"/>
      <c r="AB790" s="4"/>
    </row>
    <row r="791" ht="15.75" customHeight="1">
      <c r="A791" s="4"/>
      <c r="B791" s="4"/>
      <c r="C791" s="4"/>
      <c r="D791" s="4"/>
      <c r="E791" s="4"/>
      <c r="F791" s="45" t="str">
        <f t="shared" si="2"/>
        <v/>
      </c>
      <c r="G791" s="11" t="str">
        <f>IFERROR(IF(G790=DATE.DOR,"",MIN(DATE(YEAR(Calculations!G790),MONTH(Calculations!G790)+1,DAY(Calculations!G790)),DATE.DOR)),"")</f>
        <v/>
      </c>
      <c r="H791" s="15" t="str">
        <f>IF(G792="","",IF(G791&lt;$B$2,MONTHLY.CONT*1,LOOKUP(G791,$B$2:$B$62,$D$2:$D$62)))</f>
        <v/>
      </c>
      <c r="I791" s="51" t="str">
        <f>IF(H791=0,"",IF(H791="","",IF(G791=DATE.DOR,"",IF(G791="","",IF(G791=FVDate,"",((1+INCREASE.RTE)^(1/12)))))))</f>
        <v/>
      </c>
      <c r="J791" s="51" t="str">
        <f>IF(H791=0,"",IF(H791="","",IF(G791=DATE.DOR,"",IF(G791=FVDate,"",((1+RPI))^(1/12)))))</f>
        <v/>
      </c>
      <c r="K791" s="51" t="str">
        <f>IF(J791="","",(1+AMC)^(1/12))</f>
        <v/>
      </c>
      <c r="L791" s="15" t="str">
        <f>IFERROR(IF(G791="","",IF(G791=DATE.DOR,"",L790*I791/J791/K791+H791)),0)</f>
        <v/>
      </c>
      <c r="M791" s="4"/>
      <c r="N791" s="46" t="str">
        <f t="shared" si="3"/>
        <v/>
      </c>
      <c r="O791" s="45" t="str">
        <f t="shared" si="4"/>
        <v/>
      </c>
      <c r="P791" s="11" t="str">
        <f>IFERROR(IF(P790=DATE.DOR,"",MIN(DATE(YEAR(Calculations!P790),MONTH(Calculations!P790)+1,DAY(Calculations!P790)),DATE.DOR)),"")</f>
        <v/>
      </c>
      <c r="Q791" s="52" t="str">
        <f>IF(P791="","",IF(P791=DATE(YEAR(AdjustedFVDte),MONTH(AdjustedFVDte)+1,DAY(AdjustedFVDte)),CFV,IF(AND(Q790=0,P790=AdjustedFVDte),CFV+U791,U790)))</f>
        <v/>
      </c>
      <c r="R791" s="53" t="str">
        <f>IF(P791="","",((1+INCREASE.RTE)^(1/12)))</f>
        <v/>
      </c>
      <c r="S791" s="51" t="str">
        <f>IFERROR(IF(P791="","",IF(P791=DATE.DOR,"",IF(P791&gt;0,(1+RPI)^(1/12),""))),"")</f>
        <v/>
      </c>
      <c r="T791" s="51" t="str">
        <f>IF(S791="","",(1+AMC)^(1/12))</f>
        <v/>
      </c>
      <c r="U791" s="15" t="str">
        <f>IFERROR(IF(P791=DATE.DOR,U790,Q791*R791/S791/T791),"")</f>
        <v/>
      </c>
      <c r="V791" s="4"/>
      <c r="W791" s="4"/>
      <c r="X791" s="4"/>
      <c r="Y791" s="4"/>
      <c r="Z791" s="4"/>
      <c r="AA791" s="4"/>
      <c r="AB791" s="4"/>
    </row>
    <row r="792" ht="15.75" customHeight="1">
      <c r="A792" s="4"/>
      <c r="B792" s="4"/>
      <c r="C792" s="4"/>
      <c r="D792" s="4"/>
      <c r="E792" s="4"/>
      <c r="F792" s="45">
        <f t="shared" si="2"/>
        <v>1</v>
      </c>
      <c r="G792" s="11">
        <f>IFERROR(IF(G791=DATE.DOR,"",MIN(DATE(YEAR(Calculations!G791),MONTH(Calculations!G791)+1,DAY(Calculations!G791)),DATE.DOR)),"")</f>
        <v>44927</v>
      </c>
      <c r="H792" s="15" t="str">
        <f>IF(G793="","",IF(G792&lt;$B$2,MONTHLY.CONT*1,LOOKUP(G792,$B$2:$B$62,$D$2:$D$62)))</f>
        <v/>
      </c>
      <c r="I792" s="51" t="str">
        <f>IF(H792=0,"",IF(H792="","",IF(G792=DATE.DOR,"",IF(G792="","",IF(G792=FVDate,"",((1+INCREASE.RTE)^(1/12)))))))</f>
        <v/>
      </c>
      <c r="J792" s="51" t="str">
        <f>IF(H792=0,"",IF(H792="","",IF(G792=DATE.DOR,"",IF(G792=FVDate,"",((1+RPI))^(1/12)))))</f>
        <v/>
      </c>
      <c r="K792" s="51" t="str">
        <f>IF(J792="","",(1+AMC)^(1/12))</f>
        <v/>
      </c>
      <c r="L792" s="15" t="str">
        <f>IFERROR(IF(G792="","",IF(G792=DATE.DOR,"",L791*I792/J792/K792+H792)),0)</f>
        <v/>
      </c>
      <c r="M792" s="4"/>
      <c r="N792" s="46">
        <f t="shared" si="3"/>
        <v>12</v>
      </c>
      <c r="O792" s="45">
        <f t="shared" si="4"/>
        <v>1</v>
      </c>
      <c r="P792" s="11">
        <f>IFERROR(IF(P791=DATE.DOR,"",MIN(DATE(YEAR(Calculations!P791),MONTH(Calculations!P791)+1,DAY(Calculations!P791)),DATE.DOR)),"")</f>
        <v>44927</v>
      </c>
      <c r="Q792" s="52" t="str">
        <f>IF(P792="","",IF(P792=DATE(YEAR(AdjustedFVDte),MONTH(AdjustedFVDte)+1,DAY(AdjustedFVDte)),CFV,IF(AND(Q791=0,P791=AdjustedFVDte),CFV+U792,U791)))</f>
        <v/>
      </c>
      <c r="R792" s="53">
        <f>IF(P792="","",((1+INCREASE.RTE)^(1/12)))</f>
        <v>1.004074124</v>
      </c>
      <c r="S792" s="51" t="str">
        <f>IFERROR(IF(P792="","",IF(P792=DATE.DOR,"",IF(P792&gt;0,(1+RPI)^(1/12),""))),"")</f>
        <v/>
      </c>
      <c r="T792" s="51" t="str">
        <f>IF(S792="","",(1+AMC)^(1/12))</f>
        <v/>
      </c>
      <c r="U792" s="15" t="str">
        <f>IFERROR(IF(P792=DATE.DOR,U791,Q792*R792/S792/T792),"")</f>
        <v/>
      </c>
      <c r="V792" s="4"/>
      <c r="W792" s="4"/>
      <c r="X792" s="4"/>
      <c r="Y792" s="4"/>
      <c r="Z792" s="4"/>
      <c r="AA792" s="4"/>
      <c r="AB792" s="4"/>
    </row>
    <row r="793" ht="15.75" customHeight="1">
      <c r="A793" s="4"/>
      <c r="B793" s="4"/>
      <c r="C793" s="4"/>
      <c r="D793" s="4"/>
      <c r="E793" s="4"/>
      <c r="F793" s="45" t="str">
        <f t="shared" si="2"/>
        <v/>
      </c>
      <c r="G793" s="11" t="str">
        <f>IFERROR(IF(G792=DATE.DOR,"",MIN(DATE(YEAR(Calculations!G792),MONTH(Calculations!G792)+1,DAY(Calculations!G792)),DATE.DOR)),"")</f>
        <v/>
      </c>
      <c r="H793" s="15" t="str">
        <f>IF(G794="","",IF(G793&lt;$B$2,MONTHLY.CONT*1,LOOKUP(G793,$B$2:$B$62,$D$2:$D$62)))</f>
        <v/>
      </c>
      <c r="I793" s="51" t="str">
        <f>IF(H793=0,"",IF(H793="","",IF(G793=DATE.DOR,"",IF(G793="","",IF(G793=FVDate,"",((1+INCREASE.RTE)^(1/12)))))))</f>
        <v/>
      </c>
      <c r="J793" s="51" t="str">
        <f>IF(H793=0,"",IF(H793="","",IF(G793=DATE.DOR,"",IF(G793=FVDate,"",((1+RPI))^(1/12)))))</f>
        <v/>
      </c>
      <c r="K793" s="51" t="str">
        <f>IF(J793="","",(1+AMC)^(1/12))</f>
        <v/>
      </c>
      <c r="L793" s="15" t="str">
        <f>IFERROR(IF(G793="","",IF(G793=DATE.DOR,"",L792*I793/J793/K793+H793)),0)</f>
        <v/>
      </c>
      <c r="M793" s="4"/>
      <c r="N793" s="46" t="str">
        <f t="shared" si="3"/>
        <v/>
      </c>
      <c r="O793" s="45" t="str">
        <f t="shared" si="4"/>
        <v/>
      </c>
      <c r="P793" s="11" t="str">
        <f>IFERROR(IF(P792=DATE.DOR,"",MIN(DATE(YEAR(Calculations!P792),MONTH(Calculations!P792)+1,DAY(Calculations!P792)),DATE.DOR)),"")</f>
        <v/>
      </c>
      <c r="Q793" s="52" t="str">
        <f>IF(P793="","",IF(P793=DATE(YEAR(AdjustedFVDte),MONTH(AdjustedFVDte)+1,DAY(AdjustedFVDte)),CFV,IF(AND(Q792=0,P792=AdjustedFVDte),CFV+U793,U792)))</f>
        <v/>
      </c>
      <c r="R793" s="53" t="str">
        <f>IF(P793="","",((1+INCREASE.RTE)^(1/12)))</f>
        <v/>
      </c>
      <c r="S793" s="51" t="str">
        <f>IFERROR(IF(P793="","",IF(P793=DATE.DOR,"",IF(P793&gt;0,(1+RPI)^(1/12),""))),"")</f>
        <v/>
      </c>
      <c r="T793" s="51" t="str">
        <f>IF(S793="","",(1+AMC)^(1/12))</f>
        <v/>
      </c>
      <c r="U793" s="15" t="str">
        <f>IFERROR(IF(P793=DATE.DOR,U792,Q793*R793/S793/T793),"")</f>
        <v/>
      </c>
      <c r="V793" s="4"/>
      <c r="W793" s="4"/>
      <c r="X793" s="4"/>
      <c r="Y793" s="4"/>
      <c r="Z793" s="4"/>
      <c r="AA793" s="4"/>
      <c r="AB793" s="4"/>
    </row>
    <row r="794" ht="15.75" customHeight="1">
      <c r="A794" s="4"/>
      <c r="B794" s="4"/>
      <c r="C794" s="4"/>
      <c r="D794" s="4"/>
      <c r="E794" s="4"/>
      <c r="F794" s="45">
        <f t="shared" si="2"/>
        <v>1</v>
      </c>
      <c r="G794" s="11">
        <f>IFERROR(IF(G793=DATE.DOR,"",MIN(DATE(YEAR(Calculations!G793),MONTH(Calculations!G793)+1,DAY(Calculations!G793)),DATE.DOR)),"")</f>
        <v>44927</v>
      </c>
      <c r="H794" s="15" t="str">
        <f>IF(G795="","",IF(G794&lt;$B$2,MONTHLY.CONT*1,LOOKUP(G794,$B$2:$B$62,$D$2:$D$62)))</f>
        <v/>
      </c>
      <c r="I794" s="51" t="str">
        <f>IF(H794=0,"",IF(H794="","",IF(G794=DATE.DOR,"",IF(G794="","",IF(G794=FVDate,"",((1+INCREASE.RTE)^(1/12)))))))</f>
        <v/>
      </c>
      <c r="J794" s="51" t="str">
        <f>IF(H794=0,"",IF(H794="","",IF(G794=DATE.DOR,"",IF(G794=FVDate,"",((1+RPI))^(1/12)))))</f>
        <v/>
      </c>
      <c r="K794" s="51" t="str">
        <f>IF(J794="","",(1+AMC)^(1/12))</f>
        <v/>
      </c>
      <c r="L794" s="15" t="str">
        <f>IFERROR(IF(G794="","",IF(G794=DATE.DOR,"",L793*I794/J794/K794+H794)),0)</f>
        <v/>
      </c>
      <c r="M794" s="4"/>
      <c r="N794" s="46">
        <f t="shared" si="3"/>
        <v>12</v>
      </c>
      <c r="O794" s="45">
        <f t="shared" si="4"/>
        <v>1</v>
      </c>
      <c r="P794" s="11">
        <f>IFERROR(IF(P793=DATE.DOR,"",MIN(DATE(YEAR(Calculations!P793),MONTH(Calculations!P793)+1,DAY(Calculations!P793)),DATE.DOR)),"")</f>
        <v>44927</v>
      </c>
      <c r="Q794" s="52" t="str">
        <f>IF(P794="","",IF(P794=DATE(YEAR(AdjustedFVDte),MONTH(AdjustedFVDte)+1,DAY(AdjustedFVDte)),CFV,IF(AND(Q793=0,P793=AdjustedFVDte),CFV+U794,U793)))</f>
        <v/>
      </c>
      <c r="R794" s="53">
        <f>IF(P794="","",((1+INCREASE.RTE)^(1/12)))</f>
        <v>1.004074124</v>
      </c>
      <c r="S794" s="51" t="str">
        <f>IFERROR(IF(P794="","",IF(P794=DATE.DOR,"",IF(P794&gt;0,(1+RPI)^(1/12),""))),"")</f>
        <v/>
      </c>
      <c r="T794" s="51" t="str">
        <f>IF(S794="","",(1+AMC)^(1/12))</f>
        <v/>
      </c>
      <c r="U794" s="15" t="str">
        <f>IFERROR(IF(P794=DATE.DOR,U793,Q794*R794/S794/T794),"")</f>
        <v/>
      </c>
      <c r="V794" s="4"/>
      <c r="W794" s="4"/>
      <c r="X794" s="4"/>
      <c r="Y794" s="4"/>
      <c r="Z794" s="4"/>
      <c r="AA794" s="4"/>
      <c r="AB794" s="4"/>
    </row>
    <row r="795" ht="15.75" customHeight="1">
      <c r="A795" s="4"/>
      <c r="B795" s="4"/>
      <c r="C795" s="4"/>
      <c r="D795" s="4"/>
      <c r="E795" s="4"/>
      <c r="F795" s="45" t="str">
        <f t="shared" si="2"/>
        <v/>
      </c>
      <c r="G795" s="11" t="str">
        <f>IFERROR(IF(G794=DATE.DOR,"",MIN(DATE(YEAR(Calculations!G794),MONTH(Calculations!G794)+1,DAY(Calculations!G794)),DATE.DOR)),"")</f>
        <v/>
      </c>
      <c r="H795" s="15" t="str">
        <f>IF(G796="","",IF(G795&lt;$B$2,MONTHLY.CONT*1,LOOKUP(G795,$B$2:$B$62,$D$2:$D$62)))</f>
        <v/>
      </c>
      <c r="I795" s="51" t="str">
        <f>IF(H795=0,"",IF(H795="","",IF(G795=DATE.DOR,"",IF(G795="","",IF(G795=FVDate,"",((1+INCREASE.RTE)^(1/12)))))))</f>
        <v/>
      </c>
      <c r="J795" s="51" t="str">
        <f>IF(H795=0,"",IF(H795="","",IF(G795=DATE.DOR,"",IF(G795=FVDate,"",((1+RPI))^(1/12)))))</f>
        <v/>
      </c>
      <c r="K795" s="51" t="str">
        <f>IF(J795="","",(1+AMC)^(1/12))</f>
        <v/>
      </c>
      <c r="L795" s="15" t="str">
        <f>IFERROR(IF(G795="","",IF(G795=DATE.DOR,"",L794*I795/J795/K795+H795)),0)</f>
        <v/>
      </c>
      <c r="M795" s="4"/>
      <c r="N795" s="46" t="str">
        <f t="shared" si="3"/>
        <v/>
      </c>
      <c r="O795" s="45" t="str">
        <f t="shared" si="4"/>
        <v/>
      </c>
      <c r="P795" s="11" t="str">
        <f>IFERROR(IF(P794=DATE.DOR,"",MIN(DATE(YEAR(Calculations!P794),MONTH(Calculations!P794)+1,DAY(Calculations!P794)),DATE.DOR)),"")</f>
        <v/>
      </c>
      <c r="Q795" s="52" t="str">
        <f>IF(P795="","",IF(P795=DATE(YEAR(AdjustedFVDte),MONTH(AdjustedFVDte)+1,DAY(AdjustedFVDte)),CFV,IF(AND(Q794=0,P794=AdjustedFVDte),CFV+U795,U794)))</f>
        <v/>
      </c>
      <c r="R795" s="53" t="str">
        <f>IF(P795="","",((1+INCREASE.RTE)^(1/12)))</f>
        <v/>
      </c>
      <c r="S795" s="51" t="str">
        <f>IFERROR(IF(P795="","",IF(P795=DATE.DOR,"",IF(P795&gt;0,(1+RPI)^(1/12),""))),"")</f>
        <v/>
      </c>
      <c r="T795" s="51" t="str">
        <f>IF(S795="","",(1+AMC)^(1/12))</f>
        <v/>
      </c>
      <c r="U795" s="15" t="str">
        <f>IFERROR(IF(P795=DATE.DOR,U794,Q795*R795/S795/T795),"")</f>
        <v/>
      </c>
      <c r="V795" s="4"/>
      <c r="W795" s="4"/>
      <c r="X795" s="4"/>
      <c r="Y795" s="4"/>
      <c r="Z795" s="4"/>
      <c r="AA795" s="4"/>
      <c r="AB795" s="4"/>
    </row>
    <row r="796" ht="15.75" customHeight="1">
      <c r="A796" s="4"/>
      <c r="B796" s="4"/>
      <c r="C796" s="4"/>
      <c r="D796" s="4"/>
      <c r="E796" s="4"/>
      <c r="F796" s="45">
        <f t="shared" si="2"/>
        <v>1</v>
      </c>
      <c r="G796" s="11">
        <f>IFERROR(IF(G795=DATE.DOR,"",MIN(DATE(YEAR(Calculations!G795),MONTH(Calculations!G795)+1,DAY(Calculations!G795)),DATE.DOR)),"")</f>
        <v>44927</v>
      </c>
      <c r="H796" s="15" t="str">
        <f>IF(G797="","",IF(G796&lt;$B$2,MONTHLY.CONT*1,LOOKUP(G796,$B$2:$B$62,$D$2:$D$62)))</f>
        <v/>
      </c>
      <c r="I796" s="51" t="str">
        <f>IF(H796=0,"",IF(H796="","",IF(G796=DATE.DOR,"",IF(G796="","",IF(G796=FVDate,"",((1+INCREASE.RTE)^(1/12)))))))</f>
        <v/>
      </c>
      <c r="J796" s="51" t="str">
        <f>IF(H796=0,"",IF(H796="","",IF(G796=DATE.DOR,"",IF(G796=FVDate,"",((1+RPI))^(1/12)))))</f>
        <v/>
      </c>
      <c r="K796" s="51" t="str">
        <f>IF(J796="","",(1+AMC)^(1/12))</f>
        <v/>
      </c>
      <c r="L796" s="15" t="str">
        <f>IFERROR(IF(G796="","",IF(G796=DATE.DOR,"",L795*I796/J796/K796+H796)),0)</f>
        <v/>
      </c>
      <c r="M796" s="4"/>
      <c r="N796" s="46">
        <f t="shared" si="3"/>
        <v>12</v>
      </c>
      <c r="O796" s="45">
        <f t="shared" si="4"/>
        <v>1</v>
      </c>
      <c r="P796" s="11">
        <f>IFERROR(IF(P795=DATE.DOR,"",MIN(DATE(YEAR(Calculations!P795),MONTH(Calculations!P795)+1,DAY(Calculations!P795)),DATE.DOR)),"")</f>
        <v>44927</v>
      </c>
      <c r="Q796" s="52" t="str">
        <f>IF(P796="","",IF(P796=DATE(YEAR(AdjustedFVDte),MONTH(AdjustedFVDte)+1,DAY(AdjustedFVDte)),CFV,IF(AND(Q795=0,P795=AdjustedFVDte),CFV+U796,U795)))</f>
        <v/>
      </c>
      <c r="R796" s="53">
        <f>IF(P796="","",((1+INCREASE.RTE)^(1/12)))</f>
        <v>1.004074124</v>
      </c>
      <c r="S796" s="51" t="str">
        <f>IFERROR(IF(P796="","",IF(P796=DATE.DOR,"",IF(P796&gt;0,(1+RPI)^(1/12),""))),"")</f>
        <v/>
      </c>
      <c r="T796" s="51" t="str">
        <f>IF(S796="","",(1+AMC)^(1/12))</f>
        <v/>
      </c>
      <c r="U796" s="15" t="str">
        <f>IFERROR(IF(P796=DATE.DOR,U795,Q796*R796/S796/T796),"")</f>
        <v/>
      </c>
      <c r="V796" s="4"/>
      <c r="W796" s="4"/>
      <c r="X796" s="4"/>
      <c r="Y796" s="4"/>
      <c r="Z796" s="4"/>
      <c r="AA796" s="4"/>
      <c r="AB796" s="4"/>
    </row>
    <row r="797" ht="15.75" customHeight="1">
      <c r="A797" s="4"/>
      <c r="B797" s="4"/>
      <c r="C797" s="4"/>
      <c r="D797" s="4"/>
      <c r="E797" s="4"/>
      <c r="F797" s="45" t="str">
        <f t="shared" si="2"/>
        <v/>
      </c>
      <c r="G797" s="11" t="str">
        <f>IFERROR(IF(G796=DATE.DOR,"",MIN(DATE(YEAR(Calculations!G796),MONTH(Calculations!G796)+1,DAY(Calculations!G796)),DATE.DOR)),"")</f>
        <v/>
      </c>
      <c r="H797" s="15" t="str">
        <f>IF(G798="","",IF(G797&lt;$B$2,MONTHLY.CONT*1,LOOKUP(G797,$B$2:$B$62,$D$2:$D$62)))</f>
        <v/>
      </c>
      <c r="I797" s="51" t="str">
        <f>IF(H797=0,"",IF(H797="","",IF(G797=DATE.DOR,"",IF(G797="","",IF(G797=FVDate,"",((1+INCREASE.RTE)^(1/12)))))))</f>
        <v/>
      </c>
      <c r="J797" s="51" t="str">
        <f>IF(H797=0,"",IF(H797="","",IF(G797=DATE.DOR,"",IF(G797=FVDate,"",((1+RPI))^(1/12)))))</f>
        <v/>
      </c>
      <c r="K797" s="51" t="str">
        <f>IF(J797="","",(1+AMC)^(1/12))</f>
        <v/>
      </c>
      <c r="L797" s="15" t="str">
        <f>IFERROR(IF(G797="","",IF(G797=DATE.DOR,"",L796*I797/J797/K797+H797)),0)</f>
        <v/>
      </c>
      <c r="M797" s="4"/>
      <c r="N797" s="46" t="str">
        <f t="shared" si="3"/>
        <v/>
      </c>
      <c r="O797" s="45" t="str">
        <f t="shared" si="4"/>
        <v/>
      </c>
      <c r="P797" s="11" t="str">
        <f>IFERROR(IF(P796=DATE.DOR,"",MIN(DATE(YEAR(Calculations!P796),MONTH(Calculations!P796)+1,DAY(Calculations!P796)),DATE.DOR)),"")</f>
        <v/>
      </c>
      <c r="Q797" s="52" t="str">
        <f>IF(P797="","",IF(P797=DATE(YEAR(AdjustedFVDte),MONTH(AdjustedFVDte)+1,DAY(AdjustedFVDte)),CFV,IF(AND(Q796=0,P796=AdjustedFVDte),CFV+U797,U796)))</f>
        <v/>
      </c>
      <c r="R797" s="53" t="str">
        <f>IF(P797="","",((1+INCREASE.RTE)^(1/12)))</f>
        <v/>
      </c>
      <c r="S797" s="51" t="str">
        <f>IFERROR(IF(P797="","",IF(P797=DATE.DOR,"",IF(P797&gt;0,(1+RPI)^(1/12),""))),"")</f>
        <v/>
      </c>
      <c r="T797" s="51" t="str">
        <f>IF(S797="","",(1+AMC)^(1/12))</f>
        <v/>
      </c>
      <c r="U797" s="15" t="str">
        <f>IFERROR(IF(P797=DATE.DOR,U796,Q797*R797/S797/T797),"")</f>
        <v/>
      </c>
      <c r="V797" s="4"/>
      <c r="W797" s="4"/>
      <c r="X797" s="4"/>
      <c r="Y797" s="4"/>
      <c r="Z797" s="4"/>
      <c r="AA797" s="4"/>
      <c r="AB797" s="4"/>
    </row>
    <row r="798" ht="15.75" customHeight="1">
      <c r="A798" s="4"/>
      <c r="B798" s="4"/>
      <c r="C798" s="4"/>
      <c r="D798" s="4"/>
      <c r="E798" s="4"/>
      <c r="F798" s="45">
        <f t="shared" si="2"/>
        <v>1</v>
      </c>
      <c r="G798" s="11">
        <f>IFERROR(IF(G797=DATE.DOR,"",MIN(DATE(YEAR(Calculations!G797),MONTH(Calculations!G797)+1,DAY(Calculations!G797)),DATE.DOR)),"")</f>
        <v>44927</v>
      </c>
      <c r="H798" s="15" t="str">
        <f>IF(G799="","",IF(G798&lt;$B$2,MONTHLY.CONT*1,LOOKUP(G798,$B$2:$B$62,$D$2:$D$62)))</f>
        <v/>
      </c>
      <c r="I798" s="51" t="str">
        <f>IF(H798=0,"",IF(H798="","",IF(G798=DATE.DOR,"",IF(G798="","",IF(G798=FVDate,"",((1+INCREASE.RTE)^(1/12)))))))</f>
        <v/>
      </c>
      <c r="J798" s="51" t="str">
        <f>IF(H798=0,"",IF(H798="","",IF(G798=DATE.DOR,"",IF(G798=FVDate,"",((1+RPI))^(1/12)))))</f>
        <v/>
      </c>
      <c r="K798" s="51" t="str">
        <f>IF(J798="","",(1+AMC)^(1/12))</f>
        <v/>
      </c>
      <c r="L798" s="15" t="str">
        <f>IFERROR(IF(G798="","",IF(G798=DATE.DOR,"",L797*I798/J798/K798+H798)),0)</f>
        <v/>
      </c>
      <c r="M798" s="4"/>
      <c r="N798" s="46">
        <f t="shared" si="3"/>
        <v>12</v>
      </c>
      <c r="O798" s="45">
        <f t="shared" si="4"/>
        <v>1</v>
      </c>
      <c r="P798" s="11">
        <f>IFERROR(IF(P797=DATE.DOR,"",MIN(DATE(YEAR(Calculations!P797),MONTH(Calculations!P797)+1,DAY(Calculations!P797)),DATE.DOR)),"")</f>
        <v>44927</v>
      </c>
      <c r="Q798" s="52" t="str">
        <f>IF(P798="","",IF(P798=DATE(YEAR(AdjustedFVDte),MONTH(AdjustedFVDte)+1,DAY(AdjustedFVDte)),CFV,IF(AND(Q797=0,P797=AdjustedFVDte),CFV+U798,U797)))</f>
        <v/>
      </c>
      <c r="R798" s="53">
        <f>IF(P798="","",((1+INCREASE.RTE)^(1/12)))</f>
        <v>1.004074124</v>
      </c>
      <c r="S798" s="51" t="str">
        <f>IFERROR(IF(P798="","",IF(P798=DATE.DOR,"",IF(P798&gt;0,(1+RPI)^(1/12),""))),"")</f>
        <v/>
      </c>
      <c r="T798" s="51" t="str">
        <f>IF(S798="","",(1+AMC)^(1/12))</f>
        <v/>
      </c>
      <c r="U798" s="15" t="str">
        <f>IFERROR(IF(P798=DATE.DOR,U797,Q798*R798/S798/T798),"")</f>
        <v/>
      </c>
      <c r="V798" s="4"/>
      <c r="W798" s="4"/>
      <c r="X798" s="4"/>
      <c r="Y798" s="4"/>
      <c r="Z798" s="4"/>
      <c r="AA798" s="4"/>
      <c r="AB798" s="4"/>
    </row>
    <row r="799" ht="15.75" customHeight="1">
      <c r="A799" s="4"/>
      <c r="B799" s="4"/>
      <c r="C799" s="4"/>
      <c r="D799" s="4"/>
      <c r="E799" s="4"/>
      <c r="F799" s="45" t="str">
        <f t="shared" si="2"/>
        <v/>
      </c>
      <c r="G799" s="11" t="str">
        <f>IFERROR(IF(G798=DATE.DOR,"",MIN(DATE(YEAR(Calculations!G798),MONTH(Calculations!G798)+1,DAY(Calculations!G798)),DATE.DOR)),"")</f>
        <v/>
      </c>
      <c r="H799" s="15" t="str">
        <f>IF(G800="","",IF(G799&lt;$B$2,MONTHLY.CONT*1,LOOKUP(G799,$B$2:$B$62,$D$2:$D$62)))</f>
        <v/>
      </c>
      <c r="I799" s="51" t="str">
        <f>IF(H799=0,"",IF(H799="","",IF(G799=DATE.DOR,"",IF(G799="","",IF(G799=FVDate,"",((1+INCREASE.RTE)^(1/12)))))))</f>
        <v/>
      </c>
      <c r="J799" s="51" t="str">
        <f>IF(H799=0,"",IF(H799="","",IF(G799=DATE.DOR,"",IF(G799=FVDate,"",((1+RPI))^(1/12)))))</f>
        <v/>
      </c>
      <c r="K799" s="51" t="str">
        <f>IF(J799="","",(1+AMC)^(1/12))</f>
        <v/>
      </c>
      <c r="L799" s="15" t="str">
        <f>IFERROR(IF(G799="","",IF(G799=DATE.DOR,"",L798*I799/J799/K799+H799)),0)</f>
        <v/>
      </c>
      <c r="M799" s="4"/>
      <c r="N799" s="46" t="str">
        <f t="shared" si="3"/>
        <v/>
      </c>
      <c r="O799" s="45" t="str">
        <f t="shared" si="4"/>
        <v/>
      </c>
      <c r="P799" s="11" t="str">
        <f>IFERROR(IF(P798=DATE.DOR,"",MIN(DATE(YEAR(Calculations!P798),MONTH(Calculations!P798)+1,DAY(Calculations!P798)),DATE.DOR)),"")</f>
        <v/>
      </c>
      <c r="Q799" s="52" t="str">
        <f>IF(P799="","",IF(P799=DATE(YEAR(AdjustedFVDte),MONTH(AdjustedFVDte)+1,DAY(AdjustedFVDte)),CFV,IF(AND(Q798=0,P798=AdjustedFVDte),CFV+U799,U798)))</f>
        <v/>
      </c>
      <c r="R799" s="53" t="str">
        <f>IF(P799="","",((1+INCREASE.RTE)^(1/12)))</f>
        <v/>
      </c>
      <c r="S799" s="51" t="str">
        <f>IFERROR(IF(P799="","",IF(P799=DATE.DOR,"",IF(P799&gt;0,(1+RPI)^(1/12),""))),"")</f>
        <v/>
      </c>
      <c r="T799" s="51" t="str">
        <f>IF(S799="","",(1+AMC)^(1/12))</f>
        <v/>
      </c>
      <c r="U799" s="15" t="str">
        <f>IFERROR(IF(P799=DATE.DOR,U798,Q799*R799/S799/T799),"")</f>
        <v/>
      </c>
      <c r="V799" s="4"/>
      <c r="W799" s="4"/>
      <c r="X799" s="4"/>
      <c r="Y799" s="4"/>
      <c r="Z799" s="4"/>
      <c r="AA799" s="4"/>
      <c r="AB799" s="4"/>
    </row>
    <row r="800" ht="15.75" customHeight="1">
      <c r="A800" s="4"/>
      <c r="B800" s="4"/>
      <c r="C800" s="4"/>
      <c r="D800" s="4"/>
      <c r="E800" s="4"/>
      <c r="F800" s="45">
        <f t="shared" si="2"/>
        <v>1</v>
      </c>
      <c r="G800" s="11">
        <f>IFERROR(IF(G799=DATE.DOR,"",MIN(DATE(YEAR(Calculations!G799),MONTH(Calculations!G799)+1,DAY(Calculations!G799)),DATE.DOR)),"")</f>
        <v>44927</v>
      </c>
      <c r="H800" s="15" t="str">
        <f>IF(G801="","",IF(G800&lt;$B$2,MONTHLY.CONT*1,LOOKUP(G800,$B$2:$B$62,$D$2:$D$62)))</f>
        <v/>
      </c>
      <c r="I800" s="51" t="str">
        <f>IF(H800=0,"",IF(H800="","",IF(G800=DATE.DOR,"",IF(G800="","",IF(G800=FVDate,"",((1+INCREASE.RTE)^(1/12)))))))</f>
        <v/>
      </c>
      <c r="J800" s="51" t="str">
        <f>IF(H800=0,"",IF(H800="","",IF(G800=DATE.DOR,"",IF(G800=FVDate,"",((1+RPI))^(1/12)))))</f>
        <v/>
      </c>
      <c r="K800" s="51" t="str">
        <f>IF(J800="","",(1+AMC)^(1/12))</f>
        <v/>
      </c>
      <c r="L800" s="15" t="str">
        <f>IFERROR(IF(G800="","",IF(G800=DATE.DOR,"",L799*I800/J800/K800+H800)),0)</f>
        <v/>
      </c>
      <c r="M800" s="4"/>
      <c r="N800" s="46">
        <f t="shared" si="3"/>
        <v>12</v>
      </c>
      <c r="O800" s="45">
        <f t="shared" si="4"/>
        <v>1</v>
      </c>
      <c r="P800" s="11">
        <f>IFERROR(IF(P799=DATE.DOR,"",MIN(DATE(YEAR(Calculations!P799),MONTH(Calculations!P799)+1,DAY(Calculations!P799)),DATE.DOR)),"")</f>
        <v>44927</v>
      </c>
      <c r="Q800" s="52" t="str">
        <f>IF(P800="","",IF(P800=DATE(YEAR(AdjustedFVDte),MONTH(AdjustedFVDte)+1,DAY(AdjustedFVDte)),CFV,IF(AND(Q799=0,P799=AdjustedFVDte),CFV+U800,U799)))</f>
        <v/>
      </c>
      <c r="R800" s="53">
        <f>IF(P800="","",((1+INCREASE.RTE)^(1/12)))</f>
        <v>1.004074124</v>
      </c>
      <c r="S800" s="51" t="str">
        <f>IFERROR(IF(P800="","",IF(P800=DATE.DOR,"",IF(P800&gt;0,(1+RPI)^(1/12),""))),"")</f>
        <v/>
      </c>
      <c r="T800" s="51" t="str">
        <f>IF(S800="","",(1+AMC)^(1/12))</f>
        <v/>
      </c>
      <c r="U800" s="15" t="str">
        <f>IFERROR(IF(P800=DATE.DOR,U799,Q800*R800/S800/T800),"")</f>
        <v/>
      </c>
      <c r="V800" s="4"/>
      <c r="W800" s="4"/>
      <c r="X800" s="4"/>
      <c r="Y800" s="4"/>
      <c r="Z800" s="4"/>
      <c r="AA800" s="4"/>
      <c r="AB800" s="4"/>
    </row>
    <row r="801" ht="15.75" customHeight="1">
      <c r="A801" s="4"/>
      <c r="B801" s="4"/>
      <c r="C801" s="4"/>
      <c r="D801" s="4"/>
      <c r="E801" s="4"/>
      <c r="F801" s="45" t="str">
        <f t="shared" si="2"/>
        <v/>
      </c>
      <c r="G801" s="11" t="str">
        <f>IFERROR(IF(G800=DATE.DOR,"",MIN(DATE(YEAR(Calculations!G800),MONTH(Calculations!G800)+1,DAY(Calculations!G800)),DATE.DOR)),"")</f>
        <v/>
      </c>
      <c r="H801" s="15" t="str">
        <f>IF(G802="","",IF(G801&lt;$B$2,MONTHLY.CONT*1,LOOKUP(G801,$B$2:$B$62,$D$2:$D$62)))</f>
        <v/>
      </c>
      <c r="I801" s="51" t="str">
        <f>IF(H801=0,"",IF(H801="","",IF(G801=DATE.DOR,"",IF(G801="","",IF(G801=FVDate,"",((1+INCREASE.RTE)^(1/12)))))))</f>
        <v/>
      </c>
      <c r="J801" s="51" t="str">
        <f>IF(H801=0,"",IF(H801="","",IF(G801=DATE.DOR,"",IF(G801=FVDate,"",((1+RPI))^(1/12)))))</f>
        <v/>
      </c>
      <c r="K801" s="51" t="str">
        <f>IF(J801="","",(1+AMC)^(1/12))</f>
        <v/>
      </c>
      <c r="L801" s="15" t="str">
        <f>IFERROR(IF(G801="","",IF(G801=DATE.DOR,"",L800*I801/J801/K801+H801)),0)</f>
        <v/>
      </c>
      <c r="M801" s="4"/>
      <c r="N801" s="46" t="str">
        <f t="shared" si="3"/>
        <v/>
      </c>
      <c r="O801" s="45" t="str">
        <f t="shared" si="4"/>
        <v/>
      </c>
      <c r="P801" s="11" t="str">
        <f>IFERROR(IF(P800=DATE.DOR,"",MIN(DATE(YEAR(Calculations!P800),MONTH(Calculations!P800)+1,DAY(Calculations!P800)),DATE.DOR)),"")</f>
        <v/>
      </c>
      <c r="Q801" s="52" t="str">
        <f>IF(P801="","",IF(P801=DATE(YEAR(AdjustedFVDte),MONTH(AdjustedFVDte)+1,DAY(AdjustedFVDte)),CFV,IF(AND(Q800=0,P800=AdjustedFVDte),CFV+U801,U800)))</f>
        <v/>
      </c>
      <c r="R801" s="53" t="str">
        <f>IF(P801="","",((1+INCREASE.RTE)^(1/12)))</f>
        <v/>
      </c>
      <c r="S801" s="51" t="str">
        <f>IFERROR(IF(P801="","",IF(P801=DATE.DOR,"",IF(P801&gt;0,(1+RPI)^(1/12),""))),"")</f>
        <v/>
      </c>
      <c r="T801" s="51" t="str">
        <f>IF(S801="","",(1+AMC)^(1/12))</f>
        <v/>
      </c>
      <c r="U801" s="15" t="str">
        <f>IFERROR(IF(P801=DATE.DOR,U800,Q801*R801/S801/T801),"")</f>
        <v/>
      </c>
      <c r="V801" s="4"/>
      <c r="W801" s="4"/>
      <c r="X801" s="4"/>
      <c r="Y801" s="4"/>
      <c r="Z801" s="4"/>
      <c r="AA801" s="4"/>
      <c r="AB801" s="4"/>
    </row>
    <row r="802" ht="15.75" customHeight="1">
      <c r="A802" s="4"/>
      <c r="B802" s="4"/>
      <c r="C802" s="4"/>
      <c r="D802" s="4"/>
      <c r="E802" s="4"/>
      <c r="F802" s="45">
        <f t="shared" si="2"/>
        <v>1</v>
      </c>
      <c r="G802" s="11">
        <f>IFERROR(IF(G801=DATE.DOR,"",MIN(DATE(YEAR(Calculations!G801),MONTH(Calculations!G801)+1,DAY(Calculations!G801)),DATE.DOR)),"")</f>
        <v>44927</v>
      </c>
      <c r="H802" s="15" t="str">
        <f>IF(G803="","",IF(G802&lt;$B$2,MONTHLY.CONT*1,LOOKUP(G802,$B$2:$B$62,$D$2:$D$62)))</f>
        <v/>
      </c>
      <c r="I802" s="51" t="str">
        <f>IF(H802=0,"",IF(H802="","",IF(G802=DATE.DOR,"",IF(G802="","",IF(G802=FVDate,"",((1+INCREASE.RTE)^(1/12)))))))</f>
        <v/>
      </c>
      <c r="J802" s="51" t="str">
        <f>IF(H802=0,"",IF(H802="","",IF(G802=DATE.DOR,"",IF(G802=FVDate,"",((1+RPI))^(1/12)))))</f>
        <v/>
      </c>
      <c r="K802" s="51" t="str">
        <f>IF(J802="","",(1+AMC)^(1/12))</f>
        <v/>
      </c>
      <c r="L802" s="15" t="str">
        <f>IFERROR(IF(G802="","",IF(G802=DATE.DOR,"",L801*I802/J802/K802+H802)),0)</f>
        <v/>
      </c>
      <c r="M802" s="4"/>
      <c r="N802" s="46">
        <f t="shared" si="3"/>
        <v>12</v>
      </c>
      <c r="O802" s="45">
        <f t="shared" si="4"/>
        <v>1</v>
      </c>
      <c r="P802" s="11">
        <f>IFERROR(IF(P801=DATE.DOR,"",MIN(DATE(YEAR(Calculations!P801),MONTH(Calculations!P801)+1,DAY(Calculations!P801)),DATE.DOR)),"")</f>
        <v>44927</v>
      </c>
      <c r="Q802" s="52" t="str">
        <f>IF(P802="","",IF(P802=DATE(YEAR(AdjustedFVDte),MONTH(AdjustedFVDte)+1,DAY(AdjustedFVDte)),CFV,IF(AND(Q801=0,P801=AdjustedFVDte),CFV+U802,U801)))</f>
        <v/>
      </c>
      <c r="R802" s="53">
        <f>IF(P802="","",((1+INCREASE.RTE)^(1/12)))</f>
        <v>1.004074124</v>
      </c>
      <c r="S802" s="51" t="str">
        <f>IFERROR(IF(P802="","",IF(P802=DATE.DOR,"",IF(P802&gt;0,(1+RPI)^(1/12),""))),"")</f>
        <v/>
      </c>
      <c r="T802" s="51" t="str">
        <f>IF(S802="","",(1+AMC)^(1/12))</f>
        <v/>
      </c>
      <c r="U802" s="15" t="str">
        <f>IFERROR(IF(P802=DATE.DOR,U801,Q802*R802/S802/T802),"")</f>
        <v/>
      </c>
      <c r="V802" s="4"/>
      <c r="W802" s="4"/>
      <c r="X802" s="4"/>
      <c r="Y802" s="4"/>
      <c r="Z802" s="4"/>
      <c r="AA802" s="4"/>
      <c r="AB802" s="4"/>
    </row>
    <row r="803" ht="15.75" customHeight="1">
      <c r="A803" s="4"/>
      <c r="B803" s="4"/>
      <c r="C803" s="4"/>
      <c r="D803" s="4"/>
      <c r="E803" s="4"/>
      <c r="F803" s="45" t="str">
        <f t="shared" si="2"/>
        <v/>
      </c>
      <c r="G803" s="11" t="str">
        <f>IFERROR(IF(G802=DATE.DOR,"",MIN(DATE(YEAR(Calculations!G802),MONTH(Calculations!G802)+1,DAY(Calculations!G802)),DATE.DOR)),"")</f>
        <v/>
      </c>
      <c r="H803" s="15" t="str">
        <f>IF(G804="","",IF(G803&lt;$B$2,MONTHLY.CONT*1,LOOKUP(G803,$B$2:$B$62,$D$2:$D$62)))</f>
        <v/>
      </c>
      <c r="I803" s="51" t="str">
        <f>IF(H803=0,"",IF(H803="","",IF(G803=DATE.DOR,"",IF(G803="","",IF(G803=FVDate,"",((1+INCREASE.RTE)^(1/12)))))))</f>
        <v/>
      </c>
      <c r="J803" s="51" t="str">
        <f>IF(H803=0,"",IF(H803="","",IF(G803=DATE.DOR,"",IF(G803=FVDate,"",((1+RPI))^(1/12)))))</f>
        <v/>
      </c>
      <c r="K803" s="51" t="str">
        <f>IF(J803="","",(1+AMC)^(1/12))</f>
        <v/>
      </c>
      <c r="L803" s="15" t="str">
        <f>IFERROR(IF(G803="","",IF(G803=DATE.DOR,"",L802*I803/J803/K803+H803)),0)</f>
        <v/>
      </c>
      <c r="M803" s="4"/>
      <c r="N803" s="46" t="str">
        <f t="shared" si="3"/>
        <v/>
      </c>
      <c r="O803" s="45" t="str">
        <f t="shared" si="4"/>
        <v/>
      </c>
      <c r="P803" s="11" t="str">
        <f>IFERROR(IF(P802=DATE.DOR,"",MIN(DATE(YEAR(Calculations!P802),MONTH(Calculations!P802)+1,DAY(Calculations!P802)),DATE.DOR)),"")</f>
        <v/>
      </c>
      <c r="Q803" s="52" t="str">
        <f>IF(P803="","",IF(P803=DATE(YEAR(AdjustedFVDte),MONTH(AdjustedFVDte)+1,DAY(AdjustedFVDte)),CFV,IF(AND(Q802=0,P802=AdjustedFVDte),CFV+U803,U802)))</f>
        <v/>
      </c>
      <c r="R803" s="53" t="str">
        <f>IF(P803="","",((1+INCREASE.RTE)^(1/12)))</f>
        <v/>
      </c>
      <c r="S803" s="51" t="str">
        <f>IFERROR(IF(P803="","",IF(P803=DATE.DOR,"",IF(P803&gt;0,(1+RPI)^(1/12),""))),"")</f>
        <v/>
      </c>
      <c r="T803" s="51" t="str">
        <f>IF(S803="","",(1+AMC)^(1/12))</f>
        <v/>
      </c>
      <c r="U803" s="15" t="str">
        <f>IFERROR(IF(P803=DATE.DOR,U802,Q803*R803/S803/T803),"")</f>
        <v/>
      </c>
      <c r="V803" s="4"/>
      <c r="W803" s="4"/>
      <c r="X803" s="4"/>
      <c r="Y803" s="4"/>
      <c r="Z803" s="4"/>
      <c r="AA803" s="4"/>
      <c r="AB803" s="4"/>
    </row>
    <row r="804" ht="15.75" customHeight="1">
      <c r="A804" s="4"/>
      <c r="B804" s="4"/>
      <c r="C804" s="4"/>
      <c r="D804" s="4"/>
      <c r="E804" s="4"/>
      <c r="F804" s="45">
        <f t="shared" si="2"/>
        <v>1</v>
      </c>
      <c r="G804" s="11">
        <f>IFERROR(IF(G803=DATE.DOR,"",MIN(DATE(YEAR(Calculations!G803),MONTH(Calculations!G803)+1,DAY(Calculations!G803)),DATE.DOR)),"")</f>
        <v>44927</v>
      </c>
      <c r="H804" s="15" t="str">
        <f>IF(G805="","",IF(G804&lt;$B$2,MONTHLY.CONT*1,LOOKUP(G804,$B$2:$B$62,$D$2:$D$62)))</f>
        <v/>
      </c>
      <c r="I804" s="51" t="str">
        <f>IF(H804=0,"",IF(H804="","",IF(G804=DATE.DOR,"",IF(G804="","",IF(G804=FVDate,"",((1+INCREASE.RTE)^(1/12)))))))</f>
        <v/>
      </c>
      <c r="J804" s="51" t="str">
        <f>IF(H804=0,"",IF(H804="","",IF(G804=DATE.DOR,"",IF(G804=FVDate,"",((1+RPI))^(1/12)))))</f>
        <v/>
      </c>
      <c r="K804" s="51" t="str">
        <f>IF(J804="","",(1+AMC)^(1/12))</f>
        <v/>
      </c>
      <c r="L804" s="15" t="str">
        <f>IFERROR(IF(G804="","",IF(G804=DATE.DOR,"",L803*I804/J804/K804+H804)),0)</f>
        <v/>
      </c>
      <c r="M804" s="4"/>
      <c r="N804" s="46">
        <f t="shared" si="3"/>
        <v>12</v>
      </c>
      <c r="O804" s="45">
        <f t="shared" si="4"/>
        <v>1</v>
      </c>
      <c r="P804" s="11">
        <f>IFERROR(IF(P803=DATE.DOR,"",MIN(DATE(YEAR(Calculations!P803),MONTH(Calculations!P803)+1,DAY(Calculations!P803)),DATE.DOR)),"")</f>
        <v>44927</v>
      </c>
      <c r="Q804" s="52" t="str">
        <f>IF(P804="","",IF(P804=DATE(YEAR(AdjustedFVDte),MONTH(AdjustedFVDte)+1,DAY(AdjustedFVDte)),CFV,IF(AND(Q803=0,P803=AdjustedFVDte),CFV+U804,U803)))</f>
        <v/>
      </c>
      <c r="R804" s="53">
        <f>IF(P804="","",((1+INCREASE.RTE)^(1/12)))</f>
        <v>1.004074124</v>
      </c>
      <c r="S804" s="51" t="str">
        <f>IFERROR(IF(P804="","",IF(P804=DATE.DOR,"",IF(P804&gt;0,(1+RPI)^(1/12),""))),"")</f>
        <v/>
      </c>
      <c r="T804" s="51" t="str">
        <f>IF(S804="","",(1+AMC)^(1/12))</f>
        <v/>
      </c>
      <c r="U804" s="15" t="str">
        <f>IFERROR(IF(P804=DATE.DOR,U803,Q804*R804/S804/T804),"")</f>
        <v/>
      </c>
      <c r="V804" s="4"/>
      <c r="W804" s="4"/>
      <c r="X804" s="4"/>
      <c r="Y804" s="4"/>
      <c r="Z804" s="4"/>
      <c r="AA804" s="4"/>
      <c r="AB804" s="4"/>
    </row>
    <row r="805" ht="15.75" customHeight="1">
      <c r="A805" s="4"/>
      <c r="B805" s="4"/>
      <c r="C805" s="4"/>
      <c r="D805" s="4"/>
      <c r="E805" s="4"/>
      <c r="F805" s="45" t="str">
        <f t="shared" si="2"/>
        <v/>
      </c>
      <c r="G805" s="11" t="str">
        <f>IFERROR(IF(G804=DATE.DOR,"",MIN(DATE(YEAR(Calculations!G804),MONTH(Calculations!G804)+1,DAY(Calculations!G804)),DATE.DOR)),"")</f>
        <v/>
      </c>
      <c r="H805" s="15" t="str">
        <f>IF(G806="","",IF(G805&lt;$B$2,MONTHLY.CONT*1,LOOKUP(G805,$B$2:$B$62,$D$2:$D$62)))</f>
        <v/>
      </c>
      <c r="I805" s="51" t="str">
        <f>IF(H805=0,"",IF(H805="","",IF(G805=DATE.DOR,"",IF(G805="","",IF(G805=FVDate,"",((1+INCREASE.RTE)^(1/12)))))))</f>
        <v/>
      </c>
      <c r="J805" s="51" t="str">
        <f>IF(H805=0,"",IF(H805="","",IF(G805=DATE.DOR,"",IF(G805=FVDate,"",((1+RPI))^(1/12)))))</f>
        <v/>
      </c>
      <c r="K805" s="51" t="str">
        <f>IF(J805="","",(1+AMC)^(1/12))</f>
        <v/>
      </c>
      <c r="L805" s="15" t="str">
        <f>IFERROR(IF(G805="","",IF(G805=DATE.DOR,"",L804*I805/J805/K805+H805)),0)</f>
        <v/>
      </c>
      <c r="M805" s="4"/>
      <c r="N805" s="46" t="str">
        <f t="shared" si="3"/>
        <v/>
      </c>
      <c r="O805" s="45" t="str">
        <f t="shared" si="4"/>
        <v/>
      </c>
      <c r="P805" s="11" t="str">
        <f>IFERROR(IF(P804=DATE.DOR,"",MIN(DATE(YEAR(Calculations!P804),MONTH(Calculations!P804)+1,DAY(Calculations!P804)),DATE.DOR)),"")</f>
        <v/>
      </c>
      <c r="Q805" s="52" t="str">
        <f>IF(P805="","",IF(P805=DATE(YEAR(AdjustedFVDte),MONTH(AdjustedFVDte)+1,DAY(AdjustedFVDte)),CFV,IF(AND(Q804=0,P804=AdjustedFVDte),CFV+U805,U804)))</f>
        <v/>
      </c>
      <c r="R805" s="53" t="str">
        <f>IF(P805="","",((1+INCREASE.RTE)^(1/12)))</f>
        <v/>
      </c>
      <c r="S805" s="51" t="str">
        <f>IFERROR(IF(P805="","",IF(P805=DATE.DOR,"",IF(P805&gt;0,(1+RPI)^(1/12),""))),"")</f>
        <v/>
      </c>
      <c r="T805" s="51" t="str">
        <f>IF(S805="","",(1+AMC)^(1/12))</f>
        <v/>
      </c>
      <c r="U805" s="15" t="str">
        <f>IFERROR(IF(P805=DATE.DOR,U804,Q805*R805/S805/T805),"")</f>
        <v/>
      </c>
      <c r="V805" s="4"/>
      <c r="W805" s="4"/>
      <c r="X805" s="4"/>
      <c r="Y805" s="4"/>
      <c r="Z805" s="4"/>
      <c r="AA805" s="4"/>
      <c r="AB805" s="4"/>
    </row>
    <row r="806" ht="15.75" customHeight="1">
      <c r="A806" s="4"/>
      <c r="B806" s="4"/>
      <c r="C806" s="4"/>
      <c r="D806" s="4"/>
      <c r="E806" s="4"/>
      <c r="F806" s="45">
        <f t="shared" si="2"/>
        <v>1</v>
      </c>
      <c r="G806" s="11">
        <f>IFERROR(IF(G805=DATE.DOR,"",MIN(DATE(YEAR(Calculations!G805),MONTH(Calculations!G805)+1,DAY(Calculations!G805)),DATE.DOR)),"")</f>
        <v>44927</v>
      </c>
      <c r="H806" s="15" t="str">
        <f>IF(G807="","",IF(G806&lt;$B$2,MONTHLY.CONT*1,LOOKUP(G806,$B$2:$B$62,$D$2:$D$62)))</f>
        <v/>
      </c>
      <c r="I806" s="51" t="str">
        <f>IF(H806=0,"",IF(H806="","",IF(G806=DATE.DOR,"",IF(G806="","",IF(G806=FVDate,"",((1+INCREASE.RTE)^(1/12)))))))</f>
        <v/>
      </c>
      <c r="J806" s="51" t="str">
        <f>IF(H806=0,"",IF(H806="","",IF(G806=DATE.DOR,"",IF(G806=FVDate,"",((1+RPI))^(1/12)))))</f>
        <v/>
      </c>
      <c r="K806" s="51" t="str">
        <f>IF(J806="","",(1+AMC)^(1/12))</f>
        <v/>
      </c>
      <c r="L806" s="15" t="str">
        <f>IFERROR(IF(G806="","",IF(G806=DATE.DOR,"",L805*I806/J806/K806+H806)),0)</f>
        <v/>
      </c>
      <c r="M806" s="4"/>
      <c r="N806" s="46">
        <f t="shared" si="3"/>
        <v>12</v>
      </c>
      <c r="O806" s="45">
        <f t="shared" si="4"/>
        <v>1</v>
      </c>
      <c r="P806" s="11">
        <f>IFERROR(IF(P805=DATE.DOR,"",MIN(DATE(YEAR(Calculations!P805),MONTH(Calculations!P805)+1,DAY(Calculations!P805)),DATE.DOR)),"")</f>
        <v>44927</v>
      </c>
      <c r="Q806" s="52" t="str">
        <f>IF(P806="","",IF(P806=DATE(YEAR(AdjustedFVDte),MONTH(AdjustedFVDte)+1,DAY(AdjustedFVDte)),CFV,IF(AND(Q805=0,P805=AdjustedFVDte),CFV+U806,U805)))</f>
        <v/>
      </c>
      <c r="R806" s="53">
        <f>IF(P806="","",((1+INCREASE.RTE)^(1/12)))</f>
        <v>1.004074124</v>
      </c>
      <c r="S806" s="51" t="str">
        <f>IFERROR(IF(P806="","",IF(P806=DATE.DOR,"",IF(P806&gt;0,(1+RPI)^(1/12),""))),"")</f>
        <v/>
      </c>
      <c r="T806" s="51" t="str">
        <f>IF(S806="","",(1+AMC)^(1/12))</f>
        <v/>
      </c>
      <c r="U806" s="15" t="str">
        <f>IFERROR(IF(P806=DATE.DOR,U805,Q806*R806/S806/T806),"")</f>
        <v/>
      </c>
      <c r="V806" s="4"/>
      <c r="W806" s="4"/>
      <c r="X806" s="4"/>
      <c r="Y806" s="4"/>
      <c r="Z806" s="4"/>
      <c r="AA806" s="4"/>
      <c r="AB806" s="4"/>
    </row>
    <row r="807" ht="15.75" customHeight="1">
      <c r="A807" s="4"/>
      <c r="B807" s="4"/>
      <c r="C807" s="4"/>
      <c r="D807" s="4"/>
      <c r="E807" s="4"/>
      <c r="F807" s="45" t="str">
        <f t="shared" si="2"/>
        <v/>
      </c>
      <c r="G807" s="11" t="str">
        <f>IFERROR(IF(G806=DATE.DOR,"",MIN(DATE(YEAR(Calculations!G806),MONTH(Calculations!G806)+1,DAY(Calculations!G806)),DATE.DOR)),"")</f>
        <v/>
      </c>
      <c r="H807" s="15" t="str">
        <f>IF(G808="","",IF(G807&lt;$B$2,MONTHLY.CONT*1,LOOKUP(G807,$B$2:$B$62,$D$2:$D$62)))</f>
        <v/>
      </c>
      <c r="I807" s="51" t="str">
        <f>IF(H807=0,"",IF(H807="","",IF(G807=DATE.DOR,"",IF(G807="","",IF(G807=FVDate,"",((1+INCREASE.RTE)^(1/12)))))))</f>
        <v/>
      </c>
      <c r="J807" s="51" t="str">
        <f>IF(H807=0,"",IF(H807="","",IF(G807=DATE.DOR,"",IF(G807=FVDate,"",((1+RPI))^(1/12)))))</f>
        <v/>
      </c>
      <c r="K807" s="51" t="str">
        <f>IF(J807="","",(1+AMC)^(1/12))</f>
        <v/>
      </c>
      <c r="L807" s="15" t="str">
        <f>IFERROR(IF(G807="","",IF(G807=DATE.DOR,"",L806*I807/J807/K807+H807)),0)</f>
        <v/>
      </c>
      <c r="M807" s="4"/>
      <c r="N807" s="46" t="str">
        <f t="shared" si="3"/>
        <v/>
      </c>
      <c r="O807" s="45" t="str">
        <f t="shared" si="4"/>
        <v/>
      </c>
      <c r="P807" s="11" t="str">
        <f>IFERROR(IF(P806=DATE.DOR,"",MIN(DATE(YEAR(Calculations!P806),MONTH(Calculations!P806)+1,DAY(Calculations!P806)),DATE.DOR)),"")</f>
        <v/>
      </c>
      <c r="Q807" s="52" t="str">
        <f>IF(P807="","",IF(P807=DATE(YEAR(AdjustedFVDte),MONTH(AdjustedFVDte)+1,DAY(AdjustedFVDte)),CFV,IF(AND(Q806=0,P806=AdjustedFVDte),CFV+U807,U806)))</f>
        <v/>
      </c>
      <c r="R807" s="53" t="str">
        <f>IF(P807="","",((1+INCREASE.RTE)^(1/12)))</f>
        <v/>
      </c>
      <c r="S807" s="51" t="str">
        <f>IFERROR(IF(P807="","",IF(P807=DATE.DOR,"",IF(P807&gt;0,(1+RPI)^(1/12),""))),"")</f>
        <v/>
      </c>
      <c r="T807" s="51" t="str">
        <f>IF(S807="","",(1+AMC)^(1/12))</f>
        <v/>
      </c>
      <c r="U807" s="15" t="str">
        <f>IFERROR(IF(P807=DATE.DOR,U806,Q807*R807/S807/T807),"")</f>
        <v/>
      </c>
      <c r="V807" s="4"/>
      <c r="W807" s="4"/>
      <c r="X807" s="4"/>
      <c r="Y807" s="4"/>
      <c r="Z807" s="4"/>
      <c r="AA807" s="4"/>
      <c r="AB807" s="4"/>
    </row>
    <row r="808" ht="15.75" customHeight="1">
      <c r="A808" s="4"/>
      <c r="B808" s="4"/>
      <c r="C808" s="4"/>
      <c r="D808" s="4"/>
      <c r="E808" s="4"/>
      <c r="F808" s="45">
        <f t="shared" si="2"/>
        <v>1</v>
      </c>
      <c r="G808" s="11">
        <f>IFERROR(IF(G807=DATE.DOR,"",MIN(DATE(YEAR(Calculations!G807),MONTH(Calculations!G807)+1,DAY(Calculations!G807)),DATE.DOR)),"")</f>
        <v>44927</v>
      </c>
      <c r="H808" s="15" t="str">
        <f>IF(G809="","",IF(G808&lt;$B$2,MONTHLY.CONT*1,LOOKUP(G808,$B$2:$B$62,$D$2:$D$62)))</f>
        <v/>
      </c>
      <c r="I808" s="51" t="str">
        <f>IF(H808=0,"",IF(H808="","",IF(G808=DATE.DOR,"",IF(G808="","",IF(G808=FVDate,"",((1+INCREASE.RTE)^(1/12)))))))</f>
        <v/>
      </c>
      <c r="J808" s="51" t="str">
        <f>IF(H808=0,"",IF(H808="","",IF(G808=DATE.DOR,"",IF(G808=FVDate,"",((1+RPI))^(1/12)))))</f>
        <v/>
      </c>
      <c r="K808" s="51" t="str">
        <f>IF(J808="","",(1+AMC)^(1/12))</f>
        <v/>
      </c>
      <c r="L808" s="15" t="str">
        <f>IFERROR(IF(G808="","",IF(G808=DATE.DOR,"",L807*I808/J808/K808+H808)),0)</f>
        <v/>
      </c>
      <c r="M808" s="4"/>
      <c r="N808" s="46">
        <f t="shared" si="3"/>
        <v>12</v>
      </c>
      <c r="O808" s="45">
        <f t="shared" si="4"/>
        <v>1</v>
      </c>
      <c r="P808" s="11">
        <f>IFERROR(IF(P807=DATE.DOR,"",MIN(DATE(YEAR(Calculations!P807),MONTH(Calculations!P807)+1,DAY(Calculations!P807)),DATE.DOR)),"")</f>
        <v>44927</v>
      </c>
      <c r="Q808" s="52" t="str">
        <f>IF(P808="","",IF(P808=DATE(YEAR(AdjustedFVDte),MONTH(AdjustedFVDte)+1,DAY(AdjustedFVDte)),CFV,IF(AND(Q807=0,P807=AdjustedFVDte),CFV+U808,U807)))</f>
        <v/>
      </c>
      <c r="R808" s="53">
        <f>IF(P808="","",((1+INCREASE.RTE)^(1/12)))</f>
        <v>1.004074124</v>
      </c>
      <c r="S808" s="51" t="str">
        <f>IFERROR(IF(P808="","",IF(P808=DATE.DOR,"",IF(P808&gt;0,(1+RPI)^(1/12),""))),"")</f>
        <v/>
      </c>
      <c r="T808" s="51" t="str">
        <f>IF(S808="","",(1+AMC)^(1/12))</f>
        <v/>
      </c>
      <c r="U808" s="15" t="str">
        <f>IFERROR(IF(P808=DATE.DOR,U807,Q808*R808/S808/T808),"")</f>
        <v/>
      </c>
      <c r="V808" s="4"/>
      <c r="W808" s="4"/>
      <c r="X808" s="4"/>
      <c r="Y808" s="4"/>
      <c r="Z808" s="4"/>
      <c r="AA808" s="4"/>
      <c r="AB808" s="4"/>
    </row>
    <row r="809" ht="15.75" customHeight="1">
      <c r="A809" s="4"/>
      <c r="B809" s="4"/>
      <c r="C809" s="4"/>
      <c r="D809" s="4"/>
      <c r="E809" s="4"/>
      <c r="F809" s="45" t="str">
        <f t="shared" si="2"/>
        <v/>
      </c>
      <c r="G809" s="11" t="str">
        <f>IFERROR(IF(G808=DATE.DOR,"",MIN(DATE(YEAR(Calculations!G808),MONTH(Calculations!G808)+1,DAY(Calculations!G808)),DATE.DOR)),"")</f>
        <v/>
      </c>
      <c r="H809" s="15" t="str">
        <f>IF(G810="","",IF(G809&lt;$B$2,MONTHLY.CONT*1,LOOKUP(G809,$B$2:$B$62,$D$2:$D$62)))</f>
        <v/>
      </c>
      <c r="I809" s="51" t="str">
        <f>IF(H809=0,"",IF(H809="","",IF(G809=DATE.DOR,"",IF(G809="","",IF(G809=FVDate,"",((1+INCREASE.RTE)^(1/12)))))))</f>
        <v/>
      </c>
      <c r="J809" s="51" t="str">
        <f>IF(H809=0,"",IF(H809="","",IF(G809=DATE.DOR,"",IF(G809=FVDate,"",((1+RPI))^(1/12)))))</f>
        <v/>
      </c>
      <c r="K809" s="51" t="str">
        <f>IF(J809="","",(1+AMC)^(1/12))</f>
        <v/>
      </c>
      <c r="L809" s="15" t="str">
        <f>IFERROR(IF(G809="","",IF(G809=DATE.DOR,"",L808*I809/J809/K809+H809)),0)</f>
        <v/>
      </c>
      <c r="M809" s="4"/>
      <c r="N809" s="46" t="str">
        <f t="shared" si="3"/>
        <v/>
      </c>
      <c r="O809" s="45" t="str">
        <f t="shared" si="4"/>
        <v/>
      </c>
      <c r="P809" s="11" t="str">
        <f>IFERROR(IF(P808=DATE.DOR,"",MIN(DATE(YEAR(Calculations!P808),MONTH(Calculations!P808)+1,DAY(Calculations!P808)),DATE.DOR)),"")</f>
        <v/>
      </c>
      <c r="Q809" s="52" t="str">
        <f>IF(P809="","",IF(P809=DATE(YEAR(AdjustedFVDte),MONTH(AdjustedFVDte)+1,DAY(AdjustedFVDte)),CFV,IF(AND(Q808=0,P808=AdjustedFVDte),CFV+U809,U808)))</f>
        <v/>
      </c>
      <c r="R809" s="53" t="str">
        <f>IF(P809="","",((1+INCREASE.RTE)^(1/12)))</f>
        <v/>
      </c>
      <c r="S809" s="51" t="str">
        <f>IFERROR(IF(P809="","",IF(P809=DATE.DOR,"",IF(P809&gt;0,(1+RPI)^(1/12),""))),"")</f>
        <v/>
      </c>
      <c r="T809" s="51" t="str">
        <f>IF(S809="","",(1+AMC)^(1/12))</f>
        <v/>
      </c>
      <c r="U809" s="15" t="str">
        <f>IFERROR(IF(P809=DATE.DOR,U808,Q809*R809/S809/T809),"")</f>
        <v/>
      </c>
      <c r="V809" s="4"/>
      <c r="W809" s="4"/>
      <c r="X809" s="4"/>
      <c r="Y809" s="4"/>
      <c r="Z809" s="4"/>
      <c r="AA809" s="4"/>
      <c r="AB809" s="4"/>
    </row>
    <row r="810" ht="15.75" customHeight="1">
      <c r="A810" s="4"/>
      <c r="B810" s="4"/>
      <c r="C810" s="4"/>
      <c r="D810" s="4"/>
      <c r="E810" s="4"/>
      <c r="F810" s="45">
        <f t="shared" si="2"/>
        <v>1</v>
      </c>
      <c r="G810" s="11">
        <f>IFERROR(IF(G809=DATE.DOR,"",MIN(DATE(YEAR(Calculations!G809),MONTH(Calculations!G809)+1,DAY(Calculations!G809)),DATE.DOR)),"")</f>
        <v>44927</v>
      </c>
      <c r="H810" s="15" t="str">
        <f>IF(G811="","",IF(G810&lt;$B$2,MONTHLY.CONT*1,LOOKUP(G810,$B$2:$B$62,$D$2:$D$62)))</f>
        <v/>
      </c>
      <c r="I810" s="51" t="str">
        <f>IF(H810=0,"",IF(H810="","",IF(G810=DATE.DOR,"",IF(G810="","",IF(G810=FVDate,"",((1+INCREASE.RTE)^(1/12)))))))</f>
        <v/>
      </c>
      <c r="J810" s="51" t="str">
        <f>IF(H810=0,"",IF(H810="","",IF(G810=DATE.DOR,"",IF(G810=FVDate,"",((1+RPI))^(1/12)))))</f>
        <v/>
      </c>
      <c r="K810" s="51" t="str">
        <f>IF(J810="","",(1+AMC)^(1/12))</f>
        <v/>
      </c>
      <c r="L810" s="15" t="str">
        <f>IFERROR(IF(G810="","",IF(G810=DATE.DOR,"",L809*I810/J810/K810+H810)),0)</f>
        <v/>
      </c>
      <c r="M810" s="4"/>
      <c r="N810" s="46">
        <f t="shared" si="3"/>
        <v>12</v>
      </c>
      <c r="O810" s="45">
        <f t="shared" si="4"/>
        <v>1</v>
      </c>
      <c r="P810" s="11">
        <f>IFERROR(IF(P809=DATE.DOR,"",MIN(DATE(YEAR(Calculations!P809),MONTH(Calculations!P809)+1,DAY(Calculations!P809)),DATE.DOR)),"")</f>
        <v>44927</v>
      </c>
      <c r="Q810" s="52" t="str">
        <f>IF(P810="","",IF(P810=DATE(YEAR(AdjustedFVDte),MONTH(AdjustedFVDte)+1,DAY(AdjustedFVDte)),CFV,IF(AND(Q809=0,P809=AdjustedFVDte),CFV+U810,U809)))</f>
        <v/>
      </c>
      <c r="R810" s="53">
        <f>IF(P810="","",((1+INCREASE.RTE)^(1/12)))</f>
        <v>1.004074124</v>
      </c>
      <c r="S810" s="51" t="str">
        <f>IFERROR(IF(P810="","",IF(P810=DATE.DOR,"",IF(P810&gt;0,(1+RPI)^(1/12),""))),"")</f>
        <v/>
      </c>
      <c r="T810" s="51" t="str">
        <f>IF(S810="","",(1+AMC)^(1/12))</f>
        <v/>
      </c>
      <c r="U810" s="15" t="str">
        <f>IFERROR(IF(P810=DATE.DOR,U809,Q810*R810/S810/T810),"")</f>
        <v/>
      </c>
      <c r="V810" s="4"/>
      <c r="W810" s="4"/>
      <c r="X810" s="4"/>
      <c r="Y810" s="4"/>
      <c r="Z810" s="4"/>
      <c r="AA810" s="4"/>
      <c r="AB810" s="4"/>
    </row>
    <row r="811" ht="15.75" customHeight="1">
      <c r="A811" s="4"/>
      <c r="B811" s="4"/>
      <c r="C811" s="4"/>
      <c r="D811" s="4"/>
      <c r="E811" s="4"/>
      <c r="F811" s="45" t="str">
        <f t="shared" si="2"/>
        <v/>
      </c>
      <c r="G811" s="11" t="str">
        <f>IFERROR(IF(G810=DATE.DOR,"",MIN(DATE(YEAR(Calculations!G810),MONTH(Calculations!G810)+1,DAY(Calculations!G810)),DATE.DOR)),"")</f>
        <v/>
      </c>
      <c r="H811" s="15" t="str">
        <f>IF(G812="","",IF(G811&lt;$B$2,MONTHLY.CONT*1,LOOKUP(G811,$B$2:$B$62,$D$2:$D$62)))</f>
        <v/>
      </c>
      <c r="I811" s="51" t="str">
        <f>IF(H811=0,"",IF(H811="","",IF(G811=DATE.DOR,"",IF(G811="","",IF(G811=FVDate,"",((1+INCREASE.RTE)^(1/12)))))))</f>
        <v/>
      </c>
      <c r="J811" s="51" t="str">
        <f>IF(H811=0,"",IF(H811="","",IF(G811=DATE.DOR,"",IF(G811=FVDate,"",((1+RPI))^(1/12)))))</f>
        <v/>
      </c>
      <c r="K811" s="51" t="str">
        <f>IF(J811="","",(1+AMC)^(1/12))</f>
        <v/>
      </c>
      <c r="L811" s="15" t="str">
        <f>IFERROR(IF(G811="","",IF(G811=DATE.DOR,"",L810*I811/J811/K811+H811)),0)</f>
        <v/>
      </c>
      <c r="M811" s="4"/>
      <c r="N811" s="46" t="str">
        <f t="shared" si="3"/>
        <v/>
      </c>
      <c r="O811" s="45" t="str">
        <f t="shared" si="4"/>
        <v/>
      </c>
      <c r="P811" s="11" t="str">
        <f>IFERROR(IF(P810=DATE.DOR,"",MIN(DATE(YEAR(Calculations!P810),MONTH(Calculations!P810)+1,DAY(Calculations!P810)),DATE.DOR)),"")</f>
        <v/>
      </c>
      <c r="Q811" s="52" t="str">
        <f>IF(P811="","",IF(P811=DATE(YEAR(AdjustedFVDte),MONTH(AdjustedFVDte)+1,DAY(AdjustedFVDte)),CFV,IF(AND(Q810=0,P810=AdjustedFVDte),CFV+U811,U810)))</f>
        <v/>
      </c>
      <c r="R811" s="53" t="str">
        <f>IF(P811="","",((1+INCREASE.RTE)^(1/12)))</f>
        <v/>
      </c>
      <c r="S811" s="51" t="str">
        <f>IFERROR(IF(P811="","",IF(P811=DATE.DOR,"",IF(P811&gt;0,(1+RPI)^(1/12),""))),"")</f>
        <v/>
      </c>
      <c r="T811" s="51" t="str">
        <f>IF(S811="","",(1+AMC)^(1/12))</f>
        <v/>
      </c>
      <c r="U811" s="15" t="str">
        <f>IFERROR(IF(P811=DATE.DOR,U810,Q811*R811/S811/T811),"")</f>
        <v/>
      </c>
      <c r="V811" s="4"/>
      <c r="W811" s="4"/>
      <c r="X811" s="4"/>
      <c r="Y811" s="4"/>
      <c r="Z811" s="4"/>
      <c r="AA811" s="4"/>
      <c r="AB811" s="4"/>
    </row>
    <row r="812" ht="15.75" customHeight="1">
      <c r="A812" s="4"/>
      <c r="B812" s="4"/>
      <c r="C812" s="4"/>
      <c r="D812" s="4"/>
      <c r="E812" s="4"/>
      <c r="F812" s="45">
        <f t="shared" si="2"/>
        <v>1</v>
      </c>
      <c r="G812" s="11">
        <f>IFERROR(IF(G811=DATE.DOR,"",MIN(DATE(YEAR(Calculations!G811),MONTH(Calculations!G811)+1,DAY(Calculations!G811)),DATE.DOR)),"")</f>
        <v>44927</v>
      </c>
      <c r="H812" s="15" t="str">
        <f>IF(G813="","",IF(G812&lt;$B$2,MONTHLY.CONT*1,LOOKUP(G812,$B$2:$B$62,$D$2:$D$62)))</f>
        <v/>
      </c>
      <c r="I812" s="51" t="str">
        <f>IF(H812=0,"",IF(H812="","",IF(G812=DATE.DOR,"",IF(G812="","",IF(G812=FVDate,"",((1+INCREASE.RTE)^(1/12)))))))</f>
        <v/>
      </c>
      <c r="J812" s="51" t="str">
        <f>IF(H812=0,"",IF(H812="","",IF(G812=DATE.DOR,"",IF(G812=FVDate,"",((1+RPI))^(1/12)))))</f>
        <v/>
      </c>
      <c r="K812" s="51" t="str">
        <f>IF(J812="","",(1+AMC)^(1/12))</f>
        <v/>
      </c>
      <c r="L812" s="15" t="str">
        <f>IFERROR(IF(G812="","",IF(G812=DATE.DOR,"",L811*I812/J812/K812+H812)),0)</f>
        <v/>
      </c>
      <c r="M812" s="4"/>
      <c r="N812" s="46">
        <f t="shared" si="3"/>
        <v>12</v>
      </c>
      <c r="O812" s="45">
        <f t="shared" si="4"/>
        <v>1</v>
      </c>
      <c r="P812" s="11">
        <f>IFERROR(IF(P811=DATE.DOR,"",MIN(DATE(YEAR(Calculations!P811),MONTH(Calculations!P811)+1,DAY(Calculations!P811)),DATE.DOR)),"")</f>
        <v>44927</v>
      </c>
      <c r="Q812" s="52" t="str">
        <f>IF(P812="","",IF(P812=DATE(YEAR(AdjustedFVDte),MONTH(AdjustedFVDte)+1,DAY(AdjustedFVDte)),CFV,IF(AND(Q811=0,P811=AdjustedFVDte),CFV+U812,U811)))</f>
        <v/>
      </c>
      <c r="R812" s="53">
        <f>IF(P812="","",((1+INCREASE.RTE)^(1/12)))</f>
        <v>1.004074124</v>
      </c>
      <c r="S812" s="51" t="str">
        <f>IFERROR(IF(P812="","",IF(P812=DATE.DOR,"",IF(P812&gt;0,(1+RPI)^(1/12),""))),"")</f>
        <v/>
      </c>
      <c r="T812" s="51" t="str">
        <f>IF(S812="","",(1+AMC)^(1/12))</f>
        <v/>
      </c>
      <c r="U812" s="15" t="str">
        <f>IFERROR(IF(P812=DATE.DOR,U811,Q812*R812/S812/T812),"")</f>
        <v/>
      </c>
      <c r="V812" s="4"/>
      <c r="W812" s="4"/>
      <c r="X812" s="4"/>
      <c r="Y812" s="4"/>
      <c r="Z812" s="4"/>
      <c r="AA812" s="4"/>
      <c r="AB812" s="4"/>
    </row>
    <row r="813" ht="15.75" customHeight="1">
      <c r="A813" s="4"/>
      <c r="B813" s="4"/>
      <c r="C813" s="4"/>
      <c r="D813" s="4"/>
      <c r="E813" s="4"/>
      <c r="F813" s="45" t="str">
        <f t="shared" si="2"/>
        <v/>
      </c>
      <c r="G813" s="11" t="str">
        <f>IFERROR(IF(G812=DATE.DOR,"",MIN(DATE(YEAR(Calculations!G812),MONTH(Calculations!G812)+1,DAY(Calculations!G812)),DATE.DOR)),"")</f>
        <v/>
      </c>
      <c r="H813" s="15" t="str">
        <f>IF(G814="","",IF(G813&lt;$B$2,MONTHLY.CONT*1,LOOKUP(G813,$B$2:$B$62,$D$2:$D$62)))</f>
        <v/>
      </c>
      <c r="I813" s="51" t="str">
        <f>IF(H813=0,"",IF(H813="","",IF(G813=DATE.DOR,"",IF(G813="","",IF(G813=FVDate,"",((1+INCREASE.RTE)^(1/12)))))))</f>
        <v/>
      </c>
      <c r="J813" s="51" t="str">
        <f>IF(H813=0,"",IF(H813="","",IF(G813=DATE.DOR,"",IF(G813=FVDate,"",((1+RPI))^(1/12)))))</f>
        <v/>
      </c>
      <c r="K813" s="51" t="str">
        <f>IF(J813="","",(1+AMC)^(1/12))</f>
        <v/>
      </c>
      <c r="L813" s="15" t="str">
        <f>IFERROR(IF(G813="","",IF(G813=DATE.DOR,"",L812*I813/J813/K813+H813)),0)</f>
        <v/>
      </c>
      <c r="M813" s="4"/>
      <c r="N813" s="46" t="str">
        <f t="shared" si="3"/>
        <v/>
      </c>
      <c r="O813" s="45" t="str">
        <f t="shared" si="4"/>
        <v/>
      </c>
      <c r="P813" s="11" t="str">
        <f>IFERROR(IF(P812=DATE.DOR,"",MIN(DATE(YEAR(Calculations!P812),MONTH(Calculations!P812)+1,DAY(Calculations!P812)),DATE.DOR)),"")</f>
        <v/>
      </c>
      <c r="Q813" s="52" t="str">
        <f>IF(P813="","",IF(P813=DATE(YEAR(AdjustedFVDte),MONTH(AdjustedFVDte)+1,DAY(AdjustedFVDte)),CFV,IF(AND(Q812=0,P812=AdjustedFVDte),CFV+U813,U812)))</f>
        <v/>
      </c>
      <c r="R813" s="53" t="str">
        <f>IF(P813="","",((1+INCREASE.RTE)^(1/12)))</f>
        <v/>
      </c>
      <c r="S813" s="51" t="str">
        <f>IFERROR(IF(P813="","",IF(P813=DATE.DOR,"",IF(P813&gt;0,(1+RPI)^(1/12),""))),"")</f>
        <v/>
      </c>
      <c r="T813" s="51" t="str">
        <f>IF(S813="","",(1+AMC)^(1/12))</f>
        <v/>
      </c>
      <c r="U813" s="15" t="str">
        <f>IFERROR(IF(P813=DATE.DOR,U812,Q813*R813/S813/T813),"")</f>
        <v/>
      </c>
      <c r="V813" s="4"/>
      <c r="W813" s="4"/>
      <c r="X813" s="4"/>
      <c r="Y813" s="4"/>
      <c r="Z813" s="4"/>
      <c r="AA813" s="4"/>
      <c r="AB813" s="4"/>
    </row>
    <row r="814" ht="15.75" customHeight="1">
      <c r="A814" s="4"/>
      <c r="B814" s="4"/>
      <c r="C814" s="4"/>
      <c r="D814" s="4"/>
      <c r="E814" s="4"/>
      <c r="F814" s="45">
        <f t="shared" si="2"/>
        <v>1</v>
      </c>
      <c r="G814" s="11">
        <f>IFERROR(IF(G813=DATE.DOR,"",MIN(DATE(YEAR(Calculations!G813),MONTH(Calculations!G813)+1,DAY(Calculations!G813)),DATE.DOR)),"")</f>
        <v>44927</v>
      </c>
      <c r="H814" s="15" t="str">
        <f>IF(G815="","",IF(G814&lt;$B$2,MONTHLY.CONT*1,LOOKUP(G814,$B$2:$B$62,$D$2:$D$62)))</f>
        <v/>
      </c>
      <c r="I814" s="51" t="str">
        <f>IF(H814=0,"",IF(H814="","",IF(G814=DATE.DOR,"",IF(G814="","",IF(G814=FVDate,"",((1+INCREASE.RTE)^(1/12)))))))</f>
        <v/>
      </c>
      <c r="J814" s="51" t="str">
        <f>IF(H814=0,"",IF(H814="","",IF(G814=DATE.DOR,"",IF(G814=FVDate,"",((1+RPI))^(1/12)))))</f>
        <v/>
      </c>
      <c r="K814" s="51" t="str">
        <f>IF(J814="","",(1+AMC)^(1/12))</f>
        <v/>
      </c>
      <c r="L814" s="15" t="str">
        <f>IFERROR(IF(G814="","",IF(G814=DATE.DOR,"",L813*I814/J814/K814+H814)),0)</f>
        <v/>
      </c>
      <c r="M814" s="4"/>
      <c r="N814" s="46">
        <f t="shared" si="3"/>
        <v>12</v>
      </c>
      <c r="O814" s="45">
        <f t="shared" si="4"/>
        <v>1</v>
      </c>
      <c r="P814" s="11">
        <f>IFERROR(IF(P813=DATE.DOR,"",MIN(DATE(YEAR(Calculations!P813),MONTH(Calculations!P813)+1,DAY(Calculations!P813)),DATE.DOR)),"")</f>
        <v>44927</v>
      </c>
      <c r="Q814" s="52" t="str">
        <f>IF(P814="","",IF(P814=DATE(YEAR(AdjustedFVDte),MONTH(AdjustedFVDte)+1,DAY(AdjustedFVDte)),CFV,IF(AND(Q813=0,P813=AdjustedFVDte),CFV+U814,U813)))</f>
        <v/>
      </c>
      <c r="R814" s="53">
        <f>IF(P814="","",((1+INCREASE.RTE)^(1/12)))</f>
        <v>1.004074124</v>
      </c>
      <c r="S814" s="51" t="str">
        <f>IFERROR(IF(P814="","",IF(P814=DATE.DOR,"",IF(P814&gt;0,(1+RPI)^(1/12),""))),"")</f>
        <v/>
      </c>
      <c r="T814" s="51" t="str">
        <f>IF(S814="","",(1+AMC)^(1/12))</f>
        <v/>
      </c>
      <c r="U814" s="15" t="str">
        <f>IFERROR(IF(P814=DATE.DOR,U813,Q814*R814/S814/T814),"")</f>
        <v/>
      </c>
      <c r="V814" s="4"/>
      <c r="W814" s="4"/>
      <c r="X814" s="4"/>
      <c r="Y814" s="4"/>
      <c r="Z814" s="4"/>
      <c r="AA814" s="4"/>
      <c r="AB814" s="4"/>
    </row>
    <row r="815" ht="15.75" customHeight="1">
      <c r="A815" s="4"/>
      <c r="B815" s="4"/>
      <c r="C815" s="4"/>
      <c r="D815" s="4"/>
      <c r="E815" s="4"/>
      <c r="F815" s="45" t="str">
        <f t="shared" si="2"/>
        <v/>
      </c>
      <c r="G815" s="11" t="str">
        <f>IFERROR(IF(G814=DATE.DOR,"",MIN(DATE(YEAR(Calculations!G814),MONTH(Calculations!G814)+1,DAY(Calculations!G814)),DATE.DOR)),"")</f>
        <v/>
      </c>
      <c r="H815" s="15" t="str">
        <f>IF(G816="","",IF(G815&lt;$B$2,MONTHLY.CONT*1,LOOKUP(G815,$B$2:$B$62,$D$2:$D$62)))</f>
        <v/>
      </c>
      <c r="I815" s="51" t="str">
        <f>IF(H815=0,"",IF(H815="","",IF(G815=DATE.DOR,"",IF(G815="","",IF(G815=FVDate,"",((1+INCREASE.RTE)^(1/12)))))))</f>
        <v/>
      </c>
      <c r="J815" s="51" t="str">
        <f>IF(H815=0,"",IF(H815="","",IF(G815=DATE.DOR,"",IF(G815=FVDate,"",((1+RPI))^(1/12)))))</f>
        <v/>
      </c>
      <c r="K815" s="51" t="str">
        <f>IF(J815="","",(1+AMC)^(1/12))</f>
        <v/>
      </c>
      <c r="L815" s="15" t="str">
        <f>IFERROR(IF(G815="","",IF(G815=DATE.DOR,"",L814*I815/J815/K815+H815)),0)</f>
        <v/>
      </c>
      <c r="M815" s="4"/>
      <c r="N815" s="46" t="str">
        <f t="shared" si="3"/>
        <v/>
      </c>
      <c r="O815" s="45" t="str">
        <f t="shared" si="4"/>
        <v/>
      </c>
      <c r="P815" s="11" t="str">
        <f>IFERROR(IF(P814=DATE.DOR,"",MIN(DATE(YEAR(Calculations!P814),MONTH(Calculations!P814)+1,DAY(Calculations!P814)),DATE.DOR)),"")</f>
        <v/>
      </c>
      <c r="Q815" s="52" t="str">
        <f>IF(P815="","",IF(P815=DATE(YEAR(AdjustedFVDte),MONTH(AdjustedFVDte)+1,DAY(AdjustedFVDte)),CFV,IF(AND(Q814=0,P814=AdjustedFVDte),CFV+U815,U814)))</f>
        <v/>
      </c>
      <c r="R815" s="53" t="str">
        <f>IF(P815="","",((1+INCREASE.RTE)^(1/12)))</f>
        <v/>
      </c>
      <c r="S815" s="51" t="str">
        <f>IFERROR(IF(P815="","",IF(P815=DATE.DOR,"",IF(P815&gt;0,(1+RPI)^(1/12),""))),"")</f>
        <v/>
      </c>
      <c r="T815" s="51" t="str">
        <f>IF(S815="","",(1+AMC)^(1/12))</f>
        <v/>
      </c>
      <c r="U815" s="15" t="str">
        <f>IFERROR(IF(P815=DATE.DOR,U814,Q815*R815/S815/T815),"")</f>
        <v/>
      </c>
      <c r="V815" s="4"/>
      <c r="W815" s="4"/>
      <c r="X815" s="4"/>
      <c r="Y815" s="4"/>
      <c r="Z815" s="4"/>
      <c r="AA815" s="4"/>
      <c r="AB815" s="4"/>
    </row>
    <row r="816" ht="15.75" customHeight="1">
      <c r="A816" s="4"/>
      <c r="B816" s="4"/>
      <c r="C816" s="4"/>
      <c r="D816" s="4"/>
      <c r="E816" s="4"/>
      <c r="F816" s="45">
        <f t="shared" si="2"/>
        <v>1</v>
      </c>
      <c r="G816" s="11">
        <f>IFERROR(IF(G815=DATE.DOR,"",MIN(DATE(YEAR(Calculations!G815),MONTH(Calculations!G815)+1,DAY(Calculations!G815)),DATE.DOR)),"")</f>
        <v>44927</v>
      </c>
      <c r="H816" s="15" t="str">
        <f>IF(G817="","",IF(G816&lt;$B$2,MONTHLY.CONT*1,LOOKUP(G816,$B$2:$B$62,$D$2:$D$62)))</f>
        <v/>
      </c>
      <c r="I816" s="51" t="str">
        <f>IF(H816=0,"",IF(H816="","",IF(G816=DATE.DOR,"",IF(G816="","",IF(G816=FVDate,"",((1+INCREASE.RTE)^(1/12)))))))</f>
        <v/>
      </c>
      <c r="J816" s="51" t="str">
        <f>IF(H816=0,"",IF(H816="","",IF(G816=DATE.DOR,"",IF(G816=FVDate,"",((1+RPI))^(1/12)))))</f>
        <v/>
      </c>
      <c r="K816" s="51" t="str">
        <f>IF(J816="","",(1+AMC)^(1/12))</f>
        <v/>
      </c>
      <c r="L816" s="15" t="str">
        <f>IFERROR(IF(G816="","",IF(G816=DATE.DOR,"",L815*I816/J816/K816+H816)),0)</f>
        <v/>
      </c>
      <c r="M816" s="4"/>
      <c r="N816" s="46">
        <f t="shared" si="3"/>
        <v>12</v>
      </c>
      <c r="O816" s="45">
        <f t="shared" si="4"/>
        <v>1</v>
      </c>
      <c r="P816" s="11">
        <f>IFERROR(IF(P815=DATE.DOR,"",MIN(DATE(YEAR(Calculations!P815),MONTH(Calculations!P815)+1,DAY(Calculations!P815)),DATE.DOR)),"")</f>
        <v>44927</v>
      </c>
      <c r="Q816" s="52" t="str">
        <f>IF(P816="","",IF(P816=DATE(YEAR(AdjustedFVDte),MONTH(AdjustedFVDte)+1,DAY(AdjustedFVDte)),CFV,IF(AND(Q815=0,P815=AdjustedFVDte),CFV+U816,U815)))</f>
        <v/>
      </c>
      <c r="R816" s="53">
        <f>IF(P816="","",((1+INCREASE.RTE)^(1/12)))</f>
        <v>1.004074124</v>
      </c>
      <c r="S816" s="51" t="str">
        <f>IFERROR(IF(P816="","",IF(P816=DATE.DOR,"",IF(P816&gt;0,(1+RPI)^(1/12),""))),"")</f>
        <v/>
      </c>
      <c r="T816" s="51" t="str">
        <f>IF(S816="","",(1+AMC)^(1/12))</f>
        <v/>
      </c>
      <c r="U816" s="15" t="str">
        <f>IFERROR(IF(P816=DATE.DOR,U815,Q816*R816/S816/T816),"")</f>
        <v/>
      </c>
      <c r="V816" s="4"/>
      <c r="W816" s="4"/>
      <c r="X816" s="4"/>
      <c r="Y816" s="4"/>
      <c r="Z816" s="4"/>
      <c r="AA816" s="4"/>
      <c r="AB816" s="4"/>
    </row>
    <row r="817" ht="15.75" customHeight="1">
      <c r="A817" s="4"/>
      <c r="B817" s="4"/>
      <c r="C817" s="4"/>
      <c r="D817" s="4"/>
      <c r="E817" s="4"/>
      <c r="F817" s="45" t="str">
        <f t="shared" si="2"/>
        <v/>
      </c>
      <c r="G817" s="11" t="str">
        <f>IFERROR(IF(G816=DATE.DOR,"",MIN(DATE(YEAR(Calculations!G816),MONTH(Calculations!G816)+1,DAY(Calculations!G816)),DATE.DOR)),"")</f>
        <v/>
      </c>
      <c r="H817" s="15" t="str">
        <f>IF(G818="","",IF(G817&lt;$B$2,MONTHLY.CONT*1,LOOKUP(G817,$B$2:$B$62,$D$2:$D$62)))</f>
        <v/>
      </c>
      <c r="I817" s="51" t="str">
        <f>IF(H817=0,"",IF(H817="","",IF(G817=DATE.DOR,"",IF(G817="","",IF(G817=FVDate,"",((1+INCREASE.RTE)^(1/12)))))))</f>
        <v/>
      </c>
      <c r="J817" s="51" t="str">
        <f>IF(H817=0,"",IF(H817="","",IF(G817=DATE.DOR,"",IF(G817=FVDate,"",((1+RPI))^(1/12)))))</f>
        <v/>
      </c>
      <c r="K817" s="51" t="str">
        <f>IF(J817="","",(1+AMC)^(1/12))</f>
        <v/>
      </c>
      <c r="L817" s="15" t="str">
        <f>IFERROR(IF(G817="","",IF(G817=DATE.DOR,"",L816*I817/J817/K817+H817)),0)</f>
        <v/>
      </c>
      <c r="M817" s="4"/>
      <c r="N817" s="46" t="str">
        <f t="shared" si="3"/>
        <v/>
      </c>
      <c r="O817" s="45" t="str">
        <f t="shared" si="4"/>
        <v/>
      </c>
      <c r="P817" s="11" t="str">
        <f>IFERROR(IF(P816=DATE.DOR,"",MIN(DATE(YEAR(Calculations!P816),MONTH(Calculations!P816)+1,DAY(Calculations!P816)),DATE.DOR)),"")</f>
        <v/>
      </c>
      <c r="Q817" s="52" t="str">
        <f>IF(P817="","",IF(P817=DATE(YEAR(AdjustedFVDte),MONTH(AdjustedFVDte)+1,DAY(AdjustedFVDte)),CFV,IF(AND(Q816=0,P816=AdjustedFVDte),CFV+U817,U816)))</f>
        <v/>
      </c>
      <c r="R817" s="53" t="str">
        <f>IF(P817="","",((1+INCREASE.RTE)^(1/12)))</f>
        <v/>
      </c>
      <c r="S817" s="51" t="str">
        <f>IFERROR(IF(P817="","",IF(P817=DATE.DOR,"",IF(P817&gt;0,(1+RPI)^(1/12),""))),"")</f>
        <v/>
      </c>
      <c r="T817" s="51" t="str">
        <f>IF(S817="","",(1+AMC)^(1/12))</f>
        <v/>
      </c>
      <c r="U817" s="15" t="str">
        <f>IFERROR(IF(P817=DATE.DOR,U816,Q817*R817/S817/T817),"")</f>
        <v/>
      </c>
      <c r="V817" s="4"/>
      <c r="W817" s="4"/>
      <c r="X817" s="4"/>
      <c r="Y817" s="4"/>
      <c r="Z817" s="4"/>
      <c r="AA817" s="4"/>
      <c r="AB817" s="4"/>
    </row>
    <row r="818" ht="15.75" customHeight="1">
      <c r="A818" s="4"/>
      <c r="B818" s="4"/>
      <c r="C818" s="4"/>
      <c r="D818" s="4"/>
      <c r="E818" s="4"/>
      <c r="F818" s="45">
        <f t="shared" si="2"/>
        <v>1</v>
      </c>
      <c r="G818" s="11">
        <f>IFERROR(IF(G817=DATE.DOR,"",MIN(DATE(YEAR(Calculations!G817),MONTH(Calculations!G817)+1,DAY(Calculations!G817)),DATE.DOR)),"")</f>
        <v>44927</v>
      </c>
      <c r="H818" s="15" t="str">
        <f>IF(G819="","",IF(G818&lt;$B$2,MONTHLY.CONT*1,LOOKUP(G818,$B$2:$B$62,$D$2:$D$62)))</f>
        <v/>
      </c>
      <c r="I818" s="51" t="str">
        <f>IF(H818=0,"",IF(H818="","",IF(G818=DATE.DOR,"",IF(G818="","",IF(G818=FVDate,"",((1+INCREASE.RTE)^(1/12)))))))</f>
        <v/>
      </c>
      <c r="J818" s="51" t="str">
        <f>IF(H818=0,"",IF(H818="","",IF(G818=DATE.DOR,"",IF(G818=FVDate,"",((1+RPI))^(1/12)))))</f>
        <v/>
      </c>
      <c r="K818" s="51" t="str">
        <f>IF(J818="","",(1+AMC)^(1/12))</f>
        <v/>
      </c>
      <c r="L818" s="15" t="str">
        <f>IFERROR(IF(G818="","",IF(G818=DATE.DOR,"",L817*I818/J818/K818+H818)),0)</f>
        <v/>
      </c>
      <c r="M818" s="4"/>
      <c r="N818" s="46">
        <f t="shared" si="3"/>
        <v>12</v>
      </c>
      <c r="O818" s="45">
        <f t="shared" si="4"/>
        <v>1</v>
      </c>
      <c r="P818" s="11">
        <f>IFERROR(IF(P817=DATE.DOR,"",MIN(DATE(YEAR(Calculations!P817),MONTH(Calculations!P817)+1,DAY(Calculations!P817)),DATE.DOR)),"")</f>
        <v>44927</v>
      </c>
      <c r="Q818" s="52" t="str">
        <f>IF(P818="","",IF(P818=DATE(YEAR(AdjustedFVDte),MONTH(AdjustedFVDte)+1,DAY(AdjustedFVDte)),CFV,IF(AND(Q817=0,P817=AdjustedFVDte),CFV+U818,U817)))</f>
        <v/>
      </c>
      <c r="R818" s="53">
        <f>IF(P818="","",((1+INCREASE.RTE)^(1/12)))</f>
        <v>1.004074124</v>
      </c>
      <c r="S818" s="51" t="str">
        <f>IFERROR(IF(P818="","",IF(P818=DATE.DOR,"",IF(P818&gt;0,(1+RPI)^(1/12),""))),"")</f>
        <v/>
      </c>
      <c r="T818" s="51" t="str">
        <f>IF(S818="","",(1+AMC)^(1/12))</f>
        <v/>
      </c>
      <c r="U818" s="15" t="str">
        <f>IFERROR(IF(P818=DATE.DOR,U817,Q818*R818/S818/T818),"")</f>
        <v/>
      </c>
      <c r="V818" s="4"/>
      <c r="W818" s="4"/>
      <c r="X818" s="4"/>
      <c r="Y818" s="4"/>
      <c r="Z818" s="4"/>
      <c r="AA818" s="4"/>
      <c r="AB818" s="4"/>
    </row>
    <row r="819" ht="15.75" customHeight="1">
      <c r="A819" s="4"/>
      <c r="B819" s="4"/>
      <c r="C819" s="4"/>
      <c r="D819" s="4"/>
      <c r="E819" s="4"/>
      <c r="F819" s="45" t="str">
        <f t="shared" si="2"/>
        <v/>
      </c>
      <c r="G819" s="11" t="str">
        <f>IFERROR(IF(G818=DATE.DOR,"",MIN(DATE(YEAR(Calculations!G818),MONTH(Calculations!G818)+1,DAY(Calculations!G818)),DATE.DOR)),"")</f>
        <v/>
      </c>
      <c r="H819" s="15" t="str">
        <f>IF(G820="","",IF(G819&lt;$B$2,MONTHLY.CONT*1,LOOKUP(G819,$B$2:$B$62,$D$2:$D$62)))</f>
        <v/>
      </c>
      <c r="I819" s="51" t="str">
        <f>IF(H819=0,"",IF(H819="","",IF(G819=DATE.DOR,"",IF(G819="","",IF(G819=FVDate,"",((1+INCREASE.RTE)^(1/12)))))))</f>
        <v/>
      </c>
      <c r="J819" s="51" t="str">
        <f>IF(H819=0,"",IF(H819="","",IF(G819=DATE.DOR,"",IF(G819=FVDate,"",((1+RPI))^(1/12)))))</f>
        <v/>
      </c>
      <c r="K819" s="51" t="str">
        <f>IF(J819="","",(1+AMC)^(1/12))</f>
        <v/>
      </c>
      <c r="L819" s="15" t="str">
        <f>IFERROR(IF(G819="","",IF(G819=DATE.DOR,"",L818*I819/J819/K819+H819)),0)</f>
        <v/>
      </c>
      <c r="M819" s="4"/>
      <c r="N819" s="46" t="str">
        <f t="shared" si="3"/>
        <v/>
      </c>
      <c r="O819" s="45" t="str">
        <f t="shared" si="4"/>
        <v/>
      </c>
      <c r="P819" s="11" t="str">
        <f>IFERROR(IF(P818=DATE.DOR,"",MIN(DATE(YEAR(Calculations!P818),MONTH(Calculations!P818)+1,DAY(Calculations!P818)),DATE.DOR)),"")</f>
        <v/>
      </c>
      <c r="Q819" s="52" t="str">
        <f>IF(P819="","",IF(P819=DATE(YEAR(AdjustedFVDte),MONTH(AdjustedFVDte)+1,DAY(AdjustedFVDte)),CFV,IF(AND(Q818=0,P818=AdjustedFVDte),CFV+U819,U818)))</f>
        <v/>
      </c>
      <c r="R819" s="53" t="str">
        <f>IF(P819="","",((1+INCREASE.RTE)^(1/12)))</f>
        <v/>
      </c>
      <c r="S819" s="51" t="str">
        <f>IFERROR(IF(P819="","",IF(P819=DATE.DOR,"",IF(P819&gt;0,(1+RPI)^(1/12),""))),"")</f>
        <v/>
      </c>
      <c r="T819" s="51" t="str">
        <f>IF(S819="","",(1+AMC)^(1/12))</f>
        <v/>
      </c>
      <c r="U819" s="15" t="str">
        <f>IFERROR(IF(P819=DATE.DOR,U818,Q819*R819/S819/T819),"")</f>
        <v/>
      </c>
      <c r="V819" s="4"/>
      <c r="W819" s="4"/>
      <c r="X819" s="4"/>
      <c r="Y819" s="4"/>
      <c r="Z819" s="4"/>
      <c r="AA819" s="4"/>
      <c r="AB819" s="4"/>
    </row>
    <row r="820" ht="15.75" customHeight="1">
      <c r="A820" s="4"/>
      <c r="B820" s="4"/>
      <c r="C820" s="4"/>
      <c r="D820" s="4"/>
      <c r="E820" s="4"/>
      <c r="F820" s="45">
        <f t="shared" si="2"/>
        <v>1</v>
      </c>
      <c r="G820" s="11">
        <f>IFERROR(IF(G819=DATE.DOR,"",MIN(DATE(YEAR(Calculations!G819),MONTH(Calculations!G819)+1,DAY(Calculations!G819)),DATE.DOR)),"")</f>
        <v>44927</v>
      </c>
      <c r="H820" s="15" t="str">
        <f>IF(G821="","",IF(G820&lt;$B$2,MONTHLY.CONT*1,LOOKUP(G820,$B$2:$B$62,$D$2:$D$62)))</f>
        <v/>
      </c>
      <c r="I820" s="51" t="str">
        <f>IF(H820=0,"",IF(H820="","",IF(G820=DATE.DOR,"",IF(G820="","",IF(G820=FVDate,"",((1+INCREASE.RTE)^(1/12)))))))</f>
        <v/>
      </c>
      <c r="J820" s="51" t="str">
        <f>IF(H820=0,"",IF(H820="","",IF(G820=DATE.DOR,"",IF(G820=FVDate,"",((1+RPI))^(1/12)))))</f>
        <v/>
      </c>
      <c r="K820" s="51" t="str">
        <f>IF(J820="","",(1+AMC)^(1/12))</f>
        <v/>
      </c>
      <c r="L820" s="15" t="str">
        <f>IFERROR(IF(G820="","",IF(G820=DATE.DOR,"",L819*I820/J820/K820+H820)),0)</f>
        <v/>
      </c>
      <c r="M820" s="4"/>
      <c r="N820" s="46">
        <f t="shared" si="3"/>
        <v>12</v>
      </c>
      <c r="O820" s="45">
        <f t="shared" si="4"/>
        <v>1</v>
      </c>
      <c r="P820" s="11">
        <f>IFERROR(IF(P819=DATE.DOR,"",MIN(DATE(YEAR(Calculations!P819),MONTH(Calculations!P819)+1,DAY(Calculations!P819)),DATE.DOR)),"")</f>
        <v>44927</v>
      </c>
      <c r="Q820" s="52" t="str">
        <f>IF(P820="","",IF(P820=DATE(YEAR(AdjustedFVDte),MONTH(AdjustedFVDte)+1,DAY(AdjustedFVDte)),CFV,IF(AND(Q819=0,P819=AdjustedFVDte),CFV+U820,U819)))</f>
        <v/>
      </c>
      <c r="R820" s="53">
        <f>IF(P820="","",((1+INCREASE.RTE)^(1/12)))</f>
        <v>1.004074124</v>
      </c>
      <c r="S820" s="51" t="str">
        <f>IFERROR(IF(P820="","",IF(P820=DATE.DOR,"",IF(P820&gt;0,(1+RPI)^(1/12),""))),"")</f>
        <v/>
      </c>
      <c r="T820" s="51" t="str">
        <f>IF(S820="","",(1+AMC)^(1/12))</f>
        <v/>
      </c>
      <c r="U820" s="15" t="str">
        <f>IFERROR(IF(P820=DATE.DOR,U819,Q820*R820/S820/T820),"")</f>
        <v/>
      </c>
      <c r="V820" s="4"/>
      <c r="W820" s="4"/>
      <c r="X820" s="4"/>
      <c r="Y820" s="4"/>
      <c r="Z820" s="4"/>
      <c r="AA820" s="4"/>
      <c r="AB820" s="4"/>
    </row>
    <row r="821" ht="15.75" customHeight="1">
      <c r="A821" s="4"/>
      <c r="B821" s="4"/>
      <c r="C821" s="4"/>
      <c r="D821" s="4"/>
      <c r="E821" s="4"/>
      <c r="F821" s="45" t="str">
        <f t="shared" si="2"/>
        <v/>
      </c>
      <c r="G821" s="11" t="str">
        <f>IFERROR(IF(G820=DATE.DOR,"",MIN(DATE(YEAR(Calculations!G820),MONTH(Calculations!G820)+1,DAY(Calculations!G820)),DATE.DOR)),"")</f>
        <v/>
      </c>
      <c r="H821" s="15" t="str">
        <f>IF(G822="","",IF(G821&lt;$B$2,MONTHLY.CONT*1,LOOKUP(G821,$B$2:$B$62,$D$2:$D$62)))</f>
        <v/>
      </c>
      <c r="I821" s="51" t="str">
        <f>IF(H821=0,"",IF(H821="","",IF(G821=DATE.DOR,"",IF(G821="","",IF(G821=FVDate,"",((1+INCREASE.RTE)^(1/12)))))))</f>
        <v/>
      </c>
      <c r="J821" s="51" t="str">
        <f>IF(H821=0,"",IF(H821="","",IF(G821=DATE.DOR,"",IF(G821=FVDate,"",((1+RPI))^(1/12)))))</f>
        <v/>
      </c>
      <c r="K821" s="51" t="str">
        <f>IF(J821="","",(1+AMC)^(1/12))</f>
        <v/>
      </c>
      <c r="L821" s="15" t="str">
        <f>IFERROR(IF(G821="","",IF(G821=DATE.DOR,"",L820*I821/J821/K821+H821)),0)</f>
        <v/>
      </c>
      <c r="M821" s="4"/>
      <c r="N821" s="46" t="str">
        <f t="shared" si="3"/>
        <v/>
      </c>
      <c r="O821" s="45" t="str">
        <f t="shared" si="4"/>
        <v/>
      </c>
      <c r="P821" s="11" t="str">
        <f>IFERROR(IF(P820=DATE.DOR,"",MIN(DATE(YEAR(Calculations!P820),MONTH(Calculations!P820)+1,DAY(Calculations!P820)),DATE.DOR)),"")</f>
        <v/>
      </c>
      <c r="Q821" s="52" t="str">
        <f>IF(P821="","",IF(P821=DATE(YEAR(AdjustedFVDte),MONTH(AdjustedFVDte)+1,DAY(AdjustedFVDte)),CFV,IF(AND(Q820=0,P820=AdjustedFVDte),CFV+U821,U820)))</f>
        <v/>
      </c>
      <c r="R821" s="53" t="str">
        <f>IF(P821="","",((1+INCREASE.RTE)^(1/12)))</f>
        <v/>
      </c>
      <c r="S821" s="51" t="str">
        <f>IFERROR(IF(P821="","",IF(P821=DATE.DOR,"",IF(P821&gt;0,(1+RPI)^(1/12),""))),"")</f>
        <v/>
      </c>
      <c r="T821" s="51" t="str">
        <f>IF(S821="","",(1+AMC)^(1/12))</f>
        <v/>
      </c>
      <c r="U821" s="15" t="str">
        <f>IFERROR(IF(P821=DATE.DOR,U820,Q821*R821/S821/T821),"")</f>
        <v/>
      </c>
      <c r="V821" s="4"/>
      <c r="W821" s="4"/>
      <c r="X821" s="4"/>
      <c r="Y821" s="4"/>
      <c r="Z821" s="4"/>
      <c r="AA821" s="4"/>
      <c r="AB821" s="4"/>
    </row>
    <row r="822" ht="15.75" customHeight="1">
      <c r="A822" s="4"/>
      <c r="B822" s="4"/>
      <c r="C822" s="4"/>
      <c r="D822" s="4"/>
      <c r="E822" s="4"/>
      <c r="F822" s="45">
        <f t="shared" si="2"/>
        <v>1</v>
      </c>
      <c r="G822" s="11">
        <f>IFERROR(IF(G821=DATE.DOR,"",MIN(DATE(YEAR(Calculations!G821),MONTH(Calculations!G821)+1,DAY(Calculations!G821)),DATE.DOR)),"")</f>
        <v>44927</v>
      </c>
      <c r="H822" s="15" t="str">
        <f>IF(G823="","",IF(G822&lt;$B$2,MONTHLY.CONT*1,LOOKUP(G822,$B$2:$B$62,$D$2:$D$62)))</f>
        <v/>
      </c>
      <c r="I822" s="51" t="str">
        <f>IF(H822=0,"",IF(H822="","",IF(G822=DATE.DOR,"",IF(G822="","",IF(G822=FVDate,"",((1+INCREASE.RTE)^(1/12)))))))</f>
        <v/>
      </c>
      <c r="J822" s="51" t="str">
        <f>IF(H822=0,"",IF(H822="","",IF(G822=DATE.DOR,"",IF(G822=FVDate,"",((1+RPI))^(1/12)))))</f>
        <v/>
      </c>
      <c r="K822" s="51" t="str">
        <f>IF(J822="","",(1+AMC)^(1/12))</f>
        <v/>
      </c>
      <c r="L822" s="15" t="str">
        <f>IFERROR(IF(G822="","",IF(G822=DATE.DOR,"",L821*I822/J822/K822+H822)),0)</f>
        <v/>
      </c>
      <c r="M822" s="4"/>
      <c r="N822" s="46">
        <f t="shared" si="3"/>
        <v>12</v>
      </c>
      <c r="O822" s="45">
        <f t="shared" si="4"/>
        <v>1</v>
      </c>
      <c r="P822" s="11">
        <f>IFERROR(IF(P821=DATE.DOR,"",MIN(DATE(YEAR(Calculations!P821),MONTH(Calculations!P821)+1,DAY(Calculations!P821)),DATE.DOR)),"")</f>
        <v>44927</v>
      </c>
      <c r="Q822" s="52" t="str">
        <f>IF(P822="","",IF(P822=DATE(YEAR(AdjustedFVDte),MONTH(AdjustedFVDte)+1,DAY(AdjustedFVDte)),CFV,IF(AND(Q821=0,P821=AdjustedFVDte),CFV+U822,U821)))</f>
        <v/>
      </c>
      <c r="R822" s="53">
        <f>IF(P822="","",((1+INCREASE.RTE)^(1/12)))</f>
        <v>1.004074124</v>
      </c>
      <c r="S822" s="51" t="str">
        <f>IFERROR(IF(P822="","",IF(P822=DATE.DOR,"",IF(P822&gt;0,(1+RPI)^(1/12),""))),"")</f>
        <v/>
      </c>
      <c r="T822" s="51" t="str">
        <f>IF(S822="","",(1+AMC)^(1/12))</f>
        <v/>
      </c>
      <c r="U822" s="15" t="str">
        <f>IFERROR(IF(P822=DATE.DOR,U821,Q822*R822/S822/T822),"")</f>
        <v/>
      </c>
      <c r="V822" s="4"/>
      <c r="W822" s="4"/>
      <c r="X822" s="4"/>
      <c r="Y822" s="4"/>
      <c r="Z822" s="4"/>
      <c r="AA822" s="4"/>
      <c r="AB822" s="4"/>
    </row>
    <row r="823" ht="15.75" customHeight="1">
      <c r="A823" s="4"/>
      <c r="B823" s="4"/>
      <c r="C823" s="4"/>
      <c r="D823" s="4"/>
      <c r="E823" s="4"/>
      <c r="F823" s="45" t="str">
        <f t="shared" si="2"/>
        <v/>
      </c>
      <c r="G823" s="11" t="str">
        <f>IFERROR(IF(G822=DATE.DOR,"",MIN(DATE(YEAR(Calculations!G822),MONTH(Calculations!G822)+1,DAY(Calculations!G822)),DATE.DOR)),"")</f>
        <v/>
      </c>
      <c r="H823" s="15" t="str">
        <f>IF(G824="","",IF(G823&lt;$B$2,MONTHLY.CONT*1,LOOKUP(G823,$B$2:$B$62,$D$2:$D$62)))</f>
        <v/>
      </c>
      <c r="I823" s="51" t="str">
        <f>IF(H823=0,"",IF(H823="","",IF(G823=DATE.DOR,"",IF(G823="","",IF(G823=FVDate,"",((1+INCREASE.RTE)^(1/12)))))))</f>
        <v/>
      </c>
      <c r="J823" s="51" t="str">
        <f>IF(H823=0,"",IF(H823="","",IF(G823=DATE.DOR,"",IF(G823=FVDate,"",((1+RPI))^(1/12)))))</f>
        <v/>
      </c>
      <c r="K823" s="51" t="str">
        <f>IF(J823="","",(1+AMC)^(1/12))</f>
        <v/>
      </c>
      <c r="L823" s="15" t="str">
        <f>IFERROR(IF(G823="","",IF(G823=DATE.DOR,"",L822*I823/J823/K823+H823)),0)</f>
        <v/>
      </c>
      <c r="M823" s="4"/>
      <c r="N823" s="46" t="str">
        <f t="shared" si="3"/>
        <v/>
      </c>
      <c r="O823" s="45" t="str">
        <f t="shared" si="4"/>
        <v/>
      </c>
      <c r="P823" s="11" t="str">
        <f>IFERROR(IF(P822=DATE.DOR,"",MIN(DATE(YEAR(Calculations!P822),MONTH(Calculations!P822)+1,DAY(Calculations!P822)),DATE.DOR)),"")</f>
        <v/>
      </c>
      <c r="Q823" s="52" t="str">
        <f>IF(P823="","",IF(P823=DATE(YEAR(AdjustedFVDte),MONTH(AdjustedFVDte)+1,DAY(AdjustedFVDte)),CFV,IF(AND(Q822=0,P822=AdjustedFVDte),CFV+U823,U822)))</f>
        <v/>
      </c>
      <c r="R823" s="53" t="str">
        <f>IF(P823="","",((1+INCREASE.RTE)^(1/12)))</f>
        <v/>
      </c>
      <c r="S823" s="51" t="str">
        <f>IFERROR(IF(P823="","",IF(P823=DATE.DOR,"",IF(P823&gt;0,(1+RPI)^(1/12),""))),"")</f>
        <v/>
      </c>
      <c r="T823" s="51" t="str">
        <f>IF(S823="","",(1+AMC)^(1/12))</f>
        <v/>
      </c>
      <c r="U823" s="15" t="str">
        <f>IFERROR(IF(P823=DATE.DOR,U822,Q823*R823/S823/T823),"")</f>
        <v/>
      </c>
      <c r="V823" s="4"/>
      <c r="W823" s="4"/>
      <c r="X823" s="4"/>
      <c r="Y823" s="4"/>
      <c r="Z823" s="4"/>
      <c r="AA823" s="4"/>
      <c r="AB823" s="4"/>
    </row>
    <row r="824" ht="15.75" customHeight="1">
      <c r="A824" s="4"/>
      <c r="B824" s="4"/>
      <c r="C824" s="4"/>
      <c r="D824" s="4"/>
      <c r="E824" s="4"/>
      <c r="F824" s="45">
        <f t="shared" si="2"/>
        <v>1</v>
      </c>
      <c r="G824" s="11">
        <f>IFERROR(IF(G823=DATE.DOR,"",MIN(DATE(YEAR(Calculations!G823),MONTH(Calculations!G823)+1,DAY(Calculations!G823)),DATE.DOR)),"")</f>
        <v>44927</v>
      </c>
      <c r="H824" s="15" t="str">
        <f>IF(G825="","",IF(G824&lt;$B$2,MONTHLY.CONT*1,LOOKUP(G824,$B$2:$B$62,$D$2:$D$62)))</f>
        <v/>
      </c>
      <c r="I824" s="51" t="str">
        <f>IF(H824=0,"",IF(H824="","",IF(G824=DATE.DOR,"",IF(G824="","",IF(G824=FVDate,"",((1+INCREASE.RTE)^(1/12)))))))</f>
        <v/>
      </c>
      <c r="J824" s="51" t="str">
        <f>IF(H824=0,"",IF(H824="","",IF(G824=DATE.DOR,"",IF(G824=FVDate,"",((1+RPI))^(1/12)))))</f>
        <v/>
      </c>
      <c r="K824" s="51" t="str">
        <f>IF(J824="","",(1+AMC)^(1/12))</f>
        <v/>
      </c>
      <c r="L824" s="15" t="str">
        <f>IFERROR(IF(G824="","",IF(G824=DATE.DOR,"",L823*I824/J824/K824+H824)),0)</f>
        <v/>
      </c>
      <c r="M824" s="4"/>
      <c r="N824" s="46">
        <f t="shared" si="3"/>
        <v>12</v>
      </c>
      <c r="O824" s="45">
        <f t="shared" si="4"/>
        <v>1</v>
      </c>
      <c r="P824" s="11">
        <f>IFERROR(IF(P823=DATE.DOR,"",MIN(DATE(YEAR(Calculations!P823),MONTH(Calculations!P823)+1,DAY(Calculations!P823)),DATE.DOR)),"")</f>
        <v>44927</v>
      </c>
      <c r="Q824" s="52" t="str">
        <f>IF(P824="","",IF(P824=DATE(YEAR(AdjustedFVDte),MONTH(AdjustedFVDte)+1,DAY(AdjustedFVDte)),CFV,IF(AND(Q823=0,P823=AdjustedFVDte),CFV+U824,U823)))</f>
        <v/>
      </c>
      <c r="R824" s="53">
        <f>IF(P824="","",((1+INCREASE.RTE)^(1/12)))</f>
        <v>1.004074124</v>
      </c>
      <c r="S824" s="51" t="str">
        <f>IFERROR(IF(P824="","",IF(P824=DATE.DOR,"",IF(P824&gt;0,(1+RPI)^(1/12),""))),"")</f>
        <v/>
      </c>
      <c r="T824" s="51" t="str">
        <f>IF(S824="","",(1+AMC)^(1/12))</f>
        <v/>
      </c>
      <c r="U824" s="15" t="str">
        <f>IFERROR(IF(P824=DATE.DOR,U823,Q824*R824/S824/T824),"")</f>
        <v/>
      </c>
      <c r="V824" s="4"/>
      <c r="W824" s="4"/>
      <c r="X824" s="4"/>
      <c r="Y824" s="4"/>
      <c r="Z824" s="4"/>
      <c r="AA824" s="4"/>
      <c r="AB824" s="4"/>
    </row>
    <row r="825" ht="15.75" customHeight="1">
      <c r="A825" s="4"/>
      <c r="B825" s="4"/>
      <c r="C825" s="4"/>
      <c r="D825" s="4"/>
      <c r="E825" s="4"/>
      <c r="F825" s="45" t="str">
        <f t="shared" si="2"/>
        <v/>
      </c>
      <c r="G825" s="11" t="str">
        <f>IFERROR(IF(G824=DATE.DOR,"",MIN(DATE(YEAR(Calculations!G824),MONTH(Calculations!G824)+1,DAY(Calculations!G824)),DATE.DOR)),"")</f>
        <v/>
      </c>
      <c r="H825" s="15" t="str">
        <f>IF(G826="","",IF(G825&lt;$B$2,MONTHLY.CONT*1,LOOKUP(G825,$B$2:$B$62,$D$2:$D$62)))</f>
        <v/>
      </c>
      <c r="I825" s="51" t="str">
        <f>IF(H825=0,"",IF(H825="","",IF(G825=DATE.DOR,"",IF(G825="","",IF(G825=FVDate,"",((1+INCREASE.RTE)^(1/12)))))))</f>
        <v/>
      </c>
      <c r="J825" s="51" t="str">
        <f>IF(H825=0,"",IF(H825="","",IF(G825=DATE.DOR,"",IF(G825=FVDate,"",((1+RPI))^(1/12)))))</f>
        <v/>
      </c>
      <c r="K825" s="51" t="str">
        <f>IF(J825="","",(1+AMC)^(1/12))</f>
        <v/>
      </c>
      <c r="L825" s="15" t="str">
        <f>IFERROR(IF(G825="","",IF(G825=DATE.DOR,"",L824*I825/J825/K825+H825)),0)</f>
        <v/>
      </c>
      <c r="M825" s="4"/>
      <c r="N825" s="46" t="str">
        <f t="shared" si="3"/>
        <v/>
      </c>
      <c r="O825" s="45" t="str">
        <f t="shared" si="4"/>
        <v/>
      </c>
      <c r="P825" s="11" t="str">
        <f>IFERROR(IF(P824=DATE.DOR,"",MIN(DATE(YEAR(Calculations!P824),MONTH(Calculations!P824)+1,DAY(Calculations!P824)),DATE.DOR)),"")</f>
        <v/>
      </c>
      <c r="Q825" s="52" t="str">
        <f>IF(P825="","",IF(P825=DATE(YEAR(AdjustedFVDte),MONTH(AdjustedFVDte)+1,DAY(AdjustedFVDte)),CFV,IF(AND(Q824=0,P824=AdjustedFVDte),CFV+U825,U824)))</f>
        <v/>
      </c>
      <c r="R825" s="53" t="str">
        <f>IF(P825="","",((1+INCREASE.RTE)^(1/12)))</f>
        <v/>
      </c>
      <c r="S825" s="51" t="str">
        <f>IFERROR(IF(P825="","",IF(P825=DATE.DOR,"",IF(P825&gt;0,(1+RPI)^(1/12),""))),"")</f>
        <v/>
      </c>
      <c r="T825" s="51" t="str">
        <f>IF(S825="","",(1+AMC)^(1/12))</f>
        <v/>
      </c>
      <c r="U825" s="15" t="str">
        <f>IFERROR(IF(P825=DATE.DOR,U824,Q825*R825/S825/T825),"")</f>
        <v/>
      </c>
      <c r="V825" s="4"/>
      <c r="W825" s="4"/>
      <c r="X825" s="4"/>
      <c r="Y825" s="4"/>
      <c r="Z825" s="4"/>
      <c r="AA825" s="4"/>
      <c r="AB825" s="4"/>
    </row>
    <row r="826" ht="15.75" customHeight="1">
      <c r="A826" s="4"/>
      <c r="B826" s="4"/>
      <c r="C826" s="4"/>
      <c r="D826" s="4"/>
      <c r="E826" s="4"/>
      <c r="F826" s="45">
        <f t="shared" si="2"/>
        <v>1</v>
      </c>
      <c r="G826" s="11">
        <f>IFERROR(IF(G825=DATE.DOR,"",MIN(DATE(YEAR(Calculations!G825),MONTH(Calculations!G825)+1,DAY(Calculations!G825)),DATE.DOR)),"")</f>
        <v>44927</v>
      </c>
      <c r="H826" s="15" t="str">
        <f>IF(G827="","",IF(G826&lt;$B$2,MONTHLY.CONT*1,LOOKUP(G826,$B$2:$B$62,$D$2:$D$62)))</f>
        <v/>
      </c>
      <c r="I826" s="51" t="str">
        <f>IF(H826=0,"",IF(H826="","",IF(G826=DATE.DOR,"",IF(G826="","",IF(G826=FVDate,"",((1+INCREASE.RTE)^(1/12)))))))</f>
        <v/>
      </c>
      <c r="J826" s="51" t="str">
        <f>IF(H826=0,"",IF(H826="","",IF(G826=DATE.DOR,"",IF(G826=FVDate,"",((1+RPI))^(1/12)))))</f>
        <v/>
      </c>
      <c r="K826" s="51" t="str">
        <f>IF(J826="","",(1+AMC)^(1/12))</f>
        <v/>
      </c>
      <c r="L826" s="15" t="str">
        <f>IFERROR(IF(G826="","",IF(G826=DATE.DOR,"",L825*I826/J826/K826+H826)),0)</f>
        <v/>
      </c>
      <c r="M826" s="4"/>
      <c r="N826" s="46">
        <f t="shared" si="3"/>
        <v>12</v>
      </c>
      <c r="O826" s="45">
        <f t="shared" si="4"/>
        <v>1</v>
      </c>
      <c r="P826" s="11">
        <f>IFERROR(IF(P825=DATE.DOR,"",MIN(DATE(YEAR(Calculations!P825),MONTH(Calculations!P825)+1,DAY(Calculations!P825)),DATE.DOR)),"")</f>
        <v>44927</v>
      </c>
      <c r="Q826" s="52" t="str">
        <f>IF(P826="","",IF(P826=DATE(YEAR(AdjustedFVDte),MONTH(AdjustedFVDte)+1,DAY(AdjustedFVDte)),CFV,IF(AND(Q825=0,P825=AdjustedFVDte),CFV+U826,U825)))</f>
        <v/>
      </c>
      <c r="R826" s="53">
        <f>IF(P826="","",((1+INCREASE.RTE)^(1/12)))</f>
        <v>1.004074124</v>
      </c>
      <c r="S826" s="51" t="str">
        <f>IFERROR(IF(P826="","",IF(P826=DATE.DOR,"",IF(P826&gt;0,(1+RPI)^(1/12),""))),"")</f>
        <v/>
      </c>
      <c r="T826" s="51" t="str">
        <f>IF(S826="","",(1+AMC)^(1/12))</f>
        <v/>
      </c>
      <c r="U826" s="15" t="str">
        <f>IFERROR(IF(P826=DATE.DOR,U825,Q826*R826/S826/T826),"")</f>
        <v/>
      </c>
      <c r="V826" s="4"/>
      <c r="W826" s="4"/>
      <c r="X826" s="4"/>
      <c r="Y826" s="4"/>
      <c r="Z826" s="4"/>
      <c r="AA826" s="4"/>
      <c r="AB826" s="4"/>
    </row>
    <row r="827" ht="15.75" customHeight="1">
      <c r="A827" s="4"/>
      <c r="B827" s="4"/>
      <c r="C827" s="4"/>
      <c r="D827" s="4"/>
      <c r="E827" s="4"/>
      <c r="F827" s="45" t="str">
        <f t="shared" si="2"/>
        <v/>
      </c>
      <c r="G827" s="11" t="str">
        <f>IFERROR(IF(G826=DATE.DOR,"",MIN(DATE(YEAR(Calculations!G826),MONTH(Calculations!G826)+1,DAY(Calculations!G826)),DATE.DOR)),"")</f>
        <v/>
      </c>
      <c r="H827" s="15" t="str">
        <f>IF(G828="","",IF(G827&lt;$B$2,MONTHLY.CONT*1,LOOKUP(G827,$B$2:$B$62,$D$2:$D$62)))</f>
        <v/>
      </c>
      <c r="I827" s="51" t="str">
        <f>IF(H827=0,"",IF(H827="","",IF(G827=DATE.DOR,"",IF(G827="","",IF(G827=FVDate,"",((1+INCREASE.RTE)^(1/12)))))))</f>
        <v/>
      </c>
      <c r="J827" s="51" t="str">
        <f>IF(H827=0,"",IF(H827="","",IF(G827=DATE.DOR,"",IF(G827=FVDate,"",((1+RPI))^(1/12)))))</f>
        <v/>
      </c>
      <c r="K827" s="51" t="str">
        <f>IF(J827="","",(1+AMC)^(1/12))</f>
        <v/>
      </c>
      <c r="L827" s="15" t="str">
        <f>IFERROR(IF(G827="","",IF(G827=DATE.DOR,"",L826*I827/J827/K827+H827)),0)</f>
        <v/>
      </c>
      <c r="M827" s="4"/>
      <c r="N827" s="46" t="str">
        <f t="shared" si="3"/>
        <v/>
      </c>
      <c r="O827" s="45" t="str">
        <f t="shared" si="4"/>
        <v/>
      </c>
      <c r="P827" s="11" t="str">
        <f>IFERROR(IF(P826=DATE.DOR,"",MIN(DATE(YEAR(Calculations!P826),MONTH(Calculations!P826)+1,DAY(Calculations!P826)),DATE.DOR)),"")</f>
        <v/>
      </c>
      <c r="Q827" s="52" t="str">
        <f>IF(P827="","",IF(P827=DATE(YEAR(AdjustedFVDte),MONTH(AdjustedFVDte)+1,DAY(AdjustedFVDte)),CFV,IF(AND(Q826=0,P826=AdjustedFVDte),CFV+U827,U826)))</f>
        <v/>
      </c>
      <c r="R827" s="53" t="str">
        <f>IF(P827="","",((1+INCREASE.RTE)^(1/12)))</f>
        <v/>
      </c>
      <c r="S827" s="51" t="str">
        <f>IFERROR(IF(P827="","",IF(P827=DATE.DOR,"",IF(P827&gt;0,(1+RPI)^(1/12),""))),"")</f>
        <v/>
      </c>
      <c r="T827" s="51" t="str">
        <f>IF(S827="","",(1+AMC)^(1/12))</f>
        <v/>
      </c>
      <c r="U827" s="15" t="str">
        <f>IFERROR(IF(P827=DATE.DOR,U826,Q827*R827/S827/T827),"")</f>
        <v/>
      </c>
      <c r="V827" s="4"/>
      <c r="W827" s="4"/>
      <c r="X827" s="4"/>
      <c r="Y827" s="4"/>
      <c r="Z827" s="4"/>
      <c r="AA827" s="4"/>
      <c r="AB827" s="4"/>
    </row>
    <row r="828" ht="15.75" customHeight="1">
      <c r="A828" s="4"/>
      <c r="B828" s="4"/>
      <c r="C828" s="4"/>
      <c r="D828" s="4"/>
      <c r="E828" s="4"/>
      <c r="F828" s="45">
        <f t="shared" si="2"/>
        <v>1</v>
      </c>
      <c r="G828" s="11">
        <f>IFERROR(IF(G827=DATE.DOR,"",MIN(DATE(YEAR(Calculations!G827),MONTH(Calculations!G827)+1,DAY(Calculations!G827)),DATE.DOR)),"")</f>
        <v>44927</v>
      </c>
      <c r="H828" s="15" t="str">
        <f>IF(G829="","",IF(G828&lt;$B$2,MONTHLY.CONT*1,LOOKUP(G828,$B$2:$B$62,$D$2:$D$62)))</f>
        <v/>
      </c>
      <c r="I828" s="51" t="str">
        <f>IF(H828=0,"",IF(H828="","",IF(G828=DATE.DOR,"",IF(G828="","",IF(G828=FVDate,"",((1+INCREASE.RTE)^(1/12)))))))</f>
        <v/>
      </c>
      <c r="J828" s="51" t="str">
        <f>IF(H828=0,"",IF(H828="","",IF(G828=DATE.DOR,"",IF(G828=FVDate,"",((1+RPI))^(1/12)))))</f>
        <v/>
      </c>
      <c r="K828" s="51" t="str">
        <f>IF(J828="","",(1+AMC)^(1/12))</f>
        <v/>
      </c>
      <c r="L828" s="15" t="str">
        <f>IFERROR(IF(G828="","",IF(G828=DATE.DOR,"",L827*I828/J828/K828+H828)),0)</f>
        <v/>
      </c>
      <c r="M828" s="4"/>
      <c r="N828" s="46">
        <f t="shared" si="3"/>
        <v>12</v>
      </c>
      <c r="O828" s="45">
        <f t="shared" si="4"/>
        <v>1</v>
      </c>
      <c r="P828" s="11">
        <f>IFERROR(IF(P827=DATE.DOR,"",MIN(DATE(YEAR(Calculations!P827),MONTH(Calculations!P827)+1,DAY(Calculations!P827)),DATE.DOR)),"")</f>
        <v>44927</v>
      </c>
      <c r="Q828" s="52" t="str">
        <f>IF(P828="","",IF(P828=DATE(YEAR(AdjustedFVDte),MONTH(AdjustedFVDte)+1,DAY(AdjustedFVDte)),CFV,IF(AND(Q827=0,P827=AdjustedFVDte),CFV+U828,U827)))</f>
        <v/>
      </c>
      <c r="R828" s="53">
        <f>IF(P828="","",((1+INCREASE.RTE)^(1/12)))</f>
        <v>1.004074124</v>
      </c>
      <c r="S828" s="51" t="str">
        <f>IFERROR(IF(P828="","",IF(P828=DATE.DOR,"",IF(P828&gt;0,(1+RPI)^(1/12),""))),"")</f>
        <v/>
      </c>
      <c r="T828" s="51" t="str">
        <f>IF(S828="","",(1+AMC)^(1/12))</f>
        <v/>
      </c>
      <c r="U828" s="15" t="str">
        <f>IFERROR(IF(P828=DATE.DOR,U827,Q828*R828/S828/T828),"")</f>
        <v/>
      </c>
      <c r="V828" s="4"/>
      <c r="W828" s="4"/>
      <c r="X828" s="4"/>
      <c r="Y828" s="4"/>
      <c r="Z828" s="4"/>
      <c r="AA828" s="4"/>
      <c r="AB828" s="4"/>
    </row>
    <row r="829" ht="15.75" customHeight="1">
      <c r="A829" s="4"/>
      <c r="B829" s="4"/>
      <c r="C829" s="4"/>
      <c r="D829" s="4"/>
      <c r="E829" s="4"/>
      <c r="F829" s="45" t="str">
        <f t="shared" si="2"/>
        <v/>
      </c>
      <c r="G829" s="11" t="str">
        <f>IFERROR(IF(G828=DATE.DOR,"",MIN(DATE(YEAR(Calculations!G828),MONTH(Calculations!G828)+1,DAY(Calculations!G828)),DATE.DOR)),"")</f>
        <v/>
      </c>
      <c r="H829" s="15" t="str">
        <f>IF(G830="","",IF(G829&lt;$B$2,MONTHLY.CONT*1,LOOKUP(G829,$B$2:$B$62,$D$2:$D$62)))</f>
        <v/>
      </c>
      <c r="I829" s="51" t="str">
        <f>IF(H829=0,"",IF(H829="","",IF(G829=DATE.DOR,"",IF(G829="","",IF(G829=FVDate,"",((1+INCREASE.RTE)^(1/12)))))))</f>
        <v/>
      </c>
      <c r="J829" s="51" t="str">
        <f>IF(H829=0,"",IF(H829="","",IF(G829=DATE.DOR,"",IF(G829=FVDate,"",((1+RPI))^(1/12)))))</f>
        <v/>
      </c>
      <c r="K829" s="51" t="str">
        <f>IF(J829="","",(1+AMC)^(1/12))</f>
        <v/>
      </c>
      <c r="L829" s="15" t="str">
        <f>IFERROR(IF(G829="","",IF(G829=DATE.DOR,"",L828*I829/J829/K829+H829)),0)</f>
        <v/>
      </c>
      <c r="M829" s="4"/>
      <c r="N829" s="46" t="str">
        <f t="shared" si="3"/>
        <v/>
      </c>
      <c r="O829" s="45" t="str">
        <f t="shared" si="4"/>
        <v/>
      </c>
      <c r="P829" s="11" t="str">
        <f>IFERROR(IF(P828=DATE.DOR,"",MIN(DATE(YEAR(Calculations!P828),MONTH(Calculations!P828)+1,DAY(Calculations!P828)),DATE.DOR)),"")</f>
        <v/>
      </c>
      <c r="Q829" s="52" t="str">
        <f>IF(P829="","",IF(P829=DATE(YEAR(AdjustedFVDte),MONTH(AdjustedFVDte)+1,DAY(AdjustedFVDte)),CFV,IF(AND(Q828=0,P828=AdjustedFVDte),CFV+U829,U828)))</f>
        <v/>
      </c>
      <c r="R829" s="53" t="str">
        <f>IF(P829="","",((1+INCREASE.RTE)^(1/12)))</f>
        <v/>
      </c>
      <c r="S829" s="51" t="str">
        <f>IFERROR(IF(P829="","",IF(P829=DATE.DOR,"",IF(P829&gt;0,(1+RPI)^(1/12),""))),"")</f>
        <v/>
      </c>
      <c r="T829" s="51" t="str">
        <f>IF(S829="","",(1+AMC)^(1/12))</f>
        <v/>
      </c>
      <c r="U829" s="15" t="str">
        <f>IFERROR(IF(P829=DATE.DOR,U828,Q829*R829/S829/T829),"")</f>
        <v/>
      </c>
      <c r="V829" s="4"/>
      <c r="W829" s="4"/>
      <c r="X829" s="4"/>
      <c r="Y829" s="4"/>
      <c r="Z829" s="4"/>
      <c r="AA829" s="4"/>
      <c r="AB829" s="4"/>
    </row>
    <row r="830" ht="15.75" customHeight="1">
      <c r="A830" s="4"/>
      <c r="B830" s="4"/>
      <c r="C830" s="4"/>
      <c r="D830" s="4"/>
      <c r="E830" s="4"/>
      <c r="F830" s="45">
        <f t="shared" si="2"/>
        <v>1</v>
      </c>
      <c r="G830" s="11">
        <f>IFERROR(IF(G829=DATE.DOR,"",MIN(DATE(YEAR(Calculations!G829),MONTH(Calculations!G829)+1,DAY(Calculations!G829)),DATE.DOR)),"")</f>
        <v>44927</v>
      </c>
      <c r="H830" s="15" t="str">
        <f>IF(G831="","",IF(G830&lt;$B$2,MONTHLY.CONT*1,LOOKUP(G830,$B$2:$B$62,$D$2:$D$62)))</f>
        <v/>
      </c>
      <c r="I830" s="51" t="str">
        <f>IF(H830=0,"",IF(H830="","",IF(G830=DATE.DOR,"",IF(G830="","",IF(G830=FVDate,"",((1+INCREASE.RTE)^(1/12)))))))</f>
        <v/>
      </c>
      <c r="J830" s="51" t="str">
        <f>IF(H830=0,"",IF(H830="","",IF(G830=DATE.DOR,"",IF(G830=FVDate,"",((1+RPI))^(1/12)))))</f>
        <v/>
      </c>
      <c r="K830" s="51" t="str">
        <f>IF(J830="","",(1+AMC)^(1/12))</f>
        <v/>
      </c>
      <c r="L830" s="15" t="str">
        <f>IFERROR(IF(G830="","",IF(G830=DATE.DOR,"",L829*I830/J830/K830+H830)),0)</f>
        <v/>
      </c>
      <c r="M830" s="4"/>
      <c r="N830" s="46">
        <f t="shared" si="3"/>
        <v>12</v>
      </c>
      <c r="O830" s="45">
        <f t="shared" si="4"/>
        <v>1</v>
      </c>
      <c r="P830" s="11">
        <f>IFERROR(IF(P829=DATE.DOR,"",MIN(DATE(YEAR(Calculations!P829),MONTH(Calculations!P829)+1,DAY(Calculations!P829)),DATE.DOR)),"")</f>
        <v>44927</v>
      </c>
      <c r="Q830" s="52" t="str">
        <f>IF(P830="","",IF(P830=DATE(YEAR(AdjustedFVDte),MONTH(AdjustedFVDte)+1,DAY(AdjustedFVDte)),CFV,IF(AND(Q829=0,P829=AdjustedFVDte),CFV+U830,U829)))</f>
        <v/>
      </c>
      <c r="R830" s="53">
        <f>IF(P830="","",((1+INCREASE.RTE)^(1/12)))</f>
        <v>1.004074124</v>
      </c>
      <c r="S830" s="51" t="str">
        <f>IFERROR(IF(P830="","",IF(P830=DATE.DOR,"",IF(P830&gt;0,(1+RPI)^(1/12),""))),"")</f>
        <v/>
      </c>
      <c r="T830" s="51" t="str">
        <f>IF(S830="","",(1+AMC)^(1/12))</f>
        <v/>
      </c>
      <c r="U830" s="15" t="str">
        <f>IFERROR(IF(P830=DATE.DOR,U829,Q830*R830/S830/T830),"")</f>
        <v/>
      </c>
      <c r="V830" s="4"/>
      <c r="W830" s="4"/>
      <c r="X830" s="4"/>
      <c r="Y830" s="4"/>
      <c r="Z830" s="4"/>
      <c r="AA830" s="4"/>
      <c r="AB830" s="4"/>
    </row>
    <row r="831" ht="15.75" customHeight="1">
      <c r="A831" s="4"/>
      <c r="B831" s="4"/>
      <c r="C831" s="4"/>
      <c r="D831" s="4"/>
      <c r="E831" s="4"/>
      <c r="F831" s="45" t="str">
        <f t="shared" si="2"/>
        <v/>
      </c>
      <c r="G831" s="11" t="str">
        <f>IFERROR(IF(G830=DATE.DOR,"",MIN(DATE(YEAR(Calculations!G830),MONTH(Calculations!G830)+1,DAY(Calculations!G830)),DATE.DOR)),"")</f>
        <v/>
      </c>
      <c r="H831" s="15" t="str">
        <f>IF(G832="","",IF(G831&lt;$B$2,MONTHLY.CONT*1,LOOKUP(G831,$B$2:$B$62,$D$2:$D$62)))</f>
        <v/>
      </c>
      <c r="I831" s="51" t="str">
        <f>IF(H831=0,"",IF(H831="","",IF(G831=DATE.DOR,"",IF(G831="","",IF(G831=FVDate,"",((1+INCREASE.RTE)^(1/12)))))))</f>
        <v/>
      </c>
      <c r="J831" s="51" t="str">
        <f>IF(H831=0,"",IF(H831="","",IF(G831=DATE.DOR,"",IF(G831=FVDate,"",((1+RPI))^(1/12)))))</f>
        <v/>
      </c>
      <c r="K831" s="51" t="str">
        <f>IF(J831="","",(1+AMC)^(1/12))</f>
        <v/>
      </c>
      <c r="L831" s="15" t="str">
        <f>IFERROR(IF(G831="","",IF(G831=DATE.DOR,"",L830*I831/J831/K831+H831)),0)</f>
        <v/>
      </c>
      <c r="M831" s="4"/>
      <c r="N831" s="46" t="str">
        <f t="shared" si="3"/>
        <v/>
      </c>
      <c r="O831" s="45" t="str">
        <f t="shared" si="4"/>
        <v/>
      </c>
      <c r="P831" s="11" t="str">
        <f>IFERROR(IF(P830=DATE.DOR,"",MIN(DATE(YEAR(Calculations!P830),MONTH(Calculations!P830)+1,DAY(Calculations!P830)),DATE.DOR)),"")</f>
        <v/>
      </c>
      <c r="Q831" s="52" t="str">
        <f>IF(P831="","",IF(P831=DATE(YEAR(AdjustedFVDte),MONTH(AdjustedFVDte)+1,DAY(AdjustedFVDte)),CFV,IF(AND(Q830=0,P830=AdjustedFVDte),CFV+U831,U830)))</f>
        <v/>
      </c>
      <c r="R831" s="53" t="str">
        <f>IF(P831="","",((1+INCREASE.RTE)^(1/12)))</f>
        <v/>
      </c>
      <c r="S831" s="51" t="str">
        <f>IFERROR(IF(P831="","",IF(P831=DATE.DOR,"",IF(P831&gt;0,(1+RPI)^(1/12),""))),"")</f>
        <v/>
      </c>
      <c r="T831" s="51" t="str">
        <f>IF(S831="","",(1+AMC)^(1/12))</f>
        <v/>
      </c>
      <c r="U831" s="15" t="str">
        <f>IFERROR(IF(P831=DATE.DOR,U830,Q831*R831/S831/T831),"")</f>
        <v/>
      </c>
      <c r="V831" s="4"/>
      <c r="W831" s="4"/>
      <c r="X831" s="4"/>
      <c r="Y831" s="4"/>
      <c r="Z831" s="4"/>
      <c r="AA831" s="4"/>
      <c r="AB831" s="4"/>
    </row>
    <row r="832" ht="15.75" customHeight="1">
      <c r="A832" s="4"/>
      <c r="B832" s="4"/>
      <c r="C832" s="4"/>
      <c r="D832" s="4"/>
      <c r="E832" s="4"/>
      <c r="F832" s="45">
        <f t="shared" si="2"/>
        <v>1</v>
      </c>
      <c r="G832" s="11">
        <f>IFERROR(IF(G831=DATE.DOR,"",MIN(DATE(YEAR(Calculations!G831),MONTH(Calculations!G831)+1,DAY(Calculations!G831)),DATE.DOR)),"")</f>
        <v>44927</v>
      </c>
      <c r="H832" s="15" t="str">
        <f>IF(G833="","",IF(G832&lt;$B$2,MONTHLY.CONT*1,LOOKUP(G832,$B$2:$B$62,$D$2:$D$62)))</f>
        <v/>
      </c>
      <c r="I832" s="51" t="str">
        <f>IF(H832=0,"",IF(H832="","",IF(G832=DATE.DOR,"",IF(G832="","",IF(G832=FVDate,"",((1+INCREASE.RTE)^(1/12)))))))</f>
        <v/>
      </c>
      <c r="J832" s="51" t="str">
        <f>IF(H832=0,"",IF(H832="","",IF(G832=DATE.DOR,"",IF(G832=FVDate,"",((1+RPI))^(1/12)))))</f>
        <v/>
      </c>
      <c r="K832" s="51" t="str">
        <f>IF(J832="","",(1+AMC)^(1/12))</f>
        <v/>
      </c>
      <c r="L832" s="15" t="str">
        <f>IFERROR(IF(G832="","",IF(G832=DATE.DOR,"",L831*I832/J832/K832+H832)),0)</f>
        <v/>
      </c>
      <c r="M832" s="4"/>
      <c r="N832" s="46">
        <f t="shared" si="3"/>
        <v>12</v>
      </c>
      <c r="O832" s="45">
        <f t="shared" si="4"/>
        <v>1</v>
      </c>
      <c r="P832" s="11">
        <f>IFERROR(IF(P831=DATE.DOR,"",MIN(DATE(YEAR(Calculations!P831),MONTH(Calculations!P831)+1,DAY(Calculations!P831)),DATE.DOR)),"")</f>
        <v>44927</v>
      </c>
      <c r="Q832" s="52" t="str">
        <f>IF(P832="","",IF(P832=DATE(YEAR(AdjustedFVDte),MONTH(AdjustedFVDte)+1,DAY(AdjustedFVDte)),CFV,IF(AND(Q831=0,P831=AdjustedFVDte),CFV+U832,U831)))</f>
        <v/>
      </c>
      <c r="R832" s="53">
        <f>IF(P832="","",((1+INCREASE.RTE)^(1/12)))</f>
        <v>1.004074124</v>
      </c>
      <c r="S832" s="51" t="str">
        <f>IFERROR(IF(P832="","",IF(P832=DATE.DOR,"",IF(P832&gt;0,(1+RPI)^(1/12),""))),"")</f>
        <v/>
      </c>
      <c r="T832" s="51" t="str">
        <f>IF(S832="","",(1+AMC)^(1/12))</f>
        <v/>
      </c>
      <c r="U832" s="15" t="str">
        <f>IFERROR(IF(P832=DATE.DOR,U831,Q832*R832/S832/T832),"")</f>
        <v/>
      </c>
      <c r="V832" s="4"/>
      <c r="W832" s="4"/>
      <c r="X832" s="4"/>
      <c r="Y832" s="4"/>
      <c r="Z832" s="4"/>
      <c r="AA832" s="4"/>
      <c r="AB832" s="4"/>
    </row>
    <row r="833" ht="15.75" customHeight="1">
      <c r="A833" s="4"/>
      <c r="B833" s="4"/>
      <c r="C833" s="4"/>
      <c r="D833" s="4"/>
      <c r="E833" s="4"/>
      <c r="F833" s="45" t="str">
        <f t="shared" si="2"/>
        <v/>
      </c>
      <c r="G833" s="11" t="str">
        <f>IFERROR(IF(G832=DATE.DOR,"",MIN(DATE(YEAR(Calculations!G832),MONTH(Calculations!G832)+1,DAY(Calculations!G832)),DATE.DOR)),"")</f>
        <v/>
      </c>
      <c r="H833" s="15" t="str">
        <f>IF(G834="","",IF(G833&lt;$B$2,MONTHLY.CONT*1,LOOKUP(G833,$B$2:$B$62,$D$2:$D$62)))</f>
        <v/>
      </c>
      <c r="I833" s="51" t="str">
        <f>IF(H833=0,"",IF(H833="","",IF(G833=DATE.DOR,"",IF(G833="","",IF(G833=FVDate,"",((1+INCREASE.RTE)^(1/12)))))))</f>
        <v/>
      </c>
      <c r="J833" s="51" t="str">
        <f>IF(H833=0,"",IF(H833="","",IF(G833=DATE.DOR,"",IF(G833=FVDate,"",((1+RPI))^(1/12)))))</f>
        <v/>
      </c>
      <c r="K833" s="51" t="str">
        <f>IF(J833="","",(1+AMC)^(1/12))</f>
        <v/>
      </c>
      <c r="L833" s="15" t="str">
        <f>IFERROR(IF(G833="","",IF(G833=DATE.DOR,"",L832*I833/J833/K833+H833)),0)</f>
        <v/>
      </c>
      <c r="M833" s="4"/>
      <c r="N833" s="46" t="str">
        <f t="shared" si="3"/>
        <v/>
      </c>
      <c r="O833" s="45" t="str">
        <f t="shared" si="4"/>
        <v/>
      </c>
      <c r="P833" s="11" t="str">
        <f>IFERROR(IF(P832=DATE.DOR,"",MIN(DATE(YEAR(Calculations!P832),MONTH(Calculations!P832)+1,DAY(Calculations!P832)),DATE.DOR)),"")</f>
        <v/>
      </c>
      <c r="Q833" s="52" t="str">
        <f>IF(P833="","",IF(P833=DATE(YEAR(AdjustedFVDte),MONTH(AdjustedFVDte)+1,DAY(AdjustedFVDte)),CFV,IF(AND(Q832=0,P832=AdjustedFVDte),CFV+U833,U832)))</f>
        <v/>
      </c>
      <c r="R833" s="53" t="str">
        <f>IF(P833="","",((1+INCREASE.RTE)^(1/12)))</f>
        <v/>
      </c>
      <c r="S833" s="51" t="str">
        <f>IFERROR(IF(P833="","",IF(P833=DATE.DOR,"",IF(P833&gt;0,(1+RPI)^(1/12),""))),"")</f>
        <v/>
      </c>
      <c r="T833" s="51" t="str">
        <f>IF(S833="","",(1+AMC)^(1/12))</f>
        <v/>
      </c>
      <c r="U833" s="15" t="str">
        <f>IFERROR(IF(P833=DATE.DOR,U832,Q833*R833/S833/T833),"")</f>
        <v/>
      </c>
      <c r="V833" s="4"/>
      <c r="W833" s="4"/>
      <c r="X833" s="4"/>
      <c r="Y833" s="4"/>
      <c r="Z833" s="4"/>
      <c r="AA833" s="4"/>
      <c r="AB833" s="4"/>
    </row>
    <row r="834" ht="15.75" customHeight="1">
      <c r="A834" s="4"/>
      <c r="B834" s="4"/>
      <c r="C834" s="4"/>
      <c r="D834" s="4"/>
      <c r="E834" s="4"/>
      <c r="F834" s="45">
        <f t="shared" si="2"/>
        <v>1</v>
      </c>
      <c r="G834" s="11">
        <f>IFERROR(IF(G833=DATE.DOR,"",MIN(DATE(YEAR(Calculations!G833),MONTH(Calculations!G833)+1,DAY(Calculations!G833)),DATE.DOR)),"")</f>
        <v>44927</v>
      </c>
      <c r="H834" s="15" t="str">
        <f>IF(G835="","",IF(G834&lt;$B$2,MONTHLY.CONT*1,LOOKUP(G834,$B$2:$B$62,$D$2:$D$62)))</f>
        <v/>
      </c>
      <c r="I834" s="51" t="str">
        <f>IF(H834=0,"",IF(H834="","",IF(G834=DATE.DOR,"",IF(G834="","",IF(G834=FVDate,"",((1+INCREASE.RTE)^(1/12)))))))</f>
        <v/>
      </c>
      <c r="J834" s="51" t="str">
        <f>IF(H834=0,"",IF(H834="","",IF(G834=DATE.DOR,"",IF(G834=FVDate,"",((1+RPI))^(1/12)))))</f>
        <v/>
      </c>
      <c r="K834" s="51" t="str">
        <f>IF(J834="","",(1+AMC)^(1/12))</f>
        <v/>
      </c>
      <c r="L834" s="15" t="str">
        <f>IFERROR(IF(G834="","",IF(G834=DATE.DOR,"",L833*I834/J834/K834+H834)),0)</f>
        <v/>
      </c>
      <c r="M834" s="4"/>
      <c r="N834" s="46">
        <f t="shared" si="3"/>
        <v>12</v>
      </c>
      <c r="O834" s="45">
        <f t="shared" si="4"/>
        <v>1</v>
      </c>
      <c r="P834" s="11">
        <f>IFERROR(IF(P833=DATE.DOR,"",MIN(DATE(YEAR(Calculations!P833),MONTH(Calculations!P833)+1,DAY(Calculations!P833)),DATE.DOR)),"")</f>
        <v>44927</v>
      </c>
      <c r="Q834" s="52" t="str">
        <f>IF(P834="","",IF(P834=DATE(YEAR(AdjustedFVDte),MONTH(AdjustedFVDte)+1,DAY(AdjustedFVDte)),CFV,IF(AND(Q833=0,P833=AdjustedFVDte),CFV+U834,U833)))</f>
        <v/>
      </c>
      <c r="R834" s="53">
        <f>IF(P834="","",((1+INCREASE.RTE)^(1/12)))</f>
        <v>1.004074124</v>
      </c>
      <c r="S834" s="51" t="str">
        <f>IFERROR(IF(P834="","",IF(P834=DATE.DOR,"",IF(P834&gt;0,(1+RPI)^(1/12),""))),"")</f>
        <v/>
      </c>
      <c r="T834" s="51" t="str">
        <f>IF(S834="","",(1+AMC)^(1/12))</f>
        <v/>
      </c>
      <c r="U834" s="15" t="str">
        <f>IFERROR(IF(P834=DATE.DOR,U833,Q834*R834/S834/T834),"")</f>
        <v/>
      </c>
      <c r="V834" s="4"/>
      <c r="W834" s="4"/>
      <c r="X834" s="4"/>
      <c r="Y834" s="4"/>
      <c r="Z834" s="4"/>
      <c r="AA834" s="4"/>
      <c r="AB834" s="4"/>
    </row>
    <row r="835" ht="15.75" customHeight="1">
      <c r="A835" s="4"/>
      <c r="B835" s="4"/>
      <c r="C835" s="4"/>
      <c r="D835" s="4"/>
      <c r="E835" s="4"/>
      <c r="F835" s="45" t="str">
        <f t="shared" si="2"/>
        <v/>
      </c>
      <c r="G835" s="11" t="str">
        <f>IFERROR(IF(G834=DATE.DOR,"",MIN(DATE(YEAR(Calculations!G834),MONTH(Calculations!G834)+1,DAY(Calculations!G834)),DATE.DOR)),"")</f>
        <v/>
      </c>
      <c r="H835" s="15" t="str">
        <f>IF(G836="","",IF(G835&lt;$B$2,MONTHLY.CONT*1,LOOKUP(G835,$B$2:$B$62,$D$2:$D$62)))</f>
        <v/>
      </c>
      <c r="I835" s="51" t="str">
        <f>IF(H835=0,"",IF(H835="","",IF(G835=DATE.DOR,"",IF(G835="","",IF(G835=FVDate,"",((1+INCREASE.RTE)^(1/12)))))))</f>
        <v/>
      </c>
      <c r="J835" s="51" t="str">
        <f>IF(H835=0,"",IF(H835="","",IF(G835=DATE.DOR,"",IF(G835=FVDate,"",((1+RPI))^(1/12)))))</f>
        <v/>
      </c>
      <c r="K835" s="51" t="str">
        <f>IF(J835="","",(1+AMC)^(1/12))</f>
        <v/>
      </c>
      <c r="L835" s="15" t="str">
        <f>IFERROR(IF(G835="","",IF(G835=DATE.DOR,"",L834*I835/J835/K835+H835)),0)</f>
        <v/>
      </c>
      <c r="M835" s="4"/>
      <c r="N835" s="46" t="str">
        <f t="shared" si="3"/>
        <v/>
      </c>
      <c r="O835" s="45" t="str">
        <f t="shared" si="4"/>
        <v/>
      </c>
      <c r="P835" s="11" t="str">
        <f>IFERROR(IF(P834=DATE.DOR,"",MIN(DATE(YEAR(Calculations!P834),MONTH(Calculations!P834)+1,DAY(Calculations!P834)),DATE.DOR)),"")</f>
        <v/>
      </c>
      <c r="Q835" s="52" t="str">
        <f>IF(P835="","",IF(P835=DATE(YEAR(AdjustedFVDte),MONTH(AdjustedFVDte)+1,DAY(AdjustedFVDte)),CFV,IF(AND(Q834=0,P834=AdjustedFVDte),CFV+U835,U834)))</f>
        <v/>
      </c>
      <c r="R835" s="53" t="str">
        <f>IF(P835="","",((1+INCREASE.RTE)^(1/12)))</f>
        <v/>
      </c>
      <c r="S835" s="51" t="str">
        <f>IFERROR(IF(P835="","",IF(P835=DATE.DOR,"",IF(P835&gt;0,(1+RPI)^(1/12),""))),"")</f>
        <v/>
      </c>
      <c r="T835" s="51" t="str">
        <f>IF(S835="","",(1+AMC)^(1/12))</f>
        <v/>
      </c>
      <c r="U835" s="15" t="str">
        <f>IFERROR(IF(P835=DATE.DOR,U834,Q835*R835/S835/T835),"")</f>
        <v/>
      </c>
      <c r="V835" s="4"/>
      <c r="W835" s="4"/>
      <c r="X835" s="4"/>
      <c r="Y835" s="4"/>
      <c r="Z835" s="4"/>
      <c r="AA835" s="4"/>
      <c r="AB835" s="4"/>
    </row>
    <row r="836" ht="15.75" customHeight="1">
      <c r="A836" s="4"/>
      <c r="B836" s="4"/>
      <c r="C836" s="4"/>
      <c r="D836" s="4"/>
      <c r="E836" s="4"/>
      <c r="F836" s="45">
        <f t="shared" si="2"/>
        <v>1</v>
      </c>
      <c r="G836" s="11">
        <f>IFERROR(IF(G835=DATE.DOR,"",MIN(DATE(YEAR(Calculations!G835),MONTH(Calculations!G835)+1,DAY(Calculations!G835)),DATE.DOR)),"")</f>
        <v>44927</v>
      </c>
      <c r="H836" s="15" t="str">
        <f>IF(G837="","",IF(G836&lt;$B$2,MONTHLY.CONT*1,LOOKUP(G836,$B$2:$B$62,$D$2:$D$62)))</f>
        <v/>
      </c>
      <c r="I836" s="51" t="str">
        <f>IF(H836=0,"",IF(H836="","",IF(G836=DATE.DOR,"",IF(G836="","",IF(G836=FVDate,"",((1+INCREASE.RTE)^(1/12)))))))</f>
        <v/>
      </c>
      <c r="J836" s="51" t="str">
        <f>IF(H836=0,"",IF(H836="","",IF(G836=DATE.DOR,"",IF(G836=FVDate,"",((1+RPI))^(1/12)))))</f>
        <v/>
      </c>
      <c r="K836" s="51" t="str">
        <f>IF(J836="","",(1+AMC)^(1/12))</f>
        <v/>
      </c>
      <c r="L836" s="15" t="str">
        <f>IFERROR(IF(G836="","",IF(G836=DATE.DOR,"",L835*I836/J836/K836+H836)),0)</f>
        <v/>
      </c>
      <c r="M836" s="4"/>
      <c r="N836" s="46">
        <f t="shared" si="3"/>
        <v>12</v>
      </c>
      <c r="O836" s="45">
        <f t="shared" si="4"/>
        <v>1</v>
      </c>
      <c r="P836" s="11">
        <f>IFERROR(IF(P835=DATE.DOR,"",MIN(DATE(YEAR(Calculations!P835),MONTH(Calculations!P835)+1,DAY(Calculations!P835)),DATE.DOR)),"")</f>
        <v>44927</v>
      </c>
      <c r="Q836" s="52" t="str">
        <f>IF(P836="","",IF(P836=DATE(YEAR(AdjustedFVDte),MONTH(AdjustedFVDte)+1,DAY(AdjustedFVDte)),CFV,IF(AND(Q835=0,P835=AdjustedFVDte),CFV+U836,U835)))</f>
        <v/>
      </c>
      <c r="R836" s="53">
        <f>IF(P836="","",((1+INCREASE.RTE)^(1/12)))</f>
        <v>1.004074124</v>
      </c>
      <c r="S836" s="51" t="str">
        <f>IFERROR(IF(P836="","",IF(P836=DATE.DOR,"",IF(P836&gt;0,(1+RPI)^(1/12),""))),"")</f>
        <v/>
      </c>
      <c r="T836" s="51" t="str">
        <f>IF(S836="","",(1+AMC)^(1/12))</f>
        <v/>
      </c>
      <c r="U836" s="15" t="str">
        <f>IFERROR(IF(P836=DATE.DOR,U835,Q836*R836/S836/T836),"")</f>
        <v/>
      </c>
      <c r="V836" s="4"/>
      <c r="W836" s="4"/>
      <c r="X836" s="4"/>
      <c r="Y836" s="4"/>
      <c r="Z836" s="4"/>
      <c r="AA836" s="4"/>
      <c r="AB836" s="4"/>
    </row>
    <row r="837" ht="15.75" customHeight="1">
      <c r="A837" s="4"/>
      <c r="B837" s="4"/>
      <c r="C837" s="4"/>
      <c r="D837" s="4"/>
      <c r="E837" s="4"/>
      <c r="F837" s="45" t="str">
        <f t="shared" si="2"/>
        <v/>
      </c>
      <c r="G837" s="11" t="str">
        <f>IFERROR(IF(G836=DATE.DOR,"",MIN(DATE(YEAR(Calculations!G836),MONTH(Calculations!G836)+1,DAY(Calculations!G836)),DATE.DOR)),"")</f>
        <v/>
      </c>
      <c r="H837" s="15" t="str">
        <f>IF(G838="","",IF(G837&lt;$B$2,MONTHLY.CONT*1,LOOKUP(G837,$B$2:$B$62,$D$2:$D$62)))</f>
        <v/>
      </c>
      <c r="I837" s="51" t="str">
        <f>IF(H837=0,"",IF(H837="","",IF(G837=DATE.DOR,"",IF(G837="","",IF(G837=FVDate,"",((1+INCREASE.RTE)^(1/12)))))))</f>
        <v/>
      </c>
      <c r="J837" s="51" t="str">
        <f>IF(H837=0,"",IF(H837="","",IF(G837=DATE.DOR,"",IF(G837=FVDate,"",((1+RPI))^(1/12)))))</f>
        <v/>
      </c>
      <c r="K837" s="51" t="str">
        <f>IF(J837="","",(1+AMC)^(1/12))</f>
        <v/>
      </c>
      <c r="L837" s="15" t="str">
        <f>IFERROR(IF(G837="","",IF(G837=DATE.DOR,"",L836*I837/J837/K837+H837)),0)</f>
        <v/>
      </c>
      <c r="M837" s="4"/>
      <c r="N837" s="46" t="str">
        <f t="shared" si="3"/>
        <v/>
      </c>
      <c r="O837" s="45" t="str">
        <f t="shared" si="4"/>
        <v/>
      </c>
      <c r="P837" s="11" t="str">
        <f>IFERROR(IF(P836=DATE.DOR,"",MIN(DATE(YEAR(Calculations!P836),MONTH(Calculations!P836)+1,DAY(Calculations!P836)),DATE.DOR)),"")</f>
        <v/>
      </c>
      <c r="Q837" s="52" t="str">
        <f>IF(P837="","",IF(P837=DATE(YEAR(AdjustedFVDte),MONTH(AdjustedFVDte)+1,DAY(AdjustedFVDte)),CFV,IF(AND(Q836=0,P836=AdjustedFVDte),CFV+U837,U836)))</f>
        <v/>
      </c>
      <c r="R837" s="53" t="str">
        <f>IF(P837="","",((1+INCREASE.RTE)^(1/12)))</f>
        <v/>
      </c>
      <c r="S837" s="51" t="str">
        <f>IFERROR(IF(P837="","",IF(P837=DATE.DOR,"",IF(P837&gt;0,(1+RPI)^(1/12),""))),"")</f>
        <v/>
      </c>
      <c r="T837" s="51" t="str">
        <f>IF(S837="","",(1+AMC)^(1/12))</f>
        <v/>
      </c>
      <c r="U837" s="15" t="str">
        <f>IFERROR(IF(P837=DATE.DOR,U836,Q837*R837/S837/T837),"")</f>
        <v/>
      </c>
      <c r="V837" s="4"/>
      <c r="W837" s="4"/>
      <c r="X837" s="4"/>
      <c r="Y837" s="4"/>
      <c r="Z837" s="4"/>
      <c r="AA837" s="4"/>
      <c r="AB837" s="4"/>
    </row>
    <row r="838" ht="15.75" customHeight="1">
      <c r="A838" s="4"/>
      <c r="B838" s="4"/>
      <c r="C838" s="4"/>
      <c r="D838" s="4"/>
      <c r="E838" s="4"/>
      <c r="F838" s="45">
        <f t="shared" si="2"/>
        <v>1</v>
      </c>
      <c r="G838" s="11">
        <f>IFERROR(IF(G837=DATE.DOR,"",MIN(DATE(YEAR(Calculations!G837),MONTH(Calculations!G837)+1,DAY(Calculations!G837)),DATE.DOR)),"")</f>
        <v>44927</v>
      </c>
      <c r="H838" s="15" t="str">
        <f>IF(G839="","",IF(G838&lt;$B$2,MONTHLY.CONT*1,LOOKUP(G838,$B$2:$B$62,$D$2:$D$62)))</f>
        <v/>
      </c>
      <c r="I838" s="51" t="str">
        <f>IF(H838=0,"",IF(H838="","",IF(G838=DATE.DOR,"",IF(G838="","",IF(G838=FVDate,"",((1+INCREASE.RTE)^(1/12)))))))</f>
        <v/>
      </c>
      <c r="J838" s="51" t="str">
        <f>IF(H838=0,"",IF(H838="","",IF(G838=DATE.DOR,"",IF(G838=FVDate,"",((1+RPI))^(1/12)))))</f>
        <v/>
      </c>
      <c r="K838" s="51" t="str">
        <f>IF(J838="","",(1+AMC)^(1/12))</f>
        <v/>
      </c>
      <c r="L838" s="15" t="str">
        <f>IFERROR(IF(G838="","",IF(G838=DATE.DOR,"",L837*I838/J838/K838+H838)),0)</f>
        <v/>
      </c>
      <c r="M838" s="4"/>
      <c r="N838" s="46">
        <f t="shared" si="3"/>
        <v>12</v>
      </c>
      <c r="O838" s="45">
        <f t="shared" si="4"/>
        <v>1</v>
      </c>
      <c r="P838" s="11">
        <f>IFERROR(IF(P837=DATE.DOR,"",MIN(DATE(YEAR(Calculations!P837),MONTH(Calculations!P837)+1,DAY(Calculations!P837)),DATE.DOR)),"")</f>
        <v>44927</v>
      </c>
      <c r="Q838" s="52" t="str">
        <f>IF(P838="","",IF(P838=DATE(YEAR(AdjustedFVDte),MONTH(AdjustedFVDte)+1,DAY(AdjustedFVDte)),CFV,IF(AND(Q837=0,P837=AdjustedFVDte),CFV+U838,U837)))</f>
        <v/>
      </c>
      <c r="R838" s="53">
        <f>IF(P838="","",((1+INCREASE.RTE)^(1/12)))</f>
        <v>1.004074124</v>
      </c>
      <c r="S838" s="51" t="str">
        <f>IFERROR(IF(P838="","",IF(P838=DATE.DOR,"",IF(P838&gt;0,(1+RPI)^(1/12),""))),"")</f>
        <v/>
      </c>
      <c r="T838" s="51" t="str">
        <f>IF(S838="","",(1+AMC)^(1/12))</f>
        <v/>
      </c>
      <c r="U838" s="15" t="str">
        <f>IFERROR(IF(P838=DATE.DOR,U837,Q838*R838/S838/T838),"")</f>
        <v/>
      </c>
      <c r="V838" s="4"/>
      <c r="W838" s="4"/>
      <c r="X838" s="4"/>
      <c r="Y838" s="4"/>
      <c r="Z838" s="4"/>
      <c r="AA838" s="4"/>
      <c r="AB838" s="4"/>
    </row>
    <row r="839" ht="15.75" customHeight="1">
      <c r="A839" s="4"/>
      <c r="B839" s="4"/>
      <c r="C839" s="4"/>
      <c r="D839" s="4"/>
      <c r="E839" s="4"/>
      <c r="F839" s="45" t="str">
        <f t="shared" si="2"/>
        <v/>
      </c>
      <c r="G839" s="11" t="str">
        <f>IFERROR(IF(G838=DATE.DOR,"",MIN(DATE(YEAR(Calculations!G838),MONTH(Calculations!G838)+1,DAY(Calculations!G838)),DATE.DOR)),"")</f>
        <v/>
      </c>
      <c r="H839" s="15" t="str">
        <f>IF(G840="","",IF(G839&lt;$B$2,MONTHLY.CONT*1,LOOKUP(G839,$B$2:$B$62,$D$2:$D$62)))</f>
        <v/>
      </c>
      <c r="I839" s="51" t="str">
        <f>IF(H839=0,"",IF(H839="","",IF(G839=DATE.DOR,"",IF(G839="","",IF(G839=FVDate,"",((1+INCREASE.RTE)^(1/12)))))))</f>
        <v/>
      </c>
      <c r="J839" s="51" t="str">
        <f>IF(H839=0,"",IF(H839="","",IF(G839=DATE.DOR,"",IF(G839=FVDate,"",((1+RPI))^(1/12)))))</f>
        <v/>
      </c>
      <c r="K839" s="51" t="str">
        <f>IF(J839="","",(1+AMC)^(1/12))</f>
        <v/>
      </c>
      <c r="L839" s="15" t="str">
        <f>IFERROR(IF(G839="","",IF(G839=DATE.DOR,"",L838*I839/J839/K839+H839)),0)</f>
        <v/>
      </c>
      <c r="M839" s="4"/>
      <c r="N839" s="46" t="str">
        <f t="shared" si="3"/>
        <v/>
      </c>
      <c r="O839" s="45" t="str">
        <f t="shared" si="4"/>
        <v/>
      </c>
      <c r="P839" s="11" t="str">
        <f>IFERROR(IF(P838=DATE.DOR,"",MIN(DATE(YEAR(Calculations!P838),MONTH(Calculations!P838)+1,DAY(Calculations!P838)),DATE.DOR)),"")</f>
        <v/>
      </c>
      <c r="Q839" s="52" t="str">
        <f>IF(P839="","",IF(P839=DATE(YEAR(AdjustedFVDte),MONTH(AdjustedFVDte)+1,DAY(AdjustedFVDte)),CFV,IF(AND(Q838=0,P838=AdjustedFVDte),CFV+U839,U838)))</f>
        <v/>
      </c>
      <c r="R839" s="53" t="str">
        <f>IF(P839="","",((1+INCREASE.RTE)^(1/12)))</f>
        <v/>
      </c>
      <c r="S839" s="51" t="str">
        <f>IFERROR(IF(P839="","",IF(P839=DATE.DOR,"",IF(P839&gt;0,(1+RPI)^(1/12),""))),"")</f>
        <v/>
      </c>
      <c r="T839" s="51" t="str">
        <f>IF(S839="","",(1+AMC)^(1/12))</f>
        <v/>
      </c>
      <c r="U839" s="15" t="str">
        <f>IFERROR(IF(P839=DATE.DOR,U838,Q839*R839/S839/T839),"")</f>
        <v/>
      </c>
      <c r="V839" s="4"/>
      <c r="W839" s="4"/>
      <c r="X839" s="4"/>
      <c r="Y839" s="4"/>
      <c r="Z839" s="4"/>
      <c r="AA839" s="4"/>
      <c r="AB839" s="4"/>
    </row>
    <row r="840" ht="15.75" customHeight="1">
      <c r="A840" s="4"/>
      <c r="B840" s="4"/>
      <c r="C840" s="4"/>
      <c r="D840" s="4"/>
      <c r="E840" s="4"/>
      <c r="F840" s="45">
        <f t="shared" si="2"/>
        <v>1</v>
      </c>
      <c r="G840" s="11">
        <f>IFERROR(IF(G839=DATE.DOR,"",MIN(DATE(YEAR(Calculations!G839),MONTH(Calculations!G839)+1,DAY(Calculations!G839)),DATE.DOR)),"")</f>
        <v>44927</v>
      </c>
      <c r="H840" s="15" t="str">
        <f>IF(G841="","",IF(G840&lt;$B$2,MONTHLY.CONT*1,LOOKUP(G840,$B$2:$B$62,$D$2:$D$62)))</f>
        <v/>
      </c>
      <c r="I840" s="51" t="str">
        <f>IF(H840=0,"",IF(H840="","",IF(G840=DATE.DOR,"",IF(G840="","",IF(G840=FVDate,"",((1+INCREASE.RTE)^(1/12)))))))</f>
        <v/>
      </c>
      <c r="J840" s="51" t="str">
        <f>IF(H840=0,"",IF(H840="","",IF(G840=DATE.DOR,"",IF(G840=FVDate,"",((1+RPI))^(1/12)))))</f>
        <v/>
      </c>
      <c r="K840" s="51" t="str">
        <f>IF(J840="","",(1+AMC)^(1/12))</f>
        <v/>
      </c>
      <c r="L840" s="15" t="str">
        <f>IFERROR(IF(G840="","",IF(G840=DATE.DOR,"",L839*I840/J840/K840+H840)),0)</f>
        <v/>
      </c>
      <c r="M840" s="4"/>
      <c r="N840" s="46">
        <f t="shared" si="3"/>
        <v>12</v>
      </c>
      <c r="O840" s="45">
        <f t="shared" si="4"/>
        <v>1</v>
      </c>
      <c r="P840" s="11">
        <f>IFERROR(IF(P839=DATE.DOR,"",MIN(DATE(YEAR(Calculations!P839),MONTH(Calculations!P839)+1,DAY(Calculations!P839)),DATE.DOR)),"")</f>
        <v>44927</v>
      </c>
      <c r="Q840" s="52" t="str">
        <f>IF(P840="","",IF(P840=DATE(YEAR(AdjustedFVDte),MONTH(AdjustedFVDte)+1,DAY(AdjustedFVDte)),CFV,IF(AND(Q839=0,P839=AdjustedFVDte),CFV+U840,U839)))</f>
        <v/>
      </c>
      <c r="R840" s="53">
        <f>IF(P840="","",((1+INCREASE.RTE)^(1/12)))</f>
        <v>1.004074124</v>
      </c>
      <c r="S840" s="51" t="str">
        <f>IFERROR(IF(P840="","",IF(P840=DATE.DOR,"",IF(P840&gt;0,(1+RPI)^(1/12),""))),"")</f>
        <v/>
      </c>
      <c r="T840" s="51" t="str">
        <f>IF(S840="","",(1+AMC)^(1/12))</f>
        <v/>
      </c>
      <c r="U840" s="15" t="str">
        <f>IFERROR(IF(P840=DATE.DOR,U839,Q840*R840/S840/T840),"")</f>
        <v/>
      </c>
      <c r="V840" s="4"/>
      <c r="W840" s="4"/>
      <c r="X840" s="4"/>
      <c r="Y840" s="4"/>
      <c r="Z840" s="4"/>
      <c r="AA840" s="4"/>
      <c r="AB840" s="4"/>
    </row>
    <row r="841" ht="15.75" customHeight="1">
      <c r="A841" s="4"/>
      <c r="B841" s="4"/>
      <c r="C841" s="4"/>
      <c r="D841" s="4"/>
      <c r="E841" s="4"/>
      <c r="F841" s="45" t="str">
        <f t="shared" si="2"/>
        <v/>
      </c>
      <c r="G841" s="11" t="str">
        <f>IFERROR(IF(G840=DATE.DOR,"",MIN(DATE(YEAR(Calculations!G840),MONTH(Calculations!G840)+1,DAY(Calculations!G840)),DATE.DOR)),"")</f>
        <v/>
      </c>
      <c r="H841" s="15" t="str">
        <f>IF(G842="","",IF(G841&lt;$B$2,MONTHLY.CONT*1,LOOKUP(G841,$B$2:$B$62,$D$2:$D$62)))</f>
        <v/>
      </c>
      <c r="I841" s="51" t="str">
        <f>IF(H841=0,"",IF(H841="","",IF(G841=DATE.DOR,"",IF(G841="","",IF(G841=FVDate,"",((1+INCREASE.RTE)^(1/12)))))))</f>
        <v/>
      </c>
      <c r="J841" s="51" t="str">
        <f>IF(H841=0,"",IF(H841="","",IF(G841=DATE.DOR,"",IF(G841=FVDate,"",((1+RPI))^(1/12)))))</f>
        <v/>
      </c>
      <c r="K841" s="51" t="str">
        <f>IF(J841="","",(1+AMC)^(1/12))</f>
        <v/>
      </c>
      <c r="L841" s="15" t="str">
        <f>IFERROR(IF(G841="","",IF(G841=DATE.DOR,"",L840*I841/J841/K841+H841)),0)</f>
        <v/>
      </c>
      <c r="M841" s="4"/>
      <c r="N841" s="46" t="str">
        <f t="shared" si="3"/>
        <v/>
      </c>
      <c r="O841" s="45" t="str">
        <f t="shared" si="4"/>
        <v/>
      </c>
      <c r="P841" s="11" t="str">
        <f>IFERROR(IF(P840=DATE.DOR,"",MIN(DATE(YEAR(Calculations!P840),MONTH(Calculations!P840)+1,DAY(Calculations!P840)),DATE.DOR)),"")</f>
        <v/>
      </c>
      <c r="Q841" s="52" t="str">
        <f>IF(P841="","",IF(P841=DATE(YEAR(AdjustedFVDte),MONTH(AdjustedFVDte)+1,DAY(AdjustedFVDte)),CFV,IF(AND(Q840=0,P840=AdjustedFVDte),CFV+U841,U840)))</f>
        <v/>
      </c>
      <c r="R841" s="53" t="str">
        <f>IF(P841="","",((1+INCREASE.RTE)^(1/12)))</f>
        <v/>
      </c>
      <c r="S841" s="51" t="str">
        <f>IFERROR(IF(P841="","",IF(P841=DATE.DOR,"",IF(P841&gt;0,(1+RPI)^(1/12),""))),"")</f>
        <v/>
      </c>
      <c r="T841" s="51" t="str">
        <f>IF(S841="","",(1+AMC)^(1/12))</f>
        <v/>
      </c>
      <c r="U841" s="15" t="str">
        <f>IFERROR(IF(P841=DATE.DOR,U840,Q841*R841/S841/T841),"")</f>
        <v/>
      </c>
      <c r="V841" s="4"/>
      <c r="W841" s="4"/>
      <c r="X841" s="4"/>
      <c r="Y841" s="4"/>
      <c r="Z841" s="4"/>
      <c r="AA841" s="4"/>
      <c r="AB841" s="4"/>
    </row>
    <row r="842" ht="15.75" customHeight="1">
      <c r="A842" s="4"/>
      <c r="B842" s="4"/>
      <c r="C842" s="4"/>
      <c r="D842" s="4"/>
      <c r="E842" s="4"/>
      <c r="F842" s="45">
        <f t="shared" si="2"/>
        <v>1</v>
      </c>
      <c r="G842" s="11">
        <f>IFERROR(IF(G841=DATE.DOR,"",MIN(DATE(YEAR(Calculations!G841),MONTH(Calculations!G841)+1,DAY(Calculations!G841)),DATE.DOR)),"")</f>
        <v>44927</v>
      </c>
      <c r="H842" s="15" t="str">
        <f>IF(G843="","",IF(G842&lt;$B$2,MONTHLY.CONT*1,LOOKUP(G842,$B$2:$B$62,$D$2:$D$62)))</f>
        <v/>
      </c>
      <c r="I842" s="51" t="str">
        <f>IF(H842=0,"",IF(H842="","",IF(G842=DATE.DOR,"",IF(G842="","",IF(G842=FVDate,"",((1+INCREASE.RTE)^(1/12)))))))</f>
        <v/>
      </c>
      <c r="J842" s="51" t="str">
        <f>IF(H842=0,"",IF(H842="","",IF(G842=DATE.DOR,"",IF(G842=FVDate,"",((1+RPI))^(1/12)))))</f>
        <v/>
      </c>
      <c r="K842" s="51" t="str">
        <f>IF(J842="","",(1+AMC)^(1/12))</f>
        <v/>
      </c>
      <c r="L842" s="15" t="str">
        <f>IFERROR(IF(G842="","",IF(G842=DATE.DOR,"",L841*I842/J842/K842+H842)),0)</f>
        <v/>
      </c>
      <c r="M842" s="4"/>
      <c r="N842" s="46">
        <f t="shared" si="3"/>
        <v>12</v>
      </c>
      <c r="O842" s="45">
        <f t="shared" si="4"/>
        <v>1</v>
      </c>
      <c r="P842" s="11">
        <f>IFERROR(IF(P841=DATE.DOR,"",MIN(DATE(YEAR(Calculations!P841),MONTH(Calculations!P841)+1,DAY(Calculations!P841)),DATE.DOR)),"")</f>
        <v>44927</v>
      </c>
      <c r="Q842" s="52" t="str">
        <f>IF(P842="","",IF(P842=DATE(YEAR(AdjustedFVDte),MONTH(AdjustedFVDte)+1,DAY(AdjustedFVDte)),CFV,IF(AND(Q841=0,P841=AdjustedFVDte),CFV+U842,U841)))</f>
        <v/>
      </c>
      <c r="R842" s="53">
        <f>IF(P842="","",((1+INCREASE.RTE)^(1/12)))</f>
        <v>1.004074124</v>
      </c>
      <c r="S842" s="51" t="str">
        <f>IFERROR(IF(P842="","",IF(P842=DATE.DOR,"",IF(P842&gt;0,(1+RPI)^(1/12),""))),"")</f>
        <v/>
      </c>
      <c r="T842" s="51" t="str">
        <f>IF(S842="","",(1+AMC)^(1/12))</f>
        <v/>
      </c>
      <c r="U842" s="15" t="str">
        <f>IFERROR(IF(P842=DATE.DOR,U841,Q842*R842/S842/T842),"")</f>
        <v/>
      </c>
      <c r="V842" s="4"/>
      <c r="W842" s="4"/>
      <c r="X842" s="4"/>
      <c r="Y842" s="4"/>
      <c r="Z842" s="4"/>
      <c r="AA842" s="4"/>
      <c r="AB842" s="4"/>
    </row>
    <row r="843" ht="15.75" customHeight="1">
      <c r="A843" s="4"/>
      <c r="B843" s="4"/>
      <c r="C843" s="4"/>
      <c r="D843" s="4"/>
      <c r="E843" s="4"/>
      <c r="F843" s="45" t="str">
        <f t="shared" si="2"/>
        <v/>
      </c>
      <c r="G843" s="11" t="str">
        <f>IFERROR(IF(G842=DATE.DOR,"",MIN(DATE(YEAR(Calculations!G842),MONTH(Calculations!G842)+1,DAY(Calculations!G842)),DATE.DOR)),"")</f>
        <v/>
      </c>
      <c r="H843" s="15" t="str">
        <f>IF(G844="","",IF(G843&lt;$B$2,MONTHLY.CONT*1,LOOKUP(G843,$B$2:$B$62,$D$2:$D$62)))</f>
        <v/>
      </c>
      <c r="I843" s="51" t="str">
        <f>IF(H843=0,"",IF(H843="","",IF(G843=DATE.DOR,"",IF(G843="","",IF(G843=FVDate,"",((1+INCREASE.RTE)^(1/12)))))))</f>
        <v/>
      </c>
      <c r="J843" s="51" t="str">
        <f>IF(H843=0,"",IF(H843="","",IF(G843=DATE.DOR,"",IF(G843=FVDate,"",((1+RPI))^(1/12)))))</f>
        <v/>
      </c>
      <c r="K843" s="51" t="str">
        <f>IF(J843="","",(1+AMC)^(1/12))</f>
        <v/>
      </c>
      <c r="L843" s="15" t="str">
        <f>IFERROR(IF(G843="","",IF(G843=DATE.DOR,"",L842*I843/J843/K843+H843)),0)</f>
        <v/>
      </c>
      <c r="M843" s="4"/>
      <c r="N843" s="46" t="str">
        <f t="shared" si="3"/>
        <v/>
      </c>
      <c r="O843" s="45" t="str">
        <f t="shared" si="4"/>
        <v/>
      </c>
      <c r="P843" s="11" t="str">
        <f>IFERROR(IF(P842=DATE.DOR,"",MIN(DATE(YEAR(Calculations!P842),MONTH(Calculations!P842)+1,DAY(Calculations!P842)),DATE.DOR)),"")</f>
        <v/>
      </c>
      <c r="Q843" s="52" t="str">
        <f>IF(P843="","",IF(P843=DATE(YEAR(AdjustedFVDte),MONTH(AdjustedFVDte)+1,DAY(AdjustedFVDte)),CFV,IF(AND(Q842=0,P842=AdjustedFVDte),CFV+U843,U842)))</f>
        <v/>
      </c>
      <c r="R843" s="53" t="str">
        <f>IF(P843="","",((1+INCREASE.RTE)^(1/12)))</f>
        <v/>
      </c>
      <c r="S843" s="51" t="str">
        <f>IFERROR(IF(P843="","",IF(P843=DATE.DOR,"",IF(P843&gt;0,(1+RPI)^(1/12),""))),"")</f>
        <v/>
      </c>
      <c r="T843" s="51" t="str">
        <f>IF(S843="","",(1+AMC)^(1/12))</f>
        <v/>
      </c>
      <c r="U843" s="15" t="str">
        <f>IFERROR(IF(P843=DATE.DOR,U842,Q843*R843/S843/T843),"")</f>
        <v/>
      </c>
      <c r="V843" s="4"/>
      <c r="W843" s="4"/>
      <c r="X843" s="4"/>
      <c r="Y843" s="4"/>
      <c r="Z843" s="4"/>
      <c r="AA843" s="4"/>
      <c r="AB843" s="4"/>
    </row>
    <row r="844" ht="15.75" customHeight="1">
      <c r="A844" s="4"/>
      <c r="B844" s="4"/>
      <c r="C844" s="4"/>
      <c r="D844" s="4"/>
      <c r="E844" s="4"/>
      <c r="F844" s="45">
        <f t="shared" si="2"/>
        <v>1</v>
      </c>
      <c r="G844" s="11">
        <f>IFERROR(IF(G843=DATE.DOR,"",MIN(DATE(YEAR(Calculations!G843),MONTH(Calculations!G843)+1,DAY(Calculations!G843)),DATE.DOR)),"")</f>
        <v>44927</v>
      </c>
      <c r="H844" s="15" t="str">
        <f>IF(G845="","",IF(G844&lt;$B$2,MONTHLY.CONT*1,LOOKUP(G844,$B$2:$B$62,$D$2:$D$62)))</f>
        <v/>
      </c>
      <c r="I844" s="51" t="str">
        <f>IF(H844=0,"",IF(H844="","",IF(G844=DATE.DOR,"",IF(G844="","",IF(G844=FVDate,"",((1+INCREASE.RTE)^(1/12)))))))</f>
        <v/>
      </c>
      <c r="J844" s="51" t="str">
        <f>IF(H844=0,"",IF(H844="","",IF(G844=DATE.DOR,"",IF(G844=FVDate,"",((1+RPI))^(1/12)))))</f>
        <v/>
      </c>
      <c r="K844" s="51" t="str">
        <f>IF(J844="","",(1+AMC)^(1/12))</f>
        <v/>
      </c>
      <c r="L844" s="15" t="str">
        <f>IFERROR(IF(G844="","",IF(G844=DATE.DOR,"",L843*I844/J844/K844+H844)),0)</f>
        <v/>
      </c>
      <c r="M844" s="4"/>
      <c r="N844" s="46">
        <f t="shared" si="3"/>
        <v>12</v>
      </c>
      <c r="O844" s="45">
        <f t="shared" si="4"/>
        <v>1</v>
      </c>
      <c r="P844" s="11">
        <f>IFERROR(IF(P843=DATE.DOR,"",MIN(DATE(YEAR(Calculations!P843),MONTH(Calculations!P843)+1,DAY(Calculations!P843)),DATE.DOR)),"")</f>
        <v>44927</v>
      </c>
      <c r="Q844" s="52" t="str">
        <f>IF(P844="","",IF(P844=DATE(YEAR(AdjustedFVDte),MONTH(AdjustedFVDte)+1,DAY(AdjustedFVDte)),CFV,IF(AND(Q843=0,P843=AdjustedFVDte),CFV+U844,U843)))</f>
        <v/>
      </c>
      <c r="R844" s="53">
        <f>IF(P844="","",((1+INCREASE.RTE)^(1/12)))</f>
        <v>1.004074124</v>
      </c>
      <c r="S844" s="51" t="str">
        <f>IFERROR(IF(P844="","",IF(P844=DATE.DOR,"",IF(P844&gt;0,(1+RPI)^(1/12),""))),"")</f>
        <v/>
      </c>
      <c r="T844" s="51" t="str">
        <f>IF(S844="","",(1+AMC)^(1/12))</f>
        <v/>
      </c>
      <c r="U844" s="15" t="str">
        <f>IFERROR(IF(P844=DATE.DOR,U843,Q844*R844/S844/T844),"")</f>
        <v/>
      </c>
      <c r="V844" s="4"/>
      <c r="W844" s="4"/>
      <c r="X844" s="4"/>
      <c r="Y844" s="4"/>
      <c r="Z844" s="4"/>
      <c r="AA844" s="4"/>
      <c r="AB844" s="4"/>
    </row>
    <row r="845" ht="15.75" customHeight="1">
      <c r="A845" s="4"/>
      <c r="B845" s="4"/>
      <c r="C845" s="4"/>
      <c r="D845" s="4"/>
      <c r="E845" s="4"/>
      <c r="F845" s="45" t="str">
        <f t="shared" si="2"/>
        <v/>
      </c>
      <c r="G845" s="11" t="str">
        <f>IFERROR(IF(G844=DATE.DOR,"",MIN(DATE(YEAR(Calculations!G844),MONTH(Calculations!G844)+1,DAY(Calculations!G844)),DATE.DOR)),"")</f>
        <v/>
      </c>
      <c r="H845" s="15" t="str">
        <f>IF(G846="","",IF(G845&lt;$B$2,MONTHLY.CONT*1,LOOKUP(G845,$B$2:$B$62,$D$2:$D$62)))</f>
        <v/>
      </c>
      <c r="I845" s="51" t="str">
        <f>IF(H845=0,"",IF(H845="","",IF(G845=DATE.DOR,"",IF(G845="","",IF(G845=FVDate,"",((1+INCREASE.RTE)^(1/12)))))))</f>
        <v/>
      </c>
      <c r="J845" s="51" t="str">
        <f>IF(H845=0,"",IF(H845="","",IF(G845=DATE.DOR,"",IF(G845=FVDate,"",((1+RPI))^(1/12)))))</f>
        <v/>
      </c>
      <c r="K845" s="51" t="str">
        <f>IF(J845="","",(1+AMC)^(1/12))</f>
        <v/>
      </c>
      <c r="L845" s="15" t="str">
        <f>IFERROR(IF(G845="","",IF(G845=DATE.DOR,"",L844*I845/J845/K845+H845)),0)</f>
        <v/>
      </c>
      <c r="M845" s="4"/>
      <c r="N845" s="46" t="str">
        <f t="shared" si="3"/>
        <v/>
      </c>
      <c r="O845" s="45" t="str">
        <f t="shared" si="4"/>
        <v/>
      </c>
      <c r="P845" s="11" t="str">
        <f>IFERROR(IF(P844=DATE.DOR,"",MIN(DATE(YEAR(Calculations!P844),MONTH(Calculations!P844)+1,DAY(Calculations!P844)),DATE.DOR)),"")</f>
        <v/>
      </c>
      <c r="Q845" s="52" t="str">
        <f>IF(P845="","",IF(P845=DATE(YEAR(AdjustedFVDte),MONTH(AdjustedFVDte)+1,DAY(AdjustedFVDte)),CFV,IF(AND(Q844=0,P844=AdjustedFVDte),CFV+U845,U844)))</f>
        <v/>
      </c>
      <c r="R845" s="53" t="str">
        <f>IF(P845="","",((1+INCREASE.RTE)^(1/12)))</f>
        <v/>
      </c>
      <c r="S845" s="51" t="str">
        <f>IFERROR(IF(P845="","",IF(P845=DATE.DOR,"",IF(P845&gt;0,(1+RPI)^(1/12),""))),"")</f>
        <v/>
      </c>
      <c r="T845" s="51" t="str">
        <f>IF(S845="","",(1+AMC)^(1/12))</f>
        <v/>
      </c>
      <c r="U845" s="15" t="str">
        <f>IFERROR(IF(P845=DATE.DOR,U844,Q845*R845/S845/T845),"")</f>
        <v/>
      </c>
      <c r="V845" s="4"/>
      <c r="W845" s="4"/>
      <c r="X845" s="4"/>
      <c r="Y845" s="4"/>
      <c r="Z845" s="4"/>
      <c r="AA845" s="4"/>
      <c r="AB845" s="4"/>
    </row>
    <row r="846" ht="15.75" customHeight="1">
      <c r="A846" s="4"/>
      <c r="B846" s="4"/>
      <c r="C846" s="4"/>
      <c r="D846" s="4"/>
      <c r="E846" s="4"/>
      <c r="F846" s="45">
        <f t="shared" si="2"/>
        <v>1</v>
      </c>
      <c r="G846" s="11">
        <f>IFERROR(IF(G845=DATE.DOR,"",MIN(DATE(YEAR(Calculations!G845),MONTH(Calculations!G845)+1,DAY(Calculations!G845)),DATE.DOR)),"")</f>
        <v>44927</v>
      </c>
      <c r="H846" s="15" t="str">
        <f>IF(G847="","",IF(G846&lt;$B$2,MONTHLY.CONT*1,LOOKUP(G846,$B$2:$B$62,$D$2:$D$62)))</f>
        <v/>
      </c>
      <c r="I846" s="51" t="str">
        <f>IF(H846=0,"",IF(H846="","",IF(G846=DATE.DOR,"",IF(G846="","",IF(G846=FVDate,"",((1+INCREASE.RTE)^(1/12)))))))</f>
        <v/>
      </c>
      <c r="J846" s="51" t="str">
        <f>IF(H846=0,"",IF(H846="","",IF(G846=DATE.DOR,"",IF(G846=FVDate,"",((1+RPI))^(1/12)))))</f>
        <v/>
      </c>
      <c r="K846" s="51" t="str">
        <f>IF(J846="","",(1+AMC)^(1/12))</f>
        <v/>
      </c>
      <c r="L846" s="15" t="str">
        <f>IFERROR(IF(G846="","",IF(G846=DATE.DOR,"",L845*I846/J846/K846+H846)),0)</f>
        <v/>
      </c>
      <c r="M846" s="4"/>
      <c r="N846" s="46">
        <f t="shared" si="3"/>
        <v>12</v>
      </c>
      <c r="O846" s="45">
        <f t="shared" si="4"/>
        <v>1</v>
      </c>
      <c r="P846" s="11">
        <f>IFERROR(IF(P845=DATE.DOR,"",MIN(DATE(YEAR(Calculations!P845),MONTH(Calculations!P845)+1,DAY(Calculations!P845)),DATE.DOR)),"")</f>
        <v>44927</v>
      </c>
      <c r="Q846" s="52" t="str">
        <f>IF(P846="","",IF(P846=DATE(YEAR(AdjustedFVDte),MONTH(AdjustedFVDte)+1,DAY(AdjustedFVDte)),CFV,IF(AND(Q845=0,P845=AdjustedFVDte),CFV+U846,U845)))</f>
        <v/>
      </c>
      <c r="R846" s="53">
        <f>IF(P846="","",((1+INCREASE.RTE)^(1/12)))</f>
        <v>1.004074124</v>
      </c>
      <c r="S846" s="51" t="str">
        <f>IFERROR(IF(P846="","",IF(P846=DATE.DOR,"",IF(P846&gt;0,(1+RPI)^(1/12),""))),"")</f>
        <v/>
      </c>
      <c r="T846" s="51" t="str">
        <f>IF(S846="","",(1+AMC)^(1/12))</f>
        <v/>
      </c>
      <c r="U846" s="15" t="str">
        <f>IFERROR(IF(P846=DATE.DOR,U845,Q846*R846/S846/T846),"")</f>
        <v/>
      </c>
      <c r="V846" s="4"/>
      <c r="W846" s="4"/>
      <c r="X846" s="4"/>
      <c r="Y846" s="4"/>
      <c r="Z846" s="4"/>
      <c r="AA846" s="4"/>
      <c r="AB846" s="4"/>
    </row>
    <row r="847" ht="15.75" customHeight="1">
      <c r="A847" s="4"/>
      <c r="B847" s="4"/>
      <c r="C847" s="4"/>
      <c r="D847" s="4"/>
      <c r="E847" s="4"/>
      <c r="F847" s="45" t="str">
        <f t="shared" si="2"/>
        <v/>
      </c>
      <c r="G847" s="11" t="str">
        <f>IFERROR(IF(G846=DATE.DOR,"",MIN(DATE(YEAR(Calculations!G846),MONTH(Calculations!G846)+1,DAY(Calculations!G846)),DATE.DOR)),"")</f>
        <v/>
      </c>
      <c r="H847" s="15" t="str">
        <f>IF(G848="","",IF(G847&lt;$B$2,MONTHLY.CONT*1,LOOKUP(G847,$B$2:$B$62,$D$2:$D$62)))</f>
        <v/>
      </c>
      <c r="I847" s="51" t="str">
        <f>IF(H847=0,"",IF(H847="","",IF(G847=DATE.DOR,"",IF(G847="","",IF(G847=FVDate,"",((1+INCREASE.RTE)^(1/12)))))))</f>
        <v/>
      </c>
      <c r="J847" s="51" t="str">
        <f>IF(H847=0,"",IF(H847="","",IF(G847=DATE.DOR,"",IF(G847=FVDate,"",((1+RPI))^(1/12)))))</f>
        <v/>
      </c>
      <c r="K847" s="51" t="str">
        <f>IF(J847="","",(1+AMC)^(1/12))</f>
        <v/>
      </c>
      <c r="L847" s="15" t="str">
        <f>IFERROR(IF(G847="","",IF(G847=DATE.DOR,"",L846*I847/J847/K847+H847)),0)</f>
        <v/>
      </c>
      <c r="M847" s="4"/>
      <c r="N847" s="46" t="str">
        <f t="shared" si="3"/>
        <v/>
      </c>
      <c r="O847" s="45" t="str">
        <f t="shared" si="4"/>
        <v/>
      </c>
      <c r="P847" s="11" t="str">
        <f>IFERROR(IF(P846=DATE.DOR,"",MIN(DATE(YEAR(Calculations!P846),MONTH(Calculations!P846)+1,DAY(Calculations!P846)),DATE.DOR)),"")</f>
        <v/>
      </c>
      <c r="Q847" s="52" t="str">
        <f>IF(P847="","",IF(P847=DATE(YEAR(AdjustedFVDte),MONTH(AdjustedFVDte)+1,DAY(AdjustedFVDte)),CFV,IF(AND(Q846=0,P846=AdjustedFVDte),CFV+U847,U846)))</f>
        <v/>
      </c>
      <c r="R847" s="53" t="str">
        <f>IF(P847="","",((1+INCREASE.RTE)^(1/12)))</f>
        <v/>
      </c>
      <c r="S847" s="51" t="str">
        <f>IFERROR(IF(P847="","",IF(P847=DATE.DOR,"",IF(P847&gt;0,(1+RPI)^(1/12),""))),"")</f>
        <v/>
      </c>
      <c r="T847" s="51" t="str">
        <f>IF(S847="","",(1+AMC)^(1/12))</f>
        <v/>
      </c>
      <c r="U847" s="15" t="str">
        <f>IFERROR(IF(P847=DATE.DOR,U846,Q847*R847/S847/T847),"")</f>
        <v/>
      </c>
      <c r="V847" s="4"/>
      <c r="W847" s="4"/>
      <c r="X847" s="4"/>
      <c r="Y847" s="4"/>
      <c r="Z847" s="4"/>
      <c r="AA847" s="4"/>
      <c r="AB847" s="4"/>
    </row>
    <row r="848" ht="15.75" customHeight="1">
      <c r="A848" s="4"/>
      <c r="B848" s="4"/>
      <c r="C848" s="4"/>
      <c r="D848" s="4"/>
      <c r="E848" s="4"/>
      <c r="F848" s="45">
        <f t="shared" si="2"/>
        <v>1</v>
      </c>
      <c r="G848" s="11">
        <f>IFERROR(IF(G847=DATE.DOR,"",MIN(DATE(YEAR(Calculations!G847),MONTH(Calculations!G847)+1,DAY(Calculations!G847)),DATE.DOR)),"")</f>
        <v>44927</v>
      </c>
      <c r="H848" s="15" t="str">
        <f>IF(G849="","",IF(G848&lt;$B$2,MONTHLY.CONT*1,LOOKUP(G848,$B$2:$B$62,$D$2:$D$62)))</f>
        <v/>
      </c>
      <c r="I848" s="51" t="str">
        <f>IF(H848=0,"",IF(H848="","",IF(G848=DATE.DOR,"",IF(G848="","",IF(G848=FVDate,"",((1+INCREASE.RTE)^(1/12)))))))</f>
        <v/>
      </c>
      <c r="J848" s="51" t="str">
        <f>IF(H848=0,"",IF(H848="","",IF(G848=DATE.DOR,"",IF(G848=FVDate,"",((1+RPI))^(1/12)))))</f>
        <v/>
      </c>
      <c r="K848" s="51" t="str">
        <f>IF(J848="","",(1+AMC)^(1/12))</f>
        <v/>
      </c>
      <c r="L848" s="15" t="str">
        <f>IFERROR(IF(G848="","",IF(G848=DATE.DOR,"",L847*I848/J848/K848+H848)),0)</f>
        <v/>
      </c>
      <c r="M848" s="4"/>
      <c r="N848" s="46">
        <f t="shared" si="3"/>
        <v>12</v>
      </c>
      <c r="O848" s="45">
        <f t="shared" si="4"/>
        <v>1</v>
      </c>
      <c r="P848" s="11">
        <f>IFERROR(IF(P847=DATE.DOR,"",MIN(DATE(YEAR(Calculations!P847),MONTH(Calculations!P847)+1,DAY(Calculations!P847)),DATE.DOR)),"")</f>
        <v>44927</v>
      </c>
      <c r="Q848" s="52" t="str">
        <f>IF(P848="","",IF(P848=DATE(YEAR(AdjustedFVDte),MONTH(AdjustedFVDte)+1,DAY(AdjustedFVDte)),CFV,IF(AND(Q847=0,P847=AdjustedFVDte),CFV+U848,U847)))</f>
        <v/>
      </c>
      <c r="R848" s="53">
        <f>IF(P848="","",((1+INCREASE.RTE)^(1/12)))</f>
        <v>1.004074124</v>
      </c>
      <c r="S848" s="51" t="str">
        <f>IFERROR(IF(P848="","",IF(P848=DATE.DOR,"",IF(P848&gt;0,(1+RPI)^(1/12),""))),"")</f>
        <v/>
      </c>
      <c r="T848" s="51" t="str">
        <f>IF(S848="","",(1+AMC)^(1/12))</f>
        <v/>
      </c>
      <c r="U848" s="15" t="str">
        <f>IFERROR(IF(P848=DATE.DOR,U847,Q848*R848/S848/T848),"")</f>
        <v/>
      </c>
      <c r="V848" s="4"/>
      <c r="W848" s="4"/>
      <c r="X848" s="4"/>
      <c r="Y848" s="4"/>
      <c r="Z848" s="4"/>
      <c r="AA848" s="4"/>
      <c r="AB848" s="4"/>
    </row>
    <row r="849" ht="15.75" customHeight="1">
      <c r="A849" s="4"/>
      <c r="B849" s="4"/>
      <c r="C849" s="4"/>
      <c r="D849" s="4"/>
      <c r="E849" s="4"/>
      <c r="F849" s="45" t="str">
        <f t="shared" si="2"/>
        <v/>
      </c>
      <c r="G849" s="11" t="str">
        <f>IFERROR(IF(G848=DATE.DOR,"",MIN(DATE(YEAR(Calculations!G848),MONTH(Calculations!G848)+1,DAY(Calculations!G848)),DATE.DOR)),"")</f>
        <v/>
      </c>
      <c r="H849" s="15" t="str">
        <f>IF(G850="","",IF(G849&lt;$B$2,MONTHLY.CONT*1,LOOKUP(G849,$B$2:$B$62,$D$2:$D$62)))</f>
        <v/>
      </c>
      <c r="I849" s="51" t="str">
        <f>IF(H849=0,"",IF(H849="","",IF(G849=DATE.DOR,"",IF(G849="","",IF(G849=FVDate,"",((1+INCREASE.RTE)^(1/12)))))))</f>
        <v/>
      </c>
      <c r="J849" s="51" t="str">
        <f>IF(H849=0,"",IF(H849="","",IF(G849=DATE.DOR,"",IF(G849=FVDate,"",((1+RPI))^(1/12)))))</f>
        <v/>
      </c>
      <c r="K849" s="51" t="str">
        <f>IF(J849="","",(1+AMC)^(1/12))</f>
        <v/>
      </c>
      <c r="L849" s="15" t="str">
        <f>IFERROR(IF(G849="","",IF(G849=DATE.DOR,"",L848*I849/J849/K849+H849)),0)</f>
        <v/>
      </c>
      <c r="M849" s="4"/>
      <c r="N849" s="46" t="str">
        <f t="shared" si="3"/>
        <v/>
      </c>
      <c r="O849" s="45" t="str">
        <f t="shared" si="4"/>
        <v/>
      </c>
      <c r="P849" s="11" t="str">
        <f>IFERROR(IF(P848=DATE.DOR,"",MIN(DATE(YEAR(Calculations!P848),MONTH(Calculations!P848)+1,DAY(Calculations!P848)),DATE.DOR)),"")</f>
        <v/>
      </c>
      <c r="Q849" s="52" t="str">
        <f>IF(P849="","",IF(P849=DATE(YEAR(AdjustedFVDte),MONTH(AdjustedFVDte)+1,DAY(AdjustedFVDte)),CFV,IF(AND(Q848=0,P848=AdjustedFVDte),CFV+U849,U848)))</f>
        <v/>
      </c>
      <c r="R849" s="53" t="str">
        <f>IF(P849="","",((1+INCREASE.RTE)^(1/12)))</f>
        <v/>
      </c>
      <c r="S849" s="51" t="str">
        <f>IFERROR(IF(P849="","",IF(P849=DATE.DOR,"",IF(P849&gt;0,(1+RPI)^(1/12),""))),"")</f>
        <v/>
      </c>
      <c r="T849" s="51" t="str">
        <f>IF(S849="","",(1+AMC)^(1/12))</f>
        <v/>
      </c>
      <c r="U849" s="15" t="str">
        <f>IFERROR(IF(P849=DATE.DOR,U848,Q849*R849/S849/T849),"")</f>
        <v/>
      </c>
      <c r="V849" s="4"/>
      <c r="W849" s="4"/>
      <c r="X849" s="4"/>
      <c r="Y849" s="4"/>
      <c r="Z849" s="4"/>
      <c r="AA849" s="4"/>
      <c r="AB849" s="4"/>
    </row>
    <row r="850" ht="15.75" customHeight="1">
      <c r="A850" s="4"/>
      <c r="B850" s="4"/>
      <c r="C850" s="4"/>
      <c r="D850" s="4"/>
      <c r="E850" s="4"/>
      <c r="F850" s="45">
        <f t="shared" si="2"/>
        <v>1</v>
      </c>
      <c r="G850" s="11">
        <f>IFERROR(IF(G849=DATE.DOR,"",MIN(DATE(YEAR(Calculations!G849),MONTH(Calculations!G849)+1,DAY(Calculations!G849)),DATE.DOR)),"")</f>
        <v>44927</v>
      </c>
      <c r="H850" s="15" t="str">
        <f>IF(G851="","",IF(G850&lt;$B$2,MONTHLY.CONT*1,LOOKUP(G850,$B$2:$B$62,$D$2:$D$62)))</f>
        <v/>
      </c>
      <c r="I850" s="51" t="str">
        <f>IF(H850=0,"",IF(H850="","",IF(G850=DATE.DOR,"",IF(G850="","",IF(G850=FVDate,"",((1+INCREASE.RTE)^(1/12)))))))</f>
        <v/>
      </c>
      <c r="J850" s="51" t="str">
        <f>IF(H850=0,"",IF(H850="","",IF(G850=DATE.DOR,"",IF(G850=FVDate,"",((1+RPI))^(1/12)))))</f>
        <v/>
      </c>
      <c r="K850" s="51" t="str">
        <f>IF(J850="","",(1+AMC)^(1/12))</f>
        <v/>
      </c>
      <c r="L850" s="15" t="str">
        <f>IFERROR(IF(G850="","",IF(G850=DATE.DOR,"",L849*I850/J850/K850+H850)),0)</f>
        <v/>
      </c>
      <c r="M850" s="4"/>
      <c r="N850" s="46">
        <f t="shared" si="3"/>
        <v>12</v>
      </c>
      <c r="O850" s="45">
        <f t="shared" si="4"/>
        <v>1</v>
      </c>
      <c r="P850" s="11">
        <f>IFERROR(IF(P849=DATE.DOR,"",MIN(DATE(YEAR(Calculations!P849),MONTH(Calculations!P849)+1,DAY(Calculations!P849)),DATE.DOR)),"")</f>
        <v>44927</v>
      </c>
      <c r="Q850" s="52" t="str">
        <f>IF(P850="","",IF(P850=DATE(YEAR(AdjustedFVDte),MONTH(AdjustedFVDte)+1,DAY(AdjustedFVDte)),CFV,IF(AND(Q849=0,P849=AdjustedFVDte),CFV+U850,U849)))</f>
        <v/>
      </c>
      <c r="R850" s="53">
        <f>IF(P850="","",((1+INCREASE.RTE)^(1/12)))</f>
        <v>1.004074124</v>
      </c>
      <c r="S850" s="51" t="str">
        <f>IFERROR(IF(P850="","",IF(P850=DATE.DOR,"",IF(P850&gt;0,(1+RPI)^(1/12),""))),"")</f>
        <v/>
      </c>
      <c r="T850" s="51" t="str">
        <f>IF(S850="","",(1+AMC)^(1/12))</f>
        <v/>
      </c>
      <c r="U850" s="15" t="str">
        <f>IFERROR(IF(P850=DATE.DOR,U849,Q850*R850/S850/T850),"")</f>
        <v/>
      </c>
      <c r="V850" s="4"/>
      <c r="W850" s="4"/>
      <c r="X850" s="4"/>
      <c r="Y850" s="4"/>
      <c r="Z850" s="4"/>
      <c r="AA850" s="4"/>
      <c r="AB850" s="4"/>
    </row>
    <row r="851" ht="15.75" customHeight="1">
      <c r="A851" s="4"/>
      <c r="B851" s="4"/>
      <c r="C851" s="4"/>
      <c r="D851" s="4"/>
      <c r="E851" s="4"/>
      <c r="F851" s="45" t="str">
        <f t="shared" si="2"/>
        <v/>
      </c>
      <c r="G851" s="11" t="str">
        <f>IFERROR(IF(G850=DATE.DOR,"",MIN(DATE(YEAR(Calculations!G850),MONTH(Calculations!G850)+1,DAY(Calculations!G850)),DATE.DOR)),"")</f>
        <v/>
      </c>
      <c r="H851" s="15" t="str">
        <f>IF(G852="","",IF(G851&lt;$B$2,MONTHLY.CONT*1,LOOKUP(G851,$B$2:$B$62,$D$2:$D$62)))</f>
        <v/>
      </c>
      <c r="I851" s="51" t="str">
        <f>IF(H851=0,"",IF(H851="","",IF(G851=DATE.DOR,"",IF(G851="","",IF(G851=FVDate,"",((1+INCREASE.RTE)^(1/12)))))))</f>
        <v/>
      </c>
      <c r="J851" s="51" t="str">
        <f>IF(H851=0,"",IF(H851="","",IF(G851=DATE.DOR,"",IF(G851=FVDate,"",((1+RPI))^(1/12)))))</f>
        <v/>
      </c>
      <c r="K851" s="51" t="str">
        <f>IF(J851="","",(1+AMC)^(1/12))</f>
        <v/>
      </c>
      <c r="L851" s="15" t="str">
        <f>IFERROR(IF(G851="","",IF(G851=DATE.DOR,"",L850*I851/J851/K851+H851)),0)</f>
        <v/>
      </c>
      <c r="M851" s="4"/>
      <c r="N851" s="46" t="str">
        <f t="shared" si="3"/>
        <v/>
      </c>
      <c r="O851" s="45" t="str">
        <f t="shared" si="4"/>
        <v/>
      </c>
      <c r="P851" s="11" t="str">
        <f>IFERROR(IF(P850=DATE.DOR,"",MIN(DATE(YEAR(Calculations!P850),MONTH(Calculations!P850)+1,DAY(Calculations!P850)),DATE.DOR)),"")</f>
        <v/>
      </c>
      <c r="Q851" s="52" t="str">
        <f>IF(P851="","",IF(P851=DATE(YEAR(AdjustedFVDte),MONTH(AdjustedFVDte)+1,DAY(AdjustedFVDte)),CFV,IF(AND(Q850=0,P850=AdjustedFVDte),CFV+U851,U850)))</f>
        <v/>
      </c>
      <c r="R851" s="53" t="str">
        <f>IF(P851="","",((1+INCREASE.RTE)^(1/12)))</f>
        <v/>
      </c>
      <c r="S851" s="51" t="str">
        <f>IFERROR(IF(P851="","",IF(P851=DATE.DOR,"",IF(P851&gt;0,(1+RPI)^(1/12),""))),"")</f>
        <v/>
      </c>
      <c r="T851" s="51" t="str">
        <f>IF(S851="","",(1+AMC)^(1/12))</f>
        <v/>
      </c>
      <c r="U851" s="15" t="str">
        <f>IFERROR(IF(P851=DATE.DOR,U850,Q851*R851/S851/T851),"")</f>
        <v/>
      </c>
      <c r="V851" s="4"/>
      <c r="W851" s="4"/>
      <c r="X851" s="4"/>
      <c r="Y851" s="4"/>
      <c r="Z851" s="4"/>
      <c r="AA851" s="4"/>
      <c r="AB851" s="4"/>
    </row>
    <row r="852" ht="15.75" customHeight="1">
      <c r="A852" s="4"/>
      <c r="B852" s="4"/>
      <c r="C852" s="4"/>
      <c r="D852" s="4"/>
      <c r="E852" s="4"/>
      <c r="F852" s="45">
        <f t="shared" si="2"/>
        <v>1</v>
      </c>
      <c r="G852" s="11">
        <f>IFERROR(IF(G851=DATE.DOR,"",MIN(DATE(YEAR(Calculations!G851),MONTH(Calculations!G851)+1,DAY(Calculations!G851)),DATE.DOR)),"")</f>
        <v>44927</v>
      </c>
      <c r="H852" s="15" t="str">
        <f>IF(G853="","",IF(G852&lt;$B$2,MONTHLY.CONT*1,LOOKUP(G852,$B$2:$B$62,$D$2:$D$62)))</f>
        <v/>
      </c>
      <c r="I852" s="51" t="str">
        <f>IF(H852=0,"",IF(H852="","",IF(G852=DATE.DOR,"",IF(G852="","",IF(G852=FVDate,"",((1+INCREASE.RTE)^(1/12)))))))</f>
        <v/>
      </c>
      <c r="J852" s="51" t="str">
        <f>IF(H852=0,"",IF(H852="","",IF(G852=DATE.DOR,"",IF(G852=FVDate,"",((1+RPI))^(1/12)))))</f>
        <v/>
      </c>
      <c r="K852" s="51" t="str">
        <f>IF(J852="","",(1+AMC)^(1/12))</f>
        <v/>
      </c>
      <c r="L852" s="15" t="str">
        <f>IFERROR(IF(G852="","",IF(G852=DATE.DOR,"",L851*I852/J852/K852+H852)),0)</f>
        <v/>
      </c>
      <c r="M852" s="4"/>
      <c r="N852" s="46">
        <f t="shared" si="3"/>
        <v>12</v>
      </c>
      <c r="O852" s="45">
        <f t="shared" si="4"/>
        <v>1</v>
      </c>
      <c r="P852" s="11">
        <f>IFERROR(IF(P851=DATE.DOR,"",MIN(DATE(YEAR(Calculations!P851),MONTH(Calculations!P851)+1,DAY(Calculations!P851)),DATE.DOR)),"")</f>
        <v>44927</v>
      </c>
      <c r="Q852" s="52" t="str">
        <f>IF(P852="","",IF(P852=DATE(YEAR(AdjustedFVDte),MONTH(AdjustedFVDte)+1,DAY(AdjustedFVDte)),CFV,IF(AND(Q851=0,P851=AdjustedFVDte),CFV+U852,U851)))</f>
        <v/>
      </c>
      <c r="R852" s="53">
        <f>IF(P852="","",((1+INCREASE.RTE)^(1/12)))</f>
        <v>1.004074124</v>
      </c>
      <c r="S852" s="51" t="str">
        <f>IFERROR(IF(P852="","",IF(P852=DATE.DOR,"",IF(P852&gt;0,(1+RPI)^(1/12),""))),"")</f>
        <v/>
      </c>
      <c r="T852" s="51" t="str">
        <f>IF(S852="","",(1+AMC)^(1/12))</f>
        <v/>
      </c>
      <c r="U852" s="15" t="str">
        <f>IFERROR(IF(P852=DATE.DOR,U851,Q852*R852/S852/T852),"")</f>
        <v/>
      </c>
      <c r="V852" s="4"/>
      <c r="W852" s="4"/>
      <c r="X852" s="4"/>
      <c r="Y852" s="4"/>
      <c r="Z852" s="4"/>
      <c r="AA852" s="4"/>
      <c r="AB852" s="4"/>
    </row>
    <row r="853" ht="15.75" customHeight="1">
      <c r="A853" s="4"/>
      <c r="B853" s="4"/>
      <c r="C853" s="4"/>
      <c r="D853" s="4"/>
      <c r="E853" s="4"/>
      <c r="F853" s="45" t="str">
        <f t="shared" si="2"/>
        <v/>
      </c>
      <c r="G853" s="11" t="str">
        <f>IFERROR(IF(G852=DATE.DOR,"",MIN(DATE(YEAR(Calculations!G852),MONTH(Calculations!G852)+1,DAY(Calculations!G852)),DATE.DOR)),"")</f>
        <v/>
      </c>
      <c r="H853" s="15" t="str">
        <f>IF(G854="","",IF(G853&lt;$B$2,MONTHLY.CONT*1,LOOKUP(G853,$B$2:$B$62,$D$2:$D$62)))</f>
        <v/>
      </c>
      <c r="I853" s="51" t="str">
        <f>IF(H853=0,"",IF(H853="","",IF(G853=DATE.DOR,"",IF(G853="","",IF(G853=FVDate,"",((1+INCREASE.RTE)^(1/12)))))))</f>
        <v/>
      </c>
      <c r="J853" s="51" t="str">
        <f>IF(H853=0,"",IF(H853="","",IF(G853=DATE.DOR,"",IF(G853=FVDate,"",((1+RPI))^(1/12)))))</f>
        <v/>
      </c>
      <c r="K853" s="51" t="str">
        <f>IF(J853="","",(1+AMC)^(1/12))</f>
        <v/>
      </c>
      <c r="L853" s="15" t="str">
        <f>IFERROR(IF(G853="","",IF(G853=DATE.DOR,"",L852*I853/J853/K853+H853)),0)</f>
        <v/>
      </c>
      <c r="M853" s="4"/>
      <c r="N853" s="46" t="str">
        <f t="shared" si="3"/>
        <v/>
      </c>
      <c r="O853" s="45" t="str">
        <f t="shared" si="4"/>
        <v/>
      </c>
      <c r="P853" s="11" t="str">
        <f>IFERROR(IF(P852=DATE.DOR,"",MIN(DATE(YEAR(Calculations!P852),MONTH(Calculations!P852)+1,DAY(Calculations!P852)),DATE.DOR)),"")</f>
        <v/>
      </c>
      <c r="Q853" s="52" t="str">
        <f>IF(P853="","",IF(P853=DATE(YEAR(AdjustedFVDte),MONTH(AdjustedFVDte)+1,DAY(AdjustedFVDte)),CFV,IF(AND(Q852=0,P852=AdjustedFVDte),CFV+U853,U852)))</f>
        <v/>
      </c>
      <c r="R853" s="53" t="str">
        <f>IF(P853="","",((1+INCREASE.RTE)^(1/12)))</f>
        <v/>
      </c>
      <c r="S853" s="51" t="str">
        <f>IFERROR(IF(P853="","",IF(P853=DATE.DOR,"",IF(P853&gt;0,(1+RPI)^(1/12),""))),"")</f>
        <v/>
      </c>
      <c r="T853" s="51" t="str">
        <f>IF(S853="","",(1+AMC)^(1/12))</f>
        <v/>
      </c>
      <c r="U853" s="15" t="str">
        <f>IFERROR(IF(P853=DATE.DOR,U852,Q853*R853/S853/T853),"")</f>
        <v/>
      </c>
      <c r="V853" s="4"/>
      <c r="W853" s="4"/>
      <c r="X853" s="4"/>
      <c r="Y853" s="4"/>
      <c r="Z853" s="4"/>
      <c r="AA853" s="4"/>
      <c r="AB853" s="4"/>
    </row>
    <row r="854" ht="15.75" customHeight="1">
      <c r="A854" s="4"/>
      <c r="B854" s="4"/>
      <c r="C854" s="4"/>
      <c r="D854" s="4"/>
      <c r="E854" s="4"/>
      <c r="F854" s="45">
        <f t="shared" si="2"/>
        <v>1</v>
      </c>
      <c r="G854" s="11">
        <f>IFERROR(IF(G853=DATE.DOR,"",MIN(DATE(YEAR(Calculations!G853),MONTH(Calculations!G853)+1,DAY(Calculations!G853)),DATE.DOR)),"")</f>
        <v>44927</v>
      </c>
      <c r="H854" s="15" t="str">
        <f>IF(G855="","",IF(G854&lt;$B$2,MONTHLY.CONT*1,LOOKUP(G854,$B$2:$B$62,$D$2:$D$62)))</f>
        <v/>
      </c>
      <c r="I854" s="51" t="str">
        <f>IF(H854=0,"",IF(H854="","",IF(G854=DATE.DOR,"",IF(G854="","",IF(G854=FVDate,"",((1+INCREASE.RTE)^(1/12)))))))</f>
        <v/>
      </c>
      <c r="J854" s="51" t="str">
        <f>IF(H854=0,"",IF(H854="","",IF(G854=DATE.DOR,"",IF(G854=FVDate,"",((1+RPI))^(1/12)))))</f>
        <v/>
      </c>
      <c r="K854" s="51" t="str">
        <f>IF(J854="","",(1+AMC)^(1/12))</f>
        <v/>
      </c>
      <c r="L854" s="15" t="str">
        <f>IFERROR(IF(G854="","",IF(G854=DATE.DOR,"",L853*I854/J854/K854+H854)),0)</f>
        <v/>
      </c>
      <c r="M854" s="4"/>
      <c r="N854" s="46">
        <f t="shared" si="3"/>
        <v>12</v>
      </c>
      <c r="O854" s="45">
        <f t="shared" si="4"/>
        <v>1</v>
      </c>
      <c r="P854" s="11">
        <f>IFERROR(IF(P853=DATE.DOR,"",MIN(DATE(YEAR(Calculations!P853),MONTH(Calculations!P853)+1,DAY(Calculations!P853)),DATE.DOR)),"")</f>
        <v>44927</v>
      </c>
      <c r="Q854" s="52" t="str">
        <f>IF(P854="","",IF(P854=DATE(YEAR(AdjustedFVDte),MONTH(AdjustedFVDte)+1,DAY(AdjustedFVDte)),CFV,IF(AND(Q853=0,P853=AdjustedFVDte),CFV+U854,U853)))</f>
        <v/>
      </c>
      <c r="R854" s="53">
        <f>IF(P854="","",((1+INCREASE.RTE)^(1/12)))</f>
        <v>1.004074124</v>
      </c>
      <c r="S854" s="51" t="str">
        <f>IFERROR(IF(P854="","",IF(P854=DATE.DOR,"",IF(P854&gt;0,(1+RPI)^(1/12),""))),"")</f>
        <v/>
      </c>
      <c r="T854" s="51" t="str">
        <f>IF(S854="","",(1+AMC)^(1/12))</f>
        <v/>
      </c>
      <c r="U854" s="15" t="str">
        <f>IFERROR(IF(P854=DATE.DOR,U853,Q854*R854/S854/T854),"")</f>
        <v/>
      </c>
      <c r="V854" s="4"/>
      <c r="W854" s="4"/>
      <c r="X854" s="4"/>
      <c r="Y854" s="4"/>
      <c r="Z854" s="4"/>
      <c r="AA854" s="4"/>
      <c r="AB854" s="4"/>
    </row>
    <row r="855" ht="15.75" customHeight="1">
      <c r="A855" s="4"/>
      <c r="B855" s="4"/>
      <c r="C855" s="4"/>
      <c r="D855" s="4"/>
      <c r="E855" s="4"/>
      <c r="F855" s="45" t="str">
        <f t="shared" si="2"/>
        <v/>
      </c>
      <c r="G855" s="11" t="str">
        <f>IFERROR(IF(G854=DATE.DOR,"",MIN(DATE(YEAR(Calculations!G854),MONTH(Calculations!G854)+1,DAY(Calculations!G854)),DATE.DOR)),"")</f>
        <v/>
      </c>
      <c r="H855" s="15" t="str">
        <f>IF(G856="","",IF(G855&lt;$B$2,MONTHLY.CONT*1,LOOKUP(G855,$B$2:$B$62,$D$2:$D$62)))</f>
        <v/>
      </c>
      <c r="I855" s="51" t="str">
        <f>IF(H855=0,"",IF(H855="","",IF(G855=DATE.DOR,"",IF(G855="","",IF(G855=FVDate,"",((1+INCREASE.RTE)^(1/12)))))))</f>
        <v/>
      </c>
      <c r="J855" s="51" t="str">
        <f>IF(H855=0,"",IF(H855="","",IF(G855=DATE.DOR,"",IF(G855=FVDate,"",((1+RPI))^(1/12)))))</f>
        <v/>
      </c>
      <c r="K855" s="51" t="str">
        <f>IF(J855="","",(1+AMC)^(1/12))</f>
        <v/>
      </c>
      <c r="L855" s="15" t="str">
        <f>IFERROR(IF(G855="","",IF(G855=DATE.DOR,"",L854*I855/J855/K855+H855)),0)</f>
        <v/>
      </c>
      <c r="M855" s="4"/>
      <c r="N855" s="46" t="str">
        <f t="shared" si="3"/>
        <v/>
      </c>
      <c r="O855" s="45" t="str">
        <f t="shared" si="4"/>
        <v/>
      </c>
      <c r="P855" s="11" t="str">
        <f>IFERROR(IF(P854=DATE.DOR,"",MIN(DATE(YEAR(Calculations!P854),MONTH(Calculations!P854)+1,DAY(Calculations!P854)),DATE.DOR)),"")</f>
        <v/>
      </c>
      <c r="Q855" s="52" t="str">
        <f>IF(P855="","",IF(P855=DATE(YEAR(AdjustedFVDte),MONTH(AdjustedFVDte)+1,DAY(AdjustedFVDte)),CFV,IF(AND(Q854=0,P854=AdjustedFVDte),CFV+U855,U854)))</f>
        <v/>
      </c>
      <c r="R855" s="53" t="str">
        <f>IF(P855="","",((1+INCREASE.RTE)^(1/12)))</f>
        <v/>
      </c>
      <c r="S855" s="51" t="str">
        <f>IFERROR(IF(P855="","",IF(P855=DATE.DOR,"",IF(P855&gt;0,(1+RPI)^(1/12),""))),"")</f>
        <v/>
      </c>
      <c r="T855" s="51" t="str">
        <f>IF(S855="","",(1+AMC)^(1/12))</f>
        <v/>
      </c>
      <c r="U855" s="15" t="str">
        <f>IFERROR(IF(P855=DATE.DOR,U854,Q855*R855/S855/T855),"")</f>
        <v/>
      </c>
      <c r="V855" s="4"/>
      <c r="W855" s="4"/>
      <c r="X855" s="4"/>
      <c r="Y855" s="4"/>
      <c r="Z855" s="4"/>
      <c r="AA855" s="4"/>
      <c r="AB855" s="4"/>
    </row>
    <row r="856" ht="15.75" customHeight="1">
      <c r="A856" s="4"/>
      <c r="B856" s="4"/>
      <c r="C856" s="4"/>
      <c r="D856" s="4"/>
      <c r="E856" s="4"/>
      <c r="F856" s="45">
        <f t="shared" si="2"/>
        <v>1</v>
      </c>
      <c r="G856" s="11">
        <f>IFERROR(IF(G855=DATE.DOR,"",MIN(DATE(YEAR(Calculations!G855),MONTH(Calculations!G855)+1,DAY(Calculations!G855)),DATE.DOR)),"")</f>
        <v>44927</v>
      </c>
      <c r="H856" s="15" t="str">
        <f>IF(G857="","",IF(G856&lt;$B$2,MONTHLY.CONT*1,LOOKUP(G856,$B$2:$B$62,$D$2:$D$62)))</f>
        <v/>
      </c>
      <c r="I856" s="51" t="str">
        <f>IF(H856=0,"",IF(H856="","",IF(G856=DATE.DOR,"",IF(G856="","",IF(G856=FVDate,"",((1+INCREASE.RTE)^(1/12)))))))</f>
        <v/>
      </c>
      <c r="J856" s="51" t="str">
        <f>IF(H856=0,"",IF(H856="","",IF(G856=DATE.DOR,"",IF(G856=FVDate,"",((1+RPI))^(1/12)))))</f>
        <v/>
      </c>
      <c r="K856" s="51" t="str">
        <f>IF(J856="","",(1+AMC)^(1/12))</f>
        <v/>
      </c>
      <c r="L856" s="15" t="str">
        <f>IFERROR(IF(G856="","",IF(G856=DATE.DOR,"",L855*I856/J856/K856+H856)),0)</f>
        <v/>
      </c>
      <c r="M856" s="4"/>
      <c r="N856" s="46">
        <f t="shared" si="3"/>
        <v>12</v>
      </c>
      <c r="O856" s="45">
        <f t="shared" si="4"/>
        <v>1</v>
      </c>
      <c r="P856" s="11">
        <f>IFERROR(IF(P855=DATE.DOR,"",MIN(DATE(YEAR(Calculations!P855),MONTH(Calculations!P855)+1,DAY(Calculations!P855)),DATE.DOR)),"")</f>
        <v>44927</v>
      </c>
      <c r="Q856" s="52" t="str">
        <f>IF(P856="","",IF(P856=DATE(YEAR(AdjustedFVDte),MONTH(AdjustedFVDte)+1,DAY(AdjustedFVDte)),CFV,IF(AND(Q855=0,P855=AdjustedFVDte),CFV+U856,U855)))</f>
        <v/>
      </c>
      <c r="R856" s="53">
        <f>IF(P856="","",((1+INCREASE.RTE)^(1/12)))</f>
        <v>1.004074124</v>
      </c>
      <c r="S856" s="51" t="str">
        <f>IFERROR(IF(P856="","",IF(P856=DATE.DOR,"",IF(P856&gt;0,(1+RPI)^(1/12),""))),"")</f>
        <v/>
      </c>
      <c r="T856" s="51" t="str">
        <f>IF(S856="","",(1+AMC)^(1/12))</f>
        <v/>
      </c>
      <c r="U856" s="15" t="str">
        <f>IFERROR(IF(P856=DATE.DOR,U855,Q856*R856/S856/T856),"")</f>
        <v/>
      </c>
      <c r="V856" s="4"/>
      <c r="W856" s="4"/>
      <c r="X856" s="4"/>
      <c r="Y856" s="4"/>
      <c r="Z856" s="4"/>
      <c r="AA856" s="4"/>
      <c r="AB856" s="4"/>
    </row>
    <row r="857" ht="15.75" customHeight="1">
      <c r="A857" s="4"/>
      <c r="B857" s="4"/>
      <c r="C857" s="4"/>
      <c r="D857" s="4"/>
      <c r="E857" s="4"/>
      <c r="F857" s="45" t="str">
        <f t="shared" si="2"/>
        <v/>
      </c>
      <c r="G857" s="11" t="str">
        <f>IFERROR(IF(G856=DATE.DOR,"",MIN(DATE(YEAR(Calculations!G856),MONTH(Calculations!G856)+1,DAY(Calculations!G856)),DATE.DOR)),"")</f>
        <v/>
      </c>
      <c r="H857" s="15" t="str">
        <f>IF(G858="","",IF(G857&lt;$B$2,MONTHLY.CONT*1,LOOKUP(G857,$B$2:$B$62,$D$2:$D$62)))</f>
        <v/>
      </c>
      <c r="I857" s="51" t="str">
        <f>IF(H857=0,"",IF(H857="","",IF(G857=DATE.DOR,"",IF(G857="","",IF(G857=FVDate,"",((1+INCREASE.RTE)^(1/12)))))))</f>
        <v/>
      </c>
      <c r="J857" s="51" t="str">
        <f>IF(H857=0,"",IF(H857="","",IF(G857=DATE.DOR,"",IF(G857=FVDate,"",((1+RPI))^(1/12)))))</f>
        <v/>
      </c>
      <c r="K857" s="51" t="str">
        <f>IF(J857="","",(1+AMC)^(1/12))</f>
        <v/>
      </c>
      <c r="L857" s="15" t="str">
        <f>IFERROR(IF(G857="","",IF(G857=DATE.DOR,"",L856*I857/J857/K857+H857)),0)</f>
        <v/>
      </c>
      <c r="M857" s="4"/>
      <c r="N857" s="46" t="str">
        <f t="shared" si="3"/>
        <v/>
      </c>
      <c r="O857" s="45" t="str">
        <f t="shared" si="4"/>
        <v/>
      </c>
      <c r="P857" s="11" t="str">
        <f>IFERROR(IF(P856=DATE.DOR,"",MIN(DATE(YEAR(Calculations!P856),MONTH(Calculations!P856)+1,DAY(Calculations!P856)),DATE.DOR)),"")</f>
        <v/>
      </c>
      <c r="Q857" s="52" t="str">
        <f>IF(P857="","",IF(P857=DATE(YEAR(AdjustedFVDte),MONTH(AdjustedFVDte)+1,DAY(AdjustedFVDte)),CFV,IF(AND(Q856=0,P856=AdjustedFVDte),CFV+U857,U856)))</f>
        <v/>
      </c>
      <c r="R857" s="53" t="str">
        <f>IF(P857="","",((1+INCREASE.RTE)^(1/12)))</f>
        <v/>
      </c>
      <c r="S857" s="51" t="str">
        <f>IFERROR(IF(P857="","",IF(P857=DATE.DOR,"",IF(P857&gt;0,(1+RPI)^(1/12),""))),"")</f>
        <v/>
      </c>
      <c r="T857" s="51" t="str">
        <f>IF(S857="","",(1+AMC)^(1/12))</f>
        <v/>
      </c>
      <c r="U857" s="15" t="str">
        <f>IFERROR(IF(P857=DATE.DOR,U856,Q857*R857/S857/T857),"")</f>
        <v/>
      </c>
      <c r="V857" s="4"/>
      <c r="W857" s="4"/>
      <c r="X857" s="4"/>
      <c r="Y857" s="4"/>
      <c r="Z857" s="4"/>
      <c r="AA857" s="4"/>
      <c r="AB857" s="4"/>
    </row>
    <row r="858" ht="15.75" customHeight="1">
      <c r="A858" s="4"/>
      <c r="B858" s="4"/>
      <c r="C858" s="4"/>
      <c r="D858" s="4"/>
      <c r="E858" s="4"/>
      <c r="F858" s="45">
        <f t="shared" si="2"/>
        <v>1</v>
      </c>
      <c r="G858" s="11">
        <f>IFERROR(IF(G857=DATE.DOR,"",MIN(DATE(YEAR(Calculations!G857),MONTH(Calculations!G857)+1,DAY(Calculations!G857)),DATE.DOR)),"")</f>
        <v>44927</v>
      </c>
      <c r="H858" s="15" t="str">
        <f>IF(G859="","",IF(G858&lt;$B$2,MONTHLY.CONT*1,LOOKUP(G858,$B$2:$B$62,$D$2:$D$62)))</f>
        <v/>
      </c>
      <c r="I858" s="51" t="str">
        <f>IF(H858=0,"",IF(H858="","",IF(G858=DATE.DOR,"",IF(G858="","",IF(G858=FVDate,"",((1+INCREASE.RTE)^(1/12)))))))</f>
        <v/>
      </c>
      <c r="J858" s="51" t="str">
        <f>IF(H858=0,"",IF(H858="","",IF(G858=DATE.DOR,"",IF(G858=FVDate,"",((1+RPI))^(1/12)))))</f>
        <v/>
      </c>
      <c r="K858" s="51" t="str">
        <f>IF(J858="","",(1+AMC)^(1/12))</f>
        <v/>
      </c>
      <c r="L858" s="15" t="str">
        <f>IFERROR(IF(G858="","",IF(G858=DATE.DOR,"",L857*I858/J858/K858+H858)),0)</f>
        <v/>
      </c>
      <c r="M858" s="4"/>
      <c r="N858" s="46">
        <f t="shared" si="3"/>
        <v>12</v>
      </c>
      <c r="O858" s="45">
        <f t="shared" si="4"/>
        <v>1</v>
      </c>
      <c r="P858" s="11">
        <f>IFERROR(IF(P857=DATE.DOR,"",MIN(DATE(YEAR(Calculations!P857),MONTH(Calculations!P857)+1,DAY(Calculations!P857)),DATE.DOR)),"")</f>
        <v>44927</v>
      </c>
      <c r="Q858" s="52" t="str">
        <f>IF(P858="","",IF(P858=DATE(YEAR(AdjustedFVDte),MONTH(AdjustedFVDte)+1,DAY(AdjustedFVDte)),CFV,IF(AND(Q857=0,P857=AdjustedFVDte),CFV+U858,U857)))</f>
        <v/>
      </c>
      <c r="R858" s="53">
        <f>IF(P858="","",((1+INCREASE.RTE)^(1/12)))</f>
        <v>1.004074124</v>
      </c>
      <c r="S858" s="51" t="str">
        <f>IFERROR(IF(P858="","",IF(P858=DATE.DOR,"",IF(P858&gt;0,(1+RPI)^(1/12),""))),"")</f>
        <v/>
      </c>
      <c r="T858" s="51" t="str">
        <f>IF(S858="","",(1+AMC)^(1/12))</f>
        <v/>
      </c>
      <c r="U858" s="15" t="str">
        <f>IFERROR(IF(P858=DATE.DOR,U857,Q858*R858/S858/T858),"")</f>
        <v/>
      </c>
      <c r="V858" s="4"/>
      <c r="W858" s="4"/>
      <c r="X858" s="4"/>
      <c r="Y858" s="4"/>
      <c r="Z858" s="4"/>
      <c r="AA858" s="4"/>
      <c r="AB858" s="4"/>
    </row>
    <row r="859" ht="15.75" customHeight="1">
      <c r="A859" s="4"/>
      <c r="B859" s="4"/>
      <c r="C859" s="4"/>
      <c r="D859" s="4"/>
      <c r="E859" s="4"/>
      <c r="F859" s="45" t="str">
        <f t="shared" si="2"/>
        <v/>
      </c>
      <c r="G859" s="11" t="str">
        <f>IFERROR(IF(G858=DATE.DOR,"",MIN(DATE(YEAR(Calculations!G858),MONTH(Calculations!G858)+1,DAY(Calculations!G858)),DATE.DOR)),"")</f>
        <v/>
      </c>
      <c r="H859" s="15" t="str">
        <f>IF(G860="","",IF(G859&lt;$B$2,MONTHLY.CONT*1,LOOKUP(G859,$B$2:$B$62,$D$2:$D$62)))</f>
        <v/>
      </c>
      <c r="I859" s="51" t="str">
        <f>IF(H859=0,"",IF(H859="","",IF(G859=DATE.DOR,"",IF(G859="","",IF(G859=FVDate,"",((1+INCREASE.RTE)^(1/12)))))))</f>
        <v/>
      </c>
      <c r="J859" s="51" t="str">
        <f>IF(H859=0,"",IF(H859="","",IF(G859=DATE.DOR,"",IF(G859=FVDate,"",((1+RPI))^(1/12)))))</f>
        <v/>
      </c>
      <c r="K859" s="51" t="str">
        <f>IF(J859="","",(1+AMC)^(1/12))</f>
        <v/>
      </c>
      <c r="L859" s="15" t="str">
        <f>IFERROR(IF(G859="","",IF(G859=DATE.DOR,"",L858*I859/J859/K859+H859)),0)</f>
        <v/>
      </c>
      <c r="M859" s="4"/>
      <c r="N859" s="46" t="str">
        <f t="shared" si="3"/>
        <v/>
      </c>
      <c r="O859" s="45" t="str">
        <f t="shared" si="4"/>
        <v/>
      </c>
      <c r="P859" s="11" t="str">
        <f>IFERROR(IF(P858=DATE.DOR,"",MIN(DATE(YEAR(Calculations!P858),MONTH(Calculations!P858)+1,DAY(Calculations!P858)),DATE.DOR)),"")</f>
        <v/>
      </c>
      <c r="Q859" s="52" t="str">
        <f>IF(P859="","",IF(P859=DATE(YEAR(AdjustedFVDte),MONTH(AdjustedFVDte)+1,DAY(AdjustedFVDte)),CFV,IF(AND(Q858=0,P858=AdjustedFVDte),CFV+U859,U858)))</f>
        <v/>
      </c>
      <c r="R859" s="53" t="str">
        <f>IF(P859="","",((1+INCREASE.RTE)^(1/12)))</f>
        <v/>
      </c>
      <c r="S859" s="51" t="str">
        <f>IFERROR(IF(P859="","",IF(P859=DATE.DOR,"",IF(P859&gt;0,(1+RPI)^(1/12),""))),"")</f>
        <v/>
      </c>
      <c r="T859" s="51" t="str">
        <f>IF(S859="","",(1+AMC)^(1/12))</f>
        <v/>
      </c>
      <c r="U859" s="15" t="str">
        <f>IFERROR(IF(P859=DATE.DOR,U858,Q859*R859/S859/T859),"")</f>
        <v/>
      </c>
      <c r="V859" s="4"/>
      <c r="W859" s="4"/>
      <c r="X859" s="4"/>
      <c r="Y859" s="4"/>
      <c r="Z859" s="4"/>
      <c r="AA859" s="4"/>
      <c r="AB859" s="4"/>
    </row>
    <row r="860" ht="15.75" customHeight="1">
      <c r="A860" s="4"/>
      <c r="B860" s="4"/>
      <c r="C860" s="4"/>
      <c r="D860" s="4"/>
      <c r="E860" s="4"/>
      <c r="F860" s="45">
        <f t="shared" si="2"/>
        <v>1</v>
      </c>
      <c r="G860" s="11">
        <f>IFERROR(IF(G859=DATE.DOR,"",MIN(DATE(YEAR(Calculations!G859),MONTH(Calculations!G859)+1,DAY(Calculations!G859)),DATE.DOR)),"")</f>
        <v>44927</v>
      </c>
      <c r="H860" s="15" t="str">
        <f>IF(G861="","",IF(G860&lt;$B$2,MONTHLY.CONT*1,LOOKUP(G860,$B$2:$B$62,$D$2:$D$62)))</f>
        <v/>
      </c>
      <c r="I860" s="51" t="str">
        <f>IF(H860=0,"",IF(H860="","",IF(G860=DATE.DOR,"",IF(G860="","",IF(G860=FVDate,"",((1+INCREASE.RTE)^(1/12)))))))</f>
        <v/>
      </c>
      <c r="J860" s="51" t="str">
        <f>IF(H860=0,"",IF(H860="","",IF(G860=DATE.DOR,"",IF(G860=FVDate,"",((1+RPI))^(1/12)))))</f>
        <v/>
      </c>
      <c r="K860" s="51" t="str">
        <f>IF(J860="","",(1+AMC)^(1/12))</f>
        <v/>
      </c>
      <c r="L860" s="15" t="str">
        <f>IFERROR(IF(G860="","",IF(G860=DATE.DOR,"",L859*I860/J860/K860+H860)),0)</f>
        <v/>
      </c>
      <c r="M860" s="4"/>
      <c r="N860" s="46">
        <f t="shared" si="3"/>
        <v>12</v>
      </c>
      <c r="O860" s="45">
        <f t="shared" si="4"/>
        <v>1</v>
      </c>
      <c r="P860" s="11">
        <f>IFERROR(IF(P859=DATE.DOR,"",MIN(DATE(YEAR(Calculations!P859),MONTH(Calculations!P859)+1,DAY(Calculations!P859)),DATE.DOR)),"")</f>
        <v>44927</v>
      </c>
      <c r="Q860" s="52" t="str">
        <f>IF(P860="","",IF(P860=DATE(YEAR(AdjustedFVDte),MONTH(AdjustedFVDte)+1,DAY(AdjustedFVDte)),CFV,IF(AND(Q859=0,P859=AdjustedFVDte),CFV+U860,U859)))</f>
        <v/>
      </c>
      <c r="R860" s="53">
        <f>IF(P860="","",((1+INCREASE.RTE)^(1/12)))</f>
        <v>1.004074124</v>
      </c>
      <c r="S860" s="51" t="str">
        <f>IFERROR(IF(P860="","",IF(P860=DATE.DOR,"",IF(P860&gt;0,(1+RPI)^(1/12),""))),"")</f>
        <v/>
      </c>
      <c r="T860" s="51" t="str">
        <f>IF(S860="","",(1+AMC)^(1/12))</f>
        <v/>
      </c>
      <c r="U860" s="15" t="str">
        <f>IFERROR(IF(P860=DATE.DOR,U859,Q860*R860/S860/T860),"")</f>
        <v/>
      </c>
      <c r="V860" s="4"/>
      <c r="W860" s="4"/>
      <c r="X860" s="4"/>
      <c r="Y860" s="4"/>
      <c r="Z860" s="4"/>
      <c r="AA860" s="4"/>
      <c r="AB860" s="4"/>
    </row>
    <row r="861" ht="15.75" customHeight="1">
      <c r="A861" s="4"/>
      <c r="B861" s="4"/>
      <c r="C861" s="4"/>
      <c r="D861" s="4"/>
      <c r="E861" s="4"/>
      <c r="F861" s="45" t="str">
        <f t="shared" si="2"/>
        <v/>
      </c>
      <c r="G861" s="11" t="str">
        <f>IFERROR(IF(G860=DATE.DOR,"",MIN(DATE(YEAR(Calculations!G860),MONTH(Calculations!G860)+1,DAY(Calculations!G860)),DATE.DOR)),"")</f>
        <v/>
      </c>
      <c r="H861" s="15" t="str">
        <f>IF(G862="","",IF(G861&lt;$B$2,MONTHLY.CONT*1,LOOKUP(G861,$B$2:$B$62,$D$2:$D$62)))</f>
        <v/>
      </c>
      <c r="I861" s="51" t="str">
        <f>IF(H861=0,"",IF(H861="","",IF(G861=DATE.DOR,"",IF(G861="","",IF(G861=FVDate,"",((1+INCREASE.RTE)^(1/12)))))))</f>
        <v/>
      </c>
      <c r="J861" s="51" t="str">
        <f>IF(H861=0,"",IF(H861="","",IF(G861=DATE.DOR,"",IF(G861=FVDate,"",((1+RPI))^(1/12)))))</f>
        <v/>
      </c>
      <c r="K861" s="51" t="str">
        <f>IF(J861="","",(1+AMC)^(1/12))</f>
        <v/>
      </c>
      <c r="L861" s="15" t="str">
        <f>IFERROR(IF(G861="","",IF(G861=DATE.DOR,"",L860*I861/J861/K861+H861)),0)</f>
        <v/>
      </c>
      <c r="M861" s="4"/>
      <c r="N861" s="46" t="str">
        <f t="shared" si="3"/>
        <v/>
      </c>
      <c r="O861" s="45" t="str">
        <f t="shared" si="4"/>
        <v/>
      </c>
      <c r="P861" s="11" t="str">
        <f>IFERROR(IF(P860=DATE.DOR,"",MIN(DATE(YEAR(Calculations!P860),MONTH(Calculations!P860)+1,DAY(Calculations!P860)),DATE.DOR)),"")</f>
        <v/>
      </c>
      <c r="Q861" s="52" t="str">
        <f>IF(P861="","",IF(P861=DATE(YEAR(AdjustedFVDte),MONTH(AdjustedFVDte)+1,DAY(AdjustedFVDte)),CFV,IF(AND(Q860=0,P860=AdjustedFVDte),CFV+U861,U860)))</f>
        <v/>
      </c>
      <c r="R861" s="53" t="str">
        <f>IF(P861="","",((1+INCREASE.RTE)^(1/12)))</f>
        <v/>
      </c>
      <c r="S861" s="51" t="str">
        <f>IFERROR(IF(P861="","",IF(P861=DATE.DOR,"",IF(P861&gt;0,(1+RPI)^(1/12),""))),"")</f>
        <v/>
      </c>
      <c r="T861" s="51" t="str">
        <f>IF(S861="","",(1+AMC)^(1/12))</f>
        <v/>
      </c>
      <c r="U861" s="15" t="str">
        <f>IFERROR(IF(P861=DATE.DOR,U860,Q861*R861/S861/T861),"")</f>
        <v/>
      </c>
      <c r="V861" s="4"/>
      <c r="W861" s="4"/>
      <c r="X861" s="4"/>
      <c r="Y861" s="4"/>
      <c r="Z861" s="4"/>
      <c r="AA861" s="4"/>
      <c r="AB861" s="4"/>
    </row>
    <row r="862" ht="15.75" customHeight="1">
      <c r="A862" s="4"/>
      <c r="B862" s="4"/>
      <c r="C862" s="4"/>
      <c r="D862" s="4"/>
      <c r="E862" s="4"/>
      <c r="F862" s="45">
        <f t="shared" si="2"/>
        <v>1</v>
      </c>
      <c r="G862" s="11">
        <f>IFERROR(IF(G861=DATE.DOR,"",MIN(DATE(YEAR(Calculations!G861),MONTH(Calculations!G861)+1,DAY(Calculations!G861)),DATE.DOR)),"")</f>
        <v>44927</v>
      </c>
      <c r="H862" s="15" t="str">
        <f>IF(G863="","",IF(G862&lt;$B$2,MONTHLY.CONT*1,LOOKUP(G862,$B$2:$B$62,$D$2:$D$62)))</f>
        <v/>
      </c>
      <c r="I862" s="51" t="str">
        <f>IF(H862=0,"",IF(H862="","",IF(G862=DATE.DOR,"",IF(G862="","",IF(G862=FVDate,"",((1+INCREASE.RTE)^(1/12)))))))</f>
        <v/>
      </c>
      <c r="J862" s="51" t="str">
        <f>IF(H862=0,"",IF(H862="","",IF(G862=DATE.DOR,"",IF(G862=FVDate,"",((1+RPI))^(1/12)))))</f>
        <v/>
      </c>
      <c r="K862" s="51" t="str">
        <f>IF(J862="","",(1+AMC)^(1/12))</f>
        <v/>
      </c>
      <c r="L862" s="15" t="str">
        <f>IFERROR(IF(G862="","",IF(G862=DATE.DOR,"",L861*I862/J862/K862+H862)),0)</f>
        <v/>
      </c>
      <c r="M862" s="4"/>
      <c r="N862" s="46">
        <f t="shared" si="3"/>
        <v>12</v>
      </c>
      <c r="O862" s="45">
        <f t="shared" si="4"/>
        <v>1</v>
      </c>
      <c r="P862" s="11">
        <f>IFERROR(IF(P861=DATE.DOR,"",MIN(DATE(YEAR(Calculations!P861),MONTH(Calculations!P861)+1,DAY(Calculations!P861)),DATE.DOR)),"")</f>
        <v>44927</v>
      </c>
      <c r="Q862" s="52" t="str">
        <f>IF(P862="","",IF(P862=DATE(YEAR(AdjustedFVDte),MONTH(AdjustedFVDte)+1,DAY(AdjustedFVDte)),CFV,IF(AND(Q861=0,P861=AdjustedFVDte),CFV+U862,U861)))</f>
        <v/>
      </c>
      <c r="R862" s="53">
        <f>IF(P862="","",((1+INCREASE.RTE)^(1/12)))</f>
        <v>1.004074124</v>
      </c>
      <c r="S862" s="51" t="str">
        <f>IFERROR(IF(P862="","",IF(P862=DATE.DOR,"",IF(P862&gt;0,(1+RPI)^(1/12),""))),"")</f>
        <v/>
      </c>
      <c r="T862" s="51" t="str">
        <f>IF(S862="","",(1+AMC)^(1/12))</f>
        <v/>
      </c>
      <c r="U862" s="15" t="str">
        <f>IFERROR(IF(P862=DATE.DOR,U861,Q862*R862/S862/T862),"")</f>
        <v/>
      </c>
      <c r="V862" s="4"/>
      <c r="W862" s="4"/>
      <c r="X862" s="4"/>
      <c r="Y862" s="4"/>
      <c r="Z862" s="4"/>
      <c r="AA862" s="4"/>
      <c r="AB862" s="4"/>
    </row>
    <row r="863" ht="15.75" customHeight="1">
      <c r="A863" s="4"/>
      <c r="B863" s="4"/>
      <c r="C863" s="4"/>
      <c r="D863" s="4"/>
      <c r="E863" s="4"/>
      <c r="F863" s="45" t="str">
        <f t="shared" si="2"/>
        <v/>
      </c>
      <c r="G863" s="11" t="str">
        <f>IFERROR(IF(G862=DATE.DOR,"",MIN(DATE(YEAR(Calculations!G862),MONTH(Calculations!G862)+1,DAY(Calculations!G862)),DATE.DOR)),"")</f>
        <v/>
      </c>
      <c r="H863" s="15" t="str">
        <f>IF(G864="","",IF(G863&lt;$B$2,MONTHLY.CONT*1,LOOKUP(G863,$B$2:$B$62,$D$2:$D$62)))</f>
        <v/>
      </c>
      <c r="I863" s="51" t="str">
        <f>IF(H863=0,"",IF(H863="","",IF(G863=DATE.DOR,"",IF(G863="","",IF(G863=FVDate,"",((1+INCREASE.RTE)^(1/12)))))))</f>
        <v/>
      </c>
      <c r="J863" s="51" t="str">
        <f>IF(H863=0,"",IF(H863="","",IF(G863=DATE.DOR,"",IF(G863=FVDate,"",((1+RPI))^(1/12)))))</f>
        <v/>
      </c>
      <c r="K863" s="51" t="str">
        <f>IF(J863="","",(1+AMC)^(1/12))</f>
        <v/>
      </c>
      <c r="L863" s="15" t="str">
        <f>IFERROR(IF(G863="","",IF(G863=DATE.DOR,"",L862*I863/J863/K863+H863)),0)</f>
        <v/>
      </c>
      <c r="M863" s="4"/>
      <c r="N863" s="46" t="str">
        <f t="shared" si="3"/>
        <v/>
      </c>
      <c r="O863" s="45" t="str">
        <f t="shared" si="4"/>
        <v/>
      </c>
      <c r="P863" s="11" t="str">
        <f>IFERROR(IF(P862=DATE.DOR,"",MIN(DATE(YEAR(Calculations!P862),MONTH(Calculations!P862)+1,DAY(Calculations!P862)),DATE.DOR)),"")</f>
        <v/>
      </c>
      <c r="Q863" s="52" t="str">
        <f>IF(P863="","",IF(P863=DATE(YEAR(AdjustedFVDte),MONTH(AdjustedFVDte)+1,DAY(AdjustedFVDte)),CFV,IF(AND(Q862=0,P862=AdjustedFVDte),CFV+U863,U862)))</f>
        <v/>
      </c>
      <c r="R863" s="53" t="str">
        <f>IF(P863="","",((1+INCREASE.RTE)^(1/12)))</f>
        <v/>
      </c>
      <c r="S863" s="51" t="str">
        <f>IFERROR(IF(P863="","",IF(P863=DATE.DOR,"",IF(P863&gt;0,(1+RPI)^(1/12),""))),"")</f>
        <v/>
      </c>
      <c r="T863" s="51" t="str">
        <f>IF(S863="","",(1+AMC)^(1/12))</f>
        <v/>
      </c>
      <c r="U863" s="15" t="str">
        <f>IFERROR(IF(P863=DATE.DOR,U862,Q863*R863/S863/T863),"")</f>
        <v/>
      </c>
      <c r="V863" s="4"/>
      <c r="W863" s="4"/>
      <c r="X863" s="4"/>
      <c r="Y863" s="4"/>
      <c r="Z863" s="4"/>
      <c r="AA863" s="4"/>
      <c r="AB863" s="4"/>
    </row>
    <row r="864" ht="15.75" customHeight="1">
      <c r="A864" s="4"/>
      <c r="B864" s="4"/>
      <c r="C864" s="4"/>
      <c r="D864" s="4"/>
      <c r="E864" s="4"/>
      <c r="F864" s="45">
        <f t="shared" si="2"/>
        <v>1</v>
      </c>
      <c r="G864" s="11">
        <f>IFERROR(IF(G863=DATE.DOR,"",MIN(DATE(YEAR(Calculations!G863),MONTH(Calculations!G863)+1,DAY(Calculations!G863)),DATE.DOR)),"")</f>
        <v>44927</v>
      </c>
      <c r="H864" s="15" t="str">
        <f>IF(G865="","",IF(G864&lt;$B$2,MONTHLY.CONT*1,LOOKUP(G864,$B$2:$B$62,$D$2:$D$62)))</f>
        <v/>
      </c>
      <c r="I864" s="51" t="str">
        <f>IF(H864=0,"",IF(H864="","",IF(G864=DATE.DOR,"",IF(G864="","",IF(G864=FVDate,"",((1+INCREASE.RTE)^(1/12)))))))</f>
        <v/>
      </c>
      <c r="J864" s="51" t="str">
        <f>IF(H864=0,"",IF(H864="","",IF(G864=DATE.DOR,"",IF(G864=FVDate,"",((1+RPI))^(1/12)))))</f>
        <v/>
      </c>
      <c r="K864" s="51" t="str">
        <f>IF(J864="","",(1+AMC)^(1/12))</f>
        <v/>
      </c>
      <c r="L864" s="15" t="str">
        <f>IFERROR(IF(G864="","",IF(G864=DATE.DOR,"",L863*I864/J864/K864+H864)),0)</f>
        <v/>
      </c>
      <c r="M864" s="4"/>
      <c r="N864" s="46">
        <f t="shared" si="3"/>
        <v>12</v>
      </c>
      <c r="O864" s="45">
        <f t="shared" si="4"/>
        <v>1</v>
      </c>
      <c r="P864" s="11">
        <f>IFERROR(IF(P863=DATE.DOR,"",MIN(DATE(YEAR(Calculations!P863),MONTH(Calculations!P863)+1,DAY(Calculations!P863)),DATE.DOR)),"")</f>
        <v>44927</v>
      </c>
      <c r="Q864" s="52" t="str">
        <f>IF(P864="","",IF(P864=DATE(YEAR(AdjustedFVDte),MONTH(AdjustedFVDte)+1,DAY(AdjustedFVDte)),CFV,IF(AND(Q863=0,P863=AdjustedFVDte),CFV+U864,U863)))</f>
        <v/>
      </c>
      <c r="R864" s="53">
        <f>IF(P864="","",((1+INCREASE.RTE)^(1/12)))</f>
        <v>1.004074124</v>
      </c>
      <c r="S864" s="51" t="str">
        <f>IFERROR(IF(P864="","",IF(P864=DATE.DOR,"",IF(P864&gt;0,(1+RPI)^(1/12),""))),"")</f>
        <v/>
      </c>
      <c r="T864" s="51" t="str">
        <f>IF(S864="","",(1+AMC)^(1/12))</f>
        <v/>
      </c>
      <c r="U864" s="15" t="str">
        <f>IFERROR(IF(P864=DATE.DOR,U863,Q864*R864/S864/T864),"")</f>
        <v/>
      </c>
      <c r="V864" s="4"/>
      <c r="W864" s="4"/>
      <c r="X864" s="4"/>
      <c r="Y864" s="4"/>
      <c r="Z864" s="4"/>
      <c r="AA864" s="4"/>
      <c r="AB864" s="4"/>
    </row>
    <row r="865" ht="15.75" customHeight="1">
      <c r="A865" s="4"/>
      <c r="B865" s="4"/>
      <c r="C865" s="4"/>
      <c r="D865" s="4"/>
      <c r="E865" s="4"/>
      <c r="F865" s="45" t="str">
        <f t="shared" si="2"/>
        <v/>
      </c>
      <c r="G865" s="11" t="str">
        <f>IFERROR(IF(G864=DATE.DOR,"",MIN(DATE(YEAR(Calculations!G864),MONTH(Calculations!G864)+1,DAY(Calculations!G864)),DATE.DOR)),"")</f>
        <v/>
      </c>
      <c r="H865" s="15" t="str">
        <f>IF(G866="","",IF(G865&lt;$B$2,MONTHLY.CONT*1,LOOKUP(G865,$B$2:$B$62,$D$2:$D$62)))</f>
        <v/>
      </c>
      <c r="I865" s="51" t="str">
        <f>IF(H865=0,"",IF(H865="","",IF(G865=DATE.DOR,"",IF(G865="","",IF(G865=FVDate,"",((1+INCREASE.RTE)^(1/12)))))))</f>
        <v/>
      </c>
      <c r="J865" s="51" t="str">
        <f>IF(H865=0,"",IF(H865="","",IF(G865=DATE.DOR,"",IF(G865=FVDate,"",((1+RPI))^(1/12)))))</f>
        <v/>
      </c>
      <c r="K865" s="51" t="str">
        <f>IF(J865="","",(1+AMC)^(1/12))</f>
        <v/>
      </c>
      <c r="L865" s="15" t="str">
        <f>IFERROR(IF(G865="","",IF(G865=DATE.DOR,"",L864*I865/J865/K865+H865)),0)</f>
        <v/>
      </c>
      <c r="M865" s="4"/>
      <c r="N865" s="46" t="str">
        <f t="shared" si="3"/>
        <v/>
      </c>
      <c r="O865" s="45" t="str">
        <f t="shared" si="4"/>
        <v/>
      </c>
      <c r="P865" s="11" t="str">
        <f>IFERROR(IF(P864=DATE.DOR,"",MIN(DATE(YEAR(Calculations!P864),MONTH(Calculations!P864)+1,DAY(Calculations!P864)),DATE.DOR)),"")</f>
        <v/>
      </c>
      <c r="Q865" s="52" t="str">
        <f>IF(P865="","",IF(P865=DATE(YEAR(AdjustedFVDte),MONTH(AdjustedFVDte)+1,DAY(AdjustedFVDte)),CFV,IF(AND(Q864=0,P864=AdjustedFVDte),CFV+U865,U864)))</f>
        <v/>
      </c>
      <c r="R865" s="53" t="str">
        <f>IF(P865="","",((1+INCREASE.RTE)^(1/12)))</f>
        <v/>
      </c>
      <c r="S865" s="51" t="str">
        <f>IFERROR(IF(P865="","",IF(P865=DATE.DOR,"",IF(P865&gt;0,(1+RPI)^(1/12),""))),"")</f>
        <v/>
      </c>
      <c r="T865" s="51" t="str">
        <f>IF(S865="","",(1+AMC)^(1/12))</f>
        <v/>
      </c>
      <c r="U865" s="15" t="str">
        <f>IFERROR(IF(P865=DATE.DOR,U864,Q865*R865/S865/T865),"")</f>
        <v/>
      </c>
      <c r="V865" s="4"/>
      <c r="W865" s="4"/>
      <c r="X865" s="4"/>
      <c r="Y865" s="4"/>
      <c r="Z865" s="4"/>
      <c r="AA865" s="4"/>
      <c r="AB865" s="4"/>
    </row>
    <row r="866" ht="15.75" customHeight="1">
      <c r="A866" s="4"/>
      <c r="B866" s="4"/>
      <c r="C866" s="4"/>
      <c r="D866" s="4"/>
      <c r="E866" s="4"/>
      <c r="F866" s="45">
        <f t="shared" si="2"/>
        <v>1</v>
      </c>
      <c r="G866" s="11">
        <f>IFERROR(IF(G865=DATE.DOR,"",MIN(DATE(YEAR(Calculations!G865),MONTH(Calculations!G865)+1,DAY(Calculations!G865)),DATE.DOR)),"")</f>
        <v>44927</v>
      </c>
      <c r="H866" s="15" t="str">
        <f>IF(G867="","",IF(G866&lt;$B$2,MONTHLY.CONT*1,LOOKUP(G866,$B$2:$B$62,$D$2:$D$62)))</f>
        <v/>
      </c>
      <c r="I866" s="51" t="str">
        <f>IF(H866=0,"",IF(H866="","",IF(G866=DATE.DOR,"",IF(G866="","",IF(G866=FVDate,"",((1+INCREASE.RTE)^(1/12)))))))</f>
        <v/>
      </c>
      <c r="J866" s="51" t="str">
        <f>IF(H866=0,"",IF(H866="","",IF(G866=DATE.DOR,"",IF(G866=FVDate,"",((1+RPI))^(1/12)))))</f>
        <v/>
      </c>
      <c r="K866" s="51" t="str">
        <f>IF(J866="","",(1+AMC)^(1/12))</f>
        <v/>
      </c>
      <c r="L866" s="15" t="str">
        <f>IFERROR(IF(G866="","",IF(G866=DATE.DOR,"",L865*I866/J866/K866+H866)),0)</f>
        <v/>
      </c>
      <c r="M866" s="4"/>
      <c r="N866" s="46">
        <f t="shared" si="3"/>
        <v>12</v>
      </c>
      <c r="O866" s="45">
        <f t="shared" si="4"/>
        <v>1</v>
      </c>
      <c r="P866" s="11">
        <f>IFERROR(IF(P865=DATE.DOR,"",MIN(DATE(YEAR(Calculations!P865),MONTH(Calculations!P865)+1,DAY(Calculations!P865)),DATE.DOR)),"")</f>
        <v>44927</v>
      </c>
      <c r="Q866" s="52" t="str">
        <f>IF(P866="","",IF(P866=DATE(YEAR(AdjustedFVDte),MONTH(AdjustedFVDte)+1,DAY(AdjustedFVDte)),CFV,IF(AND(Q865=0,P865=AdjustedFVDte),CFV+U866,U865)))</f>
        <v/>
      </c>
      <c r="R866" s="53">
        <f>IF(P866="","",((1+INCREASE.RTE)^(1/12)))</f>
        <v>1.004074124</v>
      </c>
      <c r="S866" s="51" t="str">
        <f>IFERROR(IF(P866="","",IF(P866=DATE.DOR,"",IF(P866&gt;0,(1+RPI)^(1/12),""))),"")</f>
        <v/>
      </c>
      <c r="T866" s="51" t="str">
        <f>IF(S866="","",(1+AMC)^(1/12))</f>
        <v/>
      </c>
      <c r="U866" s="15" t="str">
        <f>IFERROR(IF(P866=DATE.DOR,U865,Q866*R866/S866/T866),"")</f>
        <v/>
      </c>
      <c r="V866" s="4"/>
      <c r="W866" s="4"/>
      <c r="X866" s="4"/>
      <c r="Y866" s="4"/>
      <c r="Z866" s="4"/>
      <c r="AA866" s="4"/>
      <c r="AB866" s="4"/>
    </row>
    <row r="867" ht="15.75" customHeight="1">
      <c r="A867" s="4"/>
      <c r="B867" s="4"/>
      <c r="C867" s="4"/>
      <c r="D867" s="4"/>
      <c r="E867" s="4"/>
      <c r="F867" s="45" t="str">
        <f t="shared" si="2"/>
        <v/>
      </c>
      <c r="G867" s="11" t="str">
        <f>IFERROR(IF(G866=DATE.DOR,"",MIN(DATE(YEAR(Calculations!G866),MONTH(Calculations!G866)+1,DAY(Calculations!G866)),DATE.DOR)),"")</f>
        <v/>
      </c>
      <c r="H867" s="15" t="str">
        <f>IF(G868="","",IF(G867&lt;$B$2,MONTHLY.CONT*1,LOOKUP(G867,$B$2:$B$62,$D$2:$D$62)))</f>
        <v/>
      </c>
      <c r="I867" s="51" t="str">
        <f>IF(H867=0,"",IF(H867="","",IF(G867=DATE.DOR,"",IF(G867="","",IF(G867=FVDate,"",((1+INCREASE.RTE)^(1/12)))))))</f>
        <v/>
      </c>
      <c r="J867" s="51" t="str">
        <f>IF(H867=0,"",IF(H867="","",IF(G867=DATE.DOR,"",IF(G867=FVDate,"",((1+RPI))^(1/12)))))</f>
        <v/>
      </c>
      <c r="K867" s="51" t="str">
        <f>IF(J867="","",(1+AMC)^(1/12))</f>
        <v/>
      </c>
      <c r="L867" s="15" t="str">
        <f>IFERROR(IF(G867="","",IF(G867=DATE.DOR,"",L866*I867/J867/K867+H867)),0)</f>
        <v/>
      </c>
      <c r="M867" s="4"/>
      <c r="N867" s="46" t="str">
        <f t="shared" si="3"/>
        <v/>
      </c>
      <c r="O867" s="45" t="str">
        <f t="shared" si="4"/>
        <v/>
      </c>
      <c r="P867" s="11" t="str">
        <f>IFERROR(IF(P866=DATE.DOR,"",MIN(DATE(YEAR(Calculations!P866),MONTH(Calculations!P866)+1,DAY(Calculations!P866)),DATE.DOR)),"")</f>
        <v/>
      </c>
      <c r="Q867" s="52" t="str">
        <f>IF(P867="","",IF(P867=DATE(YEAR(AdjustedFVDte),MONTH(AdjustedFVDte)+1,DAY(AdjustedFVDte)),CFV,IF(AND(Q866=0,P866=AdjustedFVDte),CFV+U867,U866)))</f>
        <v/>
      </c>
      <c r="R867" s="53" t="str">
        <f>IF(P867="","",((1+INCREASE.RTE)^(1/12)))</f>
        <v/>
      </c>
      <c r="S867" s="51" t="str">
        <f>IFERROR(IF(P867="","",IF(P867=DATE.DOR,"",IF(P867&gt;0,(1+RPI)^(1/12),""))),"")</f>
        <v/>
      </c>
      <c r="T867" s="51" t="str">
        <f>IF(S867="","",(1+AMC)^(1/12))</f>
        <v/>
      </c>
      <c r="U867" s="15" t="str">
        <f>IFERROR(IF(P867=DATE.DOR,U866,Q867*R867/S867/T867),"")</f>
        <v/>
      </c>
      <c r="V867" s="4"/>
      <c r="W867" s="4"/>
      <c r="X867" s="4"/>
      <c r="Y867" s="4"/>
      <c r="Z867" s="4"/>
      <c r="AA867" s="4"/>
      <c r="AB867" s="4"/>
    </row>
    <row r="868" ht="15.75" customHeight="1">
      <c r="A868" s="4"/>
      <c r="B868" s="4"/>
      <c r="C868" s="4"/>
      <c r="D868" s="4"/>
      <c r="E868" s="4"/>
      <c r="F868" s="45">
        <f t="shared" si="2"/>
        <v>1</v>
      </c>
      <c r="G868" s="11">
        <f>IFERROR(IF(G867=DATE.DOR,"",MIN(DATE(YEAR(Calculations!G867),MONTH(Calculations!G867)+1,DAY(Calculations!G867)),DATE.DOR)),"")</f>
        <v>44927</v>
      </c>
      <c r="H868" s="15" t="str">
        <f>IF(G869="","",IF(G868&lt;$B$2,MONTHLY.CONT*1,LOOKUP(G868,$B$2:$B$62,$D$2:$D$62)))</f>
        <v/>
      </c>
      <c r="I868" s="51" t="str">
        <f>IF(H868=0,"",IF(H868="","",IF(G868=DATE.DOR,"",IF(G868="","",IF(G868=FVDate,"",((1+INCREASE.RTE)^(1/12)))))))</f>
        <v/>
      </c>
      <c r="J868" s="51" t="str">
        <f>IF(H868=0,"",IF(H868="","",IF(G868=DATE.DOR,"",IF(G868=FVDate,"",((1+RPI))^(1/12)))))</f>
        <v/>
      </c>
      <c r="K868" s="51" t="str">
        <f>IF(J868="","",(1+AMC)^(1/12))</f>
        <v/>
      </c>
      <c r="L868" s="15" t="str">
        <f>IFERROR(IF(G868="","",IF(G868=DATE.DOR,"",L867*I868/J868/K868+H868)),0)</f>
        <v/>
      </c>
      <c r="M868" s="4"/>
      <c r="N868" s="46">
        <f t="shared" si="3"/>
        <v>12</v>
      </c>
      <c r="O868" s="45">
        <f t="shared" si="4"/>
        <v>1</v>
      </c>
      <c r="P868" s="11">
        <f>IFERROR(IF(P867=DATE.DOR,"",MIN(DATE(YEAR(Calculations!P867),MONTH(Calculations!P867)+1,DAY(Calculations!P867)),DATE.DOR)),"")</f>
        <v>44927</v>
      </c>
      <c r="Q868" s="52" t="str">
        <f>IF(P868="","",IF(P868=DATE(YEAR(AdjustedFVDte),MONTH(AdjustedFVDte)+1,DAY(AdjustedFVDte)),CFV,IF(AND(Q867=0,P867=AdjustedFVDte),CFV+U868,U867)))</f>
        <v/>
      </c>
      <c r="R868" s="53">
        <f>IF(P868="","",((1+INCREASE.RTE)^(1/12)))</f>
        <v>1.004074124</v>
      </c>
      <c r="S868" s="51" t="str">
        <f>IFERROR(IF(P868="","",IF(P868=DATE.DOR,"",IF(P868&gt;0,(1+RPI)^(1/12),""))),"")</f>
        <v/>
      </c>
      <c r="T868" s="51" t="str">
        <f>IF(S868="","",(1+AMC)^(1/12))</f>
        <v/>
      </c>
      <c r="U868" s="15" t="str">
        <f>IFERROR(IF(P868=DATE.DOR,U867,Q868*R868/S868/T868),"")</f>
        <v/>
      </c>
      <c r="V868" s="4"/>
      <c r="W868" s="4"/>
      <c r="X868" s="4"/>
      <c r="Y868" s="4"/>
      <c r="Z868" s="4"/>
      <c r="AA868" s="4"/>
      <c r="AB868" s="4"/>
    </row>
    <row r="869" ht="15.75" customHeight="1">
      <c r="A869" s="4"/>
      <c r="B869" s="4"/>
      <c r="C869" s="4"/>
      <c r="D869" s="4"/>
      <c r="E869" s="4"/>
      <c r="F869" s="45" t="str">
        <f t="shared" si="2"/>
        <v/>
      </c>
      <c r="G869" s="11" t="str">
        <f>IFERROR(IF(G868=DATE.DOR,"",MIN(DATE(YEAR(Calculations!G868),MONTH(Calculations!G868)+1,DAY(Calculations!G868)),DATE.DOR)),"")</f>
        <v/>
      </c>
      <c r="H869" s="15" t="str">
        <f>IF(G870="","",IF(G869&lt;$B$2,MONTHLY.CONT*1,LOOKUP(G869,$B$2:$B$62,$D$2:$D$62)))</f>
        <v/>
      </c>
      <c r="I869" s="51" t="str">
        <f>IF(H869=0,"",IF(H869="","",IF(G869=DATE.DOR,"",IF(G869="","",IF(G869=FVDate,"",((1+INCREASE.RTE)^(1/12)))))))</f>
        <v/>
      </c>
      <c r="J869" s="51" t="str">
        <f>IF(H869=0,"",IF(H869="","",IF(G869=DATE.DOR,"",IF(G869=FVDate,"",((1+RPI))^(1/12)))))</f>
        <v/>
      </c>
      <c r="K869" s="51" t="str">
        <f>IF(J869="","",(1+AMC)^(1/12))</f>
        <v/>
      </c>
      <c r="L869" s="15" t="str">
        <f>IFERROR(IF(G869="","",IF(G869=DATE.DOR,"",L868*I869/J869/K869+H869)),0)</f>
        <v/>
      </c>
      <c r="M869" s="4"/>
      <c r="N869" s="46" t="str">
        <f t="shared" si="3"/>
        <v/>
      </c>
      <c r="O869" s="45" t="str">
        <f t="shared" si="4"/>
        <v/>
      </c>
      <c r="P869" s="11" t="str">
        <f>IFERROR(IF(P868=DATE.DOR,"",MIN(DATE(YEAR(Calculations!P868),MONTH(Calculations!P868)+1,DAY(Calculations!P868)),DATE.DOR)),"")</f>
        <v/>
      </c>
      <c r="Q869" s="52" t="str">
        <f>IF(P869="","",IF(P869=DATE(YEAR(AdjustedFVDte),MONTH(AdjustedFVDte)+1,DAY(AdjustedFVDte)),CFV,IF(AND(Q868=0,P868=AdjustedFVDte),CFV+U869,U868)))</f>
        <v/>
      </c>
      <c r="R869" s="53" t="str">
        <f>IF(P869="","",((1+INCREASE.RTE)^(1/12)))</f>
        <v/>
      </c>
      <c r="S869" s="51" t="str">
        <f>IFERROR(IF(P869="","",IF(P869=DATE.DOR,"",IF(P869&gt;0,(1+RPI)^(1/12),""))),"")</f>
        <v/>
      </c>
      <c r="T869" s="51" t="str">
        <f>IF(S869="","",(1+AMC)^(1/12))</f>
        <v/>
      </c>
      <c r="U869" s="15" t="str">
        <f>IFERROR(IF(P869=DATE.DOR,U868,Q869*R869/S869/T869),"")</f>
        <v/>
      </c>
      <c r="V869" s="4"/>
      <c r="W869" s="4"/>
      <c r="X869" s="4"/>
      <c r="Y869" s="4"/>
      <c r="Z869" s="4"/>
      <c r="AA869" s="4"/>
      <c r="AB869" s="4"/>
    </row>
    <row r="870" ht="15.75" customHeight="1">
      <c r="A870" s="4"/>
      <c r="B870" s="4"/>
      <c r="C870" s="4"/>
      <c r="D870" s="4"/>
      <c r="E870" s="4"/>
      <c r="F870" s="45">
        <f t="shared" si="2"/>
        <v>1</v>
      </c>
      <c r="G870" s="11">
        <f>IFERROR(IF(G869=DATE.DOR,"",MIN(DATE(YEAR(Calculations!G869),MONTH(Calculations!G869)+1,DAY(Calculations!G869)),DATE.DOR)),"")</f>
        <v>44927</v>
      </c>
      <c r="H870" s="15" t="str">
        <f>IF(G871="","",IF(G870&lt;$B$2,MONTHLY.CONT*1,LOOKUP(G870,$B$2:$B$62,$D$2:$D$62)))</f>
        <v/>
      </c>
      <c r="I870" s="51" t="str">
        <f>IF(H870=0,"",IF(H870="","",IF(G870=DATE.DOR,"",IF(G870="","",IF(G870=FVDate,"",((1+INCREASE.RTE)^(1/12)))))))</f>
        <v/>
      </c>
      <c r="J870" s="51" t="str">
        <f>IF(H870=0,"",IF(H870="","",IF(G870=DATE.DOR,"",IF(G870=FVDate,"",((1+RPI))^(1/12)))))</f>
        <v/>
      </c>
      <c r="K870" s="51" t="str">
        <f>IF(J870="","",(1+AMC)^(1/12))</f>
        <v/>
      </c>
      <c r="L870" s="15" t="str">
        <f>IFERROR(IF(G870="","",IF(G870=DATE.DOR,"",L869*I870/J870/K870+H870)),0)</f>
        <v/>
      </c>
      <c r="M870" s="4"/>
      <c r="N870" s="46">
        <f t="shared" si="3"/>
        <v>12</v>
      </c>
      <c r="O870" s="45">
        <f t="shared" si="4"/>
        <v>1</v>
      </c>
      <c r="P870" s="11">
        <f>IFERROR(IF(P869=DATE.DOR,"",MIN(DATE(YEAR(Calculations!P869),MONTH(Calculations!P869)+1,DAY(Calculations!P869)),DATE.DOR)),"")</f>
        <v>44927</v>
      </c>
      <c r="Q870" s="52" t="str">
        <f>IF(P870="","",IF(P870=DATE(YEAR(AdjustedFVDte),MONTH(AdjustedFVDte)+1,DAY(AdjustedFVDte)),CFV,IF(AND(Q869=0,P869=AdjustedFVDte),CFV+U870,U869)))</f>
        <v/>
      </c>
      <c r="R870" s="53">
        <f>IF(P870="","",((1+INCREASE.RTE)^(1/12)))</f>
        <v>1.004074124</v>
      </c>
      <c r="S870" s="51" t="str">
        <f>IFERROR(IF(P870="","",IF(P870=DATE.DOR,"",IF(P870&gt;0,(1+RPI)^(1/12),""))),"")</f>
        <v/>
      </c>
      <c r="T870" s="51" t="str">
        <f>IF(S870="","",(1+AMC)^(1/12))</f>
        <v/>
      </c>
      <c r="U870" s="15" t="str">
        <f>IFERROR(IF(P870=DATE.DOR,U869,Q870*R870/S870/T870),"")</f>
        <v/>
      </c>
      <c r="V870" s="4"/>
      <c r="W870" s="4"/>
      <c r="X870" s="4"/>
      <c r="Y870" s="4"/>
      <c r="Z870" s="4"/>
      <c r="AA870" s="4"/>
      <c r="AB870" s="4"/>
    </row>
    <row r="871" ht="15.75" customHeight="1">
      <c r="A871" s="4"/>
      <c r="B871" s="4"/>
      <c r="C871" s="4"/>
      <c r="D871" s="4"/>
      <c r="E871" s="4"/>
      <c r="F871" s="45" t="str">
        <f t="shared" si="2"/>
        <v/>
      </c>
      <c r="G871" s="11" t="str">
        <f>IFERROR(IF(G870=DATE.DOR,"",MIN(DATE(YEAR(Calculations!G870),MONTH(Calculations!G870)+1,DAY(Calculations!G870)),DATE.DOR)),"")</f>
        <v/>
      </c>
      <c r="H871" s="15" t="str">
        <f>IF(G872="","",IF(G871&lt;$B$2,MONTHLY.CONT*1,LOOKUP(G871,$B$2:$B$62,$D$2:$D$62)))</f>
        <v/>
      </c>
      <c r="I871" s="51" t="str">
        <f>IF(H871=0,"",IF(H871="","",IF(G871=DATE.DOR,"",IF(G871="","",IF(G871=FVDate,"",((1+INCREASE.RTE)^(1/12)))))))</f>
        <v/>
      </c>
      <c r="J871" s="51" t="str">
        <f>IF(H871=0,"",IF(H871="","",IF(G871=DATE.DOR,"",IF(G871=FVDate,"",((1+RPI))^(1/12)))))</f>
        <v/>
      </c>
      <c r="K871" s="51" t="str">
        <f>IF(J871="","",(1+AMC)^(1/12))</f>
        <v/>
      </c>
      <c r="L871" s="15" t="str">
        <f>IFERROR(IF(G871="","",IF(G871=DATE.DOR,"",L870*I871/J871/K871+H871)),0)</f>
        <v/>
      </c>
      <c r="M871" s="4"/>
      <c r="N871" s="46" t="str">
        <f t="shared" si="3"/>
        <v/>
      </c>
      <c r="O871" s="45" t="str">
        <f t="shared" si="4"/>
        <v/>
      </c>
      <c r="P871" s="11" t="str">
        <f>IFERROR(IF(P870=DATE.DOR,"",MIN(DATE(YEAR(Calculations!P870),MONTH(Calculations!P870)+1,DAY(Calculations!P870)),DATE.DOR)),"")</f>
        <v/>
      </c>
      <c r="Q871" s="52" t="str">
        <f>IF(P871="","",IF(P871=DATE(YEAR(AdjustedFVDte),MONTH(AdjustedFVDte)+1,DAY(AdjustedFVDte)),CFV,IF(AND(Q870=0,P870=AdjustedFVDte),CFV+U871,U870)))</f>
        <v/>
      </c>
      <c r="R871" s="53" t="str">
        <f>IF(P871="","",((1+INCREASE.RTE)^(1/12)))</f>
        <v/>
      </c>
      <c r="S871" s="51" t="str">
        <f>IFERROR(IF(P871="","",IF(P871=DATE.DOR,"",IF(P871&gt;0,(1+RPI)^(1/12),""))),"")</f>
        <v/>
      </c>
      <c r="T871" s="51" t="str">
        <f>IF(S871="","",(1+AMC)^(1/12))</f>
        <v/>
      </c>
      <c r="U871" s="15" t="str">
        <f>IFERROR(IF(P871=DATE.DOR,U870,Q871*R871/S871/T871),"")</f>
        <v/>
      </c>
      <c r="V871" s="4"/>
      <c r="W871" s="4"/>
      <c r="X871" s="4"/>
      <c r="Y871" s="4"/>
      <c r="Z871" s="4"/>
      <c r="AA871" s="4"/>
      <c r="AB871" s="4"/>
    </row>
    <row r="872" ht="15.75" customHeight="1">
      <c r="A872" s="4"/>
      <c r="B872" s="4"/>
      <c r="C872" s="4"/>
      <c r="D872" s="4"/>
      <c r="E872" s="4"/>
      <c r="F872" s="45">
        <f t="shared" si="2"/>
        <v>1</v>
      </c>
      <c r="G872" s="11">
        <f>IFERROR(IF(G871=DATE.DOR,"",MIN(DATE(YEAR(Calculations!G871),MONTH(Calculations!G871)+1,DAY(Calculations!G871)),DATE.DOR)),"")</f>
        <v>44927</v>
      </c>
      <c r="H872" s="15" t="str">
        <f>IF(G873="","",IF(G872&lt;$B$2,MONTHLY.CONT*1,LOOKUP(G872,$B$2:$B$62,$D$2:$D$62)))</f>
        <v/>
      </c>
      <c r="I872" s="51" t="str">
        <f>IF(H872=0,"",IF(H872="","",IF(G872=DATE.DOR,"",IF(G872="","",IF(G872=FVDate,"",((1+INCREASE.RTE)^(1/12)))))))</f>
        <v/>
      </c>
      <c r="J872" s="51" t="str">
        <f>IF(H872=0,"",IF(H872="","",IF(G872=DATE.DOR,"",IF(G872=FVDate,"",((1+RPI))^(1/12)))))</f>
        <v/>
      </c>
      <c r="K872" s="51" t="str">
        <f>IF(J872="","",(1+AMC)^(1/12))</f>
        <v/>
      </c>
      <c r="L872" s="15" t="str">
        <f>IFERROR(IF(G872="","",IF(G872=DATE.DOR,"",L871*I872/J872/K872+H872)),0)</f>
        <v/>
      </c>
      <c r="M872" s="4"/>
      <c r="N872" s="46">
        <f t="shared" si="3"/>
        <v>12</v>
      </c>
      <c r="O872" s="45">
        <f t="shared" si="4"/>
        <v>1</v>
      </c>
      <c r="P872" s="11">
        <f>IFERROR(IF(P871=DATE.DOR,"",MIN(DATE(YEAR(Calculations!P871),MONTH(Calculations!P871)+1,DAY(Calculations!P871)),DATE.DOR)),"")</f>
        <v>44927</v>
      </c>
      <c r="Q872" s="52" t="str">
        <f>IF(P872="","",IF(P872=DATE(YEAR(AdjustedFVDte),MONTH(AdjustedFVDte)+1,DAY(AdjustedFVDte)),CFV,IF(AND(Q871=0,P871=AdjustedFVDte),CFV+U872,U871)))</f>
        <v/>
      </c>
      <c r="R872" s="53">
        <f>IF(P872="","",((1+INCREASE.RTE)^(1/12)))</f>
        <v>1.004074124</v>
      </c>
      <c r="S872" s="51" t="str">
        <f>IFERROR(IF(P872="","",IF(P872=DATE.DOR,"",IF(P872&gt;0,(1+RPI)^(1/12),""))),"")</f>
        <v/>
      </c>
      <c r="T872" s="51" t="str">
        <f>IF(S872="","",(1+AMC)^(1/12))</f>
        <v/>
      </c>
      <c r="U872" s="15" t="str">
        <f>IFERROR(IF(P872=DATE.DOR,U871,Q872*R872/S872/T872),"")</f>
        <v/>
      </c>
      <c r="V872" s="4"/>
      <c r="W872" s="4"/>
      <c r="X872" s="4"/>
      <c r="Y872" s="4"/>
      <c r="Z872" s="4"/>
      <c r="AA872" s="4"/>
      <c r="AB872" s="4"/>
    </row>
    <row r="873" ht="15.75" customHeight="1">
      <c r="A873" s="4"/>
      <c r="B873" s="4"/>
      <c r="C873" s="4"/>
      <c r="D873" s="4"/>
      <c r="E873" s="4"/>
      <c r="F873" s="45" t="str">
        <f t="shared" si="2"/>
        <v/>
      </c>
      <c r="G873" s="11" t="str">
        <f>IFERROR(IF(G872=DATE.DOR,"",MIN(DATE(YEAR(Calculations!G872),MONTH(Calculations!G872)+1,DAY(Calculations!G872)),DATE.DOR)),"")</f>
        <v/>
      </c>
      <c r="H873" s="15" t="str">
        <f>IF(G874="","",IF(G873&lt;$B$2,MONTHLY.CONT*1,LOOKUP(G873,$B$2:$B$62,$D$2:$D$62)))</f>
        <v/>
      </c>
      <c r="I873" s="51" t="str">
        <f>IF(H873=0,"",IF(H873="","",IF(G873=DATE.DOR,"",IF(G873="","",IF(G873=FVDate,"",((1+INCREASE.RTE)^(1/12)))))))</f>
        <v/>
      </c>
      <c r="J873" s="51" t="str">
        <f>IF(H873=0,"",IF(H873="","",IF(G873=DATE.DOR,"",IF(G873=FVDate,"",((1+RPI))^(1/12)))))</f>
        <v/>
      </c>
      <c r="K873" s="51" t="str">
        <f>IF(J873="","",(1+AMC)^(1/12))</f>
        <v/>
      </c>
      <c r="L873" s="15" t="str">
        <f>IFERROR(IF(G873="","",IF(G873=DATE.DOR,"",L872*I873/J873/K873+H873)),0)</f>
        <v/>
      </c>
      <c r="M873" s="4"/>
      <c r="N873" s="46" t="str">
        <f t="shared" si="3"/>
        <v/>
      </c>
      <c r="O873" s="45" t="str">
        <f t="shared" si="4"/>
        <v/>
      </c>
      <c r="P873" s="11" t="str">
        <f>IFERROR(IF(P872=DATE.DOR,"",MIN(DATE(YEAR(Calculations!P872),MONTH(Calculations!P872)+1,DAY(Calculations!P872)),DATE.DOR)),"")</f>
        <v/>
      </c>
      <c r="Q873" s="52" t="str">
        <f>IF(P873="","",IF(P873=DATE(YEAR(AdjustedFVDte),MONTH(AdjustedFVDte)+1,DAY(AdjustedFVDte)),CFV,IF(AND(Q872=0,P872=AdjustedFVDte),CFV+U873,U872)))</f>
        <v/>
      </c>
      <c r="R873" s="53" t="str">
        <f>IF(P873="","",((1+INCREASE.RTE)^(1/12)))</f>
        <v/>
      </c>
      <c r="S873" s="51" t="str">
        <f>IFERROR(IF(P873="","",IF(P873=DATE.DOR,"",IF(P873&gt;0,(1+RPI)^(1/12),""))),"")</f>
        <v/>
      </c>
      <c r="T873" s="51" t="str">
        <f>IF(S873="","",(1+AMC)^(1/12))</f>
        <v/>
      </c>
      <c r="U873" s="15" t="str">
        <f>IFERROR(IF(P873=DATE.DOR,U872,Q873*R873/S873/T873),"")</f>
        <v/>
      </c>
      <c r="V873" s="4"/>
      <c r="W873" s="4"/>
      <c r="X873" s="4"/>
      <c r="Y873" s="4"/>
      <c r="Z873" s="4"/>
      <c r="AA873" s="4"/>
      <c r="AB873" s="4"/>
    </row>
    <row r="874" ht="15.75" customHeight="1">
      <c r="A874" s="4"/>
      <c r="B874" s="4"/>
      <c r="C874" s="4"/>
      <c r="D874" s="4"/>
      <c r="E874" s="4"/>
      <c r="F874" s="45">
        <f t="shared" si="2"/>
        <v>1</v>
      </c>
      <c r="G874" s="11">
        <f>IFERROR(IF(G873=DATE.DOR,"",MIN(DATE(YEAR(Calculations!G873),MONTH(Calculations!G873)+1,DAY(Calculations!G873)),DATE.DOR)),"")</f>
        <v>44927</v>
      </c>
      <c r="H874" s="15" t="str">
        <f>IF(G875="","",IF(G874&lt;$B$2,MONTHLY.CONT*1,LOOKUP(G874,$B$2:$B$62,$D$2:$D$62)))</f>
        <v/>
      </c>
      <c r="I874" s="51" t="str">
        <f>IF(H874=0,"",IF(H874="","",IF(G874=DATE.DOR,"",IF(G874="","",IF(G874=FVDate,"",((1+INCREASE.RTE)^(1/12)))))))</f>
        <v/>
      </c>
      <c r="J874" s="51" t="str">
        <f>IF(H874=0,"",IF(H874="","",IF(G874=DATE.DOR,"",IF(G874=FVDate,"",((1+RPI))^(1/12)))))</f>
        <v/>
      </c>
      <c r="K874" s="51" t="str">
        <f>IF(J874="","",(1+AMC)^(1/12))</f>
        <v/>
      </c>
      <c r="L874" s="15" t="str">
        <f>IFERROR(IF(G874="","",IF(G874=DATE.DOR,"",L873*I874/J874/K874+H874)),0)</f>
        <v/>
      </c>
      <c r="M874" s="4"/>
      <c r="N874" s="46">
        <f t="shared" si="3"/>
        <v>12</v>
      </c>
      <c r="O874" s="45">
        <f t="shared" si="4"/>
        <v>1</v>
      </c>
      <c r="P874" s="11">
        <f>IFERROR(IF(P873=DATE.DOR,"",MIN(DATE(YEAR(Calculations!P873),MONTH(Calculations!P873)+1,DAY(Calculations!P873)),DATE.DOR)),"")</f>
        <v>44927</v>
      </c>
      <c r="Q874" s="52" t="str">
        <f>IF(P874="","",IF(P874=DATE(YEAR(AdjustedFVDte),MONTH(AdjustedFVDte)+1,DAY(AdjustedFVDte)),CFV,IF(AND(Q873=0,P873=AdjustedFVDte),CFV+U874,U873)))</f>
        <v/>
      </c>
      <c r="R874" s="53">
        <f>IF(P874="","",((1+INCREASE.RTE)^(1/12)))</f>
        <v>1.004074124</v>
      </c>
      <c r="S874" s="51" t="str">
        <f>IFERROR(IF(P874="","",IF(P874=DATE.DOR,"",IF(P874&gt;0,(1+RPI)^(1/12),""))),"")</f>
        <v/>
      </c>
      <c r="T874" s="51" t="str">
        <f>IF(S874="","",(1+AMC)^(1/12))</f>
        <v/>
      </c>
      <c r="U874" s="15" t="str">
        <f>IFERROR(IF(P874=DATE.DOR,U873,Q874*R874/S874/T874),"")</f>
        <v/>
      </c>
      <c r="V874" s="4"/>
      <c r="W874" s="4"/>
      <c r="X874" s="4"/>
      <c r="Y874" s="4"/>
      <c r="Z874" s="4"/>
      <c r="AA874" s="4"/>
      <c r="AB874" s="4"/>
    </row>
    <row r="875" ht="15.75" customHeight="1">
      <c r="A875" s="4"/>
      <c r="B875" s="4"/>
      <c r="C875" s="4"/>
      <c r="D875" s="4"/>
      <c r="E875" s="4"/>
      <c r="F875" s="45" t="str">
        <f t="shared" si="2"/>
        <v/>
      </c>
      <c r="G875" s="11" t="str">
        <f>IFERROR(IF(G874=DATE.DOR,"",MIN(DATE(YEAR(Calculations!G874),MONTH(Calculations!G874)+1,DAY(Calculations!G874)),DATE.DOR)),"")</f>
        <v/>
      </c>
      <c r="H875" s="15" t="str">
        <f>IF(G876="","",IF(G875&lt;$B$2,MONTHLY.CONT*1,LOOKUP(G875,$B$2:$B$62,$D$2:$D$62)))</f>
        <v/>
      </c>
      <c r="I875" s="51" t="str">
        <f>IF(H875=0,"",IF(H875="","",IF(G875=DATE.DOR,"",IF(G875="","",IF(G875=FVDate,"",((1+INCREASE.RTE)^(1/12)))))))</f>
        <v/>
      </c>
      <c r="J875" s="51" t="str">
        <f>IF(H875=0,"",IF(H875="","",IF(G875=DATE.DOR,"",IF(G875=FVDate,"",((1+RPI))^(1/12)))))</f>
        <v/>
      </c>
      <c r="K875" s="51" t="str">
        <f>IF(J875="","",(1+AMC)^(1/12))</f>
        <v/>
      </c>
      <c r="L875" s="15" t="str">
        <f>IFERROR(IF(G875="","",IF(G875=DATE.DOR,"",L874*I875/J875/K875+H875)),0)</f>
        <v/>
      </c>
      <c r="M875" s="4"/>
      <c r="N875" s="46" t="str">
        <f t="shared" si="3"/>
        <v/>
      </c>
      <c r="O875" s="45" t="str">
        <f t="shared" si="4"/>
        <v/>
      </c>
      <c r="P875" s="11" t="str">
        <f>IFERROR(IF(P874=DATE.DOR,"",MIN(DATE(YEAR(Calculations!P874),MONTH(Calculations!P874)+1,DAY(Calculations!P874)),DATE.DOR)),"")</f>
        <v/>
      </c>
      <c r="Q875" s="52" t="str">
        <f>IF(P875="","",IF(P875=DATE(YEAR(AdjustedFVDte),MONTH(AdjustedFVDte)+1,DAY(AdjustedFVDte)),CFV,IF(AND(Q874=0,P874=AdjustedFVDte),CFV+U875,U874)))</f>
        <v/>
      </c>
      <c r="R875" s="53" t="str">
        <f>IF(P875="","",((1+INCREASE.RTE)^(1/12)))</f>
        <v/>
      </c>
      <c r="S875" s="51" t="str">
        <f>IFERROR(IF(P875="","",IF(P875=DATE.DOR,"",IF(P875&gt;0,(1+RPI)^(1/12),""))),"")</f>
        <v/>
      </c>
      <c r="T875" s="51" t="str">
        <f>IF(S875="","",(1+AMC)^(1/12))</f>
        <v/>
      </c>
      <c r="U875" s="15" t="str">
        <f>IFERROR(IF(P875=DATE.DOR,U874,Q875*R875/S875/T875),"")</f>
        <v/>
      </c>
      <c r="V875" s="4"/>
      <c r="W875" s="4"/>
      <c r="X875" s="4"/>
      <c r="Y875" s="4"/>
      <c r="Z875" s="4"/>
      <c r="AA875" s="4"/>
      <c r="AB875" s="4"/>
    </row>
    <row r="876" ht="15.75" customHeight="1">
      <c r="A876" s="4"/>
      <c r="B876" s="4"/>
      <c r="C876" s="4"/>
      <c r="D876" s="4"/>
      <c r="E876" s="4"/>
      <c r="F876" s="45">
        <f t="shared" si="2"/>
        <v>1</v>
      </c>
      <c r="G876" s="11">
        <f>IFERROR(IF(G875=DATE.DOR,"",MIN(DATE(YEAR(Calculations!G875),MONTH(Calculations!G875)+1,DAY(Calculations!G875)),DATE.DOR)),"")</f>
        <v>44927</v>
      </c>
      <c r="H876" s="15" t="str">
        <f>IF(G877="","",IF(G876&lt;$B$2,MONTHLY.CONT*1,LOOKUP(G876,$B$2:$B$62,$D$2:$D$62)))</f>
        <v/>
      </c>
      <c r="I876" s="51" t="str">
        <f>IF(H876=0,"",IF(H876="","",IF(G876=DATE.DOR,"",IF(G876="","",IF(G876=FVDate,"",((1+INCREASE.RTE)^(1/12)))))))</f>
        <v/>
      </c>
      <c r="J876" s="51" t="str">
        <f>IF(H876=0,"",IF(H876="","",IF(G876=DATE.DOR,"",IF(G876=FVDate,"",((1+RPI))^(1/12)))))</f>
        <v/>
      </c>
      <c r="K876" s="51" t="str">
        <f>IF(J876="","",(1+AMC)^(1/12))</f>
        <v/>
      </c>
      <c r="L876" s="15" t="str">
        <f>IFERROR(IF(G876="","",IF(G876=DATE.DOR,"",L875*I876/J876/K876+H876)),0)</f>
        <v/>
      </c>
      <c r="M876" s="4"/>
      <c r="N876" s="46">
        <f t="shared" si="3"/>
        <v>12</v>
      </c>
      <c r="O876" s="45">
        <f t="shared" si="4"/>
        <v>1</v>
      </c>
      <c r="P876" s="11">
        <f>IFERROR(IF(P875=DATE.DOR,"",MIN(DATE(YEAR(Calculations!P875),MONTH(Calculations!P875)+1,DAY(Calculations!P875)),DATE.DOR)),"")</f>
        <v>44927</v>
      </c>
      <c r="Q876" s="52" t="str">
        <f>IF(P876="","",IF(P876=DATE(YEAR(AdjustedFVDte),MONTH(AdjustedFVDte)+1,DAY(AdjustedFVDte)),CFV,IF(AND(Q875=0,P875=AdjustedFVDte),CFV+U876,U875)))</f>
        <v/>
      </c>
      <c r="R876" s="53">
        <f>IF(P876="","",((1+INCREASE.RTE)^(1/12)))</f>
        <v>1.004074124</v>
      </c>
      <c r="S876" s="51" t="str">
        <f>IFERROR(IF(P876="","",IF(P876=DATE.DOR,"",IF(P876&gt;0,(1+RPI)^(1/12),""))),"")</f>
        <v/>
      </c>
      <c r="T876" s="51" t="str">
        <f>IF(S876="","",(1+AMC)^(1/12))</f>
        <v/>
      </c>
      <c r="U876" s="15" t="str">
        <f>IFERROR(IF(P876=DATE.DOR,U875,Q876*R876/S876/T876),"")</f>
        <v/>
      </c>
      <c r="V876" s="4"/>
      <c r="W876" s="4"/>
      <c r="X876" s="4"/>
      <c r="Y876" s="4"/>
      <c r="Z876" s="4"/>
      <c r="AA876" s="4"/>
      <c r="AB876" s="4"/>
    </row>
    <row r="877" ht="15.75" customHeight="1">
      <c r="A877" s="4"/>
      <c r="B877" s="4"/>
      <c r="C877" s="4"/>
      <c r="D877" s="4"/>
      <c r="E877" s="4"/>
      <c r="F877" s="45" t="str">
        <f t="shared" si="2"/>
        <v/>
      </c>
      <c r="G877" s="11" t="str">
        <f>IFERROR(IF(G876=DATE.DOR,"",MIN(DATE(YEAR(Calculations!G876),MONTH(Calculations!G876)+1,DAY(Calculations!G876)),DATE.DOR)),"")</f>
        <v/>
      </c>
      <c r="H877" s="15" t="str">
        <f>IF(G878="","",IF(G877&lt;$B$2,MONTHLY.CONT*1,LOOKUP(G877,$B$2:$B$62,$D$2:$D$62)))</f>
        <v/>
      </c>
      <c r="I877" s="51" t="str">
        <f>IF(H877=0,"",IF(H877="","",IF(G877=DATE.DOR,"",IF(G877="","",IF(G877=FVDate,"",((1+INCREASE.RTE)^(1/12)))))))</f>
        <v/>
      </c>
      <c r="J877" s="51" t="str">
        <f>IF(H877=0,"",IF(H877="","",IF(G877=DATE.DOR,"",IF(G877=FVDate,"",((1+RPI))^(1/12)))))</f>
        <v/>
      </c>
      <c r="K877" s="51" t="str">
        <f>IF(J877="","",(1+AMC)^(1/12))</f>
        <v/>
      </c>
      <c r="L877" s="15" t="str">
        <f>IFERROR(IF(G877="","",IF(G877=DATE.DOR,"",L876*I877/J877/K877+H877)),0)</f>
        <v/>
      </c>
      <c r="M877" s="4"/>
      <c r="N877" s="46" t="str">
        <f t="shared" si="3"/>
        <v/>
      </c>
      <c r="O877" s="45" t="str">
        <f t="shared" si="4"/>
        <v/>
      </c>
      <c r="P877" s="11" t="str">
        <f>IFERROR(IF(P876=DATE.DOR,"",MIN(DATE(YEAR(Calculations!P876),MONTH(Calculations!P876)+1,DAY(Calculations!P876)),DATE.DOR)),"")</f>
        <v/>
      </c>
      <c r="Q877" s="52" t="str">
        <f>IF(P877="","",IF(P877=DATE(YEAR(AdjustedFVDte),MONTH(AdjustedFVDte)+1,DAY(AdjustedFVDte)),CFV,IF(AND(Q876=0,P876=AdjustedFVDte),CFV+U877,U876)))</f>
        <v/>
      </c>
      <c r="R877" s="53" t="str">
        <f>IF(P877="","",((1+INCREASE.RTE)^(1/12)))</f>
        <v/>
      </c>
      <c r="S877" s="51" t="str">
        <f>IFERROR(IF(P877="","",IF(P877=DATE.DOR,"",IF(P877&gt;0,(1+RPI)^(1/12),""))),"")</f>
        <v/>
      </c>
      <c r="T877" s="51" t="str">
        <f>IF(S877="","",(1+AMC)^(1/12))</f>
        <v/>
      </c>
      <c r="U877" s="15" t="str">
        <f>IFERROR(IF(P877=DATE.DOR,U876,Q877*R877/S877/T877),"")</f>
        <v/>
      </c>
      <c r="V877" s="4"/>
      <c r="W877" s="4"/>
      <c r="X877" s="4"/>
      <c r="Y877" s="4"/>
      <c r="Z877" s="4"/>
      <c r="AA877" s="4"/>
      <c r="AB877" s="4"/>
    </row>
    <row r="878" ht="15.75" customHeight="1">
      <c r="A878" s="4"/>
      <c r="B878" s="4"/>
      <c r="C878" s="4"/>
      <c r="D878" s="4"/>
      <c r="E878" s="4"/>
      <c r="F878" s="45">
        <f t="shared" si="2"/>
        <v>1</v>
      </c>
      <c r="G878" s="11">
        <f>IFERROR(IF(G877=DATE.DOR,"",MIN(DATE(YEAR(Calculations!G877),MONTH(Calculations!G877)+1,DAY(Calculations!G877)),DATE.DOR)),"")</f>
        <v>44927</v>
      </c>
      <c r="H878" s="15" t="str">
        <f>IF(G879="","",IF(G878&lt;$B$2,MONTHLY.CONT*1,LOOKUP(G878,$B$2:$B$62,$D$2:$D$62)))</f>
        <v/>
      </c>
      <c r="I878" s="51" t="str">
        <f>IF(H878=0,"",IF(H878="","",IF(G878=DATE.DOR,"",IF(G878="","",IF(G878=FVDate,"",((1+INCREASE.RTE)^(1/12)))))))</f>
        <v/>
      </c>
      <c r="J878" s="51" t="str">
        <f>IF(H878=0,"",IF(H878="","",IF(G878=DATE.DOR,"",IF(G878=FVDate,"",((1+RPI))^(1/12)))))</f>
        <v/>
      </c>
      <c r="K878" s="51" t="str">
        <f>IF(J878="","",(1+AMC)^(1/12))</f>
        <v/>
      </c>
      <c r="L878" s="15" t="str">
        <f>IFERROR(IF(G878="","",IF(G878=DATE.DOR,"",L877*I878/J878/K878+H878)),0)</f>
        <v/>
      </c>
      <c r="M878" s="4"/>
      <c r="N878" s="46">
        <f t="shared" si="3"/>
        <v>12</v>
      </c>
      <c r="O878" s="45">
        <f t="shared" si="4"/>
        <v>1</v>
      </c>
      <c r="P878" s="11">
        <f>IFERROR(IF(P877=DATE.DOR,"",MIN(DATE(YEAR(Calculations!P877),MONTH(Calculations!P877)+1,DAY(Calculations!P877)),DATE.DOR)),"")</f>
        <v>44927</v>
      </c>
      <c r="Q878" s="52" t="str">
        <f>IF(P878="","",IF(P878=DATE(YEAR(AdjustedFVDte),MONTH(AdjustedFVDte)+1,DAY(AdjustedFVDte)),CFV,IF(AND(Q877=0,P877=AdjustedFVDte),CFV+U878,U877)))</f>
        <v/>
      </c>
      <c r="R878" s="53">
        <f>IF(P878="","",((1+INCREASE.RTE)^(1/12)))</f>
        <v>1.004074124</v>
      </c>
      <c r="S878" s="51" t="str">
        <f>IFERROR(IF(P878="","",IF(P878=DATE.DOR,"",IF(P878&gt;0,(1+RPI)^(1/12),""))),"")</f>
        <v/>
      </c>
      <c r="T878" s="51" t="str">
        <f>IF(S878="","",(1+AMC)^(1/12))</f>
        <v/>
      </c>
      <c r="U878" s="15" t="str">
        <f>IFERROR(IF(P878=DATE.DOR,U877,Q878*R878/S878/T878),"")</f>
        <v/>
      </c>
      <c r="V878" s="4"/>
      <c r="W878" s="4"/>
      <c r="X878" s="4"/>
      <c r="Y878" s="4"/>
      <c r="Z878" s="4"/>
      <c r="AA878" s="4"/>
      <c r="AB878" s="4"/>
    </row>
    <row r="879" ht="15.75" customHeight="1">
      <c r="A879" s="4"/>
      <c r="B879" s="4"/>
      <c r="C879" s="4"/>
      <c r="D879" s="4"/>
      <c r="E879" s="4"/>
      <c r="F879" s="45" t="str">
        <f t="shared" si="2"/>
        <v/>
      </c>
      <c r="G879" s="11" t="str">
        <f>IFERROR(IF(G878=DATE.DOR,"",MIN(DATE(YEAR(Calculations!G878),MONTH(Calculations!G878)+1,DAY(Calculations!G878)),DATE.DOR)),"")</f>
        <v/>
      </c>
      <c r="H879" s="15" t="str">
        <f>IF(G880="","",IF(G879&lt;$B$2,MONTHLY.CONT*1,LOOKUP(G879,$B$2:$B$62,$D$2:$D$62)))</f>
        <v/>
      </c>
      <c r="I879" s="51" t="str">
        <f>IF(H879=0,"",IF(H879="","",IF(G879=DATE.DOR,"",IF(G879="","",IF(G879=FVDate,"",((1+INCREASE.RTE)^(1/12)))))))</f>
        <v/>
      </c>
      <c r="J879" s="51" t="str">
        <f>IF(H879=0,"",IF(H879="","",IF(G879=DATE.DOR,"",IF(G879=FVDate,"",((1+RPI))^(1/12)))))</f>
        <v/>
      </c>
      <c r="K879" s="51" t="str">
        <f>IF(J879="","",(1+AMC)^(1/12))</f>
        <v/>
      </c>
      <c r="L879" s="15" t="str">
        <f>IFERROR(IF(G879="","",IF(G879=DATE.DOR,"",L878*I879/J879/K879+H879)),0)</f>
        <v/>
      </c>
      <c r="M879" s="4"/>
      <c r="N879" s="46" t="str">
        <f t="shared" si="3"/>
        <v/>
      </c>
      <c r="O879" s="45" t="str">
        <f t="shared" si="4"/>
        <v/>
      </c>
      <c r="P879" s="11" t="str">
        <f>IFERROR(IF(P878=DATE.DOR,"",MIN(DATE(YEAR(Calculations!P878),MONTH(Calculations!P878)+1,DAY(Calculations!P878)),DATE.DOR)),"")</f>
        <v/>
      </c>
      <c r="Q879" s="52" t="str">
        <f>IF(P879="","",IF(P879=DATE(YEAR(AdjustedFVDte),MONTH(AdjustedFVDte)+1,DAY(AdjustedFVDte)),CFV,IF(AND(Q878=0,P878=AdjustedFVDte),CFV+U879,U878)))</f>
        <v/>
      </c>
      <c r="R879" s="53" t="str">
        <f>IF(P879="","",((1+INCREASE.RTE)^(1/12)))</f>
        <v/>
      </c>
      <c r="S879" s="51" t="str">
        <f>IFERROR(IF(P879="","",IF(P879=DATE.DOR,"",IF(P879&gt;0,(1+RPI)^(1/12),""))),"")</f>
        <v/>
      </c>
      <c r="T879" s="51" t="str">
        <f>IF(S879="","",(1+AMC)^(1/12))</f>
        <v/>
      </c>
      <c r="U879" s="15" t="str">
        <f>IFERROR(IF(P879=DATE.DOR,U878,Q879*R879/S879/T879),"")</f>
        <v/>
      </c>
      <c r="V879" s="4"/>
      <c r="W879" s="4"/>
      <c r="X879" s="4"/>
      <c r="Y879" s="4"/>
      <c r="Z879" s="4"/>
      <c r="AA879" s="4"/>
      <c r="AB879" s="4"/>
    </row>
    <row r="880" ht="15.75" customHeight="1">
      <c r="A880" s="4"/>
      <c r="B880" s="4"/>
      <c r="C880" s="4"/>
      <c r="D880" s="4"/>
      <c r="E880" s="4"/>
      <c r="F880" s="45">
        <f t="shared" si="2"/>
        <v>1</v>
      </c>
      <c r="G880" s="11">
        <f>IFERROR(IF(G879=DATE.DOR,"",MIN(DATE(YEAR(Calculations!G879),MONTH(Calculations!G879)+1,DAY(Calculations!G879)),DATE.DOR)),"")</f>
        <v>44927</v>
      </c>
      <c r="H880" s="15" t="str">
        <f>IF(G881="","",IF(G880&lt;$B$2,MONTHLY.CONT*1,LOOKUP(G880,$B$2:$B$62,$D$2:$D$62)))</f>
        <v/>
      </c>
      <c r="I880" s="51" t="str">
        <f>IF(H880=0,"",IF(H880="","",IF(G880=DATE.DOR,"",IF(G880="","",IF(G880=FVDate,"",((1+INCREASE.RTE)^(1/12)))))))</f>
        <v/>
      </c>
      <c r="J880" s="51" t="str">
        <f>IF(H880=0,"",IF(H880="","",IF(G880=DATE.DOR,"",IF(G880=FVDate,"",((1+RPI))^(1/12)))))</f>
        <v/>
      </c>
      <c r="K880" s="51" t="str">
        <f>IF(J880="","",(1+AMC)^(1/12))</f>
        <v/>
      </c>
      <c r="L880" s="15" t="str">
        <f>IFERROR(IF(G880="","",IF(G880=DATE.DOR,"",L879*I880/J880/K880+H880)),0)</f>
        <v/>
      </c>
      <c r="M880" s="4"/>
      <c r="N880" s="46">
        <f t="shared" si="3"/>
        <v>12</v>
      </c>
      <c r="O880" s="45">
        <f t="shared" si="4"/>
        <v>1</v>
      </c>
      <c r="P880" s="11">
        <f>IFERROR(IF(P879=DATE.DOR,"",MIN(DATE(YEAR(Calculations!P879),MONTH(Calculations!P879)+1,DAY(Calculations!P879)),DATE.DOR)),"")</f>
        <v>44927</v>
      </c>
      <c r="Q880" s="52" t="str">
        <f>IF(P880="","",IF(P880=DATE(YEAR(AdjustedFVDte),MONTH(AdjustedFVDte)+1,DAY(AdjustedFVDte)),CFV,IF(AND(Q879=0,P879=AdjustedFVDte),CFV+U880,U879)))</f>
        <v/>
      </c>
      <c r="R880" s="53">
        <f>IF(P880="","",((1+INCREASE.RTE)^(1/12)))</f>
        <v>1.004074124</v>
      </c>
      <c r="S880" s="51" t="str">
        <f>IFERROR(IF(P880="","",IF(P880=DATE.DOR,"",IF(P880&gt;0,(1+RPI)^(1/12),""))),"")</f>
        <v/>
      </c>
      <c r="T880" s="51" t="str">
        <f>IF(S880="","",(1+AMC)^(1/12))</f>
        <v/>
      </c>
      <c r="U880" s="15" t="str">
        <f>IFERROR(IF(P880=DATE.DOR,U879,Q880*R880/S880/T880),"")</f>
        <v/>
      </c>
      <c r="V880" s="4"/>
      <c r="W880" s="4"/>
      <c r="X880" s="4"/>
      <c r="Y880" s="4"/>
      <c r="Z880" s="4"/>
      <c r="AA880" s="4"/>
      <c r="AB880" s="4"/>
    </row>
    <row r="881" ht="15.75" customHeight="1">
      <c r="A881" s="4"/>
      <c r="B881" s="4"/>
      <c r="C881" s="4"/>
      <c r="D881" s="4"/>
      <c r="E881" s="4"/>
      <c r="F881" s="45" t="str">
        <f t="shared" si="2"/>
        <v/>
      </c>
      <c r="G881" s="11" t="str">
        <f>IFERROR(IF(G880=DATE.DOR,"",MIN(DATE(YEAR(Calculations!G880),MONTH(Calculations!G880)+1,DAY(Calculations!G880)),DATE.DOR)),"")</f>
        <v/>
      </c>
      <c r="H881" s="15" t="str">
        <f>IF(G882="","",IF(G881&lt;$B$2,MONTHLY.CONT*1,LOOKUP(G881,$B$2:$B$62,$D$2:$D$62)))</f>
        <v/>
      </c>
      <c r="I881" s="51" t="str">
        <f>IF(H881=0,"",IF(H881="","",IF(G881=DATE.DOR,"",IF(G881="","",IF(G881=FVDate,"",((1+INCREASE.RTE)^(1/12)))))))</f>
        <v/>
      </c>
      <c r="J881" s="51" t="str">
        <f>IF(H881=0,"",IF(H881="","",IF(G881=DATE.DOR,"",IF(G881=FVDate,"",((1+RPI))^(1/12)))))</f>
        <v/>
      </c>
      <c r="K881" s="51" t="str">
        <f>IF(J881="","",(1+AMC)^(1/12))</f>
        <v/>
      </c>
      <c r="L881" s="15" t="str">
        <f>IFERROR(IF(G881="","",IF(G881=DATE.DOR,"",L880*I881/J881/K881+H881)),0)</f>
        <v/>
      </c>
      <c r="M881" s="4"/>
      <c r="N881" s="46" t="str">
        <f t="shared" si="3"/>
        <v/>
      </c>
      <c r="O881" s="45" t="str">
        <f t="shared" si="4"/>
        <v/>
      </c>
      <c r="P881" s="11" t="str">
        <f>IFERROR(IF(P880=DATE.DOR,"",MIN(DATE(YEAR(Calculations!P880),MONTH(Calculations!P880)+1,DAY(Calculations!P880)),DATE.DOR)),"")</f>
        <v/>
      </c>
      <c r="Q881" s="52" t="str">
        <f>IF(P881="","",IF(P881=DATE(YEAR(AdjustedFVDte),MONTH(AdjustedFVDte)+1,DAY(AdjustedFVDte)),CFV,IF(AND(Q880=0,P880=AdjustedFVDte),CFV+U881,U880)))</f>
        <v/>
      </c>
      <c r="R881" s="53" t="str">
        <f>IF(P881="","",((1+INCREASE.RTE)^(1/12)))</f>
        <v/>
      </c>
      <c r="S881" s="51" t="str">
        <f>IFERROR(IF(P881="","",IF(P881=DATE.DOR,"",IF(P881&gt;0,(1+RPI)^(1/12),""))),"")</f>
        <v/>
      </c>
      <c r="T881" s="51" t="str">
        <f>IF(S881="","",(1+AMC)^(1/12))</f>
        <v/>
      </c>
      <c r="U881" s="15" t="str">
        <f>IFERROR(IF(P881=DATE.DOR,U880,Q881*R881/S881/T881),"")</f>
        <v/>
      </c>
      <c r="V881" s="4"/>
      <c r="W881" s="4"/>
      <c r="X881" s="4"/>
      <c r="Y881" s="4"/>
      <c r="Z881" s="4"/>
      <c r="AA881" s="4"/>
      <c r="AB881" s="4"/>
    </row>
    <row r="882" ht="15.75" customHeight="1">
      <c r="A882" s="4"/>
      <c r="B882" s="4"/>
      <c r="C882" s="4"/>
      <c r="D882" s="4"/>
      <c r="E882" s="4"/>
      <c r="F882" s="45">
        <f t="shared" si="2"/>
        <v>1</v>
      </c>
      <c r="G882" s="11">
        <f>IFERROR(IF(G881=DATE.DOR,"",MIN(DATE(YEAR(Calculations!G881),MONTH(Calculations!G881)+1,DAY(Calculations!G881)),DATE.DOR)),"")</f>
        <v>44927</v>
      </c>
      <c r="H882" s="15" t="str">
        <f>IF(G883="","",IF(G882&lt;$B$2,MONTHLY.CONT*1,LOOKUP(G882,$B$2:$B$62,$D$2:$D$62)))</f>
        <v/>
      </c>
      <c r="I882" s="51" t="str">
        <f>IF(H882=0,"",IF(H882="","",IF(G882=DATE.DOR,"",IF(G882="","",IF(G882=FVDate,"",((1+INCREASE.RTE)^(1/12)))))))</f>
        <v/>
      </c>
      <c r="J882" s="51" t="str">
        <f>IF(H882=0,"",IF(H882="","",IF(G882=DATE.DOR,"",IF(G882=FVDate,"",((1+RPI))^(1/12)))))</f>
        <v/>
      </c>
      <c r="K882" s="51" t="str">
        <f>IF(J882="","",(1+AMC)^(1/12))</f>
        <v/>
      </c>
      <c r="L882" s="15" t="str">
        <f>IFERROR(IF(G882="","",IF(G882=DATE.DOR,"",L881*I882/J882/K882+H882)),0)</f>
        <v/>
      </c>
      <c r="M882" s="4"/>
      <c r="N882" s="46">
        <f t="shared" si="3"/>
        <v>12</v>
      </c>
      <c r="O882" s="45">
        <f t="shared" si="4"/>
        <v>1</v>
      </c>
      <c r="P882" s="11">
        <f>IFERROR(IF(P881=DATE.DOR,"",MIN(DATE(YEAR(Calculations!P881),MONTH(Calculations!P881)+1,DAY(Calculations!P881)),DATE.DOR)),"")</f>
        <v>44927</v>
      </c>
      <c r="Q882" s="52" t="str">
        <f>IF(P882="","",IF(P882=DATE(YEAR(AdjustedFVDte),MONTH(AdjustedFVDte)+1,DAY(AdjustedFVDte)),CFV,IF(AND(Q881=0,P881=AdjustedFVDte),CFV+U882,U881)))</f>
        <v/>
      </c>
      <c r="R882" s="53">
        <f>IF(P882="","",((1+INCREASE.RTE)^(1/12)))</f>
        <v>1.004074124</v>
      </c>
      <c r="S882" s="51" t="str">
        <f>IFERROR(IF(P882="","",IF(P882=DATE.DOR,"",IF(P882&gt;0,(1+RPI)^(1/12),""))),"")</f>
        <v/>
      </c>
      <c r="T882" s="51" t="str">
        <f>IF(S882="","",(1+AMC)^(1/12))</f>
        <v/>
      </c>
      <c r="U882" s="15" t="str">
        <f>IFERROR(IF(P882=DATE.DOR,U881,Q882*R882/S882/T882),"")</f>
        <v/>
      </c>
      <c r="V882" s="4"/>
      <c r="W882" s="4"/>
      <c r="X882" s="4"/>
      <c r="Y882" s="4"/>
      <c r="Z882" s="4"/>
      <c r="AA882" s="4"/>
      <c r="AB882" s="4"/>
    </row>
    <row r="883" ht="15.75" customHeight="1">
      <c r="A883" s="4"/>
      <c r="B883" s="4"/>
      <c r="C883" s="4"/>
      <c r="D883" s="4"/>
      <c r="E883" s="4"/>
      <c r="F883" s="45" t="str">
        <f t="shared" si="2"/>
        <v/>
      </c>
      <c r="G883" s="11" t="str">
        <f>IFERROR(IF(G882=DATE.DOR,"",MIN(DATE(YEAR(Calculations!G882),MONTH(Calculations!G882)+1,DAY(Calculations!G882)),DATE.DOR)),"")</f>
        <v/>
      </c>
      <c r="H883" s="15" t="str">
        <f>IF(G884="","",IF(G883&lt;$B$2,MONTHLY.CONT*1,LOOKUP(G883,$B$2:$B$62,$D$2:$D$62)))</f>
        <v/>
      </c>
      <c r="I883" s="51" t="str">
        <f>IF(H883=0,"",IF(H883="","",IF(G883=DATE.DOR,"",IF(G883="","",IF(G883=FVDate,"",((1+INCREASE.RTE)^(1/12)))))))</f>
        <v/>
      </c>
      <c r="J883" s="51" t="str">
        <f>IF(H883=0,"",IF(H883="","",IF(G883=DATE.DOR,"",IF(G883=FVDate,"",((1+RPI))^(1/12)))))</f>
        <v/>
      </c>
      <c r="K883" s="51" t="str">
        <f>IF(J883="","",(1+AMC)^(1/12))</f>
        <v/>
      </c>
      <c r="L883" s="15" t="str">
        <f>IFERROR(IF(G883="","",IF(G883=DATE.DOR,"",L882*I883/J883/K883+H883)),0)</f>
        <v/>
      </c>
      <c r="M883" s="4"/>
      <c r="N883" s="46" t="str">
        <f t="shared" si="3"/>
        <v/>
      </c>
      <c r="O883" s="45" t="str">
        <f t="shared" si="4"/>
        <v/>
      </c>
      <c r="P883" s="11" t="str">
        <f>IFERROR(IF(P882=DATE.DOR,"",MIN(DATE(YEAR(Calculations!P882),MONTH(Calculations!P882)+1,DAY(Calculations!P882)),DATE.DOR)),"")</f>
        <v/>
      </c>
      <c r="Q883" s="52" t="str">
        <f>IF(P883="","",IF(P883=DATE(YEAR(AdjustedFVDte),MONTH(AdjustedFVDte)+1,DAY(AdjustedFVDte)),CFV,IF(AND(Q882=0,P882=AdjustedFVDte),CFV+U883,U882)))</f>
        <v/>
      </c>
      <c r="R883" s="53" t="str">
        <f>IF(P883="","",((1+INCREASE.RTE)^(1/12)))</f>
        <v/>
      </c>
      <c r="S883" s="51" t="str">
        <f>IFERROR(IF(P883="","",IF(P883=DATE.DOR,"",IF(P883&gt;0,(1+RPI)^(1/12),""))),"")</f>
        <v/>
      </c>
      <c r="T883" s="51" t="str">
        <f>IF(S883="","",(1+AMC)^(1/12))</f>
        <v/>
      </c>
      <c r="U883" s="15" t="str">
        <f>IFERROR(IF(P883=DATE.DOR,U882,Q883*R883/S883/T883),"")</f>
        <v/>
      </c>
      <c r="V883" s="4"/>
      <c r="W883" s="4"/>
      <c r="X883" s="4"/>
      <c r="Y883" s="4"/>
      <c r="Z883" s="4"/>
      <c r="AA883" s="4"/>
      <c r="AB883" s="4"/>
    </row>
    <row r="884" ht="15.75" customHeight="1">
      <c r="A884" s="4"/>
      <c r="B884" s="4"/>
      <c r="C884" s="4"/>
      <c r="D884" s="4"/>
      <c r="E884" s="4"/>
      <c r="F884" s="45">
        <f t="shared" si="2"/>
        <v>1</v>
      </c>
      <c r="G884" s="11">
        <f>IFERROR(IF(G883=DATE.DOR,"",MIN(DATE(YEAR(Calculations!G883),MONTH(Calculations!G883)+1,DAY(Calculations!G883)),DATE.DOR)),"")</f>
        <v>44927</v>
      </c>
      <c r="H884" s="15" t="str">
        <f>IF(G885="","",IF(G884&lt;$B$2,MONTHLY.CONT*1,LOOKUP(G884,$B$2:$B$62,$D$2:$D$62)))</f>
        <v/>
      </c>
      <c r="I884" s="51" t="str">
        <f>IF(H884=0,"",IF(H884="","",IF(G884=DATE.DOR,"",IF(G884="","",IF(G884=FVDate,"",((1+INCREASE.RTE)^(1/12)))))))</f>
        <v/>
      </c>
      <c r="J884" s="51" t="str">
        <f>IF(H884=0,"",IF(H884="","",IF(G884=DATE.DOR,"",IF(G884=FVDate,"",((1+RPI))^(1/12)))))</f>
        <v/>
      </c>
      <c r="K884" s="51" t="str">
        <f>IF(J884="","",(1+AMC)^(1/12))</f>
        <v/>
      </c>
      <c r="L884" s="15" t="str">
        <f>IFERROR(IF(G884="","",IF(G884=DATE.DOR,"",L883*I884/J884/K884+H884)),0)</f>
        <v/>
      </c>
      <c r="M884" s="4"/>
      <c r="N884" s="46">
        <f t="shared" si="3"/>
        <v>12</v>
      </c>
      <c r="O884" s="45">
        <f t="shared" si="4"/>
        <v>1</v>
      </c>
      <c r="P884" s="11">
        <f>IFERROR(IF(P883=DATE.DOR,"",MIN(DATE(YEAR(Calculations!P883),MONTH(Calculations!P883)+1,DAY(Calculations!P883)),DATE.DOR)),"")</f>
        <v>44927</v>
      </c>
      <c r="Q884" s="52" t="str">
        <f>IF(P884="","",IF(P884=DATE(YEAR(AdjustedFVDte),MONTH(AdjustedFVDte)+1,DAY(AdjustedFVDte)),CFV,IF(AND(Q883=0,P883=AdjustedFVDte),CFV+U884,U883)))</f>
        <v/>
      </c>
      <c r="R884" s="53">
        <f>IF(P884="","",((1+INCREASE.RTE)^(1/12)))</f>
        <v>1.004074124</v>
      </c>
      <c r="S884" s="51" t="str">
        <f>IFERROR(IF(P884="","",IF(P884=DATE.DOR,"",IF(P884&gt;0,(1+RPI)^(1/12),""))),"")</f>
        <v/>
      </c>
      <c r="T884" s="51" t="str">
        <f>IF(S884="","",(1+AMC)^(1/12))</f>
        <v/>
      </c>
      <c r="U884" s="15" t="str">
        <f>IFERROR(IF(P884=DATE.DOR,U883,Q884*R884/S884/T884),"")</f>
        <v/>
      </c>
      <c r="V884" s="4"/>
      <c r="W884" s="4"/>
      <c r="X884" s="4"/>
      <c r="Y884" s="4"/>
      <c r="Z884" s="4"/>
      <c r="AA884" s="4"/>
      <c r="AB884" s="4"/>
    </row>
    <row r="885" ht="15.75" customHeight="1">
      <c r="A885" s="4"/>
      <c r="B885" s="4"/>
      <c r="C885" s="4"/>
      <c r="D885" s="4"/>
      <c r="E885" s="4"/>
      <c r="F885" s="45" t="str">
        <f t="shared" si="2"/>
        <v/>
      </c>
      <c r="G885" s="11" t="str">
        <f>IFERROR(IF(G884=DATE.DOR,"",MIN(DATE(YEAR(Calculations!G884),MONTH(Calculations!G884)+1,DAY(Calculations!G884)),DATE.DOR)),"")</f>
        <v/>
      </c>
      <c r="H885" s="15" t="str">
        <f>IF(G886="","",IF(G885&lt;$B$2,MONTHLY.CONT*1,LOOKUP(G885,$B$2:$B$62,$D$2:$D$62)))</f>
        <v/>
      </c>
      <c r="I885" s="51" t="str">
        <f>IF(H885=0,"",IF(H885="","",IF(G885=DATE.DOR,"",IF(G885="","",IF(G885=FVDate,"",((1+INCREASE.RTE)^(1/12)))))))</f>
        <v/>
      </c>
      <c r="J885" s="51" t="str">
        <f>IF(H885=0,"",IF(H885="","",IF(G885=DATE.DOR,"",IF(G885=FVDate,"",((1+RPI))^(1/12)))))</f>
        <v/>
      </c>
      <c r="K885" s="51" t="str">
        <f>IF(J885="","",(1+AMC)^(1/12))</f>
        <v/>
      </c>
      <c r="L885" s="15" t="str">
        <f>IFERROR(IF(G885="","",IF(G885=DATE.DOR,"",L884*I885/J885/K885+H885)),0)</f>
        <v/>
      </c>
      <c r="M885" s="4"/>
      <c r="N885" s="46" t="str">
        <f t="shared" si="3"/>
        <v/>
      </c>
      <c r="O885" s="45" t="str">
        <f t="shared" si="4"/>
        <v/>
      </c>
      <c r="P885" s="11" t="str">
        <f>IFERROR(IF(P884=DATE.DOR,"",MIN(DATE(YEAR(Calculations!P884),MONTH(Calculations!P884)+1,DAY(Calculations!P884)),DATE.DOR)),"")</f>
        <v/>
      </c>
      <c r="Q885" s="52" t="str">
        <f>IF(P885="","",IF(P885=DATE(YEAR(AdjustedFVDte),MONTH(AdjustedFVDte)+1,DAY(AdjustedFVDte)),CFV,IF(AND(Q884=0,P884=AdjustedFVDte),CFV+U885,U884)))</f>
        <v/>
      </c>
      <c r="R885" s="53" t="str">
        <f>IF(P885="","",((1+INCREASE.RTE)^(1/12)))</f>
        <v/>
      </c>
      <c r="S885" s="51" t="str">
        <f>IFERROR(IF(P885="","",IF(P885=DATE.DOR,"",IF(P885&gt;0,(1+RPI)^(1/12),""))),"")</f>
        <v/>
      </c>
      <c r="T885" s="51" t="str">
        <f>IF(S885="","",(1+AMC)^(1/12))</f>
        <v/>
      </c>
      <c r="U885" s="15" t="str">
        <f>IFERROR(IF(P885=DATE.DOR,U884,Q885*R885/S885/T885),"")</f>
        <v/>
      </c>
      <c r="V885" s="4"/>
      <c r="W885" s="4"/>
      <c r="X885" s="4"/>
      <c r="Y885" s="4"/>
      <c r="Z885" s="4"/>
      <c r="AA885" s="4"/>
      <c r="AB885" s="4"/>
    </row>
    <row r="886" ht="15.75" customHeight="1">
      <c r="A886" s="4"/>
      <c r="B886" s="4"/>
      <c r="C886" s="4"/>
      <c r="D886" s="4"/>
      <c r="E886" s="4"/>
      <c r="F886" s="45">
        <f t="shared" si="2"/>
        <v>1</v>
      </c>
      <c r="G886" s="11">
        <f>IFERROR(IF(G885=DATE.DOR,"",MIN(DATE(YEAR(Calculations!G885),MONTH(Calculations!G885)+1,DAY(Calculations!G885)),DATE.DOR)),"")</f>
        <v>44927</v>
      </c>
      <c r="H886" s="15" t="str">
        <f>IF(G887="","",IF(G886&lt;$B$2,MONTHLY.CONT*1,LOOKUP(G886,$B$2:$B$62,$D$2:$D$62)))</f>
        <v/>
      </c>
      <c r="I886" s="51" t="str">
        <f>IF(H886=0,"",IF(H886="","",IF(G886=DATE.DOR,"",IF(G886="","",IF(G886=FVDate,"",((1+INCREASE.RTE)^(1/12)))))))</f>
        <v/>
      </c>
      <c r="J886" s="51" t="str">
        <f>IF(H886=0,"",IF(H886="","",IF(G886=DATE.DOR,"",IF(G886=FVDate,"",((1+RPI))^(1/12)))))</f>
        <v/>
      </c>
      <c r="K886" s="51" t="str">
        <f>IF(J886="","",(1+AMC)^(1/12))</f>
        <v/>
      </c>
      <c r="L886" s="15" t="str">
        <f>IFERROR(IF(G886="","",IF(G886=DATE.DOR,"",L885*I886/J886/K886+H886)),0)</f>
        <v/>
      </c>
      <c r="M886" s="4"/>
      <c r="N886" s="46">
        <f t="shared" si="3"/>
        <v>12</v>
      </c>
      <c r="O886" s="45">
        <f t="shared" si="4"/>
        <v>1</v>
      </c>
      <c r="P886" s="11">
        <f>IFERROR(IF(P885=DATE.DOR,"",MIN(DATE(YEAR(Calculations!P885),MONTH(Calculations!P885)+1,DAY(Calculations!P885)),DATE.DOR)),"")</f>
        <v>44927</v>
      </c>
      <c r="Q886" s="52" t="str">
        <f>IF(P886="","",IF(P886=DATE(YEAR(AdjustedFVDte),MONTH(AdjustedFVDte)+1,DAY(AdjustedFVDte)),CFV,IF(AND(Q885=0,P885=AdjustedFVDte),CFV+U886,U885)))</f>
        <v/>
      </c>
      <c r="R886" s="53">
        <f>IF(P886="","",((1+INCREASE.RTE)^(1/12)))</f>
        <v>1.004074124</v>
      </c>
      <c r="S886" s="51" t="str">
        <f>IFERROR(IF(P886="","",IF(P886=DATE.DOR,"",IF(P886&gt;0,(1+RPI)^(1/12),""))),"")</f>
        <v/>
      </c>
      <c r="T886" s="51" t="str">
        <f>IF(S886="","",(1+AMC)^(1/12))</f>
        <v/>
      </c>
      <c r="U886" s="15" t="str">
        <f>IFERROR(IF(P886=DATE.DOR,U885,Q886*R886/S886/T886),"")</f>
        <v/>
      </c>
      <c r="V886" s="4"/>
      <c r="W886" s="4"/>
      <c r="X886" s="4"/>
      <c r="Y886" s="4"/>
      <c r="Z886" s="4"/>
      <c r="AA886" s="4"/>
      <c r="AB886" s="4"/>
    </row>
    <row r="887" ht="15.75" customHeight="1">
      <c r="A887" s="4"/>
      <c r="B887" s="4"/>
      <c r="C887" s="4"/>
      <c r="D887" s="4"/>
      <c r="E887" s="4"/>
      <c r="F887" s="45" t="str">
        <f t="shared" si="2"/>
        <v/>
      </c>
      <c r="G887" s="11" t="str">
        <f>IFERROR(IF(G886=DATE.DOR,"",MIN(DATE(YEAR(Calculations!G886),MONTH(Calculations!G886)+1,DAY(Calculations!G886)),DATE.DOR)),"")</f>
        <v/>
      </c>
      <c r="H887" s="15" t="str">
        <f>IF(G888="","",IF(G887&lt;$B$2,MONTHLY.CONT*1,LOOKUP(G887,$B$2:$B$62,$D$2:$D$62)))</f>
        <v/>
      </c>
      <c r="I887" s="51" t="str">
        <f>IF(H887=0,"",IF(H887="","",IF(G887=DATE.DOR,"",IF(G887="","",IF(G887=FVDate,"",((1+INCREASE.RTE)^(1/12)))))))</f>
        <v/>
      </c>
      <c r="J887" s="51" t="str">
        <f>IF(H887=0,"",IF(H887="","",IF(G887=DATE.DOR,"",IF(G887=FVDate,"",((1+RPI))^(1/12)))))</f>
        <v/>
      </c>
      <c r="K887" s="51" t="str">
        <f>IF(J887="","",(1+AMC)^(1/12))</f>
        <v/>
      </c>
      <c r="L887" s="15" t="str">
        <f>IFERROR(IF(G887="","",IF(G887=DATE.DOR,"",L886*I887/J887/K887+H887)),0)</f>
        <v/>
      </c>
      <c r="M887" s="4"/>
      <c r="N887" s="46" t="str">
        <f t="shared" si="3"/>
        <v/>
      </c>
      <c r="O887" s="45" t="str">
        <f t="shared" si="4"/>
        <v/>
      </c>
      <c r="P887" s="11" t="str">
        <f>IFERROR(IF(P886=DATE.DOR,"",MIN(DATE(YEAR(Calculations!P886),MONTH(Calculations!P886)+1,DAY(Calculations!P886)),DATE.DOR)),"")</f>
        <v/>
      </c>
      <c r="Q887" s="52" t="str">
        <f>IF(P887="","",IF(P887=DATE(YEAR(AdjustedFVDte),MONTH(AdjustedFVDte)+1,DAY(AdjustedFVDte)),CFV,IF(AND(Q886=0,P886=AdjustedFVDte),CFV+U887,U886)))</f>
        <v/>
      </c>
      <c r="R887" s="53" t="str">
        <f>IF(P887="","",((1+INCREASE.RTE)^(1/12)))</f>
        <v/>
      </c>
      <c r="S887" s="51" t="str">
        <f>IFERROR(IF(P887="","",IF(P887=DATE.DOR,"",IF(P887&gt;0,(1+RPI)^(1/12),""))),"")</f>
        <v/>
      </c>
      <c r="T887" s="51" t="str">
        <f>IF(S887="","",(1+AMC)^(1/12))</f>
        <v/>
      </c>
      <c r="U887" s="15" t="str">
        <f>IFERROR(IF(P887=DATE.DOR,U886,Q887*R887/S887/T887),"")</f>
        <v/>
      </c>
      <c r="V887" s="4"/>
      <c r="W887" s="4"/>
      <c r="X887" s="4"/>
      <c r="Y887" s="4"/>
      <c r="Z887" s="4"/>
      <c r="AA887" s="4"/>
      <c r="AB887" s="4"/>
    </row>
    <row r="888" ht="15.75" customHeight="1">
      <c r="A888" s="4"/>
      <c r="B888" s="4"/>
      <c r="C888" s="4"/>
      <c r="D888" s="4"/>
      <c r="E888" s="4"/>
      <c r="F888" s="45">
        <f t="shared" si="2"/>
        <v>1</v>
      </c>
      <c r="G888" s="11">
        <f>IFERROR(IF(G887=DATE.DOR,"",MIN(DATE(YEAR(Calculations!G887),MONTH(Calculations!G887)+1,DAY(Calculations!G887)),DATE.DOR)),"")</f>
        <v>44927</v>
      </c>
      <c r="H888" s="15" t="str">
        <f>IF(G889="","",IF(G888&lt;$B$2,MONTHLY.CONT*1,LOOKUP(G888,$B$2:$B$62,$D$2:$D$62)))</f>
        <v/>
      </c>
      <c r="I888" s="51" t="str">
        <f>IF(H888=0,"",IF(H888="","",IF(G888=DATE.DOR,"",IF(G888="","",IF(G888=FVDate,"",((1+INCREASE.RTE)^(1/12)))))))</f>
        <v/>
      </c>
      <c r="J888" s="51" t="str">
        <f>IF(H888=0,"",IF(H888="","",IF(G888=DATE.DOR,"",IF(G888=FVDate,"",((1+RPI))^(1/12)))))</f>
        <v/>
      </c>
      <c r="K888" s="51" t="str">
        <f>IF(J888="","",(1+AMC)^(1/12))</f>
        <v/>
      </c>
      <c r="L888" s="15" t="str">
        <f>IFERROR(IF(G888="","",IF(G888=DATE.DOR,"",L887*I888/J888/K888+H888)),0)</f>
        <v/>
      </c>
      <c r="M888" s="4"/>
      <c r="N888" s="46">
        <f t="shared" si="3"/>
        <v>12</v>
      </c>
      <c r="O888" s="45">
        <f t="shared" si="4"/>
        <v>1</v>
      </c>
      <c r="P888" s="11">
        <f>IFERROR(IF(P887=DATE.DOR,"",MIN(DATE(YEAR(Calculations!P887),MONTH(Calculations!P887)+1,DAY(Calculations!P887)),DATE.DOR)),"")</f>
        <v>44927</v>
      </c>
      <c r="Q888" s="52" t="str">
        <f>IF(P888="","",IF(P888=DATE(YEAR(AdjustedFVDte),MONTH(AdjustedFVDte)+1,DAY(AdjustedFVDte)),CFV,IF(AND(Q887=0,P887=AdjustedFVDte),CFV+U888,U887)))</f>
        <v/>
      </c>
      <c r="R888" s="53">
        <f>IF(P888="","",((1+INCREASE.RTE)^(1/12)))</f>
        <v>1.004074124</v>
      </c>
      <c r="S888" s="51" t="str">
        <f>IFERROR(IF(P888="","",IF(P888=DATE.DOR,"",IF(P888&gt;0,(1+RPI)^(1/12),""))),"")</f>
        <v/>
      </c>
      <c r="T888" s="51" t="str">
        <f>IF(S888="","",(1+AMC)^(1/12))</f>
        <v/>
      </c>
      <c r="U888" s="15" t="str">
        <f>IFERROR(IF(P888=DATE.DOR,U887,Q888*R888/S888/T888),"")</f>
        <v/>
      </c>
      <c r="V888" s="4"/>
      <c r="W888" s="4"/>
      <c r="X888" s="4"/>
      <c r="Y888" s="4"/>
      <c r="Z888" s="4"/>
      <c r="AA888" s="4"/>
      <c r="AB888" s="4"/>
    </row>
    <row r="889" ht="15.75" customHeight="1">
      <c r="A889" s="4"/>
      <c r="B889" s="4"/>
      <c r="C889" s="4"/>
      <c r="D889" s="4"/>
      <c r="E889" s="4"/>
      <c r="F889" s="45" t="str">
        <f t="shared" si="2"/>
        <v/>
      </c>
      <c r="G889" s="11" t="str">
        <f>IFERROR(IF(G888=DATE.DOR,"",MIN(DATE(YEAR(Calculations!G888),MONTH(Calculations!G888)+1,DAY(Calculations!G888)),DATE.DOR)),"")</f>
        <v/>
      </c>
      <c r="H889" s="15" t="str">
        <f>IF(G890="","",IF(G889&lt;$B$2,MONTHLY.CONT*1,LOOKUP(G889,$B$2:$B$62,$D$2:$D$62)))</f>
        <v/>
      </c>
      <c r="I889" s="51" t="str">
        <f>IF(H889=0,"",IF(H889="","",IF(G889=DATE.DOR,"",IF(G889="","",IF(G889=FVDate,"",((1+INCREASE.RTE)^(1/12)))))))</f>
        <v/>
      </c>
      <c r="J889" s="51" t="str">
        <f>IF(H889=0,"",IF(H889="","",IF(G889=DATE.DOR,"",IF(G889=FVDate,"",((1+RPI))^(1/12)))))</f>
        <v/>
      </c>
      <c r="K889" s="51" t="str">
        <f>IF(J889="","",(1+AMC)^(1/12))</f>
        <v/>
      </c>
      <c r="L889" s="15" t="str">
        <f>IFERROR(IF(G889="","",IF(G889=DATE.DOR,"",L888*I889/J889/K889+H889)),0)</f>
        <v/>
      </c>
      <c r="M889" s="4"/>
      <c r="N889" s="46" t="str">
        <f t="shared" si="3"/>
        <v/>
      </c>
      <c r="O889" s="45" t="str">
        <f t="shared" si="4"/>
        <v/>
      </c>
      <c r="P889" s="11" t="str">
        <f>IFERROR(IF(P888=DATE.DOR,"",MIN(DATE(YEAR(Calculations!P888),MONTH(Calculations!P888)+1,DAY(Calculations!P888)),DATE.DOR)),"")</f>
        <v/>
      </c>
      <c r="Q889" s="52" t="str">
        <f>IF(P889="","",IF(P889=DATE(YEAR(AdjustedFVDte),MONTH(AdjustedFVDte)+1,DAY(AdjustedFVDte)),CFV,IF(AND(Q888=0,P888=AdjustedFVDte),CFV+U889,U888)))</f>
        <v/>
      </c>
      <c r="R889" s="53" t="str">
        <f>IF(P889="","",((1+INCREASE.RTE)^(1/12)))</f>
        <v/>
      </c>
      <c r="S889" s="51" t="str">
        <f>IFERROR(IF(P889="","",IF(P889=DATE.DOR,"",IF(P889&gt;0,(1+RPI)^(1/12),""))),"")</f>
        <v/>
      </c>
      <c r="T889" s="51" t="str">
        <f>IF(S889="","",(1+AMC)^(1/12))</f>
        <v/>
      </c>
      <c r="U889" s="15" t="str">
        <f>IFERROR(IF(P889=DATE.DOR,U888,Q889*R889/S889/T889),"")</f>
        <v/>
      </c>
      <c r="V889" s="4"/>
      <c r="W889" s="4"/>
      <c r="X889" s="4"/>
      <c r="Y889" s="4"/>
      <c r="Z889" s="4"/>
      <c r="AA889" s="4"/>
      <c r="AB889" s="4"/>
    </row>
    <row r="890" ht="15.75" customHeight="1">
      <c r="A890" s="4"/>
      <c r="B890" s="4"/>
      <c r="C890" s="4"/>
      <c r="D890" s="4"/>
      <c r="E890" s="4"/>
      <c r="F890" s="45">
        <f t="shared" si="2"/>
        <v>1</v>
      </c>
      <c r="G890" s="11">
        <f>IFERROR(IF(G889=DATE.DOR,"",MIN(DATE(YEAR(Calculations!G889),MONTH(Calculations!G889)+1,DAY(Calculations!G889)),DATE.DOR)),"")</f>
        <v>44927</v>
      </c>
      <c r="H890" s="15" t="str">
        <f>IF(G891="","",IF(G890&lt;$B$2,MONTHLY.CONT*1,LOOKUP(G890,$B$2:$B$62,$D$2:$D$62)))</f>
        <v/>
      </c>
      <c r="I890" s="51" t="str">
        <f>IF(H890=0,"",IF(H890="","",IF(G890=DATE.DOR,"",IF(G890="","",IF(G890=FVDate,"",((1+INCREASE.RTE)^(1/12)))))))</f>
        <v/>
      </c>
      <c r="J890" s="51" t="str">
        <f>IF(H890=0,"",IF(H890="","",IF(G890=DATE.DOR,"",IF(G890=FVDate,"",((1+RPI))^(1/12)))))</f>
        <v/>
      </c>
      <c r="K890" s="51" t="str">
        <f>IF(J890="","",(1+AMC)^(1/12))</f>
        <v/>
      </c>
      <c r="L890" s="15" t="str">
        <f>IFERROR(IF(G890="","",IF(G890=DATE.DOR,"",L889*I890/J890/K890+H890)),0)</f>
        <v/>
      </c>
      <c r="M890" s="4"/>
      <c r="N890" s="46">
        <f t="shared" si="3"/>
        <v>12</v>
      </c>
      <c r="O890" s="45">
        <f t="shared" si="4"/>
        <v>1</v>
      </c>
      <c r="P890" s="11">
        <f>IFERROR(IF(P889=DATE.DOR,"",MIN(DATE(YEAR(Calculations!P889),MONTH(Calculations!P889)+1,DAY(Calculations!P889)),DATE.DOR)),"")</f>
        <v>44927</v>
      </c>
      <c r="Q890" s="52" t="str">
        <f>IF(P890="","",IF(P890=DATE(YEAR(AdjustedFVDte),MONTH(AdjustedFVDte)+1,DAY(AdjustedFVDte)),CFV,IF(AND(Q889=0,P889=AdjustedFVDte),CFV+U890,U889)))</f>
        <v/>
      </c>
      <c r="R890" s="53">
        <f>IF(P890="","",((1+INCREASE.RTE)^(1/12)))</f>
        <v>1.004074124</v>
      </c>
      <c r="S890" s="51" t="str">
        <f>IFERROR(IF(P890="","",IF(P890=DATE.DOR,"",IF(P890&gt;0,(1+RPI)^(1/12),""))),"")</f>
        <v/>
      </c>
      <c r="T890" s="51" t="str">
        <f>IF(S890="","",(1+AMC)^(1/12))</f>
        <v/>
      </c>
      <c r="U890" s="15" t="str">
        <f>IFERROR(IF(P890=DATE.DOR,U889,Q890*R890/S890/T890),"")</f>
        <v/>
      </c>
      <c r="V890" s="4"/>
      <c r="W890" s="4"/>
      <c r="X890" s="4"/>
      <c r="Y890" s="4"/>
      <c r="Z890" s="4"/>
      <c r="AA890" s="4"/>
      <c r="AB890" s="4"/>
    </row>
    <row r="891" ht="15.75" customHeight="1">
      <c r="A891" s="4"/>
      <c r="B891" s="4"/>
      <c r="C891" s="4"/>
      <c r="D891" s="4"/>
      <c r="E891" s="4"/>
      <c r="F891" s="45" t="str">
        <f t="shared" si="2"/>
        <v/>
      </c>
      <c r="G891" s="11" t="str">
        <f>IFERROR(IF(G890=DATE.DOR,"",MIN(DATE(YEAR(Calculations!G890),MONTH(Calculations!G890)+1,DAY(Calculations!G890)),DATE.DOR)),"")</f>
        <v/>
      </c>
      <c r="H891" s="15" t="str">
        <f>IF(G892="","",IF(G891&lt;$B$2,MONTHLY.CONT*1,LOOKUP(G891,$B$2:$B$62,$D$2:$D$62)))</f>
        <v/>
      </c>
      <c r="I891" s="51" t="str">
        <f>IF(H891=0,"",IF(H891="","",IF(G891=DATE.DOR,"",IF(G891="","",IF(G891=FVDate,"",((1+INCREASE.RTE)^(1/12)))))))</f>
        <v/>
      </c>
      <c r="J891" s="51" t="str">
        <f>IF(H891=0,"",IF(H891="","",IF(G891=DATE.DOR,"",IF(G891=FVDate,"",((1+RPI))^(1/12)))))</f>
        <v/>
      </c>
      <c r="K891" s="51" t="str">
        <f>IF(J891="","",(1+AMC)^(1/12))</f>
        <v/>
      </c>
      <c r="L891" s="15" t="str">
        <f>IFERROR(IF(G891="","",IF(G891=DATE.DOR,"",L890*I891/J891/K891+H891)),0)</f>
        <v/>
      </c>
      <c r="M891" s="4"/>
      <c r="N891" s="46" t="str">
        <f t="shared" si="3"/>
        <v/>
      </c>
      <c r="O891" s="45" t="str">
        <f t="shared" si="4"/>
        <v/>
      </c>
      <c r="P891" s="11" t="str">
        <f>IFERROR(IF(P890=DATE.DOR,"",MIN(DATE(YEAR(Calculations!P890),MONTH(Calculations!P890)+1,DAY(Calculations!P890)),DATE.DOR)),"")</f>
        <v/>
      </c>
      <c r="Q891" s="52" t="str">
        <f>IF(P891="","",IF(P891=DATE(YEAR(AdjustedFVDte),MONTH(AdjustedFVDte)+1,DAY(AdjustedFVDte)),CFV,IF(AND(Q890=0,P890=AdjustedFVDte),CFV+U891,U890)))</f>
        <v/>
      </c>
      <c r="R891" s="53" t="str">
        <f>IF(P891="","",((1+INCREASE.RTE)^(1/12)))</f>
        <v/>
      </c>
      <c r="S891" s="51" t="str">
        <f>IFERROR(IF(P891="","",IF(P891=DATE.DOR,"",IF(P891&gt;0,(1+RPI)^(1/12),""))),"")</f>
        <v/>
      </c>
      <c r="T891" s="51" t="str">
        <f>IF(S891="","",(1+AMC)^(1/12))</f>
        <v/>
      </c>
      <c r="U891" s="15" t="str">
        <f>IFERROR(IF(P891=DATE.DOR,U890,Q891*R891/S891/T891),"")</f>
        <v/>
      </c>
      <c r="V891" s="4"/>
      <c r="W891" s="4"/>
      <c r="X891" s="4"/>
      <c r="Y891" s="4"/>
      <c r="Z891" s="4"/>
      <c r="AA891" s="4"/>
      <c r="AB891" s="4"/>
    </row>
    <row r="892" ht="15.75" customHeight="1">
      <c r="A892" s="4"/>
      <c r="B892" s="4"/>
      <c r="C892" s="4"/>
      <c r="D892" s="4"/>
      <c r="E892" s="4"/>
      <c r="F892" s="45">
        <f t="shared" si="2"/>
        <v>1</v>
      </c>
      <c r="G892" s="11">
        <f>IFERROR(IF(G891=DATE.DOR,"",MIN(DATE(YEAR(Calculations!G891),MONTH(Calculations!G891)+1,DAY(Calculations!G891)),DATE.DOR)),"")</f>
        <v>44927</v>
      </c>
      <c r="H892" s="15" t="str">
        <f>IF(G893="","",IF(G892&lt;$B$2,MONTHLY.CONT*1,LOOKUP(G892,$B$2:$B$62,$D$2:$D$62)))</f>
        <v/>
      </c>
      <c r="I892" s="51" t="str">
        <f>IF(H892=0,"",IF(H892="","",IF(G892=DATE.DOR,"",IF(G892="","",IF(G892=FVDate,"",((1+INCREASE.RTE)^(1/12)))))))</f>
        <v/>
      </c>
      <c r="J892" s="51" t="str">
        <f>IF(H892=0,"",IF(H892="","",IF(G892=DATE.DOR,"",IF(G892=FVDate,"",((1+RPI))^(1/12)))))</f>
        <v/>
      </c>
      <c r="K892" s="51" t="str">
        <f>IF(J892="","",(1+AMC)^(1/12))</f>
        <v/>
      </c>
      <c r="L892" s="15" t="str">
        <f>IFERROR(IF(G892="","",IF(G892=DATE.DOR,"",L891*I892/J892/K892+H892)),0)</f>
        <v/>
      </c>
      <c r="M892" s="4"/>
      <c r="N892" s="46">
        <f t="shared" si="3"/>
        <v>12</v>
      </c>
      <c r="O892" s="45">
        <f t="shared" si="4"/>
        <v>1</v>
      </c>
      <c r="P892" s="11">
        <f>IFERROR(IF(P891=DATE.DOR,"",MIN(DATE(YEAR(Calculations!P891),MONTH(Calculations!P891)+1,DAY(Calculations!P891)),DATE.DOR)),"")</f>
        <v>44927</v>
      </c>
      <c r="Q892" s="52" t="str">
        <f>IF(P892="","",IF(P892=DATE(YEAR(AdjustedFVDte),MONTH(AdjustedFVDte)+1,DAY(AdjustedFVDte)),CFV,IF(AND(Q891=0,P891=AdjustedFVDte),CFV+U892,U891)))</f>
        <v/>
      </c>
      <c r="R892" s="53">
        <f>IF(P892="","",((1+INCREASE.RTE)^(1/12)))</f>
        <v>1.004074124</v>
      </c>
      <c r="S892" s="51" t="str">
        <f>IFERROR(IF(P892="","",IF(P892=DATE.DOR,"",IF(P892&gt;0,(1+RPI)^(1/12),""))),"")</f>
        <v/>
      </c>
      <c r="T892" s="51" t="str">
        <f>IF(S892="","",(1+AMC)^(1/12))</f>
        <v/>
      </c>
      <c r="U892" s="15" t="str">
        <f>IFERROR(IF(P892=DATE.DOR,U891,Q892*R892/S892/T892),"")</f>
        <v/>
      </c>
      <c r="V892" s="4"/>
      <c r="W892" s="4"/>
      <c r="X892" s="4"/>
      <c r="Y892" s="4"/>
      <c r="Z892" s="4"/>
      <c r="AA892" s="4"/>
      <c r="AB892" s="4"/>
    </row>
    <row r="893" ht="15.75" customHeight="1">
      <c r="A893" s="4"/>
      <c r="B893" s="4"/>
      <c r="C893" s="4"/>
      <c r="D893" s="4"/>
      <c r="E893" s="4"/>
      <c r="F893" s="45" t="str">
        <f t="shared" si="2"/>
        <v/>
      </c>
      <c r="G893" s="11" t="str">
        <f>IFERROR(IF(G892=DATE.DOR,"",MIN(DATE(YEAR(Calculations!G892),MONTH(Calculations!G892)+1,DAY(Calculations!G892)),DATE.DOR)),"")</f>
        <v/>
      </c>
      <c r="H893" s="15" t="str">
        <f>IF(G894="","",IF(G893&lt;$B$2,MONTHLY.CONT*1,LOOKUP(G893,$B$2:$B$62,$D$2:$D$62)))</f>
        <v/>
      </c>
      <c r="I893" s="51" t="str">
        <f>IF(H893=0,"",IF(H893="","",IF(G893=DATE.DOR,"",IF(G893="","",IF(G893=FVDate,"",((1+INCREASE.RTE)^(1/12)))))))</f>
        <v/>
      </c>
      <c r="J893" s="51" t="str">
        <f>IF(H893=0,"",IF(H893="","",IF(G893=DATE.DOR,"",IF(G893=FVDate,"",((1+RPI))^(1/12)))))</f>
        <v/>
      </c>
      <c r="K893" s="51" t="str">
        <f>IF(J893="","",(1+AMC)^(1/12))</f>
        <v/>
      </c>
      <c r="L893" s="15" t="str">
        <f>IFERROR(IF(G893="","",IF(G893=DATE.DOR,"",L892*I893/J893/K893+H893)),0)</f>
        <v/>
      </c>
      <c r="M893" s="4"/>
      <c r="N893" s="46" t="str">
        <f t="shared" si="3"/>
        <v/>
      </c>
      <c r="O893" s="45" t="str">
        <f t="shared" si="4"/>
        <v/>
      </c>
      <c r="P893" s="11" t="str">
        <f>IFERROR(IF(P892=DATE.DOR,"",MIN(DATE(YEAR(Calculations!P892),MONTH(Calculations!P892)+1,DAY(Calculations!P892)),DATE.DOR)),"")</f>
        <v/>
      </c>
      <c r="Q893" s="52" t="str">
        <f>IF(P893="","",IF(P893=DATE(YEAR(AdjustedFVDte),MONTH(AdjustedFVDte)+1,DAY(AdjustedFVDte)),CFV,IF(AND(Q892=0,P892=AdjustedFVDte),CFV+U893,U892)))</f>
        <v/>
      </c>
      <c r="R893" s="53" t="str">
        <f>IF(P893="","",((1+INCREASE.RTE)^(1/12)))</f>
        <v/>
      </c>
      <c r="S893" s="51" t="str">
        <f>IFERROR(IF(P893="","",IF(P893=DATE.DOR,"",IF(P893&gt;0,(1+RPI)^(1/12),""))),"")</f>
        <v/>
      </c>
      <c r="T893" s="51" t="str">
        <f>IF(S893="","",(1+AMC)^(1/12))</f>
        <v/>
      </c>
      <c r="U893" s="15" t="str">
        <f>IFERROR(IF(P893=DATE.DOR,U892,Q893*R893/S893/T893),"")</f>
        <v/>
      </c>
      <c r="V893" s="4"/>
      <c r="W893" s="4"/>
      <c r="X893" s="4"/>
      <c r="Y893" s="4"/>
      <c r="Z893" s="4"/>
      <c r="AA893" s="4"/>
      <c r="AB893" s="4"/>
    </row>
    <row r="894" ht="15.75" customHeight="1">
      <c r="A894" s="4"/>
      <c r="B894" s="4"/>
      <c r="C894" s="4"/>
      <c r="D894" s="4"/>
      <c r="E894" s="4"/>
      <c r="F894" s="45">
        <f t="shared" si="2"/>
        <v>1</v>
      </c>
      <c r="G894" s="11">
        <f>IFERROR(IF(G893=DATE.DOR,"",MIN(DATE(YEAR(Calculations!G893),MONTH(Calculations!G893)+1,DAY(Calculations!G893)),DATE.DOR)),"")</f>
        <v>44927</v>
      </c>
      <c r="H894" s="15" t="str">
        <f>IF(G895="","",IF(G894&lt;$B$2,MONTHLY.CONT*1,LOOKUP(G894,$B$2:$B$62,$D$2:$D$62)))</f>
        <v/>
      </c>
      <c r="I894" s="51" t="str">
        <f>IF(H894=0,"",IF(H894="","",IF(G894=DATE.DOR,"",IF(G894="","",IF(G894=FVDate,"",((1+INCREASE.RTE)^(1/12)))))))</f>
        <v/>
      </c>
      <c r="J894" s="51" t="str">
        <f>IF(H894=0,"",IF(H894="","",IF(G894=DATE.DOR,"",IF(G894=FVDate,"",((1+RPI))^(1/12)))))</f>
        <v/>
      </c>
      <c r="K894" s="51" t="str">
        <f>IF(J894="","",(1+AMC)^(1/12))</f>
        <v/>
      </c>
      <c r="L894" s="15" t="str">
        <f>IFERROR(IF(G894="","",IF(G894=DATE.DOR,"",L893*I894/J894/K894+H894)),0)</f>
        <v/>
      </c>
      <c r="M894" s="4"/>
      <c r="N894" s="46">
        <f t="shared" si="3"/>
        <v>12</v>
      </c>
      <c r="O894" s="45">
        <f t="shared" si="4"/>
        <v>1</v>
      </c>
      <c r="P894" s="11">
        <f>IFERROR(IF(P893=DATE.DOR,"",MIN(DATE(YEAR(Calculations!P893),MONTH(Calculations!P893)+1,DAY(Calculations!P893)),DATE.DOR)),"")</f>
        <v>44927</v>
      </c>
      <c r="Q894" s="52" t="str">
        <f>IF(P894="","",IF(P894=DATE(YEAR(AdjustedFVDte),MONTH(AdjustedFVDte)+1,DAY(AdjustedFVDte)),CFV,IF(AND(Q893=0,P893=AdjustedFVDte),CFV+U894,U893)))</f>
        <v/>
      </c>
      <c r="R894" s="53">
        <f>IF(P894="","",((1+INCREASE.RTE)^(1/12)))</f>
        <v>1.004074124</v>
      </c>
      <c r="S894" s="51" t="str">
        <f>IFERROR(IF(P894="","",IF(P894=DATE.DOR,"",IF(P894&gt;0,(1+RPI)^(1/12),""))),"")</f>
        <v/>
      </c>
      <c r="T894" s="51" t="str">
        <f>IF(S894="","",(1+AMC)^(1/12))</f>
        <v/>
      </c>
      <c r="U894" s="15" t="str">
        <f>IFERROR(IF(P894=DATE.DOR,U893,Q894*R894/S894/T894),"")</f>
        <v/>
      </c>
      <c r="V894" s="4"/>
      <c r="W894" s="4"/>
      <c r="X894" s="4"/>
      <c r="Y894" s="4"/>
      <c r="Z894" s="4"/>
      <c r="AA894" s="4"/>
      <c r="AB894" s="4"/>
    </row>
    <row r="895" ht="15.75" customHeight="1">
      <c r="A895" s="4"/>
      <c r="B895" s="4"/>
      <c r="C895" s="4"/>
      <c r="D895" s="4"/>
      <c r="E895" s="4"/>
      <c r="F895" s="45" t="str">
        <f t="shared" si="2"/>
        <v/>
      </c>
      <c r="G895" s="11" t="str">
        <f>IFERROR(IF(G894=DATE.DOR,"",MIN(DATE(YEAR(Calculations!G894),MONTH(Calculations!G894)+1,DAY(Calculations!G894)),DATE.DOR)),"")</f>
        <v/>
      </c>
      <c r="H895" s="15" t="str">
        <f>IF(G896="","",IF(G895&lt;$B$2,MONTHLY.CONT*1,LOOKUP(G895,$B$2:$B$62,$D$2:$D$62)))</f>
        <v/>
      </c>
      <c r="I895" s="51" t="str">
        <f>IF(H895=0,"",IF(H895="","",IF(G895=DATE.DOR,"",IF(G895="","",IF(G895=FVDate,"",((1+INCREASE.RTE)^(1/12)))))))</f>
        <v/>
      </c>
      <c r="J895" s="51" t="str">
        <f>IF(H895=0,"",IF(H895="","",IF(G895=DATE.DOR,"",IF(G895=FVDate,"",((1+RPI))^(1/12)))))</f>
        <v/>
      </c>
      <c r="K895" s="51" t="str">
        <f>IF(J895="","",(1+AMC)^(1/12))</f>
        <v/>
      </c>
      <c r="L895" s="15" t="str">
        <f>IFERROR(IF(G895="","",IF(G895=DATE.DOR,"",L894*I895/J895/K895+H895)),0)</f>
        <v/>
      </c>
      <c r="M895" s="4"/>
      <c r="N895" s="46" t="str">
        <f t="shared" si="3"/>
        <v/>
      </c>
      <c r="O895" s="45" t="str">
        <f t="shared" si="4"/>
        <v/>
      </c>
      <c r="P895" s="11" t="str">
        <f>IFERROR(IF(P894=DATE.DOR,"",MIN(DATE(YEAR(Calculations!P894),MONTH(Calculations!P894)+1,DAY(Calculations!P894)),DATE.DOR)),"")</f>
        <v/>
      </c>
      <c r="Q895" s="52" t="str">
        <f>IF(P895="","",IF(P895=DATE(YEAR(AdjustedFVDte),MONTH(AdjustedFVDte)+1,DAY(AdjustedFVDte)),CFV,IF(AND(Q894=0,P894=AdjustedFVDte),CFV+U895,U894)))</f>
        <v/>
      </c>
      <c r="R895" s="53" t="str">
        <f>IF(P895="","",((1+INCREASE.RTE)^(1/12)))</f>
        <v/>
      </c>
      <c r="S895" s="51" t="str">
        <f>IFERROR(IF(P895="","",IF(P895=DATE.DOR,"",IF(P895&gt;0,(1+RPI)^(1/12),""))),"")</f>
        <v/>
      </c>
      <c r="T895" s="51" t="str">
        <f>IF(S895="","",(1+AMC)^(1/12))</f>
        <v/>
      </c>
      <c r="U895" s="15" t="str">
        <f>IFERROR(IF(P895=DATE.DOR,U894,Q895*R895/S895/T895),"")</f>
        <v/>
      </c>
      <c r="V895" s="4"/>
      <c r="W895" s="4"/>
      <c r="X895" s="4"/>
      <c r="Y895" s="4"/>
      <c r="Z895" s="4"/>
      <c r="AA895" s="4"/>
      <c r="AB895" s="4"/>
    </row>
    <row r="896" ht="15.75" customHeight="1">
      <c r="A896" s="4"/>
      <c r="B896" s="4"/>
      <c r="C896" s="4"/>
      <c r="D896" s="4"/>
      <c r="E896" s="4"/>
      <c r="F896" s="45">
        <f t="shared" si="2"/>
        <v>1</v>
      </c>
      <c r="G896" s="11">
        <f>IFERROR(IF(G895=DATE.DOR,"",MIN(DATE(YEAR(Calculations!G895),MONTH(Calculations!G895)+1,DAY(Calculations!G895)),DATE.DOR)),"")</f>
        <v>44927</v>
      </c>
      <c r="H896" s="15" t="str">
        <f>IF(G897="","",IF(G896&lt;$B$2,MONTHLY.CONT*1,LOOKUP(G896,$B$2:$B$62,$D$2:$D$62)))</f>
        <v/>
      </c>
      <c r="I896" s="51" t="str">
        <f>IF(H896=0,"",IF(H896="","",IF(G896=DATE.DOR,"",IF(G896="","",IF(G896=FVDate,"",((1+INCREASE.RTE)^(1/12)))))))</f>
        <v/>
      </c>
      <c r="J896" s="51" t="str">
        <f>IF(H896=0,"",IF(H896="","",IF(G896=DATE.DOR,"",IF(G896=FVDate,"",((1+RPI))^(1/12)))))</f>
        <v/>
      </c>
      <c r="K896" s="51" t="str">
        <f>IF(J896="","",(1+AMC)^(1/12))</f>
        <v/>
      </c>
      <c r="L896" s="15" t="str">
        <f>IFERROR(IF(G896="","",IF(G896=DATE.DOR,"",L895*I896/J896/K896+H896)),0)</f>
        <v/>
      </c>
      <c r="M896" s="4"/>
      <c r="N896" s="46">
        <f t="shared" si="3"/>
        <v>12</v>
      </c>
      <c r="O896" s="45">
        <f t="shared" si="4"/>
        <v>1</v>
      </c>
      <c r="P896" s="11">
        <f>IFERROR(IF(P895=DATE.DOR,"",MIN(DATE(YEAR(Calculations!P895),MONTH(Calculations!P895)+1,DAY(Calculations!P895)),DATE.DOR)),"")</f>
        <v>44927</v>
      </c>
      <c r="Q896" s="52" t="str">
        <f>IF(P896="","",IF(P896=DATE(YEAR(AdjustedFVDte),MONTH(AdjustedFVDte)+1,DAY(AdjustedFVDte)),CFV,IF(AND(Q895=0,P895=AdjustedFVDte),CFV+U896,U895)))</f>
        <v/>
      </c>
      <c r="R896" s="53">
        <f>IF(P896="","",((1+INCREASE.RTE)^(1/12)))</f>
        <v>1.004074124</v>
      </c>
      <c r="S896" s="51" t="str">
        <f>IFERROR(IF(P896="","",IF(P896=DATE.DOR,"",IF(P896&gt;0,(1+RPI)^(1/12),""))),"")</f>
        <v/>
      </c>
      <c r="T896" s="51" t="str">
        <f>IF(S896="","",(1+AMC)^(1/12))</f>
        <v/>
      </c>
      <c r="U896" s="15" t="str">
        <f>IFERROR(IF(P896=DATE.DOR,U895,Q896*R896/S896/T896),"")</f>
        <v/>
      </c>
      <c r="V896" s="4"/>
      <c r="W896" s="4"/>
      <c r="X896" s="4"/>
      <c r="Y896" s="4"/>
      <c r="Z896" s="4"/>
      <c r="AA896" s="4"/>
      <c r="AB896" s="4"/>
    </row>
    <row r="897" ht="15.75" customHeight="1">
      <c r="A897" s="4"/>
      <c r="B897" s="4"/>
      <c r="C897" s="4"/>
      <c r="D897" s="4"/>
      <c r="E897" s="4"/>
      <c r="F897" s="45" t="str">
        <f t="shared" si="2"/>
        <v/>
      </c>
      <c r="G897" s="11" t="str">
        <f>IFERROR(IF(G896=DATE.DOR,"",MIN(DATE(YEAR(Calculations!G896),MONTH(Calculations!G896)+1,DAY(Calculations!G896)),DATE.DOR)),"")</f>
        <v/>
      </c>
      <c r="H897" s="15" t="str">
        <f>IF(G898="","",IF(G897&lt;$B$2,MONTHLY.CONT*1,LOOKUP(G897,$B$2:$B$62,$D$2:$D$62)))</f>
        <v/>
      </c>
      <c r="I897" s="51" t="str">
        <f>IF(H897=0,"",IF(H897="","",IF(G897=DATE.DOR,"",IF(G897="","",IF(G897=FVDate,"",((1+INCREASE.RTE)^(1/12)))))))</f>
        <v/>
      </c>
      <c r="J897" s="51" t="str">
        <f>IF(H897=0,"",IF(H897="","",IF(G897=DATE.DOR,"",IF(G897=FVDate,"",((1+RPI))^(1/12)))))</f>
        <v/>
      </c>
      <c r="K897" s="51" t="str">
        <f>IF(J897="","",(1+AMC)^(1/12))</f>
        <v/>
      </c>
      <c r="L897" s="15" t="str">
        <f>IFERROR(IF(G897="","",IF(G897=DATE.DOR,"",L896*I897/J897/K897+H897)),0)</f>
        <v/>
      </c>
      <c r="M897" s="4"/>
      <c r="N897" s="46" t="str">
        <f t="shared" si="3"/>
        <v/>
      </c>
      <c r="O897" s="45" t="str">
        <f t="shared" si="4"/>
        <v/>
      </c>
      <c r="P897" s="11" t="str">
        <f>IFERROR(IF(P896=DATE.DOR,"",MIN(DATE(YEAR(Calculations!P896),MONTH(Calculations!P896)+1,DAY(Calculations!P896)),DATE.DOR)),"")</f>
        <v/>
      </c>
      <c r="Q897" s="52" t="str">
        <f>IF(P897="","",IF(P897=DATE(YEAR(AdjustedFVDte),MONTH(AdjustedFVDte)+1,DAY(AdjustedFVDte)),CFV,IF(AND(Q896=0,P896=AdjustedFVDte),CFV+U897,U896)))</f>
        <v/>
      </c>
      <c r="R897" s="53" t="str">
        <f>IF(P897="","",((1+INCREASE.RTE)^(1/12)))</f>
        <v/>
      </c>
      <c r="S897" s="51" t="str">
        <f>IFERROR(IF(P897="","",IF(P897=DATE.DOR,"",IF(P897&gt;0,(1+RPI)^(1/12),""))),"")</f>
        <v/>
      </c>
      <c r="T897" s="51" t="str">
        <f>IF(S897="","",(1+AMC)^(1/12))</f>
        <v/>
      </c>
      <c r="U897" s="15" t="str">
        <f>IFERROR(IF(P897=DATE.DOR,U896,Q897*R897/S897/T897),"")</f>
        <v/>
      </c>
      <c r="V897" s="4"/>
      <c r="W897" s="4"/>
      <c r="X897" s="4"/>
      <c r="Y897" s="4"/>
      <c r="Z897" s="4"/>
      <c r="AA897" s="4"/>
      <c r="AB897" s="4"/>
    </row>
    <row r="898" ht="15.75" customHeight="1">
      <c r="A898" s="4"/>
      <c r="B898" s="4"/>
      <c r="C898" s="4"/>
      <c r="D898" s="4"/>
      <c r="E898" s="4"/>
      <c r="F898" s="45">
        <f t="shared" si="2"/>
        <v>1</v>
      </c>
      <c r="G898" s="11">
        <f>IFERROR(IF(G897=DATE.DOR,"",MIN(DATE(YEAR(Calculations!G897),MONTH(Calculations!G897)+1,DAY(Calculations!G897)),DATE.DOR)),"")</f>
        <v>44927</v>
      </c>
      <c r="H898" s="15" t="str">
        <f>IF(G899="","",IF(G898&lt;$B$2,MONTHLY.CONT*1,LOOKUP(G898,$B$2:$B$62,$D$2:$D$62)))</f>
        <v/>
      </c>
      <c r="I898" s="51" t="str">
        <f>IF(H898=0,"",IF(H898="","",IF(G898=DATE.DOR,"",IF(G898="","",IF(G898=FVDate,"",((1+INCREASE.RTE)^(1/12)))))))</f>
        <v/>
      </c>
      <c r="J898" s="51" t="str">
        <f>IF(H898=0,"",IF(H898="","",IF(G898=DATE.DOR,"",IF(G898=FVDate,"",((1+RPI))^(1/12)))))</f>
        <v/>
      </c>
      <c r="K898" s="51" t="str">
        <f>IF(J898="","",(1+AMC)^(1/12))</f>
        <v/>
      </c>
      <c r="L898" s="15" t="str">
        <f>IFERROR(IF(G898="","",IF(G898=DATE.DOR,"",L897*I898/J898/K898+H898)),0)</f>
        <v/>
      </c>
      <c r="M898" s="4"/>
      <c r="N898" s="46">
        <f t="shared" si="3"/>
        <v>12</v>
      </c>
      <c r="O898" s="45">
        <f t="shared" si="4"/>
        <v>1</v>
      </c>
      <c r="P898" s="11">
        <f>IFERROR(IF(P897=DATE.DOR,"",MIN(DATE(YEAR(Calculations!P897),MONTH(Calculations!P897)+1,DAY(Calculations!P897)),DATE.DOR)),"")</f>
        <v>44927</v>
      </c>
      <c r="Q898" s="52" t="str">
        <f>IF(P898="","",IF(P898=DATE(YEAR(AdjustedFVDte),MONTH(AdjustedFVDte)+1,DAY(AdjustedFVDte)),CFV,IF(AND(Q897=0,P897=AdjustedFVDte),CFV+U898,U897)))</f>
        <v/>
      </c>
      <c r="R898" s="53">
        <f>IF(P898="","",((1+INCREASE.RTE)^(1/12)))</f>
        <v>1.004074124</v>
      </c>
      <c r="S898" s="51" t="str">
        <f>IFERROR(IF(P898="","",IF(P898=DATE.DOR,"",IF(P898&gt;0,(1+RPI)^(1/12),""))),"")</f>
        <v/>
      </c>
      <c r="T898" s="51" t="str">
        <f>IF(S898="","",(1+AMC)^(1/12))</f>
        <v/>
      </c>
      <c r="U898" s="15" t="str">
        <f>IFERROR(IF(P898=DATE.DOR,U897,Q898*R898/S898/T898),"")</f>
        <v/>
      </c>
      <c r="V898" s="4"/>
      <c r="W898" s="4"/>
      <c r="X898" s="4"/>
      <c r="Y898" s="4"/>
      <c r="Z898" s="4"/>
      <c r="AA898" s="4"/>
      <c r="AB898" s="4"/>
    </row>
    <row r="899" ht="15.75" customHeight="1">
      <c r="A899" s="4"/>
      <c r="B899" s="4"/>
      <c r="C899" s="4"/>
      <c r="D899" s="4"/>
      <c r="E899" s="4"/>
      <c r="F899" s="45" t="str">
        <f t="shared" si="2"/>
        <v/>
      </c>
      <c r="G899" s="11" t="str">
        <f>IFERROR(IF(G898=DATE.DOR,"",MIN(DATE(YEAR(Calculations!G898),MONTH(Calculations!G898)+1,DAY(Calculations!G898)),DATE.DOR)),"")</f>
        <v/>
      </c>
      <c r="H899" s="15" t="str">
        <f>IF(G900="","",IF(G899&lt;$B$2,MONTHLY.CONT*1,LOOKUP(G899,$B$2:$B$62,$D$2:$D$62)))</f>
        <v/>
      </c>
      <c r="I899" s="51" t="str">
        <f>IF(H899=0,"",IF(H899="","",IF(G899=DATE.DOR,"",IF(G899="","",IF(G899=FVDate,"",((1+INCREASE.RTE)^(1/12)))))))</f>
        <v/>
      </c>
      <c r="J899" s="51" t="str">
        <f>IF(H899=0,"",IF(H899="","",IF(G899=DATE.DOR,"",IF(G899=FVDate,"",((1+RPI))^(1/12)))))</f>
        <v/>
      </c>
      <c r="K899" s="51" t="str">
        <f>IF(J899="","",(1+AMC)^(1/12))</f>
        <v/>
      </c>
      <c r="L899" s="15" t="str">
        <f>IFERROR(IF(G899="","",IF(G899=DATE.DOR,"",L898*I899/J899/K899+H899)),0)</f>
        <v/>
      </c>
      <c r="M899" s="4"/>
      <c r="N899" s="46" t="str">
        <f t="shared" si="3"/>
        <v/>
      </c>
      <c r="O899" s="45" t="str">
        <f t="shared" si="4"/>
        <v/>
      </c>
      <c r="P899" s="11" t="str">
        <f>IFERROR(IF(P898=DATE.DOR,"",MIN(DATE(YEAR(Calculations!P898),MONTH(Calculations!P898)+1,DAY(Calculations!P898)),DATE.DOR)),"")</f>
        <v/>
      </c>
      <c r="Q899" s="52" t="str">
        <f>IF(P899="","",IF(P899=DATE(YEAR(AdjustedFVDte),MONTH(AdjustedFVDte)+1,DAY(AdjustedFVDte)),CFV,IF(AND(Q898=0,P898=AdjustedFVDte),CFV+U899,U898)))</f>
        <v/>
      </c>
      <c r="R899" s="53" t="str">
        <f>IF(P899="","",((1+INCREASE.RTE)^(1/12)))</f>
        <v/>
      </c>
      <c r="S899" s="51" t="str">
        <f>IFERROR(IF(P899="","",IF(P899=DATE.DOR,"",IF(P899&gt;0,(1+RPI)^(1/12),""))),"")</f>
        <v/>
      </c>
      <c r="T899" s="51" t="str">
        <f>IF(S899="","",(1+AMC)^(1/12))</f>
        <v/>
      </c>
      <c r="U899" s="15" t="str">
        <f>IFERROR(IF(P899=DATE.DOR,U898,Q899*R899/S899/T899),"")</f>
        <v/>
      </c>
      <c r="V899" s="4"/>
      <c r="W899" s="4"/>
      <c r="X899" s="4"/>
      <c r="Y899" s="4"/>
      <c r="Z899" s="4"/>
      <c r="AA899" s="4"/>
      <c r="AB899" s="4"/>
    </row>
    <row r="900" ht="15.75" customHeight="1">
      <c r="A900" s="4"/>
      <c r="B900" s="4"/>
      <c r="C900" s="4"/>
      <c r="D900" s="4"/>
      <c r="E900" s="4"/>
      <c r="F900" s="45">
        <f t="shared" si="2"/>
        <v>1</v>
      </c>
      <c r="G900" s="11">
        <f>IFERROR(IF(G899=DATE.DOR,"",MIN(DATE(YEAR(Calculations!G899),MONTH(Calculations!G899)+1,DAY(Calculations!G899)),DATE.DOR)),"")</f>
        <v>44927</v>
      </c>
      <c r="H900" s="15" t="str">
        <f>IF(G901="","",IF(G900&lt;$B$2,MONTHLY.CONT*1,LOOKUP(G900,$B$2:$B$62,$D$2:$D$62)))</f>
        <v/>
      </c>
      <c r="I900" s="51" t="str">
        <f>IF(H900=0,"",IF(H900="","",IF(G900=DATE.DOR,"",IF(G900="","",IF(G900=FVDate,"",((1+INCREASE.RTE)^(1/12)))))))</f>
        <v/>
      </c>
      <c r="J900" s="51" t="str">
        <f>IF(H900=0,"",IF(H900="","",IF(G900=DATE.DOR,"",IF(G900=FVDate,"",((1+RPI))^(1/12)))))</f>
        <v/>
      </c>
      <c r="K900" s="51" t="str">
        <f>IF(J900="","",(1+AMC)^(1/12))</f>
        <v/>
      </c>
      <c r="L900" s="15" t="str">
        <f>IFERROR(IF(G900="","",IF(G900=DATE.DOR,"",L899*I900/J900/K900+H900)),0)</f>
        <v/>
      </c>
      <c r="M900" s="4"/>
      <c r="N900" s="46">
        <f t="shared" si="3"/>
        <v>12</v>
      </c>
      <c r="O900" s="45">
        <f t="shared" si="4"/>
        <v>1</v>
      </c>
      <c r="P900" s="11">
        <f>IFERROR(IF(P899=DATE.DOR,"",MIN(DATE(YEAR(Calculations!P899),MONTH(Calculations!P899)+1,DAY(Calculations!P899)),DATE.DOR)),"")</f>
        <v>44927</v>
      </c>
      <c r="Q900" s="52" t="str">
        <f>IF(P900="","",IF(P900=DATE(YEAR(AdjustedFVDte),MONTH(AdjustedFVDte)+1,DAY(AdjustedFVDte)),CFV,IF(AND(Q899=0,P899=AdjustedFVDte),CFV+U900,U899)))</f>
        <v/>
      </c>
      <c r="R900" s="53">
        <f>IF(P900="","",((1+INCREASE.RTE)^(1/12)))</f>
        <v>1.004074124</v>
      </c>
      <c r="S900" s="51" t="str">
        <f>IFERROR(IF(P900="","",IF(P900=DATE.DOR,"",IF(P900&gt;0,(1+RPI)^(1/12),""))),"")</f>
        <v/>
      </c>
      <c r="T900" s="51" t="str">
        <f>IF(S900="","",(1+AMC)^(1/12))</f>
        <v/>
      </c>
      <c r="U900" s="15" t="str">
        <f>IFERROR(IF(P900=DATE.DOR,U899,Q900*R900/S900/T900),"")</f>
        <v/>
      </c>
      <c r="V900" s="4"/>
      <c r="W900" s="4"/>
      <c r="X900" s="4"/>
      <c r="Y900" s="4"/>
      <c r="Z900" s="4"/>
      <c r="AA900" s="4"/>
      <c r="AB900" s="4"/>
    </row>
    <row r="901" ht="15.75" customHeight="1">
      <c r="A901" s="4"/>
      <c r="B901" s="4"/>
      <c r="C901" s="4"/>
      <c r="D901" s="4"/>
      <c r="E901" s="4"/>
      <c r="F901" s="45" t="str">
        <f t="shared" si="2"/>
        <v/>
      </c>
      <c r="G901" s="11" t="str">
        <f>IFERROR(IF(G900=DATE.DOR,"",MIN(DATE(YEAR(Calculations!G900),MONTH(Calculations!G900)+1,DAY(Calculations!G900)),DATE.DOR)),"")</f>
        <v/>
      </c>
      <c r="H901" s="15" t="str">
        <f>IF(G902="","",IF(G901&lt;$B$2,MONTHLY.CONT*1,LOOKUP(G901,$B$2:$B$62,$D$2:$D$62)))</f>
        <v/>
      </c>
      <c r="I901" s="51" t="str">
        <f>IF(H901=0,"",IF(H901="","",IF(G901=DATE.DOR,"",IF(G901="","",IF(G901=FVDate,"",((1+INCREASE.RTE)^(1/12)))))))</f>
        <v/>
      </c>
      <c r="J901" s="51" t="str">
        <f>IF(H901=0,"",IF(H901="","",IF(G901=DATE.DOR,"",IF(G901=FVDate,"",((1+RPI))^(1/12)))))</f>
        <v/>
      </c>
      <c r="K901" s="51" t="str">
        <f>IF(J901="","",(1+AMC)^(1/12))</f>
        <v/>
      </c>
      <c r="L901" s="15" t="str">
        <f>IFERROR(IF(G901="","",IF(G901=DATE.DOR,"",L900*I901/J901/K901+H901)),0)</f>
        <v/>
      </c>
      <c r="M901" s="4"/>
      <c r="N901" s="46" t="str">
        <f t="shared" si="3"/>
        <v/>
      </c>
      <c r="O901" s="45" t="str">
        <f t="shared" si="4"/>
        <v/>
      </c>
      <c r="P901" s="11" t="str">
        <f>IFERROR(IF(P900=DATE.DOR,"",MIN(DATE(YEAR(Calculations!P900),MONTH(Calculations!P900)+1,DAY(Calculations!P900)),DATE.DOR)),"")</f>
        <v/>
      </c>
      <c r="Q901" s="52" t="str">
        <f>IF(P901="","",IF(P901=DATE(YEAR(AdjustedFVDte),MONTH(AdjustedFVDte)+1,DAY(AdjustedFVDte)),CFV,IF(AND(Q900=0,P900=AdjustedFVDte),CFV+U901,U900)))</f>
        <v/>
      </c>
      <c r="R901" s="53" t="str">
        <f>IF(P901="","",((1+INCREASE.RTE)^(1/12)))</f>
        <v/>
      </c>
      <c r="S901" s="51" t="str">
        <f>IFERROR(IF(P901="","",IF(P901=DATE.DOR,"",IF(P901&gt;0,(1+RPI)^(1/12),""))),"")</f>
        <v/>
      </c>
      <c r="T901" s="51" t="str">
        <f>IF(S901="","",(1+AMC)^(1/12))</f>
        <v/>
      </c>
      <c r="U901" s="15" t="str">
        <f>IFERROR(IF(P901=DATE.DOR,U900,Q901*R901/S901/T901),"")</f>
        <v/>
      </c>
      <c r="V901" s="4"/>
      <c r="W901" s="4"/>
      <c r="X901" s="4"/>
      <c r="Y901" s="4"/>
      <c r="Z901" s="4"/>
      <c r="AA901" s="4"/>
      <c r="AB901" s="4"/>
    </row>
    <row r="902" ht="15.75" customHeight="1">
      <c r="A902" s="4"/>
      <c r="B902" s="4"/>
      <c r="C902" s="4"/>
      <c r="D902" s="4"/>
      <c r="E902" s="4"/>
      <c r="F902" s="45">
        <f t="shared" si="2"/>
        <v>1</v>
      </c>
      <c r="G902" s="11">
        <f>IFERROR(IF(G901=DATE.DOR,"",MIN(DATE(YEAR(Calculations!G901),MONTH(Calculations!G901)+1,DAY(Calculations!G901)),DATE.DOR)),"")</f>
        <v>44927</v>
      </c>
      <c r="H902" s="15" t="str">
        <f>IF(G903="","",IF(G902&lt;$B$2,MONTHLY.CONT*1,LOOKUP(G902,$B$2:$B$62,$D$2:$D$62)))</f>
        <v/>
      </c>
      <c r="I902" s="51" t="str">
        <f>IF(H902=0,"",IF(H902="","",IF(G902=DATE.DOR,"",IF(G902="","",IF(G902=FVDate,"",((1+INCREASE.RTE)^(1/12)))))))</f>
        <v/>
      </c>
      <c r="J902" s="51" t="str">
        <f>IF(H902=0,"",IF(H902="","",IF(G902=DATE.DOR,"",IF(G902=FVDate,"",((1+RPI))^(1/12)))))</f>
        <v/>
      </c>
      <c r="K902" s="51" t="str">
        <f>IF(J902="","",(1+AMC)^(1/12))</f>
        <v/>
      </c>
      <c r="L902" s="15" t="str">
        <f>IFERROR(IF(G902="","",IF(G902=DATE.DOR,"",L901*I902/J902/K902+H902)),0)</f>
        <v/>
      </c>
      <c r="M902" s="4"/>
      <c r="N902" s="46">
        <f t="shared" si="3"/>
        <v>12</v>
      </c>
      <c r="O902" s="45">
        <f t="shared" si="4"/>
        <v>1</v>
      </c>
      <c r="P902" s="11">
        <f>IFERROR(IF(P901=DATE.DOR,"",MIN(DATE(YEAR(Calculations!P901),MONTH(Calculations!P901)+1,DAY(Calculations!P901)),DATE.DOR)),"")</f>
        <v>44927</v>
      </c>
      <c r="Q902" s="52" t="str">
        <f>IF(P902="","",IF(P902=DATE(YEAR(AdjustedFVDte),MONTH(AdjustedFVDte)+1,DAY(AdjustedFVDte)),CFV,IF(AND(Q901=0,P901=AdjustedFVDte),CFV+U902,U901)))</f>
        <v/>
      </c>
      <c r="R902" s="53">
        <f>IF(P902="","",((1+INCREASE.RTE)^(1/12)))</f>
        <v>1.004074124</v>
      </c>
      <c r="S902" s="51" t="str">
        <f>IFERROR(IF(P902="","",IF(P902=DATE.DOR,"",IF(P902&gt;0,(1+RPI)^(1/12),""))),"")</f>
        <v/>
      </c>
      <c r="T902" s="51" t="str">
        <f>IF(S902="","",(1+AMC)^(1/12))</f>
        <v/>
      </c>
      <c r="U902" s="15" t="str">
        <f>IFERROR(IF(P902=DATE.DOR,U901,Q902*R902/S902/T902),"")</f>
        <v/>
      </c>
      <c r="V902" s="4"/>
      <c r="W902" s="4"/>
      <c r="X902" s="4"/>
      <c r="Y902" s="4"/>
      <c r="Z902" s="4"/>
      <c r="AA902" s="4"/>
      <c r="AB902" s="4"/>
    </row>
    <row r="903" ht="15.75" customHeight="1">
      <c r="A903" s="4"/>
      <c r="B903" s="4"/>
      <c r="C903" s="4"/>
      <c r="D903" s="4"/>
      <c r="E903" s="4"/>
      <c r="F903" s="45" t="str">
        <f t="shared" si="2"/>
        <v/>
      </c>
      <c r="G903" s="11" t="str">
        <f>IFERROR(IF(G902=DATE.DOR,"",MIN(DATE(YEAR(Calculations!G902),MONTH(Calculations!G902)+1,DAY(Calculations!G902)),DATE.DOR)),"")</f>
        <v/>
      </c>
      <c r="H903" s="15" t="str">
        <f>IF(G904="","",IF(G903&lt;$B$2,MONTHLY.CONT*1,LOOKUP(G903,$B$2:$B$62,$D$2:$D$62)))</f>
        <v/>
      </c>
      <c r="I903" s="51" t="str">
        <f>IF(H903=0,"",IF(H903="","",IF(G903=DATE.DOR,"",IF(G903="","",IF(G903=FVDate,"",((1+INCREASE.RTE)^(1/12)))))))</f>
        <v/>
      </c>
      <c r="J903" s="51" t="str">
        <f>IF(H903=0,"",IF(H903="","",IF(G903=DATE.DOR,"",IF(G903=FVDate,"",((1+RPI))^(1/12)))))</f>
        <v/>
      </c>
      <c r="K903" s="51" t="str">
        <f>IF(J903="","",(1+AMC)^(1/12))</f>
        <v/>
      </c>
      <c r="L903" s="15" t="str">
        <f>IFERROR(IF(G903="","",IF(G903=DATE.DOR,"",L902*I903/J903/K903+H903)),0)</f>
        <v/>
      </c>
      <c r="M903" s="4"/>
      <c r="N903" s="46" t="str">
        <f t="shared" si="3"/>
        <v/>
      </c>
      <c r="O903" s="45" t="str">
        <f t="shared" si="4"/>
        <v/>
      </c>
      <c r="P903" s="11" t="str">
        <f>IFERROR(IF(P902=DATE.DOR,"",MIN(DATE(YEAR(Calculations!P902),MONTH(Calculations!P902)+1,DAY(Calculations!P902)),DATE.DOR)),"")</f>
        <v/>
      </c>
      <c r="Q903" s="52" t="str">
        <f>IF(P903="","",IF(P903=DATE(YEAR(AdjustedFVDte),MONTH(AdjustedFVDte)+1,DAY(AdjustedFVDte)),CFV,IF(AND(Q902=0,P902=AdjustedFVDte),CFV+U903,U902)))</f>
        <v/>
      </c>
      <c r="R903" s="53" t="str">
        <f>IF(P903="","",((1+INCREASE.RTE)^(1/12)))</f>
        <v/>
      </c>
      <c r="S903" s="51" t="str">
        <f>IFERROR(IF(P903="","",IF(P903=DATE.DOR,"",IF(P903&gt;0,(1+RPI)^(1/12),""))),"")</f>
        <v/>
      </c>
      <c r="T903" s="51" t="str">
        <f>IF(S903="","",(1+AMC)^(1/12))</f>
        <v/>
      </c>
      <c r="U903" s="15" t="str">
        <f>IFERROR(IF(P903=DATE.DOR,U902,Q903*R903/S903/T903),"")</f>
        <v/>
      </c>
      <c r="V903" s="4"/>
      <c r="W903" s="4"/>
      <c r="X903" s="4"/>
      <c r="Y903" s="4"/>
      <c r="Z903" s="4"/>
      <c r="AA903" s="4"/>
      <c r="AB903" s="4"/>
    </row>
    <row r="904" ht="15.75" customHeight="1">
      <c r="A904" s="4"/>
      <c r="B904" s="4"/>
      <c r="C904" s="4"/>
      <c r="D904" s="4"/>
      <c r="E904" s="4"/>
      <c r="F904" s="45">
        <f t="shared" si="2"/>
        <v>1</v>
      </c>
      <c r="G904" s="11">
        <f>IFERROR(IF(G903=DATE.DOR,"",MIN(DATE(YEAR(Calculations!G903),MONTH(Calculations!G903)+1,DAY(Calculations!G903)),DATE.DOR)),"")</f>
        <v>44927</v>
      </c>
      <c r="H904" s="15" t="str">
        <f>IF(G905="","",IF(G904&lt;$B$2,MONTHLY.CONT*1,LOOKUP(G904,$B$2:$B$62,$D$2:$D$62)))</f>
        <v/>
      </c>
      <c r="I904" s="51" t="str">
        <f>IF(H904=0,"",IF(H904="","",IF(G904=DATE.DOR,"",IF(G904="","",IF(G904=FVDate,"",((1+INCREASE.RTE)^(1/12)))))))</f>
        <v/>
      </c>
      <c r="J904" s="51" t="str">
        <f>IF(H904=0,"",IF(H904="","",IF(G904=DATE.DOR,"",IF(G904=FVDate,"",((1+RPI))^(1/12)))))</f>
        <v/>
      </c>
      <c r="K904" s="51" t="str">
        <f>IF(J904="","",(1+AMC)^(1/12))</f>
        <v/>
      </c>
      <c r="L904" s="15" t="str">
        <f>IFERROR(IF(G904="","",IF(G904=DATE.DOR,"",L903*I904/J904/K904+H904)),0)</f>
        <v/>
      </c>
      <c r="M904" s="4"/>
      <c r="N904" s="46">
        <f t="shared" si="3"/>
        <v>12</v>
      </c>
      <c r="O904" s="45">
        <f t="shared" si="4"/>
        <v>1</v>
      </c>
      <c r="P904" s="11">
        <f>IFERROR(IF(P903=DATE.DOR,"",MIN(DATE(YEAR(Calculations!P903),MONTH(Calculations!P903)+1,DAY(Calculations!P903)),DATE.DOR)),"")</f>
        <v>44927</v>
      </c>
      <c r="Q904" s="52" t="str">
        <f>IF(P904="","",IF(P904=DATE(YEAR(AdjustedFVDte),MONTH(AdjustedFVDte)+1,DAY(AdjustedFVDte)),CFV,IF(AND(Q903=0,P903=AdjustedFVDte),CFV+U904,U903)))</f>
        <v/>
      </c>
      <c r="R904" s="53">
        <f>IF(P904="","",((1+INCREASE.RTE)^(1/12)))</f>
        <v>1.004074124</v>
      </c>
      <c r="S904" s="51" t="str">
        <f>IFERROR(IF(P904="","",IF(P904=DATE.DOR,"",IF(P904&gt;0,(1+RPI)^(1/12),""))),"")</f>
        <v/>
      </c>
      <c r="T904" s="51" t="str">
        <f>IF(S904="","",(1+AMC)^(1/12))</f>
        <v/>
      </c>
      <c r="U904" s="15" t="str">
        <f>IFERROR(IF(P904=DATE.DOR,U903,Q904*R904/S904/T904),"")</f>
        <v/>
      </c>
      <c r="V904" s="4"/>
      <c r="W904" s="4"/>
      <c r="X904" s="4"/>
      <c r="Y904" s="4"/>
      <c r="Z904" s="4"/>
      <c r="AA904" s="4"/>
      <c r="AB904" s="4"/>
    </row>
    <row r="905" ht="15.75" customHeight="1">
      <c r="A905" s="4"/>
      <c r="B905" s="4"/>
      <c r="C905" s="4"/>
      <c r="D905" s="4"/>
      <c r="E905" s="4"/>
      <c r="F905" s="45" t="str">
        <f t="shared" si="2"/>
        <v/>
      </c>
      <c r="G905" s="11" t="str">
        <f>IFERROR(IF(G904=DATE.DOR,"",MIN(DATE(YEAR(Calculations!G904),MONTH(Calculations!G904)+1,DAY(Calculations!G904)),DATE.DOR)),"")</f>
        <v/>
      </c>
      <c r="H905" s="15" t="str">
        <f>IF(G906="","",IF(G905&lt;$B$2,MONTHLY.CONT*1,LOOKUP(G905,$B$2:$B$62,$D$2:$D$62)))</f>
        <v/>
      </c>
      <c r="I905" s="51" t="str">
        <f>IF(H905=0,"",IF(H905="","",IF(G905=DATE.DOR,"",IF(G905="","",IF(G905=FVDate,"",((1+INCREASE.RTE)^(1/12)))))))</f>
        <v/>
      </c>
      <c r="J905" s="51" t="str">
        <f>IF(H905=0,"",IF(H905="","",IF(G905=DATE.DOR,"",IF(G905=FVDate,"",((1+RPI))^(1/12)))))</f>
        <v/>
      </c>
      <c r="K905" s="51" t="str">
        <f>IF(J905="","",(1+AMC)^(1/12))</f>
        <v/>
      </c>
      <c r="L905" s="15" t="str">
        <f>IFERROR(IF(G905="","",IF(G905=DATE.DOR,"",L904*I905/J905/K905+H905)),0)</f>
        <v/>
      </c>
      <c r="M905" s="4"/>
      <c r="N905" s="46" t="str">
        <f t="shared" si="3"/>
        <v/>
      </c>
      <c r="O905" s="45" t="str">
        <f t="shared" si="4"/>
        <v/>
      </c>
      <c r="P905" s="11" t="str">
        <f>IFERROR(IF(P904=DATE.DOR,"",MIN(DATE(YEAR(Calculations!P904),MONTH(Calculations!P904)+1,DAY(Calculations!P904)),DATE.DOR)),"")</f>
        <v/>
      </c>
      <c r="Q905" s="52" t="str">
        <f>IF(P905="","",IF(P905=DATE(YEAR(AdjustedFVDte),MONTH(AdjustedFVDte)+1,DAY(AdjustedFVDte)),CFV,IF(AND(Q904=0,P904=AdjustedFVDte),CFV+U905,U904)))</f>
        <v/>
      </c>
      <c r="R905" s="53" t="str">
        <f>IF(P905="","",((1+INCREASE.RTE)^(1/12)))</f>
        <v/>
      </c>
      <c r="S905" s="51" t="str">
        <f>IFERROR(IF(P905="","",IF(P905=DATE.DOR,"",IF(P905&gt;0,(1+RPI)^(1/12),""))),"")</f>
        <v/>
      </c>
      <c r="T905" s="51" t="str">
        <f>IF(S905="","",(1+AMC)^(1/12))</f>
        <v/>
      </c>
      <c r="U905" s="15" t="str">
        <f>IFERROR(IF(P905=DATE.DOR,U904,Q905*R905/S905/T905),"")</f>
        <v/>
      </c>
      <c r="V905" s="4"/>
      <c r="W905" s="4"/>
      <c r="X905" s="4"/>
      <c r="Y905" s="4"/>
      <c r="Z905" s="4"/>
      <c r="AA905" s="4"/>
      <c r="AB905" s="4"/>
    </row>
    <row r="906" ht="15.75" customHeight="1">
      <c r="A906" s="4"/>
      <c r="B906" s="4"/>
      <c r="C906" s="4"/>
      <c r="D906" s="4"/>
      <c r="E906" s="4"/>
      <c r="F906" s="45">
        <f t="shared" si="2"/>
        <v>1</v>
      </c>
      <c r="G906" s="11">
        <f>IFERROR(IF(G905=DATE.DOR,"",MIN(DATE(YEAR(Calculations!G905),MONTH(Calculations!G905)+1,DAY(Calculations!G905)),DATE.DOR)),"")</f>
        <v>44927</v>
      </c>
      <c r="H906" s="15" t="str">
        <f>IF(G907="","",IF(G906&lt;$B$2,MONTHLY.CONT*1,LOOKUP(G906,$B$2:$B$62,$D$2:$D$62)))</f>
        <v/>
      </c>
      <c r="I906" s="51" t="str">
        <f>IF(H906=0,"",IF(H906="","",IF(G906=DATE.DOR,"",IF(G906="","",IF(G906=FVDate,"",((1+INCREASE.RTE)^(1/12)))))))</f>
        <v/>
      </c>
      <c r="J906" s="51" t="str">
        <f>IF(H906=0,"",IF(H906="","",IF(G906=DATE.DOR,"",IF(G906=FVDate,"",((1+RPI))^(1/12)))))</f>
        <v/>
      </c>
      <c r="K906" s="51" t="str">
        <f>IF(J906="","",(1+AMC)^(1/12))</f>
        <v/>
      </c>
      <c r="L906" s="15" t="str">
        <f>IFERROR(IF(G906="","",IF(G906=DATE.DOR,"",L905*I906/J906/K906+H906)),0)</f>
        <v/>
      </c>
      <c r="M906" s="4"/>
      <c r="N906" s="46">
        <f t="shared" si="3"/>
        <v>12</v>
      </c>
      <c r="O906" s="45">
        <f t="shared" si="4"/>
        <v>1</v>
      </c>
      <c r="P906" s="11">
        <f>IFERROR(IF(P905=DATE.DOR,"",MIN(DATE(YEAR(Calculations!P905),MONTH(Calculations!P905)+1,DAY(Calculations!P905)),DATE.DOR)),"")</f>
        <v>44927</v>
      </c>
      <c r="Q906" s="52" t="str">
        <f>IF(P906="","",IF(P906=DATE(YEAR(AdjustedFVDte),MONTH(AdjustedFVDte)+1,DAY(AdjustedFVDte)),CFV,IF(AND(Q905=0,P905=AdjustedFVDte),CFV+U906,U905)))</f>
        <v/>
      </c>
      <c r="R906" s="53">
        <f>IF(P906="","",((1+INCREASE.RTE)^(1/12)))</f>
        <v>1.004074124</v>
      </c>
      <c r="S906" s="51" t="str">
        <f>IFERROR(IF(P906="","",IF(P906=DATE.DOR,"",IF(P906&gt;0,(1+RPI)^(1/12),""))),"")</f>
        <v/>
      </c>
      <c r="T906" s="51" t="str">
        <f>IF(S906="","",(1+AMC)^(1/12))</f>
        <v/>
      </c>
      <c r="U906" s="15" t="str">
        <f>IFERROR(IF(P906=DATE.DOR,U905,Q906*R906/S906/T906),"")</f>
        <v/>
      </c>
      <c r="V906" s="4"/>
      <c r="W906" s="4"/>
      <c r="X906" s="4"/>
      <c r="Y906" s="4"/>
      <c r="Z906" s="4"/>
      <c r="AA906" s="4"/>
      <c r="AB906" s="4"/>
    </row>
    <row r="907" ht="15.75" customHeight="1">
      <c r="A907" s="4"/>
      <c r="B907" s="4"/>
      <c r="C907" s="4"/>
      <c r="D907" s="4"/>
      <c r="E907" s="4"/>
      <c r="F907" s="45" t="str">
        <f t="shared" si="2"/>
        <v/>
      </c>
      <c r="G907" s="11" t="str">
        <f>IFERROR(IF(G906=DATE.DOR,"",MIN(DATE(YEAR(Calculations!G906),MONTH(Calculations!G906)+1,DAY(Calculations!G906)),DATE.DOR)),"")</f>
        <v/>
      </c>
      <c r="H907" s="15" t="str">
        <f>IF(G908="","",IF(G907&lt;$B$2,MONTHLY.CONT*1,LOOKUP(G907,$B$2:$B$62,$D$2:$D$62)))</f>
        <v/>
      </c>
      <c r="I907" s="51" t="str">
        <f>IF(H907=0,"",IF(H907="","",IF(G907=DATE.DOR,"",IF(G907="","",IF(G907=FVDate,"",((1+INCREASE.RTE)^(1/12)))))))</f>
        <v/>
      </c>
      <c r="J907" s="51" t="str">
        <f>IF(H907=0,"",IF(H907="","",IF(G907=DATE.DOR,"",IF(G907=FVDate,"",((1+RPI))^(1/12)))))</f>
        <v/>
      </c>
      <c r="K907" s="51" t="str">
        <f>IF(J907="","",(1+AMC)^(1/12))</f>
        <v/>
      </c>
      <c r="L907" s="15" t="str">
        <f>IFERROR(IF(G907="","",IF(G907=DATE.DOR,"",L906*I907/J907/K907+H907)),0)</f>
        <v/>
      </c>
      <c r="M907" s="4"/>
      <c r="N907" s="46" t="str">
        <f t="shared" si="3"/>
        <v/>
      </c>
      <c r="O907" s="45" t="str">
        <f t="shared" si="4"/>
        <v/>
      </c>
      <c r="P907" s="11" t="str">
        <f>IFERROR(IF(P906=DATE.DOR,"",MIN(DATE(YEAR(Calculations!P906),MONTH(Calculations!P906)+1,DAY(Calculations!P906)),DATE.DOR)),"")</f>
        <v/>
      </c>
      <c r="Q907" s="52" t="str">
        <f>IF(P907="","",IF(P907=DATE(YEAR(AdjustedFVDte),MONTH(AdjustedFVDte)+1,DAY(AdjustedFVDte)),CFV,IF(AND(Q906=0,P906=AdjustedFVDte),CFV+U907,U906)))</f>
        <v/>
      </c>
      <c r="R907" s="53" t="str">
        <f>IF(P907="","",((1+INCREASE.RTE)^(1/12)))</f>
        <v/>
      </c>
      <c r="S907" s="51" t="str">
        <f>IFERROR(IF(P907="","",IF(P907=DATE.DOR,"",IF(P907&gt;0,(1+RPI)^(1/12),""))),"")</f>
        <v/>
      </c>
      <c r="T907" s="51" t="str">
        <f>IF(S907="","",(1+AMC)^(1/12))</f>
        <v/>
      </c>
      <c r="U907" s="15" t="str">
        <f>IFERROR(IF(P907=DATE.DOR,U906,Q907*R907/S907/T907),"")</f>
        <v/>
      </c>
      <c r="V907" s="4"/>
      <c r="W907" s="4"/>
      <c r="X907" s="4"/>
      <c r="Y907" s="4"/>
      <c r="Z907" s="4"/>
      <c r="AA907" s="4"/>
      <c r="AB907" s="4"/>
    </row>
    <row r="908" ht="15.75" customHeight="1">
      <c r="A908" s="4"/>
      <c r="B908" s="4"/>
      <c r="C908" s="4"/>
      <c r="D908" s="4"/>
      <c r="E908" s="4"/>
      <c r="F908" s="45">
        <f t="shared" si="2"/>
        <v>1</v>
      </c>
      <c r="G908" s="11">
        <f>IFERROR(IF(G907=DATE.DOR,"",MIN(DATE(YEAR(Calculations!G907),MONTH(Calculations!G907)+1,DAY(Calculations!G907)),DATE.DOR)),"")</f>
        <v>44927</v>
      </c>
      <c r="H908" s="15" t="str">
        <f>IF(G909="","",IF(G908&lt;$B$2,MONTHLY.CONT*1,LOOKUP(G908,$B$2:$B$62,$D$2:$D$62)))</f>
        <v/>
      </c>
      <c r="I908" s="51" t="str">
        <f>IF(H908=0,"",IF(H908="","",IF(G908=DATE.DOR,"",IF(G908="","",IF(G908=FVDate,"",((1+INCREASE.RTE)^(1/12)))))))</f>
        <v/>
      </c>
      <c r="J908" s="51" t="str">
        <f>IF(H908=0,"",IF(H908="","",IF(G908=DATE.DOR,"",IF(G908=FVDate,"",((1+RPI))^(1/12)))))</f>
        <v/>
      </c>
      <c r="K908" s="51" t="str">
        <f>IF(J908="","",(1+AMC)^(1/12))</f>
        <v/>
      </c>
      <c r="L908" s="15" t="str">
        <f>IFERROR(IF(G908="","",IF(G908=DATE.DOR,"",L907*I908/J908/K908+H908)),0)</f>
        <v/>
      </c>
      <c r="M908" s="4"/>
      <c r="N908" s="46">
        <f t="shared" si="3"/>
        <v>12</v>
      </c>
      <c r="O908" s="45">
        <f t="shared" si="4"/>
        <v>1</v>
      </c>
      <c r="P908" s="11">
        <f>IFERROR(IF(P907=DATE.DOR,"",MIN(DATE(YEAR(Calculations!P907),MONTH(Calculations!P907)+1,DAY(Calculations!P907)),DATE.DOR)),"")</f>
        <v>44927</v>
      </c>
      <c r="Q908" s="52" t="str">
        <f>IF(P908="","",IF(P908=DATE(YEAR(AdjustedFVDte),MONTH(AdjustedFVDte)+1,DAY(AdjustedFVDte)),CFV,IF(AND(Q907=0,P907=AdjustedFVDte),CFV+U908,U907)))</f>
        <v/>
      </c>
      <c r="R908" s="53">
        <f>IF(P908="","",((1+INCREASE.RTE)^(1/12)))</f>
        <v>1.004074124</v>
      </c>
      <c r="S908" s="51" t="str">
        <f>IFERROR(IF(P908="","",IF(P908=DATE.DOR,"",IF(P908&gt;0,(1+RPI)^(1/12),""))),"")</f>
        <v/>
      </c>
      <c r="T908" s="51" t="str">
        <f>IF(S908="","",(1+AMC)^(1/12))</f>
        <v/>
      </c>
      <c r="U908" s="15" t="str">
        <f>IFERROR(IF(P908=DATE.DOR,U907,Q908*R908/S908/T908),"")</f>
        <v/>
      </c>
      <c r="V908" s="4"/>
      <c r="W908" s="4"/>
      <c r="X908" s="4"/>
      <c r="Y908" s="4"/>
      <c r="Z908" s="4"/>
      <c r="AA908" s="4"/>
      <c r="AB908" s="4"/>
    </row>
    <row r="909" ht="15.75" customHeight="1">
      <c r="A909" s="4"/>
      <c r="B909" s="4"/>
      <c r="C909" s="4"/>
      <c r="D909" s="4"/>
      <c r="E909" s="4"/>
      <c r="F909" s="45" t="str">
        <f t="shared" si="2"/>
        <v/>
      </c>
      <c r="G909" s="11" t="str">
        <f>IFERROR(IF(G908=DATE.DOR,"",MIN(DATE(YEAR(Calculations!G908),MONTH(Calculations!G908)+1,DAY(Calculations!G908)),DATE.DOR)),"")</f>
        <v/>
      </c>
      <c r="H909" s="15" t="str">
        <f>IF(G910="","",IF(G909&lt;$B$2,MONTHLY.CONT*1,LOOKUP(G909,$B$2:$B$62,$D$2:$D$62)))</f>
        <v/>
      </c>
      <c r="I909" s="51" t="str">
        <f>IF(H909=0,"",IF(H909="","",IF(G909=DATE.DOR,"",IF(G909="","",IF(G909=FVDate,"",((1+INCREASE.RTE)^(1/12)))))))</f>
        <v/>
      </c>
      <c r="J909" s="51" t="str">
        <f>IF(H909=0,"",IF(H909="","",IF(G909=DATE.DOR,"",IF(G909=FVDate,"",((1+RPI))^(1/12)))))</f>
        <v/>
      </c>
      <c r="K909" s="51" t="str">
        <f>IF(J909="","",(1+AMC)^(1/12))</f>
        <v/>
      </c>
      <c r="L909" s="15" t="str">
        <f>IFERROR(IF(G909="","",IF(G909=DATE.DOR,"",L908*I909/J909/K909+H909)),0)</f>
        <v/>
      </c>
      <c r="M909" s="4"/>
      <c r="N909" s="46" t="str">
        <f t="shared" si="3"/>
        <v/>
      </c>
      <c r="O909" s="45" t="str">
        <f t="shared" si="4"/>
        <v/>
      </c>
      <c r="P909" s="11" t="str">
        <f>IFERROR(IF(P908=DATE.DOR,"",MIN(DATE(YEAR(Calculations!P908),MONTH(Calculations!P908)+1,DAY(Calculations!P908)),DATE.DOR)),"")</f>
        <v/>
      </c>
      <c r="Q909" s="52" t="str">
        <f>IF(P909="","",IF(P909=DATE(YEAR(AdjustedFVDte),MONTH(AdjustedFVDte)+1,DAY(AdjustedFVDte)),CFV,IF(AND(Q908=0,P908=AdjustedFVDte),CFV+U909,U908)))</f>
        <v/>
      </c>
      <c r="R909" s="53" t="str">
        <f>IF(P909="","",((1+INCREASE.RTE)^(1/12)))</f>
        <v/>
      </c>
      <c r="S909" s="51" t="str">
        <f>IFERROR(IF(P909="","",IF(P909=DATE.DOR,"",IF(P909&gt;0,(1+RPI)^(1/12),""))),"")</f>
        <v/>
      </c>
      <c r="T909" s="51" t="str">
        <f>IF(S909="","",(1+AMC)^(1/12))</f>
        <v/>
      </c>
      <c r="U909" s="15" t="str">
        <f>IFERROR(IF(P909=DATE.DOR,U908,Q909*R909/S909/T909),"")</f>
        <v/>
      </c>
      <c r="V909" s="4"/>
      <c r="W909" s="4"/>
      <c r="X909" s="4"/>
      <c r="Y909" s="4"/>
      <c r="Z909" s="4"/>
      <c r="AA909" s="4"/>
      <c r="AB909" s="4"/>
    </row>
    <row r="910" ht="15.75" customHeight="1">
      <c r="A910" s="4"/>
      <c r="B910" s="4"/>
      <c r="C910" s="4"/>
      <c r="D910" s="4"/>
      <c r="E910" s="4"/>
      <c r="F910" s="45">
        <f t="shared" si="2"/>
        <v>1</v>
      </c>
      <c r="G910" s="11">
        <f>IFERROR(IF(G909=DATE.DOR,"",MIN(DATE(YEAR(Calculations!G909),MONTH(Calculations!G909)+1,DAY(Calculations!G909)),DATE.DOR)),"")</f>
        <v>44927</v>
      </c>
      <c r="H910" s="15" t="str">
        <f>IF(G911="","",IF(G910&lt;$B$2,MONTHLY.CONT*1,LOOKUP(G910,$B$2:$B$62,$D$2:$D$62)))</f>
        <v/>
      </c>
      <c r="I910" s="51" t="str">
        <f>IF(H910=0,"",IF(H910="","",IF(G910=DATE.DOR,"",IF(G910="","",IF(G910=FVDate,"",((1+INCREASE.RTE)^(1/12)))))))</f>
        <v/>
      </c>
      <c r="J910" s="51" t="str">
        <f>IF(H910=0,"",IF(H910="","",IF(G910=DATE.DOR,"",IF(G910=FVDate,"",((1+RPI))^(1/12)))))</f>
        <v/>
      </c>
      <c r="K910" s="51" t="str">
        <f>IF(J910="","",(1+AMC)^(1/12))</f>
        <v/>
      </c>
      <c r="L910" s="15" t="str">
        <f>IFERROR(IF(G910="","",IF(G910=DATE.DOR,"",L909*I910/J910/K910+H910)),0)</f>
        <v/>
      </c>
      <c r="M910" s="4"/>
      <c r="N910" s="46">
        <f t="shared" si="3"/>
        <v>12</v>
      </c>
      <c r="O910" s="45">
        <f t="shared" si="4"/>
        <v>1</v>
      </c>
      <c r="P910" s="11">
        <f>IFERROR(IF(P909=DATE.DOR,"",MIN(DATE(YEAR(Calculations!P909),MONTH(Calculations!P909)+1,DAY(Calculations!P909)),DATE.DOR)),"")</f>
        <v>44927</v>
      </c>
      <c r="Q910" s="52" t="str">
        <f>IF(P910="","",IF(P910=DATE(YEAR(AdjustedFVDte),MONTH(AdjustedFVDte)+1,DAY(AdjustedFVDte)),CFV,IF(AND(Q909=0,P909=AdjustedFVDte),CFV+U910,U909)))</f>
        <v/>
      </c>
      <c r="R910" s="53">
        <f>IF(P910="","",((1+INCREASE.RTE)^(1/12)))</f>
        <v>1.004074124</v>
      </c>
      <c r="S910" s="51" t="str">
        <f>IFERROR(IF(P910="","",IF(P910=DATE.DOR,"",IF(P910&gt;0,(1+RPI)^(1/12),""))),"")</f>
        <v/>
      </c>
      <c r="T910" s="51" t="str">
        <f>IF(S910="","",(1+AMC)^(1/12))</f>
        <v/>
      </c>
      <c r="U910" s="15" t="str">
        <f>IFERROR(IF(P910=DATE.DOR,U909,Q910*R910/S910/T910),"")</f>
        <v/>
      </c>
      <c r="V910" s="4"/>
      <c r="W910" s="4"/>
      <c r="X910" s="4"/>
      <c r="Y910" s="4"/>
      <c r="Z910" s="4"/>
      <c r="AA910" s="4"/>
      <c r="AB910" s="4"/>
    </row>
    <row r="911" ht="15.75" customHeight="1">
      <c r="A911" s="4"/>
      <c r="B911" s="4"/>
      <c r="C911" s="4"/>
      <c r="D911" s="4"/>
      <c r="E911" s="4"/>
      <c r="F911" s="45" t="str">
        <f t="shared" si="2"/>
        <v/>
      </c>
      <c r="G911" s="11" t="str">
        <f>IFERROR(IF(G910=DATE.DOR,"",MIN(DATE(YEAR(Calculations!G910),MONTH(Calculations!G910)+1,DAY(Calculations!G910)),DATE.DOR)),"")</f>
        <v/>
      </c>
      <c r="H911" s="15" t="str">
        <f>IF(G912="","",IF(G911&lt;$B$2,MONTHLY.CONT*1,LOOKUP(G911,$B$2:$B$62,$D$2:$D$62)))</f>
        <v/>
      </c>
      <c r="I911" s="51" t="str">
        <f>IF(H911=0,"",IF(H911="","",IF(G911=DATE.DOR,"",IF(G911="","",IF(G911=FVDate,"",((1+INCREASE.RTE)^(1/12)))))))</f>
        <v/>
      </c>
      <c r="J911" s="51" t="str">
        <f>IF(H911=0,"",IF(H911="","",IF(G911=DATE.DOR,"",IF(G911=FVDate,"",((1+RPI))^(1/12)))))</f>
        <v/>
      </c>
      <c r="K911" s="51" t="str">
        <f>IF(J911="","",(1+AMC)^(1/12))</f>
        <v/>
      </c>
      <c r="L911" s="15" t="str">
        <f>IFERROR(IF(G911="","",IF(G911=DATE.DOR,"",L910*I911/J911/K911+H911)),0)</f>
        <v/>
      </c>
      <c r="M911" s="4"/>
      <c r="N911" s="46" t="str">
        <f t="shared" si="3"/>
        <v/>
      </c>
      <c r="O911" s="45" t="str">
        <f t="shared" si="4"/>
        <v/>
      </c>
      <c r="P911" s="11" t="str">
        <f>IFERROR(IF(P910=DATE.DOR,"",MIN(DATE(YEAR(Calculations!P910),MONTH(Calculations!P910)+1,DAY(Calculations!P910)),DATE.DOR)),"")</f>
        <v/>
      </c>
      <c r="Q911" s="52" t="str">
        <f>IF(P911="","",IF(P911=DATE(YEAR(AdjustedFVDte),MONTH(AdjustedFVDte)+1,DAY(AdjustedFVDte)),CFV,IF(AND(Q910=0,P910=AdjustedFVDte),CFV+U911,U910)))</f>
        <v/>
      </c>
      <c r="R911" s="53" t="str">
        <f>IF(P911="","",((1+INCREASE.RTE)^(1/12)))</f>
        <v/>
      </c>
      <c r="S911" s="51" t="str">
        <f>IFERROR(IF(P911="","",IF(P911=DATE.DOR,"",IF(P911&gt;0,(1+RPI)^(1/12),""))),"")</f>
        <v/>
      </c>
      <c r="T911" s="51" t="str">
        <f>IF(S911="","",(1+AMC)^(1/12))</f>
        <v/>
      </c>
      <c r="U911" s="15" t="str">
        <f>IFERROR(IF(P911=DATE.DOR,U910,Q911*R911/S911/T911),"")</f>
        <v/>
      </c>
      <c r="V911" s="4"/>
      <c r="W911" s="4"/>
      <c r="X911" s="4"/>
      <c r="Y911" s="4"/>
      <c r="Z911" s="4"/>
      <c r="AA911" s="4"/>
      <c r="AB911" s="4"/>
    </row>
    <row r="912" ht="15.75" customHeight="1">
      <c r="A912" s="4"/>
      <c r="B912" s="4"/>
      <c r="C912" s="4"/>
      <c r="D912" s="4"/>
      <c r="E912" s="4"/>
      <c r="F912" s="45">
        <f t="shared" si="2"/>
        <v>1</v>
      </c>
      <c r="G912" s="11">
        <f>IFERROR(IF(G911=DATE.DOR,"",MIN(DATE(YEAR(Calculations!G911),MONTH(Calculations!G911)+1,DAY(Calculations!G911)),DATE.DOR)),"")</f>
        <v>44927</v>
      </c>
      <c r="H912" s="15" t="str">
        <f>IF(G913="","",IF(G912&lt;$B$2,MONTHLY.CONT*1,LOOKUP(G912,$B$2:$B$62,$D$2:$D$62)))</f>
        <v/>
      </c>
      <c r="I912" s="51" t="str">
        <f>IF(H912=0,"",IF(H912="","",IF(G912=DATE.DOR,"",IF(G912="","",IF(G912=FVDate,"",((1+INCREASE.RTE)^(1/12)))))))</f>
        <v/>
      </c>
      <c r="J912" s="51" t="str">
        <f>IF(H912=0,"",IF(H912="","",IF(G912=DATE.DOR,"",IF(G912=FVDate,"",((1+RPI))^(1/12)))))</f>
        <v/>
      </c>
      <c r="K912" s="51" t="str">
        <f>IF(J912="","",(1+AMC)^(1/12))</f>
        <v/>
      </c>
      <c r="L912" s="15" t="str">
        <f>IFERROR(IF(G912="","",IF(G912=DATE.DOR,"",L911*I912/J912/K912+H912)),0)</f>
        <v/>
      </c>
      <c r="M912" s="4"/>
      <c r="N912" s="46">
        <f t="shared" si="3"/>
        <v>12</v>
      </c>
      <c r="O912" s="45">
        <f t="shared" si="4"/>
        <v>1</v>
      </c>
      <c r="P912" s="11">
        <f>IFERROR(IF(P911=DATE.DOR,"",MIN(DATE(YEAR(Calculations!P911),MONTH(Calculations!P911)+1,DAY(Calculations!P911)),DATE.DOR)),"")</f>
        <v>44927</v>
      </c>
      <c r="Q912" s="52" t="str">
        <f>IF(P912="","",IF(P912=DATE(YEAR(AdjustedFVDte),MONTH(AdjustedFVDte)+1,DAY(AdjustedFVDte)),CFV,IF(AND(Q911=0,P911=AdjustedFVDte),CFV+U912,U911)))</f>
        <v/>
      </c>
      <c r="R912" s="53">
        <f>IF(P912="","",((1+INCREASE.RTE)^(1/12)))</f>
        <v>1.004074124</v>
      </c>
      <c r="S912" s="51" t="str">
        <f>IFERROR(IF(P912="","",IF(P912=DATE.DOR,"",IF(P912&gt;0,(1+RPI)^(1/12),""))),"")</f>
        <v/>
      </c>
      <c r="T912" s="51" t="str">
        <f>IF(S912="","",(1+AMC)^(1/12))</f>
        <v/>
      </c>
      <c r="U912" s="15" t="str">
        <f>IFERROR(IF(P912=DATE.DOR,U911,Q912*R912/S912/T912),"")</f>
        <v/>
      </c>
      <c r="V912" s="4"/>
      <c r="W912" s="4"/>
      <c r="X912" s="4"/>
      <c r="Y912" s="4"/>
      <c r="Z912" s="4"/>
      <c r="AA912" s="4"/>
      <c r="AB912" s="4"/>
    </row>
    <row r="913" ht="15.75" customHeight="1">
      <c r="A913" s="4"/>
      <c r="B913" s="4"/>
      <c r="C913" s="4"/>
      <c r="D913" s="4"/>
      <c r="E913" s="4"/>
      <c r="F913" s="45" t="str">
        <f t="shared" si="2"/>
        <v/>
      </c>
      <c r="G913" s="11" t="str">
        <f>IFERROR(IF(G912=DATE.DOR,"",MIN(DATE(YEAR(Calculations!G912),MONTH(Calculations!G912)+1,DAY(Calculations!G912)),DATE.DOR)),"")</f>
        <v/>
      </c>
      <c r="H913" s="15" t="str">
        <f>IF(G914="","",IF(G913&lt;$B$2,MONTHLY.CONT*1,LOOKUP(G913,$B$2:$B$62,$D$2:$D$62)))</f>
        <v/>
      </c>
      <c r="I913" s="51" t="str">
        <f>IF(H913=0,"",IF(H913="","",IF(G913=DATE.DOR,"",IF(G913="","",IF(G913=FVDate,"",((1+INCREASE.RTE)^(1/12)))))))</f>
        <v/>
      </c>
      <c r="J913" s="51" t="str">
        <f>IF(H913=0,"",IF(H913="","",IF(G913=DATE.DOR,"",IF(G913=FVDate,"",((1+RPI))^(1/12)))))</f>
        <v/>
      </c>
      <c r="K913" s="51" t="str">
        <f>IF(J913="","",(1+AMC)^(1/12))</f>
        <v/>
      </c>
      <c r="L913" s="15" t="str">
        <f>IFERROR(IF(G913="","",IF(G913=DATE.DOR,"",L912*I913/J913/K913+H913)),0)</f>
        <v/>
      </c>
      <c r="M913" s="4"/>
      <c r="N913" s="46" t="str">
        <f t="shared" si="3"/>
        <v/>
      </c>
      <c r="O913" s="45" t="str">
        <f t="shared" si="4"/>
        <v/>
      </c>
      <c r="P913" s="11" t="str">
        <f>IFERROR(IF(P912=DATE.DOR,"",MIN(DATE(YEAR(Calculations!P912),MONTH(Calculations!P912)+1,DAY(Calculations!P912)),DATE.DOR)),"")</f>
        <v/>
      </c>
      <c r="Q913" s="52" t="str">
        <f>IF(P913="","",IF(P913=DATE(YEAR(AdjustedFVDte),MONTH(AdjustedFVDte)+1,DAY(AdjustedFVDte)),CFV,IF(AND(Q912=0,P912=AdjustedFVDte),CFV+U913,U912)))</f>
        <v/>
      </c>
      <c r="R913" s="53" t="str">
        <f>IF(P913="","",((1+INCREASE.RTE)^(1/12)))</f>
        <v/>
      </c>
      <c r="S913" s="51" t="str">
        <f>IFERROR(IF(P913="","",IF(P913=DATE.DOR,"",IF(P913&gt;0,(1+RPI)^(1/12),""))),"")</f>
        <v/>
      </c>
      <c r="T913" s="51" t="str">
        <f>IF(S913="","",(1+AMC)^(1/12))</f>
        <v/>
      </c>
      <c r="U913" s="15" t="str">
        <f>IFERROR(IF(P913=DATE.DOR,U912,Q913*R913/S913/T913),"")</f>
        <v/>
      </c>
      <c r="V913" s="4"/>
      <c r="W913" s="4"/>
      <c r="X913" s="4"/>
      <c r="Y913" s="4"/>
      <c r="Z913" s="4"/>
      <c r="AA913" s="4"/>
      <c r="AB913" s="4"/>
    </row>
    <row r="914" ht="15.75" customHeight="1">
      <c r="A914" s="4"/>
      <c r="B914" s="4"/>
      <c r="C914" s="4"/>
      <c r="D914" s="4"/>
      <c r="E914" s="4"/>
      <c r="F914" s="45">
        <f t="shared" si="2"/>
        <v>1</v>
      </c>
      <c r="G914" s="11">
        <f>IFERROR(IF(G913=DATE.DOR,"",MIN(DATE(YEAR(Calculations!G913),MONTH(Calculations!G913)+1,DAY(Calculations!G913)),DATE.DOR)),"")</f>
        <v>44927</v>
      </c>
      <c r="H914" s="15" t="str">
        <f>IF(G915="","",IF(G914&lt;$B$2,MONTHLY.CONT*1,LOOKUP(G914,$B$2:$B$62,$D$2:$D$62)))</f>
        <v/>
      </c>
      <c r="I914" s="51" t="str">
        <f>IF(H914=0,"",IF(H914="","",IF(G914=DATE.DOR,"",IF(G914="","",IF(G914=FVDate,"",((1+INCREASE.RTE)^(1/12)))))))</f>
        <v/>
      </c>
      <c r="J914" s="51" t="str">
        <f>IF(H914=0,"",IF(H914="","",IF(G914=DATE.DOR,"",IF(G914=FVDate,"",((1+RPI))^(1/12)))))</f>
        <v/>
      </c>
      <c r="K914" s="51" t="str">
        <f>IF(J914="","",(1+AMC)^(1/12))</f>
        <v/>
      </c>
      <c r="L914" s="15" t="str">
        <f>IFERROR(IF(G914="","",IF(G914=DATE.DOR,"",L913*I914/J914/K914+H914)),0)</f>
        <v/>
      </c>
      <c r="M914" s="4"/>
      <c r="N914" s="46">
        <f t="shared" si="3"/>
        <v>12</v>
      </c>
      <c r="O914" s="45">
        <f t="shared" si="4"/>
        <v>1</v>
      </c>
      <c r="P914" s="11">
        <f>IFERROR(IF(P913=DATE.DOR,"",MIN(DATE(YEAR(Calculations!P913),MONTH(Calculations!P913)+1,DAY(Calculations!P913)),DATE.DOR)),"")</f>
        <v>44927</v>
      </c>
      <c r="Q914" s="52" t="str">
        <f>IF(P914="","",IF(P914=DATE(YEAR(AdjustedFVDte),MONTH(AdjustedFVDte)+1,DAY(AdjustedFVDte)),CFV,IF(AND(Q913=0,P913=AdjustedFVDte),CFV+U914,U913)))</f>
        <v/>
      </c>
      <c r="R914" s="53">
        <f>IF(P914="","",((1+INCREASE.RTE)^(1/12)))</f>
        <v>1.004074124</v>
      </c>
      <c r="S914" s="51" t="str">
        <f>IFERROR(IF(P914="","",IF(P914=DATE.DOR,"",IF(P914&gt;0,(1+RPI)^(1/12),""))),"")</f>
        <v/>
      </c>
      <c r="T914" s="51" t="str">
        <f>IF(S914="","",(1+AMC)^(1/12))</f>
        <v/>
      </c>
      <c r="U914" s="15" t="str">
        <f>IFERROR(IF(P914=DATE.DOR,U913,Q914*R914/S914/T914),"")</f>
        <v/>
      </c>
      <c r="V914" s="4"/>
      <c r="W914" s="4"/>
      <c r="X914" s="4"/>
      <c r="Y914" s="4"/>
      <c r="Z914" s="4"/>
      <c r="AA914" s="4"/>
      <c r="AB914" s="4"/>
    </row>
    <row r="915" ht="15.75" customHeight="1">
      <c r="A915" s="4"/>
      <c r="B915" s="4"/>
      <c r="C915" s="4"/>
      <c r="D915" s="4"/>
      <c r="E915" s="4"/>
      <c r="F915" s="45" t="str">
        <f t="shared" si="2"/>
        <v/>
      </c>
      <c r="G915" s="11" t="str">
        <f>IFERROR(IF(G914=DATE.DOR,"",MIN(DATE(YEAR(Calculations!G914),MONTH(Calculations!G914)+1,DAY(Calculations!G914)),DATE.DOR)),"")</f>
        <v/>
      </c>
      <c r="H915" s="15" t="str">
        <f>IF(G916="","",IF(G915&lt;$B$2,MONTHLY.CONT*1,LOOKUP(G915,$B$2:$B$62,$D$2:$D$62)))</f>
        <v/>
      </c>
      <c r="I915" s="51" t="str">
        <f>IF(H915=0,"",IF(H915="","",IF(G915=DATE.DOR,"",IF(G915="","",IF(G915=FVDate,"",((1+INCREASE.RTE)^(1/12)))))))</f>
        <v/>
      </c>
      <c r="J915" s="51" t="str">
        <f>IF(H915=0,"",IF(H915="","",IF(G915=DATE.DOR,"",IF(G915=FVDate,"",((1+RPI))^(1/12)))))</f>
        <v/>
      </c>
      <c r="K915" s="51" t="str">
        <f>IF(J915="","",(1+AMC)^(1/12))</f>
        <v/>
      </c>
      <c r="L915" s="15" t="str">
        <f>IFERROR(IF(G915="","",IF(G915=DATE.DOR,"",L914*I915/J915/K915+H915)),0)</f>
        <v/>
      </c>
      <c r="M915" s="4"/>
      <c r="N915" s="46" t="str">
        <f t="shared" si="3"/>
        <v/>
      </c>
      <c r="O915" s="45" t="str">
        <f t="shared" si="4"/>
        <v/>
      </c>
      <c r="P915" s="11" t="str">
        <f>IFERROR(IF(P914=DATE.DOR,"",MIN(DATE(YEAR(Calculations!P914),MONTH(Calculations!P914)+1,DAY(Calculations!P914)),DATE.DOR)),"")</f>
        <v/>
      </c>
      <c r="Q915" s="52" t="str">
        <f>IF(P915="","",IF(P915=DATE(YEAR(AdjustedFVDte),MONTH(AdjustedFVDte)+1,DAY(AdjustedFVDte)),CFV,IF(AND(Q914=0,P914=AdjustedFVDte),CFV+U915,U914)))</f>
        <v/>
      </c>
      <c r="R915" s="53" t="str">
        <f>IF(P915="","",((1+INCREASE.RTE)^(1/12)))</f>
        <v/>
      </c>
      <c r="S915" s="51" t="str">
        <f>IFERROR(IF(P915="","",IF(P915=DATE.DOR,"",IF(P915&gt;0,(1+RPI)^(1/12),""))),"")</f>
        <v/>
      </c>
      <c r="T915" s="51" t="str">
        <f>IF(S915="","",(1+AMC)^(1/12))</f>
        <v/>
      </c>
      <c r="U915" s="15" t="str">
        <f>IFERROR(IF(P915=DATE.DOR,U914,Q915*R915/S915/T915),"")</f>
        <v/>
      </c>
      <c r="V915" s="4"/>
      <c r="W915" s="4"/>
      <c r="X915" s="4"/>
      <c r="Y915" s="4"/>
      <c r="Z915" s="4"/>
      <c r="AA915" s="4"/>
      <c r="AB915" s="4"/>
    </row>
    <row r="916" ht="15.75" customHeight="1">
      <c r="A916" s="4"/>
      <c r="B916" s="4"/>
      <c r="C916" s="4"/>
      <c r="D916" s="4"/>
      <c r="E916" s="4"/>
      <c r="F916" s="45">
        <f t="shared" si="2"/>
        <v>1</v>
      </c>
      <c r="G916" s="11">
        <f>IFERROR(IF(G915=DATE.DOR,"",MIN(DATE(YEAR(Calculations!G915),MONTH(Calculations!G915)+1,DAY(Calculations!G915)),DATE.DOR)),"")</f>
        <v>44927</v>
      </c>
      <c r="H916" s="15" t="str">
        <f>IF(G917="","",IF(G916&lt;$B$2,MONTHLY.CONT*1,LOOKUP(G916,$B$2:$B$62,$D$2:$D$62)))</f>
        <v/>
      </c>
      <c r="I916" s="51" t="str">
        <f>IF(H916=0,"",IF(H916="","",IF(G916=DATE.DOR,"",IF(G916="","",IF(G916=FVDate,"",((1+INCREASE.RTE)^(1/12)))))))</f>
        <v/>
      </c>
      <c r="J916" s="51" t="str">
        <f>IF(H916=0,"",IF(H916="","",IF(G916=DATE.DOR,"",IF(G916=FVDate,"",((1+RPI))^(1/12)))))</f>
        <v/>
      </c>
      <c r="K916" s="51" t="str">
        <f>IF(J916="","",(1+AMC)^(1/12))</f>
        <v/>
      </c>
      <c r="L916" s="15" t="str">
        <f>IFERROR(IF(G916="","",IF(G916=DATE.DOR,"",L915*I916/J916/K916+H916)),0)</f>
        <v/>
      </c>
      <c r="M916" s="4"/>
      <c r="N916" s="46">
        <f t="shared" si="3"/>
        <v>12</v>
      </c>
      <c r="O916" s="45">
        <f t="shared" si="4"/>
        <v>1</v>
      </c>
      <c r="P916" s="11">
        <f>IFERROR(IF(P915=DATE.DOR,"",MIN(DATE(YEAR(Calculations!P915),MONTH(Calculations!P915)+1,DAY(Calculations!P915)),DATE.DOR)),"")</f>
        <v>44927</v>
      </c>
      <c r="Q916" s="52" t="str">
        <f>IF(P916="","",IF(P916=DATE(YEAR(AdjustedFVDte),MONTH(AdjustedFVDte)+1,DAY(AdjustedFVDte)),CFV,IF(AND(Q915=0,P915=AdjustedFVDte),CFV+U916,U915)))</f>
        <v/>
      </c>
      <c r="R916" s="53">
        <f>IF(P916="","",((1+INCREASE.RTE)^(1/12)))</f>
        <v>1.004074124</v>
      </c>
      <c r="S916" s="51" t="str">
        <f>IFERROR(IF(P916="","",IF(P916=DATE.DOR,"",IF(P916&gt;0,(1+RPI)^(1/12),""))),"")</f>
        <v/>
      </c>
      <c r="T916" s="51" t="str">
        <f>IF(S916="","",(1+AMC)^(1/12))</f>
        <v/>
      </c>
      <c r="U916" s="15" t="str">
        <f>IFERROR(IF(P916=DATE.DOR,U915,Q916*R916/S916/T916),"")</f>
        <v/>
      </c>
      <c r="V916" s="4"/>
      <c r="W916" s="4"/>
      <c r="X916" s="4"/>
      <c r="Y916" s="4"/>
      <c r="Z916" s="4"/>
      <c r="AA916" s="4"/>
      <c r="AB916" s="4"/>
    </row>
    <row r="917" ht="15.75" customHeight="1">
      <c r="A917" s="4"/>
      <c r="B917" s="4"/>
      <c r="C917" s="4"/>
      <c r="D917" s="4"/>
      <c r="E917" s="4"/>
      <c r="F917" s="45" t="str">
        <f t="shared" si="2"/>
        <v/>
      </c>
      <c r="G917" s="11" t="str">
        <f>IFERROR(IF(G916=DATE.DOR,"",MIN(DATE(YEAR(Calculations!G916),MONTH(Calculations!G916)+1,DAY(Calculations!G916)),DATE.DOR)),"")</f>
        <v/>
      </c>
      <c r="H917" s="15" t="str">
        <f>IF(G918="","",IF(G917&lt;$B$2,MONTHLY.CONT*1,LOOKUP(G917,$B$2:$B$62,$D$2:$D$62)))</f>
        <v/>
      </c>
      <c r="I917" s="51" t="str">
        <f>IF(H917=0,"",IF(H917="","",IF(G917=DATE.DOR,"",IF(G917="","",IF(G917=FVDate,"",((1+INCREASE.RTE)^(1/12)))))))</f>
        <v/>
      </c>
      <c r="J917" s="51" t="str">
        <f>IF(H917=0,"",IF(H917="","",IF(G917=DATE.DOR,"",IF(G917=FVDate,"",((1+RPI))^(1/12)))))</f>
        <v/>
      </c>
      <c r="K917" s="51" t="str">
        <f>IF(J917="","",(1+AMC)^(1/12))</f>
        <v/>
      </c>
      <c r="L917" s="15" t="str">
        <f>IFERROR(IF(G917="","",IF(G917=DATE.DOR,"",L916*I917/J917/K917+H917)),0)</f>
        <v/>
      </c>
      <c r="M917" s="4"/>
      <c r="N917" s="46" t="str">
        <f t="shared" si="3"/>
        <v/>
      </c>
      <c r="O917" s="45" t="str">
        <f t="shared" si="4"/>
        <v/>
      </c>
      <c r="P917" s="11" t="str">
        <f>IFERROR(IF(P916=DATE.DOR,"",MIN(DATE(YEAR(Calculations!P916),MONTH(Calculations!P916)+1,DAY(Calculations!P916)),DATE.DOR)),"")</f>
        <v/>
      </c>
      <c r="Q917" s="52" t="str">
        <f>IF(P917="","",IF(P917=DATE(YEAR(AdjustedFVDte),MONTH(AdjustedFVDte)+1,DAY(AdjustedFVDte)),CFV,IF(AND(Q916=0,P916=AdjustedFVDte),CFV+U917,U916)))</f>
        <v/>
      </c>
      <c r="R917" s="53" t="str">
        <f>IF(P917="","",((1+INCREASE.RTE)^(1/12)))</f>
        <v/>
      </c>
      <c r="S917" s="51" t="str">
        <f>IFERROR(IF(P917="","",IF(P917=DATE.DOR,"",IF(P917&gt;0,(1+RPI)^(1/12),""))),"")</f>
        <v/>
      </c>
      <c r="T917" s="51" t="str">
        <f>IF(S917="","",(1+AMC)^(1/12))</f>
        <v/>
      </c>
      <c r="U917" s="15" t="str">
        <f>IFERROR(IF(P917=DATE.DOR,U916,Q917*R917/S917/T917),"")</f>
        <v/>
      </c>
      <c r="V917" s="4"/>
      <c r="W917" s="4"/>
      <c r="X917" s="4"/>
      <c r="Y917" s="4"/>
      <c r="Z917" s="4"/>
      <c r="AA917" s="4"/>
      <c r="AB917" s="4"/>
    </row>
    <row r="918" ht="15.75" customHeight="1">
      <c r="A918" s="4"/>
      <c r="B918" s="4"/>
      <c r="C918" s="4"/>
      <c r="D918" s="4"/>
      <c r="E918" s="4"/>
      <c r="F918" s="45">
        <f t="shared" si="2"/>
        <v>1</v>
      </c>
      <c r="G918" s="11">
        <f>IFERROR(IF(G917=DATE.DOR,"",MIN(DATE(YEAR(Calculations!G917),MONTH(Calculations!G917)+1,DAY(Calculations!G917)),DATE.DOR)),"")</f>
        <v>44927</v>
      </c>
      <c r="H918" s="15" t="str">
        <f>IF(G919="","",IF(G918&lt;$B$2,MONTHLY.CONT*1,LOOKUP(G918,$B$2:$B$62,$D$2:$D$62)))</f>
        <v/>
      </c>
      <c r="I918" s="51" t="str">
        <f>IF(H918=0,"",IF(H918="","",IF(G918=DATE.DOR,"",IF(G918="","",IF(G918=FVDate,"",((1+INCREASE.RTE)^(1/12)))))))</f>
        <v/>
      </c>
      <c r="J918" s="51" t="str">
        <f>IF(H918=0,"",IF(H918="","",IF(G918=DATE.DOR,"",IF(G918=FVDate,"",((1+RPI))^(1/12)))))</f>
        <v/>
      </c>
      <c r="K918" s="51" t="str">
        <f>IF(J918="","",(1+AMC)^(1/12))</f>
        <v/>
      </c>
      <c r="L918" s="15" t="str">
        <f>IFERROR(IF(G918="","",IF(G918=DATE.DOR,"",L917*I918/J918/K918+H918)),0)</f>
        <v/>
      </c>
      <c r="M918" s="4"/>
      <c r="N918" s="46">
        <f t="shared" si="3"/>
        <v>12</v>
      </c>
      <c r="O918" s="45">
        <f t="shared" si="4"/>
        <v>1</v>
      </c>
      <c r="P918" s="11">
        <f>IFERROR(IF(P917=DATE.DOR,"",MIN(DATE(YEAR(Calculations!P917),MONTH(Calculations!P917)+1,DAY(Calculations!P917)),DATE.DOR)),"")</f>
        <v>44927</v>
      </c>
      <c r="Q918" s="52" t="str">
        <f>IF(P918="","",IF(P918=DATE(YEAR(AdjustedFVDte),MONTH(AdjustedFVDte)+1,DAY(AdjustedFVDte)),CFV,IF(AND(Q917=0,P917=AdjustedFVDte),CFV+U918,U917)))</f>
        <v/>
      </c>
      <c r="R918" s="53">
        <f>IF(P918="","",((1+INCREASE.RTE)^(1/12)))</f>
        <v>1.004074124</v>
      </c>
      <c r="S918" s="51" t="str">
        <f>IFERROR(IF(P918="","",IF(P918=DATE.DOR,"",IF(P918&gt;0,(1+RPI)^(1/12),""))),"")</f>
        <v/>
      </c>
      <c r="T918" s="51" t="str">
        <f>IF(S918="","",(1+AMC)^(1/12))</f>
        <v/>
      </c>
      <c r="U918" s="15" t="str">
        <f>IFERROR(IF(P918=DATE.DOR,U917,Q918*R918/S918/T918),"")</f>
        <v/>
      </c>
      <c r="V918" s="4"/>
      <c r="W918" s="4"/>
      <c r="X918" s="4"/>
      <c r="Y918" s="4"/>
      <c r="Z918" s="4"/>
      <c r="AA918" s="4"/>
      <c r="AB918" s="4"/>
    </row>
    <row r="919" ht="15.75" customHeight="1">
      <c r="A919" s="4"/>
      <c r="B919" s="4"/>
      <c r="C919" s="4"/>
      <c r="D919" s="4"/>
      <c r="E919" s="4"/>
      <c r="F919" s="45" t="str">
        <f t="shared" si="2"/>
        <v/>
      </c>
      <c r="G919" s="11" t="str">
        <f>IFERROR(IF(G918=DATE.DOR,"",MIN(DATE(YEAR(Calculations!G918),MONTH(Calculations!G918)+1,DAY(Calculations!G918)),DATE.DOR)),"")</f>
        <v/>
      </c>
      <c r="H919" s="15" t="str">
        <f>IF(G920="","",IF(G919&lt;$B$2,MONTHLY.CONT*1,LOOKUP(G919,$B$2:$B$62,$D$2:$D$62)))</f>
        <v/>
      </c>
      <c r="I919" s="51" t="str">
        <f>IF(H919=0,"",IF(H919="","",IF(G919=DATE.DOR,"",IF(G919="","",IF(G919=FVDate,"",((1+INCREASE.RTE)^(1/12)))))))</f>
        <v/>
      </c>
      <c r="J919" s="51" t="str">
        <f>IF(H919=0,"",IF(H919="","",IF(G919=DATE.DOR,"",IF(G919=FVDate,"",((1+RPI))^(1/12)))))</f>
        <v/>
      </c>
      <c r="K919" s="51" t="str">
        <f>IF(J919="","",(1+AMC)^(1/12))</f>
        <v/>
      </c>
      <c r="L919" s="15" t="str">
        <f>IFERROR(IF(G919="","",IF(G919=DATE.DOR,"",L918*I919/J919/K919+H919)),0)</f>
        <v/>
      </c>
      <c r="M919" s="4"/>
      <c r="N919" s="46" t="str">
        <f t="shared" si="3"/>
        <v/>
      </c>
      <c r="O919" s="45" t="str">
        <f t="shared" si="4"/>
        <v/>
      </c>
      <c r="P919" s="11" t="str">
        <f>IFERROR(IF(P918=DATE.DOR,"",MIN(DATE(YEAR(Calculations!P918),MONTH(Calculations!P918)+1,DAY(Calculations!P918)),DATE.DOR)),"")</f>
        <v/>
      </c>
      <c r="Q919" s="52" t="str">
        <f>IF(P919="","",IF(P919=DATE(YEAR(AdjustedFVDte),MONTH(AdjustedFVDte)+1,DAY(AdjustedFVDte)),CFV,IF(AND(Q918=0,P918=AdjustedFVDte),CFV+U919,U918)))</f>
        <v/>
      </c>
      <c r="R919" s="53" t="str">
        <f>IF(P919="","",((1+INCREASE.RTE)^(1/12)))</f>
        <v/>
      </c>
      <c r="S919" s="51" t="str">
        <f>IFERROR(IF(P919="","",IF(P919=DATE.DOR,"",IF(P919&gt;0,(1+RPI)^(1/12),""))),"")</f>
        <v/>
      </c>
      <c r="T919" s="51" t="str">
        <f>IF(S919="","",(1+AMC)^(1/12))</f>
        <v/>
      </c>
      <c r="U919" s="15" t="str">
        <f>IFERROR(IF(P919=DATE.DOR,U918,Q919*R919/S919/T919),"")</f>
        <v/>
      </c>
      <c r="V919" s="4"/>
      <c r="W919" s="4"/>
      <c r="X919" s="4"/>
      <c r="Y919" s="4"/>
      <c r="Z919" s="4"/>
      <c r="AA919" s="4"/>
      <c r="AB919" s="4"/>
    </row>
    <row r="920" ht="15.75" customHeight="1">
      <c r="A920" s="4"/>
      <c r="B920" s="4"/>
      <c r="C920" s="4"/>
      <c r="D920" s="4"/>
      <c r="E920" s="4"/>
      <c r="F920" s="45">
        <f t="shared" si="2"/>
        <v>1</v>
      </c>
      <c r="G920" s="11">
        <f>IFERROR(IF(G919=DATE.DOR,"",MIN(DATE(YEAR(Calculations!G919),MONTH(Calculations!G919)+1,DAY(Calculations!G919)),DATE.DOR)),"")</f>
        <v>44927</v>
      </c>
      <c r="H920" s="15" t="str">
        <f>IF(G921="","",IF(G920&lt;$B$2,MONTHLY.CONT*1,LOOKUP(G920,$B$2:$B$62,$D$2:$D$62)))</f>
        <v/>
      </c>
      <c r="I920" s="51" t="str">
        <f>IF(H920=0,"",IF(H920="","",IF(G920=DATE.DOR,"",IF(G920="","",IF(G920=FVDate,"",((1+INCREASE.RTE)^(1/12)))))))</f>
        <v/>
      </c>
      <c r="J920" s="51" t="str">
        <f>IF(H920=0,"",IF(H920="","",IF(G920=DATE.DOR,"",IF(G920=FVDate,"",((1+RPI))^(1/12)))))</f>
        <v/>
      </c>
      <c r="K920" s="51" t="str">
        <f>IF(J920="","",(1+AMC)^(1/12))</f>
        <v/>
      </c>
      <c r="L920" s="15" t="str">
        <f>IFERROR(IF(G920="","",IF(G920=DATE.DOR,"",L919*I920/J920/K920+H920)),0)</f>
        <v/>
      </c>
      <c r="M920" s="4"/>
      <c r="N920" s="46">
        <f t="shared" si="3"/>
        <v>12</v>
      </c>
      <c r="O920" s="45">
        <f t="shared" si="4"/>
        <v>1</v>
      </c>
      <c r="P920" s="11">
        <f>IFERROR(IF(P919=DATE.DOR,"",MIN(DATE(YEAR(Calculations!P919),MONTH(Calculations!P919)+1,DAY(Calculations!P919)),DATE.DOR)),"")</f>
        <v>44927</v>
      </c>
      <c r="Q920" s="52" t="str">
        <f>IF(P920="","",IF(P920=DATE(YEAR(AdjustedFVDte),MONTH(AdjustedFVDte)+1,DAY(AdjustedFVDte)),CFV,IF(AND(Q919=0,P919=AdjustedFVDte),CFV+U920,U919)))</f>
        <v/>
      </c>
      <c r="R920" s="53">
        <f>IF(P920="","",((1+INCREASE.RTE)^(1/12)))</f>
        <v>1.004074124</v>
      </c>
      <c r="S920" s="51" t="str">
        <f>IFERROR(IF(P920="","",IF(P920=DATE.DOR,"",IF(P920&gt;0,(1+RPI)^(1/12),""))),"")</f>
        <v/>
      </c>
      <c r="T920" s="51" t="str">
        <f>IF(S920="","",(1+AMC)^(1/12))</f>
        <v/>
      </c>
      <c r="U920" s="15" t="str">
        <f>IFERROR(IF(P920=DATE.DOR,U919,Q920*R920/S920/T920),"")</f>
        <v/>
      </c>
      <c r="V920" s="4"/>
      <c r="W920" s="4"/>
      <c r="X920" s="4"/>
      <c r="Y920" s="4"/>
      <c r="Z920" s="4"/>
      <c r="AA920" s="4"/>
      <c r="AB920" s="4"/>
    </row>
    <row r="921" ht="15.75" customHeight="1">
      <c r="A921" s="4"/>
      <c r="B921" s="4"/>
      <c r="C921" s="4"/>
      <c r="D921" s="4"/>
      <c r="E921" s="4"/>
      <c r="F921" s="45" t="str">
        <f t="shared" si="2"/>
        <v/>
      </c>
      <c r="G921" s="11" t="str">
        <f>IFERROR(IF(G920=DATE.DOR,"",MIN(DATE(YEAR(Calculations!G920),MONTH(Calculations!G920)+1,DAY(Calculations!G920)),DATE.DOR)),"")</f>
        <v/>
      </c>
      <c r="H921" s="15" t="str">
        <f>IF(G922="","",IF(G921&lt;$B$2,MONTHLY.CONT*1,LOOKUP(G921,$B$2:$B$62,$D$2:$D$62)))</f>
        <v/>
      </c>
      <c r="I921" s="51" t="str">
        <f>IF(H921=0,"",IF(H921="","",IF(G921=DATE.DOR,"",IF(G921="","",IF(G921=FVDate,"",((1+INCREASE.RTE)^(1/12)))))))</f>
        <v/>
      </c>
      <c r="J921" s="51" t="str">
        <f>IF(H921=0,"",IF(H921="","",IF(G921=DATE.DOR,"",IF(G921=FVDate,"",((1+RPI))^(1/12)))))</f>
        <v/>
      </c>
      <c r="K921" s="51" t="str">
        <f>IF(J921="","",(1+AMC)^(1/12))</f>
        <v/>
      </c>
      <c r="L921" s="15" t="str">
        <f>IFERROR(IF(G921="","",IF(G921=DATE.DOR,"",L920*I921/J921/K921+H921)),0)</f>
        <v/>
      </c>
      <c r="M921" s="4"/>
      <c r="N921" s="46" t="str">
        <f t="shared" si="3"/>
        <v/>
      </c>
      <c r="O921" s="45" t="str">
        <f t="shared" si="4"/>
        <v/>
      </c>
      <c r="P921" s="11" t="str">
        <f>IFERROR(IF(P920=DATE.DOR,"",MIN(DATE(YEAR(Calculations!P920),MONTH(Calculations!P920)+1,DAY(Calculations!P920)),DATE.DOR)),"")</f>
        <v/>
      </c>
      <c r="Q921" s="52" t="str">
        <f>IF(P921="","",IF(P921=DATE(YEAR(AdjustedFVDte),MONTH(AdjustedFVDte)+1,DAY(AdjustedFVDte)),CFV,IF(AND(Q920=0,P920=AdjustedFVDte),CFV+U921,U920)))</f>
        <v/>
      </c>
      <c r="R921" s="53" t="str">
        <f>IF(P921="","",((1+INCREASE.RTE)^(1/12)))</f>
        <v/>
      </c>
      <c r="S921" s="51" t="str">
        <f>IFERROR(IF(P921="","",IF(P921=DATE.DOR,"",IF(P921&gt;0,(1+RPI)^(1/12),""))),"")</f>
        <v/>
      </c>
      <c r="T921" s="51" t="str">
        <f>IF(S921="","",(1+AMC)^(1/12))</f>
        <v/>
      </c>
      <c r="U921" s="15" t="str">
        <f>IFERROR(IF(P921=DATE.DOR,U920,Q921*R921/S921/T921),"")</f>
        <v/>
      </c>
      <c r="V921" s="4"/>
      <c r="W921" s="4"/>
      <c r="X921" s="4"/>
      <c r="Y921" s="4"/>
      <c r="Z921" s="4"/>
      <c r="AA921" s="4"/>
      <c r="AB921" s="4"/>
    </row>
    <row r="922" ht="15.75" customHeight="1">
      <c r="A922" s="4"/>
      <c r="B922" s="4"/>
      <c r="C922" s="4"/>
      <c r="D922" s="4"/>
      <c r="E922" s="4"/>
      <c r="F922" s="45">
        <f t="shared" si="2"/>
        <v>1</v>
      </c>
      <c r="G922" s="11">
        <f>IFERROR(IF(G921=DATE.DOR,"",MIN(DATE(YEAR(Calculations!G921),MONTH(Calculations!G921)+1,DAY(Calculations!G921)),DATE.DOR)),"")</f>
        <v>44927</v>
      </c>
      <c r="H922" s="15" t="str">
        <f>IF(G923="","",IF(G922&lt;$B$2,MONTHLY.CONT*1,LOOKUP(G922,$B$2:$B$62,$D$2:$D$62)))</f>
        <v/>
      </c>
      <c r="I922" s="51" t="str">
        <f>IF(H922=0,"",IF(H922="","",IF(G922=DATE.DOR,"",IF(G922="","",IF(G922=FVDate,"",((1+INCREASE.RTE)^(1/12)))))))</f>
        <v/>
      </c>
      <c r="J922" s="51" t="str">
        <f>IF(H922=0,"",IF(H922="","",IF(G922=DATE.DOR,"",IF(G922=FVDate,"",((1+RPI))^(1/12)))))</f>
        <v/>
      </c>
      <c r="K922" s="51" t="str">
        <f>IF(J922="","",(1+AMC)^(1/12))</f>
        <v/>
      </c>
      <c r="L922" s="15" t="str">
        <f>IFERROR(IF(G922="","",IF(G922=DATE.DOR,"",L921*I922/J922/K922+H922)),0)</f>
        <v/>
      </c>
      <c r="M922" s="4"/>
      <c r="N922" s="46">
        <f t="shared" si="3"/>
        <v>12</v>
      </c>
      <c r="O922" s="45">
        <f t="shared" si="4"/>
        <v>1</v>
      </c>
      <c r="P922" s="11">
        <f>IFERROR(IF(P921=DATE.DOR,"",MIN(DATE(YEAR(Calculations!P921),MONTH(Calculations!P921)+1,DAY(Calculations!P921)),DATE.DOR)),"")</f>
        <v>44927</v>
      </c>
      <c r="Q922" s="52" t="str">
        <f>IF(P922="","",IF(P922=DATE(YEAR(AdjustedFVDte),MONTH(AdjustedFVDte)+1,DAY(AdjustedFVDte)),CFV,IF(AND(Q921=0,P921=AdjustedFVDte),CFV+U922,U921)))</f>
        <v/>
      </c>
      <c r="R922" s="53">
        <f>IF(P922="","",((1+INCREASE.RTE)^(1/12)))</f>
        <v>1.004074124</v>
      </c>
      <c r="S922" s="51" t="str">
        <f>IFERROR(IF(P922="","",IF(P922=DATE.DOR,"",IF(P922&gt;0,(1+RPI)^(1/12),""))),"")</f>
        <v/>
      </c>
      <c r="T922" s="51" t="str">
        <f>IF(S922="","",(1+AMC)^(1/12))</f>
        <v/>
      </c>
      <c r="U922" s="15" t="str">
        <f>IFERROR(IF(P922=DATE.DOR,U921,Q922*R922/S922/T922),"")</f>
        <v/>
      </c>
      <c r="V922" s="4"/>
      <c r="W922" s="4"/>
      <c r="X922" s="4"/>
      <c r="Y922" s="4"/>
      <c r="Z922" s="4"/>
      <c r="AA922" s="4"/>
      <c r="AB922" s="4"/>
    </row>
    <row r="923" ht="15.75" customHeight="1">
      <c r="A923" s="4"/>
      <c r="B923" s="4"/>
      <c r="C923" s="4"/>
      <c r="D923" s="4"/>
      <c r="E923" s="4"/>
      <c r="F923" s="45" t="str">
        <f t="shared" si="2"/>
        <v/>
      </c>
      <c r="G923" s="11" t="str">
        <f>IFERROR(IF(G922=DATE.DOR,"",MIN(DATE(YEAR(Calculations!G922),MONTH(Calculations!G922)+1,DAY(Calculations!G922)),DATE.DOR)),"")</f>
        <v/>
      </c>
      <c r="H923" s="15" t="str">
        <f>IF(G924="","",IF(G923&lt;$B$2,MONTHLY.CONT*1,LOOKUP(G923,$B$2:$B$62,$D$2:$D$62)))</f>
        <v/>
      </c>
      <c r="I923" s="51" t="str">
        <f>IF(H923=0,"",IF(H923="","",IF(G923=DATE.DOR,"",IF(G923="","",IF(G923=FVDate,"",((1+INCREASE.RTE)^(1/12)))))))</f>
        <v/>
      </c>
      <c r="J923" s="51" t="str">
        <f>IF(H923=0,"",IF(H923="","",IF(G923=DATE.DOR,"",IF(G923=FVDate,"",((1+RPI))^(1/12)))))</f>
        <v/>
      </c>
      <c r="K923" s="51" t="str">
        <f>IF(J923="","",(1+AMC)^(1/12))</f>
        <v/>
      </c>
      <c r="L923" s="15" t="str">
        <f>IFERROR(IF(G923="","",IF(G923=DATE.DOR,"",L922*I923/J923/K923+H923)),0)</f>
        <v/>
      </c>
      <c r="M923" s="4"/>
      <c r="N923" s="46" t="str">
        <f t="shared" si="3"/>
        <v/>
      </c>
      <c r="O923" s="45" t="str">
        <f t="shared" si="4"/>
        <v/>
      </c>
      <c r="P923" s="11" t="str">
        <f>IFERROR(IF(P922=DATE.DOR,"",MIN(DATE(YEAR(Calculations!P922),MONTH(Calculations!P922)+1,DAY(Calculations!P922)),DATE.DOR)),"")</f>
        <v/>
      </c>
      <c r="Q923" s="52" t="str">
        <f>IF(P923="","",IF(P923=DATE(YEAR(AdjustedFVDte),MONTH(AdjustedFVDte)+1,DAY(AdjustedFVDte)),CFV,IF(AND(Q922=0,P922=AdjustedFVDte),CFV+U923,U922)))</f>
        <v/>
      </c>
      <c r="R923" s="53" t="str">
        <f>IF(P923="","",((1+INCREASE.RTE)^(1/12)))</f>
        <v/>
      </c>
      <c r="S923" s="51" t="str">
        <f>IFERROR(IF(P923="","",IF(P923=DATE.DOR,"",IF(P923&gt;0,(1+RPI)^(1/12),""))),"")</f>
        <v/>
      </c>
      <c r="T923" s="51" t="str">
        <f>IF(S923="","",(1+AMC)^(1/12))</f>
        <v/>
      </c>
      <c r="U923" s="15" t="str">
        <f>IFERROR(IF(P923=DATE.DOR,U922,Q923*R923/S923/T923),"")</f>
        <v/>
      </c>
      <c r="V923" s="4"/>
      <c r="W923" s="4"/>
      <c r="X923" s="4"/>
      <c r="Y923" s="4"/>
      <c r="Z923" s="4"/>
      <c r="AA923" s="4"/>
      <c r="AB923" s="4"/>
    </row>
    <row r="924" ht="15.75" customHeight="1">
      <c r="A924" s="4"/>
      <c r="B924" s="4"/>
      <c r="C924" s="4"/>
      <c r="D924" s="4"/>
      <c r="E924" s="4"/>
      <c r="F924" s="45">
        <f t="shared" si="2"/>
        <v>1</v>
      </c>
      <c r="G924" s="11">
        <f>IFERROR(IF(G923=DATE.DOR,"",MIN(DATE(YEAR(Calculations!G923),MONTH(Calculations!G923)+1,DAY(Calculations!G923)),DATE.DOR)),"")</f>
        <v>44927</v>
      </c>
      <c r="H924" s="15" t="str">
        <f>IF(G925="","",IF(G924&lt;$B$2,MONTHLY.CONT*1,LOOKUP(G924,$B$2:$B$62,$D$2:$D$62)))</f>
        <v/>
      </c>
      <c r="I924" s="51" t="str">
        <f>IF(H924=0,"",IF(H924="","",IF(G924=DATE.DOR,"",IF(G924="","",IF(G924=FVDate,"",((1+INCREASE.RTE)^(1/12)))))))</f>
        <v/>
      </c>
      <c r="J924" s="51" t="str">
        <f>IF(H924=0,"",IF(H924="","",IF(G924=DATE.DOR,"",IF(G924=FVDate,"",((1+RPI))^(1/12)))))</f>
        <v/>
      </c>
      <c r="K924" s="51" t="str">
        <f>IF(J924="","",(1+AMC)^(1/12))</f>
        <v/>
      </c>
      <c r="L924" s="15" t="str">
        <f>IFERROR(IF(G924="","",IF(G924=DATE.DOR,"",L923*I924/J924/K924+H924)),0)</f>
        <v/>
      </c>
      <c r="M924" s="4"/>
      <c r="N924" s="46">
        <f t="shared" si="3"/>
        <v>12</v>
      </c>
      <c r="O924" s="45">
        <f t="shared" si="4"/>
        <v>1</v>
      </c>
      <c r="P924" s="11">
        <f>IFERROR(IF(P923=DATE.DOR,"",MIN(DATE(YEAR(Calculations!P923),MONTH(Calculations!P923)+1,DAY(Calculations!P923)),DATE.DOR)),"")</f>
        <v>44927</v>
      </c>
      <c r="Q924" s="52" t="str">
        <f>IF(P924="","",IF(P924=DATE(YEAR(AdjustedFVDte),MONTH(AdjustedFVDte)+1,DAY(AdjustedFVDte)),CFV,IF(AND(Q923=0,P923=AdjustedFVDte),CFV+U924,U923)))</f>
        <v/>
      </c>
      <c r="R924" s="53">
        <f>IF(P924="","",((1+INCREASE.RTE)^(1/12)))</f>
        <v>1.004074124</v>
      </c>
      <c r="S924" s="51" t="str">
        <f>IFERROR(IF(P924="","",IF(P924=DATE.DOR,"",IF(P924&gt;0,(1+RPI)^(1/12),""))),"")</f>
        <v/>
      </c>
      <c r="T924" s="51" t="str">
        <f>IF(S924="","",(1+AMC)^(1/12))</f>
        <v/>
      </c>
      <c r="U924" s="15" t="str">
        <f>IFERROR(IF(P924=DATE.DOR,U923,Q924*R924/S924/T924),"")</f>
        <v/>
      </c>
      <c r="V924" s="4"/>
      <c r="W924" s="4"/>
      <c r="X924" s="4"/>
      <c r="Y924" s="4"/>
      <c r="Z924" s="4"/>
      <c r="AA924" s="4"/>
      <c r="AB924" s="4"/>
    </row>
    <row r="925" ht="15.75" customHeight="1">
      <c r="A925" s="4"/>
      <c r="B925" s="4"/>
      <c r="C925" s="4"/>
      <c r="D925" s="4"/>
      <c r="E925" s="4"/>
      <c r="F925" s="45" t="str">
        <f t="shared" si="2"/>
        <v/>
      </c>
      <c r="G925" s="11" t="str">
        <f>IFERROR(IF(G924=DATE.DOR,"",MIN(DATE(YEAR(Calculations!G924),MONTH(Calculations!G924)+1,DAY(Calculations!G924)),DATE.DOR)),"")</f>
        <v/>
      </c>
      <c r="H925" s="15" t="str">
        <f>IF(G926="","",IF(G925&lt;$B$2,MONTHLY.CONT*1,LOOKUP(G925,$B$2:$B$62,$D$2:$D$62)))</f>
        <v/>
      </c>
      <c r="I925" s="51" t="str">
        <f>IF(H925=0,"",IF(H925="","",IF(G925=DATE.DOR,"",IF(G925="","",IF(G925=FVDate,"",((1+INCREASE.RTE)^(1/12)))))))</f>
        <v/>
      </c>
      <c r="J925" s="51" t="str">
        <f>IF(H925=0,"",IF(H925="","",IF(G925=DATE.DOR,"",IF(G925=FVDate,"",((1+RPI))^(1/12)))))</f>
        <v/>
      </c>
      <c r="K925" s="51" t="str">
        <f>IF(J925="","",(1+AMC)^(1/12))</f>
        <v/>
      </c>
      <c r="L925" s="15" t="str">
        <f>IFERROR(IF(G925="","",IF(G925=DATE.DOR,"",L924*I925/J925/K925+H925)),0)</f>
        <v/>
      </c>
      <c r="M925" s="4"/>
      <c r="N925" s="46" t="str">
        <f t="shared" si="3"/>
        <v/>
      </c>
      <c r="O925" s="45" t="str">
        <f t="shared" si="4"/>
        <v/>
      </c>
      <c r="P925" s="11" t="str">
        <f>IFERROR(IF(P924=DATE.DOR,"",MIN(DATE(YEAR(Calculations!P924),MONTH(Calculations!P924)+1,DAY(Calculations!P924)),DATE.DOR)),"")</f>
        <v/>
      </c>
      <c r="Q925" s="52" t="str">
        <f>IF(P925="","",IF(P925=DATE(YEAR(AdjustedFVDte),MONTH(AdjustedFVDte)+1,DAY(AdjustedFVDte)),CFV,IF(AND(Q924=0,P924=AdjustedFVDte),CFV+U925,U924)))</f>
        <v/>
      </c>
      <c r="R925" s="53" t="str">
        <f>IF(P925="","",((1+INCREASE.RTE)^(1/12)))</f>
        <v/>
      </c>
      <c r="S925" s="51" t="str">
        <f>IFERROR(IF(P925="","",IF(P925=DATE.DOR,"",IF(P925&gt;0,(1+RPI)^(1/12),""))),"")</f>
        <v/>
      </c>
      <c r="T925" s="51" t="str">
        <f>IF(S925="","",(1+AMC)^(1/12))</f>
        <v/>
      </c>
      <c r="U925" s="15" t="str">
        <f>IFERROR(IF(P925=DATE.DOR,U924,Q925*R925/S925/T925),"")</f>
        <v/>
      </c>
      <c r="V925" s="4"/>
      <c r="W925" s="4"/>
      <c r="X925" s="4"/>
      <c r="Y925" s="4"/>
      <c r="Z925" s="4"/>
      <c r="AA925" s="4"/>
      <c r="AB925" s="4"/>
    </row>
    <row r="926" ht="15.75" customHeight="1">
      <c r="A926" s="4"/>
      <c r="B926" s="4"/>
      <c r="C926" s="4"/>
      <c r="D926" s="4"/>
      <c r="E926" s="4"/>
      <c r="F926" s="45">
        <f t="shared" si="2"/>
        <v>1</v>
      </c>
      <c r="G926" s="11">
        <f>IFERROR(IF(G925=DATE.DOR,"",MIN(DATE(YEAR(Calculations!G925),MONTH(Calculations!G925)+1,DAY(Calculations!G925)),DATE.DOR)),"")</f>
        <v>44927</v>
      </c>
      <c r="H926" s="15" t="str">
        <f>IF(G927="","",IF(G926&lt;$B$2,MONTHLY.CONT*1,LOOKUP(G926,$B$2:$B$62,$D$2:$D$62)))</f>
        <v/>
      </c>
      <c r="I926" s="51" t="str">
        <f>IF(H926=0,"",IF(H926="","",IF(G926=DATE.DOR,"",IF(G926="","",IF(G926=FVDate,"",((1+INCREASE.RTE)^(1/12)))))))</f>
        <v/>
      </c>
      <c r="J926" s="51" t="str">
        <f>IF(H926=0,"",IF(H926="","",IF(G926=DATE.DOR,"",IF(G926=FVDate,"",((1+RPI))^(1/12)))))</f>
        <v/>
      </c>
      <c r="K926" s="51" t="str">
        <f>IF(J926="","",(1+AMC)^(1/12))</f>
        <v/>
      </c>
      <c r="L926" s="15" t="str">
        <f>IFERROR(IF(G926="","",IF(G926=DATE.DOR,"",L925*I926/J926/K926+H926)),0)</f>
        <v/>
      </c>
      <c r="M926" s="4"/>
      <c r="N926" s="46">
        <f t="shared" si="3"/>
        <v>12</v>
      </c>
      <c r="O926" s="45">
        <f t="shared" si="4"/>
        <v>1</v>
      </c>
      <c r="P926" s="11">
        <f>IFERROR(IF(P925=DATE.DOR,"",MIN(DATE(YEAR(Calculations!P925),MONTH(Calculations!P925)+1,DAY(Calculations!P925)),DATE.DOR)),"")</f>
        <v>44927</v>
      </c>
      <c r="Q926" s="52" t="str">
        <f>IF(P926="","",IF(P926=DATE(YEAR(AdjustedFVDte),MONTH(AdjustedFVDte)+1,DAY(AdjustedFVDte)),CFV,IF(AND(Q925=0,P925=AdjustedFVDte),CFV+U926,U925)))</f>
        <v/>
      </c>
      <c r="R926" s="53">
        <f>IF(P926="","",((1+INCREASE.RTE)^(1/12)))</f>
        <v>1.004074124</v>
      </c>
      <c r="S926" s="51" t="str">
        <f>IFERROR(IF(P926="","",IF(P926=DATE.DOR,"",IF(P926&gt;0,(1+RPI)^(1/12),""))),"")</f>
        <v/>
      </c>
      <c r="T926" s="51" t="str">
        <f>IF(S926="","",(1+AMC)^(1/12))</f>
        <v/>
      </c>
      <c r="U926" s="15" t="str">
        <f>IFERROR(IF(P926=DATE.DOR,U925,Q926*R926/S926/T926),"")</f>
        <v/>
      </c>
      <c r="V926" s="4"/>
      <c r="W926" s="4"/>
      <c r="X926" s="4"/>
      <c r="Y926" s="4"/>
      <c r="Z926" s="4"/>
      <c r="AA926" s="4"/>
      <c r="AB926" s="4"/>
    </row>
    <row r="927" ht="15.75" customHeight="1">
      <c r="A927" s="4"/>
      <c r="B927" s="4"/>
      <c r="C927" s="4"/>
      <c r="D927" s="4"/>
      <c r="E927" s="4"/>
      <c r="F927" s="45" t="str">
        <f t="shared" si="2"/>
        <v/>
      </c>
      <c r="G927" s="11" t="str">
        <f>IFERROR(IF(G926=DATE.DOR,"",MIN(DATE(YEAR(Calculations!G926),MONTH(Calculations!G926)+1,DAY(Calculations!G926)),DATE.DOR)),"")</f>
        <v/>
      </c>
      <c r="H927" s="15" t="str">
        <f>IF(G928="","",IF(G927&lt;$B$2,MONTHLY.CONT*1,LOOKUP(G927,$B$2:$B$62,$D$2:$D$62)))</f>
        <v/>
      </c>
      <c r="I927" s="51" t="str">
        <f>IF(H927=0,"",IF(H927="","",IF(G927=DATE.DOR,"",IF(G927="","",IF(G927=FVDate,"",((1+INCREASE.RTE)^(1/12)))))))</f>
        <v/>
      </c>
      <c r="J927" s="51" t="str">
        <f>IF(H927=0,"",IF(H927="","",IF(G927=DATE.DOR,"",IF(G927=FVDate,"",((1+RPI))^(1/12)))))</f>
        <v/>
      </c>
      <c r="K927" s="51" t="str">
        <f>IF(J927="","",(1+AMC)^(1/12))</f>
        <v/>
      </c>
      <c r="L927" s="15" t="str">
        <f>IFERROR(IF(G927="","",IF(G927=DATE.DOR,"",L926*I927/J927/K927+H927)),0)</f>
        <v/>
      </c>
      <c r="M927" s="4"/>
      <c r="N927" s="46" t="str">
        <f t="shared" si="3"/>
        <v/>
      </c>
      <c r="O927" s="45" t="str">
        <f t="shared" si="4"/>
        <v/>
      </c>
      <c r="P927" s="11" t="str">
        <f>IFERROR(IF(P926=DATE.DOR,"",MIN(DATE(YEAR(Calculations!P926),MONTH(Calculations!P926)+1,DAY(Calculations!P926)),DATE.DOR)),"")</f>
        <v/>
      </c>
      <c r="Q927" s="52" t="str">
        <f>IF(P927="","",IF(P927=DATE(YEAR(AdjustedFVDte),MONTH(AdjustedFVDte)+1,DAY(AdjustedFVDte)),CFV,IF(AND(Q926=0,P926=AdjustedFVDte),CFV+U927,U926)))</f>
        <v/>
      </c>
      <c r="R927" s="53" t="str">
        <f>IF(P927="","",((1+INCREASE.RTE)^(1/12)))</f>
        <v/>
      </c>
      <c r="S927" s="51" t="str">
        <f>IFERROR(IF(P927="","",IF(P927=DATE.DOR,"",IF(P927&gt;0,(1+RPI)^(1/12),""))),"")</f>
        <v/>
      </c>
      <c r="T927" s="51" t="str">
        <f>IF(S927="","",(1+AMC)^(1/12))</f>
        <v/>
      </c>
      <c r="U927" s="15" t="str">
        <f>IFERROR(IF(P927=DATE.DOR,U926,Q927*R927/S927/T927),"")</f>
        <v/>
      </c>
      <c r="V927" s="4"/>
      <c r="W927" s="4"/>
      <c r="X927" s="4"/>
      <c r="Y927" s="4"/>
      <c r="Z927" s="4"/>
      <c r="AA927" s="4"/>
      <c r="AB927" s="4"/>
    </row>
    <row r="928" ht="15.75" customHeight="1">
      <c r="A928" s="4"/>
      <c r="B928" s="4"/>
      <c r="C928" s="4"/>
      <c r="D928" s="4"/>
      <c r="E928" s="4"/>
      <c r="F928" s="45">
        <f t="shared" si="2"/>
        <v>1</v>
      </c>
      <c r="G928" s="11">
        <f>IFERROR(IF(G927=DATE.DOR,"",MIN(DATE(YEAR(Calculations!G927),MONTH(Calculations!G927)+1,DAY(Calculations!G927)),DATE.DOR)),"")</f>
        <v>44927</v>
      </c>
      <c r="H928" s="15" t="str">
        <f>IF(G929="","",IF(G928&lt;$B$2,MONTHLY.CONT*1,LOOKUP(G928,$B$2:$B$62,$D$2:$D$62)))</f>
        <v/>
      </c>
      <c r="I928" s="51" t="str">
        <f>IF(H928=0,"",IF(H928="","",IF(G928=DATE.DOR,"",IF(G928="","",IF(G928=FVDate,"",((1+INCREASE.RTE)^(1/12)))))))</f>
        <v/>
      </c>
      <c r="J928" s="51" t="str">
        <f>IF(H928=0,"",IF(H928="","",IF(G928=DATE.DOR,"",IF(G928=FVDate,"",((1+RPI))^(1/12)))))</f>
        <v/>
      </c>
      <c r="K928" s="51" t="str">
        <f>IF(J928="","",(1+AMC)^(1/12))</f>
        <v/>
      </c>
      <c r="L928" s="15" t="str">
        <f>IFERROR(IF(G928="","",IF(G928=DATE.DOR,"",L927*I928/J928/K928+H928)),0)</f>
        <v/>
      </c>
      <c r="M928" s="4"/>
      <c r="N928" s="46">
        <f t="shared" si="3"/>
        <v>12</v>
      </c>
      <c r="O928" s="45">
        <f t="shared" si="4"/>
        <v>1</v>
      </c>
      <c r="P928" s="11">
        <f>IFERROR(IF(P927=DATE.DOR,"",MIN(DATE(YEAR(Calculations!P927),MONTH(Calculations!P927)+1,DAY(Calculations!P927)),DATE.DOR)),"")</f>
        <v>44927</v>
      </c>
      <c r="Q928" s="52" t="str">
        <f>IF(P928="","",IF(P928=DATE(YEAR(AdjustedFVDte),MONTH(AdjustedFVDte)+1,DAY(AdjustedFVDte)),CFV,IF(AND(Q927=0,P927=AdjustedFVDte),CFV+U928,U927)))</f>
        <v/>
      </c>
      <c r="R928" s="53">
        <f>IF(P928="","",((1+INCREASE.RTE)^(1/12)))</f>
        <v>1.004074124</v>
      </c>
      <c r="S928" s="51" t="str">
        <f>IFERROR(IF(P928="","",IF(P928=DATE.DOR,"",IF(P928&gt;0,(1+RPI)^(1/12),""))),"")</f>
        <v/>
      </c>
      <c r="T928" s="51" t="str">
        <f>IF(S928="","",(1+AMC)^(1/12))</f>
        <v/>
      </c>
      <c r="U928" s="15" t="str">
        <f>IFERROR(IF(P928=DATE.DOR,U927,Q928*R928/S928/T928),"")</f>
        <v/>
      </c>
      <c r="V928" s="4"/>
      <c r="W928" s="4"/>
      <c r="X928" s="4"/>
      <c r="Y928" s="4"/>
      <c r="Z928" s="4"/>
      <c r="AA928" s="4"/>
      <c r="AB928" s="4"/>
    </row>
    <row r="929" ht="15.75" customHeight="1">
      <c r="A929" s="4"/>
      <c r="B929" s="4"/>
      <c r="C929" s="4"/>
      <c r="D929" s="4"/>
      <c r="E929" s="4"/>
      <c r="F929" s="45" t="str">
        <f t="shared" si="2"/>
        <v/>
      </c>
      <c r="G929" s="11" t="str">
        <f>IFERROR(IF(G928=DATE.DOR,"",MIN(DATE(YEAR(Calculations!G928),MONTH(Calculations!G928)+1,DAY(Calculations!G928)),DATE.DOR)),"")</f>
        <v/>
      </c>
      <c r="H929" s="15" t="str">
        <f>IF(G930="","",IF(G929&lt;$B$2,MONTHLY.CONT*1,LOOKUP(G929,$B$2:$B$62,$D$2:$D$62)))</f>
        <v/>
      </c>
      <c r="I929" s="51" t="str">
        <f>IF(H929=0,"",IF(H929="","",IF(G929=DATE.DOR,"",IF(G929="","",IF(G929=FVDate,"",((1+INCREASE.RTE)^(1/12)))))))</f>
        <v/>
      </c>
      <c r="J929" s="51" t="str">
        <f>IF(H929=0,"",IF(H929="","",IF(G929=DATE.DOR,"",IF(G929=FVDate,"",((1+RPI))^(1/12)))))</f>
        <v/>
      </c>
      <c r="K929" s="51" t="str">
        <f>IF(J929="","",(1+AMC)^(1/12))</f>
        <v/>
      </c>
      <c r="L929" s="15" t="str">
        <f>IFERROR(IF(G929="","",IF(G929=DATE.DOR,"",L928*I929/J929/K929+H929)),0)</f>
        <v/>
      </c>
      <c r="M929" s="4"/>
      <c r="N929" s="46" t="str">
        <f t="shared" si="3"/>
        <v/>
      </c>
      <c r="O929" s="45" t="str">
        <f t="shared" si="4"/>
        <v/>
      </c>
      <c r="P929" s="11" t="str">
        <f>IFERROR(IF(P928=DATE.DOR,"",MIN(DATE(YEAR(Calculations!P928),MONTH(Calculations!P928)+1,DAY(Calculations!P928)),DATE.DOR)),"")</f>
        <v/>
      </c>
      <c r="Q929" s="52" t="str">
        <f>IF(P929="","",IF(P929=DATE(YEAR(AdjustedFVDte),MONTH(AdjustedFVDte)+1,DAY(AdjustedFVDte)),CFV,IF(AND(Q928=0,P928=AdjustedFVDte),CFV+U929,U928)))</f>
        <v/>
      </c>
      <c r="R929" s="53" t="str">
        <f>IF(P929="","",((1+INCREASE.RTE)^(1/12)))</f>
        <v/>
      </c>
      <c r="S929" s="51" t="str">
        <f>IFERROR(IF(P929="","",IF(P929=DATE.DOR,"",IF(P929&gt;0,(1+RPI)^(1/12),""))),"")</f>
        <v/>
      </c>
      <c r="T929" s="51" t="str">
        <f>IF(S929="","",(1+AMC)^(1/12))</f>
        <v/>
      </c>
      <c r="U929" s="15" t="str">
        <f>IFERROR(IF(P929=DATE.DOR,U928,Q929*R929/S929/T929),"")</f>
        <v/>
      </c>
      <c r="V929" s="4"/>
      <c r="W929" s="4"/>
      <c r="X929" s="4"/>
      <c r="Y929" s="4"/>
      <c r="Z929" s="4"/>
      <c r="AA929" s="4"/>
      <c r="AB929" s="4"/>
    </row>
    <row r="930" ht="15.75" customHeight="1">
      <c r="A930" s="4"/>
      <c r="B930" s="4"/>
      <c r="C930" s="4"/>
      <c r="D930" s="4"/>
      <c r="E930" s="4"/>
      <c r="F930" s="45">
        <f t="shared" si="2"/>
        <v>1</v>
      </c>
      <c r="G930" s="11">
        <f>IFERROR(IF(G929=DATE.DOR,"",MIN(DATE(YEAR(Calculations!G929),MONTH(Calculations!G929)+1,DAY(Calculations!G929)),DATE.DOR)),"")</f>
        <v>44927</v>
      </c>
      <c r="H930" s="15" t="str">
        <f>IF(G931="","",IF(G930&lt;$B$2,MONTHLY.CONT*1,LOOKUP(G930,$B$2:$B$62,$D$2:$D$62)))</f>
        <v/>
      </c>
      <c r="I930" s="51" t="str">
        <f>IF(H930=0,"",IF(H930="","",IF(G930=DATE.DOR,"",IF(G930="","",IF(G930=FVDate,"",((1+INCREASE.RTE)^(1/12)))))))</f>
        <v/>
      </c>
      <c r="J930" s="51" t="str">
        <f>IF(H930=0,"",IF(H930="","",IF(G930=DATE.DOR,"",IF(G930=FVDate,"",((1+RPI))^(1/12)))))</f>
        <v/>
      </c>
      <c r="K930" s="51" t="str">
        <f>IF(J930="","",(1+AMC)^(1/12))</f>
        <v/>
      </c>
      <c r="L930" s="15" t="str">
        <f>IFERROR(IF(G930="","",IF(G930=DATE.DOR,"",L929*I930/J930/K930+H930)),0)</f>
        <v/>
      </c>
      <c r="M930" s="4"/>
      <c r="N930" s="46">
        <f t="shared" si="3"/>
        <v>12</v>
      </c>
      <c r="O930" s="45">
        <f t="shared" si="4"/>
        <v>1</v>
      </c>
      <c r="P930" s="11">
        <f>IFERROR(IF(P929=DATE.DOR,"",MIN(DATE(YEAR(Calculations!P929),MONTH(Calculations!P929)+1,DAY(Calculations!P929)),DATE.DOR)),"")</f>
        <v>44927</v>
      </c>
      <c r="Q930" s="52" t="str">
        <f>IF(P930="","",IF(P930=DATE(YEAR(AdjustedFVDte),MONTH(AdjustedFVDte)+1,DAY(AdjustedFVDte)),CFV,IF(AND(Q929=0,P929=AdjustedFVDte),CFV+U930,U929)))</f>
        <v/>
      </c>
      <c r="R930" s="53">
        <f>IF(P930="","",((1+INCREASE.RTE)^(1/12)))</f>
        <v>1.004074124</v>
      </c>
      <c r="S930" s="51" t="str">
        <f>IFERROR(IF(P930="","",IF(P930=DATE.DOR,"",IF(P930&gt;0,(1+RPI)^(1/12),""))),"")</f>
        <v/>
      </c>
      <c r="T930" s="51" t="str">
        <f>IF(S930="","",(1+AMC)^(1/12))</f>
        <v/>
      </c>
      <c r="U930" s="15" t="str">
        <f>IFERROR(IF(P930=DATE.DOR,U929,Q930*R930/S930/T930),"")</f>
        <v/>
      </c>
      <c r="V930" s="4"/>
      <c r="W930" s="4"/>
      <c r="X930" s="4"/>
      <c r="Y930" s="4"/>
      <c r="Z930" s="4"/>
      <c r="AA930" s="4"/>
      <c r="AB930" s="4"/>
    </row>
    <row r="931" ht="15.75" customHeight="1">
      <c r="A931" s="4"/>
      <c r="B931" s="4"/>
      <c r="C931" s="4"/>
      <c r="D931" s="4"/>
      <c r="E931" s="4"/>
      <c r="F931" s="45" t="str">
        <f t="shared" si="2"/>
        <v/>
      </c>
      <c r="G931" s="11" t="str">
        <f>IFERROR(IF(G930=DATE.DOR,"",MIN(DATE(YEAR(Calculations!G930),MONTH(Calculations!G930)+1,DAY(Calculations!G930)),DATE.DOR)),"")</f>
        <v/>
      </c>
      <c r="H931" s="15" t="str">
        <f>IF(G932="","",IF(G931&lt;$B$2,MONTHLY.CONT*1,LOOKUP(G931,$B$2:$B$62,$D$2:$D$62)))</f>
        <v/>
      </c>
      <c r="I931" s="51" t="str">
        <f>IF(H931=0,"",IF(H931="","",IF(G931=DATE.DOR,"",IF(G931="","",IF(G931=FVDate,"",((1+INCREASE.RTE)^(1/12)))))))</f>
        <v/>
      </c>
      <c r="J931" s="51" t="str">
        <f>IF(H931=0,"",IF(H931="","",IF(G931=DATE.DOR,"",IF(G931=FVDate,"",((1+RPI))^(1/12)))))</f>
        <v/>
      </c>
      <c r="K931" s="51" t="str">
        <f>IF(J931="","",(1+AMC)^(1/12))</f>
        <v/>
      </c>
      <c r="L931" s="15" t="str">
        <f>IFERROR(IF(G931="","",IF(G931=DATE.DOR,"",L930*I931/J931/K931+H931)),0)</f>
        <v/>
      </c>
      <c r="M931" s="4"/>
      <c r="N931" s="46" t="str">
        <f t="shared" si="3"/>
        <v/>
      </c>
      <c r="O931" s="45" t="str">
        <f t="shared" si="4"/>
        <v/>
      </c>
      <c r="P931" s="11" t="str">
        <f>IFERROR(IF(P930=DATE.DOR,"",MIN(DATE(YEAR(Calculations!P930),MONTH(Calculations!P930)+1,DAY(Calculations!P930)),DATE.DOR)),"")</f>
        <v/>
      </c>
      <c r="Q931" s="52" t="str">
        <f>IF(P931="","",IF(P931=DATE(YEAR(AdjustedFVDte),MONTH(AdjustedFVDte)+1,DAY(AdjustedFVDte)),CFV,IF(AND(Q930=0,P930=AdjustedFVDte),CFV+U931,U930)))</f>
        <v/>
      </c>
      <c r="R931" s="53" t="str">
        <f>IF(P931="","",((1+INCREASE.RTE)^(1/12)))</f>
        <v/>
      </c>
      <c r="S931" s="51" t="str">
        <f>IFERROR(IF(P931="","",IF(P931=DATE.DOR,"",IF(P931&gt;0,(1+RPI)^(1/12),""))),"")</f>
        <v/>
      </c>
      <c r="T931" s="51" t="str">
        <f>IF(S931="","",(1+AMC)^(1/12))</f>
        <v/>
      </c>
      <c r="U931" s="15" t="str">
        <f>IFERROR(IF(P931=DATE.DOR,U930,Q931*R931/S931/T931),"")</f>
        <v/>
      </c>
      <c r="V931" s="4"/>
      <c r="W931" s="4"/>
      <c r="X931" s="4"/>
      <c r="Y931" s="4"/>
      <c r="Z931" s="4"/>
      <c r="AA931" s="4"/>
      <c r="AB931" s="4"/>
    </row>
    <row r="932" ht="15.75" customHeight="1">
      <c r="A932" s="4"/>
      <c r="B932" s="4"/>
      <c r="C932" s="4"/>
      <c r="D932" s="4"/>
      <c r="E932" s="4"/>
      <c r="F932" s="45">
        <f t="shared" si="2"/>
        <v>1</v>
      </c>
      <c r="G932" s="11">
        <f>IFERROR(IF(G931=DATE.DOR,"",MIN(DATE(YEAR(Calculations!G931),MONTH(Calculations!G931)+1,DAY(Calculations!G931)),DATE.DOR)),"")</f>
        <v>44927</v>
      </c>
      <c r="H932" s="15" t="str">
        <f>IF(G933="","",IF(G932&lt;$B$2,MONTHLY.CONT*1,LOOKUP(G932,$B$2:$B$62,$D$2:$D$62)))</f>
        <v/>
      </c>
      <c r="I932" s="51" t="str">
        <f>IF(H932=0,"",IF(H932="","",IF(G932=DATE.DOR,"",IF(G932="","",IF(G932=FVDate,"",((1+INCREASE.RTE)^(1/12)))))))</f>
        <v/>
      </c>
      <c r="J932" s="51" t="str">
        <f>IF(H932=0,"",IF(H932="","",IF(G932=DATE.DOR,"",IF(G932=FVDate,"",((1+RPI))^(1/12)))))</f>
        <v/>
      </c>
      <c r="K932" s="51" t="str">
        <f>IF(J932="","",(1+AMC)^(1/12))</f>
        <v/>
      </c>
      <c r="L932" s="15" t="str">
        <f>IFERROR(IF(G932="","",IF(G932=DATE.DOR,"",L931*I932/J932/K932+H932)),0)</f>
        <v/>
      </c>
      <c r="M932" s="4"/>
      <c r="N932" s="46">
        <f t="shared" si="3"/>
        <v>12</v>
      </c>
      <c r="O932" s="45">
        <f t="shared" si="4"/>
        <v>1</v>
      </c>
      <c r="P932" s="11">
        <f>IFERROR(IF(P931=DATE.DOR,"",MIN(DATE(YEAR(Calculations!P931),MONTH(Calculations!P931)+1,DAY(Calculations!P931)),DATE.DOR)),"")</f>
        <v>44927</v>
      </c>
      <c r="Q932" s="52" t="str">
        <f>IF(P932="","",IF(P932=DATE(YEAR(AdjustedFVDte),MONTH(AdjustedFVDte)+1,DAY(AdjustedFVDte)),CFV,IF(AND(Q931=0,P931=AdjustedFVDte),CFV+U932,U931)))</f>
        <v/>
      </c>
      <c r="R932" s="53">
        <f>IF(P932="","",((1+INCREASE.RTE)^(1/12)))</f>
        <v>1.004074124</v>
      </c>
      <c r="S932" s="51" t="str">
        <f>IFERROR(IF(P932="","",IF(P932=DATE.DOR,"",IF(P932&gt;0,(1+RPI)^(1/12),""))),"")</f>
        <v/>
      </c>
      <c r="T932" s="51" t="str">
        <f>IF(S932="","",(1+AMC)^(1/12))</f>
        <v/>
      </c>
      <c r="U932" s="15" t="str">
        <f>IFERROR(IF(P932=DATE.DOR,U931,Q932*R932/S932/T932),"")</f>
        <v/>
      </c>
      <c r="V932" s="4"/>
      <c r="W932" s="4"/>
      <c r="X932" s="4"/>
      <c r="Y932" s="4"/>
      <c r="Z932" s="4"/>
      <c r="AA932" s="4"/>
      <c r="AB932" s="4"/>
    </row>
    <row r="933" ht="15.75" customHeight="1">
      <c r="A933" s="4"/>
      <c r="B933" s="4"/>
      <c r="C933" s="4"/>
      <c r="D933" s="4"/>
      <c r="E933" s="4"/>
      <c r="F933" s="45" t="str">
        <f t="shared" si="2"/>
        <v/>
      </c>
      <c r="G933" s="11" t="str">
        <f>IFERROR(IF(G932=DATE.DOR,"",MIN(DATE(YEAR(Calculations!G932),MONTH(Calculations!G932)+1,DAY(Calculations!G932)),DATE.DOR)),"")</f>
        <v/>
      </c>
      <c r="H933" s="15" t="str">
        <f>IF(G934="","",IF(G933&lt;$B$2,MONTHLY.CONT*1,LOOKUP(G933,$B$2:$B$62,$D$2:$D$62)))</f>
        <v/>
      </c>
      <c r="I933" s="51" t="str">
        <f>IF(H933=0,"",IF(H933="","",IF(G933=DATE.DOR,"",IF(G933="","",IF(G933=FVDate,"",((1+INCREASE.RTE)^(1/12)))))))</f>
        <v/>
      </c>
      <c r="J933" s="51" t="str">
        <f>IF(H933=0,"",IF(H933="","",IF(G933=DATE.DOR,"",IF(G933=FVDate,"",((1+RPI))^(1/12)))))</f>
        <v/>
      </c>
      <c r="K933" s="51" t="str">
        <f>IF(J933="","",(1+AMC)^(1/12))</f>
        <v/>
      </c>
      <c r="L933" s="15" t="str">
        <f>IFERROR(IF(G933="","",IF(G933=DATE.DOR,"",L932*I933/J933/K933+H933)),0)</f>
        <v/>
      </c>
      <c r="M933" s="4"/>
      <c r="N933" s="46" t="str">
        <f t="shared" si="3"/>
        <v/>
      </c>
      <c r="O933" s="45" t="str">
        <f t="shared" si="4"/>
        <v/>
      </c>
      <c r="P933" s="11" t="str">
        <f>IFERROR(IF(P932=DATE.DOR,"",MIN(DATE(YEAR(Calculations!P932),MONTH(Calculations!P932)+1,DAY(Calculations!P932)),DATE.DOR)),"")</f>
        <v/>
      </c>
      <c r="Q933" s="52" t="str">
        <f>IF(P933="","",IF(P933=DATE(YEAR(AdjustedFVDte),MONTH(AdjustedFVDte)+1,DAY(AdjustedFVDte)),CFV,IF(AND(Q932=0,P932=AdjustedFVDte),CFV+U933,U932)))</f>
        <v/>
      </c>
      <c r="R933" s="53" t="str">
        <f>IF(P933="","",((1+INCREASE.RTE)^(1/12)))</f>
        <v/>
      </c>
      <c r="S933" s="51" t="str">
        <f>IFERROR(IF(P933="","",IF(P933=DATE.DOR,"",IF(P933&gt;0,(1+RPI)^(1/12),""))),"")</f>
        <v/>
      </c>
      <c r="T933" s="51" t="str">
        <f>IF(S933="","",(1+AMC)^(1/12))</f>
        <v/>
      </c>
      <c r="U933" s="15" t="str">
        <f>IFERROR(IF(P933=DATE.DOR,U932,Q933*R933/S933/T933),"")</f>
        <v/>
      </c>
      <c r="V933" s="4"/>
      <c r="W933" s="4"/>
      <c r="X933" s="4"/>
      <c r="Y933" s="4"/>
      <c r="Z933" s="4"/>
      <c r="AA933" s="4"/>
      <c r="AB933" s="4"/>
    </row>
    <row r="934" ht="15.75" customHeight="1">
      <c r="A934" s="4"/>
      <c r="B934" s="4"/>
      <c r="C934" s="4"/>
      <c r="D934" s="4"/>
      <c r="E934" s="4"/>
      <c r="F934" s="45">
        <f t="shared" si="2"/>
        <v>1</v>
      </c>
      <c r="G934" s="11">
        <f>IFERROR(IF(G933=DATE.DOR,"",MIN(DATE(YEAR(Calculations!G933),MONTH(Calculations!G933)+1,DAY(Calculations!G933)),DATE.DOR)),"")</f>
        <v>44927</v>
      </c>
      <c r="H934" s="15" t="str">
        <f>IF(G935="","",IF(G934&lt;$B$2,MONTHLY.CONT*1,LOOKUP(G934,$B$2:$B$62,$D$2:$D$62)))</f>
        <v/>
      </c>
      <c r="I934" s="51" t="str">
        <f>IF(H934=0,"",IF(H934="","",IF(G934=DATE.DOR,"",IF(G934="","",IF(G934=FVDate,"",((1+INCREASE.RTE)^(1/12)))))))</f>
        <v/>
      </c>
      <c r="J934" s="51" t="str">
        <f>IF(H934=0,"",IF(H934="","",IF(G934=DATE.DOR,"",IF(G934=FVDate,"",((1+RPI))^(1/12)))))</f>
        <v/>
      </c>
      <c r="K934" s="51" t="str">
        <f>IF(J934="","",(1+AMC)^(1/12))</f>
        <v/>
      </c>
      <c r="L934" s="15" t="str">
        <f>IFERROR(IF(G934="","",IF(G934=DATE.DOR,"",L933*I934/J934/K934+H934)),0)</f>
        <v/>
      </c>
      <c r="M934" s="4"/>
      <c r="N934" s="46">
        <f t="shared" si="3"/>
        <v>12</v>
      </c>
      <c r="O934" s="45">
        <f t="shared" si="4"/>
        <v>1</v>
      </c>
      <c r="P934" s="11">
        <f>IFERROR(IF(P933=DATE.DOR,"",MIN(DATE(YEAR(Calculations!P933),MONTH(Calculations!P933)+1,DAY(Calculations!P933)),DATE.DOR)),"")</f>
        <v>44927</v>
      </c>
      <c r="Q934" s="52" t="str">
        <f>IF(P934="","",IF(P934=DATE(YEAR(AdjustedFVDte),MONTH(AdjustedFVDte)+1,DAY(AdjustedFVDte)),CFV,IF(AND(Q933=0,P933=AdjustedFVDte),CFV+U934,U933)))</f>
        <v/>
      </c>
      <c r="R934" s="53">
        <f>IF(P934="","",((1+INCREASE.RTE)^(1/12)))</f>
        <v>1.004074124</v>
      </c>
      <c r="S934" s="51" t="str">
        <f>IFERROR(IF(P934="","",IF(P934=DATE.DOR,"",IF(P934&gt;0,(1+RPI)^(1/12),""))),"")</f>
        <v/>
      </c>
      <c r="T934" s="51" t="str">
        <f>IF(S934="","",(1+AMC)^(1/12))</f>
        <v/>
      </c>
      <c r="U934" s="15" t="str">
        <f>IFERROR(IF(P934=DATE.DOR,U933,Q934*R934/S934/T934),"")</f>
        <v/>
      </c>
      <c r="V934" s="4"/>
      <c r="W934" s="4"/>
      <c r="X934" s="4"/>
      <c r="Y934" s="4"/>
      <c r="Z934" s="4"/>
      <c r="AA934" s="4"/>
      <c r="AB934" s="4"/>
    </row>
    <row r="935" ht="15.75" customHeight="1">
      <c r="A935" s="4"/>
      <c r="B935" s="4"/>
      <c r="C935" s="4"/>
      <c r="D935" s="4"/>
      <c r="E935" s="4"/>
      <c r="F935" s="45" t="str">
        <f t="shared" si="2"/>
        <v/>
      </c>
      <c r="G935" s="11" t="str">
        <f>IFERROR(IF(G934=DATE.DOR,"",MIN(DATE(YEAR(Calculations!G934),MONTH(Calculations!G934)+1,DAY(Calculations!G934)),DATE.DOR)),"")</f>
        <v/>
      </c>
      <c r="H935" s="15" t="str">
        <f>IF(G936="","",IF(G935&lt;$B$2,MONTHLY.CONT*1,LOOKUP(G935,$B$2:$B$62,$D$2:$D$62)))</f>
        <v/>
      </c>
      <c r="I935" s="51" t="str">
        <f>IF(H935=0,"",IF(H935="","",IF(G935=DATE.DOR,"",IF(G935="","",IF(G935=FVDate,"",((1+INCREASE.RTE)^(1/12)))))))</f>
        <v/>
      </c>
      <c r="J935" s="51" t="str">
        <f>IF(H935=0,"",IF(H935="","",IF(G935=DATE.DOR,"",IF(G935=FVDate,"",((1+RPI))^(1/12)))))</f>
        <v/>
      </c>
      <c r="K935" s="51" t="str">
        <f>IF(J935="","",(1+AMC)^(1/12))</f>
        <v/>
      </c>
      <c r="L935" s="15" t="str">
        <f>IFERROR(IF(G935="","",IF(G935=DATE.DOR,"",L934*I935/J935/K935+H935)),0)</f>
        <v/>
      </c>
      <c r="M935" s="4"/>
      <c r="N935" s="46" t="str">
        <f t="shared" si="3"/>
        <v/>
      </c>
      <c r="O935" s="45" t="str">
        <f t="shared" si="4"/>
        <v/>
      </c>
      <c r="P935" s="11" t="str">
        <f>IFERROR(IF(P934=DATE.DOR,"",MIN(DATE(YEAR(Calculations!P934),MONTH(Calculations!P934)+1,DAY(Calculations!P934)),DATE.DOR)),"")</f>
        <v/>
      </c>
      <c r="Q935" s="52" t="str">
        <f>IF(P935="","",IF(P935=DATE(YEAR(AdjustedFVDte),MONTH(AdjustedFVDte)+1,DAY(AdjustedFVDte)),CFV,IF(AND(Q934=0,P934=AdjustedFVDte),CFV+U935,U934)))</f>
        <v/>
      </c>
      <c r="R935" s="53" t="str">
        <f>IF(P935="","",((1+INCREASE.RTE)^(1/12)))</f>
        <v/>
      </c>
      <c r="S935" s="51" t="str">
        <f>IFERROR(IF(P935="","",IF(P935=DATE.DOR,"",IF(P935&gt;0,(1+RPI)^(1/12),""))),"")</f>
        <v/>
      </c>
      <c r="T935" s="51" t="str">
        <f>IF(S935="","",(1+AMC)^(1/12))</f>
        <v/>
      </c>
      <c r="U935" s="15" t="str">
        <f>IFERROR(IF(P935=DATE.DOR,U934,Q935*R935/S935/T935),"")</f>
        <v/>
      </c>
      <c r="V935" s="4"/>
      <c r="W935" s="4"/>
      <c r="X935" s="4"/>
      <c r="Y935" s="4"/>
      <c r="Z935" s="4"/>
      <c r="AA935" s="4"/>
      <c r="AB935" s="4"/>
    </row>
    <row r="936" ht="15.75" customHeight="1">
      <c r="A936" s="4"/>
      <c r="B936" s="4"/>
      <c r="C936" s="4"/>
      <c r="D936" s="4"/>
      <c r="E936" s="4"/>
      <c r="F936" s="45">
        <f t="shared" si="2"/>
        <v>1</v>
      </c>
      <c r="G936" s="11">
        <f>IFERROR(IF(G935=DATE.DOR,"",MIN(DATE(YEAR(Calculations!G935),MONTH(Calculations!G935)+1,DAY(Calculations!G935)),DATE.DOR)),"")</f>
        <v>44927</v>
      </c>
      <c r="H936" s="15" t="str">
        <f>IF(G937="","",IF(G936&lt;$B$2,MONTHLY.CONT*1,LOOKUP(G936,$B$2:$B$62,$D$2:$D$62)))</f>
        <v/>
      </c>
      <c r="I936" s="51" t="str">
        <f>IF(H936=0,"",IF(H936="","",IF(G936=DATE.DOR,"",IF(G936="","",IF(G936=FVDate,"",((1+INCREASE.RTE)^(1/12)))))))</f>
        <v/>
      </c>
      <c r="J936" s="51" t="str">
        <f>IF(H936=0,"",IF(H936="","",IF(G936=DATE.DOR,"",IF(G936=FVDate,"",((1+RPI))^(1/12)))))</f>
        <v/>
      </c>
      <c r="K936" s="51" t="str">
        <f>IF(J936="","",(1+AMC)^(1/12))</f>
        <v/>
      </c>
      <c r="L936" s="15" t="str">
        <f>IFERROR(IF(G936="","",IF(G936=DATE.DOR,"",L935*I936/J936/K936+H936)),0)</f>
        <v/>
      </c>
      <c r="M936" s="4"/>
      <c r="N936" s="46">
        <f t="shared" si="3"/>
        <v>12</v>
      </c>
      <c r="O936" s="45">
        <f t="shared" si="4"/>
        <v>1</v>
      </c>
      <c r="P936" s="11">
        <f>IFERROR(IF(P935=DATE.DOR,"",MIN(DATE(YEAR(Calculations!P935),MONTH(Calculations!P935)+1,DAY(Calculations!P935)),DATE.DOR)),"")</f>
        <v>44927</v>
      </c>
      <c r="Q936" s="52" t="str">
        <f>IF(P936="","",IF(P936=DATE(YEAR(AdjustedFVDte),MONTH(AdjustedFVDte)+1,DAY(AdjustedFVDte)),CFV,IF(AND(Q935=0,P935=AdjustedFVDte),CFV+U936,U935)))</f>
        <v/>
      </c>
      <c r="R936" s="53">
        <f>IF(P936="","",((1+INCREASE.RTE)^(1/12)))</f>
        <v>1.004074124</v>
      </c>
      <c r="S936" s="51" t="str">
        <f>IFERROR(IF(P936="","",IF(P936=DATE.DOR,"",IF(P936&gt;0,(1+RPI)^(1/12),""))),"")</f>
        <v/>
      </c>
      <c r="T936" s="51" t="str">
        <f>IF(S936="","",(1+AMC)^(1/12))</f>
        <v/>
      </c>
      <c r="U936" s="15" t="str">
        <f>IFERROR(IF(P936=DATE.DOR,U935,Q936*R936/S936/T936),"")</f>
        <v/>
      </c>
      <c r="V936" s="4"/>
      <c r="W936" s="4"/>
      <c r="X936" s="4"/>
      <c r="Y936" s="4"/>
      <c r="Z936" s="4"/>
      <c r="AA936" s="4"/>
      <c r="AB936" s="4"/>
    </row>
    <row r="937" ht="15.75" customHeight="1">
      <c r="A937" s="4"/>
      <c r="B937" s="4"/>
      <c r="C937" s="4"/>
      <c r="D937" s="4"/>
      <c r="E937" s="4"/>
      <c r="F937" s="45" t="str">
        <f t="shared" si="2"/>
        <v/>
      </c>
      <c r="G937" s="11" t="str">
        <f>IFERROR(IF(G936=DATE.DOR,"",MIN(DATE(YEAR(Calculations!G936),MONTH(Calculations!G936)+1,DAY(Calculations!G936)),DATE.DOR)),"")</f>
        <v/>
      </c>
      <c r="H937" s="15" t="str">
        <f>IF(G938="","",IF(G937&lt;$B$2,MONTHLY.CONT*1,LOOKUP(G937,$B$2:$B$62,$D$2:$D$62)))</f>
        <v/>
      </c>
      <c r="I937" s="51" t="str">
        <f>IF(H937=0,"",IF(H937="","",IF(G937=DATE.DOR,"",IF(G937="","",IF(G937=FVDate,"",((1+INCREASE.RTE)^(1/12)))))))</f>
        <v/>
      </c>
      <c r="J937" s="51" t="str">
        <f>IF(H937=0,"",IF(H937="","",IF(G937=DATE.DOR,"",IF(G937=FVDate,"",((1+RPI))^(1/12)))))</f>
        <v/>
      </c>
      <c r="K937" s="51" t="str">
        <f>IF(J937="","",(1+AMC)^(1/12))</f>
        <v/>
      </c>
      <c r="L937" s="15" t="str">
        <f>IFERROR(IF(G937="","",IF(G937=DATE.DOR,"",L936*I937/J937/K937+H937)),0)</f>
        <v/>
      </c>
      <c r="M937" s="4"/>
      <c r="N937" s="46" t="str">
        <f t="shared" si="3"/>
        <v/>
      </c>
      <c r="O937" s="45" t="str">
        <f t="shared" si="4"/>
        <v/>
      </c>
      <c r="P937" s="11" t="str">
        <f>IFERROR(IF(P936=DATE.DOR,"",MIN(DATE(YEAR(Calculations!P936),MONTH(Calculations!P936)+1,DAY(Calculations!P936)),DATE.DOR)),"")</f>
        <v/>
      </c>
      <c r="Q937" s="52" t="str">
        <f>IF(P937="","",IF(P937=DATE(YEAR(AdjustedFVDte),MONTH(AdjustedFVDte)+1,DAY(AdjustedFVDte)),CFV,IF(AND(Q936=0,P936=AdjustedFVDte),CFV+U937,U936)))</f>
        <v/>
      </c>
      <c r="R937" s="53" t="str">
        <f>IF(P937="","",((1+INCREASE.RTE)^(1/12)))</f>
        <v/>
      </c>
      <c r="S937" s="51" t="str">
        <f>IFERROR(IF(P937="","",IF(P937=DATE.DOR,"",IF(P937&gt;0,(1+RPI)^(1/12),""))),"")</f>
        <v/>
      </c>
      <c r="T937" s="51" t="str">
        <f>IF(S937="","",(1+AMC)^(1/12))</f>
        <v/>
      </c>
      <c r="U937" s="15" t="str">
        <f>IFERROR(IF(P937=DATE.DOR,U936,Q937*R937/S937/T937),"")</f>
        <v/>
      </c>
      <c r="V937" s="4"/>
      <c r="W937" s="4"/>
      <c r="X937" s="4"/>
      <c r="Y937" s="4"/>
      <c r="Z937" s="4"/>
      <c r="AA937" s="4"/>
      <c r="AB937" s="4"/>
    </row>
    <row r="938" ht="15.75" customHeight="1">
      <c r="A938" s="4"/>
      <c r="B938" s="4"/>
      <c r="C938" s="4"/>
      <c r="D938" s="4"/>
      <c r="E938" s="4"/>
      <c r="F938" s="45">
        <f t="shared" si="2"/>
        <v>1</v>
      </c>
      <c r="G938" s="11">
        <f>IFERROR(IF(G937=DATE.DOR,"",MIN(DATE(YEAR(Calculations!G937),MONTH(Calculations!G937)+1,DAY(Calculations!G937)),DATE.DOR)),"")</f>
        <v>44927</v>
      </c>
      <c r="H938" s="15" t="str">
        <f>IF(G939="","",IF(G938&lt;$B$2,MONTHLY.CONT*1,LOOKUP(G938,$B$2:$B$62,$D$2:$D$62)))</f>
        <v/>
      </c>
      <c r="I938" s="51" t="str">
        <f>IF(H938=0,"",IF(H938="","",IF(G938=DATE.DOR,"",IF(G938="","",IF(G938=FVDate,"",((1+INCREASE.RTE)^(1/12)))))))</f>
        <v/>
      </c>
      <c r="J938" s="51" t="str">
        <f>IF(H938=0,"",IF(H938="","",IF(G938=DATE.DOR,"",IF(G938=FVDate,"",((1+RPI))^(1/12)))))</f>
        <v/>
      </c>
      <c r="K938" s="51" t="str">
        <f>IF(J938="","",(1+AMC)^(1/12))</f>
        <v/>
      </c>
      <c r="L938" s="15" t="str">
        <f>IFERROR(IF(G938="","",IF(G938=DATE.DOR,"",L937*I938/J938/K938+H938)),0)</f>
        <v/>
      </c>
      <c r="M938" s="4"/>
      <c r="N938" s="46">
        <f t="shared" si="3"/>
        <v>12</v>
      </c>
      <c r="O938" s="45">
        <f t="shared" si="4"/>
        <v>1</v>
      </c>
      <c r="P938" s="11">
        <f>IFERROR(IF(P937=DATE.DOR,"",MIN(DATE(YEAR(Calculations!P937),MONTH(Calculations!P937)+1,DAY(Calculations!P937)),DATE.DOR)),"")</f>
        <v>44927</v>
      </c>
      <c r="Q938" s="52" t="str">
        <f>IF(P938="","",IF(P938=DATE(YEAR(AdjustedFVDte),MONTH(AdjustedFVDte)+1,DAY(AdjustedFVDte)),CFV,IF(AND(Q937=0,P937=AdjustedFVDte),CFV+U938,U937)))</f>
        <v/>
      </c>
      <c r="R938" s="53">
        <f>IF(P938="","",((1+INCREASE.RTE)^(1/12)))</f>
        <v>1.004074124</v>
      </c>
      <c r="S938" s="51" t="str">
        <f>IFERROR(IF(P938="","",IF(P938=DATE.DOR,"",IF(P938&gt;0,(1+RPI)^(1/12),""))),"")</f>
        <v/>
      </c>
      <c r="T938" s="51" t="str">
        <f>IF(S938="","",(1+AMC)^(1/12))</f>
        <v/>
      </c>
      <c r="U938" s="15" t="str">
        <f>IFERROR(IF(P938=DATE.DOR,U937,Q938*R938/S938/T938),"")</f>
        <v/>
      </c>
      <c r="V938" s="4"/>
      <c r="W938" s="4"/>
      <c r="X938" s="4"/>
      <c r="Y938" s="4"/>
      <c r="Z938" s="4"/>
      <c r="AA938" s="4"/>
      <c r="AB938" s="4"/>
    </row>
    <row r="939" ht="15.75" customHeight="1">
      <c r="A939" s="4"/>
      <c r="B939" s="4"/>
      <c r="C939" s="4"/>
      <c r="D939" s="4"/>
      <c r="E939" s="4"/>
      <c r="F939" s="45" t="str">
        <f t="shared" si="2"/>
        <v/>
      </c>
      <c r="G939" s="11" t="str">
        <f>IFERROR(IF(G938=DATE.DOR,"",MIN(DATE(YEAR(Calculations!G938),MONTH(Calculations!G938)+1,DAY(Calculations!G938)),DATE.DOR)),"")</f>
        <v/>
      </c>
      <c r="H939" s="15" t="str">
        <f>IF(G940="","",IF(G939&lt;$B$2,MONTHLY.CONT*1,LOOKUP(G939,$B$2:$B$62,$D$2:$D$62)))</f>
        <v/>
      </c>
      <c r="I939" s="51" t="str">
        <f>IF(H939=0,"",IF(H939="","",IF(G939=DATE.DOR,"",IF(G939="","",IF(G939=FVDate,"",((1+INCREASE.RTE)^(1/12)))))))</f>
        <v/>
      </c>
      <c r="J939" s="51" t="str">
        <f>IF(H939=0,"",IF(H939="","",IF(G939=DATE.DOR,"",IF(G939=FVDate,"",((1+RPI))^(1/12)))))</f>
        <v/>
      </c>
      <c r="K939" s="51" t="str">
        <f>IF(J939="","",(1+AMC)^(1/12))</f>
        <v/>
      </c>
      <c r="L939" s="15" t="str">
        <f>IFERROR(IF(G939="","",IF(G939=DATE.DOR,"",L938*I939/J939/K939+H939)),0)</f>
        <v/>
      </c>
      <c r="M939" s="4"/>
      <c r="N939" s="46" t="str">
        <f t="shared" si="3"/>
        <v/>
      </c>
      <c r="O939" s="45" t="str">
        <f t="shared" si="4"/>
        <v/>
      </c>
      <c r="P939" s="11" t="str">
        <f>IFERROR(IF(P938=DATE.DOR,"",MIN(DATE(YEAR(Calculations!P938),MONTH(Calculations!P938)+1,DAY(Calculations!P938)),DATE.DOR)),"")</f>
        <v/>
      </c>
      <c r="Q939" s="52" t="str">
        <f>IF(P939="","",IF(P939=DATE(YEAR(AdjustedFVDte),MONTH(AdjustedFVDte)+1,DAY(AdjustedFVDte)),CFV,IF(AND(Q938=0,P938=AdjustedFVDte),CFV+U939,U938)))</f>
        <v/>
      </c>
      <c r="R939" s="53" t="str">
        <f>IF(P939="","",((1+INCREASE.RTE)^(1/12)))</f>
        <v/>
      </c>
      <c r="S939" s="51" t="str">
        <f>IFERROR(IF(P939="","",IF(P939=DATE.DOR,"",IF(P939&gt;0,(1+RPI)^(1/12),""))),"")</f>
        <v/>
      </c>
      <c r="T939" s="51" t="str">
        <f>IF(S939="","",(1+AMC)^(1/12))</f>
        <v/>
      </c>
      <c r="U939" s="15" t="str">
        <f>IFERROR(IF(P939=DATE.DOR,U938,Q939*R939/S939/T939),"")</f>
        <v/>
      </c>
      <c r="V939" s="4"/>
      <c r="W939" s="4"/>
      <c r="X939" s="4"/>
      <c r="Y939" s="4"/>
      <c r="Z939" s="4"/>
      <c r="AA939" s="4"/>
      <c r="AB939" s="4"/>
    </row>
    <row r="940" ht="15.75" customHeight="1">
      <c r="A940" s="4"/>
      <c r="B940" s="4"/>
      <c r="C940" s="4"/>
      <c r="D940" s="4"/>
      <c r="E940" s="4"/>
      <c r="F940" s="45">
        <f t="shared" si="2"/>
        <v>1</v>
      </c>
      <c r="G940" s="11">
        <f>IFERROR(IF(G939=DATE.DOR,"",MIN(DATE(YEAR(Calculations!G939),MONTH(Calculations!G939)+1,DAY(Calculations!G939)),DATE.DOR)),"")</f>
        <v>44927</v>
      </c>
      <c r="H940" s="15" t="str">
        <f>IF(G941="","",IF(G940&lt;$B$2,MONTHLY.CONT*1,LOOKUP(G940,$B$2:$B$62,$D$2:$D$62)))</f>
        <v/>
      </c>
      <c r="I940" s="51" t="str">
        <f>IF(H940=0,"",IF(H940="","",IF(G940=DATE.DOR,"",IF(G940="","",IF(G940=FVDate,"",((1+INCREASE.RTE)^(1/12)))))))</f>
        <v/>
      </c>
      <c r="J940" s="51" t="str">
        <f>IF(H940=0,"",IF(H940="","",IF(G940=DATE.DOR,"",IF(G940=FVDate,"",((1+RPI))^(1/12)))))</f>
        <v/>
      </c>
      <c r="K940" s="51" t="str">
        <f>IF(J940="","",(1+AMC)^(1/12))</f>
        <v/>
      </c>
      <c r="L940" s="15" t="str">
        <f>IFERROR(IF(G940="","",IF(G940=DATE.DOR,"",L939*I940/J940/K940+H940)),0)</f>
        <v/>
      </c>
      <c r="M940" s="4"/>
      <c r="N940" s="46">
        <f t="shared" si="3"/>
        <v>12</v>
      </c>
      <c r="O940" s="45">
        <f t="shared" si="4"/>
        <v>1</v>
      </c>
      <c r="P940" s="11">
        <f>IFERROR(IF(P939=DATE.DOR,"",MIN(DATE(YEAR(Calculations!P939),MONTH(Calculations!P939)+1,DAY(Calculations!P939)),DATE.DOR)),"")</f>
        <v>44927</v>
      </c>
      <c r="Q940" s="52" t="str">
        <f>IF(P940="","",IF(P940=DATE(YEAR(AdjustedFVDte),MONTH(AdjustedFVDte)+1,DAY(AdjustedFVDte)),CFV,IF(AND(Q939=0,P939=AdjustedFVDte),CFV+U940,U939)))</f>
        <v/>
      </c>
      <c r="R940" s="53">
        <f>IF(P940="","",((1+INCREASE.RTE)^(1/12)))</f>
        <v>1.004074124</v>
      </c>
      <c r="S940" s="51" t="str">
        <f>IFERROR(IF(P940="","",IF(P940=DATE.DOR,"",IF(P940&gt;0,(1+RPI)^(1/12),""))),"")</f>
        <v/>
      </c>
      <c r="T940" s="51" t="str">
        <f>IF(S940="","",(1+AMC)^(1/12))</f>
        <v/>
      </c>
      <c r="U940" s="15" t="str">
        <f>IFERROR(IF(P940=DATE.DOR,U939,Q940*R940/S940/T940),"")</f>
        <v/>
      </c>
      <c r="V940" s="4"/>
      <c r="W940" s="4"/>
      <c r="X940" s="4"/>
      <c r="Y940" s="4"/>
      <c r="Z940" s="4"/>
      <c r="AA940" s="4"/>
      <c r="AB940" s="4"/>
    </row>
    <row r="941" ht="15.75" customHeight="1">
      <c r="A941" s="4"/>
      <c r="B941" s="4"/>
      <c r="C941" s="4"/>
      <c r="D941" s="4"/>
      <c r="E941" s="4"/>
      <c r="F941" s="45" t="str">
        <f t="shared" si="2"/>
        <v/>
      </c>
      <c r="G941" s="11" t="str">
        <f>IFERROR(IF(G940=DATE.DOR,"",MIN(DATE(YEAR(Calculations!G940),MONTH(Calculations!G940)+1,DAY(Calculations!G940)),DATE.DOR)),"")</f>
        <v/>
      </c>
      <c r="H941" s="15" t="str">
        <f>IF(G942="","",IF(G941&lt;$B$2,MONTHLY.CONT*1,LOOKUP(G941,$B$2:$B$62,$D$2:$D$62)))</f>
        <v/>
      </c>
      <c r="I941" s="51" t="str">
        <f>IF(H941=0,"",IF(H941="","",IF(G941=DATE.DOR,"",IF(G941="","",IF(G941=FVDate,"",((1+INCREASE.RTE)^(1/12)))))))</f>
        <v/>
      </c>
      <c r="J941" s="51" t="str">
        <f>IF(H941=0,"",IF(H941="","",IF(G941=DATE.DOR,"",IF(G941=FVDate,"",((1+RPI))^(1/12)))))</f>
        <v/>
      </c>
      <c r="K941" s="51" t="str">
        <f>IF(J941="","",(1+AMC)^(1/12))</f>
        <v/>
      </c>
      <c r="L941" s="15" t="str">
        <f>IFERROR(IF(G941="","",IF(G941=DATE.DOR,"",L940*I941/J941/K941+H941)),0)</f>
        <v/>
      </c>
      <c r="M941" s="4"/>
      <c r="N941" s="46" t="str">
        <f t="shared" si="3"/>
        <v/>
      </c>
      <c r="O941" s="45" t="str">
        <f t="shared" si="4"/>
        <v/>
      </c>
      <c r="P941" s="11" t="str">
        <f>IFERROR(IF(P940=DATE.DOR,"",MIN(DATE(YEAR(Calculations!P940),MONTH(Calculations!P940)+1,DAY(Calculations!P940)),DATE.DOR)),"")</f>
        <v/>
      </c>
      <c r="Q941" s="52" t="str">
        <f>IF(P941="","",IF(P941=DATE(YEAR(AdjustedFVDte),MONTH(AdjustedFVDte)+1,DAY(AdjustedFVDte)),CFV,IF(AND(Q940=0,P940=AdjustedFVDte),CFV+U941,U940)))</f>
        <v/>
      </c>
      <c r="R941" s="53" t="str">
        <f>IF(P941="","",((1+INCREASE.RTE)^(1/12)))</f>
        <v/>
      </c>
      <c r="S941" s="51" t="str">
        <f>IFERROR(IF(P941="","",IF(P941=DATE.DOR,"",IF(P941&gt;0,(1+RPI)^(1/12),""))),"")</f>
        <v/>
      </c>
      <c r="T941" s="51" t="str">
        <f>IF(S941="","",(1+AMC)^(1/12))</f>
        <v/>
      </c>
      <c r="U941" s="15" t="str">
        <f>IFERROR(IF(P941=DATE.DOR,U940,Q941*R941/S941/T941),"")</f>
        <v/>
      </c>
      <c r="V941" s="4"/>
      <c r="W941" s="4"/>
      <c r="X941" s="4"/>
      <c r="Y941" s="4"/>
      <c r="Z941" s="4"/>
      <c r="AA941" s="4"/>
      <c r="AB941" s="4"/>
    </row>
    <row r="942" ht="15.75" customHeight="1">
      <c r="A942" s="4"/>
      <c r="B942" s="4"/>
      <c r="C942" s="4"/>
      <c r="D942" s="4"/>
      <c r="E942" s="4"/>
      <c r="F942" s="45">
        <f t="shared" si="2"/>
        <v>1</v>
      </c>
      <c r="G942" s="11">
        <f>IFERROR(IF(G941=DATE.DOR,"",MIN(DATE(YEAR(Calculations!G941),MONTH(Calculations!G941)+1,DAY(Calculations!G941)),DATE.DOR)),"")</f>
        <v>44927</v>
      </c>
      <c r="H942" s="15" t="str">
        <f>IF(G943="","",IF(G942&lt;$B$2,MONTHLY.CONT*1,LOOKUP(G942,$B$2:$B$62,$D$2:$D$62)))</f>
        <v/>
      </c>
      <c r="I942" s="51" t="str">
        <f>IF(H942=0,"",IF(H942="","",IF(G942=DATE.DOR,"",IF(G942="","",IF(G942=FVDate,"",((1+INCREASE.RTE)^(1/12)))))))</f>
        <v/>
      </c>
      <c r="J942" s="51" t="str">
        <f>IF(H942=0,"",IF(H942="","",IF(G942=DATE.DOR,"",IF(G942=FVDate,"",((1+RPI))^(1/12)))))</f>
        <v/>
      </c>
      <c r="K942" s="51" t="str">
        <f>IF(J942="","",(1+AMC)^(1/12))</f>
        <v/>
      </c>
      <c r="L942" s="15" t="str">
        <f>IFERROR(IF(G942="","",IF(G942=DATE.DOR,"",L941*I942/J942/K942+H942)),0)</f>
        <v/>
      </c>
      <c r="M942" s="4"/>
      <c r="N942" s="46">
        <f t="shared" si="3"/>
        <v>12</v>
      </c>
      <c r="O942" s="45">
        <f t="shared" si="4"/>
        <v>1</v>
      </c>
      <c r="P942" s="11">
        <f>IFERROR(IF(P941=DATE.DOR,"",MIN(DATE(YEAR(Calculations!P941),MONTH(Calculations!P941)+1,DAY(Calculations!P941)),DATE.DOR)),"")</f>
        <v>44927</v>
      </c>
      <c r="Q942" s="52" t="str">
        <f>IF(P942="","",IF(P942=DATE(YEAR(AdjustedFVDte),MONTH(AdjustedFVDte)+1,DAY(AdjustedFVDte)),CFV,IF(AND(Q941=0,P941=AdjustedFVDte),CFV+U942,U941)))</f>
        <v/>
      </c>
      <c r="R942" s="53">
        <f>IF(P942="","",((1+INCREASE.RTE)^(1/12)))</f>
        <v>1.004074124</v>
      </c>
      <c r="S942" s="51" t="str">
        <f>IFERROR(IF(P942="","",IF(P942=DATE.DOR,"",IF(P942&gt;0,(1+RPI)^(1/12),""))),"")</f>
        <v/>
      </c>
      <c r="T942" s="51" t="str">
        <f>IF(S942="","",(1+AMC)^(1/12))</f>
        <v/>
      </c>
      <c r="U942" s="15" t="str">
        <f>IFERROR(IF(P942=DATE.DOR,U941,Q942*R942/S942/T942),"")</f>
        <v/>
      </c>
      <c r="V942" s="4"/>
      <c r="W942" s="4"/>
      <c r="X942" s="4"/>
      <c r="Y942" s="4"/>
      <c r="Z942" s="4"/>
      <c r="AA942" s="4"/>
      <c r="AB942" s="4"/>
    </row>
    <row r="943" ht="15.75" customHeight="1">
      <c r="A943" s="4"/>
      <c r="B943" s="4"/>
      <c r="C943" s="4"/>
      <c r="D943" s="4"/>
      <c r="E943" s="4"/>
      <c r="F943" s="45" t="str">
        <f t="shared" si="2"/>
        <v/>
      </c>
      <c r="G943" s="11" t="str">
        <f>IFERROR(IF(G942=DATE.DOR,"",MIN(DATE(YEAR(Calculations!G942),MONTH(Calculations!G942)+1,DAY(Calculations!G942)),DATE.DOR)),"")</f>
        <v/>
      </c>
      <c r="H943" s="15" t="str">
        <f>IF(G944="","",IF(G943&lt;$B$2,MONTHLY.CONT*1,LOOKUP(G943,$B$2:$B$62,$D$2:$D$62)))</f>
        <v/>
      </c>
      <c r="I943" s="51" t="str">
        <f>IF(H943=0,"",IF(H943="","",IF(G943=DATE.DOR,"",IF(G943="","",IF(G943=FVDate,"",((1+INCREASE.RTE)^(1/12)))))))</f>
        <v/>
      </c>
      <c r="J943" s="51" t="str">
        <f>IF(H943=0,"",IF(H943="","",IF(G943=DATE.DOR,"",IF(G943=FVDate,"",((1+RPI))^(1/12)))))</f>
        <v/>
      </c>
      <c r="K943" s="51" t="str">
        <f>IF(J943="","",(1+AMC)^(1/12))</f>
        <v/>
      </c>
      <c r="L943" s="15" t="str">
        <f>IFERROR(IF(G943="","",IF(G943=DATE.DOR,"",L942*I943/J943/K943+H943)),0)</f>
        <v/>
      </c>
      <c r="M943" s="4"/>
      <c r="N943" s="46" t="str">
        <f t="shared" si="3"/>
        <v/>
      </c>
      <c r="O943" s="45" t="str">
        <f t="shared" si="4"/>
        <v/>
      </c>
      <c r="P943" s="11" t="str">
        <f>IFERROR(IF(P942=DATE.DOR,"",MIN(DATE(YEAR(Calculations!P942),MONTH(Calculations!P942)+1,DAY(Calculations!P942)),DATE.DOR)),"")</f>
        <v/>
      </c>
      <c r="Q943" s="52" t="str">
        <f>IF(P943="","",IF(P943=DATE(YEAR(AdjustedFVDte),MONTH(AdjustedFVDte)+1,DAY(AdjustedFVDte)),CFV,IF(AND(Q942=0,P942=AdjustedFVDte),CFV+U943,U942)))</f>
        <v/>
      </c>
      <c r="R943" s="53" t="str">
        <f>IF(P943="","",((1+INCREASE.RTE)^(1/12)))</f>
        <v/>
      </c>
      <c r="S943" s="51" t="str">
        <f>IFERROR(IF(P943="","",IF(P943=DATE.DOR,"",IF(P943&gt;0,(1+RPI)^(1/12),""))),"")</f>
        <v/>
      </c>
      <c r="T943" s="51" t="str">
        <f>IF(S943="","",(1+AMC)^(1/12))</f>
        <v/>
      </c>
      <c r="U943" s="15" t="str">
        <f>IFERROR(IF(P943=DATE.DOR,U942,Q943*R943/S943/T943),"")</f>
        <v/>
      </c>
      <c r="V943" s="4"/>
      <c r="W943" s="4"/>
      <c r="X943" s="4"/>
      <c r="Y943" s="4"/>
      <c r="Z943" s="4"/>
      <c r="AA943" s="4"/>
      <c r="AB943" s="4"/>
    </row>
    <row r="944" ht="15.75" customHeight="1">
      <c r="A944" s="4"/>
      <c r="B944" s="4"/>
      <c r="C944" s="4"/>
      <c r="D944" s="4"/>
      <c r="E944" s="4"/>
      <c r="F944" s="45">
        <f t="shared" si="2"/>
        <v>1</v>
      </c>
      <c r="G944" s="11">
        <f>IFERROR(IF(G943=DATE.DOR,"",MIN(DATE(YEAR(Calculations!G943),MONTH(Calculations!G943)+1,DAY(Calculations!G943)),DATE.DOR)),"")</f>
        <v>44927</v>
      </c>
      <c r="H944" s="15" t="str">
        <f>IF(G945="","",IF(G944&lt;$B$2,MONTHLY.CONT*1,LOOKUP(G944,$B$2:$B$62,$D$2:$D$62)))</f>
        <v/>
      </c>
      <c r="I944" s="51" t="str">
        <f>IF(H944=0,"",IF(H944="","",IF(G944=DATE.DOR,"",IF(G944="","",IF(G944=FVDate,"",((1+INCREASE.RTE)^(1/12)))))))</f>
        <v/>
      </c>
      <c r="J944" s="51" t="str">
        <f>IF(H944=0,"",IF(H944="","",IF(G944=DATE.DOR,"",IF(G944=FVDate,"",((1+RPI))^(1/12)))))</f>
        <v/>
      </c>
      <c r="K944" s="51" t="str">
        <f>IF(J944="","",(1+AMC)^(1/12))</f>
        <v/>
      </c>
      <c r="L944" s="15" t="str">
        <f>IFERROR(IF(G944="","",IF(G944=DATE.DOR,"",L943*I944/J944/K944+H944)),0)</f>
        <v/>
      </c>
      <c r="M944" s="4"/>
      <c r="N944" s="46">
        <f t="shared" si="3"/>
        <v>12</v>
      </c>
      <c r="O944" s="45">
        <f t="shared" si="4"/>
        <v>1</v>
      </c>
      <c r="P944" s="11">
        <f>IFERROR(IF(P943=DATE.DOR,"",MIN(DATE(YEAR(Calculations!P943),MONTH(Calculations!P943)+1,DAY(Calculations!P943)),DATE.DOR)),"")</f>
        <v>44927</v>
      </c>
      <c r="Q944" s="52" t="str">
        <f>IF(P944="","",IF(P944=DATE(YEAR(AdjustedFVDte),MONTH(AdjustedFVDte)+1,DAY(AdjustedFVDte)),CFV,IF(AND(Q943=0,P943=AdjustedFVDte),CFV+U944,U943)))</f>
        <v/>
      </c>
      <c r="R944" s="53">
        <f>IF(P944="","",((1+INCREASE.RTE)^(1/12)))</f>
        <v>1.004074124</v>
      </c>
      <c r="S944" s="51" t="str">
        <f>IFERROR(IF(P944="","",IF(P944=DATE.DOR,"",IF(P944&gt;0,(1+RPI)^(1/12),""))),"")</f>
        <v/>
      </c>
      <c r="T944" s="51" t="str">
        <f>IF(S944="","",(1+AMC)^(1/12))</f>
        <v/>
      </c>
      <c r="U944" s="15" t="str">
        <f>IFERROR(IF(P944=DATE.DOR,U943,Q944*R944/S944/T944),"")</f>
        <v/>
      </c>
      <c r="V944" s="4"/>
      <c r="W944" s="4"/>
      <c r="X944" s="4"/>
      <c r="Y944" s="4"/>
      <c r="Z944" s="4"/>
      <c r="AA944" s="4"/>
      <c r="AB944" s="4"/>
    </row>
    <row r="945" ht="15.75" customHeight="1">
      <c r="A945" s="4"/>
      <c r="B945" s="4"/>
      <c r="C945" s="4"/>
      <c r="D945" s="4"/>
      <c r="E945" s="4"/>
      <c r="F945" s="45" t="str">
        <f t="shared" si="2"/>
        <v/>
      </c>
      <c r="G945" s="11" t="str">
        <f>IFERROR(IF(G944=DATE.DOR,"",MIN(DATE(YEAR(Calculations!G944),MONTH(Calculations!G944)+1,DAY(Calculations!G944)),DATE.DOR)),"")</f>
        <v/>
      </c>
      <c r="H945" s="15" t="str">
        <f>IF(G946="","",IF(G945&lt;$B$2,MONTHLY.CONT*1,LOOKUP(G945,$B$2:$B$62,$D$2:$D$62)))</f>
        <v/>
      </c>
      <c r="I945" s="51" t="str">
        <f>IF(H945=0,"",IF(H945="","",IF(G945=DATE.DOR,"",IF(G945="","",IF(G945=FVDate,"",((1+INCREASE.RTE)^(1/12)))))))</f>
        <v/>
      </c>
      <c r="J945" s="51" t="str">
        <f>IF(H945=0,"",IF(H945="","",IF(G945=DATE.DOR,"",IF(G945=FVDate,"",((1+RPI))^(1/12)))))</f>
        <v/>
      </c>
      <c r="K945" s="51" t="str">
        <f>IF(J945="","",(1+AMC)^(1/12))</f>
        <v/>
      </c>
      <c r="L945" s="15" t="str">
        <f>IFERROR(IF(G945="","",IF(G945=DATE.DOR,"",L944*I945/J945/K945+H945)),0)</f>
        <v/>
      </c>
      <c r="M945" s="4"/>
      <c r="N945" s="46" t="str">
        <f t="shared" si="3"/>
        <v/>
      </c>
      <c r="O945" s="45" t="str">
        <f t="shared" si="4"/>
        <v/>
      </c>
      <c r="P945" s="11" t="str">
        <f>IFERROR(IF(P944=DATE.DOR,"",MIN(DATE(YEAR(Calculations!P944),MONTH(Calculations!P944)+1,DAY(Calculations!P944)),DATE.DOR)),"")</f>
        <v/>
      </c>
      <c r="Q945" s="52" t="str">
        <f>IF(P945="","",IF(P945=DATE(YEAR(AdjustedFVDte),MONTH(AdjustedFVDte)+1,DAY(AdjustedFVDte)),CFV,IF(AND(Q944=0,P944=AdjustedFVDte),CFV+U945,U944)))</f>
        <v/>
      </c>
      <c r="R945" s="53" t="str">
        <f>IF(P945="","",((1+INCREASE.RTE)^(1/12)))</f>
        <v/>
      </c>
      <c r="S945" s="51" t="str">
        <f>IFERROR(IF(P945="","",IF(P945=DATE.DOR,"",IF(P945&gt;0,(1+RPI)^(1/12),""))),"")</f>
        <v/>
      </c>
      <c r="T945" s="51" t="str">
        <f>IF(S945="","",(1+AMC)^(1/12))</f>
        <v/>
      </c>
      <c r="U945" s="15" t="str">
        <f>IFERROR(IF(P945=DATE.DOR,U944,Q945*R945/S945/T945),"")</f>
        <v/>
      </c>
      <c r="V945" s="4"/>
      <c r="W945" s="4"/>
      <c r="X945" s="4"/>
      <c r="Y945" s="4"/>
      <c r="Z945" s="4"/>
      <c r="AA945" s="4"/>
      <c r="AB945" s="4"/>
    </row>
    <row r="946" ht="15.75" customHeight="1">
      <c r="A946" s="4"/>
      <c r="B946" s="4"/>
      <c r="C946" s="4"/>
      <c r="D946" s="4"/>
      <c r="E946" s="4"/>
      <c r="F946" s="45">
        <f t="shared" si="2"/>
        <v>1</v>
      </c>
      <c r="G946" s="11">
        <f>IFERROR(IF(G945=DATE.DOR,"",MIN(DATE(YEAR(Calculations!G945),MONTH(Calculations!G945)+1,DAY(Calculations!G945)),DATE.DOR)),"")</f>
        <v>44927</v>
      </c>
      <c r="H946" s="15" t="str">
        <f>IF(G947="","",IF(G946&lt;$B$2,MONTHLY.CONT*1,LOOKUP(G946,$B$2:$B$62,$D$2:$D$62)))</f>
        <v/>
      </c>
      <c r="I946" s="51" t="str">
        <f>IF(H946=0,"",IF(H946="","",IF(G946=DATE.DOR,"",IF(G946="","",IF(G946=FVDate,"",((1+INCREASE.RTE)^(1/12)))))))</f>
        <v/>
      </c>
      <c r="J946" s="51" t="str">
        <f>IF(H946=0,"",IF(H946="","",IF(G946=DATE.DOR,"",IF(G946=FVDate,"",((1+RPI))^(1/12)))))</f>
        <v/>
      </c>
      <c r="K946" s="51" t="str">
        <f>IF(J946="","",(1+AMC)^(1/12))</f>
        <v/>
      </c>
      <c r="L946" s="15" t="str">
        <f>IFERROR(IF(G946="","",IF(G946=DATE.DOR,"",L945*I946/J946/K946+H946)),0)</f>
        <v/>
      </c>
      <c r="M946" s="4"/>
      <c r="N946" s="46">
        <f t="shared" si="3"/>
        <v>12</v>
      </c>
      <c r="O946" s="45">
        <f t="shared" si="4"/>
        <v>1</v>
      </c>
      <c r="P946" s="11">
        <f>IFERROR(IF(P945=DATE.DOR,"",MIN(DATE(YEAR(Calculations!P945),MONTH(Calculations!P945)+1,DAY(Calculations!P945)),DATE.DOR)),"")</f>
        <v>44927</v>
      </c>
      <c r="Q946" s="52" t="str">
        <f>IF(P946="","",IF(P946=DATE(YEAR(AdjustedFVDte),MONTH(AdjustedFVDte)+1,DAY(AdjustedFVDte)),CFV,IF(AND(Q945=0,P945=AdjustedFVDte),CFV+U946,U945)))</f>
        <v/>
      </c>
      <c r="R946" s="53">
        <f>IF(P946="","",((1+INCREASE.RTE)^(1/12)))</f>
        <v>1.004074124</v>
      </c>
      <c r="S946" s="51" t="str">
        <f>IFERROR(IF(P946="","",IF(P946=DATE.DOR,"",IF(P946&gt;0,(1+RPI)^(1/12),""))),"")</f>
        <v/>
      </c>
      <c r="T946" s="51" t="str">
        <f>IF(S946="","",(1+AMC)^(1/12))</f>
        <v/>
      </c>
      <c r="U946" s="15" t="str">
        <f>IFERROR(IF(P946=DATE.DOR,U945,Q946*R946/S946/T946),"")</f>
        <v/>
      </c>
      <c r="V946" s="4"/>
      <c r="W946" s="4"/>
      <c r="X946" s="4"/>
      <c r="Y946" s="4"/>
      <c r="Z946" s="4"/>
      <c r="AA946" s="4"/>
      <c r="AB946" s="4"/>
    </row>
    <row r="947" ht="15.75" customHeight="1">
      <c r="A947" s="4"/>
      <c r="B947" s="4"/>
      <c r="C947" s="4"/>
      <c r="D947" s="4"/>
      <c r="E947" s="4"/>
      <c r="F947" s="45" t="str">
        <f t="shared" si="2"/>
        <v/>
      </c>
      <c r="G947" s="11" t="str">
        <f>IFERROR(IF(G946=DATE.DOR,"",MIN(DATE(YEAR(Calculations!G946),MONTH(Calculations!G946)+1,DAY(Calculations!G946)),DATE.DOR)),"")</f>
        <v/>
      </c>
      <c r="H947" s="15" t="str">
        <f>IF(G948="","",IF(G947&lt;$B$2,MONTHLY.CONT*1,LOOKUP(G947,$B$2:$B$62,$D$2:$D$62)))</f>
        <v/>
      </c>
      <c r="I947" s="51" t="str">
        <f>IF(H947=0,"",IF(H947="","",IF(G947=DATE.DOR,"",IF(G947="","",IF(G947=FVDate,"",((1+INCREASE.RTE)^(1/12)))))))</f>
        <v/>
      </c>
      <c r="J947" s="51" t="str">
        <f>IF(H947=0,"",IF(H947="","",IF(G947=DATE.DOR,"",IF(G947=FVDate,"",((1+RPI))^(1/12)))))</f>
        <v/>
      </c>
      <c r="K947" s="51" t="str">
        <f>IF(J947="","",(1+AMC)^(1/12))</f>
        <v/>
      </c>
      <c r="L947" s="15" t="str">
        <f>IFERROR(IF(G947="","",IF(G947=DATE.DOR,"",L946*I947/J947/K947+H947)),0)</f>
        <v/>
      </c>
      <c r="M947" s="4"/>
      <c r="N947" s="46" t="str">
        <f t="shared" si="3"/>
        <v/>
      </c>
      <c r="O947" s="45" t="str">
        <f t="shared" si="4"/>
        <v/>
      </c>
      <c r="P947" s="11" t="str">
        <f>IFERROR(IF(P946=DATE.DOR,"",MIN(DATE(YEAR(Calculations!P946),MONTH(Calculations!P946)+1,DAY(Calculations!P946)),DATE.DOR)),"")</f>
        <v/>
      </c>
      <c r="Q947" s="52" t="str">
        <f>IF(P947="","",IF(P947=DATE(YEAR(AdjustedFVDte),MONTH(AdjustedFVDte)+1,DAY(AdjustedFVDte)),CFV,IF(AND(Q946=0,P946=AdjustedFVDte),CFV+U947,U946)))</f>
        <v/>
      </c>
      <c r="R947" s="53" t="str">
        <f>IF(P947="","",((1+INCREASE.RTE)^(1/12)))</f>
        <v/>
      </c>
      <c r="S947" s="51" t="str">
        <f>IFERROR(IF(P947="","",IF(P947=DATE.DOR,"",IF(P947&gt;0,(1+RPI)^(1/12),""))),"")</f>
        <v/>
      </c>
      <c r="T947" s="51" t="str">
        <f>IF(S947="","",(1+AMC)^(1/12))</f>
        <v/>
      </c>
      <c r="U947" s="15" t="str">
        <f>IFERROR(IF(P947=DATE.DOR,U946,Q947*R947/S947/T947),"")</f>
        <v/>
      </c>
      <c r="V947" s="4"/>
      <c r="W947" s="4"/>
      <c r="X947" s="4"/>
      <c r="Y947" s="4"/>
      <c r="Z947" s="4"/>
      <c r="AA947" s="4"/>
      <c r="AB947" s="4"/>
    </row>
    <row r="948" ht="15.75" customHeight="1">
      <c r="A948" s="4"/>
      <c r="B948" s="4"/>
      <c r="C948" s="4"/>
      <c r="D948" s="4"/>
      <c r="E948" s="4"/>
      <c r="F948" s="45">
        <f t="shared" si="2"/>
        <v>1</v>
      </c>
      <c r="G948" s="11">
        <f>IFERROR(IF(G947=DATE.DOR,"",MIN(DATE(YEAR(Calculations!G947),MONTH(Calculations!G947)+1,DAY(Calculations!G947)),DATE.DOR)),"")</f>
        <v>44927</v>
      </c>
      <c r="H948" s="15" t="str">
        <f>IF(G949="","",IF(G948&lt;$B$2,MONTHLY.CONT*1,LOOKUP(G948,$B$2:$B$62,$D$2:$D$62)))</f>
        <v/>
      </c>
      <c r="I948" s="51" t="str">
        <f>IF(H948=0,"",IF(H948="","",IF(G948=DATE.DOR,"",IF(G948="","",IF(G948=FVDate,"",((1+INCREASE.RTE)^(1/12)))))))</f>
        <v/>
      </c>
      <c r="J948" s="51" t="str">
        <f>IF(H948=0,"",IF(H948="","",IF(G948=DATE.DOR,"",IF(G948=FVDate,"",((1+RPI))^(1/12)))))</f>
        <v/>
      </c>
      <c r="K948" s="51" t="str">
        <f>IF(J948="","",(1+AMC)^(1/12))</f>
        <v/>
      </c>
      <c r="L948" s="15" t="str">
        <f>IFERROR(IF(G948="","",IF(G948=DATE.DOR,"",L947*I948/J948/K948+H948)),0)</f>
        <v/>
      </c>
      <c r="M948" s="4"/>
      <c r="N948" s="46">
        <f t="shared" si="3"/>
        <v>12</v>
      </c>
      <c r="O948" s="45">
        <f t="shared" si="4"/>
        <v>1</v>
      </c>
      <c r="P948" s="11">
        <f>IFERROR(IF(P947=DATE.DOR,"",MIN(DATE(YEAR(Calculations!P947),MONTH(Calculations!P947)+1,DAY(Calculations!P947)),DATE.DOR)),"")</f>
        <v>44927</v>
      </c>
      <c r="Q948" s="52" t="str">
        <f>IF(P948="","",IF(P948=DATE(YEAR(AdjustedFVDte),MONTH(AdjustedFVDte)+1,DAY(AdjustedFVDte)),CFV,IF(AND(Q947=0,P947=AdjustedFVDte),CFV+U948,U947)))</f>
        <v/>
      </c>
      <c r="R948" s="53">
        <f>IF(P948="","",((1+INCREASE.RTE)^(1/12)))</f>
        <v>1.004074124</v>
      </c>
      <c r="S948" s="51" t="str">
        <f>IFERROR(IF(P948="","",IF(P948=DATE.DOR,"",IF(P948&gt;0,(1+RPI)^(1/12),""))),"")</f>
        <v/>
      </c>
      <c r="T948" s="51" t="str">
        <f>IF(S948="","",(1+AMC)^(1/12))</f>
        <v/>
      </c>
      <c r="U948" s="15" t="str">
        <f>IFERROR(IF(P948=DATE.DOR,U947,Q948*R948/S948/T948),"")</f>
        <v/>
      </c>
      <c r="V948" s="4"/>
      <c r="W948" s="4"/>
      <c r="X948" s="4"/>
      <c r="Y948" s="4"/>
      <c r="Z948" s="4"/>
      <c r="AA948" s="4"/>
      <c r="AB948" s="4"/>
    </row>
    <row r="949" ht="15.75" customHeight="1">
      <c r="A949" s="4"/>
      <c r="B949" s="4"/>
      <c r="C949" s="4"/>
      <c r="D949" s="4"/>
      <c r="E949" s="4"/>
      <c r="F949" s="45" t="str">
        <f t="shared" si="2"/>
        <v/>
      </c>
      <c r="G949" s="11" t="str">
        <f>IFERROR(IF(G948=DATE.DOR,"",MIN(DATE(YEAR(Calculations!G948),MONTH(Calculations!G948)+1,DAY(Calculations!G948)),DATE.DOR)),"")</f>
        <v/>
      </c>
      <c r="H949" s="15" t="str">
        <f>IF(G950="","",IF(G949&lt;$B$2,MONTHLY.CONT*1,LOOKUP(G949,$B$2:$B$62,$D$2:$D$62)))</f>
        <v/>
      </c>
      <c r="I949" s="51" t="str">
        <f>IF(H949=0,"",IF(H949="","",IF(G949=DATE.DOR,"",IF(G949="","",IF(G949=FVDate,"",((1+INCREASE.RTE)^(1/12)))))))</f>
        <v/>
      </c>
      <c r="J949" s="51" t="str">
        <f>IF(H949=0,"",IF(H949="","",IF(G949=DATE.DOR,"",IF(G949=FVDate,"",((1+RPI))^(1/12)))))</f>
        <v/>
      </c>
      <c r="K949" s="51" t="str">
        <f>IF(J949="","",(1+AMC)^(1/12))</f>
        <v/>
      </c>
      <c r="L949" s="15" t="str">
        <f>IFERROR(IF(G949="","",IF(G949=DATE.DOR,"",L948*I949/J949/K949+H949)),0)</f>
        <v/>
      </c>
      <c r="M949" s="4"/>
      <c r="N949" s="46" t="str">
        <f t="shared" si="3"/>
        <v/>
      </c>
      <c r="O949" s="45" t="str">
        <f t="shared" si="4"/>
        <v/>
      </c>
      <c r="P949" s="11" t="str">
        <f>IFERROR(IF(P948=DATE.DOR,"",MIN(DATE(YEAR(Calculations!P948),MONTH(Calculations!P948)+1,DAY(Calculations!P948)),DATE.DOR)),"")</f>
        <v/>
      </c>
      <c r="Q949" s="52" t="str">
        <f>IF(P949="","",IF(P949=DATE(YEAR(AdjustedFVDte),MONTH(AdjustedFVDte)+1,DAY(AdjustedFVDte)),CFV,IF(AND(Q948=0,P948=AdjustedFVDte),CFV+U949,U948)))</f>
        <v/>
      </c>
      <c r="R949" s="53" t="str">
        <f>IF(P949="","",((1+INCREASE.RTE)^(1/12)))</f>
        <v/>
      </c>
      <c r="S949" s="51" t="str">
        <f>IFERROR(IF(P949="","",IF(P949=DATE.DOR,"",IF(P949&gt;0,(1+RPI)^(1/12),""))),"")</f>
        <v/>
      </c>
      <c r="T949" s="51" t="str">
        <f>IF(S949="","",(1+AMC)^(1/12))</f>
        <v/>
      </c>
      <c r="U949" s="15" t="str">
        <f>IFERROR(IF(P949=DATE.DOR,U948,Q949*R949/S949/T949),"")</f>
        <v/>
      </c>
      <c r="V949" s="4"/>
      <c r="W949" s="4"/>
      <c r="X949" s="4"/>
      <c r="Y949" s="4"/>
      <c r="Z949" s="4"/>
      <c r="AA949" s="4"/>
      <c r="AB949" s="4"/>
    </row>
    <row r="950" ht="15.75" customHeight="1">
      <c r="A950" s="4"/>
      <c r="B950" s="4"/>
      <c r="C950" s="4"/>
      <c r="D950" s="4"/>
      <c r="E950" s="4"/>
      <c r="F950" s="45">
        <f t="shared" si="2"/>
        <v>1</v>
      </c>
      <c r="G950" s="11">
        <f>IFERROR(IF(G949=DATE.DOR,"",MIN(DATE(YEAR(Calculations!G949),MONTH(Calculations!G949)+1,DAY(Calculations!G949)),DATE.DOR)),"")</f>
        <v>44927</v>
      </c>
      <c r="H950" s="15" t="str">
        <f>IF(G951="","",IF(G950&lt;$B$2,MONTHLY.CONT*1,LOOKUP(G950,$B$2:$B$62,$D$2:$D$62)))</f>
        <v/>
      </c>
      <c r="I950" s="51" t="str">
        <f>IF(H950=0,"",IF(H950="","",IF(G950=DATE.DOR,"",IF(G950="","",IF(G950=FVDate,"",((1+INCREASE.RTE)^(1/12)))))))</f>
        <v/>
      </c>
      <c r="J950" s="51" t="str">
        <f>IF(H950=0,"",IF(H950="","",IF(G950=DATE.DOR,"",IF(G950=FVDate,"",((1+RPI))^(1/12)))))</f>
        <v/>
      </c>
      <c r="K950" s="51" t="str">
        <f>IF(J950="","",(1+AMC)^(1/12))</f>
        <v/>
      </c>
      <c r="L950" s="15" t="str">
        <f>IFERROR(IF(G950="","",IF(G950=DATE.DOR,"",L949*I950/J950/K950+H950)),0)</f>
        <v/>
      </c>
      <c r="M950" s="4"/>
      <c r="N950" s="46">
        <f t="shared" si="3"/>
        <v>12</v>
      </c>
      <c r="O950" s="45">
        <f t="shared" si="4"/>
        <v>1</v>
      </c>
      <c r="P950" s="11">
        <f>IFERROR(IF(P949=DATE.DOR,"",MIN(DATE(YEAR(Calculations!P949),MONTH(Calculations!P949)+1,DAY(Calculations!P949)),DATE.DOR)),"")</f>
        <v>44927</v>
      </c>
      <c r="Q950" s="52" t="str">
        <f>IF(P950="","",IF(P950=DATE(YEAR(AdjustedFVDte),MONTH(AdjustedFVDte)+1,DAY(AdjustedFVDte)),CFV,IF(AND(Q949=0,P949=AdjustedFVDte),CFV+U950,U949)))</f>
        <v/>
      </c>
      <c r="R950" s="53">
        <f>IF(P950="","",((1+INCREASE.RTE)^(1/12)))</f>
        <v>1.004074124</v>
      </c>
      <c r="S950" s="51" t="str">
        <f>IFERROR(IF(P950="","",IF(P950=DATE.DOR,"",IF(P950&gt;0,(1+RPI)^(1/12),""))),"")</f>
        <v/>
      </c>
      <c r="T950" s="51" t="str">
        <f>IF(S950="","",(1+AMC)^(1/12))</f>
        <v/>
      </c>
      <c r="U950" s="15" t="str">
        <f>IFERROR(IF(P950=DATE.DOR,U949,Q950*R950/S950/T950),"")</f>
        <v/>
      </c>
      <c r="V950" s="4"/>
      <c r="W950" s="4"/>
      <c r="X950" s="4"/>
      <c r="Y950" s="4"/>
      <c r="Z950" s="4"/>
      <c r="AA950" s="4"/>
      <c r="AB950" s="4"/>
    </row>
    <row r="951" ht="15.75" customHeight="1">
      <c r="A951" s="4"/>
      <c r="B951" s="4"/>
      <c r="C951" s="4"/>
      <c r="D951" s="4"/>
      <c r="E951" s="4"/>
      <c r="F951" s="45" t="str">
        <f t="shared" si="2"/>
        <v/>
      </c>
      <c r="G951" s="66" t="str">
        <f>IFERROR(IF(G950=DATE.DOR,"",MIN(DATE(YEAR(Calculations!G950),MONTH(Calculations!G950)+1,DAY(Calculations!G950)),DATE.DOR)),"")</f>
        <v/>
      </c>
      <c r="H951" s="15" t="str">
        <f>IF(G952="","",IF(G951&lt;$B$2,MONTHLY.CONT*1,LOOKUP(G951,$B$2:$B$62,$D$2:$D$62)))</f>
        <v/>
      </c>
      <c r="I951" s="51" t="str">
        <f>IF(H951=0,"",IF(H951="","",IF(G951=DATE.DOR,"",IF(G951="","",IF(G951=FVDate,"",((1+INCREASE.RTE)^(1/12)))))))</f>
        <v/>
      </c>
      <c r="J951" s="51" t="str">
        <f>IF(H951=0,"",IF(H951="","",IF(G951=DATE.DOR,"",IF(G951=FVDate,"",((1+RPI))^(1/12)))))</f>
        <v/>
      </c>
      <c r="K951" s="51" t="str">
        <f>IF(J951="","",(1+AMC)^(1/12))</f>
        <v/>
      </c>
      <c r="L951" s="15" t="str">
        <f>IFERROR(IF(G951="","",IF(G951=DATE.DOR,"",L950*I951/J951/K951+H951)),0)</f>
        <v/>
      </c>
      <c r="M951" s="4"/>
      <c r="N951" s="46" t="str">
        <f t="shared" si="3"/>
        <v/>
      </c>
      <c r="O951" s="45" t="str">
        <f t="shared" si="4"/>
        <v/>
      </c>
      <c r="P951" s="11" t="str">
        <f>IFERROR(IF(P950=DATE.DOR,"",MIN(DATE(YEAR(Calculations!P950),MONTH(Calculations!P950)+1,DAY(Calculations!P950)),DATE.DOR)),"")</f>
        <v/>
      </c>
      <c r="Q951" s="52" t="str">
        <f>IF(P951="","",IF(P951=DATE(YEAR(AdjustedFVDte),MONTH(AdjustedFVDte)+1,DAY(AdjustedFVDte)),CFV,IF(AND(Q950=0,P950=AdjustedFVDte),CFV+U951,U950)))</f>
        <v/>
      </c>
      <c r="R951" s="53" t="str">
        <f>IF(P951="","",((1+INCREASE.RTE)^(1/12)))</f>
        <v/>
      </c>
      <c r="S951" s="51" t="str">
        <f>IFERROR(IF(P951="","",IF(P951=DATE.DOR,"",IF(P951&gt;0,(1+RPI)^(1/12),""))),"")</f>
        <v/>
      </c>
      <c r="T951" s="51" t="str">
        <f>IF(S951="","",(1+AMC)^(1/12))</f>
        <v/>
      </c>
      <c r="U951" s="15" t="str">
        <f>IFERROR(IF(P951=DATE.DOR,U950,Q951*R951/S951/T951),"")</f>
        <v/>
      </c>
      <c r="V951" s="4"/>
      <c r="W951" s="4"/>
      <c r="X951" s="4"/>
      <c r="Y951" s="4"/>
      <c r="Z951" s="4"/>
      <c r="AA951" s="4"/>
      <c r="AB951" s="4"/>
    </row>
  </sheetData>
  <mergeCells count="2">
    <mergeCell ref="X1:AB1"/>
    <mergeCell ref="X16:Z1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6" width="8.0"/>
  </cols>
  <sheetData>
    <row r="1" ht="18.0" customHeight="1">
      <c r="A1" s="67" t="s">
        <v>89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15.75" customHeight="1">
      <c r="A2" s="69" t="s">
        <v>90</v>
      </c>
    </row>
    <row r="3" ht="19.5" customHeight="1">
      <c r="A3" s="70" t="s">
        <v>91</v>
      </c>
      <c r="B3" s="69" t="s">
        <v>92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6">
      <c r="A6" s="71" t="s">
        <v>93</v>
      </c>
      <c r="B6" s="72">
        <v>0.02</v>
      </c>
      <c r="C6" s="72">
        <v>0.0225</v>
      </c>
      <c r="D6" s="72">
        <v>0.025</v>
      </c>
      <c r="E6" s="72">
        <v>0.0275</v>
      </c>
      <c r="F6" s="72">
        <v>0.03</v>
      </c>
      <c r="G6" s="72">
        <v>0.0325</v>
      </c>
      <c r="H6" s="72">
        <v>0.035</v>
      </c>
      <c r="I6" s="72">
        <v>0.0375</v>
      </c>
      <c r="J6" s="72">
        <v>0.04</v>
      </c>
      <c r="K6" s="72">
        <v>0.0425</v>
      </c>
      <c r="L6" s="72">
        <v>0.045</v>
      </c>
      <c r="M6" s="72">
        <v>0.0475</v>
      </c>
      <c r="N6" s="72">
        <v>0.05</v>
      </c>
      <c r="O6" s="72">
        <v>0.0525</v>
      </c>
      <c r="P6" s="72">
        <v>0.055</v>
      </c>
      <c r="Q6" s="72">
        <v>0.0575</v>
      </c>
      <c r="R6" s="72">
        <v>0.06</v>
      </c>
      <c r="S6" s="72">
        <v>0.0625</v>
      </c>
      <c r="T6" s="72">
        <v>0.065</v>
      </c>
      <c r="U6" s="72">
        <v>0.0675</v>
      </c>
      <c r="V6" s="72">
        <v>0.07</v>
      </c>
      <c r="W6" s="72">
        <v>0.0725</v>
      </c>
      <c r="X6" s="72">
        <v>0.075</v>
      </c>
      <c r="Y6" s="72">
        <v>0.0775</v>
      </c>
      <c r="Z6" s="72">
        <v>0.08</v>
      </c>
    </row>
    <row r="7">
      <c r="A7" s="73">
        <v>25.0</v>
      </c>
      <c r="B7" s="74">
        <v>27.0</v>
      </c>
      <c r="C7" s="74">
        <v>29.0</v>
      </c>
      <c r="D7" s="74">
        <v>31.0</v>
      </c>
      <c r="E7" s="74">
        <v>33.0</v>
      </c>
      <c r="F7" s="74">
        <v>35.0</v>
      </c>
      <c r="G7" s="74">
        <v>36.0</v>
      </c>
      <c r="H7" s="74">
        <v>38.0</v>
      </c>
      <c r="I7" s="74">
        <v>40.0</v>
      </c>
      <c r="J7" s="74">
        <v>42.0</v>
      </c>
      <c r="K7" s="74">
        <v>44.0</v>
      </c>
      <c r="L7" s="74">
        <v>46.0</v>
      </c>
      <c r="M7" s="74">
        <v>48.0</v>
      </c>
      <c r="N7" s="74">
        <v>50.0</v>
      </c>
      <c r="O7" s="74">
        <v>52.0</v>
      </c>
      <c r="P7" s="74">
        <v>55.0</v>
      </c>
      <c r="Q7" s="74">
        <v>57.0</v>
      </c>
      <c r="R7" s="74">
        <v>59.0</v>
      </c>
      <c r="S7" s="74">
        <v>61.0</v>
      </c>
      <c r="T7" s="74">
        <v>63.0</v>
      </c>
      <c r="U7" s="74">
        <v>65.0</v>
      </c>
      <c r="V7" s="74">
        <v>68.0</v>
      </c>
      <c r="W7" s="74">
        <v>70.0</v>
      </c>
      <c r="X7" s="74">
        <v>72.0</v>
      </c>
      <c r="Y7" s="74">
        <v>74.0</v>
      </c>
      <c r="Z7" s="74">
        <v>76.0</v>
      </c>
    </row>
    <row r="8">
      <c r="A8" s="73">
        <v>26.0</v>
      </c>
      <c r="B8" s="74">
        <v>28.0</v>
      </c>
      <c r="C8" s="74">
        <v>29.0</v>
      </c>
      <c r="D8" s="74">
        <v>31.0</v>
      </c>
      <c r="E8" s="74">
        <v>33.0</v>
      </c>
      <c r="F8" s="74">
        <v>35.0</v>
      </c>
      <c r="G8" s="74">
        <v>37.0</v>
      </c>
      <c r="H8" s="74">
        <v>39.0</v>
      </c>
      <c r="I8" s="74">
        <v>40.0</v>
      </c>
      <c r="J8" s="74">
        <v>42.0</v>
      </c>
      <c r="K8" s="74">
        <v>44.0</v>
      </c>
      <c r="L8" s="74">
        <v>46.0</v>
      </c>
      <c r="M8" s="74">
        <v>48.0</v>
      </c>
      <c r="N8" s="74">
        <v>51.0</v>
      </c>
      <c r="O8" s="74">
        <v>53.0</v>
      </c>
      <c r="P8" s="74">
        <v>55.0</v>
      </c>
      <c r="Q8" s="74">
        <v>57.0</v>
      </c>
      <c r="R8" s="74">
        <v>59.0</v>
      </c>
      <c r="S8" s="74">
        <v>61.0</v>
      </c>
      <c r="T8" s="74">
        <v>63.0</v>
      </c>
      <c r="U8" s="74">
        <v>65.0</v>
      </c>
      <c r="V8" s="74">
        <v>68.0</v>
      </c>
      <c r="W8" s="74">
        <v>70.0</v>
      </c>
      <c r="X8" s="74">
        <v>72.0</v>
      </c>
      <c r="Y8" s="74">
        <v>74.0</v>
      </c>
      <c r="Z8" s="74">
        <v>76.0</v>
      </c>
    </row>
    <row r="9">
      <c r="A9" s="73">
        <v>27.0</v>
      </c>
      <c r="B9" s="74">
        <v>28.0</v>
      </c>
      <c r="C9" s="74">
        <v>30.0</v>
      </c>
      <c r="D9" s="74">
        <v>31.0</v>
      </c>
      <c r="E9" s="74">
        <v>33.0</v>
      </c>
      <c r="F9" s="74">
        <v>35.0</v>
      </c>
      <c r="G9" s="74">
        <v>37.0</v>
      </c>
      <c r="H9" s="74">
        <v>39.0</v>
      </c>
      <c r="I9" s="74">
        <v>41.0</v>
      </c>
      <c r="J9" s="74">
        <v>43.0</v>
      </c>
      <c r="K9" s="74">
        <v>45.0</v>
      </c>
      <c r="L9" s="74">
        <v>47.0</v>
      </c>
      <c r="M9" s="74">
        <v>49.0</v>
      </c>
      <c r="N9" s="74">
        <v>51.0</v>
      </c>
      <c r="O9" s="74">
        <v>53.0</v>
      </c>
      <c r="P9" s="74">
        <v>55.0</v>
      </c>
      <c r="Q9" s="74">
        <v>57.0</v>
      </c>
      <c r="R9" s="74">
        <v>59.0</v>
      </c>
      <c r="S9" s="74">
        <v>61.0</v>
      </c>
      <c r="T9" s="74">
        <v>63.0</v>
      </c>
      <c r="U9" s="74">
        <v>66.0</v>
      </c>
      <c r="V9" s="74">
        <v>68.0</v>
      </c>
      <c r="W9" s="74">
        <v>70.0</v>
      </c>
      <c r="X9" s="74">
        <v>72.0</v>
      </c>
      <c r="Y9" s="74">
        <v>74.0</v>
      </c>
      <c r="Z9" s="74">
        <v>76.0</v>
      </c>
    </row>
    <row r="10">
      <c r="A10" s="73">
        <v>28.0</v>
      </c>
      <c r="B10" s="74">
        <v>28.0</v>
      </c>
      <c r="C10" s="74">
        <v>30.0</v>
      </c>
      <c r="D10" s="74">
        <v>32.0</v>
      </c>
      <c r="E10" s="74">
        <v>33.0</v>
      </c>
      <c r="F10" s="74">
        <v>35.0</v>
      </c>
      <c r="G10" s="74">
        <v>37.0</v>
      </c>
      <c r="H10" s="74">
        <v>39.0</v>
      </c>
      <c r="I10" s="74">
        <v>41.0</v>
      </c>
      <c r="J10" s="74">
        <v>43.0</v>
      </c>
      <c r="K10" s="74">
        <v>45.0</v>
      </c>
      <c r="L10" s="74">
        <v>47.0</v>
      </c>
      <c r="M10" s="74">
        <v>49.0</v>
      </c>
      <c r="N10" s="74">
        <v>51.0</v>
      </c>
      <c r="O10" s="74">
        <v>53.0</v>
      </c>
      <c r="P10" s="74">
        <v>55.0</v>
      </c>
      <c r="Q10" s="74">
        <v>57.0</v>
      </c>
      <c r="R10" s="74">
        <v>59.0</v>
      </c>
      <c r="S10" s="74">
        <v>61.0</v>
      </c>
      <c r="T10" s="74">
        <v>64.0</v>
      </c>
      <c r="U10" s="74">
        <v>66.0</v>
      </c>
      <c r="V10" s="74">
        <v>68.0</v>
      </c>
      <c r="W10" s="74">
        <v>70.0</v>
      </c>
      <c r="X10" s="74">
        <v>72.0</v>
      </c>
      <c r="Y10" s="74">
        <v>74.0</v>
      </c>
      <c r="Z10" s="74">
        <v>77.0</v>
      </c>
    </row>
    <row r="11">
      <c r="A11" s="73">
        <v>29.0</v>
      </c>
      <c r="B11" s="74">
        <v>28.0</v>
      </c>
      <c r="C11" s="74">
        <v>30.0</v>
      </c>
      <c r="D11" s="74">
        <v>32.0</v>
      </c>
      <c r="E11" s="74">
        <v>34.0</v>
      </c>
      <c r="F11" s="74">
        <v>35.0</v>
      </c>
      <c r="G11" s="74">
        <v>37.0</v>
      </c>
      <c r="H11" s="74">
        <v>39.0</v>
      </c>
      <c r="I11" s="74">
        <v>41.0</v>
      </c>
      <c r="J11" s="74">
        <v>43.0</v>
      </c>
      <c r="K11" s="74">
        <v>45.0</v>
      </c>
      <c r="L11" s="74">
        <v>47.0</v>
      </c>
      <c r="M11" s="74">
        <v>49.0</v>
      </c>
      <c r="N11" s="74">
        <v>51.0</v>
      </c>
      <c r="O11" s="74">
        <v>53.0</v>
      </c>
      <c r="P11" s="74">
        <v>55.0</v>
      </c>
      <c r="Q11" s="74">
        <v>57.0</v>
      </c>
      <c r="R11" s="74">
        <v>59.0</v>
      </c>
      <c r="S11" s="74">
        <v>62.0</v>
      </c>
      <c r="T11" s="74">
        <v>64.0</v>
      </c>
      <c r="U11" s="74">
        <v>66.0</v>
      </c>
      <c r="V11" s="74">
        <v>68.0</v>
      </c>
      <c r="W11" s="74">
        <v>70.0</v>
      </c>
      <c r="X11" s="74">
        <v>72.0</v>
      </c>
      <c r="Y11" s="74">
        <v>75.0</v>
      </c>
      <c r="Z11" s="74">
        <v>77.0</v>
      </c>
    </row>
    <row r="12">
      <c r="A12" s="73">
        <v>30.0</v>
      </c>
      <c r="B12" s="74">
        <v>29.0</v>
      </c>
      <c r="C12" s="74">
        <v>30.0</v>
      </c>
      <c r="D12" s="74">
        <v>32.0</v>
      </c>
      <c r="E12" s="74">
        <v>34.0</v>
      </c>
      <c r="F12" s="74">
        <v>36.0</v>
      </c>
      <c r="G12" s="74">
        <v>38.0</v>
      </c>
      <c r="H12" s="74">
        <v>39.0</v>
      </c>
      <c r="I12" s="74">
        <v>41.0</v>
      </c>
      <c r="J12" s="74">
        <v>43.0</v>
      </c>
      <c r="K12" s="74">
        <v>45.0</v>
      </c>
      <c r="L12" s="74">
        <v>47.0</v>
      </c>
      <c r="M12" s="74">
        <v>49.0</v>
      </c>
      <c r="N12" s="74">
        <v>51.0</v>
      </c>
      <c r="O12" s="74">
        <v>53.0</v>
      </c>
      <c r="P12" s="74">
        <v>55.0</v>
      </c>
      <c r="Q12" s="74">
        <v>57.0</v>
      </c>
      <c r="R12" s="74">
        <v>60.0</v>
      </c>
      <c r="S12" s="74">
        <v>62.0</v>
      </c>
      <c r="T12" s="74">
        <v>64.0</v>
      </c>
      <c r="U12" s="74">
        <v>66.0</v>
      </c>
      <c r="V12" s="74">
        <v>68.0</v>
      </c>
      <c r="W12" s="74">
        <v>70.0</v>
      </c>
      <c r="X12" s="74">
        <v>72.0</v>
      </c>
      <c r="Y12" s="74">
        <v>75.0</v>
      </c>
      <c r="Z12" s="74">
        <v>77.0</v>
      </c>
    </row>
    <row r="13">
      <c r="A13" s="73">
        <v>31.0</v>
      </c>
      <c r="B13" s="74">
        <v>29.0</v>
      </c>
      <c r="C13" s="74">
        <v>31.0</v>
      </c>
      <c r="D13" s="74">
        <v>32.0</v>
      </c>
      <c r="E13" s="74">
        <v>34.0</v>
      </c>
      <c r="F13" s="74">
        <v>36.0</v>
      </c>
      <c r="G13" s="74">
        <v>38.0</v>
      </c>
      <c r="H13" s="74">
        <v>40.0</v>
      </c>
      <c r="I13" s="74">
        <v>42.0</v>
      </c>
      <c r="J13" s="74">
        <v>43.0</v>
      </c>
      <c r="K13" s="74">
        <v>45.0</v>
      </c>
      <c r="L13" s="74">
        <v>47.0</v>
      </c>
      <c r="M13" s="74">
        <v>49.0</v>
      </c>
      <c r="N13" s="74">
        <v>51.0</v>
      </c>
      <c r="O13" s="74">
        <v>53.0</v>
      </c>
      <c r="P13" s="74">
        <v>56.0</v>
      </c>
      <c r="Q13" s="74">
        <v>58.0</v>
      </c>
      <c r="R13" s="74">
        <v>60.0</v>
      </c>
      <c r="S13" s="74">
        <v>62.0</v>
      </c>
      <c r="T13" s="74">
        <v>64.0</v>
      </c>
      <c r="U13" s="74">
        <v>66.0</v>
      </c>
      <c r="V13" s="74">
        <v>68.0</v>
      </c>
      <c r="W13" s="74">
        <v>70.0</v>
      </c>
      <c r="X13" s="74">
        <v>73.0</v>
      </c>
      <c r="Y13" s="74">
        <v>75.0</v>
      </c>
      <c r="Z13" s="74">
        <v>77.0</v>
      </c>
    </row>
    <row r="14">
      <c r="A14" s="73">
        <v>32.0</v>
      </c>
      <c r="B14" s="74">
        <v>29.0</v>
      </c>
      <c r="C14" s="74">
        <v>31.0</v>
      </c>
      <c r="D14" s="74">
        <v>33.0</v>
      </c>
      <c r="E14" s="74">
        <v>34.0</v>
      </c>
      <c r="F14" s="74">
        <v>36.0</v>
      </c>
      <c r="G14" s="74">
        <v>38.0</v>
      </c>
      <c r="H14" s="74">
        <v>40.0</v>
      </c>
      <c r="I14" s="74">
        <v>42.0</v>
      </c>
      <c r="J14" s="74">
        <v>44.0</v>
      </c>
      <c r="K14" s="74">
        <v>46.0</v>
      </c>
      <c r="L14" s="74">
        <v>48.0</v>
      </c>
      <c r="M14" s="74">
        <v>50.0</v>
      </c>
      <c r="N14" s="74">
        <v>52.0</v>
      </c>
      <c r="O14" s="74">
        <v>54.0</v>
      </c>
      <c r="P14" s="74">
        <v>56.0</v>
      </c>
      <c r="Q14" s="74">
        <v>58.0</v>
      </c>
      <c r="R14" s="74">
        <v>60.0</v>
      </c>
      <c r="S14" s="74">
        <v>62.0</v>
      </c>
      <c r="T14" s="74">
        <v>64.0</v>
      </c>
      <c r="U14" s="74">
        <v>66.0</v>
      </c>
      <c r="V14" s="74">
        <v>68.0</v>
      </c>
      <c r="W14" s="74">
        <v>71.0</v>
      </c>
      <c r="X14" s="74">
        <v>73.0</v>
      </c>
      <c r="Y14" s="74">
        <v>75.0</v>
      </c>
      <c r="Z14" s="74">
        <v>77.0</v>
      </c>
    </row>
    <row r="15">
      <c r="A15" s="73">
        <v>33.0</v>
      </c>
      <c r="B15" s="74">
        <v>30.0</v>
      </c>
      <c r="C15" s="74">
        <v>31.0</v>
      </c>
      <c r="D15" s="74">
        <v>33.0</v>
      </c>
      <c r="E15" s="74">
        <v>35.0</v>
      </c>
      <c r="F15" s="74">
        <v>36.0</v>
      </c>
      <c r="G15" s="74">
        <v>38.0</v>
      </c>
      <c r="H15" s="74">
        <v>40.0</v>
      </c>
      <c r="I15" s="74">
        <v>42.0</v>
      </c>
      <c r="J15" s="74">
        <v>44.0</v>
      </c>
      <c r="K15" s="74">
        <v>46.0</v>
      </c>
      <c r="L15" s="74">
        <v>48.0</v>
      </c>
      <c r="M15" s="74">
        <v>50.0</v>
      </c>
      <c r="N15" s="74">
        <v>52.0</v>
      </c>
      <c r="O15" s="74">
        <v>54.0</v>
      </c>
      <c r="P15" s="74">
        <v>56.0</v>
      </c>
      <c r="Q15" s="74">
        <v>58.0</v>
      </c>
      <c r="R15" s="74">
        <v>60.0</v>
      </c>
      <c r="S15" s="74">
        <v>62.0</v>
      </c>
      <c r="T15" s="74">
        <v>64.0</v>
      </c>
      <c r="U15" s="74">
        <v>66.0</v>
      </c>
      <c r="V15" s="74">
        <v>69.0</v>
      </c>
      <c r="W15" s="74">
        <v>71.0</v>
      </c>
      <c r="X15" s="74">
        <v>73.0</v>
      </c>
      <c r="Y15" s="74">
        <v>75.0</v>
      </c>
      <c r="Z15" s="74">
        <v>77.0</v>
      </c>
    </row>
    <row r="16">
      <c r="A16" s="73">
        <v>34.0</v>
      </c>
      <c r="B16" s="74">
        <v>30.0</v>
      </c>
      <c r="C16" s="74">
        <v>32.0</v>
      </c>
      <c r="D16" s="74">
        <v>33.0</v>
      </c>
      <c r="E16" s="74">
        <v>35.0</v>
      </c>
      <c r="F16" s="74">
        <v>37.0</v>
      </c>
      <c r="G16" s="74">
        <v>39.0</v>
      </c>
      <c r="H16" s="74">
        <v>40.0</v>
      </c>
      <c r="I16" s="74">
        <v>42.0</v>
      </c>
      <c r="J16" s="74">
        <v>44.0</v>
      </c>
      <c r="K16" s="74">
        <v>46.0</v>
      </c>
      <c r="L16" s="74">
        <v>48.0</v>
      </c>
      <c r="M16" s="74">
        <v>50.0</v>
      </c>
      <c r="N16" s="74">
        <v>52.0</v>
      </c>
      <c r="O16" s="74">
        <v>54.0</v>
      </c>
      <c r="P16" s="74">
        <v>56.0</v>
      </c>
      <c r="Q16" s="74">
        <v>58.0</v>
      </c>
      <c r="R16" s="74">
        <v>60.0</v>
      </c>
      <c r="S16" s="74">
        <v>62.0</v>
      </c>
      <c r="T16" s="74">
        <v>64.0</v>
      </c>
      <c r="U16" s="74">
        <v>67.0</v>
      </c>
      <c r="V16" s="74">
        <v>69.0</v>
      </c>
      <c r="W16" s="74">
        <v>71.0</v>
      </c>
      <c r="X16" s="74">
        <v>73.0</v>
      </c>
      <c r="Y16" s="74">
        <v>75.0</v>
      </c>
      <c r="Z16" s="74">
        <v>77.0</v>
      </c>
    </row>
    <row r="17">
      <c r="A17" s="73">
        <v>35.0</v>
      </c>
      <c r="B17" s="74">
        <v>30.0</v>
      </c>
      <c r="C17" s="74">
        <v>32.0</v>
      </c>
      <c r="D17" s="74">
        <v>34.0</v>
      </c>
      <c r="E17" s="74">
        <v>35.0</v>
      </c>
      <c r="F17" s="74">
        <v>37.0</v>
      </c>
      <c r="G17" s="74">
        <v>39.0</v>
      </c>
      <c r="H17" s="74">
        <v>41.0</v>
      </c>
      <c r="I17" s="74">
        <v>43.0</v>
      </c>
      <c r="J17" s="74">
        <v>44.0</v>
      </c>
      <c r="K17" s="74">
        <v>46.0</v>
      </c>
      <c r="L17" s="74">
        <v>48.0</v>
      </c>
      <c r="M17" s="74">
        <v>50.0</v>
      </c>
      <c r="N17" s="74">
        <v>52.0</v>
      </c>
      <c r="O17" s="74">
        <v>54.0</v>
      </c>
      <c r="P17" s="74">
        <v>56.0</v>
      </c>
      <c r="Q17" s="74">
        <v>58.0</v>
      </c>
      <c r="R17" s="74">
        <v>61.0</v>
      </c>
      <c r="S17" s="74">
        <v>63.0</v>
      </c>
      <c r="T17" s="74">
        <v>65.0</v>
      </c>
      <c r="U17" s="74">
        <v>67.0</v>
      </c>
      <c r="V17" s="74">
        <v>69.0</v>
      </c>
      <c r="W17" s="74">
        <v>71.0</v>
      </c>
      <c r="X17" s="74">
        <v>73.0</v>
      </c>
      <c r="Y17" s="74">
        <v>75.0</v>
      </c>
      <c r="Z17" s="74">
        <v>77.0</v>
      </c>
    </row>
    <row r="18">
      <c r="A18" s="73">
        <v>36.0</v>
      </c>
      <c r="B18" s="74">
        <v>31.0</v>
      </c>
      <c r="C18" s="74">
        <v>32.0</v>
      </c>
      <c r="D18" s="74">
        <v>34.0</v>
      </c>
      <c r="E18" s="74">
        <v>36.0</v>
      </c>
      <c r="F18" s="74">
        <v>37.0</v>
      </c>
      <c r="G18" s="74">
        <v>39.0</v>
      </c>
      <c r="H18" s="74">
        <v>41.0</v>
      </c>
      <c r="I18" s="74">
        <v>43.0</v>
      </c>
      <c r="J18" s="74">
        <v>45.0</v>
      </c>
      <c r="K18" s="74">
        <v>47.0</v>
      </c>
      <c r="L18" s="74">
        <v>49.0</v>
      </c>
      <c r="M18" s="74">
        <v>51.0</v>
      </c>
      <c r="N18" s="74">
        <v>53.0</v>
      </c>
      <c r="O18" s="74">
        <v>55.0</v>
      </c>
      <c r="P18" s="74">
        <v>57.0</v>
      </c>
      <c r="Q18" s="74">
        <v>59.0</v>
      </c>
      <c r="R18" s="74">
        <v>61.0</v>
      </c>
      <c r="S18" s="74">
        <v>63.0</v>
      </c>
      <c r="T18" s="74">
        <v>65.0</v>
      </c>
      <c r="U18" s="74">
        <v>67.0</v>
      </c>
      <c r="V18" s="74">
        <v>69.0</v>
      </c>
      <c r="W18" s="74">
        <v>71.0</v>
      </c>
      <c r="X18" s="74">
        <v>73.0</v>
      </c>
      <c r="Y18" s="74">
        <v>76.0</v>
      </c>
      <c r="Z18" s="74">
        <v>78.0</v>
      </c>
    </row>
    <row r="19">
      <c r="A19" s="73">
        <v>37.0</v>
      </c>
      <c r="B19" s="74">
        <v>31.0</v>
      </c>
      <c r="C19" s="74">
        <v>33.0</v>
      </c>
      <c r="D19" s="74">
        <v>34.0</v>
      </c>
      <c r="E19" s="74">
        <v>36.0</v>
      </c>
      <c r="F19" s="74">
        <v>38.0</v>
      </c>
      <c r="G19" s="74">
        <v>40.0</v>
      </c>
      <c r="H19" s="74">
        <v>41.0</v>
      </c>
      <c r="I19" s="74">
        <v>43.0</v>
      </c>
      <c r="J19" s="74">
        <v>45.0</v>
      </c>
      <c r="K19" s="74">
        <v>47.0</v>
      </c>
      <c r="L19" s="74">
        <v>49.0</v>
      </c>
      <c r="M19" s="74">
        <v>51.0</v>
      </c>
      <c r="N19" s="74">
        <v>53.0</v>
      </c>
      <c r="O19" s="74">
        <v>55.0</v>
      </c>
      <c r="P19" s="74">
        <v>57.0</v>
      </c>
      <c r="Q19" s="74">
        <v>59.0</v>
      </c>
      <c r="R19" s="74">
        <v>61.0</v>
      </c>
      <c r="S19" s="74">
        <v>63.0</v>
      </c>
      <c r="T19" s="74">
        <v>65.0</v>
      </c>
      <c r="U19" s="74">
        <v>67.0</v>
      </c>
      <c r="V19" s="74">
        <v>69.0</v>
      </c>
      <c r="W19" s="74">
        <v>71.0</v>
      </c>
      <c r="X19" s="74">
        <v>74.0</v>
      </c>
      <c r="Y19" s="74">
        <v>76.0</v>
      </c>
      <c r="Z19" s="74">
        <v>78.0</v>
      </c>
    </row>
    <row r="20">
      <c r="A20" s="73">
        <v>38.0</v>
      </c>
      <c r="B20" s="74">
        <v>31.0</v>
      </c>
      <c r="C20" s="74">
        <v>33.0</v>
      </c>
      <c r="D20" s="74">
        <v>35.0</v>
      </c>
      <c r="E20" s="74">
        <v>36.0</v>
      </c>
      <c r="F20" s="74">
        <v>38.0</v>
      </c>
      <c r="G20" s="74">
        <v>40.0</v>
      </c>
      <c r="H20" s="74">
        <v>42.0</v>
      </c>
      <c r="I20" s="74">
        <v>44.0</v>
      </c>
      <c r="J20" s="74">
        <v>45.0</v>
      </c>
      <c r="K20" s="74">
        <v>47.0</v>
      </c>
      <c r="L20" s="74">
        <v>49.0</v>
      </c>
      <c r="M20" s="74">
        <v>51.0</v>
      </c>
      <c r="N20" s="74">
        <v>53.0</v>
      </c>
      <c r="O20" s="74">
        <v>55.0</v>
      </c>
      <c r="P20" s="74">
        <v>57.0</v>
      </c>
      <c r="Q20" s="74">
        <v>59.0</v>
      </c>
      <c r="R20" s="74">
        <v>61.0</v>
      </c>
      <c r="S20" s="74">
        <v>63.0</v>
      </c>
      <c r="T20" s="74">
        <v>65.0</v>
      </c>
      <c r="U20" s="74">
        <v>67.0</v>
      </c>
      <c r="V20" s="74">
        <v>70.0</v>
      </c>
      <c r="W20" s="74">
        <v>72.0</v>
      </c>
      <c r="X20" s="74">
        <v>74.0</v>
      </c>
      <c r="Y20" s="74">
        <v>76.0</v>
      </c>
      <c r="Z20" s="74">
        <v>78.0</v>
      </c>
    </row>
    <row r="21" ht="15.75" customHeight="1">
      <c r="A21" s="73">
        <v>39.0</v>
      </c>
      <c r="B21" s="74">
        <v>32.0</v>
      </c>
      <c r="C21" s="74">
        <v>33.0</v>
      </c>
      <c r="D21" s="74">
        <v>35.0</v>
      </c>
      <c r="E21" s="74">
        <v>37.0</v>
      </c>
      <c r="F21" s="74">
        <v>38.0</v>
      </c>
      <c r="G21" s="74">
        <v>40.0</v>
      </c>
      <c r="H21" s="74">
        <v>42.0</v>
      </c>
      <c r="I21" s="74">
        <v>44.0</v>
      </c>
      <c r="J21" s="74">
        <v>46.0</v>
      </c>
      <c r="K21" s="74">
        <v>48.0</v>
      </c>
      <c r="L21" s="74">
        <v>50.0</v>
      </c>
      <c r="M21" s="74">
        <v>51.0</v>
      </c>
      <c r="N21" s="74">
        <v>53.0</v>
      </c>
      <c r="O21" s="74">
        <v>55.0</v>
      </c>
      <c r="P21" s="74">
        <v>57.0</v>
      </c>
      <c r="Q21" s="74">
        <v>59.0</v>
      </c>
      <c r="R21" s="74">
        <v>61.0</v>
      </c>
      <c r="S21" s="74">
        <v>64.0</v>
      </c>
      <c r="T21" s="74">
        <v>66.0</v>
      </c>
      <c r="U21" s="74">
        <v>68.0</v>
      </c>
      <c r="V21" s="74">
        <v>70.0</v>
      </c>
      <c r="W21" s="74">
        <v>72.0</v>
      </c>
      <c r="X21" s="74">
        <v>74.0</v>
      </c>
      <c r="Y21" s="74">
        <v>76.0</v>
      </c>
      <c r="Z21" s="74">
        <v>78.0</v>
      </c>
    </row>
    <row r="22" ht="15.75" customHeight="1">
      <c r="A22" s="73">
        <v>40.0</v>
      </c>
      <c r="B22" s="74">
        <v>32.0</v>
      </c>
      <c r="C22" s="74">
        <v>34.0</v>
      </c>
      <c r="D22" s="74">
        <v>35.0</v>
      </c>
      <c r="E22" s="74">
        <v>37.0</v>
      </c>
      <c r="F22" s="74">
        <v>39.0</v>
      </c>
      <c r="G22" s="74">
        <v>41.0</v>
      </c>
      <c r="H22" s="74">
        <v>42.0</v>
      </c>
      <c r="I22" s="74">
        <v>44.0</v>
      </c>
      <c r="J22" s="74">
        <v>46.0</v>
      </c>
      <c r="K22" s="74">
        <v>48.0</v>
      </c>
      <c r="L22" s="74">
        <v>50.0</v>
      </c>
      <c r="M22" s="74">
        <v>52.0</v>
      </c>
      <c r="N22" s="74">
        <v>54.0</v>
      </c>
      <c r="O22" s="74">
        <v>56.0</v>
      </c>
      <c r="P22" s="74">
        <v>58.0</v>
      </c>
      <c r="Q22" s="74">
        <v>60.0</v>
      </c>
      <c r="R22" s="74">
        <v>62.0</v>
      </c>
      <c r="S22" s="74">
        <v>64.0</v>
      </c>
      <c r="T22" s="74">
        <v>66.0</v>
      </c>
      <c r="U22" s="74">
        <v>68.0</v>
      </c>
      <c r="V22" s="74">
        <v>70.0</v>
      </c>
      <c r="W22" s="74">
        <v>72.0</v>
      </c>
      <c r="X22" s="74">
        <v>74.0</v>
      </c>
      <c r="Y22" s="74">
        <v>76.0</v>
      </c>
      <c r="Z22" s="74">
        <v>78.0</v>
      </c>
    </row>
    <row r="23" ht="15.75" customHeight="1">
      <c r="A23" s="73">
        <v>41.0</v>
      </c>
      <c r="B23" s="74">
        <v>33.0</v>
      </c>
      <c r="C23" s="74">
        <v>34.0</v>
      </c>
      <c r="D23" s="74">
        <v>36.0</v>
      </c>
      <c r="E23" s="74">
        <v>38.0</v>
      </c>
      <c r="F23" s="74">
        <v>39.0</v>
      </c>
      <c r="G23" s="74">
        <v>41.0</v>
      </c>
      <c r="H23" s="74">
        <v>43.0</v>
      </c>
      <c r="I23" s="74">
        <v>45.0</v>
      </c>
      <c r="J23" s="74">
        <v>46.0</v>
      </c>
      <c r="K23" s="74">
        <v>48.0</v>
      </c>
      <c r="L23" s="74">
        <v>50.0</v>
      </c>
      <c r="M23" s="74">
        <v>52.0</v>
      </c>
      <c r="N23" s="74">
        <v>54.0</v>
      </c>
      <c r="O23" s="74">
        <v>56.0</v>
      </c>
      <c r="P23" s="74">
        <v>58.0</v>
      </c>
      <c r="Q23" s="74">
        <v>60.0</v>
      </c>
      <c r="R23" s="74">
        <v>62.0</v>
      </c>
      <c r="S23" s="74">
        <v>64.0</v>
      </c>
      <c r="T23" s="74">
        <v>66.0</v>
      </c>
      <c r="U23" s="74">
        <v>68.0</v>
      </c>
      <c r="V23" s="74">
        <v>70.0</v>
      </c>
      <c r="W23" s="74">
        <v>72.0</v>
      </c>
      <c r="X23" s="74">
        <v>74.0</v>
      </c>
      <c r="Y23" s="74">
        <v>77.0</v>
      </c>
      <c r="Z23" s="74">
        <v>79.0</v>
      </c>
    </row>
    <row r="24" ht="15.75" customHeight="1">
      <c r="A24" s="73">
        <v>42.0</v>
      </c>
      <c r="B24" s="74">
        <v>33.0</v>
      </c>
      <c r="C24" s="74">
        <v>35.0</v>
      </c>
      <c r="D24" s="74">
        <v>36.0</v>
      </c>
      <c r="E24" s="74">
        <v>38.0</v>
      </c>
      <c r="F24" s="74">
        <v>40.0</v>
      </c>
      <c r="G24" s="74">
        <v>41.0</v>
      </c>
      <c r="H24" s="74">
        <v>43.0</v>
      </c>
      <c r="I24" s="74">
        <v>45.0</v>
      </c>
      <c r="J24" s="74">
        <v>47.0</v>
      </c>
      <c r="K24" s="74">
        <v>49.0</v>
      </c>
      <c r="L24" s="74">
        <v>51.0</v>
      </c>
      <c r="M24" s="74">
        <v>53.0</v>
      </c>
      <c r="N24" s="74">
        <v>54.0</v>
      </c>
      <c r="O24" s="74">
        <v>56.0</v>
      </c>
      <c r="P24" s="74">
        <v>58.0</v>
      </c>
      <c r="Q24" s="74">
        <v>60.0</v>
      </c>
      <c r="R24" s="74">
        <v>62.0</v>
      </c>
      <c r="S24" s="74">
        <v>64.0</v>
      </c>
      <c r="T24" s="74">
        <v>66.0</v>
      </c>
      <c r="U24" s="74">
        <v>69.0</v>
      </c>
      <c r="V24" s="74">
        <v>71.0</v>
      </c>
      <c r="W24" s="74">
        <v>73.0</v>
      </c>
      <c r="X24" s="74">
        <v>75.0</v>
      </c>
      <c r="Y24" s="74">
        <v>77.0</v>
      </c>
      <c r="Z24" s="74">
        <v>79.0</v>
      </c>
    </row>
    <row r="25" ht="15.75" customHeight="1">
      <c r="A25" s="73">
        <v>43.0</v>
      </c>
      <c r="B25" s="74">
        <v>33.0</v>
      </c>
      <c r="C25" s="74">
        <v>35.0</v>
      </c>
      <c r="D25" s="74">
        <v>37.0</v>
      </c>
      <c r="E25" s="74">
        <v>38.0</v>
      </c>
      <c r="F25" s="74">
        <v>40.0</v>
      </c>
      <c r="G25" s="74">
        <v>42.0</v>
      </c>
      <c r="H25" s="74">
        <v>44.0</v>
      </c>
      <c r="I25" s="74">
        <v>45.0</v>
      </c>
      <c r="J25" s="74">
        <v>47.0</v>
      </c>
      <c r="K25" s="74">
        <v>49.0</v>
      </c>
      <c r="L25" s="74">
        <v>51.0</v>
      </c>
      <c r="M25" s="74">
        <v>53.0</v>
      </c>
      <c r="N25" s="74">
        <v>55.0</v>
      </c>
      <c r="O25" s="74">
        <v>57.0</v>
      </c>
      <c r="P25" s="74">
        <v>59.0</v>
      </c>
      <c r="Q25" s="74">
        <v>61.0</v>
      </c>
      <c r="R25" s="74">
        <v>63.0</v>
      </c>
      <c r="S25" s="74">
        <v>65.0</v>
      </c>
      <c r="T25" s="74">
        <v>67.0</v>
      </c>
      <c r="U25" s="74">
        <v>69.0</v>
      </c>
      <c r="V25" s="74">
        <v>71.0</v>
      </c>
      <c r="W25" s="74">
        <v>73.0</v>
      </c>
      <c r="X25" s="74">
        <v>75.0</v>
      </c>
      <c r="Y25" s="74">
        <v>77.0</v>
      </c>
      <c r="Z25" s="74">
        <v>79.0</v>
      </c>
    </row>
    <row r="26" ht="15.75" customHeight="1">
      <c r="A26" s="73">
        <v>44.0</v>
      </c>
      <c r="B26" s="74">
        <v>34.0</v>
      </c>
      <c r="C26" s="74">
        <v>36.0</v>
      </c>
      <c r="D26" s="74">
        <v>37.0</v>
      </c>
      <c r="E26" s="74">
        <v>39.0</v>
      </c>
      <c r="F26" s="74">
        <v>41.0</v>
      </c>
      <c r="G26" s="74">
        <v>42.0</v>
      </c>
      <c r="H26" s="74">
        <v>44.0</v>
      </c>
      <c r="I26" s="74">
        <v>46.0</v>
      </c>
      <c r="J26" s="74">
        <v>48.0</v>
      </c>
      <c r="K26" s="74">
        <v>50.0</v>
      </c>
      <c r="L26" s="74">
        <v>51.0</v>
      </c>
      <c r="M26" s="74">
        <v>53.0</v>
      </c>
      <c r="N26" s="74">
        <v>55.0</v>
      </c>
      <c r="O26" s="74">
        <v>57.0</v>
      </c>
      <c r="P26" s="74">
        <v>59.0</v>
      </c>
      <c r="Q26" s="74">
        <v>61.0</v>
      </c>
      <c r="R26" s="74">
        <v>63.0</v>
      </c>
      <c r="S26" s="74">
        <v>65.0</v>
      </c>
      <c r="T26" s="74">
        <v>67.0</v>
      </c>
      <c r="U26" s="74">
        <v>69.0</v>
      </c>
      <c r="V26" s="74">
        <v>71.0</v>
      </c>
      <c r="W26" s="74">
        <v>73.0</v>
      </c>
      <c r="X26" s="74">
        <v>75.0</v>
      </c>
      <c r="Y26" s="74">
        <v>77.0</v>
      </c>
      <c r="Z26" s="74">
        <v>80.0</v>
      </c>
    </row>
    <row r="27" ht="15.75" customHeight="1">
      <c r="A27" s="73">
        <v>45.0</v>
      </c>
      <c r="B27" s="74">
        <v>34.0</v>
      </c>
      <c r="C27" s="74">
        <v>36.0</v>
      </c>
      <c r="D27" s="74">
        <v>38.0</v>
      </c>
      <c r="E27" s="74">
        <v>39.0</v>
      </c>
      <c r="F27" s="74">
        <v>41.0</v>
      </c>
      <c r="G27" s="74">
        <v>43.0</v>
      </c>
      <c r="H27" s="74">
        <v>45.0</v>
      </c>
      <c r="I27" s="74">
        <v>46.0</v>
      </c>
      <c r="J27" s="74">
        <v>48.0</v>
      </c>
      <c r="K27" s="74">
        <v>50.0</v>
      </c>
      <c r="L27" s="74">
        <v>52.0</v>
      </c>
      <c r="M27" s="74">
        <v>54.0</v>
      </c>
      <c r="N27" s="74">
        <v>56.0</v>
      </c>
      <c r="O27" s="74">
        <v>58.0</v>
      </c>
      <c r="P27" s="74">
        <v>60.0</v>
      </c>
      <c r="Q27" s="74">
        <v>62.0</v>
      </c>
      <c r="R27" s="74">
        <v>64.0</v>
      </c>
      <c r="S27" s="74">
        <v>66.0</v>
      </c>
      <c r="T27" s="74">
        <v>68.0</v>
      </c>
      <c r="U27" s="74">
        <v>70.0</v>
      </c>
      <c r="V27" s="74">
        <v>72.0</v>
      </c>
      <c r="W27" s="74">
        <v>74.0</v>
      </c>
      <c r="X27" s="74">
        <v>76.0</v>
      </c>
      <c r="Y27" s="74">
        <v>78.0</v>
      </c>
      <c r="Z27" s="74">
        <v>80.0</v>
      </c>
    </row>
    <row r="28" ht="15.75" customHeight="1">
      <c r="A28" s="73">
        <v>46.0</v>
      </c>
      <c r="B28" s="74">
        <v>35.0</v>
      </c>
      <c r="C28" s="74">
        <v>37.0</v>
      </c>
      <c r="D28" s="74">
        <v>38.0</v>
      </c>
      <c r="E28" s="74">
        <v>40.0</v>
      </c>
      <c r="F28" s="74">
        <v>42.0</v>
      </c>
      <c r="G28" s="74">
        <v>43.0</v>
      </c>
      <c r="H28" s="74">
        <v>45.0</v>
      </c>
      <c r="I28" s="74">
        <v>47.0</v>
      </c>
      <c r="J28" s="74">
        <v>49.0</v>
      </c>
      <c r="K28" s="74">
        <v>50.0</v>
      </c>
      <c r="L28" s="74">
        <v>52.0</v>
      </c>
      <c r="M28" s="74">
        <v>54.0</v>
      </c>
      <c r="N28" s="74">
        <v>56.0</v>
      </c>
      <c r="O28" s="74">
        <v>58.0</v>
      </c>
      <c r="P28" s="74">
        <v>60.0</v>
      </c>
      <c r="Q28" s="74">
        <v>62.0</v>
      </c>
      <c r="R28" s="74">
        <v>64.0</v>
      </c>
      <c r="S28" s="74">
        <v>66.0</v>
      </c>
      <c r="T28" s="74">
        <v>68.0</v>
      </c>
      <c r="U28" s="74">
        <v>70.0</v>
      </c>
      <c r="V28" s="74">
        <v>72.0</v>
      </c>
      <c r="W28" s="74">
        <v>74.0</v>
      </c>
      <c r="X28" s="74">
        <v>76.0</v>
      </c>
      <c r="Y28" s="74">
        <v>78.0</v>
      </c>
      <c r="Z28" s="74">
        <v>80.0</v>
      </c>
    </row>
    <row r="29" ht="15.75" customHeight="1">
      <c r="A29" s="73">
        <v>47.0</v>
      </c>
      <c r="B29" s="74">
        <v>36.0</v>
      </c>
      <c r="C29" s="74">
        <v>37.0</v>
      </c>
      <c r="D29" s="74">
        <v>39.0</v>
      </c>
      <c r="E29" s="74">
        <v>40.0</v>
      </c>
      <c r="F29" s="74">
        <v>42.0</v>
      </c>
      <c r="G29" s="74">
        <v>44.0</v>
      </c>
      <c r="H29" s="74">
        <v>46.0</v>
      </c>
      <c r="I29" s="74">
        <v>47.0</v>
      </c>
      <c r="J29" s="74">
        <v>49.0</v>
      </c>
      <c r="K29" s="74">
        <v>51.0</v>
      </c>
      <c r="L29" s="74">
        <v>53.0</v>
      </c>
      <c r="M29" s="74">
        <v>55.0</v>
      </c>
      <c r="N29" s="74">
        <v>57.0</v>
      </c>
      <c r="O29" s="74">
        <v>59.0</v>
      </c>
      <c r="P29" s="74">
        <v>60.0</v>
      </c>
      <c r="Q29" s="74">
        <v>62.0</v>
      </c>
      <c r="R29" s="74">
        <v>64.0</v>
      </c>
      <c r="S29" s="74">
        <v>66.0</v>
      </c>
      <c r="T29" s="74">
        <v>68.0</v>
      </c>
      <c r="U29" s="74">
        <v>70.0</v>
      </c>
      <c r="V29" s="74">
        <v>72.0</v>
      </c>
      <c r="W29" s="74">
        <v>74.0</v>
      </c>
      <c r="X29" s="74">
        <v>76.0</v>
      </c>
      <c r="Y29" s="74">
        <v>79.0</v>
      </c>
      <c r="Z29" s="74">
        <v>81.0</v>
      </c>
    </row>
    <row r="30" ht="15.75" customHeight="1">
      <c r="A30" s="73">
        <v>48.0</v>
      </c>
      <c r="B30" s="74">
        <v>36.0</v>
      </c>
      <c r="C30" s="74">
        <v>38.0</v>
      </c>
      <c r="D30" s="74">
        <v>39.0</v>
      </c>
      <c r="E30" s="74">
        <v>41.0</v>
      </c>
      <c r="F30" s="74">
        <v>43.0</v>
      </c>
      <c r="G30" s="74">
        <v>44.0</v>
      </c>
      <c r="H30" s="74">
        <v>46.0</v>
      </c>
      <c r="I30" s="74">
        <v>48.0</v>
      </c>
      <c r="J30" s="74">
        <v>50.0</v>
      </c>
      <c r="K30" s="74">
        <v>52.0</v>
      </c>
      <c r="L30" s="74">
        <v>53.0</v>
      </c>
      <c r="M30" s="74">
        <v>55.0</v>
      </c>
      <c r="N30" s="74">
        <v>57.0</v>
      </c>
      <c r="O30" s="74">
        <v>59.0</v>
      </c>
      <c r="P30" s="74">
        <v>61.0</v>
      </c>
      <c r="Q30" s="74">
        <v>63.0</v>
      </c>
      <c r="R30" s="74">
        <v>65.0</v>
      </c>
      <c r="S30" s="74">
        <v>67.0</v>
      </c>
      <c r="T30" s="74">
        <v>69.0</v>
      </c>
      <c r="U30" s="74">
        <v>71.0</v>
      </c>
      <c r="V30" s="74">
        <v>73.0</v>
      </c>
      <c r="W30" s="74">
        <v>75.0</v>
      </c>
      <c r="X30" s="74">
        <v>77.0</v>
      </c>
      <c r="Y30" s="74">
        <v>79.0</v>
      </c>
      <c r="Z30" s="74">
        <v>81.0</v>
      </c>
    </row>
    <row r="31" ht="15.75" customHeight="1">
      <c r="A31" s="73">
        <v>49.0</v>
      </c>
      <c r="B31" s="74">
        <v>37.0</v>
      </c>
      <c r="C31" s="74">
        <v>38.0</v>
      </c>
      <c r="D31" s="74">
        <v>40.0</v>
      </c>
      <c r="E31" s="74">
        <v>42.0</v>
      </c>
      <c r="F31" s="74">
        <v>43.0</v>
      </c>
      <c r="G31" s="74">
        <v>45.0</v>
      </c>
      <c r="H31" s="74">
        <v>47.0</v>
      </c>
      <c r="I31" s="74">
        <v>49.0</v>
      </c>
      <c r="J31" s="74">
        <v>50.0</v>
      </c>
      <c r="K31" s="74">
        <v>52.0</v>
      </c>
      <c r="L31" s="74">
        <v>54.0</v>
      </c>
      <c r="M31" s="74">
        <v>56.0</v>
      </c>
      <c r="N31" s="74">
        <v>58.0</v>
      </c>
      <c r="O31" s="74">
        <v>60.0</v>
      </c>
      <c r="P31" s="74">
        <v>61.0</v>
      </c>
      <c r="Q31" s="74">
        <v>63.0</v>
      </c>
      <c r="R31" s="74">
        <v>65.0</v>
      </c>
      <c r="S31" s="74">
        <v>67.0</v>
      </c>
      <c r="T31" s="74">
        <v>69.0</v>
      </c>
      <c r="U31" s="74">
        <v>71.0</v>
      </c>
      <c r="V31" s="74">
        <v>73.0</v>
      </c>
      <c r="W31" s="74">
        <v>75.0</v>
      </c>
      <c r="X31" s="74">
        <v>77.0</v>
      </c>
      <c r="Y31" s="74">
        <v>79.0</v>
      </c>
      <c r="Z31" s="74">
        <v>81.0</v>
      </c>
    </row>
    <row r="32" ht="15.75" customHeight="1">
      <c r="A32" s="73">
        <v>50.0</v>
      </c>
      <c r="B32" s="74">
        <v>37.0</v>
      </c>
      <c r="C32" s="74">
        <v>39.0</v>
      </c>
      <c r="D32" s="74">
        <v>41.0</v>
      </c>
      <c r="E32" s="74">
        <v>42.0</v>
      </c>
      <c r="F32" s="74">
        <v>44.0</v>
      </c>
      <c r="G32" s="74">
        <v>46.0</v>
      </c>
      <c r="H32" s="74">
        <v>47.0</v>
      </c>
      <c r="I32" s="74">
        <v>49.0</v>
      </c>
      <c r="J32" s="74">
        <v>51.0</v>
      </c>
      <c r="K32" s="74">
        <v>53.0</v>
      </c>
      <c r="L32" s="74">
        <v>55.0</v>
      </c>
      <c r="M32" s="74">
        <v>56.0</v>
      </c>
      <c r="N32" s="74">
        <v>58.0</v>
      </c>
      <c r="O32" s="74">
        <v>60.0</v>
      </c>
      <c r="P32" s="74">
        <v>62.0</v>
      </c>
      <c r="Q32" s="74">
        <v>64.0</v>
      </c>
      <c r="R32" s="74">
        <v>66.0</v>
      </c>
      <c r="S32" s="74">
        <v>68.0</v>
      </c>
      <c r="T32" s="74">
        <v>70.0</v>
      </c>
      <c r="U32" s="74">
        <v>72.0</v>
      </c>
      <c r="V32" s="74">
        <v>74.0</v>
      </c>
      <c r="W32" s="74">
        <v>76.0</v>
      </c>
      <c r="X32" s="74">
        <v>78.0</v>
      </c>
      <c r="Y32" s="74">
        <v>80.0</v>
      </c>
      <c r="Z32" s="74">
        <v>82.0</v>
      </c>
    </row>
    <row r="33" ht="15.75" customHeight="1">
      <c r="A33" s="73">
        <v>51.0</v>
      </c>
      <c r="B33" s="74">
        <v>38.0</v>
      </c>
      <c r="C33" s="74">
        <v>40.0</v>
      </c>
      <c r="D33" s="74">
        <v>41.0</v>
      </c>
      <c r="E33" s="74">
        <v>43.0</v>
      </c>
      <c r="F33" s="74">
        <v>45.0</v>
      </c>
      <c r="G33" s="74">
        <v>46.0</v>
      </c>
      <c r="H33" s="74">
        <v>48.0</v>
      </c>
      <c r="I33" s="74">
        <v>50.0</v>
      </c>
      <c r="J33" s="74">
        <v>52.0</v>
      </c>
      <c r="K33" s="74">
        <v>53.0</v>
      </c>
      <c r="L33" s="74">
        <v>55.0</v>
      </c>
      <c r="M33" s="74">
        <v>57.0</v>
      </c>
      <c r="N33" s="74">
        <v>59.0</v>
      </c>
      <c r="O33" s="74">
        <v>61.0</v>
      </c>
      <c r="P33" s="74">
        <v>63.0</v>
      </c>
      <c r="Q33" s="74">
        <v>65.0</v>
      </c>
      <c r="R33" s="74">
        <v>67.0</v>
      </c>
      <c r="S33" s="74">
        <v>68.0</v>
      </c>
      <c r="T33" s="74">
        <v>70.0</v>
      </c>
      <c r="U33" s="74">
        <v>72.0</v>
      </c>
      <c r="V33" s="74">
        <v>74.0</v>
      </c>
      <c r="W33" s="74">
        <v>76.0</v>
      </c>
      <c r="X33" s="74">
        <v>78.0</v>
      </c>
      <c r="Y33" s="74">
        <v>80.0</v>
      </c>
      <c r="Z33" s="74">
        <v>82.0</v>
      </c>
    </row>
    <row r="34" ht="15.75" customHeight="1">
      <c r="A34" s="73">
        <v>52.0</v>
      </c>
      <c r="B34" s="74">
        <v>39.0</v>
      </c>
      <c r="C34" s="74">
        <v>40.0</v>
      </c>
      <c r="D34" s="74">
        <v>42.0</v>
      </c>
      <c r="E34" s="74">
        <v>44.0</v>
      </c>
      <c r="F34" s="74">
        <v>45.0</v>
      </c>
      <c r="G34" s="74">
        <v>47.0</v>
      </c>
      <c r="H34" s="74">
        <v>49.0</v>
      </c>
      <c r="I34" s="74">
        <v>50.0</v>
      </c>
      <c r="J34" s="74">
        <v>52.0</v>
      </c>
      <c r="K34" s="74">
        <v>54.0</v>
      </c>
      <c r="L34" s="74">
        <v>56.0</v>
      </c>
      <c r="M34" s="74">
        <v>58.0</v>
      </c>
      <c r="N34" s="74">
        <v>60.0</v>
      </c>
      <c r="O34" s="74">
        <v>61.0</v>
      </c>
      <c r="P34" s="74">
        <v>63.0</v>
      </c>
      <c r="Q34" s="74">
        <v>65.0</v>
      </c>
      <c r="R34" s="74">
        <v>67.0</v>
      </c>
      <c r="S34" s="74">
        <v>69.0</v>
      </c>
      <c r="T34" s="74">
        <v>71.0</v>
      </c>
      <c r="U34" s="74">
        <v>73.0</v>
      </c>
      <c r="V34" s="74">
        <v>75.0</v>
      </c>
      <c r="W34" s="74">
        <v>77.0</v>
      </c>
      <c r="X34" s="74">
        <v>79.0</v>
      </c>
      <c r="Y34" s="74">
        <v>81.0</v>
      </c>
      <c r="Z34" s="74">
        <v>83.0</v>
      </c>
    </row>
    <row r="35" ht="15.75" customHeight="1">
      <c r="A35" s="73">
        <v>53.0</v>
      </c>
      <c r="B35" s="74">
        <v>40.0</v>
      </c>
      <c r="C35" s="74">
        <v>41.0</v>
      </c>
      <c r="D35" s="74">
        <v>43.0</v>
      </c>
      <c r="E35" s="74">
        <v>44.0</v>
      </c>
      <c r="F35" s="74">
        <v>46.0</v>
      </c>
      <c r="G35" s="74">
        <v>48.0</v>
      </c>
      <c r="H35" s="74">
        <v>49.0</v>
      </c>
      <c r="I35" s="74">
        <v>51.0</v>
      </c>
      <c r="J35" s="74">
        <v>53.0</v>
      </c>
      <c r="K35" s="74">
        <v>55.0</v>
      </c>
      <c r="L35" s="74">
        <v>57.0</v>
      </c>
      <c r="M35" s="74">
        <v>58.0</v>
      </c>
      <c r="N35" s="74">
        <v>60.0</v>
      </c>
      <c r="O35" s="74">
        <v>62.0</v>
      </c>
      <c r="P35" s="74">
        <v>64.0</v>
      </c>
      <c r="Q35" s="74">
        <v>66.0</v>
      </c>
      <c r="R35" s="74">
        <v>68.0</v>
      </c>
      <c r="S35" s="74">
        <v>70.0</v>
      </c>
      <c r="T35" s="74">
        <v>72.0</v>
      </c>
      <c r="U35" s="74">
        <v>74.0</v>
      </c>
      <c r="V35" s="74">
        <v>76.0</v>
      </c>
      <c r="W35" s="74">
        <v>78.0</v>
      </c>
      <c r="X35" s="74">
        <v>80.0</v>
      </c>
      <c r="Y35" s="74">
        <v>82.0</v>
      </c>
      <c r="Z35" s="74">
        <v>84.0</v>
      </c>
    </row>
    <row r="36" ht="15.75" customHeight="1">
      <c r="A36" s="73">
        <v>54.0</v>
      </c>
      <c r="B36" s="74">
        <v>40.0</v>
      </c>
      <c r="C36" s="74">
        <v>42.0</v>
      </c>
      <c r="D36" s="74">
        <v>44.0</v>
      </c>
      <c r="E36" s="74">
        <v>45.0</v>
      </c>
      <c r="F36" s="74">
        <v>47.0</v>
      </c>
      <c r="G36" s="74">
        <v>49.0</v>
      </c>
      <c r="H36" s="74">
        <v>50.0</v>
      </c>
      <c r="I36" s="74">
        <v>52.0</v>
      </c>
      <c r="J36" s="74">
        <v>54.0</v>
      </c>
      <c r="K36" s="74">
        <v>55.0</v>
      </c>
      <c r="L36" s="74">
        <v>57.0</v>
      </c>
      <c r="M36" s="74">
        <v>59.0</v>
      </c>
      <c r="N36" s="74">
        <v>61.0</v>
      </c>
      <c r="O36" s="74">
        <v>63.0</v>
      </c>
      <c r="P36" s="74">
        <v>65.0</v>
      </c>
      <c r="Q36" s="74">
        <v>67.0</v>
      </c>
      <c r="R36" s="74">
        <v>68.0</v>
      </c>
      <c r="S36" s="74">
        <v>70.0</v>
      </c>
      <c r="T36" s="74">
        <v>72.0</v>
      </c>
      <c r="U36" s="74">
        <v>74.0</v>
      </c>
      <c r="V36" s="74">
        <v>76.0</v>
      </c>
      <c r="W36" s="74">
        <v>78.0</v>
      </c>
      <c r="X36" s="74">
        <v>80.0</v>
      </c>
      <c r="Y36" s="74">
        <v>82.0</v>
      </c>
      <c r="Z36" s="74">
        <v>84.0</v>
      </c>
    </row>
    <row r="37" ht="15.75" customHeight="1">
      <c r="A37" s="73">
        <v>55.0</v>
      </c>
      <c r="B37" s="74">
        <v>41.0</v>
      </c>
      <c r="C37" s="74">
        <v>43.0</v>
      </c>
      <c r="D37" s="74">
        <v>44.0</v>
      </c>
      <c r="E37" s="74">
        <v>46.0</v>
      </c>
      <c r="F37" s="74">
        <v>48.0</v>
      </c>
      <c r="G37" s="74">
        <v>49.0</v>
      </c>
      <c r="H37" s="74">
        <v>51.0</v>
      </c>
      <c r="I37" s="74">
        <v>53.0</v>
      </c>
      <c r="J37" s="74">
        <v>55.0</v>
      </c>
      <c r="K37" s="74">
        <v>56.0</v>
      </c>
      <c r="L37" s="74">
        <v>58.0</v>
      </c>
      <c r="M37" s="74">
        <v>60.0</v>
      </c>
      <c r="N37" s="74">
        <v>62.0</v>
      </c>
      <c r="O37" s="74">
        <v>64.0</v>
      </c>
      <c r="P37" s="74">
        <v>65.0</v>
      </c>
      <c r="Q37" s="74">
        <v>67.0</v>
      </c>
      <c r="R37" s="74">
        <v>69.0</v>
      </c>
      <c r="S37" s="74">
        <v>71.0</v>
      </c>
      <c r="T37" s="74">
        <v>73.0</v>
      </c>
      <c r="U37" s="74">
        <v>75.0</v>
      </c>
      <c r="V37" s="74">
        <v>77.0</v>
      </c>
      <c r="W37" s="74">
        <v>79.0</v>
      </c>
      <c r="X37" s="74">
        <v>81.0</v>
      </c>
      <c r="Y37" s="74">
        <v>83.0</v>
      </c>
      <c r="Z37" s="74">
        <v>85.0</v>
      </c>
    </row>
    <row r="38" ht="15.75" customHeight="1">
      <c r="A38" s="73">
        <v>56.0</v>
      </c>
      <c r="B38" s="74">
        <v>42.0</v>
      </c>
      <c r="C38" s="74">
        <v>44.0</v>
      </c>
      <c r="D38" s="74">
        <v>45.0</v>
      </c>
      <c r="E38" s="74">
        <v>47.0</v>
      </c>
      <c r="F38" s="74">
        <v>49.0</v>
      </c>
      <c r="G38" s="74">
        <v>50.0</v>
      </c>
      <c r="H38" s="74">
        <v>52.0</v>
      </c>
      <c r="I38" s="74">
        <v>54.0</v>
      </c>
      <c r="J38" s="74">
        <v>55.0</v>
      </c>
      <c r="K38" s="74">
        <v>57.0</v>
      </c>
      <c r="L38" s="74">
        <v>59.0</v>
      </c>
      <c r="M38" s="74">
        <v>61.0</v>
      </c>
      <c r="N38" s="74">
        <v>63.0</v>
      </c>
      <c r="O38" s="74">
        <v>64.0</v>
      </c>
      <c r="P38" s="74">
        <v>66.0</v>
      </c>
      <c r="Q38" s="74">
        <v>68.0</v>
      </c>
      <c r="R38" s="74">
        <v>70.0</v>
      </c>
      <c r="S38" s="74">
        <v>72.0</v>
      </c>
      <c r="T38" s="74">
        <v>74.0</v>
      </c>
      <c r="U38" s="74">
        <v>76.0</v>
      </c>
      <c r="V38" s="74">
        <v>78.0</v>
      </c>
      <c r="W38" s="74">
        <v>80.0</v>
      </c>
      <c r="X38" s="74">
        <v>82.0</v>
      </c>
      <c r="Y38" s="74">
        <v>84.0</v>
      </c>
      <c r="Z38" s="74">
        <v>86.0</v>
      </c>
    </row>
    <row r="39" ht="15.75" customHeight="1">
      <c r="A39" s="73">
        <v>57.0</v>
      </c>
      <c r="B39" s="74">
        <v>43.0</v>
      </c>
      <c r="C39" s="74">
        <v>45.0</v>
      </c>
      <c r="D39" s="74">
        <v>46.0</v>
      </c>
      <c r="E39" s="74">
        <v>48.0</v>
      </c>
      <c r="F39" s="74">
        <v>49.0</v>
      </c>
      <c r="G39" s="74">
        <v>51.0</v>
      </c>
      <c r="H39" s="74">
        <v>53.0</v>
      </c>
      <c r="I39" s="74">
        <v>55.0</v>
      </c>
      <c r="J39" s="74">
        <v>56.0</v>
      </c>
      <c r="K39" s="74">
        <v>58.0</v>
      </c>
      <c r="L39" s="74">
        <v>60.0</v>
      </c>
      <c r="M39" s="74">
        <v>62.0</v>
      </c>
      <c r="N39" s="74">
        <v>63.0</v>
      </c>
      <c r="O39" s="74">
        <v>65.0</v>
      </c>
      <c r="P39" s="74">
        <v>67.0</v>
      </c>
      <c r="Q39" s="74">
        <v>69.0</v>
      </c>
      <c r="R39" s="74">
        <v>71.0</v>
      </c>
      <c r="S39" s="74">
        <v>73.0</v>
      </c>
      <c r="T39" s="74">
        <v>75.0</v>
      </c>
      <c r="U39" s="74">
        <v>77.0</v>
      </c>
      <c r="V39" s="74">
        <v>79.0</v>
      </c>
      <c r="W39" s="74">
        <v>80.0</v>
      </c>
      <c r="X39" s="74">
        <v>82.0</v>
      </c>
      <c r="Y39" s="74">
        <v>84.0</v>
      </c>
      <c r="Z39" s="74">
        <v>86.0</v>
      </c>
    </row>
    <row r="40" ht="15.75" customHeight="1">
      <c r="A40" s="73">
        <v>58.0</v>
      </c>
      <c r="B40" s="74">
        <v>44.0</v>
      </c>
      <c r="C40" s="74">
        <v>46.0</v>
      </c>
      <c r="D40" s="74">
        <v>47.0</v>
      </c>
      <c r="E40" s="74">
        <v>49.0</v>
      </c>
      <c r="F40" s="74">
        <v>50.0</v>
      </c>
      <c r="G40" s="74">
        <v>52.0</v>
      </c>
      <c r="H40" s="74">
        <v>54.0</v>
      </c>
      <c r="I40" s="74">
        <v>56.0</v>
      </c>
      <c r="J40" s="74">
        <v>57.0</v>
      </c>
      <c r="K40" s="74">
        <v>59.0</v>
      </c>
      <c r="L40" s="74">
        <v>61.0</v>
      </c>
      <c r="M40" s="74">
        <v>63.0</v>
      </c>
      <c r="N40" s="74">
        <v>64.0</v>
      </c>
      <c r="O40" s="74">
        <v>66.0</v>
      </c>
      <c r="P40" s="74">
        <v>68.0</v>
      </c>
      <c r="Q40" s="74">
        <v>70.0</v>
      </c>
      <c r="R40" s="74">
        <v>72.0</v>
      </c>
      <c r="S40" s="74">
        <v>74.0</v>
      </c>
      <c r="T40" s="74">
        <v>76.0</v>
      </c>
      <c r="U40" s="74">
        <v>77.0</v>
      </c>
      <c r="V40" s="74">
        <v>79.0</v>
      </c>
      <c r="W40" s="74">
        <v>81.0</v>
      </c>
      <c r="X40" s="74">
        <v>83.0</v>
      </c>
      <c r="Y40" s="74">
        <v>85.0</v>
      </c>
      <c r="Z40" s="74">
        <v>87.0</v>
      </c>
    </row>
    <row r="41" ht="15.75" customHeight="1">
      <c r="A41" s="73">
        <v>59.0</v>
      </c>
      <c r="B41" s="74">
        <v>45.0</v>
      </c>
      <c r="C41" s="74">
        <v>47.0</v>
      </c>
      <c r="D41" s="74">
        <v>48.0</v>
      </c>
      <c r="E41" s="74">
        <v>50.0</v>
      </c>
      <c r="F41" s="74">
        <v>51.0</v>
      </c>
      <c r="G41" s="74">
        <v>53.0</v>
      </c>
      <c r="H41" s="74">
        <v>55.0</v>
      </c>
      <c r="I41" s="74">
        <v>57.0</v>
      </c>
      <c r="J41" s="74">
        <v>58.0</v>
      </c>
      <c r="K41" s="74">
        <v>60.0</v>
      </c>
      <c r="L41" s="74">
        <v>62.0</v>
      </c>
      <c r="M41" s="74">
        <v>64.0</v>
      </c>
      <c r="N41" s="74">
        <v>65.0</v>
      </c>
      <c r="O41" s="74">
        <v>67.0</v>
      </c>
      <c r="P41" s="74">
        <v>69.0</v>
      </c>
      <c r="Q41" s="74">
        <v>71.0</v>
      </c>
      <c r="R41" s="74">
        <v>73.0</v>
      </c>
      <c r="S41" s="74">
        <v>75.0</v>
      </c>
      <c r="T41" s="74">
        <v>76.0</v>
      </c>
      <c r="U41" s="74">
        <v>78.0</v>
      </c>
      <c r="V41" s="74">
        <v>80.0</v>
      </c>
      <c r="W41" s="74">
        <v>82.0</v>
      </c>
      <c r="X41" s="74">
        <v>84.0</v>
      </c>
      <c r="Y41" s="74">
        <v>86.0</v>
      </c>
      <c r="Z41" s="74">
        <v>88.0</v>
      </c>
    </row>
    <row r="42" ht="15.75" customHeight="1">
      <c r="A42" s="73">
        <v>60.0</v>
      </c>
      <c r="B42" s="74">
        <v>46.0</v>
      </c>
      <c r="C42" s="74">
        <v>48.0</v>
      </c>
      <c r="D42" s="74">
        <v>49.0</v>
      </c>
      <c r="E42" s="74">
        <v>51.0</v>
      </c>
      <c r="F42" s="74">
        <v>53.0</v>
      </c>
      <c r="G42" s="74">
        <v>54.0</v>
      </c>
      <c r="H42" s="74">
        <v>56.0</v>
      </c>
      <c r="I42" s="74">
        <v>58.0</v>
      </c>
      <c r="J42" s="74">
        <v>59.0</v>
      </c>
      <c r="K42" s="74">
        <v>61.0</v>
      </c>
      <c r="L42" s="74">
        <v>63.0</v>
      </c>
      <c r="M42" s="74">
        <v>65.0</v>
      </c>
      <c r="N42" s="74">
        <v>66.0</v>
      </c>
      <c r="O42" s="74">
        <v>68.0</v>
      </c>
      <c r="P42" s="74">
        <v>70.0</v>
      </c>
      <c r="Q42" s="74">
        <v>72.0</v>
      </c>
      <c r="R42" s="74">
        <v>74.0</v>
      </c>
      <c r="S42" s="74">
        <v>76.0</v>
      </c>
      <c r="T42" s="74">
        <v>77.0</v>
      </c>
      <c r="U42" s="74">
        <v>79.0</v>
      </c>
      <c r="V42" s="74">
        <v>81.0</v>
      </c>
      <c r="W42" s="74">
        <v>83.0</v>
      </c>
      <c r="X42" s="74">
        <v>85.0</v>
      </c>
      <c r="Y42" s="74">
        <v>87.0</v>
      </c>
      <c r="Z42" s="74">
        <v>89.0</v>
      </c>
    </row>
    <row r="43" ht="15.75" customHeight="1">
      <c r="A43" s="73">
        <v>61.0</v>
      </c>
      <c r="B43" s="74">
        <v>47.0</v>
      </c>
      <c r="C43" s="74">
        <v>49.0</v>
      </c>
      <c r="D43" s="74">
        <v>51.0</v>
      </c>
      <c r="E43" s="74">
        <v>52.0</v>
      </c>
      <c r="F43" s="74">
        <v>54.0</v>
      </c>
      <c r="G43" s="74">
        <v>55.0</v>
      </c>
      <c r="H43" s="74">
        <v>57.0</v>
      </c>
      <c r="I43" s="74">
        <v>59.0</v>
      </c>
      <c r="J43" s="74">
        <v>61.0</v>
      </c>
      <c r="K43" s="74">
        <v>62.0</v>
      </c>
      <c r="L43" s="74">
        <v>64.0</v>
      </c>
      <c r="M43" s="74">
        <v>66.0</v>
      </c>
      <c r="N43" s="74">
        <v>68.0</v>
      </c>
      <c r="O43" s="74">
        <v>69.0</v>
      </c>
      <c r="P43" s="74">
        <v>71.0</v>
      </c>
      <c r="Q43" s="74">
        <v>73.0</v>
      </c>
      <c r="R43" s="74">
        <v>75.0</v>
      </c>
      <c r="S43" s="74">
        <v>77.0</v>
      </c>
      <c r="T43" s="74">
        <v>79.0</v>
      </c>
      <c r="U43" s="74">
        <v>80.0</v>
      </c>
      <c r="V43" s="74">
        <v>82.0</v>
      </c>
      <c r="W43" s="74">
        <v>84.0</v>
      </c>
      <c r="X43" s="74">
        <v>86.0</v>
      </c>
      <c r="Y43" s="74">
        <v>88.0</v>
      </c>
      <c r="Z43" s="74">
        <v>90.0</v>
      </c>
    </row>
    <row r="44" ht="15.75" customHeight="1">
      <c r="A44" s="73">
        <v>62.0</v>
      </c>
      <c r="B44" s="74">
        <v>49.0</v>
      </c>
      <c r="C44" s="74">
        <v>50.0</v>
      </c>
      <c r="D44" s="74">
        <v>52.0</v>
      </c>
      <c r="E44" s="74">
        <v>53.0</v>
      </c>
      <c r="F44" s="74">
        <v>55.0</v>
      </c>
      <c r="G44" s="74">
        <v>57.0</v>
      </c>
      <c r="H44" s="74">
        <v>58.0</v>
      </c>
      <c r="I44" s="74">
        <v>60.0</v>
      </c>
      <c r="J44" s="74">
        <v>62.0</v>
      </c>
      <c r="K44" s="74">
        <v>63.0</v>
      </c>
      <c r="L44" s="74">
        <v>65.0</v>
      </c>
      <c r="M44" s="74">
        <v>67.0</v>
      </c>
      <c r="N44" s="74">
        <v>69.0</v>
      </c>
      <c r="O44" s="74">
        <v>71.0</v>
      </c>
      <c r="P44" s="74">
        <v>72.0</v>
      </c>
      <c r="Q44" s="74">
        <v>74.0</v>
      </c>
      <c r="R44" s="74">
        <v>76.0</v>
      </c>
      <c r="S44" s="74">
        <v>78.0</v>
      </c>
      <c r="T44" s="74">
        <v>80.0</v>
      </c>
      <c r="U44" s="74">
        <v>82.0</v>
      </c>
      <c r="V44" s="74">
        <v>84.0</v>
      </c>
      <c r="W44" s="74">
        <v>85.0</v>
      </c>
      <c r="X44" s="74">
        <v>87.0</v>
      </c>
      <c r="Y44" s="74">
        <v>89.0</v>
      </c>
      <c r="Z44" s="74">
        <v>91.0</v>
      </c>
    </row>
    <row r="45" ht="15.75" customHeight="1">
      <c r="A45" s="73">
        <v>63.0</v>
      </c>
      <c r="B45" s="74">
        <v>50.0</v>
      </c>
      <c r="C45" s="74">
        <v>52.0</v>
      </c>
      <c r="D45" s="74">
        <v>53.0</v>
      </c>
      <c r="E45" s="74">
        <v>55.0</v>
      </c>
      <c r="F45" s="74">
        <v>56.0</v>
      </c>
      <c r="G45" s="74">
        <v>58.0</v>
      </c>
      <c r="H45" s="74">
        <v>60.0</v>
      </c>
      <c r="I45" s="74">
        <v>61.0</v>
      </c>
      <c r="J45" s="74">
        <v>63.0</v>
      </c>
      <c r="K45" s="74">
        <v>65.0</v>
      </c>
      <c r="L45" s="74">
        <v>67.0</v>
      </c>
      <c r="M45" s="74">
        <v>68.0</v>
      </c>
      <c r="N45" s="74">
        <v>70.0</v>
      </c>
      <c r="O45" s="74">
        <v>72.0</v>
      </c>
      <c r="P45" s="74">
        <v>74.0</v>
      </c>
      <c r="Q45" s="74">
        <v>76.0</v>
      </c>
      <c r="R45" s="74">
        <v>77.0</v>
      </c>
      <c r="S45" s="74">
        <v>79.0</v>
      </c>
      <c r="T45" s="74">
        <v>81.0</v>
      </c>
      <c r="U45" s="74">
        <v>83.0</v>
      </c>
      <c r="V45" s="74">
        <v>85.0</v>
      </c>
      <c r="W45" s="74">
        <v>87.0</v>
      </c>
      <c r="X45" s="74">
        <v>89.0</v>
      </c>
      <c r="Y45" s="74">
        <v>91.0</v>
      </c>
      <c r="Z45" s="74">
        <v>92.0</v>
      </c>
    </row>
    <row r="46" ht="15.75" customHeight="1">
      <c r="A46" s="73">
        <v>64.0</v>
      </c>
      <c r="B46" s="74">
        <v>51.0</v>
      </c>
      <c r="C46" s="74">
        <v>53.0</v>
      </c>
      <c r="D46" s="74">
        <v>55.0</v>
      </c>
      <c r="E46" s="74">
        <v>56.0</v>
      </c>
      <c r="F46" s="74">
        <v>58.0</v>
      </c>
      <c r="G46" s="74">
        <v>59.0</v>
      </c>
      <c r="H46" s="74">
        <v>61.0</v>
      </c>
      <c r="I46" s="74">
        <v>63.0</v>
      </c>
      <c r="J46" s="74">
        <v>65.0</v>
      </c>
      <c r="K46" s="74">
        <v>66.0</v>
      </c>
      <c r="L46" s="74">
        <v>68.0</v>
      </c>
      <c r="M46" s="74">
        <v>70.0</v>
      </c>
      <c r="N46" s="74">
        <v>72.0</v>
      </c>
      <c r="O46" s="74">
        <v>73.0</v>
      </c>
      <c r="P46" s="74">
        <v>75.0</v>
      </c>
      <c r="Q46" s="74">
        <v>77.0</v>
      </c>
      <c r="R46" s="74">
        <v>79.0</v>
      </c>
      <c r="S46" s="74">
        <v>81.0</v>
      </c>
      <c r="T46" s="74">
        <v>82.0</v>
      </c>
      <c r="U46" s="74">
        <v>84.0</v>
      </c>
      <c r="V46" s="74">
        <v>86.0</v>
      </c>
      <c r="W46" s="74">
        <v>88.0</v>
      </c>
      <c r="X46" s="74">
        <v>90.0</v>
      </c>
      <c r="Y46" s="74">
        <v>92.0</v>
      </c>
      <c r="Z46" s="74">
        <v>94.0</v>
      </c>
    </row>
    <row r="47" ht="15.75" customHeight="1">
      <c r="A47" s="73">
        <v>65.0</v>
      </c>
      <c r="B47" s="74">
        <v>53.0</v>
      </c>
      <c r="C47" s="74">
        <v>55.0</v>
      </c>
      <c r="D47" s="74">
        <v>56.0</v>
      </c>
      <c r="E47" s="74">
        <v>58.0</v>
      </c>
      <c r="F47" s="74">
        <v>59.0</v>
      </c>
      <c r="G47" s="74">
        <v>61.0</v>
      </c>
      <c r="H47" s="74">
        <v>63.0</v>
      </c>
      <c r="I47" s="74">
        <v>64.0</v>
      </c>
      <c r="J47" s="74">
        <v>66.0</v>
      </c>
      <c r="K47" s="74">
        <v>68.0</v>
      </c>
      <c r="L47" s="74">
        <v>70.0</v>
      </c>
      <c r="M47" s="74">
        <v>71.0</v>
      </c>
      <c r="N47" s="74">
        <v>73.0</v>
      </c>
      <c r="O47" s="74">
        <v>75.0</v>
      </c>
      <c r="P47" s="74">
        <v>77.0</v>
      </c>
      <c r="Q47" s="74">
        <v>78.0</v>
      </c>
      <c r="R47" s="74">
        <v>80.0</v>
      </c>
      <c r="S47" s="74">
        <v>82.0</v>
      </c>
      <c r="T47" s="74">
        <v>84.0</v>
      </c>
      <c r="U47" s="74">
        <v>86.0</v>
      </c>
      <c r="V47" s="74">
        <v>88.0</v>
      </c>
      <c r="W47" s="74">
        <v>89.0</v>
      </c>
      <c r="X47" s="74">
        <v>91.0</v>
      </c>
      <c r="Y47" s="74">
        <v>93.0</v>
      </c>
      <c r="Z47" s="74">
        <v>95.0</v>
      </c>
    </row>
    <row r="48" ht="15.75" customHeight="1">
      <c r="A48" s="73">
        <v>66.0</v>
      </c>
      <c r="B48" s="74">
        <v>55.0</v>
      </c>
      <c r="C48" s="74">
        <v>56.0</v>
      </c>
      <c r="D48" s="74">
        <v>58.0</v>
      </c>
      <c r="E48" s="74">
        <v>59.0</v>
      </c>
      <c r="F48" s="74">
        <v>61.0</v>
      </c>
      <c r="G48" s="74">
        <v>63.0</v>
      </c>
      <c r="H48" s="74">
        <v>64.0</v>
      </c>
      <c r="I48" s="74">
        <v>66.0</v>
      </c>
      <c r="J48" s="74">
        <v>68.0</v>
      </c>
      <c r="K48" s="74">
        <v>69.0</v>
      </c>
      <c r="L48" s="74">
        <v>71.0</v>
      </c>
      <c r="M48" s="74">
        <v>73.0</v>
      </c>
      <c r="N48" s="74">
        <v>75.0</v>
      </c>
      <c r="O48" s="74">
        <v>76.0</v>
      </c>
      <c r="P48" s="74">
        <v>78.0</v>
      </c>
      <c r="Q48" s="74">
        <v>80.0</v>
      </c>
      <c r="R48" s="74">
        <v>82.0</v>
      </c>
      <c r="S48" s="74">
        <v>84.0</v>
      </c>
      <c r="T48" s="74">
        <v>85.0</v>
      </c>
      <c r="U48" s="74">
        <v>87.0</v>
      </c>
      <c r="V48" s="74">
        <v>89.0</v>
      </c>
      <c r="W48" s="74">
        <v>91.0</v>
      </c>
      <c r="X48" s="74">
        <v>93.0</v>
      </c>
      <c r="Y48" s="74">
        <v>95.0</v>
      </c>
      <c r="Z48" s="74">
        <v>97.0</v>
      </c>
    </row>
    <row r="49" ht="15.75" customHeight="1">
      <c r="A49" s="73">
        <v>67.0</v>
      </c>
      <c r="B49" s="74">
        <v>56.0</v>
      </c>
      <c r="C49" s="74">
        <v>58.0</v>
      </c>
      <c r="D49" s="74">
        <v>60.0</v>
      </c>
      <c r="E49" s="74">
        <v>61.0</v>
      </c>
      <c r="F49" s="74">
        <v>63.0</v>
      </c>
      <c r="G49" s="74">
        <v>64.0</v>
      </c>
      <c r="H49" s="74">
        <v>66.0</v>
      </c>
      <c r="I49" s="74">
        <v>68.0</v>
      </c>
      <c r="J49" s="74">
        <v>69.0</v>
      </c>
      <c r="K49" s="74">
        <v>71.0</v>
      </c>
      <c r="L49" s="74">
        <v>73.0</v>
      </c>
      <c r="M49" s="74">
        <v>75.0</v>
      </c>
      <c r="N49" s="74">
        <v>76.0</v>
      </c>
      <c r="O49" s="74">
        <v>78.0</v>
      </c>
      <c r="P49" s="74">
        <v>80.0</v>
      </c>
      <c r="Q49" s="74">
        <v>82.0</v>
      </c>
      <c r="R49" s="74">
        <v>83.0</v>
      </c>
      <c r="S49" s="74">
        <v>85.0</v>
      </c>
      <c r="T49" s="74">
        <v>87.0</v>
      </c>
      <c r="U49" s="74">
        <v>89.0</v>
      </c>
      <c r="V49" s="74">
        <v>91.0</v>
      </c>
      <c r="W49" s="74">
        <v>93.0</v>
      </c>
      <c r="X49" s="74">
        <v>95.0</v>
      </c>
      <c r="Y49" s="74">
        <v>96.0</v>
      </c>
      <c r="Z49" s="74">
        <v>98.0</v>
      </c>
    </row>
    <row r="50" ht="15.75" customHeight="1">
      <c r="A50" s="73">
        <v>68.0</v>
      </c>
      <c r="B50" s="74">
        <v>58.0</v>
      </c>
      <c r="C50" s="74">
        <v>60.0</v>
      </c>
      <c r="D50" s="74">
        <v>61.0</v>
      </c>
      <c r="E50" s="74">
        <v>63.0</v>
      </c>
      <c r="F50" s="74">
        <v>65.0</v>
      </c>
      <c r="G50" s="74">
        <v>66.0</v>
      </c>
      <c r="H50" s="74">
        <v>68.0</v>
      </c>
      <c r="I50" s="74">
        <v>70.0</v>
      </c>
      <c r="J50" s="74">
        <v>71.0</v>
      </c>
      <c r="K50" s="74">
        <v>73.0</v>
      </c>
      <c r="L50" s="74">
        <v>75.0</v>
      </c>
      <c r="M50" s="74">
        <v>76.0</v>
      </c>
      <c r="N50" s="74">
        <v>78.0</v>
      </c>
      <c r="O50" s="74">
        <v>80.0</v>
      </c>
      <c r="P50" s="74">
        <v>82.0</v>
      </c>
      <c r="Q50" s="74">
        <v>84.0</v>
      </c>
      <c r="R50" s="74">
        <v>85.0</v>
      </c>
      <c r="S50" s="74">
        <v>87.0</v>
      </c>
      <c r="T50" s="74">
        <v>89.0</v>
      </c>
      <c r="U50" s="74">
        <v>91.0</v>
      </c>
      <c r="V50" s="74">
        <v>93.0</v>
      </c>
      <c r="W50" s="74">
        <v>94.0</v>
      </c>
      <c r="X50" s="74">
        <v>96.0</v>
      </c>
      <c r="Y50" s="74">
        <v>98.0</v>
      </c>
      <c r="Z50" s="74">
        <v>100.0</v>
      </c>
    </row>
    <row r="51" ht="15.75" customHeight="1">
      <c r="A51" s="73">
        <v>69.0</v>
      </c>
      <c r="B51" s="74">
        <v>60.0</v>
      </c>
      <c r="C51" s="74">
        <v>62.0</v>
      </c>
      <c r="D51" s="74">
        <v>63.0</v>
      </c>
      <c r="E51" s="74">
        <v>65.0</v>
      </c>
      <c r="F51" s="74">
        <v>67.0</v>
      </c>
      <c r="G51" s="74">
        <v>68.0</v>
      </c>
      <c r="H51" s="74">
        <v>70.0</v>
      </c>
      <c r="I51" s="74">
        <v>72.0</v>
      </c>
      <c r="J51" s="74">
        <v>73.0</v>
      </c>
      <c r="K51" s="74">
        <v>75.0</v>
      </c>
      <c r="L51" s="74">
        <v>77.0</v>
      </c>
      <c r="M51" s="74">
        <v>78.0</v>
      </c>
      <c r="N51" s="74">
        <v>80.0</v>
      </c>
      <c r="O51" s="74">
        <v>82.0</v>
      </c>
      <c r="P51" s="74">
        <v>84.0</v>
      </c>
      <c r="Q51" s="74">
        <v>86.0</v>
      </c>
      <c r="R51" s="74">
        <v>87.0</v>
      </c>
      <c r="S51" s="74">
        <v>89.0</v>
      </c>
      <c r="T51" s="74">
        <v>91.0</v>
      </c>
      <c r="U51" s="74">
        <v>93.0</v>
      </c>
      <c r="V51" s="74">
        <v>95.0</v>
      </c>
      <c r="W51" s="74">
        <v>96.0</v>
      </c>
      <c r="X51" s="74">
        <v>98.0</v>
      </c>
      <c r="Y51" s="74">
        <v>100.0</v>
      </c>
      <c r="Z51" s="74">
        <v>102.0</v>
      </c>
    </row>
    <row r="52" ht="15.75" customHeight="1">
      <c r="A52" s="73">
        <v>70.0</v>
      </c>
      <c r="B52" s="74">
        <v>62.0</v>
      </c>
      <c r="C52" s="74">
        <v>64.0</v>
      </c>
      <c r="D52" s="74">
        <v>66.0</v>
      </c>
      <c r="E52" s="74">
        <v>67.0</v>
      </c>
      <c r="F52" s="74">
        <v>69.0</v>
      </c>
      <c r="G52" s="74">
        <v>70.0</v>
      </c>
      <c r="H52" s="74">
        <v>72.0</v>
      </c>
      <c r="I52" s="74">
        <v>74.0</v>
      </c>
      <c r="J52" s="74">
        <v>75.0</v>
      </c>
      <c r="K52" s="74">
        <v>77.0</v>
      </c>
      <c r="L52" s="74">
        <v>79.0</v>
      </c>
      <c r="M52" s="74">
        <v>81.0</v>
      </c>
      <c r="N52" s="74">
        <v>82.0</v>
      </c>
      <c r="O52" s="74">
        <v>84.0</v>
      </c>
      <c r="P52" s="74">
        <v>86.0</v>
      </c>
      <c r="Q52" s="74">
        <v>88.0</v>
      </c>
      <c r="R52" s="74">
        <v>89.0</v>
      </c>
      <c r="S52" s="74">
        <v>91.0</v>
      </c>
      <c r="T52" s="74">
        <v>93.0</v>
      </c>
      <c r="U52" s="74">
        <v>95.0</v>
      </c>
      <c r="V52" s="74">
        <v>97.0</v>
      </c>
      <c r="W52" s="74">
        <v>99.0</v>
      </c>
      <c r="X52" s="74">
        <v>100.0</v>
      </c>
      <c r="Y52" s="74">
        <v>102.0</v>
      </c>
      <c r="Z52" s="74">
        <v>104.0</v>
      </c>
    </row>
    <row r="53" ht="15.75" customHeight="1">
      <c r="A53" s="73">
        <v>71.0</v>
      </c>
      <c r="B53" s="74">
        <v>65.0</v>
      </c>
      <c r="C53" s="74">
        <v>66.0</v>
      </c>
      <c r="D53" s="74">
        <v>68.0</v>
      </c>
      <c r="E53" s="74">
        <v>70.0</v>
      </c>
      <c r="F53" s="74">
        <v>71.0</v>
      </c>
      <c r="G53" s="74">
        <v>73.0</v>
      </c>
      <c r="H53" s="74">
        <v>75.0</v>
      </c>
      <c r="I53" s="74">
        <v>76.0</v>
      </c>
      <c r="J53" s="74">
        <v>78.0</v>
      </c>
      <c r="K53" s="74">
        <v>80.0</v>
      </c>
      <c r="L53" s="74">
        <v>81.0</v>
      </c>
      <c r="M53" s="74">
        <v>83.0</v>
      </c>
      <c r="N53" s="74">
        <v>85.0</v>
      </c>
      <c r="O53" s="74">
        <v>86.0</v>
      </c>
      <c r="P53" s="74">
        <v>88.0</v>
      </c>
      <c r="Q53" s="74">
        <v>90.0</v>
      </c>
      <c r="R53" s="74">
        <v>92.0</v>
      </c>
      <c r="S53" s="74">
        <v>94.0</v>
      </c>
      <c r="T53" s="74">
        <v>95.0</v>
      </c>
      <c r="U53" s="74">
        <v>97.0</v>
      </c>
      <c r="V53" s="74">
        <v>99.0</v>
      </c>
      <c r="W53" s="74">
        <v>101.0</v>
      </c>
      <c r="X53" s="74">
        <v>103.0</v>
      </c>
      <c r="Y53" s="74">
        <v>105.0</v>
      </c>
      <c r="Z53" s="74">
        <v>106.0</v>
      </c>
    </row>
    <row r="54" ht="15.75" customHeight="1">
      <c r="A54" s="73">
        <v>72.0</v>
      </c>
      <c r="B54" s="74">
        <v>67.0</v>
      </c>
      <c r="C54" s="74">
        <v>69.0</v>
      </c>
      <c r="D54" s="74">
        <v>71.0</v>
      </c>
      <c r="E54" s="74">
        <v>72.0</v>
      </c>
      <c r="F54" s="74">
        <v>74.0</v>
      </c>
      <c r="G54" s="74">
        <v>75.0</v>
      </c>
      <c r="H54" s="74">
        <v>77.0</v>
      </c>
      <c r="I54" s="74">
        <v>79.0</v>
      </c>
      <c r="J54" s="74">
        <v>80.0</v>
      </c>
      <c r="K54" s="74">
        <v>82.0</v>
      </c>
      <c r="L54" s="74">
        <v>84.0</v>
      </c>
      <c r="M54" s="74">
        <v>86.0</v>
      </c>
      <c r="N54" s="74">
        <v>87.0</v>
      </c>
      <c r="O54" s="74">
        <v>89.0</v>
      </c>
      <c r="P54" s="74">
        <v>91.0</v>
      </c>
      <c r="Q54" s="74">
        <v>93.0</v>
      </c>
      <c r="R54" s="74">
        <v>94.0</v>
      </c>
      <c r="S54" s="74">
        <v>96.0</v>
      </c>
      <c r="T54" s="74">
        <v>98.0</v>
      </c>
      <c r="U54" s="74">
        <v>100.0</v>
      </c>
      <c r="V54" s="74">
        <v>102.0</v>
      </c>
      <c r="W54" s="74">
        <v>103.0</v>
      </c>
      <c r="X54" s="74">
        <v>105.0</v>
      </c>
      <c r="Y54" s="74">
        <v>107.0</v>
      </c>
      <c r="Z54" s="74">
        <v>109.0</v>
      </c>
    </row>
    <row r="55" ht="15.75" customHeight="1">
      <c r="A55" s="73">
        <v>73.0</v>
      </c>
      <c r="B55" s="74">
        <v>70.0</v>
      </c>
      <c r="C55" s="74">
        <v>72.0</v>
      </c>
      <c r="D55" s="74">
        <v>73.0</v>
      </c>
      <c r="E55" s="74">
        <v>75.0</v>
      </c>
      <c r="F55" s="74">
        <v>77.0</v>
      </c>
      <c r="G55" s="74">
        <v>78.0</v>
      </c>
      <c r="H55" s="74">
        <v>80.0</v>
      </c>
      <c r="I55" s="74">
        <v>82.0</v>
      </c>
      <c r="J55" s="74">
        <v>83.0</v>
      </c>
      <c r="K55" s="74">
        <v>85.0</v>
      </c>
      <c r="L55" s="74">
        <v>87.0</v>
      </c>
      <c r="M55" s="74">
        <v>88.0</v>
      </c>
      <c r="N55" s="74">
        <v>90.0</v>
      </c>
      <c r="O55" s="74">
        <v>92.0</v>
      </c>
      <c r="P55" s="74">
        <v>94.0</v>
      </c>
      <c r="Q55" s="74">
        <v>95.0</v>
      </c>
      <c r="R55" s="74">
        <v>97.0</v>
      </c>
      <c r="S55" s="74">
        <v>99.0</v>
      </c>
      <c r="T55" s="74">
        <v>101.0</v>
      </c>
      <c r="U55" s="74">
        <v>103.0</v>
      </c>
      <c r="V55" s="74">
        <v>104.0</v>
      </c>
      <c r="W55" s="74">
        <v>106.0</v>
      </c>
      <c r="X55" s="74">
        <v>108.0</v>
      </c>
      <c r="Y55" s="74">
        <v>110.0</v>
      </c>
      <c r="Z55" s="74">
        <v>112.0</v>
      </c>
    </row>
    <row r="56" ht="15.75" customHeight="1">
      <c r="A56" s="73">
        <v>74.0</v>
      </c>
      <c r="B56" s="74">
        <v>73.0</v>
      </c>
      <c r="C56" s="74">
        <v>75.0</v>
      </c>
      <c r="D56" s="74">
        <v>77.0</v>
      </c>
      <c r="E56" s="74">
        <v>78.0</v>
      </c>
      <c r="F56" s="74">
        <v>80.0</v>
      </c>
      <c r="G56" s="74">
        <v>81.0</v>
      </c>
      <c r="H56" s="74">
        <v>83.0</v>
      </c>
      <c r="I56" s="74">
        <v>85.0</v>
      </c>
      <c r="J56" s="74">
        <v>87.0</v>
      </c>
      <c r="K56" s="74">
        <v>88.0</v>
      </c>
      <c r="L56" s="74">
        <v>90.0</v>
      </c>
      <c r="M56" s="74">
        <v>92.0</v>
      </c>
      <c r="N56" s="74">
        <v>93.0</v>
      </c>
      <c r="O56" s="74">
        <v>95.0</v>
      </c>
      <c r="P56" s="74">
        <v>97.0</v>
      </c>
      <c r="Q56" s="74">
        <v>99.0</v>
      </c>
      <c r="R56" s="74">
        <v>100.0</v>
      </c>
      <c r="S56" s="74">
        <v>102.0</v>
      </c>
      <c r="T56" s="74">
        <v>104.0</v>
      </c>
      <c r="U56" s="74">
        <v>106.0</v>
      </c>
      <c r="V56" s="74">
        <v>108.0</v>
      </c>
      <c r="W56" s="74">
        <v>109.0</v>
      </c>
      <c r="X56" s="74">
        <v>111.0</v>
      </c>
      <c r="Y56" s="74">
        <v>113.0</v>
      </c>
      <c r="Z56" s="74">
        <v>115.0</v>
      </c>
    </row>
    <row r="57" ht="15.75" customHeight="1">
      <c r="A57" s="73">
        <v>75.0</v>
      </c>
      <c r="B57" s="74">
        <v>77.0</v>
      </c>
      <c r="C57" s="74">
        <v>78.0</v>
      </c>
      <c r="D57" s="74">
        <v>80.0</v>
      </c>
      <c r="E57" s="74">
        <v>82.0</v>
      </c>
      <c r="F57" s="74">
        <v>83.0</v>
      </c>
      <c r="G57" s="74">
        <v>85.0</v>
      </c>
      <c r="H57" s="74">
        <v>87.0</v>
      </c>
      <c r="I57" s="74">
        <v>88.0</v>
      </c>
      <c r="J57" s="74">
        <v>90.0</v>
      </c>
      <c r="K57" s="74">
        <v>92.0</v>
      </c>
      <c r="L57" s="74">
        <v>93.0</v>
      </c>
      <c r="M57" s="74">
        <v>95.0</v>
      </c>
      <c r="N57" s="74">
        <v>97.0</v>
      </c>
      <c r="O57" s="74">
        <v>99.0</v>
      </c>
      <c r="P57" s="74">
        <v>100.0</v>
      </c>
      <c r="Q57" s="74">
        <v>102.0</v>
      </c>
      <c r="R57" s="74">
        <v>104.0</v>
      </c>
      <c r="S57" s="74">
        <v>106.0</v>
      </c>
      <c r="T57" s="74">
        <v>108.0</v>
      </c>
      <c r="U57" s="74">
        <v>109.0</v>
      </c>
      <c r="V57" s="74">
        <v>111.0</v>
      </c>
      <c r="W57" s="74">
        <v>113.0</v>
      </c>
      <c r="X57" s="74">
        <v>115.0</v>
      </c>
      <c r="Y57" s="74">
        <v>117.0</v>
      </c>
      <c r="Z57" s="74">
        <v>119.0</v>
      </c>
    </row>
    <row r="58" ht="15.75" customHeight="1">
      <c r="A58" s="73">
        <v>76.0</v>
      </c>
      <c r="B58" s="74">
        <v>81.0</v>
      </c>
      <c r="C58" s="74">
        <v>82.0</v>
      </c>
      <c r="D58" s="74">
        <v>84.0</v>
      </c>
      <c r="E58" s="74">
        <v>86.0</v>
      </c>
      <c r="F58" s="74">
        <v>87.0</v>
      </c>
      <c r="G58" s="74">
        <v>89.0</v>
      </c>
      <c r="H58" s="74">
        <v>91.0</v>
      </c>
      <c r="I58" s="74">
        <v>92.0</v>
      </c>
      <c r="J58" s="74">
        <v>94.0</v>
      </c>
      <c r="K58" s="74">
        <v>96.0</v>
      </c>
      <c r="L58" s="74">
        <v>97.0</v>
      </c>
      <c r="M58" s="74">
        <v>99.0</v>
      </c>
      <c r="N58" s="74">
        <v>101.0</v>
      </c>
      <c r="O58" s="74">
        <v>103.0</v>
      </c>
      <c r="P58" s="74">
        <v>104.0</v>
      </c>
      <c r="Q58" s="74">
        <v>106.0</v>
      </c>
      <c r="R58" s="74">
        <v>108.0</v>
      </c>
      <c r="S58" s="74">
        <v>110.0</v>
      </c>
      <c r="T58" s="74">
        <v>112.0</v>
      </c>
      <c r="U58" s="74">
        <v>113.0</v>
      </c>
      <c r="V58" s="74">
        <v>115.0</v>
      </c>
      <c r="W58" s="74">
        <v>117.0</v>
      </c>
      <c r="X58" s="74">
        <v>119.0</v>
      </c>
      <c r="Y58" s="74">
        <v>121.0</v>
      </c>
      <c r="Z58" s="74">
        <v>123.0</v>
      </c>
    </row>
    <row r="59" ht="15.75" customHeight="1">
      <c r="A59" s="73">
        <v>77.0</v>
      </c>
      <c r="B59" s="74">
        <v>85.0</v>
      </c>
      <c r="C59" s="74">
        <v>87.0</v>
      </c>
      <c r="D59" s="74">
        <v>88.0</v>
      </c>
      <c r="E59" s="74">
        <v>90.0</v>
      </c>
      <c r="F59" s="74">
        <v>92.0</v>
      </c>
      <c r="G59" s="74">
        <v>93.0</v>
      </c>
      <c r="H59" s="74">
        <v>95.0</v>
      </c>
      <c r="I59" s="74">
        <v>97.0</v>
      </c>
      <c r="J59" s="74">
        <v>98.0</v>
      </c>
      <c r="K59" s="74">
        <v>100.0</v>
      </c>
      <c r="L59" s="74">
        <v>102.0</v>
      </c>
      <c r="M59" s="74">
        <v>104.0</v>
      </c>
      <c r="N59" s="74">
        <v>105.0</v>
      </c>
      <c r="O59" s="74">
        <v>107.0</v>
      </c>
      <c r="P59" s="74">
        <v>109.0</v>
      </c>
      <c r="Q59" s="74">
        <v>111.0</v>
      </c>
      <c r="R59" s="74">
        <v>113.0</v>
      </c>
      <c r="S59" s="74">
        <v>114.0</v>
      </c>
      <c r="T59" s="74">
        <v>116.0</v>
      </c>
      <c r="U59" s="74">
        <v>118.0</v>
      </c>
      <c r="V59" s="74">
        <v>120.0</v>
      </c>
      <c r="W59" s="74">
        <v>122.0</v>
      </c>
      <c r="X59" s="74">
        <v>123.0</v>
      </c>
      <c r="Y59" s="74">
        <v>125.0</v>
      </c>
      <c r="Z59" s="74">
        <v>127.0</v>
      </c>
    </row>
    <row r="60" ht="15.75" customHeight="1">
      <c r="A60" s="73">
        <v>78.0</v>
      </c>
      <c r="B60" s="74">
        <v>90.0</v>
      </c>
      <c r="C60" s="74">
        <v>92.0</v>
      </c>
      <c r="D60" s="74">
        <v>93.0</v>
      </c>
      <c r="E60" s="74">
        <v>95.0</v>
      </c>
      <c r="F60" s="74">
        <v>97.0</v>
      </c>
      <c r="G60" s="74">
        <v>98.0</v>
      </c>
      <c r="H60" s="74">
        <v>100.0</v>
      </c>
      <c r="I60" s="74">
        <v>102.0</v>
      </c>
      <c r="J60" s="74">
        <v>103.0</v>
      </c>
      <c r="K60" s="74">
        <v>105.0</v>
      </c>
      <c r="L60" s="74">
        <v>107.0</v>
      </c>
      <c r="M60" s="74">
        <v>109.0</v>
      </c>
      <c r="N60" s="74">
        <v>110.0</v>
      </c>
      <c r="O60" s="74">
        <v>112.0</v>
      </c>
      <c r="P60" s="74">
        <v>114.0</v>
      </c>
      <c r="Q60" s="74">
        <v>116.0</v>
      </c>
      <c r="R60" s="74">
        <v>118.0</v>
      </c>
      <c r="S60" s="74">
        <v>119.0</v>
      </c>
      <c r="T60" s="74">
        <v>121.0</v>
      </c>
      <c r="U60" s="74">
        <v>123.0</v>
      </c>
      <c r="V60" s="74">
        <v>125.0</v>
      </c>
      <c r="W60" s="74">
        <v>127.0</v>
      </c>
      <c r="X60" s="74">
        <v>128.0</v>
      </c>
      <c r="Y60" s="74">
        <v>130.0</v>
      </c>
      <c r="Z60" s="74">
        <v>132.0</v>
      </c>
    </row>
    <row r="61" ht="15.75" customHeight="1">
      <c r="A61" s="73">
        <v>79.0</v>
      </c>
      <c r="B61" s="74">
        <v>95.0</v>
      </c>
      <c r="C61" s="74">
        <v>97.0</v>
      </c>
      <c r="D61" s="74">
        <v>99.0</v>
      </c>
      <c r="E61" s="74">
        <v>100.0</v>
      </c>
      <c r="F61" s="74">
        <v>102.0</v>
      </c>
      <c r="G61" s="74">
        <v>104.0</v>
      </c>
      <c r="H61" s="74">
        <v>105.0</v>
      </c>
      <c r="I61" s="74">
        <v>107.0</v>
      </c>
      <c r="J61" s="74">
        <v>109.0</v>
      </c>
      <c r="K61" s="74">
        <v>111.0</v>
      </c>
      <c r="L61" s="74">
        <v>112.0</v>
      </c>
      <c r="M61" s="74">
        <v>114.0</v>
      </c>
      <c r="N61" s="74">
        <v>116.0</v>
      </c>
      <c r="O61" s="74">
        <v>118.0</v>
      </c>
      <c r="P61" s="74">
        <v>120.0</v>
      </c>
      <c r="Q61" s="74">
        <v>121.0</v>
      </c>
      <c r="R61" s="74">
        <v>123.0</v>
      </c>
      <c r="S61" s="74">
        <v>125.0</v>
      </c>
      <c r="T61" s="74">
        <v>127.0</v>
      </c>
      <c r="U61" s="74">
        <v>129.0</v>
      </c>
      <c r="V61" s="74">
        <v>130.0</v>
      </c>
      <c r="W61" s="74">
        <v>132.0</v>
      </c>
      <c r="X61" s="74">
        <v>134.0</v>
      </c>
      <c r="Y61" s="74">
        <v>136.0</v>
      </c>
      <c r="Z61" s="74">
        <v>138.0</v>
      </c>
    </row>
    <row r="62" ht="15.75" customHeight="1">
      <c r="A62" s="73">
        <v>80.0</v>
      </c>
      <c r="B62" s="74">
        <v>101.0</v>
      </c>
      <c r="C62" s="74">
        <v>103.0</v>
      </c>
      <c r="D62" s="74">
        <v>105.0</v>
      </c>
      <c r="E62" s="74">
        <v>106.0</v>
      </c>
      <c r="F62" s="74">
        <v>108.0</v>
      </c>
      <c r="G62" s="74">
        <v>110.0</v>
      </c>
      <c r="H62" s="74">
        <v>111.0</v>
      </c>
      <c r="I62" s="74">
        <v>113.0</v>
      </c>
      <c r="J62" s="74">
        <v>115.0</v>
      </c>
      <c r="K62" s="74">
        <v>117.0</v>
      </c>
      <c r="L62" s="74">
        <v>118.0</v>
      </c>
      <c r="M62" s="74">
        <v>120.0</v>
      </c>
      <c r="N62" s="74">
        <v>122.0</v>
      </c>
      <c r="O62" s="74">
        <v>124.0</v>
      </c>
      <c r="P62" s="74">
        <v>126.0</v>
      </c>
      <c r="Q62" s="74">
        <v>127.0</v>
      </c>
      <c r="R62" s="74">
        <v>129.0</v>
      </c>
      <c r="S62" s="74">
        <v>131.0</v>
      </c>
      <c r="T62" s="74">
        <v>133.0</v>
      </c>
      <c r="U62" s="74">
        <v>135.0</v>
      </c>
      <c r="V62" s="74">
        <v>136.0</v>
      </c>
      <c r="W62" s="74">
        <v>138.0</v>
      </c>
      <c r="X62" s="74">
        <v>140.0</v>
      </c>
      <c r="Y62" s="74">
        <v>142.0</v>
      </c>
      <c r="Z62" s="74">
        <v>144.0</v>
      </c>
    </row>
    <row r="63" ht="15.75" customHeight="1">
      <c r="A63" s="73">
        <v>81.0</v>
      </c>
      <c r="B63" s="74">
        <v>108.0</v>
      </c>
      <c r="C63" s="74">
        <v>109.0</v>
      </c>
      <c r="D63" s="74">
        <v>111.0</v>
      </c>
      <c r="E63" s="74">
        <v>113.0</v>
      </c>
      <c r="F63" s="74">
        <v>115.0</v>
      </c>
      <c r="G63" s="74">
        <v>116.0</v>
      </c>
      <c r="H63" s="74">
        <v>118.0</v>
      </c>
      <c r="I63" s="74">
        <v>120.0</v>
      </c>
      <c r="J63" s="74">
        <v>122.0</v>
      </c>
      <c r="K63" s="74">
        <v>123.0</v>
      </c>
      <c r="L63" s="74">
        <v>125.0</v>
      </c>
      <c r="M63" s="74">
        <v>127.0</v>
      </c>
      <c r="N63" s="74">
        <v>129.0</v>
      </c>
      <c r="O63" s="74">
        <v>130.0</v>
      </c>
      <c r="P63" s="74">
        <v>132.0</v>
      </c>
      <c r="Q63" s="74">
        <v>134.0</v>
      </c>
      <c r="R63" s="74">
        <v>136.0</v>
      </c>
      <c r="S63" s="74">
        <v>138.0</v>
      </c>
      <c r="T63" s="74">
        <v>140.0</v>
      </c>
      <c r="U63" s="74">
        <v>141.0</v>
      </c>
      <c r="V63" s="74">
        <v>143.0</v>
      </c>
      <c r="W63" s="74">
        <v>145.0</v>
      </c>
      <c r="X63" s="74">
        <v>147.0</v>
      </c>
      <c r="Y63" s="74">
        <v>149.0</v>
      </c>
      <c r="Z63" s="74">
        <v>151.0</v>
      </c>
    </row>
    <row r="64" ht="15.75" customHeight="1">
      <c r="A64" s="73">
        <v>82.0</v>
      </c>
      <c r="B64" s="74">
        <v>115.0</v>
      </c>
      <c r="C64" s="74">
        <v>116.0</v>
      </c>
      <c r="D64" s="74">
        <v>118.0</v>
      </c>
      <c r="E64" s="74">
        <v>120.0</v>
      </c>
      <c r="F64" s="74">
        <v>122.0</v>
      </c>
      <c r="G64" s="74">
        <v>123.0</v>
      </c>
      <c r="H64" s="74">
        <v>125.0</v>
      </c>
      <c r="I64" s="74">
        <v>127.0</v>
      </c>
      <c r="J64" s="74">
        <v>129.0</v>
      </c>
      <c r="K64" s="74">
        <v>130.0</v>
      </c>
      <c r="L64" s="74">
        <v>132.0</v>
      </c>
      <c r="M64" s="74">
        <v>134.0</v>
      </c>
      <c r="N64" s="74">
        <v>136.0</v>
      </c>
      <c r="O64" s="74">
        <v>138.0</v>
      </c>
      <c r="P64" s="74">
        <v>139.0</v>
      </c>
      <c r="Q64" s="74">
        <v>141.0</v>
      </c>
      <c r="R64" s="74">
        <v>143.0</v>
      </c>
      <c r="S64" s="74">
        <v>145.0</v>
      </c>
      <c r="T64" s="74">
        <v>147.0</v>
      </c>
      <c r="U64" s="74">
        <v>149.0</v>
      </c>
      <c r="V64" s="74">
        <v>150.0</v>
      </c>
      <c r="W64" s="74">
        <v>152.0</v>
      </c>
      <c r="X64" s="74">
        <v>154.0</v>
      </c>
      <c r="Y64" s="74">
        <v>156.0</v>
      </c>
      <c r="Z64" s="74">
        <v>158.0</v>
      </c>
    </row>
    <row r="65" ht="15.75" customHeight="1">
      <c r="A65" s="73">
        <v>83.0</v>
      </c>
      <c r="B65" s="74">
        <v>122.0</v>
      </c>
      <c r="C65" s="74">
        <v>124.0</v>
      </c>
      <c r="D65" s="74">
        <v>126.0</v>
      </c>
      <c r="E65" s="74">
        <v>128.0</v>
      </c>
      <c r="F65" s="74">
        <v>129.0</v>
      </c>
      <c r="G65" s="74">
        <v>131.0</v>
      </c>
      <c r="H65" s="74">
        <v>133.0</v>
      </c>
      <c r="I65" s="74">
        <v>135.0</v>
      </c>
      <c r="J65" s="74">
        <v>136.0</v>
      </c>
      <c r="K65" s="74">
        <v>138.0</v>
      </c>
      <c r="L65" s="74">
        <v>140.0</v>
      </c>
      <c r="M65" s="74">
        <v>142.0</v>
      </c>
      <c r="N65" s="74">
        <v>144.0</v>
      </c>
      <c r="O65" s="74">
        <v>145.0</v>
      </c>
      <c r="P65" s="74">
        <v>147.0</v>
      </c>
      <c r="Q65" s="74">
        <v>149.0</v>
      </c>
      <c r="R65" s="74">
        <v>151.0</v>
      </c>
      <c r="S65" s="74">
        <v>153.0</v>
      </c>
      <c r="T65" s="74">
        <v>155.0</v>
      </c>
      <c r="U65" s="74">
        <v>156.0</v>
      </c>
      <c r="V65" s="74">
        <v>158.0</v>
      </c>
      <c r="W65" s="74">
        <v>160.0</v>
      </c>
      <c r="X65" s="74">
        <v>162.0</v>
      </c>
      <c r="Y65" s="74">
        <v>164.0</v>
      </c>
      <c r="Z65" s="74">
        <v>166.0</v>
      </c>
    </row>
    <row r="66" ht="15.75" customHeight="1">
      <c r="A66" s="73">
        <v>84.0</v>
      </c>
      <c r="B66" s="74">
        <v>131.0</v>
      </c>
      <c r="C66" s="74">
        <v>132.0</v>
      </c>
      <c r="D66" s="74">
        <v>134.0</v>
      </c>
      <c r="E66" s="74">
        <v>136.0</v>
      </c>
      <c r="F66" s="74">
        <v>138.0</v>
      </c>
      <c r="G66" s="74">
        <v>139.0</v>
      </c>
      <c r="H66" s="74">
        <v>141.0</v>
      </c>
      <c r="I66" s="74">
        <v>143.0</v>
      </c>
      <c r="J66" s="74">
        <v>145.0</v>
      </c>
      <c r="K66" s="74">
        <v>147.0</v>
      </c>
      <c r="L66" s="74">
        <v>148.0</v>
      </c>
      <c r="M66" s="74">
        <v>150.0</v>
      </c>
      <c r="N66" s="74">
        <v>152.0</v>
      </c>
      <c r="O66" s="74">
        <v>154.0</v>
      </c>
      <c r="P66" s="74">
        <v>156.0</v>
      </c>
      <c r="Q66" s="74">
        <v>158.0</v>
      </c>
      <c r="R66" s="74">
        <v>159.0</v>
      </c>
      <c r="S66" s="74">
        <v>161.0</v>
      </c>
      <c r="T66" s="74">
        <v>163.0</v>
      </c>
      <c r="U66" s="74">
        <v>165.0</v>
      </c>
      <c r="V66" s="74">
        <v>167.0</v>
      </c>
      <c r="W66" s="74">
        <v>169.0</v>
      </c>
      <c r="X66" s="74">
        <v>170.0</v>
      </c>
      <c r="Y66" s="74">
        <v>172.0</v>
      </c>
      <c r="Z66" s="74">
        <v>174.0</v>
      </c>
    </row>
    <row r="67" ht="15.75" customHeight="1">
      <c r="A67" s="73" t="s">
        <v>94</v>
      </c>
      <c r="B67" s="74">
        <v>140.0</v>
      </c>
      <c r="C67" s="74">
        <v>141.0</v>
      </c>
      <c r="D67" s="74">
        <v>143.0</v>
      </c>
      <c r="E67" s="74">
        <v>145.0</v>
      </c>
      <c r="F67" s="74">
        <v>147.0</v>
      </c>
      <c r="G67" s="74">
        <v>149.0</v>
      </c>
      <c r="H67" s="74">
        <v>150.0</v>
      </c>
      <c r="I67" s="74">
        <v>152.0</v>
      </c>
      <c r="J67" s="74">
        <v>154.0</v>
      </c>
      <c r="K67" s="74">
        <v>156.0</v>
      </c>
      <c r="L67" s="74">
        <v>158.0</v>
      </c>
      <c r="M67" s="74">
        <v>159.0</v>
      </c>
      <c r="N67" s="74">
        <v>161.0</v>
      </c>
      <c r="O67" s="74">
        <v>163.0</v>
      </c>
      <c r="P67" s="74">
        <v>165.0</v>
      </c>
      <c r="Q67" s="74">
        <v>167.0</v>
      </c>
      <c r="R67" s="74">
        <v>169.0</v>
      </c>
      <c r="S67" s="74">
        <v>170.0</v>
      </c>
      <c r="T67" s="74">
        <v>172.0</v>
      </c>
      <c r="U67" s="74">
        <v>174.0</v>
      </c>
      <c r="V67" s="74">
        <v>176.0</v>
      </c>
      <c r="W67" s="74">
        <v>178.0</v>
      </c>
      <c r="X67" s="74">
        <v>180.0</v>
      </c>
      <c r="Y67" s="74">
        <v>181.0</v>
      </c>
      <c r="Z67" s="74">
        <v>183.0</v>
      </c>
    </row>
    <row r="68" ht="15.75" customHeight="1">
      <c r="A68" s="75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Z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7" width="8.0"/>
    <col customWidth="1" min="8" max="10" width="9.14"/>
    <col customWidth="1" min="11" max="11" width="15.14"/>
    <col customWidth="1" min="12" max="12" width="10.71"/>
    <col customWidth="1" min="13" max="13" width="9.14"/>
  </cols>
  <sheetData>
    <row r="1">
      <c r="A1" s="62" t="s">
        <v>95</v>
      </c>
      <c r="B1" s="62"/>
      <c r="C1" s="62" t="s">
        <v>96</v>
      </c>
      <c r="D1" s="62"/>
      <c r="E1" s="62" t="s">
        <v>97</v>
      </c>
      <c r="F1" s="62" t="s">
        <v>67</v>
      </c>
      <c r="G1" s="62"/>
      <c r="H1" s="76" t="s">
        <v>98</v>
      </c>
      <c r="I1" s="76" t="s">
        <v>99</v>
      </c>
      <c r="J1" s="76"/>
      <c r="K1" s="76" t="s">
        <v>100</v>
      </c>
      <c r="L1" s="76" t="s">
        <v>99</v>
      </c>
      <c r="M1" s="76"/>
    </row>
    <row r="2">
      <c r="H2" s="77"/>
      <c r="I2" s="77"/>
      <c r="J2" s="77"/>
      <c r="K2" s="78"/>
      <c r="L2" s="76" t="s">
        <v>99</v>
      </c>
      <c r="M2" s="77"/>
    </row>
    <row r="3">
      <c r="A3" s="79">
        <v>42005.0</v>
      </c>
      <c r="C3" s="80">
        <v>55.0</v>
      </c>
      <c r="E3" s="81"/>
      <c r="F3" s="82"/>
      <c r="G3" s="83"/>
      <c r="H3" s="78">
        <v>1.0</v>
      </c>
      <c r="I3" s="77">
        <v>0.0</v>
      </c>
      <c r="J3" s="84"/>
      <c r="K3" s="78">
        <v>0.0</v>
      </c>
      <c r="L3" s="76" t="s">
        <v>99</v>
      </c>
      <c r="M3" s="77"/>
    </row>
    <row r="4">
      <c r="A4" s="79">
        <v>42006.0</v>
      </c>
      <c r="C4" s="80">
        <v>55.083333333333336</v>
      </c>
      <c r="E4" s="81">
        <v>0.0</v>
      </c>
      <c r="F4" s="82">
        <v>0.0</v>
      </c>
      <c r="G4" s="83"/>
      <c r="H4" s="78">
        <f t="shared" ref="H4:H13" si="1">H3+1</f>
        <v>2</v>
      </c>
      <c r="I4" s="77">
        <v>0.0</v>
      </c>
      <c r="J4" s="84"/>
      <c r="K4" s="78">
        <f t="shared" ref="K4:K5672" si="2">K3+3</f>
        <v>3</v>
      </c>
      <c r="L4" s="76" t="s">
        <v>99</v>
      </c>
      <c r="M4" s="77"/>
    </row>
    <row r="5">
      <c r="A5" s="79">
        <v>42007.0</v>
      </c>
      <c r="C5" s="80">
        <v>55.166666666666664</v>
      </c>
      <c r="E5" s="81">
        <v>0.01</v>
      </c>
      <c r="F5" s="82">
        <v>0.005</v>
      </c>
      <c r="G5" s="83"/>
      <c r="H5" s="78">
        <f t="shared" si="1"/>
        <v>3</v>
      </c>
      <c r="I5" s="77">
        <v>0.0</v>
      </c>
      <c r="J5" s="84"/>
      <c r="K5" s="78">
        <f t="shared" si="2"/>
        <v>6</v>
      </c>
      <c r="L5" s="76" t="s">
        <v>99</v>
      </c>
      <c r="M5" s="77"/>
    </row>
    <row r="6">
      <c r="A6" s="79">
        <v>42008.0</v>
      </c>
      <c r="C6" s="80">
        <v>55.25</v>
      </c>
      <c r="E6" s="81">
        <v>0.02</v>
      </c>
      <c r="F6" s="82">
        <v>0.01</v>
      </c>
      <c r="G6" s="83"/>
      <c r="H6" s="78">
        <f t="shared" si="1"/>
        <v>4</v>
      </c>
      <c r="I6" s="77">
        <v>0.0</v>
      </c>
      <c r="J6" s="84"/>
      <c r="K6" s="78">
        <f t="shared" si="2"/>
        <v>9</v>
      </c>
      <c r="L6" s="76" t="s">
        <v>99</v>
      </c>
      <c r="M6" s="77"/>
    </row>
    <row r="7">
      <c r="A7" s="79">
        <v>42009.0</v>
      </c>
      <c r="C7" s="80">
        <v>55.333333333333336</v>
      </c>
      <c r="E7" s="81">
        <v>0.03</v>
      </c>
      <c r="F7" s="82">
        <v>0.015</v>
      </c>
      <c r="G7" s="83"/>
      <c r="H7" s="78">
        <f t="shared" si="1"/>
        <v>5</v>
      </c>
      <c r="I7" s="77">
        <v>0.0</v>
      </c>
      <c r="J7" s="84"/>
      <c r="K7" s="78">
        <f t="shared" si="2"/>
        <v>12</v>
      </c>
      <c r="L7" s="76" t="s">
        <v>99</v>
      </c>
      <c r="M7" s="77"/>
    </row>
    <row r="8">
      <c r="A8" s="79">
        <v>42010.0</v>
      </c>
      <c r="C8" s="80">
        <v>55.416666666666664</v>
      </c>
      <c r="E8" s="81">
        <v>0.04</v>
      </c>
      <c r="F8" s="82">
        <v>0.02</v>
      </c>
      <c r="G8" s="83"/>
      <c r="H8" s="78">
        <f t="shared" si="1"/>
        <v>6</v>
      </c>
      <c r="I8" s="77">
        <v>0.0</v>
      </c>
      <c r="J8" s="84"/>
      <c r="K8" s="78">
        <f t="shared" si="2"/>
        <v>15</v>
      </c>
      <c r="L8" s="76" t="s">
        <v>99</v>
      </c>
      <c r="M8" s="77"/>
    </row>
    <row r="9">
      <c r="A9" s="79">
        <v>42011.0</v>
      </c>
      <c r="C9" s="80">
        <v>55.5</v>
      </c>
      <c r="E9" s="81">
        <v>0.05</v>
      </c>
      <c r="F9" s="82">
        <v>0.025</v>
      </c>
      <c r="G9" s="83"/>
      <c r="H9" s="78">
        <f t="shared" si="1"/>
        <v>7</v>
      </c>
      <c r="I9" s="77">
        <v>0.0</v>
      </c>
      <c r="J9" s="84"/>
      <c r="K9" s="78">
        <f t="shared" si="2"/>
        <v>18</v>
      </c>
      <c r="L9" s="76" t="s">
        <v>99</v>
      </c>
      <c r="M9" s="77"/>
    </row>
    <row r="10">
      <c r="A10" s="79">
        <v>42012.0</v>
      </c>
      <c r="C10" s="80">
        <v>55.583333333333336</v>
      </c>
      <c r="E10" s="81">
        <v>0.06</v>
      </c>
      <c r="F10" s="82">
        <v>0.030000000000000002</v>
      </c>
      <c r="G10" s="83"/>
      <c r="H10" s="78">
        <f t="shared" si="1"/>
        <v>8</v>
      </c>
      <c r="I10" s="77">
        <v>0.0</v>
      </c>
      <c r="J10" s="84"/>
      <c r="K10" s="78">
        <f t="shared" si="2"/>
        <v>21</v>
      </c>
      <c r="L10" s="76" t="s">
        <v>99</v>
      </c>
      <c r="M10" s="77"/>
    </row>
    <row r="11">
      <c r="A11" s="79">
        <v>42013.0</v>
      </c>
      <c r="C11" s="80">
        <v>55.666666666666664</v>
      </c>
      <c r="E11" s="81">
        <v>0.07</v>
      </c>
      <c r="F11" s="82">
        <v>0.035</v>
      </c>
      <c r="G11" s="83"/>
      <c r="H11" s="78">
        <f t="shared" si="1"/>
        <v>9</v>
      </c>
      <c r="I11" s="77">
        <v>0.0</v>
      </c>
      <c r="J11" s="84"/>
      <c r="K11" s="78">
        <f t="shared" si="2"/>
        <v>24</v>
      </c>
      <c r="L11" s="76" t="s">
        <v>99</v>
      </c>
      <c r="M11" s="77"/>
    </row>
    <row r="12">
      <c r="A12" s="79">
        <v>42014.0</v>
      </c>
      <c r="C12" s="80">
        <v>55.75</v>
      </c>
      <c r="E12" s="81">
        <v>0.08</v>
      </c>
      <c r="F12" s="82">
        <v>0.04</v>
      </c>
      <c r="G12" s="83"/>
      <c r="H12" s="78">
        <f t="shared" si="1"/>
        <v>10</v>
      </c>
      <c r="I12" s="77">
        <v>0.0</v>
      </c>
      <c r="J12" s="84"/>
      <c r="K12" s="78">
        <f t="shared" si="2"/>
        <v>27</v>
      </c>
      <c r="L12" s="76" t="s">
        <v>99</v>
      </c>
      <c r="M12" s="77"/>
    </row>
    <row r="13">
      <c r="A13" s="79">
        <v>42015.0</v>
      </c>
      <c r="C13" s="80">
        <v>55.833333333333336</v>
      </c>
      <c r="E13" s="81">
        <v>0.09</v>
      </c>
      <c r="F13" s="82">
        <v>0.045</v>
      </c>
      <c r="G13" s="83"/>
      <c r="H13" s="78">
        <f t="shared" si="1"/>
        <v>11</v>
      </c>
      <c r="I13" s="77">
        <v>0.0</v>
      </c>
      <c r="J13" s="84"/>
      <c r="K13" s="78">
        <f t="shared" si="2"/>
        <v>30</v>
      </c>
      <c r="L13" s="76" t="s">
        <v>99</v>
      </c>
      <c r="M13" s="77"/>
    </row>
    <row r="14">
      <c r="A14" s="79">
        <v>42016.0</v>
      </c>
      <c r="C14" s="80">
        <v>55.916666666666664</v>
      </c>
      <c r="E14" s="81">
        <v>0.1</v>
      </c>
      <c r="F14" s="82">
        <v>0.049999999999999996</v>
      </c>
      <c r="G14" s="83"/>
      <c r="H14" s="77"/>
      <c r="I14" s="77"/>
      <c r="J14" s="84"/>
      <c r="K14" s="78">
        <f t="shared" si="2"/>
        <v>33</v>
      </c>
      <c r="L14" s="76" t="s">
        <v>99</v>
      </c>
      <c r="M14" s="77"/>
    </row>
    <row r="15">
      <c r="A15" s="79">
        <v>42017.0</v>
      </c>
      <c r="C15" s="80">
        <v>56.0</v>
      </c>
      <c r="E15" s="81">
        <v>0.11</v>
      </c>
      <c r="F15" s="82">
        <v>0.05499999999999999</v>
      </c>
      <c r="G15" s="83"/>
      <c r="H15" s="77"/>
      <c r="I15" s="77"/>
      <c r="J15" s="84"/>
      <c r="K15" s="78">
        <f t="shared" si="2"/>
        <v>36</v>
      </c>
      <c r="L15" s="76" t="s">
        <v>99</v>
      </c>
      <c r="M15" s="77"/>
    </row>
    <row r="16">
      <c r="A16" s="79">
        <v>42018.0</v>
      </c>
      <c r="C16" s="80">
        <v>56.083333333333336</v>
      </c>
      <c r="E16" s="81">
        <v>0.12</v>
      </c>
      <c r="F16" s="82">
        <v>0.05999999999999999</v>
      </c>
      <c r="G16" s="83"/>
      <c r="H16" s="77"/>
      <c r="I16" s="77"/>
      <c r="J16" s="84"/>
      <c r="K16" s="78">
        <f t="shared" si="2"/>
        <v>39</v>
      </c>
      <c r="L16" s="76" t="s">
        <v>99</v>
      </c>
      <c r="M16" s="77"/>
    </row>
    <row r="17">
      <c r="A17" s="79">
        <v>42019.0</v>
      </c>
      <c r="C17" s="80">
        <v>56.166666666666664</v>
      </c>
      <c r="E17" s="81">
        <v>0.13</v>
      </c>
      <c r="F17" s="82">
        <v>0.06499999999999999</v>
      </c>
      <c r="G17" s="83"/>
      <c r="H17" s="77"/>
      <c r="I17" s="77"/>
      <c r="J17" s="84"/>
      <c r="K17" s="78">
        <f t="shared" si="2"/>
        <v>42</v>
      </c>
      <c r="L17" s="76" t="s">
        <v>99</v>
      </c>
      <c r="M17" s="77"/>
    </row>
    <row r="18">
      <c r="A18" s="79">
        <v>42020.0</v>
      </c>
      <c r="C18" s="80">
        <v>56.25</v>
      </c>
      <c r="E18" s="81">
        <v>0.14</v>
      </c>
      <c r="F18" s="82">
        <v>0.06999999999999999</v>
      </c>
      <c r="G18" s="83"/>
      <c r="H18" s="77"/>
      <c r="I18" s="77"/>
      <c r="J18" s="84"/>
      <c r="K18" s="78">
        <f t="shared" si="2"/>
        <v>45</v>
      </c>
      <c r="L18" s="76" t="s">
        <v>99</v>
      </c>
      <c r="M18" s="77"/>
    </row>
    <row r="19">
      <c r="A19" s="79">
        <v>42021.0</v>
      </c>
      <c r="C19" s="80">
        <v>56.333333333333336</v>
      </c>
      <c r="E19" s="81">
        <v>0.15</v>
      </c>
      <c r="F19" s="82">
        <v>0.075</v>
      </c>
      <c r="G19" s="83"/>
      <c r="H19" s="77"/>
      <c r="I19" s="77"/>
      <c r="J19" s="84"/>
      <c r="K19" s="78">
        <f t="shared" si="2"/>
        <v>48</v>
      </c>
      <c r="L19" s="76" t="s">
        <v>99</v>
      </c>
      <c r="M19" s="77"/>
    </row>
    <row r="20">
      <c r="A20" s="79">
        <v>42022.0</v>
      </c>
      <c r="C20" s="80">
        <v>56.416666666666664</v>
      </c>
      <c r="E20" s="81">
        <v>0.16</v>
      </c>
      <c r="F20" s="82">
        <v>0.08</v>
      </c>
      <c r="G20" s="83"/>
      <c r="H20" s="77"/>
      <c r="I20" s="77"/>
      <c r="J20" s="84"/>
      <c r="K20" s="78">
        <f t="shared" si="2"/>
        <v>51</v>
      </c>
      <c r="L20" s="76" t="s">
        <v>99</v>
      </c>
      <c r="M20" s="77"/>
    </row>
    <row r="21" ht="15.75" customHeight="1">
      <c r="A21" s="79">
        <v>42023.0</v>
      </c>
      <c r="C21" s="80">
        <v>56.5</v>
      </c>
      <c r="E21" s="81">
        <v>0.17</v>
      </c>
      <c r="F21" s="82">
        <v>0.085</v>
      </c>
      <c r="G21" s="83"/>
      <c r="H21" s="77"/>
      <c r="I21" s="77"/>
      <c r="J21" s="84"/>
      <c r="K21" s="78">
        <f t="shared" si="2"/>
        <v>54</v>
      </c>
      <c r="L21" s="76" t="s">
        <v>99</v>
      </c>
      <c r="M21" s="77"/>
    </row>
    <row r="22" ht="15.75" customHeight="1">
      <c r="A22" s="79">
        <v>42024.0</v>
      </c>
      <c r="C22" s="80">
        <v>56.583333333333336</v>
      </c>
      <c r="E22" s="81">
        <v>0.18</v>
      </c>
      <c r="F22" s="82">
        <v>0.09000000000000001</v>
      </c>
      <c r="G22" s="83"/>
      <c r="H22" s="77"/>
      <c r="I22" s="77"/>
      <c r="J22" s="84"/>
      <c r="K22" s="78">
        <f t="shared" si="2"/>
        <v>57</v>
      </c>
      <c r="L22" s="76" t="s">
        <v>99</v>
      </c>
      <c r="M22" s="77"/>
    </row>
    <row r="23" ht="15.75" customHeight="1">
      <c r="A23" s="79">
        <v>42025.0</v>
      </c>
      <c r="C23" s="80">
        <v>56.666666666666664</v>
      </c>
      <c r="E23" s="81">
        <v>0.19</v>
      </c>
      <c r="F23" s="82">
        <v>0.09500000000000001</v>
      </c>
      <c r="G23" s="83"/>
      <c r="H23" s="77"/>
      <c r="I23" s="77"/>
      <c r="J23" s="84"/>
      <c r="K23" s="78">
        <f t="shared" si="2"/>
        <v>60</v>
      </c>
      <c r="L23" s="76" t="s">
        <v>99</v>
      </c>
      <c r="M23" s="77"/>
    </row>
    <row r="24" ht="15.75" customHeight="1">
      <c r="A24" s="79">
        <v>42026.0</v>
      </c>
      <c r="C24" s="80">
        <v>56.75</v>
      </c>
      <c r="E24" s="81">
        <v>0.2</v>
      </c>
      <c r="F24" s="82">
        <v>0.10000000000000002</v>
      </c>
      <c r="G24" s="83"/>
      <c r="H24" s="77"/>
      <c r="I24" s="77"/>
      <c r="J24" s="84"/>
      <c r="K24" s="78">
        <f t="shared" si="2"/>
        <v>63</v>
      </c>
      <c r="L24" s="76" t="s">
        <v>99</v>
      </c>
      <c r="M24" s="77"/>
    </row>
    <row r="25" ht="15.75" customHeight="1">
      <c r="A25" s="79">
        <v>42027.0</v>
      </c>
      <c r="C25" s="80">
        <v>56.833333333333336</v>
      </c>
      <c r="F25" s="85"/>
      <c r="G25" s="85"/>
      <c r="H25" s="77"/>
      <c r="I25" s="77"/>
      <c r="J25" s="86"/>
      <c r="K25" s="78">
        <f t="shared" si="2"/>
        <v>66</v>
      </c>
      <c r="L25" s="76" t="s">
        <v>99</v>
      </c>
      <c r="M25" s="77"/>
    </row>
    <row r="26" ht="15.75" customHeight="1">
      <c r="A26" s="79">
        <v>42028.0</v>
      </c>
      <c r="C26" s="80">
        <v>56.916666666666664</v>
      </c>
      <c r="H26" s="77"/>
      <c r="I26" s="77"/>
      <c r="J26" s="77"/>
      <c r="K26" s="78">
        <f t="shared" si="2"/>
        <v>69</v>
      </c>
      <c r="L26" s="76" t="s">
        <v>99</v>
      </c>
      <c r="M26" s="77"/>
    </row>
    <row r="27" ht="15.75" customHeight="1">
      <c r="A27" s="79">
        <v>42029.0</v>
      </c>
      <c r="C27" s="80">
        <v>57.0</v>
      </c>
      <c r="H27" s="77"/>
      <c r="I27" s="77"/>
      <c r="J27" s="77"/>
      <c r="K27" s="78">
        <f t="shared" si="2"/>
        <v>72</v>
      </c>
      <c r="L27" s="76" t="s">
        <v>99</v>
      </c>
      <c r="M27" s="77"/>
    </row>
    <row r="28" ht="15.75" customHeight="1">
      <c r="A28" s="79">
        <v>42030.0</v>
      </c>
      <c r="C28" s="80">
        <v>57.083333333333336</v>
      </c>
      <c r="H28" s="77"/>
      <c r="I28" s="77"/>
      <c r="J28" s="77"/>
      <c r="K28" s="78">
        <f t="shared" si="2"/>
        <v>75</v>
      </c>
      <c r="L28" s="76" t="s">
        <v>99</v>
      </c>
      <c r="M28" s="77"/>
    </row>
    <row r="29" ht="15.75" customHeight="1">
      <c r="A29" s="79">
        <v>42031.0</v>
      </c>
      <c r="C29" s="80">
        <v>57.166666666666664</v>
      </c>
      <c r="H29" s="77"/>
      <c r="I29" s="77"/>
      <c r="J29" s="77"/>
      <c r="K29" s="78">
        <f t="shared" si="2"/>
        <v>78</v>
      </c>
      <c r="L29" s="76" t="s">
        <v>99</v>
      </c>
      <c r="M29" s="77"/>
    </row>
    <row r="30" ht="15.75" customHeight="1">
      <c r="A30" s="79">
        <v>42032.0</v>
      </c>
      <c r="C30" s="80">
        <v>57.25</v>
      </c>
      <c r="H30" s="77"/>
      <c r="I30" s="77"/>
      <c r="J30" s="77"/>
      <c r="K30" s="78">
        <f t="shared" si="2"/>
        <v>81</v>
      </c>
      <c r="L30" s="76" t="s">
        <v>99</v>
      </c>
      <c r="M30" s="77"/>
    </row>
    <row r="31" ht="15.75" customHeight="1">
      <c r="A31" s="79">
        <v>42033.0</v>
      </c>
      <c r="C31" s="80">
        <v>57.333333333333336</v>
      </c>
      <c r="H31" s="77"/>
      <c r="I31" s="77"/>
      <c r="J31" s="77"/>
      <c r="K31" s="78">
        <f t="shared" si="2"/>
        <v>84</v>
      </c>
      <c r="L31" s="76" t="s">
        <v>99</v>
      </c>
      <c r="M31" s="77"/>
    </row>
    <row r="32" ht="15.75" customHeight="1">
      <c r="A32" s="79">
        <v>42034.0</v>
      </c>
      <c r="C32" s="80">
        <v>57.416666666666664</v>
      </c>
      <c r="H32" s="77"/>
      <c r="I32" s="77"/>
      <c r="J32" s="77"/>
      <c r="K32" s="78">
        <f t="shared" si="2"/>
        <v>87</v>
      </c>
      <c r="L32" s="76" t="s">
        <v>99</v>
      </c>
      <c r="M32" s="77"/>
    </row>
    <row r="33" ht="15.75" customHeight="1">
      <c r="A33" s="79">
        <v>42035.0</v>
      </c>
      <c r="C33" s="80">
        <v>57.5</v>
      </c>
      <c r="H33" s="77"/>
      <c r="I33" s="77"/>
      <c r="J33" s="77"/>
      <c r="K33" s="78">
        <f t="shared" si="2"/>
        <v>90</v>
      </c>
      <c r="L33" s="76" t="s">
        <v>99</v>
      </c>
      <c r="M33" s="77"/>
    </row>
    <row r="34" ht="15.75" customHeight="1">
      <c r="A34" s="79">
        <v>42036.0</v>
      </c>
      <c r="C34" s="80">
        <v>57.583333333333336</v>
      </c>
      <c r="H34" s="77"/>
      <c r="I34" s="77"/>
      <c r="J34" s="77"/>
      <c r="K34" s="78">
        <f t="shared" si="2"/>
        <v>93</v>
      </c>
      <c r="L34" s="76" t="s">
        <v>99</v>
      </c>
      <c r="M34" s="77"/>
    </row>
    <row r="35" ht="15.75" customHeight="1">
      <c r="A35" s="79">
        <v>42037.0</v>
      </c>
      <c r="C35" s="80">
        <v>57.666666666666664</v>
      </c>
      <c r="H35" s="77"/>
      <c r="I35" s="77"/>
      <c r="J35" s="77"/>
      <c r="K35" s="78">
        <f t="shared" si="2"/>
        <v>96</v>
      </c>
      <c r="L35" s="76" t="s">
        <v>99</v>
      </c>
      <c r="M35" s="77"/>
    </row>
    <row r="36" ht="15.75" customHeight="1">
      <c r="A36" s="79">
        <v>42038.0</v>
      </c>
      <c r="C36" s="80">
        <v>57.75</v>
      </c>
      <c r="H36" s="77"/>
      <c r="I36" s="77"/>
      <c r="J36" s="77"/>
      <c r="K36" s="78">
        <f t="shared" si="2"/>
        <v>99</v>
      </c>
      <c r="L36" s="76" t="s">
        <v>99</v>
      </c>
      <c r="M36" s="77"/>
    </row>
    <row r="37" ht="15.75" customHeight="1">
      <c r="A37" s="79">
        <v>42039.0</v>
      </c>
      <c r="C37" s="80">
        <v>57.833333333333336</v>
      </c>
      <c r="H37" s="77"/>
      <c r="I37" s="77"/>
      <c r="J37" s="77"/>
      <c r="K37" s="78">
        <f t="shared" si="2"/>
        <v>102</v>
      </c>
      <c r="L37" s="76" t="s">
        <v>99</v>
      </c>
      <c r="M37" s="77"/>
    </row>
    <row r="38" ht="15.75" customHeight="1">
      <c r="A38" s="79">
        <v>42040.0</v>
      </c>
      <c r="C38" s="80">
        <v>57.916666666666664</v>
      </c>
      <c r="H38" s="77"/>
      <c r="I38" s="77"/>
      <c r="J38" s="77"/>
      <c r="K38" s="78">
        <f t="shared" si="2"/>
        <v>105</v>
      </c>
      <c r="L38" s="76" t="s">
        <v>99</v>
      </c>
      <c r="M38" s="77"/>
    </row>
    <row r="39" ht="15.75" customHeight="1">
      <c r="A39" s="79">
        <v>42041.0</v>
      </c>
      <c r="C39" s="80">
        <v>58.0</v>
      </c>
      <c r="H39" s="77"/>
      <c r="I39" s="77"/>
      <c r="J39" s="77"/>
      <c r="K39" s="78">
        <f t="shared" si="2"/>
        <v>108</v>
      </c>
      <c r="L39" s="76" t="s">
        <v>99</v>
      </c>
      <c r="M39" s="77"/>
    </row>
    <row r="40" ht="15.75" customHeight="1">
      <c r="A40" s="79">
        <v>42042.0</v>
      </c>
      <c r="C40" s="80">
        <v>58.083333333333336</v>
      </c>
      <c r="H40" s="77"/>
      <c r="I40" s="77"/>
      <c r="J40" s="77"/>
      <c r="K40" s="78">
        <f t="shared" si="2"/>
        <v>111</v>
      </c>
      <c r="L40" s="76" t="s">
        <v>99</v>
      </c>
      <c r="M40" s="77"/>
    </row>
    <row r="41" ht="15.75" customHeight="1">
      <c r="A41" s="79">
        <v>42043.0</v>
      </c>
      <c r="C41" s="80">
        <v>58.166666666666664</v>
      </c>
      <c r="H41" s="77"/>
      <c r="I41" s="77"/>
      <c r="J41" s="77"/>
      <c r="K41" s="78">
        <f t="shared" si="2"/>
        <v>114</v>
      </c>
      <c r="L41" s="76" t="s">
        <v>99</v>
      </c>
      <c r="M41" s="77"/>
    </row>
    <row r="42" ht="15.75" customHeight="1">
      <c r="A42" s="79">
        <v>42044.0</v>
      </c>
      <c r="C42" s="80">
        <v>58.25</v>
      </c>
      <c r="H42" s="77"/>
      <c r="I42" s="77"/>
      <c r="J42" s="77"/>
      <c r="K42" s="78">
        <f t="shared" si="2"/>
        <v>117</v>
      </c>
      <c r="L42" s="76" t="s">
        <v>99</v>
      </c>
      <c r="M42" s="77"/>
    </row>
    <row r="43" ht="15.75" customHeight="1">
      <c r="A43" s="79">
        <v>42045.0</v>
      </c>
      <c r="C43" s="80">
        <v>58.333333333333336</v>
      </c>
      <c r="H43" s="77"/>
      <c r="I43" s="77"/>
      <c r="J43" s="77"/>
      <c r="K43" s="78">
        <f t="shared" si="2"/>
        <v>120</v>
      </c>
      <c r="L43" s="76" t="s">
        <v>99</v>
      </c>
      <c r="M43" s="77"/>
    </row>
    <row r="44" ht="15.75" customHeight="1">
      <c r="A44" s="79">
        <v>42046.0</v>
      </c>
      <c r="C44" s="80">
        <v>58.416666666666664</v>
      </c>
      <c r="H44" s="77"/>
      <c r="I44" s="77"/>
      <c r="J44" s="77"/>
      <c r="K44" s="78">
        <f t="shared" si="2"/>
        <v>123</v>
      </c>
      <c r="L44" s="76" t="s">
        <v>99</v>
      </c>
      <c r="M44" s="77"/>
    </row>
    <row r="45" ht="15.75" customHeight="1">
      <c r="A45" s="79">
        <v>42047.0</v>
      </c>
      <c r="C45" s="80">
        <v>58.5</v>
      </c>
      <c r="H45" s="77"/>
      <c r="I45" s="77"/>
      <c r="J45" s="77"/>
      <c r="K45" s="78">
        <f t="shared" si="2"/>
        <v>126</v>
      </c>
      <c r="L45" s="76" t="s">
        <v>99</v>
      </c>
      <c r="M45" s="77"/>
    </row>
    <row r="46" ht="15.75" customHeight="1">
      <c r="A46" s="79">
        <v>42048.0</v>
      </c>
      <c r="C46" s="80">
        <v>58.583333333333336</v>
      </c>
      <c r="H46" s="77"/>
      <c r="I46" s="77"/>
      <c r="J46" s="77"/>
      <c r="K46" s="78">
        <f t="shared" si="2"/>
        <v>129</v>
      </c>
      <c r="L46" s="76" t="s">
        <v>99</v>
      </c>
      <c r="M46" s="77"/>
    </row>
    <row r="47" ht="15.75" customHeight="1">
      <c r="A47" s="79">
        <v>42049.0</v>
      </c>
      <c r="C47" s="80">
        <v>58.666666666666664</v>
      </c>
      <c r="H47" s="77"/>
      <c r="I47" s="77"/>
      <c r="J47" s="77"/>
      <c r="K47" s="78">
        <f t="shared" si="2"/>
        <v>132</v>
      </c>
      <c r="L47" s="76" t="s">
        <v>99</v>
      </c>
      <c r="M47" s="77"/>
    </row>
    <row r="48" ht="15.75" customHeight="1">
      <c r="A48" s="79">
        <v>42050.0</v>
      </c>
      <c r="C48" s="80">
        <v>58.75</v>
      </c>
      <c r="H48" s="77"/>
      <c r="I48" s="77"/>
      <c r="J48" s="77"/>
      <c r="K48" s="78">
        <f t="shared" si="2"/>
        <v>135</v>
      </c>
      <c r="L48" s="76" t="s">
        <v>99</v>
      </c>
      <c r="M48" s="77"/>
    </row>
    <row r="49" ht="15.75" customHeight="1">
      <c r="A49" s="79">
        <v>42051.0</v>
      </c>
      <c r="C49" s="80">
        <v>58.833333333333336</v>
      </c>
      <c r="H49" s="77"/>
      <c r="I49" s="77"/>
      <c r="J49" s="77"/>
      <c r="K49" s="78">
        <f t="shared" si="2"/>
        <v>138</v>
      </c>
      <c r="L49" s="76" t="s">
        <v>99</v>
      </c>
      <c r="M49" s="77"/>
    </row>
    <row r="50" ht="15.75" customHeight="1">
      <c r="A50" s="79">
        <v>42052.0</v>
      </c>
      <c r="C50" s="80">
        <v>58.916666666666664</v>
      </c>
      <c r="H50" s="77"/>
      <c r="I50" s="77"/>
      <c r="J50" s="77"/>
      <c r="K50" s="78">
        <f t="shared" si="2"/>
        <v>141</v>
      </c>
      <c r="L50" s="76" t="s">
        <v>99</v>
      </c>
      <c r="M50" s="77"/>
    </row>
    <row r="51" ht="15.75" customHeight="1">
      <c r="A51" s="79">
        <v>42053.0</v>
      </c>
      <c r="C51" s="80">
        <v>59.0</v>
      </c>
      <c r="H51" s="77"/>
      <c r="I51" s="77"/>
      <c r="J51" s="77"/>
      <c r="K51" s="78">
        <f t="shared" si="2"/>
        <v>144</v>
      </c>
      <c r="L51" s="76" t="s">
        <v>99</v>
      </c>
      <c r="M51" s="77"/>
    </row>
    <row r="52" ht="15.75" customHeight="1">
      <c r="A52" s="79">
        <v>42054.0</v>
      </c>
      <c r="C52" s="80">
        <v>59.083333333333336</v>
      </c>
      <c r="H52" s="77"/>
      <c r="I52" s="77"/>
      <c r="J52" s="77"/>
      <c r="K52" s="78">
        <f t="shared" si="2"/>
        <v>147</v>
      </c>
      <c r="L52" s="76" t="s">
        <v>99</v>
      </c>
      <c r="M52" s="77"/>
    </row>
    <row r="53" ht="15.75" customHeight="1">
      <c r="A53" s="79">
        <v>42055.0</v>
      </c>
      <c r="C53" s="80">
        <v>59.166666666666664</v>
      </c>
      <c r="H53" s="77"/>
      <c r="I53" s="77"/>
      <c r="J53" s="77"/>
      <c r="K53" s="78">
        <f t="shared" si="2"/>
        <v>150</v>
      </c>
      <c r="L53" s="76" t="s">
        <v>99</v>
      </c>
      <c r="M53" s="77"/>
    </row>
    <row r="54" ht="15.75" customHeight="1">
      <c r="A54" s="79">
        <v>42056.0</v>
      </c>
      <c r="C54" s="80">
        <v>59.25</v>
      </c>
      <c r="H54" s="77"/>
      <c r="I54" s="77"/>
      <c r="J54" s="77"/>
      <c r="K54" s="78">
        <f t="shared" si="2"/>
        <v>153</v>
      </c>
      <c r="L54" s="76" t="s">
        <v>99</v>
      </c>
      <c r="M54" s="77"/>
    </row>
    <row r="55" ht="15.75" customHeight="1">
      <c r="A55" s="79">
        <v>42057.0</v>
      </c>
      <c r="C55" s="80">
        <v>59.333333333333336</v>
      </c>
      <c r="H55" s="77"/>
      <c r="I55" s="77"/>
      <c r="J55" s="77"/>
      <c r="K55" s="78">
        <f t="shared" si="2"/>
        <v>156</v>
      </c>
      <c r="L55" s="76" t="s">
        <v>99</v>
      </c>
      <c r="M55" s="77"/>
    </row>
    <row r="56" ht="15.75" customHeight="1">
      <c r="A56" s="79">
        <v>42058.0</v>
      </c>
      <c r="C56" s="80">
        <v>59.416666666666664</v>
      </c>
      <c r="H56" s="77"/>
      <c r="I56" s="77"/>
      <c r="J56" s="77"/>
      <c r="K56" s="78">
        <f t="shared" si="2"/>
        <v>159</v>
      </c>
      <c r="L56" s="76" t="s">
        <v>99</v>
      </c>
      <c r="M56" s="77"/>
    </row>
    <row r="57" ht="15.75" customHeight="1">
      <c r="A57" s="79">
        <v>42059.0</v>
      </c>
      <c r="C57" s="80">
        <v>59.5</v>
      </c>
      <c r="H57" s="77"/>
      <c r="I57" s="77"/>
      <c r="J57" s="77"/>
      <c r="K57" s="78">
        <f t="shared" si="2"/>
        <v>162</v>
      </c>
      <c r="L57" s="76" t="s">
        <v>99</v>
      </c>
      <c r="M57" s="77"/>
    </row>
    <row r="58" ht="15.75" customHeight="1">
      <c r="A58" s="79">
        <v>42060.0</v>
      </c>
      <c r="C58" s="80">
        <v>59.583333333333336</v>
      </c>
      <c r="H58" s="77"/>
      <c r="I58" s="77"/>
      <c r="J58" s="77"/>
      <c r="K58" s="78">
        <f t="shared" si="2"/>
        <v>165</v>
      </c>
      <c r="L58" s="76" t="s">
        <v>99</v>
      </c>
      <c r="M58" s="77"/>
    </row>
    <row r="59" ht="15.75" customHeight="1">
      <c r="A59" s="79">
        <v>42061.0</v>
      </c>
      <c r="C59" s="80">
        <v>59.666666666666664</v>
      </c>
      <c r="H59" s="77"/>
      <c r="I59" s="77"/>
      <c r="J59" s="77"/>
      <c r="K59" s="78">
        <f t="shared" si="2"/>
        <v>168</v>
      </c>
      <c r="L59" s="76" t="s">
        <v>99</v>
      </c>
      <c r="M59" s="77"/>
    </row>
    <row r="60" ht="15.75" customHeight="1">
      <c r="A60" s="79">
        <v>42062.0</v>
      </c>
      <c r="C60" s="80">
        <v>59.75</v>
      </c>
      <c r="H60" s="77"/>
      <c r="I60" s="77"/>
      <c r="J60" s="77"/>
      <c r="K60" s="78">
        <f t="shared" si="2"/>
        <v>171</v>
      </c>
      <c r="L60" s="76" t="s">
        <v>99</v>
      </c>
      <c r="M60" s="77"/>
    </row>
    <row r="61" ht="15.75" customHeight="1">
      <c r="A61" s="79">
        <v>42063.0</v>
      </c>
      <c r="C61" s="80">
        <v>59.833333333333336</v>
      </c>
      <c r="H61" s="77"/>
      <c r="I61" s="77"/>
      <c r="J61" s="77"/>
      <c r="K61" s="78">
        <f t="shared" si="2"/>
        <v>174</v>
      </c>
      <c r="L61" s="76" t="s">
        <v>99</v>
      </c>
      <c r="M61" s="77"/>
    </row>
    <row r="62" ht="15.75" customHeight="1">
      <c r="A62" s="79">
        <v>42064.0</v>
      </c>
      <c r="C62" s="80">
        <v>59.916666666666664</v>
      </c>
      <c r="H62" s="77"/>
      <c r="I62" s="77"/>
      <c r="J62" s="77"/>
      <c r="K62" s="78">
        <f t="shared" si="2"/>
        <v>177</v>
      </c>
      <c r="L62" s="76" t="s">
        <v>99</v>
      </c>
      <c r="M62" s="77"/>
    </row>
    <row r="63" ht="15.75" customHeight="1">
      <c r="A63" s="79">
        <v>42065.0</v>
      </c>
      <c r="C63" s="80">
        <v>60.0</v>
      </c>
      <c r="H63" s="77"/>
      <c r="I63" s="77"/>
      <c r="J63" s="77"/>
      <c r="K63" s="78">
        <f t="shared" si="2"/>
        <v>180</v>
      </c>
      <c r="L63" s="76" t="s">
        <v>99</v>
      </c>
      <c r="M63" s="77"/>
    </row>
    <row r="64" ht="15.75" customHeight="1">
      <c r="A64" s="79">
        <v>42066.0</v>
      </c>
      <c r="C64" s="80">
        <v>60.083333333333336</v>
      </c>
      <c r="H64" s="77"/>
      <c r="I64" s="77"/>
      <c r="J64" s="77"/>
      <c r="K64" s="78">
        <f t="shared" si="2"/>
        <v>183</v>
      </c>
      <c r="L64" s="76" t="s">
        <v>99</v>
      </c>
      <c r="M64" s="77"/>
    </row>
    <row r="65" ht="15.75" customHeight="1">
      <c r="A65" s="79">
        <v>42067.0</v>
      </c>
      <c r="C65" s="80">
        <v>60.166666666666664</v>
      </c>
      <c r="H65" s="77"/>
      <c r="I65" s="77"/>
      <c r="J65" s="77"/>
      <c r="K65" s="78">
        <f t="shared" si="2"/>
        <v>186</v>
      </c>
      <c r="L65" s="76" t="s">
        <v>99</v>
      </c>
      <c r="M65" s="77"/>
    </row>
    <row r="66" ht="15.75" customHeight="1">
      <c r="A66" s="79">
        <v>42068.0</v>
      </c>
      <c r="C66" s="80">
        <v>60.25</v>
      </c>
      <c r="H66" s="77"/>
      <c r="I66" s="77"/>
      <c r="J66" s="77"/>
      <c r="K66" s="78">
        <f t="shared" si="2"/>
        <v>189</v>
      </c>
      <c r="L66" s="76" t="s">
        <v>99</v>
      </c>
      <c r="M66" s="77"/>
    </row>
    <row r="67" ht="15.75" customHeight="1">
      <c r="A67" s="79">
        <v>42069.0</v>
      </c>
      <c r="C67" s="80">
        <v>60.333333333333336</v>
      </c>
      <c r="H67" s="77"/>
      <c r="I67" s="77"/>
      <c r="J67" s="77"/>
      <c r="K67" s="78">
        <f t="shared" si="2"/>
        <v>192</v>
      </c>
      <c r="L67" s="76" t="s">
        <v>99</v>
      </c>
      <c r="M67" s="77"/>
    </row>
    <row r="68" ht="15.75" customHeight="1">
      <c r="A68" s="79">
        <v>42070.0</v>
      </c>
      <c r="C68" s="80">
        <v>60.416666666666664</v>
      </c>
      <c r="H68" s="77"/>
      <c r="I68" s="77"/>
      <c r="J68" s="77"/>
      <c r="K68" s="78">
        <f t="shared" si="2"/>
        <v>195</v>
      </c>
      <c r="L68" s="76" t="s">
        <v>99</v>
      </c>
      <c r="M68" s="77"/>
    </row>
    <row r="69" ht="15.75" customHeight="1">
      <c r="A69" s="79">
        <v>42071.0</v>
      </c>
      <c r="C69" s="80">
        <v>60.5</v>
      </c>
      <c r="H69" s="77"/>
      <c r="I69" s="77"/>
      <c r="J69" s="77"/>
      <c r="K69" s="78">
        <f t="shared" si="2"/>
        <v>198</v>
      </c>
      <c r="L69" s="76" t="s">
        <v>99</v>
      </c>
      <c r="M69" s="77"/>
    </row>
    <row r="70" ht="15.75" customHeight="1">
      <c r="A70" s="79">
        <v>42072.0</v>
      </c>
      <c r="C70" s="80">
        <v>60.583333333333336</v>
      </c>
      <c r="H70" s="77"/>
      <c r="I70" s="77"/>
      <c r="J70" s="77"/>
      <c r="K70" s="78">
        <f t="shared" si="2"/>
        <v>201</v>
      </c>
      <c r="L70" s="76" t="s">
        <v>99</v>
      </c>
      <c r="M70" s="77"/>
    </row>
    <row r="71" ht="15.75" customHeight="1">
      <c r="A71" s="79">
        <v>42073.0</v>
      </c>
      <c r="C71" s="80">
        <v>60.666666666666664</v>
      </c>
      <c r="H71" s="77"/>
      <c r="I71" s="77"/>
      <c r="J71" s="77"/>
      <c r="K71" s="78">
        <f t="shared" si="2"/>
        <v>204</v>
      </c>
      <c r="L71" s="76" t="s">
        <v>99</v>
      </c>
      <c r="M71" s="77"/>
    </row>
    <row r="72" ht="15.75" customHeight="1">
      <c r="A72" s="79">
        <v>42074.0</v>
      </c>
      <c r="C72" s="80">
        <v>60.75</v>
      </c>
      <c r="H72" s="77"/>
      <c r="I72" s="77"/>
      <c r="J72" s="77"/>
      <c r="K72" s="78">
        <f t="shared" si="2"/>
        <v>207</v>
      </c>
      <c r="L72" s="76" t="s">
        <v>99</v>
      </c>
      <c r="M72" s="77"/>
    </row>
    <row r="73" ht="15.75" customHeight="1">
      <c r="A73" s="79">
        <v>42075.0</v>
      </c>
      <c r="C73" s="80">
        <v>60.833333333333336</v>
      </c>
      <c r="H73" s="77"/>
      <c r="I73" s="77"/>
      <c r="J73" s="77"/>
      <c r="K73" s="78">
        <f t="shared" si="2"/>
        <v>210</v>
      </c>
      <c r="L73" s="76" t="s">
        <v>99</v>
      </c>
      <c r="M73" s="77"/>
    </row>
    <row r="74" ht="15.75" customHeight="1">
      <c r="A74" s="79">
        <v>42076.0</v>
      </c>
      <c r="C74" s="80">
        <v>60.916666666666664</v>
      </c>
      <c r="H74" s="77"/>
      <c r="I74" s="77"/>
      <c r="J74" s="77"/>
      <c r="K74" s="78">
        <f t="shared" si="2"/>
        <v>213</v>
      </c>
      <c r="L74" s="76" t="s">
        <v>99</v>
      </c>
      <c r="M74" s="77"/>
    </row>
    <row r="75" ht="15.75" customHeight="1">
      <c r="A75" s="79">
        <v>42077.0</v>
      </c>
      <c r="C75" s="80">
        <v>61.0</v>
      </c>
      <c r="H75" s="77"/>
      <c r="I75" s="77"/>
      <c r="J75" s="77"/>
      <c r="K75" s="78">
        <f t="shared" si="2"/>
        <v>216</v>
      </c>
      <c r="L75" s="76" t="s">
        <v>99</v>
      </c>
      <c r="M75" s="77"/>
    </row>
    <row r="76" ht="15.75" customHeight="1">
      <c r="A76" s="79">
        <v>42078.0</v>
      </c>
      <c r="C76" s="80">
        <v>61.083333333333336</v>
      </c>
      <c r="H76" s="77"/>
      <c r="I76" s="77"/>
      <c r="J76" s="77"/>
      <c r="K76" s="78">
        <f t="shared" si="2"/>
        <v>219</v>
      </c>
      <c r="L76" s="76" t="s">
        <v>99</v>
      </c>
      <c r="M76" s="77"/>
    </row>
    <row r="77" ht="15.75" customHeight="1">
      <c r="A77" s="79">
        <v>42079.0</v>
      </c>
      <c r="C77" s="80">
        <v>61.166666666666664</v>
      </c>
      <c r="H77" s="77"/>
      <c r="I77" s="77"/>
      <c r="J77" s="77"/>
      <c r="K77" s="78">
        <f t="shared" si="2"/>
        <v>222</v>
      </c>
      <c r="L77" s="76" t="s">
        <v>99</v>
      </c>
      <c r="M77" s="77"/>
    </row>
    <row r="78" ht="15.75" customHeight="1">
      <c r="A78" s="79">
        <v>42080.0</v>
      </c>
      <c r="C78" s="80">
        <v>61.25</v>
      </c>
      <c r="H78" s="77"/>
      <c r="I78" s="77"/>
      <c r="J78" s="77"/>
      <c r="K78" s="78">
        <f t="shared" si="2"/>
        <v>225</v>
      </c>
      <c r="L78" s="76" t="s">
        <v>99</v>
      </c>
      <c r="M78" s="77"/>
    </row>
    <row r="79" ht="15.75" customHeight="1">
      <c r="A79" s="79">
        <v>42081.0</v>
      </c>
      <c r="C79" s="80">
        <v>61.333333333333336</v>
      </c>
      <c r="H79" s="77"/>
      <c r="I79" s="77"/>
      <c r="J79" s="77"/>
      <c r="K79" s="78">
        <f t="shared" si="2"/>
        <v>228</v>
      </c>
      <c r="L79" s="76" t="s">
        <v>99</v>
      </c>
      <c r="M79" s="77"/>
    </row>
    <row r="80" ht="15.75" customHeight="1">
      <c r="A80" s="79">
        <v>42082.0</v>
      </c>
      <c r="C80" s="80">
        <v>61.416666666666664</v>
      </c>
      <c r="H80" s="77"/>
      <c r="I80" s="77"/>
      <c r="J80" s="77"/>
      <c r="K80" s="78">
        <f t="shared" si="2"/>
        <v>231</v>
      </c>
      <c r="L80" s="76" t="s">
        <v>99</v>
      </c>
      <c r="M80" s="77"/>
    </row>
    <row r="81" ht="15.75" customHeight="1">
      <c r="A81" s="79">
        <v>42083.0</v>
      </c>
      <c r="C81" s="80">
        <v>61.5</v>
      </c>
      <c r="H81" s="77"/>
      <c r="I81" s="77"/>
      <c r="J81" s="77"/>
      <c r="K81" s="78">
        <f t="shared" si="2"/>
        <v>234</v>
      </c>
      <c r="L81" s="76" t="s">
        <v>99</v>
      </c>
      <c r="M81" s="77"/>
    </row>
    <row r="82" ht="15.75" customHeight="1">
      <c r="A82" s="79">
        <v>42084.0</v>
      </c>
      <c r="C82" s="80">
        <v>61.583333333333336</v>
      </c>
      <c r="H82" s="77"/>
      <c r="I82" s="77"/>
      <c r="J82" s="77"/>
      <c r="K82" s="78">
        <f t="shared" si="2"/>
        <v>237</v>
      </c>
      <c r="L82" s="76" t="s">
        <v>99</v>
      </c>
      <c r="M82" s="77"/>
    </row>
    <row r="83" ht="15.75" customHeight="1">
      <c r="A83" s="79">
        <v>42085.0</v>
      </c>
      <c r="C83" s="80">
        <v>61.666666666666664</v>
      </c>
      <c r="H83" s="77"/>
      <c r="I83" s="77"/>
      <c r="J83" s="77"/>
      <c r="K83" s="78">
        <f t="shared" si="2"/>
        <v>240</v>
      </c>
      <c r="L83" s="76" t="s">
        <v>99</v>
      </c>
      <c r="M83" s="77"/>
    </row>
    <row r="84" ht="15.75" customHeight="1">
      <c r="A84" s="79">
        <v>42086.0</v>
      </c>
      <c r="C84" s="80">
        <v>61.75</v>
      </c>
      <c r="H84" s="77"/>
      <c r="I84" s="77"/>
      <c r="J84" s="77"/>
      <c r="K84" s="78">
        <f t="shared" si="2"/>
        <v>243</v>
      </c>
      <c r="L84" s="76" t="s">
        <v>99</v>
      </c>
      <c r="M84" s="77"/>
    </row>
    <row r="85" ht="15.75" customHeight="1">
      <c r="A85" s="79">
        <v>42087.0</v>
      </c>
      <c r="C85" s="80">
        <v>61.833333333333336</v>
      </c>
      <c r="H85" s="77"/>
      <c r="I85" s="77"/>
      <c r="J85" s="77"/>
      <c r="K85" s="78">
        <f t="shared" si="2"/>
        <v>246</v>
      </c>
      <c r="L85" s="76" t="s">
        <v>99</v>
      </c>
      <c r="M85" s="77"/>
    </row>
    <row r="86" ht="15.75" customHeight="1">
      <c r="A86" s="79">
        <v>42088.0</v>
      </c>
      <c r="C86" s="80">
        <v>61.916666666666664</v>
      </c>
      <c r="H86" s="77"/>
      <c r="I86" s="77"/>
      <c r="J86" s="77"/>
      <c r="K86" s="78">
        <f t="shared" si="2"/>
        <v>249</v>
      </c>
      <c r="L86" s="76" t="s">
        <v>99</v>
      </c>
      <c r="M86" s="77"/>
    </row>
    <row r="87" ht="15.75" customHeight="1">
      <c r="A87" s="79">
        <v>42089.0</v>
      </c>
      <c r="C87" s="80">
        <v>62.0</v>
      </c>
      <c r="H87" s="77"/>
      <c r="I87" s="77"/>
      <c r="J87" s="77"/>
      <c r="K87" s="78">
        <f t="shared" si="2"/>
        <v>252</v>
      </c>
      <c r="L87" s="76" t="s">
        <v>99</v>
      </c>
      <c r="M87" s="77"/>
    </row>
    <row r="88" ht="15.75" customHeight="1">
      <c r="A88" s="79">
        <v>42090.0</v>
      </c>
      <c r="C88" s="80">
        <v>62.083333333333336</v>
      </c>
      <c r="H88" s="77"/>
      <c r="I88" s="77"/>
      <c r="J88" s="77"/>
      <c r="K88" s="78">
        <f t="shared" si="2"/>
        <v>255</v>
      </c>
      <c r="L88" s="76" t="s">
        <v>99</v>
      </c>
      <c r="M88" s="77"/>
    </row>
    <row r="89" ht="15.75" customHeight="1">
      <c r="A89" s="79">
        <v>42091.0</v>
      </c>
      <c r="C89" s="80">
        <v>62.166666666666664</v>
      </c>
      <c r="H89" s="77"/>
      <c r="I89" s="77"/>
      <c r="J89" s="77"/>
      <c r="K89" s="78">
        <f t="shared" si="2"/>
        <v>258</v>
      </c>
      <c r="L89" s="76" t="s">
        <v>99</v>
      </c>
      <c r="M89" s="77"/>
    </row>
    <row r="90" ht="15.75" customHeight="1">
      <c r="A90" s="79">
        <v>42092.0</v>
      </c>
      <c r="C90" s="80">
        <v>62.25</v>
      </c>
      <c r="H90" s="77"/>
      <c r="I90" s="77"/>
      <c r="J90" s="77"/>
      <c r="K90" s="78">
        <f t="shared" si="2"/>
        <v>261</v>
      </c>
      <c r="L90" s="76" t="s">
        <v>99</v>
      </c>
      <c r="M90" s="77"/>
    </row>
    <row r="91" ht="15.75" customHeight="1">
      <c r="A91" s="79">
        <v>42093.0</v>
      </c>
      <c r="C91" s="80">
        <v>62.333333333333336</v>
      </c>
      <c r="H91" s="77"/>
      <c r="I91" s="77"/>
      <c r="J91" s="77"/>
      <c r="K91" s="78">
        <f t="shared" si="2"/>
        <v>264</v>
      </c>
      <c r="L91" s="76" t="s">
        <v>99</v>
      </c>
      <c r="M91" s="77"/>
    </row>
    <row r="92" ht="15.75" customHeight="1">
      <c r="A92" s="79">
        <v>42094.0</v>
      </c>
      <c r="C92" s="80">
        <v>62.416666666666664</v>
      </c>
      <c r="H92" s="77"/>
      <c r="I92" s="77"/>
      <c r="J92" s="77"/>
      <c r="K92" s="78">
        <f t="shared" si="2"/>
        <v>267</v>
      </c>
      <c r="L92" s="76" t="s">
        <v>99</v>
      </c>
      <c r="M92" s="77"/>
    </row>
    <row r="93" ht="15.75" customHeight="1">
      <c r="A93" s="79">
        <v>42095.0</v>
      </c>
      <c r="C93" s="80">
        <v>62.5</v>
      </c>
      <c r="H93" s="77"/>
      <c r="I93" s="77"/>
      <c r="J93" s="77"/>
      <c r="K93" s="78">
        <f t="shared" si="2"/>
        <v>270</v>
      </c>
      <c r="L93" s="76" t="s">
        <v>99</v>
      </c>
      <c r="M93" s="77"/>
    </row>
    <row r="94" ht="15.75" customHeight="1">
      <c r="A94" s="79">
        <v>42096.0</v>
      </c>
      <c r="C94" s="80">
        <v>62.583333333333336</v>
      </c>
      <c r="H94" s="77"/>
      <c r="I94" s="77"/>
      <c r="J94" s="77"/>
      <c r="K94" s="78">
        <f t="shared" si="2"/>
        <v>273</v>
      </c>
      <c r="L94" s="76" t="s">
        <v>99</v>
      </c>
      <c r="M94" s="77"/>
    </row>
    <row r="95" ht="15.75" customHeight="1">
      <c r="A95" s="79">
        <v>42097.0</v>
      </c>
      <c r="C95" s="80">
        <v>62.666666666666664</v>
      </c>
      <c r="H95" s="77"/>
      <c r="I95" s="77"/>
      <c r="J95" s="77"/>
      <c r="K95" s="78">
        <f t="shared" si="2"/>
        <v>276</v>
      </c>
      <c r="L95" s="76" t="s">
        <v>99</v>
      </c>
      <c r="M95" s="77"/>
    </row>
    <row r="96" ht="15.75" customHeight="1">
      <c r="A96" s="79">
        <v>42098.0</v>
      </c>
      <c r="C96" s="80">
        <v>62.75</v>
      </c>
      <c r="H96" s="77"/>
      <c r="I96" s="77"/>
      <c r="J96" s="77"/>
      <c r="K96" s="78">
        <f t="shared" si="2"/>
        <v>279</v>
      </c>
      <c r="L96" s="76" t="s">
        <v>99</v>
      </c>
      <c r="M96" s="77"/>
    </row>
    <row r="97" ht="15.75" customHeight="1">
      <c r="A97" s="79">
        <v>42099.0</v>
      </c>
      <c r="C97" s="80">
        <v>62.833333333333336</v>
      </c>
      <c r="H97" s="77"/>
      <c r="I97" s="77"/>
      <c r="J97" s="77"/>
      <c r="K97" s="78">
        <f t="shared" si="2"/>
        <v>282</v>
      </c>
      <c r="L97" s="76" t="s">
        <v>99</v>
      </c>
      <c r="M97" s="77"/>
    </row>
    <row r="98" ht="15.75" customHeight="1">
      <c r="A98" s="79">
        <v>42100.0</v>
      </c>
      <c r="C98" s="80">
        <v>62.916666666666664</v>
      </c>
      <c r="H98" s="77"/>
      <c r="I98" s="77"/>
      <c r="J98" s="77"/>
      <c r="K98" s="78">
        <f t="shared" si="2"/>
        <v>285</v>
      </c>
      <c r="L98" s="76" t="s">
        <v>99</v>
      </c>
      <c r="M98" s="77"/>
    </row>
    <row r="99" ht="15.75" customHeight="1">
      <c r="A99" s="79">
        <v>42101.0</v>
      </c>
      <c r="C99" s="80">
        <v>63.0</v>
      </c>
      <c r="H99" s="77"/>
      <c r="I99" s="77"/>
      <c r="J99" s="77"/>
      <c r="K99" s="78">
        <f t="shared" si="2"/>
        <v>288</v>
      </c>
      <c r="L99" s="76" t="s">
        <v>99</v>
      </c>
      <c r="M99" s="77"/>
    </row>
    <row r="100" ht="15.75" customHeight="1">
      <c r="A100" s="79">
        <v>42102.0</v>
      </c>
      <c r="C100" s="80">
        <v>63.083333333333336</v>
      </c>
      <c r="H100" s="77"/>
      <c r="I100" s="77"/>
      <c r="J100" s="77"/>
      <c r="K100" s="78">
        <f t="shared" si="2"/>
        <v>291</v>
      </c>
      <c r="L100" s="76" t="s">
        <v>99</v>
      </c>
      <c r="M100" s="77"/>
    </row>
    <row r="101" ht="15.75" customHeight="1">
      <c r="A101" s="79">
        <v>42103.0</v>
      </c>
      <c r="C101" s="80">
        <v>63.166666666666664</v>
      </c>
      <c r="H101" s="77"/>
      <c r="I101" s="77"/>
      <c r="J101" s="77"/>
      <c r="K101" s="78">
        <f t="shared" si="2"/>
        <v>294</v>
      </c>
      <c r="L101" s="76" t="s">
        <v>99</v>
      </c>
      <c r="M101" s="77"/>
    </row>
    <row r="102" ht="15.75" customHeight="1">
      <c r="A102" s="79">
        <v>42104.0</v>
      </c>
      <c r="C102" s="80">
        <v>63.25</v>
      </c>
      <c r="H102" s="77"/>
      <c r="I102" s="77"/>
      <c r="J102" s="77"/>
      <c r="K102" s="78">
        <f t="shared" si="2"/>
        <v>297</v>
      </c>
      <c r="L102" s="76" t="s">
        <v>99</v>
      </c>
      <c r="M102" s="77"/>
    </row>
    <row r="103" ht="15.75" customHeight="1">
      <c r="A103" s="79">
        <v>42105.0</v>
      </c>
      <c r="C103" s="80">
        <v>63.333333333333336</v>
      </c>
      <c r="H103" s="77"/>
      <c r="I103" s="77"/>
      <c r="J103" s="77"/>
      <c r="K103" s="78">
        <f t="shared" si="2"/>
        <v>300</v>
      </c>
      <c r="L103" s="76" t="s">
        <v>99</v>
      </c>
      <c r="M103" s="77"/>
    </row>
    <row r="104" ht="15.75" customHeight="1">
      <c r="A104" s="79">
        <v>42106.0</v>
      </c>
      <c r="C104" s="80">
        <v>63.416666666666664</v>
      </c>
      <c r="H104" s="77"/>
      <c r="I104" s="77"/>
      <c r="J104" s="77"/>
      <c r="K104" s="78">
        <f t="shared" si="2"/>
        <v>303</v>
      </c>
      <c r="L104" s="76" t="s">
        <v>99</v>
      </c>
      <c r="M104" s="77"/>
    </row>
    <row r="105" ht="15.75" customHeight="1">
      <c r="A105" s="79">
        <v>42107.0</v>
      </c>
      <c r="C105" s="80">
        <v>63.5</v>
      </c>
      <c r="H105" s="77"/>
      <c r="I105" s="77"/>
      <c r="J105" s="77"/>
      <c r="K105" s="78">
        <f t="shared" si="2"/>
        <v>306</v>
      </c>
      <c r="L105" s="76" t="s">
        <v>99</v>
      </c>
      <c r="M105" s="77"/>
    </row>
    <row r="106" ht="15.75" customHeight="1">
      <c r="A106" s="79">
        <v>42108.0</v>
      </c>
      <c r="C106" s="80">
        <v>63.583333333333336</v>
      </c>
      <c r="H106" s="77"/>
      <c r="I106" s="77"/>
      <c r="J106" s="77"/>
      <c r="K106" s="78">
        <f t="shared" si="2"/>
        <v>309</v>
      </c>
      <c r="L106" s="76" t="s">
        <v>99</v>
      </c>
      <c r="M106" s="77"/>
    </row>
    <row r="107" ht="15.75" customHeight="1">
      <c r="A107" s="79">
        <v>42109.0</v>
      </c>
      <c r="C107" s="80">
        <v>63.666666666666664</v>
      </c>
      <c r="H107" s="77"/>
      <c r="I107" s="77"/>
      <c r="J107" s="77"/>
      <c r="K107" s="78">
        <f t="shared" si="2"/>
        <v>312</v>
      </c>
      <c r="L107" s="76" t="s">
        <v>99</v>
      </c>
      <c r="M107" s="77"/>
    </row>
    <row r="108" ht="15.75" customHeight="1">
      <c r="A108" s="79">
        <v>42110.0</v>
      </c>
      <c r="C108" s="80">
        <v>63.75</v>
      </c>
      <c r="H108" s="77"/>
      <c r="I108" s="77"/>
      <c r="J108" s="77"/>
      <c r="K108" s="78">
        <f t="shared" si="2"/>
        <v>315</v>
      </c>
      <c r="L108" s="76" t="s">
        <v>99</v>
      </c>
      <c r="M108" s="77"/>
    </row>
    <row r="109" ht="15.75" customHeight="1">
      <c r="A109" s="79">
        <v>42111.0</v>
      </c>
      <c r="C109" s="80">
        <v>63.833333333333336</v>
      </c>
      <c r="H109" s="77"/>
      <c r="I109" s="77"/>
      <c r="J109" s="77"/>
      <c r="K109" s="78">
        <f t="shared" si="2"/>
        <v>318</v>
      </c>
      <c r="L109" s="76" t="s">
        <v>99</v>
      </c>
      <c r="M109" s="77"/>
    </row>
    <row r="110" ht="15.75" customHeight="1">
      <c r="A110" s="79">
        <v>42112.0</v>
      </c>
      <c r="C110" s="80">
        <v>63.916666666666664</v>
      </c>
      <c r="H110" s="77"/>
      <c r="I110" s="77"/>
      <c r="J110" s="77"/>
      <c r="K110" s="78">
        <f t="shared" si="2"/>
        <v>321</v>
      </c>
      <c r="L110" s="76" t="s">
        <v>99</v>
      </c>
      <c r="M110" s="77"/>
    </row>
    <row r="111" ht="15.75" customHeight="1">
      <c r="A111" s="79">
        <v>42113.0</v>
      </c>
      <c r="C111" s="80">
        <v>64.0</v>
      </c>
      <c r="H111" s="77"/>
      <c r="I111" s="77"/>
      <c r="J111" s="77"/>
      <c r="K111" s="78">
        <f t="shared" si="2"/>
        <v>324</v>
      </c>
      <c r="L111" s="76" t="s">
        <v>99</v>
      </c>
      <c r="M111" s="77"/>
    </row>
    <row r="112" ht="15.75" customHeight="1">
      <c r="A112" s="79">
        <v>42114.0</v>
      </c>
      <c r="C112" s="80">
        <v>64.08333333333333</v>
      </c>
      <c r="H112" s="77"/>
      <c r="I112" s="77"/>
      <c r="J112" s="77"/>
      <c r="K112" s="78">
        <f t="shared" si="2"/>
        <v>327</v>
      </c>
      <c r="L112" s="76" t="s">
        <v>99</v>
      </c>
      <c r="M112" s="77"/>
    </row>
    <row r="113" ht="15.75" customHeight="1">
      <c r="A113" s="79">
        <v>42115.0</v>
      </c>
      <c r="C113" s="80">
        <v>64.16666666666667</v>
      </c>
      <c r="H113" s="77"/>
      <c r="I113" s="77"/>
      <c r="J113" s="77"/>
      <c r="K113" s="78">
        <f t="shared" si="2"/>
        <v>330</v>
      </c>
      <c r="L113" s="76" t="s">
        <v>99</v>
      </c>
      <c r="M113" s="77"/>
    </row>
    <row r="114" ht="15.75" customHeight="1">
      <c r="A114" s="79">
        <v>42116.0</v>
      </c>
      <c r="C114" s="80">
        <v>64.25</v>
      </c>
      <c r="H114" s="77"/>
      <c r="I114" s="77"/>
      <c r="J114" s="77"/>
      <c r="K114" s="78">
        <f t="shared" si="2"/>
        <v>333</v>
      </c>
      <c r="L114" s="76" t="s">
        <v>99</v>
      </c>
      <c r="M114" s="77"/>
    </row>
    <row r="115" ht="15.75" customHeight="1">
      <c r="A115" s="79">
        <v>42117.0</v>
      </c>
      <c r="C115" s="80">
        <v>64.33333333333333</v>
      </c>
      <c r="H115" s="77"/>
      <c r="I115" s="77"/>
      <c r="J115" s="77"/>
      <c r="K115" s="78">
        <f t="shared" si="2"/>
        <v>336</v>
      </c>
      <c r="L115" s="76" t="s">
        <v>99</v>
      </c>
      <c r="M115" s="77"/>
    </row>
    <row r="116" ht="15.75" customHeight="1">
      <c r="A116" s="79">
        <v>42118.0</v>
      </c>
      <c r="C116" s="80">
        <v>64.41666666666667</v>
      </c>
      <c r="H116" s="77"/>
      <c r="I116" s="77"/>
      <c r="J116" s="77"/>
      <c r="K116" s="78">
        <f t="shared" si="2"/>
        <v>339</v>
      </c>
      <c r="L116" s="76" t="s">
        <v>99</v>
      </c>
      <c r="M116" s="77"/>
    </row>
    <row r="117" ht="15.75" customHeight="1">
      <c r="A117" s="79">
        <v>42119.0</v>
      </c>
      <c r="C117" s="80">
        <v>64.5</v>
      </c>
      <c r="H117" s="77"/>
      <c r="I117" s="77"/>
      <c r="J117" s="77"/>
      <c r="K117" s="78">
        <f t="shared" si="2"/>
        <v>342</v>
      </c>
      <c r="L117" s="76" t="s">
        <v>99</v>
      </c>
      <c r="M117" s="77"/>
    </row>
    <row r="118" ht="15.75" customHeight="1">
      <c r="A118" s="79">
        <v>42120.0</v>
      </c>
      <c r="C118" s="80">
        <v>64.58333333333333</v>
      </c>
      <c r="H118" s="77"/>
      <c r="I118" s="77"/>
      <c r="J118" s="77"/>
      <c r="K118" s="78">
        <f t="shared" si="2"/>
        <v>345</v>
      </c>
      <c r="L118" s="76" t="s">
        <v>99</v>
      </c>
      <c r="M118" s="77"/>
    </row>
    <row r="119" ht="15.75" customHeight="1">
      <c r="A119" s="79">
        <v>42121.0</v>
      </c>
      <c r="C119" s="80">
        <v>64.66666666666667</v>
      </c>
      <c r="H119" s="77"/>
      <c r="I119" s="77"/>
      <c r="J119" s="77"/>
      <c r="K119" s="78">
        <f t="shared" si="2"/>
        <v>348</v>
      </c>
      <c r="L119" s="76" t="s">
        <v>99</v>
      </c>
      <c r="M119" s="77"/>
    </row>
    <row r="120" ht="15.75" customHeight="1">
      <c r="A120" s="79">
        <v>42122.0</v>
      </c>
      <c r="C120" s="80">
        <v>64.75</v>
      </c>
      <c r="H120" s="77"/>
      <c r="I120" s="77"/>
      <c r="J120" s="77"/>
      <c r="K120" s="78">
        <f t="shared" si="2"/>
        <v>351</v>
      </c>
      <c r="L120" s="76" t="s">
        <v>99</v>
      </c>
      <c r="M120" s="77"/>
    </row>
    <row r="121" ht="15.75" customHeight="1">
      <c r="A121" s="79">
        <v>42123.0</v>
      </c>
      <c r="C121" s="80">
        <v>64.83333333333333</v>
      </c>
      <c r="H121" s="77"/>
      <c r="I121" s="77"/>
      <c r="J121" s="77"/>
      <c r="K121" s="78">
        <f t="shared" si="2"/>
        <v>354</v>
      </c>
      <c r="L121" s="76" t="s">
        <v>99</v>
      </c>
      <c r="M121" s="77"/>
    </row>
    <row r="122" ht="15.75" customHeight="1">
      <c r="A122" s="79">
        <v>42124.0</v>
      </c>
      <c r="C122" s="80">
        <v>64.91666666666667</v>
      </c>
      <c r="H122" s="77"/>
      <c r="I122" s="77"/>
      <c r="J122" s="77"/>
      <c r="K122" s="78">
        <f t="shared" si="2"/>
        <v>357</v>
      </c>
      <c r="L122" s="76" t="s">
        <v>99</v>
      </c>
      <c r="M122" s="77"/>
    </row>
    <row r="123" ht="15.75" customHeight="1">
      <c r="A123" s="79">
        <v>42125.0</v>
      </c>
      <c r="C123" s="80">
        <v>65.0</v>
      </c>
      <c r="H123" s="77"/>
      <c r="I123" s="77"/>
      <c r="J123" s="77"/>
      <c r="K123" s="78">
        <f t="shared" si="2"/>
        <v>360</v>
      </c>
      <c r="L123" s="76" t="s">
        <v>99</v>
      </c>
      <c r="M123" s="77"/>
    </row>
    <row r="124" ht="15.75" customHeight="1">
      <c r="A124" s="79">
        <v>42126.0</v>
      </c>
      <c r="C124" s="80">
        <v>65.08333333333333</v>
      </c>
      <c r="H124" s="77"/>
      <c r="I124" s="77"/>
      <c r="J124" s="77"/>
      <c r="K124" s="78">
        <f t="shared" si="2"/>
        <v>363</v>
      </c>
      <c r="L124" s="76" t="s">
        <v>99</v>
      </c>
      <c r="M124" s="77"/>
    </row>
    <row r="125" ht="15.75" customHeight="1">
      <c r="A125" s="79">
        <v>42127.0</v>
      </c>
      <c r="C125" s="80">
        <v>65.16666666666667</v>
      </c>
      <c r="H125" s="77"/>
      <c r="I125" s="77"/>
      <c r="J125" s="77"/>
      <c r="K125" s="78">
        <f t="shared" si="2"/>
        <v>366</v>
      </c>
      <c r="L125" s="76" t="s">
        <v>99</v>
      </c>
      <c r="M125" s="77"/>
    </row>
    <row r="126" ht="15.75" customHeight="1">
      <c r="A126" s="79">
        <v>42128.0</v>
      </c>
      <c r="C126" s="80">
        <v>65.25</v>
      </c>
      <c r="H126" s="77"/>
      <c r="I126" s="77"/>
      <c r="J126" s="77"/>
      <c r="K126" s="78">
        <f t="shared" si="2"/>
        <v>369</v>
      </c>
      <c r="L126" s="76" t="s">
        <v>99</v>
      </c>
      <c r="M126" s="77"/>
    </row>
    <row r="127" ht="15.75" customHeight="1">
      <c r="A127" s="79">
        <v>42129.0</v>
      </c>
      <c r="C127" s="80">
        <v>65.33333333333333</v>
      </c>
      <c r="H127" s="77"/>
      <c r="I127" s="77"/>
      <c r="J127" s="77"/>
      <c r="K127" s="78">
        <f t="shared" si="2"/>
        <v>372</v>
      </c>
      <c r="L127" s="76" t="s">
        <v>99</v>
      </c>
      <c r="M127" s="77"/>
    </row>
    <row r="128" ht="15.75" customHeight="1">
      <c r="A128" s="79">
        <v>42130.0</v>
      </c>
      <c r="C128" s="80">
        <v>65.41666666666667</v>
      </c>
      <c r="H128" s="77"/>
      <c r="I128" s="77"/>
      <c r="J128" s="77"/>
      <c r="K128" s="78">
        <f t="shared" si="2"/>
        <v>375</v>
      </c>
      <c r="L128" s="76" t="s">
        <v>99</v>
      </c>
      <c r="M128" s="77"/>
    </row>
    <row r="129" ht="15.75" customHeight="1">
      <c r="A129" s="79">
        <v>42131.0</v>
      </c>
      <c r="C129" s="80">
        <v>65.5</v>
      </c>
      <c r="H129" s="77"/>
      <c r="I129" s="77"/>
      <c r="J129" s="77"/>
      <c r="K129" s="78">
        <f t="shared" si="2"/>
        <v>378</v>
      </c>
      <c r="L129" s="76" t="s">
        <v>99</v>
      </c>
      <c r="M129" s="77"/>
    </row>
    <row r="130" ht="15.75" customHeight="1">
      <c r="A130" s="79">
        <v>42132.0</v>
      </c>
      <c r="C130" s="80">
        <v>65.58333333333333</v>
      </c>
      <c r="H130" s="77"/>
      <c r="I130" s="77"/>
      <c r="J130" s="77"/>
      <c r="K130" s="78">
        <f t="shared" si="2"/>
        <v>381</v>
      </c>
      <c r="L130" s="76" t="s">
        <v>99</v>
      </c>
      <c r="M130" s="77"/>
    </row>
    <row r="131" ht="15.75" customHeight="1">
      <c r="A131" s="79">
        <v>42133.0</v>
      </c>
      <c r="C131" s="80">
        <v>65.66666666666667</v>
      </c>
      <c r="H131" s="77"/>
      <c r="I131" s="77"/>
      <c r="J131" s="77"/>
      <c r="K131" s="78">
        <f t="shared" si="2"/>
        <v>384</v>
      </c>
      <c r="L131" s="76" t="s">
        <v>99</v>
      </c>
      <c r="M131" s="77"/>
    </row>
    <row r="132" ht="15.75" customHeight="1">
      <c r="A132" s="79">
        <v>42134.0</v>
      </c>
      <c r="C132" s="80">
        <v>65.75</v>
      </c>
      <c r="H132" s="77"/>
      <c r="I132" s="77"/>
      <c r="J132" s="77"/>
      <c r="K132" s="78">
        <f t="shared" si="2"/>
        <v>387</v>
      </c>
      <c r="L132" s="76" t="s">
        <v>99</v>
      </c>
      <c r="M132" s="77"/>
    </row>
    <row r="133" ht="15.75" customHeight="1">
      <c r="A133" s="79">
        <v>42135.0</v>
      </c>
      <c r="C133" s="80">
        <v>65.83333333333333</v>
      </c>
      <c r="H133" s="77"/>
      <c r="I133" s="77"/>
      <c r="J133" s="77"/>
      <c r="K133" s="78">
        <f t="shared" si="2"/>
        <v>390</v>
      </c>
      <c r="L133" s="76" t="s">
        <v>99</v>
      </c>
      <c r="M133" s="77"/>
    </row>
    <row r="134" ht="15.75" customHeight="1">
      <c r="A134" s="79">
        <v>42136.0</v>
      </c>
      <c r="C134" s="80">
        <v>65.91666666666667</v>
      </c>
      <c r="H134" s="77"/>
      <c r="I134" s="77"/>
      <c r="J134" s="77"/>
      <c r="K134" s="78">
        <f t="shared" si="2"/>
        <v>393</v>
      </c>
      <c r="L134" s="76" t="s">
        <v>99</v>
      </c>
      <c r="M134" s="77"/>
    </row>
    <row r="135" ht="15.75" customHeight="1">
      <c r="A135" s="79">
        <v>42137.0</v>
      </c>
      <c r="C135" s="80">
        <v>66.0</v>
      </c>
      <c r="H135" s="77"/>
      <c r="I135" s="77"/>
      <c r="J135" s="77"/>
      <c r="K135" s="78">
        <f t="shared" si="2"/>
        <v>396</v>
      </c>
      <c r="L135" s="76" t="s">
        <v>99</v>
      </c>
      <c r="M135" s="77"/>
    </row>
    <row r="136" ht="15.75" customHeight="1">
      <c r="A136" s="79">
        <v>42138.0</v>
      </c>
      <c r="C136" s="80">
        <v>66.08333333333333</v>
      </c>
      <c r="H136" s="77"/>
      <c r="I136" s="77"/>
      <c r="J136" s="77"/>
      <c r="K136" s="78">
        <f t="shared" si="2"/>
        <v>399</v>
      </c>
      <c r="L136" s="76" t="s">
        <v>99</v>
      </c>
      <c r="M136" s="77"/>
    </row>
    <row r="137" ht="15.75" customHeight="1">
      <c r="A137" s="79">
        <v>42139.0</v>
      </c>
      <c r="C137" s="80">
        <v>66.16666666666667</v>
      </c>
      <c r="H137" s="77"/>
      <c r="I137" s="77"/>
      <c r="J137" s="77"/>
      <c r="K137" s="78">
        <f t="shared" si="2"/>
        <v>402</v>
      </c>
      <c r="L137" s="76" t="s">
        <v>99</v>
      </c>
      <c r="M137" s="77"/>
    </row>
    <row r="138" ht="15.75" customHeight="1">
      <c r="A138" s="79">
        <v>42140.0</v>
      </c>
      <c r="C138" s="80">
        <v>66.25</v>
      </c>
      <c r="H138" s="77"/>
      <c r="I138" s="77"/>
      <c r="J138" s="77"/>
      <c r="K138" s="78">
        <f t="shared" si="2"/>
        <v>405</v>
      </c>
      <c r="L138" s="76" t="s">
        <v>99</v>
      </c>
      <c r="M138" s="77"/>
    </row>
    <row r="139" ht="15.75" customHeight="1">
      <c r="A139" s="79">
        <v>42141.0</v>
      </c>
      <c r="C139" s="80">
        <v>66.33333333333333</v>
      </c>
      <c r="H139" s="77"/>
      <c r="I139" s="77"/>
      <c r="J139" s="77"/>
      <c r="K139" s="78">
        <f t="shared" si="2"/>
        <v>408</v>
      </c>
      <c r="L139" s="76" t="s">
        <v>99</v>
      </c>
      <c r="M139" s="77"/>
    </row>
    <row r="140" ht="15.75" customHeight="1">
      <c r="A140" s="79">
        <v>42142.0</v>
      </c>
      <c r="C140" s="80">
        <v>66.41666666666667</v>
      </c>
      <c r="H140" s="77"/>
      <c r="I140" s="77"/>
      <c r="J140" s="77"/>
      <c r="K140" s="78">
        <f t="shared" si="2"/>
        <v>411</v>
      </c>
      <c r="L140" s="76" t="s">
        <v>99</v>
      </c>
      <c r="M140" s="77"/>
    </row>
    <row r="141" ht="15.75" customHeight="1">
      <c r="A141" s="79">
        <v>42143.0</v>
      </c>
      <c r="C141" s="80">
        <v>66.5</v>
      </c>
      <c r="H141" s="77"/>
      <c r="I141" s="77"/>
      <c r="J141" s="77"/>
      <c r="K141" s="78">
        <f t="shared" si="2"/>
        <v>414</v>
      </c>
      <c r="L141" s="76" t="s">
        <v>99</v>
      </c>
      <c r="M141" s="77"/>
    </row>
    <row r="142" ht="15.75" customHeight="1">
      <c r="A142" s="79">
        <v>42144.0</v>
      </c>
      <c r="C142" s="80">
        <v>66.58333333333333</v>
      </c>
      <c r="H142" s="77"/>
      <c r="I142" s="77"/>
      <c r="J142" s="77"/>
      <c r="K142" s="78">
        <f t="shared" si="2"/>
        <v>417</v>
      </c>
      <c r="L142" s="76" t="s">
        <v>99</v>
      </c>
      <c r="M142" s="77"/>
    </row>
    <row r="143" ht="15.75" customHeight="1">
      <c r="A143" s="79">
        <v>42145.0</v>
      </c>
      <c r="C143" s="80">
        <v>66.66666666666667</v>
      </c>
      <c r="H143" s="77"/>
      <c r="I143" s="77"/>
      <c r="J143" s="77"/>
      <c r="K143" s="78">
        <f t="shared" si="2"/>
        <v>420</v>
      </c>
      <c r="L143" s="76" t="s">
        <v>99</v>
      </c>
      <c r="M143" s="77"/>
    </row>
    <row r="144" ht="15.75" customHeight="1">
      <c r="A144" s="79">
        <v>42146.0</v>
      </c>
      <c r="C144" s="80">
        <v>66.75</v>
      </c>
      <c r="H144" s="77"/>
      <c r="I144" s="77"/>
      <c r="J144" s="77"/>
      <c r="K144" s="78">
        <f t="shared" si="2"/>
        <v>423</v>
      </c>
      <c r="L144" s="76" t="s">
        <v>99</v>
      </c>
      <c r="M144" s="77"/>
    </row>
    <row r="145" ht="15.75" customHeight="1">
      <c r="A145" s="79">
        <v>42147.0</v>
      </c>
      <c r="C145" s="80">
        <v>66.83333333333333</v>
      </c>
      <c r="H145" s="77"/>
      <c r="I145" s="77"/>
      <c r="J145" s="77"/>
      <c r="K145" s="78">
        <f t="shared" si="2"/>
        <v>426</v>
      </c>
      <c r="L145" s="76" t="s">
        <v>99</v>
      </c>
      <c r="M145" s="77"/>
    </row>
    <row r="146" ht="15.75" customHeight="1">
      <c r="A146" s="79">
        <v>42148.0</v>
      </c>
      <c r="C146" s="80">
        <v>66.91666666666667</v>
      </c>
      <c r="H146" s="77"/>
      <c r="I146" s="77"/>
      <c r="J146" s="77"/>
      <c r="K146" s="78">
        <f t="shared" si="2"/>
        <v>429</v>
      </c>
      <c r="L146" s="76" t="s">
        <v>99</v>
      </c>
      <c r="M146" s="77"/>
    </row>
    <row r="147" ht="15.75" customHeight="1">
      <c r="A147" s="79">
        <v>42149.0</v>
      </c>
      <c r="C147" s="80">
        <v>67.0</v>
      </c>
      <c r="H147" s="77"/>
      <c r="I147" s="77"/>
      <c r="J147" s="77"/>
      <c r="K147" s="78">
        <f t="shared" si="2"/>
        <v>432</v>
      </c>
      <c r="L147" s="76" t="s">
        <v>99</v>
      </c>
      <c r="M147" s="77"/>
    </row>
    <row r="148" ht="15.75" customHeight="1">
      <c r="A148" s="79">
        <v>42150.0</v>
      </c>
      <c r="C148" s="80">
        <v>67.08333333333333</v>
      </c>
      <c r="H148" s="77"/>
      <c r="I148" s="77"/>
      <c r="J148" s="77"/>
      <c r="K148" s="78">
        <f t="shared" si="2"/>
        <v>435</v>
      </c>
      <c r="L148" s="76" t="s">
        <v>99</v>
      </c>
      <c r="M148" s="77"/>
    </row>
    <row r="149" ht="15.75" customHeight="1">
      <c r="A149" s="79">
        <v>42151.0</v>
      </c>
      <c r="C149" s="80">
        <v>67.16666666666667</v>
      </c>
      <c r="H149" s="77"/>
      <c r="I149" s="77"/>
      <c r="J149" s="77"/>
      <c r="K149" s="78">
        <f t="shared" si="2"/>
        <v>438</v>
      </c>
      <c r="L149" s="76" t="s">
        <v>99</v>
      </c>
      <c r="M149" s="77"/>
    </row>
    <row r="150" ht="15.75" customHeight="1">
      <c r="A150" s="79">
        <v>42152.0</v>
      </c>
      <c r="C150" s="80">
        <v>67.25</v>
      </c>
      <c r="H150" s="77"/>
      <c r="I150" s="77"/>
      <c r="J150" s="77"/>
      <c r="K150" s="78">
        <f t="shared" si="2"/>
        <v>441</v>
      </c>
      <c r="L150" s="76" t="s">
        <v>99</v>
      </c>
      <c r="M150" s="77"/>
    </row>
    <row r="151" ht="15.75" customHeight="1">
      <c r="A151" s="79">
        <v>42153.0</v>
      </c>
      <c r="C151" s="80">
        <v>67.33333333333333</v>
      </c>
      <c r="H151" s="77"/>
      <c r="I151" s="77"/>
      <c r="J151" s="77"/>
      <c r="K151" s="78">
        <f t="shared" si="2"/>
        <v>444</v>
      </c>
      <c r="L151" s="76" t="s">
        <v>99</v>
      </c>
      <c r="M151" s="77"/>
    </row>
    <row r="152" ht="15.75" customHeight="1">
      <c r="A152" s="79">
        <v>42154.0</v>
      </c>
      <c r="C152" s="80">
        <v>67.41666666666667</v>
      </c>
      <c r="H152" s="77"/>
      <c r="I152" s="77"/>
      <c r="J152" s="77"/>
      <c r="K152" s="78">
        <f t="shared" si="2"/>
        <v>447</v>
      </c>
      <c r="L152" s="76" t="s">
        <v>99</v>
      </c>
      <c r="M152" s="77"/>
    </row>
    <row r="153" ht="15.75" customHeight="1">
      <c r="A153" s="79">
        <v>42155.0</v>
      </c>
      <c r="C153" s="80">
        <v>67.5</v>
      </c>
      <c r="H153" s="77"/>
      <c r="I153" s="77"/>
      <c r="J153" s="77"/>
      <c r="K153" s="78">
        <f t="shared" si="2"/>
        <v>450</v>
      </c>
      <c r="L153" s="76" t="s">
        <v>99</v>
      </c>
      <c r="M153" s="77"/>
    </row>
    <row r="154" ht="15.75" customHeight="1">
      <c r="A154" s="79">
        <v>42156.0</v>
      </c>
      <c r="C154" s="80">
        <v>67.58333333333333</v>
      </c>
      <c r="H154" s="77"/>
      <c r="I154" s="77"/>
      <c r="J154" s="77"/>
      <c r="K154" s="78">
        <f t="shared" si="2"/>
        <v>453</v>
      </c>
      <c r="L154" s="76" t="s">
        <v>99</v>
      </c>
      <c r="M154" s="77"/>
    </row>
    <row r="155" ht="15.75" customHeight="1">
      <c r="A155" s="79">
        <v>42157.0</v>
      </c>
      <c r="C155" s="80">
        <v>67.66666666666667</v>
      </c>
      <c r="H155" s="77"/>
      <c r="I155" s="77"/>
      <c r="J155" s="77"/>
      <c r="K155" s="78">
        <f t="shared" si="2"/>
        <v>456</v>
      </c>
      <c r="L155" s="76" t="s">
        <v>99</v>
      </c>
      <c r="M155" s="77"/>
    </row>
    <row r="156" ht="15.75" customHeight="1">
      <c r="A156" s="79">
        <v>42158.0</v>
      </c>
      <c r="C156" s="80">
        <v>67.75</v>
      </c>
      <c r="H156" s="77"/>
      <c r="I156" s="77"/>
      <c r="J156" s="77"/>
      <c r="K156" s="78">
        <f t="shared" si="2"/>
        <v>459</v>
      </c>
      <c r="L156" s="76" t="s">
        <v>99</v>
      </c>
      <c r="M156" s="77"/>
    </row>
    <row r="157" ht="15.75" customHeight="1">
      <c r="A157" s="79">
        <v>42159.0</v>
      </c>
      <c r="C157" s="80">
        <v>67.83333333333333</v>
      </c>
      <c r="H157" s="77"/>
      <c r="I157" s="77"/>
      <c r="J157" s="77"/>
      <c r="K157" s="78">
        <f t="shared" si="2"/>
        <v>462</v>
      </c>
      <c r="L157" s="76" t="s">
        <v>99</v>
      </c>
      <c r="M157" s="77"/>
    </row>
    <row r="158" ht="15.75" customHeight="1">
      <c r="A158" s="79">
        <v>42160.0</v>
      </c>
      <c r="C158" s="80">
        <v>67.91666666666667</v>
      </c>
      <c r="H158" s="77"/>
      <c r="I158" s="77"/>
      <c r="J158" s="77"/>
      <c r="K158" s="78">
        <f t="shared" si="2"/>
        <v>465</v>
      </c>
      <c r="L158" s="76" t="s">
        <v>99</v>
      </c>
      <c r="M158" s="77"/>
    </row>
    <row r="159" ht="15.75" customHeight="1">
      <c r="A159" s="79">
        <v>42161.0</v>
      </c>
      <c r="C159" s="80">
        <v>68.0</v>
      </c>
      <c r="H159" s="77"/>
      <c r="I159" s="77"/>
      <c r="J159" s="77"/>
      <c r="K159" s="78">
        <f t="shared" si="2"/>
        <v>468</v>
      </c>
      <c r="L159" s="76" t="s">
        <v>99</v>
      </c>
      <c r="M159" s="77"/>
    </row>
    <row r="160" ht="15.75" customHeight="1">
      <c r="A160" s="79">
        <v>42162.0</v>
      </c>
      <c r="C160" s="80">
        <v>68.08333333333333</v>
      </c>
      <c r="H160" s="77"/>
      <c r="I160" s="77"/>
      <c r="J160" s="77"/>
      <c r="K160" s="78">
        <f t="shared" si="2"/>
        <v>471</v>
      </c>
      <c r="L160" s="76" t="s">
        <v>99</v>
      </c>
      <c r="M160" s="77"/>
    </row>
    <row r="161" ht="15.75" customHeight="1">
      <c r="A161" s="79">
        <v>42163.0</v>
      </c>
      <c r="C161" s="80">
        <v>68.16666666666667</v>
      </c>
      <c r="H161" s="77"/>
      <c r="I161" s="77"/>
      <c r="J161" s="77"/>
      <c r="K161" s="78">
        <f t="shared" si="2"/>
        <v>474</v>
      </c>
      <c r="L161" s="76" t="s">
        <v>99</v>
      </c>
      <c r="M161" s="77"/>
    </row>
    <row r="162" ht="15.75" customHeight="1">
      <c r="A162" s="79">
        <v>42164.0</v>
      </c>
      <c r="C162" s="80">
        <v>68.25</v>
      </c>
      <c r="H162" s="77"/>
      <c r="I162" s="77"/>
      <c r="J162" s="77"/>
      <c r="K162" s="78">
        <f t="shared" si="2"/>
        <v>477</v>
      </c>
      <c r="L162" s="76" t="s">
        <v>99</v>
      </c>
      <c r="M162" s="77"/>
    </row>
    <row r="163" ht="15.75" customHeight="1">
      <c r="A163" s="79">
        <v>42165.0</v>
      </c>
      <c r="C163" s="80">
        <v>68.33333333333333</v>
      </c>
      <c r="H163" s="77"/>
      <c r="I163" s="77"/>
      <c r="J163" s="77"/>
      <c r="K163" s="78">
        <f t="shared" si="2"/>
        <v>480</v>
      </c>
      <c r="L163" s="76" t="s">
        <v>99</v>
      </c>
      <c r="M163" s="77"/>
    </row>
    <row r="164" ht="15.75" customHeight="1">
      <c r="A164" s="79">
        <v>42166.0</v>
      </c>
      <c r="C164" s="80">
        <v>68.41666666666667</v>
      </c>
      <c r="H164" s="77"/>
      <c r="I164" s="77"/>
      <c r="J164" s="77"/>
      <c r="K164" s="78">
        <f t="shared" si="2"/>
        <v>483</v>
      </c>
      <c r="L164" s="76" t="s">
        <v>99</v>
      </c>
      <c r="M164" s="77"/>
    </row>
    <row r="165" ht="15.75" customHeight="1">
      <c r="A165" s="79">
        <v>42167.0</v>
      </c>
      <c r="C165" s="80">
        <v>68.5</v>
      </c>
      <c r="H165" s="77"/>
      <c r="I165" s="77"/>
      <c r="J165" s="77"/>
      <c r="K165" s="78">
        <f t="shared" si="2"/>
        <v>486</v>
      </c>
      <c r="L165" s="76" t="s">
        <v>99</v>
      </c>
      <c r="M165" s="77"/>
    </row>
    <row r="166" ht="15.75" customHeight="1">
      <c r="A166" s="79">
        <v>42168.0</v>
      </c>
      <c r="C166" s="80">
        <v>68.58333333333333</v>
      </c>
      <c r="H166" s="77"/>
      <c r="I166" s="77"/>
      <c r="J166" s="77"/>
      <c r="K166" s="78">
        <f t="shared" si="2"/>
        <v>489</v>
      </c>
      <c r="L166" s="76" t="s">
        <v>99</v>
      </c>
      <c r="M166" s="77"/>
    </row>
    <row r="167" ht="15.75" customHeight="1">
      <c r="A167" s="79">
        <v>42169.0</v>
      </c>
      <c r="C167" s="80">
        <v>68.66666666666667</v>
      </c>
      <c r="H167" s="77"/>
      <c r="I167" s="77"/>
      <c r="J167" s="77"/>
      <c r="K167" s="78">
        <f t="shared" si="2"/>
        <v>492</v>
      </c>
      <c r="L167" s="76" t="s">
        <v>99</v>
      </c>
      <c r="M167" s="77"/>
    </row>
    <row r="168" ht="15.75" customHeight="1">
      <c r="A168" s="79">
        <v>42170.0</v>
      </c>
      <c r="C168" s="80">
        <v>68.75</v>
      </c>
      <c r="H168" s="77"/>
      <c r="I168" s="77"/>
      <c r="J168" s="77"/>
      <c r="K168" s="78">
        <f t="shared" si="2"/>
        <v>495</v>
      </c>
      <c r="L168" s="76" t="s">
        <v>99</v>
      </c>
      <c r="M168" s="77"/>
    </row>
    <row r="169" ht="15.75" customHeight="1">
      <c r="A169" s="79">
        <v>42171.0</v>
      </c>
      <c r="C169" s="80">
        <v>68.83333333333333</v>
      </c>
      <c r="H169" s="77"/>
      <c r="I169" s="77"/>
      <c r="J169" s="77"/>
      <c r="K169" s="78">
        <f t="shared" si="2"/>
        <v>498</v>
      </c>
      <c r="L169" s="76" t="s">
        <v>99</v>
      </c>
      <c r="M169" s="77"/>
    </row>
    <row r="170" ht="15.75" customHeight="1">
      <c r="A170" s="79">
        <v>42172.0</v>
      </c>
      <c r="C170" s="80">
        <v>68.91666666666667</v>
      </c>
      <c r="H170" s="77"/>
      <c r="I170" s="77"/>
      <c r="J170" s="77"/>
      <c r="K170" s="78">
        <f t="shared" si="2"/>
        <v>501</v>
      </c>
      <c r="L170" s="76" t="s">
        <v>99</v>
      </c>
      <c r="M170" s="77"/>
    </row>
    <row r="171" ht="15.75" customHeight="1">
      <c r="A171" s="79">
        <v>42173.0</v>
      </c>
      <c r="C171" s="80">
        <v>69.0</v>
      </c>
      <c r="H171" s="77"/>
      <c r="I171" s="77"/>
      <c r="J171" s="77"/>
      <c r="K171" s="78">
        <f t="shared" si="2"/>
        <v>504</v>
      </c>
      <c r="L171" s="76" t="s">
        <v>99</v>
      </c>
      <c r="M171" s="77"/>
    </row>
    <row r="172" ht="15.75" customHeight="1">
      <c r="A172" s="79">
        <v>42174.0</v>
      </c>
      <c r="C172" s="80">
        <v>69.08333333333333</v>
      </c>
      <c r="H172" s="77"/>
      <c r="I172" s="77"/>
      <c r="J172" s="77"/>
      <c r="K172" s="78">
        <f t="shared" si="2"/>
        <v>507</v>
      </c>
      <c r="L172" s="76" t="s">
        <v>99</v>
      </c>
      <c r="M172" s="77"/>
    </row>
    <row r="173" ht="15.75" customHeight="1">
      <c r="A173" s="79">
        <v>42175.0</v>
      </c>
      <c r="C173" s="80">
        <v>69.16666666666667</v>
      </c>
      <c r="H173" s="77"/>
      <c r="I173" s="77"/>
      <c r="J173" s="77"/>
      <c r="K173" s="78">
        <f t="shared" si="2"/>
        <v>510</v>
      </c>
      <c r="L173" s="76" t="s">
        <v>99</v>
      </c>
      <c r="M173" s="77"/>
    </row>
    <row r="174" ht="15.75" customHeight="1">
      <c r="A174" s="79">
        <v>42176.0</v>
      </c>
      <c r="C174" s="80">
        <v>69.25</v>
      </c>
      <c r="H174" s="77"/>
      <c r="I174" s="77"/>
      <c r="J174" s="77"/>
      <c r="K174" s="78">
        <f t="shared" si="2"/>
        <v>513</v>
      </c>
      <c r="L174" s="76" t="s">
        <v>99</v>
      </c>
      <c r="M174" s="77"/>
    </row>
    <row r="175" ht="15.75" customHeight="1">
      <c r="A175" s="79">
        <v>42177.0</v>
      </c>
      <c r="C175" s="80">
        <v>69.33333333333333</v>
      </c>
      <c r="H175" s="77"/>
      <c r="I175" s="77"/>
      <c r="J175" s="77"/>
      <c r="K175" s="78">
        <f t="shared" si="2"/>
        <v>516</v>
      </c>
      <c r="L175" s="76" t="s">
        <v>99</v>
      </c>
      <c r="M175" s="77"/>
    </row>
    <row r="176" ht="15.75" customHeight="1">
      <c r="A176" s="79">
        <v>42178.0</v>
      </c>
      <c r="C176" s="80">
        <v>69.41666666666667</v>
      </c>
      <c r="H176" s="77"/>
      <c r="I176" s="77"/>
      <c r="J176" s="77"/>
      <c r="K176" s="78">
        <f t="shared" si="2"/>
        <v>519</v>
      </c>
      <c r="L176" s="76" t="s">
        <v>99</v>
      </c>
      <c r="M176" s="77"/>
    </row>
    <row r="177" ht="15.75" customHeight="1">
      <c r="A177" s="79">
        <v>42179.0</v>
      </c>
      <c r="C177" s="80">
        <v>69.5</v>
      </c>
      <c r="H177" s="77"/>
      <c r="I177" s="77"/>
      <c r="J177" s="77"/>
      <c r="K177" s="78">
        <f t="shared" si="2"/>
        <v>522</v>
      </c>
      <c r="L177" s="76" t="s">
        <v>99</v>
      </c>
      <c r="M177" s="77"/>
    </row>
    <row r="178" ht="15.75" customHeight="1">
      <c r="A178" s="79">
        <v>42180.0</v>
      </c>
      <c r="C178" s="80">
        <v>69.58333333333333</v>
      </c>
      <c r="H178" s="77"/>
      <c r="I178" s="77"/>
      <c r="J178" s="77"/>
      <c r="K178" s="78">
        <f t="shared" si="2"/>
        <v>525</v>
      </c>
      <c r="L178" s="76" t="s">
        <v>99</v>
      </c>
      <c r="M178" s="77"/>
    </row>
    <row r="179" ht="15.75" customHeight="1">
      <c r="A179" s="79">
        <v>42181.0</v>
      </c>
      <c r="C179" s="80">
        <v>69.66666666666667</v>
      </c>
      <c r="H179" s="77"/>
      <c r="I179" s="77"/>
      <c r="J179" s="77"/>
      <c r="K179" s="78">
        <f t="shared" si="2"/>
        <v>528</v>
      </c>
      <c r="L179" s="76" t="s">
        <v>99</v>
      </c>
      <c r="M179" s="77"/>
    </row>
    <row r="180" ht="15.75" customHeight="1">
      <c r="A180" s="79">
        <v>42182.0</v>
      </c>
      <c r="C180" s="80">
        <v>69.75</v>
      </c>
      <c r="H180" s="77"/>
      <c r="I180" s="77"/>
      <c r="J180" s="77"/>
      <c r="K180" s="78">
        <f t="shared" si="2"/>
        <v>531</v>
      </c>
      <c r="L180" s="76" t="s">
        <v>99</v>
      </c>
      <c r="M180" s="77"/>
    </row>
    <row r="181" ht="15.75" customHeight="1">
      <c r="A181" s="79">
        <v>42183.0</v>
      </c>
      <c r="C181" s="80">
        <v>69.83333333333333</v>
      </c>
      <c r="H181" s="77"/>
      <c r="I181" s="77"/>
      <c r="J181" s="77"/>
      <c r="K181" s="78">
        <f t="shared" si="2"/>
        <v>534</v>
      </c>
      <c r="L181" s="76" t="s">
        <v>99</v>
      </c>
      <c r="M181" s="77"/>
    </row>
    <row r="182" ht="15.75" customHeight="1">
      <c r="A182" s="79">
        <v>42184.0</v>
      </c>
      <c r="C182" s="80">
        <v>69.91666666666667</v>
      </c>
      <c r="H182" s="77"/>
      <c r="I182" s="77"/>
      <c r="J182" s="77"/>
      <c r="K182" s="78">
        <f t="shared" si="2"/>
        <v>537</v>
      </c>
      <c r="L182" s="76" t="s">
        <v>99</v>
      </c>
      <c r="M182" s="77"/>
    </row>
    <row r="183" ht="15.75" customHeight="1">
      <c r="A183" s="79">
        <v>42185.0</v>
      </c>
      <c r="C183" s="80">
        <v>70.0</v>
      </c>
      <c r="H183" s="77"/>
      <c r="I183" s="77"/>
      <c r="J183" s="77"/>
      <c r="K183" s="78">
        <f t="shared" si="2"/>
        <v>540</v>
      </c>
      <c r="L183" s="76" t="s">
        <v>99</v>
      </c>
      <c r="M183" s="77"/>
    </row>
    <row r="184" ht="15.75" customHeight="1">
      <c r="A184" s="79">
        <v>42186.0</v>
      </c>
      <c r="C184" s="80">
        <v>70.08333333333333</v>
      </c>
      <c r="H184" s="77"/>
      <c r="I184" s="77"/>
      <c r="J184" s="77"/>
      <c r="K184" s="78">
        <f t="shared" si="2"/>
        <v>543</v>
      </c>
      <c r="L184" s="76" t="s">
        <v>99</v>
      </c>
      <c r="M184" s="77"/>
    </row>
    <row r="185" ht="15.75" customHeight="1">
      <c r="A185" s="79">
        <v>42187.0</v>
      </c>
      <c r="C185" s="80">
        <v>70.16666666666667</v>
      </c>
      <c r="H185" s="77"/>
      <c r="I185" s="77"/>
      <c r="J185" s="77"/>
      <c r="K185" s="78">
        <f t="shared" si="2"/>
        <v>546</v>
      </c>
      <c r="L185" s="76" t="s">
        <v>99</v>
      </c>
      <c r="M185" s="77"/>
    </row>
    <row r="186" ht="15.75" customHeight="1">
      <c r="A186" s="79">
        <v>42188.0</v>
      </c>
      <c r="C186" s="80">
        <v>70.25</v>
      </c>
      <c r="H186" s="77"/>
      <c r="I186" s="77"/>
      <c r="J186" s="77"/>
      <c r="K186" s="78">
        <f t="shared" si="2"/>
        <v>549</v>
      </c>
      <c r="L186" s="76" t="s">
        <v>99</v>
      </c>
      <c r="M186" s="77"/>
    </row>
    <row r="187" ht="15.75" customHeight="1">
      <c r="A187" s="79">
        <v>42189.0</v>
      </c>
      <c r="C187" s="80">
        <v>70.33333333333333</v>
      </c>
      <c r="H187" s="77"/>
      <c r="I187" s="77"/>
      <c r="J187" s="77"/>
      <c r="K187" s="78">
        <f t="shared" si="2"/>
        <v>552</v>
      </c>
      <c r="L187" s="76" t="s">
        <v>99</v>
      </c>
      <c r="M187" s="77"/>
    </row>
    <row r="188" ht="15.75" customHeight="1">
      <c r="A188" s="79">
        <v>42190.0</v>
      </c>
      <c r="C188" s="80">
        <v>70.41666666666667</v>
      </c>
      <c r="H188" s="77"/>
      <c r="I188" s="77"/>
      <c r="J188" s="77"/>
      <c r="K188" s="78">
        <f t="shared" si="2"/>
        <v>555</v>
      </c>
      <c r="L188" s="76" t="s">
        <v>99</v>
      </c>
      <c r="M188" s="77"/>
    </row>
    <row r="189" ht="15.75" customHeight="1">
      <c r="A189" s="79">
        <v>42191.0</v>
      </c>
      <c r="C189" s="80">
        <v>70.5</v>
      </c>
      <c r="H189" s="77"/>
      <c r="I189" s="77"/>
      <c r="J189" s="77"/>
      <c r="K189" s="78">
        <f t="shared" si="2"/>
        <v>558</v>
      </c>
      <c r="L189" s="76" t="s">
        <v>99</v>
      </c>
      <c r="M189" s="77"/>
    </row>
    <row r="190" ht="15.75" customHeight="1">
      <c r="A190" s="79">
        <v>42192.0</v>
      </c>
      <c r="C190" s="80">
        <v>70.58333333333333</v>
      </c>
      <c r="H190" s="77"/>
      <c r="I190" s="77"/>
      <c r="J190" s="77"/>
      <c r="K190" s="78">
        <f t="shared" si="2"/>
        <v>561</v>
      </c>
      <c r="L190" s="76" t="s">
        <v>99</v>
      </c>
      <c r="M190" s="77"/>
    </row>
    <row r="191" ht="15.75" customHeight="1">
      <c r="A191" s="79">
        <v>42193.0</v>
      </c>
      <c r="C191" s="80">
        <v>70.66666666666667</v>
      </c>
      <c r="H191" s="77"/>
      <c r="I191" s="77"/>
      <c r="J191" s="77"/>
      <c r="K191" s="78">
        <f t="shared" si="2"/>
        <v>564</v>
      </c>
      <c r="L191" s="76" t="s">
        <v>99</v>
      </c>
      <c r="M191" s="77"/>
    </row>
    <row r="192" ht="15.75" customHeight="1">
      <c r="A192" s="79">
        <v>42194.0</v>
      </c>
      <c r="C192" s="80">
        <v>70.75</v>
      </c>
      <c r="H192" s="77"/>
      <c r="I192" s="77"/>
      <c r="J192" s="77"/>
      <c r="K192" s="78">
        <f t="shared" si="2"/>
        <v>567</v>
      </c>
      <c r="L192" s="76" t="s">
        <v>99</v>
      </c>
      <c r="M192" s="77"/>
    </row>
    <row r="193" ht="15.75" customHeight="1">
      <c r="A193" s="79">
        <v>42195.0</v>
      </c>
      <c r="C193" s="80">
        <v>70.83333333333333</v>
      </c>
      <c r="H193" s="77"/>
      <c r="I193" s="77"/>
      <c r="J193" s="77"/>
      <c r="K193" s="78">
        <f t="shared" si="2"/>
        <v>570</v>
      </c>
      <c r="L193" s="76" t="s">
        <v>99</v>
      </c>
      <c r="M193" s="77"/>
    </row>
    <row r="194" ht="15.75" customHeight="1">
      <c r="A194" s="79">
        <v>42196.0</v>
      </c>
      <c r="C194" s="80">
        <v>70.91666666666667</v>
      </c>
      <c r="H194" s="77"/>
      <c r="I194" s="77"/>
      <c r="J194" s="77"/>
      <c r="K194" s="78">
        <f t="shared" si="2"/>
        <v>573</v>
      </c>
      <c r="L194" s="76" t="s">
        <v>99</v>
      </c>
      <c r="M194" s="77"/>
    </row>
    <row r="195" ht="15.75" customHeight="1">
      <c r="A195" s="79">
        <v>42197.0</v>
      </c>
      <c r="C195" s="80">
        <v>71.0</v>
      </c>
      <c r="H195" s="77"/>
      <c r="I195" s="77"/>
      <c r="J195" s="77"/>
      <c r="K195" s="78">
        <f t="shared" si="2"/>
        <v>576</v>
      </c>
      <c r="L195" s="76" t="s">
        <v>99</v>
      </c>
      <c r="M195" s="77"/>
    </row>
    <row r="196" ht="15.75" customHeight="1">
      <c r="A196" s="79">
        <v>42198.0</v>
      </c>
      <c r="C196" s="80">
        <v>71.08333333333333</v>
      </c>
      <c r="H196" s="77"/>
      <c r="I196" s="77"/>
      <c r="J196" s="77"/>
      <c r="K196" s="78">
        <f t="shared" si="2"/>
        <v>579</v>
      </c>
      <c r="L196" s="76" t="s">
        <v>99</v>
      </c>
      <c r="M196" s="77"/>
    </row>
    <row r="197" ht="15.75" customHeight="1">
      <c r="A197" s="79">
        <v>42199.0</v>
      </c>
      <c r="C197" s="80">
        <v>71.16666666666667</v>
      </c>
      <c r="H197" s="77"/>
      <c r="I197" s="77"/>
      <c r="J197" s="77"/>
      <c r="K197" s="78">
        <f t="shared" si="2"/>
        <v>582</v>
      </c>
      <c r="L197" s="76" t="s">
        <v>99</v>
      </c>
      <c r="M197" s="77"/>
    </row>
    <row r="198" ht="15.75" customHeight="1">
      <c r="A198" s="79">
        <v>42200.0</v>
      </c>
      <c r="C198" s="80">
        <v>71.25</v>
      </c>
      <c r="H198" s="77"/>
      <c r="I198" s="77"/>
      <c r="J198" s="77"/>
      <c r="K198" s="78">
        <f t="shared" si="2"/>
        <v>585</v>
      </c>
      <c r="L198" s="76" t="s">
        <v>99</v>
      </c>
      <c r="M198" s="77"/>
    </row>
    <row r="199" ht="15.75" customHeight="1">
      <c r="A199" s="79">
        <v>42201.0</v>
      </c>
      <c r="C199" s="80">
        <v>71.33333333333333</v>
      </c>
      <c r="H199" s="77"/>
      <c r="I199" s="77"/>
      <c r="J199" s="77"/>
      <c r="K199" s="78">
        <f t="shared" si="2"/>
        <v>588</v>
      </c>
      <c r="L199" s="76" t="s">
        <v>99</v>
      </c>
      <c r="M199" s="77"/>
    </row>
    <row r="200" ht="15.75" customHeight="1">
      <c r="A200" s="79">
        <v>42202.0</v>
      </c>
      <c r="C200" s="80">
        <v>71.41666666666667</v>
      </c>
      <c r="H200" s="77"/>
      <c r="I200" s="77"/>
      <c r="J200" s="77"/>
      <c r="K200" s="78">
        <f t="shared" si="2"/>
        <v>591</v>
      </c>
      <c r="L200" s="76" t="s">
        <v>99</v>
      </c>
      <c r="M200" s="77"/>
    </row>
    <row r="201" ht="15.75" customHeight="1">
      <c r="A201" s="79">
        <v>42203.0</v>
      </c>
      <c r="C201" s="80">
        <v>71.5</v>
      </c>
      <c r="H201" s="77"/>
      <c r="I201" s="77"/>
      <c r="J201" s="77"/>
      <c r="K201" s="78">
        <f t="shared" si="2"/>
        <v>594</v>
      </c>
      <c r="L201" s="76" t="s">
        <v>99</v>
      </c>
      <c r="M201" s="77"/>
    </row>
    <row r="202" ht="15.75" customHeight="1">
      <c r="A202" s="79">
        <v>42204.0</v>
      </c>
      <c r="C202" s="80">
        <v>71.58333333333333</v>
      </c>
      <c r="H202" s="77"/>
      <c r="I202" s="77"/>
      <c r="J202" s="77"/>
      <c r="K202" s="78">
        <f t="shared" si="2"/>
        <v>597</v>
      </c>
      <c r="L202" s="76" t="s">
        <v>99</v>
      </c>
      <c r="M202" s="77"/>
    </row>
    <row r="203" ht="15.75" customHeight="1">
      <c r="A203" s="79">
        <v>42205.0</v>
      </c>
      <c r="C203" s="80">
        <v>71.66666666666667</v>
      </c>
      <c r="H203" s="77"/>
      <c r="I203" s="77"/>
      <c r="J203" s="77"/>
      <c r="K203" s="78">
        <f t="shared" si="2"/>
        <v>600</v>
      </c>
      <c r="L203" s="76" t="s">
        <v>99</v>
      </c>
      <c r="M203" s="77"/>
    </row>
    <row r="204" ht="15.75" customHeight="1">
      <c r="A204" s="79">
        <v>42206.0</v>
      </c>
      <c r="C204" s="80">
        <v>71.75</v>
      </c>
      <c r="H204" s="77"/>
      <c r="I204" s="77"/>
      <c r="J204" s="77"/>
      <c r="K204" s="78">
        <f t="shared" si="2"/>
        <v>603</v>
      </c>
      <c r="L204" s="76" t="s">
        <v>99</v>
      </c>
      <c r="M204" s="77"/>
    </row>
    <row r="205" ht="15.75" customHeight="1">
      <c r="A205" s="79">
        <v>42207.0</v>
      </c>
      <c r="C205" s="80">
        <v>71.83333333333333</v>
      </c>
      <c r="H205" s="77"/>
      <c r="I205" s="77"/>
      <c r="J205" s="77"/>
      <c r="K205" s="78">
        <f t="shared" si="2"/>
        <v>606</v>
      </c>
      <c r="L205" s="76" t="s">
        <v>99</v>
      </c>
      <c r="M205" s="77"/>
    </row>
    <row r="206" ht="15.75" customHeight="1">
      <c r="A206" s="79">
        <v>42208.0</v>
      </c>
      <c r="C206" s="80">
        <v>71.91666666666667</v>
      </c>
      <c r="H206" s="77"/>
      <c r="I206" s="77"/>
      <c r="J206" s="77"/>
      <c r="K206" s="78">
        <f t="shared" si="2"/>
        <v>609</v>
      </c>
      <c r="L206" s="76" t="s">
        <v>99</v>
      </c>
      <c r="M206" s="77"/>
    </row>
    <row r="207" ht="15.75" customHeight="1">
      <c r="A207" s="79">
        <v>42209.0</v>
      </c>
      <c r="C207" s="80">
        <v>72.0</v>
      </c>
      <c r="H207" s="77"/>
      <c r="I207" s="77"/>
      <c r="J207" s="77"/>
      <c r="K207" s="78">
        <f t="shared" si="2"/>
        <v>612</v>
      </c>
      <c r="L207" s="76" t="s">
        <v>99</v>
      </c>
      <c r="M207" s="77"/>
    </row>
    <row r="208" ht="15.75" customHeight="1">
      <c r="A208" s="79">
        <v>42210.0</v>
      </c>
      <c r="C208" s="80">
        <v>72.08333333333333</v>
      </c>
      <c r="H208" s="77"/>
      <c r="I208" s="77"/>
      <c r="J208" s="77"/>
      <c r="K208" s="78">
        <f t="shared" si="2"/>
        <v>615</v>
      </c>
      <c r="L208" s="76" t="s">
        <v>99</v>
      </c>
      <c r="M208" s="77"/>
    </row>
    <row r="209" ht="15.75" customHeight="1">
      <c r="A209" s="79">
        <v>42211.0</v>
      </c>
      <c r="C209" s="80">
        <v>72.16666666666667</v>
      </c>
      <c r="H209" s="77"/>
      <c r="I209" s="77"/>
      <c r="J209" s="77"/>
      <c r="K209" s="78">
        <f t="shared" si="2"/>
        <v>618</v>
      </c>
      <c r="L209" s="76" t="s">
        <v>99</v>
      </c>
      <c r="M209" s="77"/>
    </row>
    <row r="210" ht="15.75" customHeight="1">
      <c r="A210" s="79">
        <v>42212.0</v>
      </c>
      <c r="C210" s="80">
        <v>72.25</v>
      </c>
      <c r="H210" s="77"/>
      <c r="I210" s="77"/>
      <c r="J210" s="77"/>
      <c r="K210" s="78">
        <f t="shared" si="2"/>
        <v>621</v>
      </c>
      <c r="L210" s="76" t="s">
        <v>99</v>
      </c>
      <c r="M210" s="77"/>
    </row>
    <row r="211" ht="15.75" customHeight="1">
      <c r="A211" s="79">
        <v>42213.0</v>
      </c>
      <c r="C211" s="80">
        <v>72.33333333333333</v>
      </c>
      <c r="H211" s="77"/>
      <c r="I211" s="77"/>
      <c r="J211" s="77"/>
      <c r="K211" s="78">
        <f t="shared" si="2"/>
        <v>624</v>
      </c>
      <c r="L211" s="76" t="s">
        <v>99</v>
      </c>
      <c r="M211" s="77"/>
    </row>
    <row r="212" ht="15.75" customHeight="1">
      <c r="A212" s="79">
        <v>42214.0</v>
      </c>
      <c r="C212" s="80">
        <v>72.41666666666667</v>
      </c>
      <c r="H212" s="77"/>
      <c r="I212" s="77"/>
      <c r="J212" s="77"/>
      <c r="K212" s="78">
        <f t="shared" si="2"/>
        <v>627</v>
      </c>
      <c r="L212" s="76" t="s">
        <v>99</v>
      </c>
      <c r="M212" s="77"/>
    </row>
    <row r="213" ht="15.75" customHeight="1">
      <c r="A213" s="79">
        <v>42215.0</v>
      </c>
      <c r="C213" s="80">
        <v>72.5</v>
      </c>
      <c r="H213" s="77"/>
      <c r="I213" s="77"/>
      <c r="J213" s="77"/>
      <c r="K213" s="78">
        <f t="shared" si="2"/>
        <v>630</v>
      </c>
      <c r="L213" s="76" t="s">
        <v>99</v>
      </c>
      <c r="M213" s="77"/>
    </row>
    <row r="214" ht="15.75" customHeight="1">
      <c r="A214" s="79">
        <v>42216.0</v>
      </c>
      <c r="C214" s="80">
        <v>72.58333333333333</v>
      </c>
      <c r="H214" s="77"/>
      <c r="I214" s="77"/>
      <c r="J214" s="77"/>
      <c r="K214" s="78">
        <f t="shared" si="2"/>
        <v>633</v>
      </c>
      <c r="L214" s="76" t="s">
        <v>99</v>
      </c>
      <c r="M214" s="77"/>
    </row>
    <row r="215" ht="15.75" customHeight="1">
      <c r="A215" s="79">
        <v>42217.0</v>
      </c>
      <c r="C215" s="80">
        <v>72.66666666666667</v>
      </c>
      <c r="H215" s="77"/>
      <c r="I215" s="77"/>
      <c r="J215" s="77"/>
      <c r="K215" s="78">
        <f t="shared" si="2"/>
        <v>636</v>
      </c>
      <c r="L215" s="76" t="s">
        <v>99</v>
      </c>
      <c r="M215" s="77"/>
    </row>
    <row r="216" ht="15.75" customHeight="1">
      <c r="A216" s="79">
        <v>42218.0</v>
      </c>
      <c r="C216" s="80">
        <v>72.75</v>
      </c>
      <c r="H216" s="77"/>
      <c r="I216" s="77"/>
      <c r="J216" s="77"/>
      <c r="K216" s="78">
        <f t="shared" si="2"/>
        <v>639</v>
      </c>
      <c r="L216" s="76" t="s">
        <v>99</v>
      </c>
      <c r="M216" s="77"/>
    </row>
    <row r="217" ht="15.75" customHeight="1">
      <c r="A217" s="79">
        <v>42219.0</v>
      </c>
      <c r="C217" s="80">
        <v>72.83333333333333</v>
      </c>
      <c r="H217" s="77"/>
      <c r="I217" s="77"/>
      <c r="J217" s="77"/>
      <c r="K217" s="78">
        <f t="shared" si="2"/>
        <v>642</v>
      </c>
      <c r="L217" s="76" t="s">
        <v>99</v>
      </c>
      <c r="M217" s="77"/>
    </row>
    <row r="218" ht="15.75" customHeight="1">
      <c r="A218" s="79">
        <v>42220.0</v>
      </c>
      <c r="C218" s="80">
        <v>72.91666666666667</v>
      </c>
      <c r="H218" s="77"/>
      <c r="I218" s="77"/>
      <c r="J218" s="77"/>
      <c r="K218" s="78">
        <f t="shared" si="2"/>
        <v>645</v>
      </c>
      <c r="L218" s="76" t="s">
        <v>99</v>
      </c>
      <c r="M218" s="77"/>
    </row>
    <row r="219" ht="15.75" customHeight="1">
      <c r="A219" s="79">
        <v>42221.0</v>
      </c>
      <c r="C219" s="80">
        <v>73.0</v>
      </c>
      <c r="H219" s="77"/>
      <c r="I219" s="77"/>
      <c r="J219" s="77"/>
      <c r="K219" s="78">
        <f t="shared" si="2"/>
        <v>648</v>
      </c>
      <c r="L219" s="76" t="s">
        <v>99</v>
      </c>
      <c r="M219" s="77"/>
    </row>
    <row r="220" ht="15.75" customHeight="1">
      <c r="A220" s="79">
        <v>42222.0</v>
      </c>
      <c r="C220" s="80">
        <v>73.08333333333333</v>
      </c>
      <c r="H220" s="77"/>
      <c r="I220" s="77"/>
      <c r="J220" s="77"/>
      <c r="K220" s="78">
        <f t="shared" si="2"/>
        <v>651</v>
      </c>
      <c r="L220" s="76" t="s">
        <v>99</v>
      </c>
      <c r="M220" s="77"/>
    </row>
    <row r="221" ht="15.75" customHeight="1">
      <c r="A221" s="79">
        <v>42223.0</v>
      </c>
      <c r="C221" s="80">
        <v>73.16666666666667</v>
      </c>
      <c r="H221" s="77"/>
      <c r="I221" s="77"/>
      <c r="J221" s="77"/>
      <c r="K221" s="78">
        <f t="shared" si="2"/>
        <v>654</v>
      </c>
      <c r="L221" s="76" t="s">
        <v>99</v>
      </c>
      <c r="M221" s="77"/>
    </row>
    <row r="222" ht="15.75" customHeight="1">
      <c r="A222" s="79">
        <v>42224.0</v>
      </c>
      <c r="C222" s="80">
        <v>73.25</v>
      </c>
      <c r="H222" s="77"/>
      <c r="I222" s="77"/>
      <c r="J222" s="77"/>
      <c r="K222" s="78">
        <f t="shared" si="2"/>
        <v>657</v>
      </c>
      <c r="L222" s="76" t="s">
        <v>99</v>
      </c>
      <c r="M222" s="77"/>
    </row>
    <row r="223" ht="15.75" customHeight="1">
      <c r="A223" s="79">
        <v>42225.0</v>
      </c>
      <c r="C223" s="80">
        <v>73.33333333333333</v>
      </c>
      <c r="H223" s="77"/>
      <c r="I223" s="77"/>
      <c r="J223" s="77"/>
      <c r="K223" s="78">
        <f t="shared" si="2"/>
        <v>660</v>
      </c>
      <c r="L223" s="76" t="s">
        <v>99</v>
      </c>
      <c r="M223" s="77"/>
    </row>
    <row r="224" ht="15.75" customHeight="1">
      <c r="A224" s="79">
        <v>42226.0</v>
      </c>
      <c r="C224" s="80">
        <v>73.41666666666667</v>
      </c>
      <c r="H224" s="77"/>
      <c r="I224" s="77"/>
      <c r="J224" s="77"/>
      <c r="K224" s="78">
        <f t="shared" si="2"/>
        <v>663</v>
      </c>
      <c r="L224" s="76" t="s">
        <v>99</v>
      </c>
      <c r="M224" s="77"/>
    </row>
    <row r="225" ht="15.75" customHeight="1">
      <c r="A225" s="79">
        <v>42227.0</v>
      </c>
      <c r="C225" s="80">
        <v>73.5</v>
      </c>
      <c r="H225" s="77"/>
      <c r="I225" s="77"/>
      <c r="J225" s="77"/>
      <c r="K225" s="78">
        <f t="shared" si="2"/>
        <v>666</v>
      </c>
      <c r="L225" s="76" t="s">
        <v>99</v>
      </c>
      <c r="M225" s="77"/>
    </row>
    <row r="226" ht="15.75" customHeight="1">
      <c r="A226" s="79">
        <v>42228.0</v>
      </c>
      <c r="C226" s="80">
        <v>73.58333333333333</v>
      </c>
      <c r="H226" s="77"/>
      <c r="I226" s="77"/>
      <c r="J226" s="77"/>
      <c r="K226" s="78">
        <f t="shared" si="2"/>
        <v>669</v>
      </c>
      <c r="L226" s="76" t="s">
        <v>99</v>
      </c>
      <c r="M226" s="77"/>
    </row>
    <row r="227" ht="15.75" customHeight="1">
      <c r="A227" s="79">
        <v>42229.0</v>
      </c>
      <c r="C227" s="80">
        <v>73.66666666666667</v>
      </c>
      <c r="H227" s="77"/>
      <c r="I227" s="77"/>
      <c r="J227" s="77"/>
      <c r="K227" s="78">
        <f t="shared" si="2"/>
        <v>672</v>
      </c>
      <c r="L227" s="76" t="s">
        <v>99</v>
      </c>
      <c r="M227" s="77"/>
    </row>
    <row r="228" ht="15.75" customHeight="1">
      <c r="A228" s="79">
        <v>42230.0</v>
      </c>
      <c r="C228" s="80">
        <v>73.75</v>
      </c>
      <c r="H228" s="77"/>
      <c r="I228" s="77"/>
      <c r="J228" s="77"/>
      <c r="K228" s="78">
        <f t="shared" si="2"/>
        <v>675</v>
      </c>
      <c r="L228" s="76" t="s">
        <v>99</v>
      </c>
      <c r="M228" s="77"/>
    </row>
    <row r="229" ht="15.75" customHeight="1">
      <c r="A229" s="79">
        <v>42231.0</v>
      </c>
      <c r="C229" s="80">
        <v>73.83333333333333</v>
      </c>
      <c r="H229" s="77"/>
      <c r="I229" s="77"/>
      <c r="J229" s="77"/>
      <c r="K229" s="78">
        <f t="shared" si="2"/>
        <v>678</v>
      </c>
      <c r="L229" s="76" t="s">
        <v>99</v>
      </c>
      <c r="M229" s="77"/>
    </row>
    <row r="230" ht="15.75" customHeight="1">
      <c r="A230" s="79">
        <v>42232.0</v>
      </c>
      <c r="C230" s="80">
        <v>73.91666666666667</v>
      </c>
      <c r="H230" s="77"/>
      <c r="I230" s="77"/>
      <c r="J230" s="77"/>
      <c r="K230" s="78">
        <f t="shared" si="2"/>
        <v>681</v>
      </c>
      <c r="L230" s="76" t="s">
        <v>99</v>
      </c>
      <c r="M230" s="77"/>
    </row>
    <row r="231" ht="15.75" customHeight="1">
      <c r="A231" s="79">
        <v>42233.0</v>
      </c>
      <c r="C231" s="80">
        <v>74.0</v>
      </c>
      <c r="H231" s="77"/>
      <c r="I231" s="77"/>
      <c r="J231" s="77"/>
      <c r="K231" s="78">
        <f t="shared" si="2"/>
        <v>684</v>
      </c>
      <c r="L231" s="76" t="s">
        <v>99</v>
      </c>
      <c r="M231" s="77"/>
    </row>
    <row r="232" ht="15.75" customHeight="1">
      <c r="A232" s="79">
        <v>42234.0</v>
      </c>
      <c r="C232" s="80">
        <v>74.08333333333333</v>
      </c>
      <c r="H232" s="77"/>
      <c r="I232" s="77"/>
      <c r="J232" s="77"/>
      <c r="K232" s="78">
        <f t="shared" si="2"/>
        <v>687</v>
      </c>
      <c r="L232" s="76" t="s">
        <v>99</v>
      </c>
      <c r="M232" s="77"/>
    </row>
    <row r="233" ht="15.75" customHeight="1">
      <c r="A233" s="79">
        <v>42235.0</v>
      </c>
      <c r="C233" s="80">
        <v>74.16666666666667</v>
      </c>
      <c r="H233" s="77"/>
      <c r="I233" s="77"/>
      <c r="J233" s="77"/>
      <c r="K233" s="78">
        <f t="shared" si="2"/>
        <v>690</v>
      </c>
      <c r="L233" s="76" t="s">
        <v>99</v>
      </c>
      <c r="M233" s="77"/>
    </row>
    <row r="234" ht="15.75" customHeight="1">
      <c r="A234" s="79">
        <v>42236.0</v>
      </c>
      <c r="C234" s="80">
        <v>74.25</v>
      </c>
      <c r="H234" s="77"/>
      <c r="I234" s="77"/>
      <c r="J234" s="77"/>
      <c r="K234" s="78">
        <f t="shared" si="2"/>
        <v>693</v>
      </c>
      <c r="L234" s="76" t="s">
        <v>99</v>
      </c>
      <c r="M234" s="77"/>
    </row>
    <row r="235" ht="15.75" customHeight="1">
      <c r="A235" s="79">
        <v>42237.0</v>
      </c>
      <c r="C235" s="80">
        <v>74.33333333333333</v>
      </c>
      <c r="H235" s="77"/>
      <c r="I235" s="77"/>
      <c r="J235" s="77"/>
      <c r="K235" s="78">
        <f t="shared" si="2"/>
        <v>696</v>
      </c>
      <c r="L235" s="76" t="s">
        <v>99</v>
      </c>
      <c r="M235" s="77"/>
    </row>
    <row r="236" ht="15.75" customHeight="1">
      <c r="A236" s="79">
        <v>42238.0</v>
      </c>
      <c r="C236" s="80">
        <v>74.41666666666667</v>
      </c>
      <c r="H236" s="77"/>
      <c r="I236" s="77"/>
      <c r="J236" s="77"/>
      <c r="K236" s="78">
        <f t="shared" si="2"/>
        <v>699</v>
      </c>
      <c r="L236" s="76" t="s">
        <v>99</v>
      </c>
      <c r="M236" s="77"/>
    </row>
    <row r="237" ht="15.75" customHeight="1">
      <c r="A237" s="79">
        <v>42239.0</v>
      </c>
      <c r="C237" s="80">
        <v>74.5</v>
      </c>
      <c r="H237" s="77"/>
      <c r="I237" s="77"/>
      <c r="J237" s="77"/>
      <c r="K237" s="78">
        <f t="shared" si="2"/>
        <v>702</v>
      </c>
      <c r="L237" s="76" t="s">
        <v>99</v>
      </c>
      <c r="M237" s="77"/>
    </row>
    <row r="238" ht="15.75" customHeight="1">
      <c r="A238" s="79">
        <v>42240.0</v>
      </c>
      <c r="C238" s="80">
        <v>74.58333333333333</v>
      </c>
      <c r="H238" s="77"/>
      <c r="I238" s="77"/>
      <c r="J238" s="77"/>
      <c r="K238" s="78">
        <f t="shared" si="2"/>
        <v>705</v>
      </c>
      <c r="L238" s="76" t="s">
        <v>99</v>
      </c>
      <c r="M238" s="77"/>
    </row>
    <row r="239" ht="15.75" customHeight="1">
      <c r="A239" s="79">
        <v>42241.0</v>
      </c>
      <c r="C239" s="80">
        <v>74.66666666666667</v>
      </c>
      <c r="H239" s="77"/>
      <c r="I239" s="77"/>
      <c r="J239" s="77"/>
      <c r="K239" s="78">
        <f t="shared" si="2"/>
        <v>708</v>
      </c>
      <c r="L239" s="76" t="s">
        <v>99</v>
      </c>
      <c r="M239" s="77"/>
    </row>
    <row r="240" ht="15.75" customHeight="1">
      <c r="A240" s="79">
        <v>42242.0</v>
      </c>
      <c r="C240" s="80">
        <v>74.75</v>
      </c>
      <c r="H240" s="77"/>
      <c r="I240" s="77"/>
      <c r="J240" s="77"/>
      <c r="K240" s="78">
        <f t="shared" si="2"/>
        <v>711</v>
      </c>
      <c r="L240" s="76" t="s">
        <v>99</v>
      </c>
      <c r="M240" s="77"/>
    </row>
    <row r="241" ht="15.75" customHeight="1">
      <c r="A241" s="79">
        <v>42243.0</v>
      </c>
      <c r="C241" s="80">
        <v>74.83333333333333</v>
      </c>
      <c r="H241" s="77"/>
      <c r="I241" s="77"/>
      <c r="J241" s="77"/>
      <c r="K241" s="78">
        <f t="shared" si="2"/>
        <v>714</v>
      </c>
      <c r="L241" s="76" t="s">
        <v>99</v>
      </c>
      <c r="M241" s="77"/>
    </row>
    <row r="242" ht="15.75" customHeight="1">
      <c r="A242" s="79">
        <v>42244.0</v>
      </c>
      <c r="C242" s="80">
        <v>74.91666666666667</v>
      </c>
      <c r="H242" s="77"/>
      <c r="I242" s="77"/>
      <c r="J242" s="77"/>
      <c r="K242" s="78">
        <f t="shared" si="2"/>
        <v>717</v>
      </c>
      <c r="L242" s="76" t="s">
        <v>99</v>
      </c>
      <c r="M242" s="77"/>
    </row>
    <row r="243" ht="15.75" customHeight="1">
      <c r="A243" s="79">
        <v>42245.0</v>
      </c>
      <c r="C243" s="80">
        <v>75.0</v>
      </c>
      <c r="H243" s="77"/>
      <c r="I243" s="77"/>
      <c r="J243" s="77"/>
      <c r="K243" s="78">
        <f t="shared" si="2"/>
        <v>720</v>
      </c>
      <c r="L243" s="76" t="s">
        <v>99</v>
      </c>
      <c r="M243" s="77"/>
    </row>
    <row r="244" ht="15.75" customHeight="1">
      <c r="A244" s="79">
        <v>42246.0</v>
      </c>
      <c r="H244" s="77"/>
      <c r="I244" s="77"/>
      <c r="J244" s="77"/>
      <c r="K244" s="78">
        <f t="shared" si="2"/>
        <v>723</v>
      </c>
      <c r="L244" s="76" t="s">
        <v>99</v>
      </c>
      <c r="M244" s="77"/>
    </row>
    <row r="245" ht="15.75" customHeight="1">
      <c r="A245" s="79">
        <v>42247.0</v>
      </c>
      <c r="H245" s="77"/>
      <c r="I245" s="77"/>
      <c r="J245" s="77"/>
      <c r="K245" s="78">
        <f t="shared" si="2"/>
        <v>726</v>
      </c>
      <c r="L245" s="76" t="s">
        <v>99</v>
      </c>
      <c r="M245" s="77"/>
    </row>
    <row r="246" ht="15.75" customHeight="1">
      <c r="A246" s="79">
        <v>42248.0</v>
      </c>
      <c r="H246" s="77"/>
      <c r="I246" s="77"/>
      <c r="J246" s="77"/>
      <c r="K246" s="78">
        <f t="shared" si="2"/>
        <v>729</v>
      </c>
      <c r="L246" s="76" t="s">
        <v>99</v>
      </c>
      <c r="M246" s="77"/>
    </row>
    <row r="247" ht="15.75" customHeight="1">
      <c r="A247" s="79">
        <v>42249.0</v>
      </c>
      <c r="H247" s="77"/>
      <c r="I247" s="77"/>
      <c r="J247" s="77"/>
      <c r="K247" s="78">
        <f t="shared" si="2"/>
        <v>732</v>
      </c>
      <c r="L247" s="76" t="s">
        <v>99</v>
      </c>
      <c r="M247" s="77"/>
    </row>
    <row r="248" ht="15.75" customHeight="1">
      <c r="A248" s="79">
        <v>42250.0</v>
      </c>
      <c r="H248" s="77"/>
      <c r="I248" s="77"/>
      <c r="J248" s="77"/>
      <c r="K248" s="78">
        <f t="shared" si="2"/>
        <v>735</v>
      </c>
      <c r="L248" s="76" t="s">
        <v>99</v>
      </c>
      <c r="M248" s="77"/>
    </row>
    <row r="249" ht="15.75" customHeight="1">
      <c r="A249" s="79">
        <v>42251.0</v>
      </c>
      <c r="H249" s="77"/>
      <c r="I249" s="77"/>
      <c r="J249" s="77"/>
      <c r="K249" s="78">
        <f t="shared" si="2"/>
        <v>738</v>
      </c>
      <c r="L249" s="76" t="s">
        <v>99</v>
      </c>
      <c r="M249" s="77"/>
    </row>
    <row r="250" ht="15.75" customHeight="1">
      <c r="A250" s="79">
        <v>42252.0</v>
      </c>
      <c r="H250" s="77"/>
      <c r="I250" s="77"/>
      <c r="J250" s="77"/>
      <c r="K250" s="78">
        <f t="shared" si="2"/>
        <v>741</v>
      </c>
      <c r="L250" s="76" t="s">
        <v>99</v>
      </c>
      <c r="M250" s="77"/>
    </row>
    <row r="251" ht="15.75" customHeight="1">
      <c r="A251" s="79">
        <v>42253.0</v>
      </c>
      <c r="H251" s="77"/>
      <c r="I251" s="77"/>
      <c r="J251" s="77"/>
      <c r="K251" s="78">
        <f t="shared" si="2"/>
        <v>744</v>
      </c>
      <c r="L251" s="76" t="s">
        <v>99</v>
      </c>
      <c r="M251" s="77"/>
    </row>
    <row r="252" ht="15.75" customHeight="1">
      <c r="A252" s="79">
        <v>42254.0</v>
      </c>
      <c r="H252" s="77"/>
      <c r="I252" s="77"/>
      <c r="J252" s="77"/>
      <c r="K252" s="78">
        <f t="shared" si="2"/>
        <v>747</v>
      </c>
      <c r="L252" s="76" t="s">
        <v>99</v>
      </c>
      <c r="M252" s="77"/>
    </row>
    <row r="253" ht="15.75" customHeight="1">
      <c r="A253" s="79">
        <v>42255.0</v>
      </c>
      <c r="H253" s="77"/>
      <c r="I253" s="77"/>
      <c r="J253" s="77"/>
      <c r="K253" s="78">
        <f t="shared" si="2"/>
        <v>750</v>
      </c>
      <c r="L253" s="76" t="s">
        <v>99</v>
      </c>
      <c r="M253" s="77"/>
    </row>
    <row r="254" ht="15.75" customHeight="1">
      <c r="A254" s="79">
        <v>42256.0</v>
      </c>
      <c r="H254" s="77"/>
      <c r="I254" s="77"/>
      <c r="J254" s="77"/>
      <c r="K254" s="78">
        <f t="shared" si="2"/>
        <v>753</v>
      </c>
      <c r="L254" s="76" t="s">
        <v>99</v>
      </c>
      <c r="M254" s="77"/>
    </row>
    <row r="255" ht="15.75" customHeight="1">
      <c r="A255" s="79">
        <v>42257.0</v>
      </c>
      <c r="H255" s="77"/>
      <c r="I255" s="77"/>
      <c r="J255" s="77"/>
      <c r="K255" s="78">
        <f t="shared" si="2"/>
        <v>756</v>
      </c>
      <c r="L255" s="76" t="s">
        <v>99</v>
      </c>
      <c r="M255" s="77"/>
    </row>
    <row r="256" ht="15.75" customHeight="1">
      <c r="A256" s="79">
        <v>42258.0</v>
      </c>
      <c r="H256" s="77"/>
      <c r="I256" s="77"/>
      <c r="J256" s="77"/>
      <c r="K256" s="78">
        <f t="shared" si="2"/>
        <v>759</v>
      </c>
      <c r="L256" s="76" t="s">
        <v>99</v>
      </c>
      <c r="M256" s="77"/>
    </row>
    <row r="257" ht="15.75" customHeight="1">
      <c r="A257" s="79">
        <v>42259.0</v>
      </c>
      <c r="H257" s="77"/>
      <c r="I257" s="77"/>
      <c r="J257" s="77"/>
      <c r="K257" s="78">
        <f t="shared" si="2"/>
        <v>762</v>
      </c>
      <c r="L257" s="76" t="s">
        <v>99</v>
      </c>
      <c r="M257" s="77"/>
    </row>
    <row r="258" ht="15.75" customHeight="1">
      <c r="A258" s="79">
        <v>42260.0</v>
      </c>
      <c r="H258" s="77"/>
      <c r="I258" s="77"/>
      <c r="J258" s="77"/>
      <c r="K258" s="78">
        <f t="shared" si="2"/>
        <v>765</v>
      </c>
      <c r="L258" s="76" t="s">
        <v>99</v>
      </c>
      <c r="M258" s="77"/>
    </row>
    <row r="259" ht="15.75" customHeight="1">
      <c r="A259" s="79">
        <v>42261.0</v>
      </c>
      <c r="H259" s="77"/>
      <c r="I259" s="77"/>
      <c r="J259" s="77"/>
      <c r="K259" s="78">
        <f t="shared" si="2"/>
        <v>768</v>
      </c>
      <c r="L259" s="76" t="s">
        <v>99</v>
      </c>
      <c r="M259" s="77"/>
    </row>
    <row r="260" ht="15.75" customHeight="1">
      <c r="A260" s="79">
        <v>42262.0</v>
      </c>
      <c r="H260" s="77"/>
      <c r="I260" s="77"/>
      <c r="J260" s="77"/>
      <c r="K260" s="78">
        <f t="shared" si="2"/>
        <v>771</v>
      </c>
      <c r="L260" s="76" t="s">
        <v>99</v>
      </c>
      <c r="M260" s="77"/>
    </row>
    <row r="261" ht="15.75" customHeight="1">
      <c r="A261" s="79">
        <v>42263.0</v>
      </c>
      <c r="H261" s="77"/>
      <c r="I261" s="77"/>
      <c r="J261" s="77"/>
      <c r="K261" s="78">
        <f t="shared" si="2"/>
        <v>774</v>
      </c>
      <c r="L261" s="76" t="s">
        <v>99</v>
      </c>
      <c r="M261" s="77"/>
    </row>
    <row r="262" ht="15.75" customHeight="1">
      <c r="A262" s="79">
        <v>42264.0</v>
      </c>
      <c r="H262" s="77"/>
      <c r="I262" s="77"/>
      <c r="J262" s="77"/>
      <c r="K262" s="78">
        <f t="shared" si="2"/>
        <v>777</v>
      </c>
      <c r="L262" s="76" t="s">
        <v>99</v>
      </c>
      <c r="M262" s="77"/>
    </row>
    <row r="263" ht="15.75" customHeight="1">
      <c r="A263" s="79">
        <v>42265.0</v>
      </c>
      <c r="H263" s="77"/>
      <c r="I263" s="77"/>
      <c r="J263" s="77"/>
      <c r="K263" s="78">
        <f t="shared" si="2"/>
        <v>780</v>
      </c>
      <c r="L263" s="76" t="s">
        <v>99</v>
      </c>
      <c r="M263" s="77"/>
    </row>
    <row r="264" ht="15.75" customHeight="1">
      <c r="A264" s="79">
        <v>42266.0</v>
      </c>
      <c r="H264" s="77"/>
      <c r="I264" s="77"/>
      <c r="J264" s="77"/>
      <c r="K264" s="78">
        <f t="shared" si="2"/>
        <v>783</v>
      </c>
      <c r="L264" s="76" t="s">
        <v>99</v>
      </c>
      <c r="M264" s="77"/>
    </row>
    <row r="265" ht="15.75" customHeight="1">
      <c r="A265" s="79">
        <v>42267.0</v>
      </c>
      <c r="H265" s="77"/>
      <c r="I265" s="77"/>
      <c r="J265" s="77"/>
      <c r="K265" s="78">
        <f t="shared" si="2"/>
        <v>786</v>
      </c>
      <c r="L265" s="76" t="s">
        <v>99</v>
      </c>
      <c r="M265" s="77"/>
    </row>
    <row r="266" ht="15.75" customHeight="1">
      <c r="A266" s="79">
        <v>42268.0</v>
      </c>
      <c r="H266" s="77"/>
      <c r="I266" s="77"/>
      <c r="J266" s="77"/>
      <c r="K266" s="78">
        <f t="shared" si="2"/>
        <v>789</v>
      </c>
      <c r="L266" s="76" t="s">
        <v>99</v>
      </c>
      <c r="M266" s="77"/>
    </row>
    <row r="267" ht="15.75" customHeight="1">
      <c r="A267" s="79">
        <v>42269.0</v>
      </c>
      <c r="H267" s="77"/>
      <c r="I267" s="77"/>
      <c r="J267" s="77"/>
      <c r="K267" s="78">
        <f t="shared" si="2"/>
        <v>792</v>
      </c>
      <c r="L267" s="76" t="s">
        <v>99</v>
      </c>
      <c r="M267" s="77"/>
    </row>
    <row r="268" ht="15.75" customHeight="1">
      <c r="A268" s="79">
        <v>42270.0</v>
      </c>
      <c r="H268" s="77"/>
      <c r="I268" s="77"/>
      <c r="J268" s="77"/>
      <c r="K268" s="78">
        <f t="shared" si="2"/>
        <v>795</v>
      </c>
      <c r="L268" s="76" t="s">
        <v>99</v>
      </c>
      <c r="M268" s="77"/>
    </row>
    <row r="269" ht="15.75" customHeight="1">
      <c r="A269" s="79">
        <v>42271.0</v>
      </c>
      <c r="H269" s="77"/>
      <c r="I269" s="77"/>
      <c r="J269" s="77"/>
      <c r="K269" s="78">
        <f t="shared" si="2"/>
        <v>798</v>
      </c>
      <c r="L269" s="76" t="s">
        <v>99</v>
      </c>
      <c r="M269" s="77"/>
    </row>
    <row r="270" ht="15.75" customHeight="1">
      <c r="A270" s="79">
        <v>42272.0</v>
      </c>
      <c r="H270" s="77"/>
      <c r="I270" s="77"/>
      <c r="J270" s="77"/>
      <c r="K270" s="78">
        <f t="shared" si="2"/>
        <v>801</v>
      </c>
      <c r="L270" s="76" t="s">
        <v>99</v>
      </c>
      <c r="M270" s="77"/>
    </row>
    <row r="271" ht="15.75" customHeight="1">
      <c r="A271" s="79">
        <v>42273.0</v>
      </c>
      <c r="H271" s="77"/>
      <c r="I271" s="77"/>
      <c r="J271" s="77"/>
      <c r="K271" s="78">
        <f t="shared" si="2"/>
        <v>804</v>
      </c>
      <c r="L271" s="76" t="s">
        <v>99</v>
      </c>
      <c r="M271" s="77"/>
    </row>
    <row r="272" ht="15.75" customHeight="1">
      <c r="A272" s="79">
        <v>42274.0</v>
      </c>
      <c r="H272" s="77"/>
      <c r="I272" s="77"/>
      <c r="J272" s="77"/>
      <c r="K272" s="78">
        <f t="shared" si="2"/>
        <v>807</v>
      </c>
      <c r="L272" s="76" t="s">
        <v>99</v>
      </c>
      <c r="M272" s="77"/>
    </row>
    <row r="273" ht="15.75" customHeight="1">
      <c r="A273" s="79">
        <v>42275.0</v>
      </c>
      <c r="H273" s="77"/>
      <c r="I273" s="77"/>
      <c r="J273" s="77"/>
      <c r="K273" s="78">
        <f t="shared" si="2"/>
        <v>810</v>
      </c>
      <c r="L273" s="76" t="s">
        <v>99</v>
      </c>
      <c r="M273" s="77"/>
    </row>
    <row r="274" ht="15.75" customHeight="1">
      <c r="A274" s="79">
        <v>42276.0</v>
      </c>
      <c r="H274" s="77"/>
      <c r="I274" s="77"/>
      <c r="J274" s="77"/>
      <c r="K274" s="78">
        <f t="shared" si="2"/>
        <v>813</v>
      </c>
      <c r="L274" s="76" t="s">
        <v>99</v>
      </c>
      <c r="M274" s="77"/>
    </row>
    <row r="275" ht="15.75" customHeight="1">
      <c r="A275" s="79">
        <v>42277.0</v>
      </c>
      <c r="H275" s="77"/>
      <c r="I275" s="77"/>
      <c r="J275" s="77"/>
      <c r="K275" s="78">
        <f t="shared" si="2"/>
        <v>816</v>
      </c>
      <c r="L275" s="76" t="s">
        <v>99</v>
      </c>
      <c r="M275" s="77"/>
    </row>
    <row r="276" ht="15.75" customHeight="1">
      <c r="A276" s="79">
        <v>42278.0</v>
      </c>
      <c r="H276" s="77"/>
      <c r="I276" s="77"/>
      <c r="J276" s="77"/>
      <c r="K276" s="78">
        <f t="shared" si="2"/>
        <v>819</v>
      </c>
      <c r="L276" s="76" t="s">
        <v>99</v>
      </c>
      <c r="M276" s="77"/>
    </row>
    <row r="277" ht="15.75" customHeight="1">
      <c r="A277" s="79">
        <v>42279.0</v>
      </c>
      <c r="H277" s="77"/>
      <c r="I277" s="77"/>
      <c r="J277" s="77"/>
      <c r="K277" s="78">
        <f t="shared" si="2"/>
        <v>822</v>
      </c>
      <c r="L277" s="76" t="s">
        <v>99</v>
      </c>
      <c r="M277" s="77"/>
    </row>
    <row r="278" ht="15.75" customHeight="1">
      <c r="A278" s="79">
        <v>42280.0</v>
      </c>
      <c r="H278" s="77"/>
      <c r="I278" s="77"/>
      <c r="J278" s="77"/>
      <c r="K278" s="78">
        <f t="shared" si="2"/>
        <v>825</v>
      </c>
      <c r="L278" s="76" t="s">
        <v>99</v>
      </c>
      <c r="M278" s="77"/>
    </row>
    <row r="279" ht="15.75" customHeight="1">
      <c r="A279" s="79">
        <v>42281.0</v>
      </c>
      <c r="H279" s="77"/>
      <c r="I279" s="77"/>
      <c r="J279" s="77"/>
      <c r="K279" s="78">
        <f t="shared" si="2"/>
        <v>828</v>
      </c>
      <c r="L279" s="76" t="s">
        <v>99</v>
      </c>
      <c r="M279" s="77"/>
    </row>
    <row r="280" ht="15.75" customHeight="1">
      <c r="A280" s="79">
        <v>42282.0</v>
      </c>
      <c r="H280" s="77"/>
      <c r="I280" s="77"/>
      <c r="J280" s="77"/>
      <c r="K280" s="78">
        <f t="shared" si="2"/>
        <v>831</v>
      </c>
      <c r="L280" s="76" t="s">
        <v>99</v>
      </c>
      <c r="M280" s="77"/>
    </row>
    <row r="281" ht="15.75" customHeight="1">
      <c r="A281" s="79">
        <v>42283.0</v>
      </c>
      <c r="H281" s="77"/>
      <c r="I281" s="77"/>
      <c r="J281" s="77"/>
      <c r="K281" s="78">
        <f t="shared" si="2"/>
        <v>834</v>
      </c>
      <c r="L281" s="76" t="s">
        <v>99</v>
      </c>
      <c r="M281" s="77"/>
    </row>
    <row r="282" ht="15.75" customHeight="1">
      <c r="A282" s="79">
        <v>42284.0</v>
      </c>
      <c r="H282" s="77"/>
      <c r="I282" s="77"/>
      <c r="J282" s="77"/>
      <c r="K282" s="78">
        <f t="shared" si="2"/>
        <v>837</v>
      </c>
      <c r="L282" s="76" t="s">
        <v>99</v>
      </c>
      <c r="M282" s="77"/>
    </row>
    <row r="283" ht="15.75" customHeight="1">
      <c r="A283" s="79">
        <v>42285.0</v>
      </c>
      <c r="H283" s="77"/>
      <c r="I283" s="77"/>
      <c r="J283" s="77"/>
      <c r="K283" s="78">
        <f t="shared" si="2"/>
        <v>840</v>
      </c>
      <c r="L283" s="76" t="s">
        <v>99</v>
      </c>
      <c r="M283" s="77"/>
    </row>
    <row r="284" ht="15.75" customHeight="1">
      <c r="A284" s="79">
        <v>42286.0</v>
      </c>
      <c r="H284" s="77"/>
      <c r="I284" s="77"/>
      <c r="J284" s="77"/>
      <c r="K284" s="78">
        <f t="shared" si="2"/>
        <v>843</v>
      </c>
      <c r="L284" s="76" t="s">
        <v>99</v>
      </c>
      <c r="M284" s="77"/>
    </row>
    <row r="285" ht="15.75" customHeight="1">
      <c r="A285" s="79">
        <v>42287.0</v>
      </c>
      <c r="H285" s="77"/>
      <c r="I285" s="77"/>
      <c r="J285" s="77"/>
      <c r="K285" s="78">
        <f t="shared" si="2"/>
        <v>846</v>
      </c>
      <c r="L285" s="76" t="s">
        <v>99</v>
      </c>
      <c r="M285" s="77"/>
    </row>
    <row r="286" ht="15.75" customHeight="1">
      <c r="A286" s="79">
        <v>42288.0</v>
      </c>
      <c r="H286" s="77"/>
      <c r="I286" s="77"/>
      <c r="J286" s="77"/>
      <c r="K286" s="78">
        <f t="shared" si="2"/>
        <v>849</v>
      </c>
      <c r="L286" s="76" t="s">
        <v>99</v>
      </c>
      <c r="M286" s="77"/>
    </row>
    <row r="287" ht="15.75" customHeight="1">
      <c r="A287" s="79">
        <v>42289.0</v>
      </c>
      <c r="H287" s="77"/>
      <c r="I287" s="77"/>
      <c r="J287" s="77"/>
      <c r="K287" s="78">
        <f t="shared" si="2"/>
        <v>852</v>
      </c>
      <c r="L287" s="76" t="s">
        <v>99</v>
      </c>
      <c r="M287" s="77"/>
    </row>
    <row r="288" ht="15.75" customHeight="1">
      <c r="A288" s="79">
        <v>42290.0</v>
      </c>
      <c r="H288" s="77"/>
      <c r="I288" s="77"/>
      <c r="J288" s="77"/>
      <c r="K288" s="78">
        <f t="shared" si="2"/>
        <v>855</v>
      </c>
      <c r="L288" s="76" t="s">
        <v>99</v>
      </c>
      <c r="M288" s="77"/>
    </row>
    <row r="289" ht="15.75" customHeight="1">
      <c r="A289" s="79">
        <v>42291.0</v>
      </c>
      <c r="H289" s="77"/>
      <c r="I289" s="77"/>
      <c r="J289" s="77"/>
      <c r="K289" s="78">
        <f t="shared" si="2"/>
        <v>858</v>
      </c>
      <c r="L289" s="76" t="s">
        <v>99</v>
      </c>
      <c r="M289" s="77"/>
    </row>
    <row r="290" ht="15.75" customHeight="1">
      <c r="A290" s="79">
        <v>42292.0</v>
      </c>
      <c r="H290" s="77"/>
      <c r="I290" s="77"/>
      <c r="J290" s="77"/>
      <c r="K290" s="78">
        <f t="shared" si="2"/>
        <v>861</v>
      </c>
      <c r="L290" s="76" t="s">
        <v>99</v>
      </c>
      <c r="M290" s="77"/>
    </row>
    <row r="291" ht="15.75" customHeight="1">
      <c r="A291" s="79">
        <v>42293.0</v>
      </c>
      <c r="H291" s="77"/>
      <c r="I291" s="77"/>
      <c r="J291" s="77"/>
      <c r="K291" s="78">
        <f t="shared" si="2"/>
        <v>864</v>
      </c>
      <c r="L291" s="76" t="s">
        <v>99</v>
      </c>
      <c r="M291" s="77"/>
    </row>
    <row r="292" ht="15.75" customHeight="1">
      <c r="A292" s="79">
        <v>42294.0</v>
      </c>
      <c r="H292" s="77"/>
      <c r="I292" s="77"/>
      <c r="J292" s="77"/>
      <c r="K292" s="78">
        <f t="shared" si="2"/>
        <v>867</v>
      </c>
      <c r="L292" s="76" t="s">
        <v>99</v>
      </c>
      <c r="M292" s="77"/>
    </row>
    <row r="293" ht="15.75" customHeight="1">
      <c r="A293" s="79">
        <v>42295.0</v>
      </c>
      <c r="H293" s="77"/>
      <c r="I293" s="77"/>
      <c r="J293" s="77"/>
      <c r="K293" s="78">
        <f t="shared" si="2"/>
        <v>870</v>
      </c>
      <c r="L293" s="76" t="s">
        <v>99</v>
      </c>
      <c r="M293" s="77"/>
    </row>
    <row r="294" ht="15.75" customHeight="1">
      <c r="A294" s="79">
        <v>42296.0</v>
      </c>
      <c r="H294" s="77"/>
      <c r="I294" s="77"/>
      <c r="J294" s="77"/>
      <c r="K294" s="78">
        <f t="shared" si="2"/>
        <v>873</v>
      </c>
      <c r="L294" s="76" t="s">
        <v>99</v>
      </c>
      <c r="M294" s="77"/>
    </row>
    <row r="295" ht="15.75" customHeight="1">
      <c r="A295" s="79">
        <v>42297.0</v>
      </c>
      <c r="H295" s="77"/>
      <c r="I295" s="77"/>
      <c r="J295" s="77"/>
      <c r="K295" s="78">
        <f t="shared" si="2"/>
        <v>876</v>
      </c>
      <c r="L295" s="76" t="s">
        <v>99</v>
      </c>
      <c r="M295" s="77"/>
    </row>
    <row r="296" ht="15.75" customHeight="1">
      <c r="A296" s="79">
        <v>42298.0</v>
      </c>
      <c r="H296" s="77"/>
      <c r="I296" s="77"/>
      <c r="J296" s="77"/>
      <c r="K296" s="78">
        <f t="shared" si="2"/>
        <v>879</v>
      </c>
      <c r="L296" s="76" t="s">
        <v>99</v>
      </c>
      <c r="M296" s="77"/>
    </row>
    <row r="297" ht="15.75" customHeight="1">
      <c r="A297" s="79">
        <v>42299.0</v>
      </c>
      <c r="H297" s="77"/>
      <c r="I297" s="77"/>
      <c r="J297" s="77"/>
      <c r="K297" s="78">
        <f t="shared" si="2"/>
        <v>882</v>
      </c>
      <c r="L297" s="76" t="s">
        <v>99</v>
      </c>
      <c r="M297" s="77"/>
    </row>
    <row r="298" ht="15.75" customHeight="1">
      <c r="A298" s="79">
        <v>42300.0</v>
      </c>
      <c r="H298" s="77"/>
      <c r="I298" s="77"/>
      <c r="J298" s="77"/>
      <c r="K298" s="78">
        <f t="shared" si="2"/>
        <v>885</v>
      </c>
      <c r="L298" s="76" t="s">
        <v>99</v>
      </c>
      <c r="M298" s="77"/>
    </row>
    <row r="299" ht="15.75" customHeight="1">
      <c r="A299" s="79">
        <v>42301.0</v>
      </c>
      <c r="H299" s="77"/>
      <c r="I299" s="77"/>
      <c r="J299" s="77"/>
      <c r="K299" s="78">
        <f t="shared" si="2"/>
        <v>888</v>
      </c>
      <c r="L299" s="76" t="s">
        <v>99</v>
      </c>
      <c r="M299" s="77"/>
    </row>
    <row r="300" ht="15.75" customHeight="1">
      <c r="A300" s="79">
        <v>42302.0</v>
      </c>
      <c r="H300" s="77"/>
      <c r="I300" s="77"/>
      <c r="J300" s="77"/>
      <c r="K300" s="78">
        <f t="shared" si="2"/>
        <v>891</v>
      </c>
      <c r="L300" s="76" t="s">
        <v>99</v>
      </c>
      <c r="M300" s="77"/>
    </row>
    <row r="301" ht="15.75" customHeight="1">
      <c r="A301" s="79">
        <v>42303.0</v>
      </c>
      <c r="H301" s="77"/>
      <c r="I301" s="77"/>
      <c r="J301" s="77"/>
      <c r="K301" s="78">
        <f t="shared" si="2"/>
        <v>894</v>
      </c>
      <c r="L301" s="76" t="s">
        <v>99</v>
      </c>
      <c r="M301" s="77"/>
    </row>
    <row r="302" ht="15.75" customHeight="1">
      <c r="A302" s="79">
        <v>42304.0</v>
      </c>
      <c r="H302" s="77"/>
      <c r="I302" s="77"/>
      <c r="J302" s="77"/>
      <c r="K302" s="78">
        <f t="shared" si="2"/>
        <v>897</v>
      </c>
      <c r="L302" s="76" t="s">
        <v>99</v>
      </c>
      <c r="M302" s="77"/>
    </row>
    <row r="303" ht="15.75" customHeight="1">
      <c r="A303" s="79">
        <v>42305.0</v>
      </c>
      <c r="H303" s="77"/>
      <c r="I303" s="77"/>
      <c r="J303" s="77"/>
      <c r="K303" s="78">
        <f t="shared" si="2"/>
        <v>900</v>
      </c>
      <c r="L303" s="76" t="s">
        <v>99</v>
      </c>
      <c r="M303" s="77"/>
    </row>
    <row r="304" ht="15.75" customHeight="1">
      <c r="A304" s="79">
        <v>42306.0</v>
      </c>
      <c r="H304" s="77"/>
      <c r="I304" s="77"/>
      <c r="J304" s="77"/>
      <c r="K304" s="78">
        <f t="shared" si="2"/>
        <v>903</v>
      </c>
      <c r="L304" s="76" t="s">
        <v>99</v>
      </c>
      <c r="M304" s="77"/>
    </row>
    <row r="305" ht="15.75" customHeight="1">
      <c r="A305" s="79">
        <v>42307.0</v>
      </c>
      <c r="H305" s="77"/>
      <c r="I305" s="77"/>
      <c r="J305" s="77"/>
      <c r="K305" s="78">
        <f t="shared" si="2"/>
        <v>906</v>
      </c>
      <c r="L305" s="76" t="s">
        <v>99</v>
      </c>
      <c r="M305" s="77"/>
    </row>
    <row r="306" ht="15.75" customHeight="1">
      <c r="A306" s="79">
        <v>42308.0</v>
      </c>
      <c r="H306" s="77"/>
      <c r="I306" s="77"/>
      <c r="J306" s="77"/>
      <c r="K306" s="78">
        <f t="shared" si="2"/>
        <v>909</v>
      </c>
      <c r="L306" s="76" t="s">
        <v>99</v>
      </c>
      <c r="M306" s="77"/>
    </row>
    <row r="307" ht="15.75" customHeight="1">
      <c r="A307" s="79">
        <v>42309.0</v>
      </c>
      <c r="H307" s="77"/>
      <c r="I307" s="77"/>
      <c r="J307" s="77"/>
      <c r="K307" s="78">
        <f t="shared" si="2"/>
        <v>912</v>
      </c>
      <c r="L307" s="76" t="s">
        <v>99</v>
      </c>
      <c r="M307" s="77"/>
    </row>
    <row r="308" ht="15.75" customHeight="1">
      <c r="A308" s="79">
        <v>42310.0</v>
      </c>
      <c r="H308" s="77"/>
      <c r="I308" s="77"/>
      <c r="J308" s="77"/>
      <c r="K308" s="78">
        <f t="shared" si="2"/>
        <v>915</v>
      </c>
      <c r="L308" s="76" t="s">
        <v>99</v>
      </c>
      <c r="M308" s="77"/>
    </row>
    <row r="309" ht="15.75" customHeight="1">
      <c r="A309" s="79">
        <v>42311.0</v>
      </c>
      <c r="H309" s="77"/>
      <c r="I309" s="77"/>
      <c r="J309" s="77"/>
      <c r="K309" s="78">
        <f t="shared" si="2"/>
        <v>918</v>
      </c>
      <c r="L309" s="76" t="s">
        <v>99</v>
      </c>
      <c r="M309" s="77"/>
    </row>
    <row r="310" ht="15.75" customHeight="1">
      <c r="A310" s="79">
        <v>42312.0</v>
      </c>
      <c r="H310" s="77"/>
      <c r="I310" s="77"/>
      <c r="J310" s="77"/>
      <c r="K310" s="78">
        <f t="shared" si="2"/>
        <v>921</v>
      </c>
      <c r="L310" s="76" t="s">
        <v>99</v>
      </c>
      <c r="M310" s="77"/>
    </row>
    <row r="311" ht="15.75" customHeight="1">
      <c r="A311" s="79">
        <v>42313.0</v>
      </c>
      <c r="H311" s="77"/>
      <c r="I311" s="77"/>
      <c r="J311" s="77"/>
      <c r="K311" s="78">
        <f t="shared" si="2"/>
        <v>924</v>
      </c>
      <c r="L311" s="76" t="s">
        <v>99</v>
      </c>
      <c r="M311" s="77"/>
    </row>
    <row r="312" ht="15.75" customHeight="1">
      <c r="A312" s="79">
        <v>42314.0</v>
      </c>
      <c r="H312" s="77"/>
      <c r="I312" s="77"/>
      <c r="J312" s="77"/>
      <c r="K312" s="78">
        <f t="shared" si="2"/>
        <v>927</v>
      </c>
      <c r="L312" s="76" t="s">
        <v>99</v>
      </c>
      <c r="M312" s="77"/>
    </row>
    <row r="313" ht="15.75" customHeight="1">
      <c r="A313" s="79">
        <v>42315.0</v>
      </c>
      <c r="H313" s="77"/>
      <c r="I313" s="77"/>
      <c r="J313" s="77"/>
      <c r="K313" s="78">
        <f t="shared" si="2"/>
        <v>930</v>
      </c>
      <c r="L313" s="76" t="s">
        <v>99</v>
      </c>
      <c r="M313" s="77"/>
    </row>
    <row r="314" ht="15.75" customHeight="1">
      <c r="A314" s="79">
        <v>42316.0</v>
      </c>
      <c r="H314" s="77"/>
      <c r="I314" s="77"/>
      <c r="J314" s="77"/>
      <c r="K314" s="78">
        <f t="shared" si="2"/>
        <v>933</v>
      </c>
      <c r="L314" s="76" t="s">
        <v>99</v>
      </c>
      <c r="M314" s="77"/>
    </row>
    <row r="315" ht="15.75" customHeight="1">
      <c r="A315" s="79">
        <v>42317.0</v>
      </c>
      <c r="H315" s="77"/>
      <c r="I315" s="77"/>
      <c r="J315" s="77"/>
      <c r="K315" s="78">
        <f t="shared" si="2"/>
        <v>936</v>
      </c>
      <c r="L315" s="76" t="s">
        <v>99</v>
      </c>
      <c r="M315" s="77"/>
    </row>
    <row r="316" ht="15.75" customHeight="1">
      <c r="A316" s="79">
        <v>42318.0</v>
      </c>
      <c r="H316" s="77"/>
      <c r="I316" s="77"/>
      <c r="J316" s="77"/>
      <c r="K316" s="78">
        <f t="shared" si="2"/>
        <v>939</v>
      </c>
      <c r="L316" s="76" t="s">
        <v>99</v>
      </c>
      <c r="M316" s="77"/>
    </row>
    <row r="317" ht="15.75" customHeight="1">
      <c r="A317" s="79">
        <v>42319.0</v>
      </c>
      <c r="H317" s="77"/>
      <c r="I317" s="77"/>
      <c r="J317" s="77"/>
      <c r="K317" s="78">
        <f t="shared" si="2"/>
        <v>942</v>
      </c>
      <c r="L317" s="76" t="s">
        <v>99</v>
      </c>
      <c r="M317" s="77"/>
    </row>
    <row r="318" ht="15.75" customHeight="1">
      <c r="A318" s="79">
        <v>42320.0</v>
      </c>
      <c r="H318" s="77"/>
      <c r="I318" s="77"/>
      <c r="J318" s="77"/>
      <c r="K318" s="78">
        <f t="shared" si="2"/>
        <v>945</v>
      </c>
      <c r="L318" s="76" t="s">
        <v>99</v>
      </c>
      <c r="M318" s="77"/>
    </row>
    <row r="319" ht="15.75" customHeight="1">
      <c r="A319" s="79">
        <v>42321.0</v>
      </c>
      <c r="H319" s="77"/>
      <c r="I319" s="77"/>
      <c r="J319" s="77"/>
      <c r="K319" s="78">
        <f t="shared" si="2"/>
        <v>948</v>
      </c>
      <c r="L319" s="76" t="s">
        <v>99</v>
      </c>
      <c r="M319" s="77"/>
    </row>
    <row r="320" ht="15.75" customHeight="1">
      <c r="A320" s="79">
        <v>42322.0</v>
      </c>
      <c r="H320" s="77"/>
      <c r="I320" s="77"/>
      <c r="J320" s="77"/>
      <c r="K320" s="78">
        <f t="shared" si="2"/>
        <v>951</v>
      </c>
      <c r="L320" s="76" t="s">
        <v>99</v>
      </c>
      <c r="M320" s="77"/>
    </row>
    <row r="321" ht="15.75" customHeight="1">
      <c r="A321" s="79">
        <v>42323.0</v>
      </c>
      <c r="H321" s="77"/>
      <c r="I321" s="77"/>
      <c r="J321" s="77"/>
      <c r="K321" s="78">
        <f t="shared" si="2"/>
        <v>954</v>
      </c>
      <c r="L321" s="76" t="s">
        <v>99</v>
      </c>
      <c r="M321" s="77"/>
    </row>
    <row r="322" ht="15.75" customHeight="1">
      <c r="A322" s="79">
        <v>42324.0</v>
      </c>
      <c r="H322" s="77"/>
      <c r="I322" s="77"/>
      <c r="J322" s="77"/>
      <c r="K322" s="78">
        <f t="shared" si="2"/>
        <v>957</v>
      </c>
      <c r="L322" s="76" t="s">
        <v>99</v>
      </c>
      <c r="M322" s="77"/>
    </row>
    <row r="323" ht="15.75" customHeight="1">
      <c r="A323" s="79">
        <v>42325.0</v>
      </c>
      <c r="H323" s="77"/>
      <c r="I323" s="77"/>
      <c r="J323" s="77"/>
      <c r="K323" s="78">
        <f t="shared" si="2"/>
        <v>960</v>
      </c>
      <c r="L323" s="76" t="s">
        <v>99</v>
      </c>
      <c r="M323" s="77"/>
    </row>
    <row r="324" ht="15.75" customHeight="1">
      <c r="A324" s="79">
        <v>42326.0</v>
      </c>
      <c r="H324" s="77"/>
      <c r="I324" s="77"/>
      <c r="J324" s="77"/>
      <c r="K324" s="78">
        <f t="shared" si="2"/>
        <v>963</v>
      </c>
      <c r="L324" s="76" t="s">
        <v>99</v>
      </c>
      <c r="M324" s="77"/>
    </row>
    <row r="325" ht="15.75" customHeight="1">
      <c r="A325" s="79">
        <v>42327.0</v>
      </c>
      <c r="H325" s="77"/>
      <c r="I325" s="77"/>
      <c r="J325" s="77"/>
      <c r="K325" s="78">
        <f t="shared" si="2"/>
        <v>966</v>
      </c>
      <c r="L325" s="76" t="s">
        <v>99</v>
      </c>
      <c r="M325" s="77"/>
    </row>
    <row r="326" ht="15.75" customHeight="1">
      <c r="A326" s="79">
        <v>42328.0</v>
      </c>
      <c r="H326" s="77"/>
      <c r="I326" s="77"/>
      <c r="J326" s="77"/>
      <c r="K326" s="78">
        <f t="shared" si="2"/>
        <v>969</v>
      </c>
      <c r="L326" s="76" t="s">
        <v>99</v>
      </c>
      <c r="M326" s="77"/>
    </row>
    <row r="327" ht="15.75" customHeight="1">
      <c r="A327" s="79">
        <v>42329.0</v>
      </c>
      <c r="H327" s="77"/>
      <c r="I327" s="77"/>
      <c r="J327" s="77"/>
      <c r="K327" s="78">
        <f t="shared" si="2"/>
        <v>972</v>
      </c>
      <c r="L327" s="76" t="s">
        <v>99</v>
      </c>
      <c r="M327" s="77"/>
    </row>
    <row r="328" ht="15.75" customHeight="1">
      <c r="A328" s="79">
        <v>42330.0</v>
      </c>
      <c r="H328" s="77"/>
      <c r="I328" s="77"/>
      <c r="J328" s="77"/>
      <c r="K328" s="78">
        <f t="shared" si="2"/>
        <v>975</v>
      </c>
      <c r="L328" s="76" t="s">
        <v>99</v>
      </c>
      <c r="M328" s="77"/>
    </row>
    <row r="329" ht="15.75" customHeight="1">
      <c r="A329" s="79">
        <v>42331.0</v>
      </c>
      <c r="H329" s="77"/>
      <c r="I329" s="77"/>
      <c r="J329" s="77"/>
      <c r="K329" s="78">
        <f t="shared" si="2"/>
        <v>978</v>
      </c>
      <c r="L329" s="76" t="s">
        <v>99</v>
      </c>
      <c r="M329" s="77"/>
    </row>
    <row r="330" ht="15.75" customHeight="1">
      <c r="A330" s="79">
        <v>42332.0</v>
      </c>
      <c r="H330" s="77"/>
      <c r="I330" s="77"/>
      <c r="J330" s="77"/>
      <c r="K330" s="78">
        <f t="shared" si="2"/>
        <v>981</v>
      </c>
      <c r="L330" s="76" t="s">
        <v>99</v>
      </c>
      <c r="M330" s="77"/>
    </row>
    <row r="331" ht="15.75" customHeight="1">
      <c r="A331" s="79">
        <v>42333.0</v>
      </c>
      <c r="H331" s="77"/>
      <c r="I331" s="77"/>
      <c r="J331" s="77"/>
      <c r="K331" s="78">
        <f t="shared" si="2"/>
        <v>984</v>
      </c>
      <c r="L331" s="76" t="s">
        <v>99</v>
      </c>
      <c r="M331" s="77"/>
    </row>
    <row r="332" ht="15.75" customHeight="1">
      <c r="A332" s="79">
        <v>42334.0</v>
      </c>
      <c r="H332" s="77"/>
      <c r="I332" s="77"/>
      <c r="J332" s="77"/>
      <c r="K332" s="78">
        <f t="shared" si="2"/>
        <v>987</v>
      </c>
      <c r="L332" s="76" t="s">
        <v>99</v>
      </c>
      <c r="M332" s="77"/>
    </row>
    <row r="333" ht="15.75" customHeight="1">
      <c r="A333" s="79">
        <v>42335.0</v>
      </c>
      <c r="H333" s="77"/>
      <c r="I333" s="77"/>
      <c r="J333" s="77"/>
      <c r="K333" s="78">
        <f t="shared" si="2"/>
        <v>990</v>
      </c>
      <c r="L333" s="76" t="s">
        <v>99</v>
      </c>
      <c r="M333" s="77"/>
    </row>
    <row r="334" ht="15.75" customHeight="1">
      <c r="A334" s="79">
        <v>42336.0</v>
      </c>
      <c r="H334" s="77"/>
      <c r="I334" s="77"/>
      <c r="J334" s="77"/>
      <c r="K334" s="78">
        <f t="shared" si="2"/>
        <v>993</v>
      </c>
      <c r="L334" s="76" t="s">
        <v>99</v>
      </c>
      <c r="M334" s="77"/>
    </row>
    <row r="335" ht="15.75" customHeight="1">
      <c r="A335" s="79">
        <v>42337.0</v>
      </c>
      <c r="H335" s="77"/>
      <c r="I335" s="77"/>
      <c r="J335" s="77"/>
      <c r="K335" s="78">
        <f t="shared" si="2"/>
        <v>996</v>
      </c>
      <c r="L335" s="76" t="s">
        <v>99</v>
      </c>
      <c r="M335" s="77"/>
    </row>
    <row r="336" ht="15.75" customHeight="1">
      <c r="A336" s="79">
        <v>42338.0</v>
      </c>
      <c r="H336" s="77"/>
      <c r="I336" s="77"/>
      <c r="J336" s="77"/>
      <c r="K336" s="78">
        <f t="shared" si="2"/>
        <v>999</v>
      </c>
      <c r="L336" s="76" t="s">
        <v>99</v>
      </c>
      <c r="M336" s="77"/>
    </row>
    <row r="337" ht="15.75" customHeight="1">
      <c r="A337" s="79">
        <v>42339.0</v>
      </c>
      <c r="H337" s="77"/>
      <c r="I337" s="77"/>
      <c r="J337" s="77"/>
      <c r="K337" s="78">
        <f t="shared" si="2"/>
        <v>1002</v>
      </c>
      <c r="L337" s="76" t="s">
        <v>99</v>
      </c>
      <c r="M337" s="77"/>
    </row>
    <row r="338" ht="15.75" customHeight="1">
      <c r="A338" s="79">
        <v>42340.0</v>
      </c>
      <c r="H338" s="77"/>
      <c r="I338" s="77"/>
      <c r="J338" s="77"/>
      <c r="K338" s="78">
        <f t="shared" si="2"/>
        <v>1005</v>
      </c>
      <c r="L338" s="76" t="s">
        <v>99</v>
      </c>
      <c r="M338" s="77"/>
    </row>
    <row r="339" ht="15.75" customHeight="1">
      <c r="A339" s="79">
        <v>42341.0</v>
      </c>
      <c r="H339" s="77"/>
      <c r="I339" s="77"/>
      <c r="J339" s="77"/>
      <c r="K339" s="78">
        <f t="shared" si="2"/>
        <v>1008</v>
      </c>
      <c r="L339" s="76" t="s">
        <v>99</v>
      </c>
      <c r="M339" s="77"/>
    </row>
    <row r="340" ht="15.75" customHeight="1">
      <c r="A340" s="79">
        <v>42342.0</v>
      </c>
      <c r="H340" s="77"/>
      <c r="I340" s="77"/>
      <c r="J340" s="77"/>
      <c r="K340" s="78">
        <f t="shared" si="2"/>
        <v>1011</v>
      </c>
      <c r="L340" s="76" t="s">
        <v>99</v>
      </c>
      <c r="M340" s="77"/>
    </row>
    <row r="341" ht="15.75" customHeight="1">
      <c r="A341" s="79">
        <v>42343.0</v>
      </c>
      <c r="H341" s="77"/>
      <c r="I341" s="77"/>
      <c r="J341" s="77"/>
      <c r="K341" s="78">
        <f t="shared" si="2"/>
        <v>1014</v>
      </c>
      <c r="L341" s="76" t="s">
        <v>99</v>
      </c>
      <c r="M341" s="77"/>
    </row>
    <row r="342" ht="15.75" customHeight="1">
      <c r="A342" s="79">
        <v>42344.0</v>
      </c>
      <c r="H342" s="77"/>
      <c r="I342" s="77"/>
      <c r="J342" s="77"/>
      <c r="K342" s="78">
        <f t="shared" si="2"/>
        <v>1017</v>
      </c>
      <c r="L342" s="76" t="s">
        <v>99</v>
      </c>
      <c r="M342" s="77"/>
    </row>
    <row r="343" ht="15.75" customHeight="1">
      <c r="A343" s="79">
        <v>42345.0</v>
      </c>
      <c r="H343" s="77"/>
      <c r="I343" s="77"/>
      <c r="J343" s="77"/>
      <c r="K343" s="78">
        <f t="shared" si="2"/>
        <v>1020</v>
      </c>
      <c r="L343" s="76" t="s">
        <v>99</v>
      </c>
      <c r="M343" s="77"/>
    </row>
    <row r="344" ht="15.75" customHeight="1">
      <c r="A344" s="79">
        <v>42346.0</v>
      </c>
      <c r="H344" s="77"/>
      <c r="I344" s="77"/>
      <c r="J344" s="77"/>
      <c r="K344" s="78">
        <f t="shared" si="2"/>
        <v>1023</v>
      </c>
      <c r="L344" s="76" t="s">
        <v>99</v>
      </c>
      <c r="M344" s="77"/>
    </row>
    <row r="345" ht="15.75" customHeight="1">
      <c r="A345" s="79">
        <v>42347.0</v>
      </c>
      <c r="H345" s="77"/>
      <c r="I345" s="77"/>
      <c r="J345" s="77"/>
      <c r="K345" s="78">
        <f t="shared" si="2"/>
        <v>1026</v>
      </c>
      <c r="L345" s="76" t="s">
        <v>99</v>
      </c>
      <c r="M345" s="77"/>
    </row>
    <row r="346" ht="15.75" customHeight="1">
      <c r="A346" s="79">
        <v>42348.0</v>
      </c>
      <c r="H346" s="77"/>
      <c r="I346" s="77"/>
      <c r="J346" s="77"/>
      <c r="K346" s="78">
        <f t="shared" si="2"/>
        <v>1029</v>
      </c>
      <c r="L346" s="76" t="s">
        <v>99</v>
      </c>
      <c r="M346" s="77"/>
    </row>
    <row r="347" ht="15.75" customHeight="1">
      <c r="A347" s="79">
        <v>42349.0</v>
      </c>
      <c r="H347" s="77"/>
      <c r="I347" s="77"/>
      <c r="J347" s="77"/>
      <c r="K347" s="78">
        <f t="shared" si="2"/>
        <v>1032</v>
      </c>
      <c r="L347" s="76" t="s">
        <v>99</v>
      </c>
      <c r="M347" s="77"/>
    </row>
    <row r="348" ht="15.75" customHeight="1">
      <c r="A348" s="79">
        <v>42350.0</v>
      </c>
      <c r="H348" s="77"/>
      <c r="I348" s="77"/>
      <c r="J348" s="77"/>
      <c r="K348" s="78">
        <f t="shared" si="2"/>
        <v>1035</v>
      </c>
      <c r="L348" s="76" t="s">
        <v>99</v>
      </c>
      <c r="M348" s="77"/>
    </row>
    <row r="349" ht="15.75" customHeight="1">
      <c r="A349" s="79">
        <v>42351.0</v>
      </c>
      <c r="H349" s="77"/>
      <c r="I349" s="77"/>
      <c r="J349" s="77"/>
      <c r="K349" s="78">
        <f t="shared" si="2"/>
        <v>1038</v>
      </c>
      <c r="L349" s="76" t="s">
        <v>99</v>
      </c>
      <c r="M349" s="77"/>
    </row>
    <row r="350" ht="15.75" customHeight="1">
      <c r="A350" s="79">
        <v>42352.0</v>
      </c>
      <c r="H350" s="77"/>
      <c r="I350" s="77"/>
      <c r="J350" s="77"/>
      <c r="K350" s="78">
        <f t="shared" si="2"/>
        <v>1041</v>
      </c>
      <c r="L350" s="76" t="s">
        <v>99</v>
      </c>
      <c r="M350" s="77"/>
    </row>
    <row r="351" ht="15.75" customHeight="1">
      <c r="A351" s="79">
        <v>42353.0</v>
      </c>
      <c r="H351" s="77"/>
      <c r="I351" s="77"/>
      <c r="J351" s="77"/>
      <c r="K351" s="78">
        <f t="shared" si="2"/>
        <v>1044</v>
      </c>
      <c r="L351" s="76" t="s">
        <v>99</v>
      </c>
      <c r="M351" s="77"/>
    </row>
    <row r="352" ht="15.75" customHeight="1">
      <c r="A352" s="79">
        <v>42354.0</v>
      </c>
      <c r="H352" s="77"/>
      <c r="I352" s="77"/>
      <c r="J352" s="77"/>
      <c r="K352" s="78">
        <f t="shared" si="2"/>
        <v>1047</v>
      </c>
      <c r="L352" s="76" t="s">
        <v>99</v>
      </c>
      <c r="M352" s="77"/>
    </row>
    <row r="353" ht="15.75" customHeight="1">
      <c r="A353" s="79">
        <v>42355.0</v>
      </c>
      <c r="H353" s="77"/>
      <c r="I353" s="77"/>
      <c r="J353" s="77"/>
      <c r="K353" s="78">
        <f t="shared" si="2"/>
        <v>1050</v>
      </c>
      <c r="L353" s="76" t="s">
        <v>99</v>
      </c>
      <c r="M353" s="77"/>
    </row>
    <row r="354" ht="15.75" customHeight="1">
      <c r="A354" s="79">
        <v>42356.0</v>
      </c>
      <c r="H354" s="77"/>
      <c r="I354" s="77"/>
      <c r="J354" s="77"/>
      <c r="K354" s="78">
        <f t="shared" si="2"/>
        <v>1053</v>
      </c>
      <c r="L354" s="76" t="s">
        <v>99</v>
      </c>
      <c r="M354" s="77"/>
    </row>
    <row r="355" ht="15.75" customHeight="1">
      <c r="A355" s="79">
        <v>42357.0</v>
      </c>
      <c r="H355" s="77"/>
      <c r="I355" s="77"/>
      <c r="J355" s="77"/>
      <c r="K355" s="78">
        <f t="shared" si="2"/>
        <v>1056</v>
      </c>
      <c r="L355" s="76" t="s">
        <v>99</v>
      </c>
      <c r="M355" s="77"/>
    </row>
    <row r="356" ht="15.75" customHeight="1">
      <c r="A356" s="79">
        <v>42358.0</v>
      </c>
      <c r="H356" s="77"/>
      <c r="I356" s="77"/>
      <c r="J356" s="77"/>
      <c r="K356" s="78">
        <f t="shared" si="2"/>
        <v>1059</v>
      </c>
      <c r="L356" s="76" t="s">
        <v>99</v>
      </c>
      <c r="M356" s="77"/>
    </row>
    <row r="357" ht="15.75" customHeight="1">
      <c r="A357" s="79">
        <v>42359.0</v>
      </c>
      <c r="H357" s="77"/>
      <c r="I357" s="77"/>
      <c r="J357" s="77"/>
      <c r="K357" s="78">
        <f t="shared" si="2"/>
        <v>1062</v>
      </c>
      <c r="L357" s="76" t="s">
        <v>99</v>
      </c>
      <c r="M357" s="77"/>
    </row>
    <row r="358" ht="15.75" customHeight="1">
      <c r="A358" s="79">
        <v>42360.0</v>
      </c>
      <c r="H358" s="77"/>
      <c r="I358" s="77"/>
      <c r="J358" s="77"/>
      <c r="K358" s="78">
        <f t="shared" si="2"/>
        <v>1065</v>
      </c>
      <c r="L358" s="76" t="s">
        <v>99</v>
      </c>
      <c r="M358" s="77"/>
    </row>
    <row r="359" ht="15.75" customHeight="1">
      <c r="A359" s="79">
        <v>42361.0</v>
      </c>
      <c r="H359" s="77"/>
      <c r="I359" s="77"/>
      <c r="J359" s="77"/>
      <c r="K359" s="78">
        <f t="shared" si="2"/>
        <v>1068</v>
      </c>
      <c r="L359" s="76" t="s">
        <v>99</v>
      </c>
      <c r="M359" s="77"/>
    </row>
    <row r="360" ht="15.75" customHeight="1">
      <c r="A360" s="79">
        <v>42362.0</v>
      </c>
      <c r="H360" s="77"/>
      <c r="I360" s="77"/>
      <c r="J360" s="77"/>
      <c r="K360" s="78">
        <f t="shared" si="2"/>
        <v>1071</v>
      </c>
      <c r="L360" s="76" t="s">
        <v>99</v>
      </c>
      <c r="M360" s="77"/>
    </row>
    <row r="361" ht="15.75" customHeight="1">
      <c r="A361" s="79">
        <v>42363.0</v>
      </c>
      <c r="H361" s="77"/>
      <c r="I361" s="77"/>
      <c r="J361" s="77"/>
      <c r="K361" s="78">
        <f t="shared" si="2"/>
        <v>1074</v>
      </c>
      <c r="L361" s="76" t="s">
        <v>99</v>
      </c>
      <c r="M361" s="77"/>
    </row>
    <row r="362" ht="15.75" customHeight="1">
      <c r="A362" s="79">
        <v>42364.0</v>
      </c>
      <c r="H362" s="77"/>
      <c r="I362" s="77"/>
      <c r="J362" s="77"/>
      <c r="K362" s="78">
        <f t="shared" si="2"/>
        <v>1077</v>
      </c>
      <c r="L362" s="76" t="s">
        <v>99</v>
      </c>
      <c r="M362" s="77"/>
    </row>
    <row r="363" ht="15.75" customHeight="1">
      <c r="A363" s="79">
        <v>42365.0</v>
      </c>
      <c r="H363" s="77"/>
      <c r="I363" s="77"/>
      <c r="J363" s="77"/>
      <c r="K363" s="78">
        <f t="shared" si="2"/>
        <v>1080</v>
      </c>
      <c r="L363" s="76" t="s">
        <v>99</v>
      </c>
      <c r="M363" s="77"/>
    </row>
    <row r="364" ht="15.75" customHeight="1">
      <c r="A364" s="79">
        <v>42366.0</v>
      </c>
      <c r="H364" s="77"/>
      <c r="I364" s="77"/>
      <c r="J364" s="77"/>
      <c r="K364" s="78">
        <f t="shared" si="2"/>
        <v>1083</v>
      </c>
      <c r="L364" s="76" t="s">
        <v>99</v>
      </c>
      <c r="M364" s="77"/>
    </row>
    <row r="365" ht="15.75" customHeight="1">
      <c r="A365" s="79">
        <v>42367.0</v>
      </c>
      <c r="H365" s="77"/>
      <c r="I365" s="77"/>
      <c r="J365" s="77"/>
      <c r="K365" s="78">
        <f t="shared" si="2"/>
        <v>1086</v>
      </c>
      <c r="L365" s="76" t="s">
        <v>99</v>
      </c>
      <c r="M365" s="77"/>
    </row>
    <row r="366" ht="15.75" customHeight="1">
      <c r="A366" s="79">
        <v>42368.0</v>
      </c>
      <c r="H366" s="77"/>
      <c r="I366" s="77"/>
      <c r="J366" s="77"/>
      <c r="K366" s="78">
        <f t="shared" si="2"/>
        <v>1089</v>
      </c>
      <c r="L366" s="76" t="s">
        <v>99</v>
      </c>
      <c r="M366" s="77"/>
    </row>
    <row r="367" ht="15.75" customHeight="1">
      <c r="A367" s="79">
        <v>42369.0</v>
      </c>
      <c r="H367" s="77"/>
      <c r="I367" s="77"/>
      <c r="J367" s="77"/>
      <c r="K367" s="78">
        <f t="shared" si="2"/>
        <v>1092</v>
      </c>
      <c r="L367" s="76" t="s">
        <v>99</v>
      </c>
      <c r="M367" s="77"/>
    </row>
    <row r="368" ht="15.75" customHeight="1">
      <c r="A368" s="79">
        <v>42370.0</v>
      </c>
      <c r="H368" s="77"/>
      <c r="I368" s="77"/>
      <c r="J368" s="77"/>
      <c r="K368" s="78">
        <f t="shared" si="2"/>
        <v>1095</v>
      </c>
      <c r="L368" s="76" t="s">
        <v>99</v>
      </c>
      <c r="M368" s="77"/>
    </row>
    <row r="369" ht="15.75" customHeight="1">
      <c r="A369" s="79">
        <v>42371.0</v>
      </c>
      <c r="H369" s="77"/>
      <c r="I369" s="77"/>
      <c r="J369" s="77"/>
      <c r="K369" s="78">
        <f t="shared" si="2"/>
        <v>1098</v>
      </c>
      <c r="L369" s="76" t="s">
        <v>99</v>
      </c>
      <c r="M369" s="77"/>
    </row>
    <row r="370" ht="15.75" customHeight="1">
      <c r="A370" s="79">
        <v>42372.0</v>
      </c>
      <c r="H370" s="77"/>
      <c r="I370" s="77"/>
      <c r="J370" s="77"/>
      <c r="K370" s="78">
        <f t="shared" si="2"/>
        <v>1101</v>
      </c>
      <c r="L370" s="76" t="s">
        <v>99</v>
      </c>
      <c r="M370" s="77"/>
    </row>
    <row r="371" ht="15.75" customHeight="1">
      <c r="A371" s="79">
        <v>42373.0</v>
      </c>
      <c r="H371" s="77"/>
      <c r="I371" s="77"/>
      <c r="J371" s="77"/>
      <c r="K371" s="78">
        <f t="shared" si="2"/>
        <v>1104</v>
      </c>
      <c r="L371" s="76" t="s">
        <v>99</v>
      </c>
      <c r="M371" s="77"/>
    </row>
    <row r="372" ht="15.75" customHeight="1">
      <c r="A372" s="79">
        <v>42374.0</v>
      </c>
      <c r="H372" s="77"/>
      <c r="I372" s="77"/>
      <c r="J372" s="77"/>
      <c r="K372" s="78">
        <f t="shared" si="2"/>
        <v>1107</v>
      </c>
      <c r="L372" s="76" t="s">
        <v>99</v>
      </c>
      <c r="M372" s="77"/>
    </row>
    <row r="373" ht="15.75" customHeight="1">
      <c r="A373" s="79">
        <v>42375.0</v>
      </c>
      <c r="H373" s="77"/>
      <c r="I373" s="77"/>
      <c r="J373" s="77"/>
      <c r="K373" s="78">
        <f t="shared" si="2"/>
        <v>1110</v>
      </c>
      <c r="L373" s="76" t="s">
        <v>99</v>
      </c>
      <c r="M373" s="77"/>
    </row>
    <row r="374" ht="15.75" customHeight="1">
      <c r="A374" s="79">
        <v>42376.0</v>
      </c>
      <c r="H374" s="77"/>
      <c r="I374" s="77"/>
      <c r="J374" s="77"/>
      <c r="K374" s="78">
        <f t="shared" si="2"/>
        <v>1113</v>
      </c>
      <c r="L374" s="76" t="s">
        <v>99</v>
      </c>
      <c r="M374" s="77"/>
    </row>
    <row r="375" ht="15.75" customHeight="1">
      <c r="A375" s="79">
        <v>42377.0</v>
      </c>
      <c r="H375" s="77"/>
      <c r="I375" s="77"/>
      <c r="J375" s="77"/>
      <c r="K375" s="78">
        <f t="shared" si="2"/>
        <v>1116</v>
      </c>
      <c r="L375" s="76" t="s">
        <v>99</v>
      </c>
      <c r="M375" s="77"/>
    </row>
    <row r="376" ht="15.75" customHeight="1">
      <c r="A376" s="79">
        <v>42378.0</v>
      </c>
      <c r="H376" s="77"/>
      <c r="I376" s="77"/>
      <c r="J376" s="77"/>
      <c r="K376" s="78">
        <f t="shared" si="2"/>
        <v>1119</v>
      </c>
      <c r="L376" s="76" t="s">
        <v>99</v>
      </c>
      <c r="M376" s="77"/>
    </row>
    <row r="377" ht="15.75" customHeight="1">
      <c r="A377" s="79">
        <v>42379.0</v>
      </c>
      <c r="H377" s="77"/>
      <c r="I377" s="77"/>
      <c r="J377" s="77"/>
      <c r="K377" s="78">
        <f t="shared" si="2"/>
        <v>1122</v>
      </c>
      <c r="L377" s="76" t="s">
        <v>99</v>
      </c>
      <c r="M377" s="77"/>
    </row>
    <row r="378" ht="15.75" customHeight="1">
      <c r="A378" s="79">
        <v>42380.0</v>
      </c>
      <c r="H378" s="77"/>
      <c r="I378" s="77"/>
      <c r="J378" s="77"/>
      <c r="K378" s="78">
        <f t="shared" si="2"/>
        <v>1125</v>
      </c>
      <c r="L378" s="76" t="s">
        <v>99</v>
      </c>
      <c r="M378" s="77"/>
    </row>
    <row r="379" ht="15.75" customHeight="1">
      <c r="A379" s="79">
        <v>42381.0</v>
      </c>
      <c r="H379" s="77"/>
      <c r="I379" s="77"/>
      <c r="J379" s="77"/>
      <c r="K379" s="78">
        <f t="shared" si="2"/>
        <v>1128</v>
      </c>
      <c r="L379" s="76" t="s">
        <v>99</v>
      </c>
      <c r="M379" s="77"/>
    </row>
    <row r="380" ht="15.75" customHeight="1">
      <c r="A380" s="79">
        <v>42382.0</v>
      </c>
      <c r="H380" s="77"/>
      <c r="I380" s="77"/>
      <c r="J380" s="77"/>
      <c r="K380" s="78">
        <f t="shared" si="2"/>
        <v>1131</v>
      </c>
      <c r="L380" s="76" t="s">
        <v>99</v>
      </c>
      <c r="M380" s="77"/>
    </row>
    <row r="381" ht="15.75" customHeight="1">
      <c r="A381" s="79">
        <v>42383.0</v>
      </c>
      <c r="H381" s="77"/>
      <c r="I381" s="77"/>
      <c r="J381" s="77"/>
      <c r="K381" s="78">
        <f t="shared" si="2"/>
        <v>1134</v>
      </c>
      <c r="L381" s="76" t="s">
        <v>99</v>
      </c>
      <c r="M381" s="77"/>
    </row>
    <row r="382" ht="15.75" customHeight="1">
      <c r="A382" s="79">
        <v>42384.0</v>
      </c>
      <c r="H382" s="77"/>
      <c r="I382" s="77"/>
      <c r="J382" s="77"/>
      <c r="K382" s="78">
        <f t="shared" si="2"/>
        <v>1137</v>
      </c>
      <c r="L382" s="76" t="s">
        <v>99</v>
      </c>
      <c r="M382" s="77"/>
    </row>
    <row r="383" ht="15.75" customHeight="1">
      <c r="A383" s="79">
        <v>42385.0</v>
      </c>
      <c r="H383" s="77"/>
      <c r="I383" s="77"/>
      <c r="J383" s="77"/>
      <c r="K383" s="78">
        <f t="shared" si="2"/>
        <v>1140</v>
      </c>
      <c r="L383" s="76" t="s">
        <v>99</v>
      </c>
      <c r="M383" s="77"/>
    </row>
    <row r="384" ht="15.75" customHeight="1">
      <c r="A384" s="79">
        <v>42386.0</v>
      </c>
      <c r="H384" s="77"/>
      <c r="I384" s="77"/>
      <c r="J384" s="77"/>
      <c r="K384" s="78">
        <f t="shared" si="2"/>
        <v>1143</v>
      </c>
      <c r="L384" s="76" t="s">
        <v>99</v>
      </c>
      <c r="M384" s="77"/>
    </row>
    <row r="385" ht="15.75" customHeight="1">
      <c r="A385" s="79">
        <v>42387.0</v>
      </c>
      <c r="H385" s="77"/>
      <c r="I385" s="77"/>
      <c r="J385" s="77"/>
      <c r="K385" s="78">
        <f t="shared" si="2"/>
        <v>1146</v>
      </c>
      <c r="L385" s="76" t="s">
        <v>99</v>
      </c>
      <c r="M385" s="77"/>
    </row>
    <row r="386" ht="15.75" customHeight="1">
      <c r="A386" s="79">
        <v>42388.0</v>
      </c>
      <c r="H386" s="77"/>
      <c r="I386" s="77"/>
      <c r="J386" s="77"/>
      <c r="K386" s="78">
        <f t="shared" si="2"/>
        <v>1149</v>
      </c>
      <c r="L386" s="76" t="s">
        <v>99</v>
      </c>
      <c r="M386" s="77"/>
    </row>
    <row r="387" ht="15.75" customHeight="1">
      <c r="A387" s="79">
        <v>42389.0</v>
      </c>
      <c r="H387" s="77"/>
      <c r="I387" s="77"/>
      <c r="J387" s="77"/>
      <c r="K387" s="78">
        <f t="shared" si="2"/>
        <v>1152</v>
      </c>
      <c r="L387" s="76" t="s">
        <v>99</v>
      </c>
      <c r="M387" s="77"/>
    </row>
    <row r="388" ht="15.75" customHeight="1">
      <c r="A388" s="79">
        <v>42390.0</v>
      </c>
      <c r="H388" s="77"/>
      <c r="I388" s="77"/>
      <c r="J388" s="77"/>
      <c r="K388" s="78">
        <f t="shared" si="2"/>
        <v>1155</v>
      </c>
      <c r="L388" s="76" t="s">
        <v>99</v>
      </c>
      <c r="M388" s="77"/>
    </row>
    <row r="389" ht="15.75" customHeight="1">
      <c r="A389" s="79">
        <v>42391.0</v>
      </c>
      <c r="H389" s="77"/>
      <c r="I389" s="77"/>
      <c r="J389" s="77"/>
      <c r="K389" s="78">
        <f t="shared" si="2"/>
        <v>1158</v>
      </c>
      <c r="L389" s="76" t="s">
        <v>99</v>
      </c>
      <c r="M389" s="77"/>
    </row>
    <row r="390" ht="15.75" customHeight="1">
      <c r="A390" s="79">
        <v>42392.0</v>
      </c>
      <c r="H390" s="77"/>
      <c r="I390" s="77"/>
      <c r="J390" s="77"/>
      <c r="K390" s="78">
        <f t="shared" si="2"/>
        <v>1161</v>
      </c>
      <c r="L390" s="76" t="s">
        <v>99</v>
      </c>
      <c r="M390" s="77"/>
    </row>
    <row r="391" ht="15.75" customHeight="1">
      <c r="A391" s="79">
        <v>42393.0</v>
      </c>
      <c r="H391" s="77"/>
      <c r="I391" s="77"/>
      <c r="J391" s="77"/>
      <c r="K391" s="78">
        <f t="shared" si="2"/>
        <v>1164</v>
      </c>
      <c r="L391" s="76" t="s">
        <v>99</v>
      </c>
      <c r="M391" s="77"/>
    </row>
    <row r="392" ht="15.75" customHeight="1">
      <c r="A392" s="79">
        <v>42394.0</v>
      </c>
      <c r="H392" s="77"/>
      <c r="I392" s="77"/>
      <c r="J392" s="77"/>
      <c r="K392" s="78">
        <f t="shared" si="2"/>
        <v>1167</v>
      </c>
      <c r="L392" s="76" t="s">
        <v>99</v>
      </c>
      <c r="M392" s="77"/>
    </row>
    <row r="393" ht="15.75" customHeight="1">
      <c r="A393" s="79">
        <v>42395.0</v>
      </c>
      <c r="H393" s="77"/>
      <c r="I393" s="77"/>
      <c r="J393" s="77"/>
      <c r="K393" s="78">
        <f t="shared" si="2"/>
        <v>1170</v>
      </c>
      <c r="L393" s="76" t="s">
        <v>99</v>
      </c>
      <c r="M393" s="77"/>
    </row>
    <row r="394" ht="15.75" customHeight="1">
      <c r="A394" s="79">
        <v>42396.0</v>
      </c>
      <c r="H394" s="77"/>
      <c r="I394" s="77"/>
      <c r="J394" s="77"/>
      <c r="K394" s="78">
        <f t="shared" si="2"/>
        <v>1173</v>
      </c>
      <c r="L394" s="76" t="s">
        <v>99</v>
      </c>
      <c r="M394" s="77"/>
    </row>
    <row r="395" ht="15.75" customHeight="1">
      <c r="A395" s="79">
        <v>42397.0</v>
      </c>
      <c r="H395" s="77"/>
      <c r="I395" s="77"/>
      <c r="J395" s="77"/>
      <c r="K395" s="78">
        <f t="shared" si="2"/>
        <v>1176</v>
      </c>
      <c r="L395" s="76" t="s">
        <v>99</v>
      </c>
      <c r="M395" s="77"/>
    </row>
    <row r="396" ht="15.75" customHeight="1">
      <c r="A396" s="79">
        <v>42398.0</v>
      </c>
      <c r="H396" s="77"/>
      <c r="I396" s="77"/>
      <c r="J396" s="77"/>
      <c r="K396" s="78">
        <f t="shared" si="2"/>
        <v>1179</v>
      </c>
      <c r="L396" s="76" t="s">
        <v>99</v>
      </c>
      <c r="M396" s="77"/>
    </row>
    <row r="397" ht="15.75" customHeight="1">
      <c r="A397" s="79">
        <v>42399.0</v>
      </c>
      <c r="H397" s="77"/>
      <c r="I397" s="77"/>
      <c r="J397" s="77"/>
      <c r="K397" s="78">
        <f t="shared" si="2"/>
        <v>1182</v>
      </c>
      <c r="L397" s="76" t="s">
        <v>99</v>
      </c>
      <c r="M397" s="77"/>
    </row>
    <row r="398" ht="15.75" customHeight="1">
      <c r="A398" s="79">
        <v>42400.0</v>
      </c>
      <c r="H398" s="77"/>
      <c r="I398" s="77"/>
      <c r="J398" s="77"/>
      <c r="K398" s="78">
        <f t="shared" si="2"/>
        <v>1185</v>
      </c>
      <c r="L398" s="76" t="s">
        <v>99</v>
      </c>
      <c r="M398" s="77"/>
    </row>
    <row r="399" ht="15.75" customHeight="1">
      <c r="A399" s="79">
        <v>42401.0</v>
      </c>
      <c r="H399" s="77"/>
      <c r="I399" s="77"/>
      <c r="J399" s="77"/>
      <c r="K399" s="78">
        <f t="shared" si="2"/>
        <v>1188</v>
      </c>
      <c r="L399" s="76" t="s">
        <v>99</v>
      </c>
      <c r="M399" s="77"/>
    </row>
    <row r="400" ht="15.75" customHeight="1">
      <c r="A400" s="79">
        <v>42402.0</v>
      </c>
      <c r="H400" s="77"/>
      <c r="I400" s="77"/>
      <c r="J400" s="77"/>
      <c r="K400" s="78">
        <f t="shared" si="2"/>
        <v>1191</v>
      </c>
      <c r="L400" s="76" t="s">
        <v>99</v>
      </c>
      <c r="M400" s="77"/>
    </row>
    <row r="401" ht="15.75" customHeight="1">
      <c r="A401" s="79">
        <v>42403.0</v>
      </c>
      <c r="H401" s="77"/>
      <c r="I401" s="77"/>
      <c r="J401" s="77"/>
      <c r="K401" s="78">
        <f t="shared" si="2"/>
        <v>1194</v>
      </c>
      <c r="L401" s="76" t="s">
        <v>99</v>
      </c>
      <c r="M401" s="77"/>
    </row>
    <row r="402" ht="15.75" customHeight="1">
      <c r="A402" s="79">
        <v>42404.0</v>
      </c>
      <c r="H402" s="77"/>
      <c r="I402" s="77"/>
      <c r="J402" s="77"/>
      <c r="K402" s="78">
        <f t="shared" si="2"/>
        <v>1197</v>
      </c>
      <c r="L402" s="76" t="s">
        <v>99</v>
      </c>
      <c r="M402" s="77"/>
    </row>
    <row r="403" ht="15.75" customHeight="1">
      <c r="A403" s="79">
        <v>42405.0</v>
      </c>
      <c r="H403" s="77"/>
      <c r="I403" s="77"/>
      <c r="J403" s="77"/>
      <c r="K403" s="78">
        <f t="shared" si="2"/>
        <v>1200</v>
      </c>
      <c r="L403" s="76" t="s">
        <v>99</v>
      </c>
      <c r="M403" s="77"/>
    </row>
    <row r="404" ht="15.75" customHeight="1">
      <c r="A404" s="79">
        <v>42406.0</v>
      </c>
      <c r="H404" s="77"/>
      <c r="I404" s="77"/>
      <c r="J404" s="77"/>
      <c r="K404" s="78">
        <f t="shared" si="2"/>
        <v>1203</v>
      </c>
      <c r="L404" s="76" t="s">
        <v>99</v>
      </c>
      <c r="M404" s="77"/>
    </row>
    <row r="405" ht="15.75" customHeight="1">
      <c r="A405" s="79">
        <v>42407.0</v>
      </c>
      <c r="H405" s="77"/>
      <c r="I405" s="77"/>
      <c r="J405" s="77"/>
      <c r="K405" s="78">
        <f t="shared" si="2"/>
        <v>1206</v>
      </c>
      <c r="L405" s="76" t="s">
        <v>99</v>
      </c>
      <c r="M405" s="77"/>
    </row>
    <row r="406" ht="15.75" customHeight="1">
      <c r="A406" s="79">
        <v>42408.0</v>
      </c>
      <c r="H406" s="77"/>
      <c r="I406" s="77"/>
      <c r="J406" s="77"/>
      <c r="K406" s="78">
        <f t="shared" si="2"/>
        <v>1209</v>
      </c>
      <c r="L406" s="76" t="s">
        <v>99</v>
      </c>
      <c r="M406" s="77"/>
    </row>
    <row r="407" ht="15.75" customHeight="1">
      <c r="A407" s="79">
        <v>42409.0</v>
      </c>
      <c r="H407" s="77"/>
      <c r="I407" s="77"/>
      <c r="J407" s="77"/>
      <c r="K407" s="78">
        <f t="shared" si="2"/>
        <v>1212</v>
      </c>
      <c r="L407" s="76" t="s">
        <v>99</v>
      </c>
      <c r="M407" s="77"/>
    </row>
    <row r="408" ht="15.75" customHeight="1">
      <c r="A408" s="79">
        <v>42410.0</v>
      </c>
      <c r="H408" s="77"/>
      <c r="I408" s="77"/>
      <c r="J408" s="77"/>
      <c r="K408" s="78">
        <f t="shared" si="2"/>
        <v>1215</v>
      </c>
      <c r="L408" s="76" t="s">
        <v>99</v>
      </c>
      <c r="M408" s="77"/>
    </row>
    <row r="409" ht="15.75" customHeight="1">
      <c r="A409" s="79">
        <v>42411.0</v>
      </c>
      <c r="H409" s="77"/>
      <c r="I409" s="77"/>
      <c r="J409" s="77"/>
      <c r="K409" s="78">
        <f t="shared" si="2"/>
        <v>1218</v>
      </c>
      <c r="L409" s="76" t="s">
        <v>99</v>
      </c>
      <c r="M409" s="77"/>
    </row>
    <row r="410" ht="15.75" customHeight="1">
      <c r="A410" s="79">
        <v>42412.0</v>
      </c>
      <c r="H410" s="77"/>
      <c r="I410" s="77"/>
      <c r="J410" s="77"/>
      <c r="K410" s="78">
        <f t="shared" si="2"/>
        <v>1221</v>
      </c>
      <c r="L410" s="76" t="s">
        <v>99</v>
      </c>
      <c r="M410" s="77"/>
    </row>
    <row r="411" ht="15.75" customHeight="1">
      <c r="A411" s="79">
        <v>42413.0</v>
      </c>
      <c r="H411" s="77"/>
      <c r="I411" s="77"/>
      <c r="J411" s="77"/>
      <c r="K411" s="78">
        <f t="shared" si="2"/>
        <v>1224</v>
      </c>
      <c r="L411" s="76" t="s">
        <v>99</v>
      </c>
      <c r="M411" s="77"/>
    </row>
    <row r="412" ht="15.75" customHeight="1">
      <c r="A412" s="79">
        <v>42414.0</v>
      </c>
      <c r="H412" s="77"/>
      <c r="I412" s="77"/>
      <c r="J412" s="77"/>
      <c r="K412" s="78">
        <f t="shared" si="2"/>
        <v>1227</v>
      </c>
      <c r="L412" s="76" t="s">
        <v>99</v>
      </c>
      <c r="M412" s="77"/>
    </row>
    <row r="413" ht="15.75" customHeight="1">
      <c r="A413" s="79">
        <v>42415.0</v>
      </c>
      <c r="H413" s="77"/>
      <c r="I413" s="77"/>
      <c r="J413" s="77"/>
      <c r="K413" s="78">
        <f t="shared" si="2"/>
        <v>1230</v>
      </c>
      <c r="L413" s="76" t="s">
        <v>99</v>
      </c>
      <c r="M413" s="77"/>
    </row>
    <row r="414" ht="15.75" customHeight="1">
      <c r="A414" s="79">
        <v>42416.0</v>
      </c>
      <c r="H414" s="77"/>
      <c r="I414" s="77"/>
      <c r="J414" s="77"/>
      <c r="K414" s="78">
        <f t="shared" si="2"/>
        <v>1233</v>
      </c>
      <c r="L414" s="76" t="s">
        <v>99</v>
      </c>
      <c r="M414" s="77"/>
    </row>
    <row r="415" ht="15.75" customHeight="1">
      <c r="A415" s="79">
        <v>42417.0</v>
      </c>
      <c r="H415" s="77"/>
      <c r="I415" s="77"/>
      <c r="J415" s="77"/>
      <c r="K415" s="78">
        <f t="shared" si="2"/>
        <v>1236</v>
      </c>
      <c r="L415" s="76" t="s">
        <v>99</v>
      </c>
      <c r="M415" s="77"/>
    </row>
    <row r="416" ht="15.75" customHeight="1">
      <c r="A416" s="79">
        <v>42418.0</v>
      </c>
      <c r="H416" s="77"/>
      <c r="I416" s="77"/>
      <c r="J416" s="77"/>
      <c r="K416" s="78">
        <f t="shared" si="2"/>
        <v>1239</v>
      </c>
      <c r="L416" s="76" t="s">
        <v>99</v>
      </c>
      <c r="M416" s="77"/>
    </row>
    <row r="417" ht="15.75" customHeight="1">
      <c r="A417" s="79">
        <v>42419.0</v>
      </c>
      <c r="H417" s="77"/>
      <c r="I417" s="77"/>
      <c r="J417" s="77"/>
      <c r="K417" s="78">
        <f t="shared" si="2"/>
        <v>1242</v>
      </c>
      <c r="L417" s="76" t="s">
        <v>99</v>
      </c>
      <c r="M417" s="77"/>
    </row>
    <row r="418" ht="15.75" customHeight="1">
      <c r="A418" s="79">
        <v>42420.0</v>
      </c>
      <c r="H418" s="77"/>
      <c r="I418" s="77"/>
      <c r="J418" s="77"/>
      <c r="K418" s="78">
        <f t="shared" si="2"/>
        <v>1245</v>
      </c>
      <c r="L418" s="76" t="s">
        <v>99</v>
      </c>
      <c r="M418" s="77"/>
    </row>
    <row r="419" ht="15.75" customHeight="1">
      <c r="A419" s="79">
        <v>42421.0</v>
      </c>
      <c r="H419" s="77"/>
      <c r="I419" s="77"/>
      <c r="J419" s="77"/>
      <c r="K419" s="78">
        <f t="shared" si="2"/>
        <v>1248</v>
      </c>
      <c r="L419" s="76" t="s">
        <v>99</v>
      </c>
      <c r="M419" s="77"/>
    </row>
    <row r="420" ht="15.75" customHeight="1">
      <c r="A420" s="79">
        <v>42422.0</v>
      </c>
      <c r="H420" s="77"/>
      <c r="I420" s="77"/>
      <c r="J420" s="77"/>
      <c r="K420" s="78">
        <f t="shared" si="2"/>
        <v>1251</v>
      </c>
      <c r="L420" s="76" t="s">
        <v>99</v>
      </c>
      <c r="M420" s="77"/>
    </row>
    <row r="421" ht="15.75" customHeight="1">
      <c r="A421" s="79">
        <v>42423.0</v>
      </c>
      <c r="H421" s="77"/>
      <c r="I421" s="77"/>
      <c r="J421" s="77"/>
      <c r="K421" s="78">
        <f t="shared" si="2"/>
        <v>1254</v>
      </c>
      <c r="L421" s="76" t="s">
        <v>99</v>
      </c>
      <c r="M421" s="77"/>
    </row>
    <row r="422" ht="15.75" customHeight="1">
      <c r="A422" s="79">
        <v>42424.0</v>
      </c>
      <c r="H422" s="77"/>
      <c r="I422" s="77"/>
      <c r="J422" s="77"/>
      <c r="K422" s="78">
        <f t="shared" si="2"/>
        <v>1257</v>
      </c>
      <c r="L422" s="76" t="s">
        <v>99</v>
      </c>
      <c r="M422" s="77"/>
    </row>
    <row r="423" ht="15.75" customHeight="1">
      <c r="A423" s="79">
        <v>42425.0</v>
      </c>
      <c r="H423" s="77"/>
      <c r="I423" s="77"/>
      <c r="J423" s="77"/>
      <c r="K423" s="78">
        <f t="shared" si="2"/>
        <v>1260</v>
      </c>
      <c r="L423" s="76" t="s">
        <v>99</v>
      </c>
      <c r="M423" s="77"/>
    </row>
    <row r="424" ht="15.75" customHeight="1">
      <c r="A424" s="79">
        <v>42426.0</v>
      </c>
      <c r="H424" s="77"/>
      <c r="I424" s="77"/>
      <c r="J424" s="77"/>
      <c r="K424" s="78">
        <f t="shared" si="2"/>
        <v>1263</v>
      </c>
      <c r="L424" s="76" t="s">
        <v>99</v>
      </c>
      <c r="M424" s="77"/>
    </row>
    <row r="425" ht="15.75" customHeight="1">
      <c r="A425" s="79">
        <v>42427.0</v>
      </c>
      <c r="H425" s="77"/>
      <c r="I425" s="77"/>
      <c r="J425" s="77"/>
      <c r="K425" s="78">
        <f t="shared" si="2"/>
        <v>1266</v>
      </c>
      <c r="L425" s="76" t="s">
        <v>99</v>
      </c>
      <c r="M425" s="77"/>
    </row>
    <row r="426" ht="15.75" customHeight="1">
      <c r="A426" s="79">
        <v>42428.0</v>
      </c>
      <c r="H426" s="77"/>
      <c r="I426" s="77"/>
      <c r="J426" s="77"/>
      <c r="K426" s="78">
        <f t="shared" si="2"/>
        <v>1269</v>
      </c>
      <c r="L426" s="76" t="s">
        <v>99</v>
      </c>
      <c r="M426" s="77"/>
    </row>
    <row r="427" ht="15.75" customHeight="1">
      <c r="A427" s="79">
        <v>42429.0</v>
      </c>
      <c r="H427" s="77"/>
      <c r="I427" s="77"/>
      <c r="J427" s="77"/>
      <c r="K427" s="78">
        <f t="shared" si="2"/>
        <v>1272</v>
      </c>
      <c r="L427" s="76" t="s">
        <v>99</v>
      </c>
      <c r="M427" s="77"/>
    </row>
    <row r="428" ht="15.75" customHeight="1">
      <c r="A428" s="79">
        <v>42430.0</v>
      </c>
      <c r="H428" s="77"/>
      <c r="I428" s="77"/>
      <c r="J428" s="77"/>
      <c r="K428" s="78">
        <f t="shared" si="2"/>
        <v>1275</v>
      </c>
      <c r="L428" s="76" t="s">
        <v>99</v>
      </c>
      <c r="M428" s="77"/>
    </row>
    <row r="429" ht="15.75" customHeight="1">
      <c r="A429" s="79">
        <v>42431.0</v>
      </c>
      <c r="H429" s="77"/>
      <c r="I429" s="77"/>
      <c r="J429" s="77"/>
      <c r="K429" s="78">
        <f t="shared" si="2"/>
        <v>1278</v>
      </c>
      <c r="L429" s="76" t="s">
        <v>99</v>
      </c>
      <c r="M429" s="77"/>
    </row>
    <row r="430" ht="15.75" customHeight="1">
      <c r="A430" s="79">
        <v>42432.0</v>
      </c>
      <c r="H430" s="77"/>
      <c r="I430" s="77"/>
      <c r="J430" s="77"/>
      <c r="K430" s="78">
        <f t="shared" si="2"/>
        <v>1281</v>
      </c>
      <c r="L430" s="76" t="s">
        <v>99</v>
      </c>
      <c r="M430" s="77"/>
    </row>
    <row r="431" ht="15.75" customHeight="1">
      <c r="A431" s="79">
        <v>42433.0</v>
      </c>
      <c r="H431" s="77"/>
      <c r="I431" s="77"/>
      <c r="J431" s="77"/>
      <c r="K431" s="78">
        <f t="shared" si="2"/>
        <v>1284</v>
      </c>
      <c r="L431" s="76" t="s">
        <v>99</v>
      </c>
      <c r="M431" s="77"/>
    </row>
    <row r="432" ht="15.75" customHeight="1">
      <c r="A432" s="79">
        <v>42434.0</v>
      </c>
      <c r="H432" s="77"/>
      <c r="I432" s="77"/>
      <c r="J432" s="77"/>
      <c r="K432" s="78">
        <f t="shared" si="2"/>
        <v>1287</v>
      </c>
      <c r="L432" s="76" t="s">
        <v>99</v>
      </c>
      <c r="M432" s="77"/>
    </row>
    <row r="433" ht="15.75" customHeight="1">
      <c r="A433" s="79">
        <v>42435.0</v>
      </c>
      <c r="H433" s="77"/>
      <c r="I433" s="77"/>
      <c r="J433" s="77"/>
      <c r="K433" s="78">
        <f t="shared" si="2"/>
        <v>1290</v>
      </c>
      <c r="L433" s="76" t="s">
        <v>99</v>
      </c>
      <c r="M433" s="77"/>
    </row>
    <row r="434" ht="15.75" customHeight="1">
      <c r="A434" s="79">
        <v>42436.0</v>
      </c>
      <c r="H434" s="77"/>
      <c r="I434" s="77"/>
      <c r="J434" s="77"/>
      <c r="K434" s="78">
        <f t="shared" si="2"/>
        <v>1293</v>
      </c>
      <c r="L434" s="76" t="s">
        <v>99</v>
      </c>
      <c r="M434" s="77"/>
    </row>
    <row r="435" ht="15.75" customHeight="1">
      <c r="A435" s="79">
        <v>42437.0</v>
      </c>
      <c r="H435" s="77"/>
      <c r="I435" s="77"/>
      <c r="J435" s="77"/>
      <c r="K435" s="78">
        <f t="shared" si="2"/>
        <v>1296</v>
      </c>
      <c r="L435" s="76" t="s">
        <v>99</v>
      </c>
      <c r="M435" s="77"/>
    </row>
    <row r="436" ht="15.75" customHeight="1">
      <c r="A436" s="79">
        <v>42438.0</v>
      </c>
      <c r="H436" s="77"/>
      <c r="I436" s="77"/>
      <c r="J436" s="77"/>
      <c r="K436" s="78">
        <f t="shared" si="2"/>
        <v>1299</v>
      </c>
      <c r="L436" s="76" t="s">
        <v>99</v>
      </c>
      <c r="M436" s="77"/>
    </row>
    <row r="437" ht="15.75" customHeight="1">
      <c r="A437" s="79">
        <v>42439.0</v>
      </c>
      <c r="H437" s="77"/>
      <c r="I437" s="77"/>
      <c r="J437" s="77"/>
      <c r="K437" s="78">
        <f t="shared" si="2"/>
        <v>1302</v>
      </c>
      <c r="L437" s="76" t="s">
        <v>99</v>
      </c>
      <c r="M437" s="77"/>
    </row>
    <row r="438" ht="15.75" customHeight="1">
      <c r="A438" s="79">
        <v>42440.0</v>
      </c>
      <c r="H438" s="77"/>
      <c r="I438" s="77"/>
      <c r="J438" s="77"/>
      <c r="K438" s="78">
        <f t="shared" si="2"/>
        <v>1305</v>
      </c>
      <c r="L438" s="76" t="s">
        <v>99</v>
      </c>
      <c r="M438" s="77"/>
    </row>
    <row r="439" ht="15.75" customHeight="1">
      <c r="A439" s="79">
        <v>42441.0</v>
      </c>
      <c r="H439" s="77"/>
      <c r="I439" s="77"/>
      <c r="J439" s="77"/>
      <c r="K439" s="78">
        <f t="shared" si="2"/>
        <v>1308</v>
      </c>
      <c r="L439" s="76" t="s">
        <v>99</v>
      </c>
      <c r="M439" s="77"/>
    </row>
    <row r="440" ht="15.75" customHeight="1">
      <c r="A440" s="79">
        <v>42442.0</v>
      </c>
      <c r="H440" s="77"/>
      <c r="I440" s="77"/>
      <c r="J440" s="77"/>
      <c r="K440" s="78">
        <f t="shared" si="2"/>
        <v>1311</v>
      </c>
      <c r="L440" s="76" t="s">
        <v>99</v>
      </c>
      <c r="M440" s="77"/>
    </row>
    <row r="441" ht="15.75" customHeight="1">
      <c r="A441" s="79">
        <v>42443.0</v>
      </c>
      <c r="H441" s="77"/>
      <c r="I441" s="77"/>
      <c r="J441" s="77"/>
      <c r="K441" s="78">
        <f t="shared" si="2"/>
        <v>1314</v>
      </c>
      <c r="L441" s="76" t="s">
        <v>99</v>
      </c>
      <c r="M441" s="77"/>
    </row>
    <row r="442" ht="15.75" customHeight="1">
      <c r="A442" s="79">
        <v>42444.0</v>
      </c>
      <c r="H442" s="77"/>
      <c r="I442" s="77"/>
      <c r="J442" s="77"/>
      <c r="K442" s="78">
        <f t="shared" si="2"/>
        <v>1317</v>
      </c>
      <c r="L442" s="76" t="s">
        <v>99</v>
      </c>
      <c r="M442" s="77"/>
    </row>
    <row r="443" ht="15.75" customHeight="1">
      <c r="A443" s="79">
        <v>42445.0</v>
      </c>
      <c r="H443" s="77"/>
      <c r="I443" s="77"/>
      <c r="J443" s="77"/>
      <c r="K443" s="78">
        <f t="shared" si="2"/>
        <v>1320</v>
      </c>
      <c r="L443" s="76" t="s">
        <v>99</v>
      </c>
      <c r="M443" s="77"/>
    </row>
    <row r="444" ht="15.75" customHeight="1">
      <c r="A444" s="79">
        <v>42446.0</v>
      </c>
      <c r="H444" s="77"/>
      <c r="I444" s="77"/>
      <c r="J444" s="77"/>
      <c r="K444" s="78">
        <f t="shared" si="2"/>
        <v>1323</v>
      </c>
      <c r="L444" s="76" t="s">
        <v>99</v>
      </c>
      <c r="M444" s="77"/>
    </row>
    <row r="445" ht="15.75" customHeight="1">
      <c r="A445" s="79">
        <v>42447.0</v>
      </c>
      <c r="H445" s="77"/>
      <c r="I445" s="77"/>
      <c r="J445" s="77"/>
      <c r="K445" s="78">
        <f t="shared" si="2"/>
        <v>1326</v>
      </c>
      <c r="L445" s="76" t="s">
        <v>99</v>
      </c>
      <c r="M445" s="77"/>
    </row>
    <row r="446" ht="15.75" customHeight="1">
      <c r="A446" s="79">
        <v>42448.0</v>
      </c>
      <c r="H446" s="77"/>
      <c r="I446" s="77"/>
      <c r="J446" s="77"/>
      <c r="K446" s="78">
        <f t="shared" si="2"/>
        <v>1329</v>
      </c>
      <c r="L446" s="76" t="s">
        <v>99</v>
      </c>
      <c r="M446" s="77"/>
    </row>
    <row r="447" ht="15.75" customHeight="1">
      <c r="A447" s="79">
        <v>42449.0</v>
      </c>
      <c r="H447" s="77"/>
      <c r="I447" s="77"/>
      <c r="J447" s="77"/>
      <c r="K447" s="78">
        <f t="shared" si="2"/>
        <v>1332</v>
      </c>
      <c r="L447" s="76" t="s">
        <v>99</v>
      </c>
      <c r="M447" s="77"/>
    </row>
    <row r="448" ht="15.75" customHeight="1">
      <c r="A448" s="79">
        <v>42450.0</v>
      </c>
      <c r="H448" s="77"/>
      <c r="I448" s="77"/>
      <c r="J448" s="77"/>
      <c r="K448" s="78">
        <f t="shared" si="2"/>
        <v>1335</v>
      </c>
      <c r="L448" s="76" t="s">
        <v>99</v>
      </c>
      <c r="M448" s="77"/>
    </row>
    <row r="449" ht="15.75" customHeight="1">
      <c r="A449" s="79">
        <v>42451.0</v>
      </c>
      <c r="H449" s="77"/>
      <c r="I449" s="77"/>
      <c r="J449" s="77"/>
      <c r="K449" s="78">
        <f t="shared" si="2"/>
        <v>1338</v>
      </c>
      <c r="L449" s="76" t="s">
        <v>99</v>
      </c>
      <c r="M449" s="77"/>
    </row>
    <row r="450" ht="15.75" customHeight="1">
      <c r="A450" s="79">
        <v>42452.0</v>
      </c>
      <c r="H450" s="77"/>
      <c r="I450" s="77"/>
      <c r="J450" s="77"/>
      <c r="K450" s="78">
        <f t="shared" si="2"/>
        <v>1341</v>
      </c>
      <c r="L450" s="76" t="s">
        <v>99</v>
      </c>
      <c r="M450" s="77"/>
    </row>
    <row r="451" ht="15.75" customHeight="1">
      <c r="A451" s="79">
        <v>42453.0</v>
      </c>
      <c r="H451" s="77"/>
      <c r="I451" s="77"/>
      <c r="J451" s="77"/>
      <c r="K451" s="78">
        <f t="shared" si="2"/>
        <v>1344</v>
      </c>
      <c r="L451" s="76" t="s">
        <v>99</v>
      </c>
      <c r="M451" s="77"/>
    </row>
    <row r="452" ht="15.75" customHeight="1">
      <c r="A452" s="79">
        <v>42454.0</v>
      </c>
      <c r="H452" s="77"/>
      <c r="I452" s="77"/>
      <c r="J452" s="77"/>
      <c r="K452" s="78">
        <f t="shared" si="2"/>
        <v>1347</v>
      </c>
      <c r="L452" s="76" t="s">
        <v>99</v>
      </c>
      <c r="M452" s="77"/>
    </row>
    <row r="453" ht="15.75" customHeight="1">
      <c r="A453" s="79">
        <v>42455.0</v>
      </c>
      <c r="H453" s="77"/>
      <c r="I453" s="77"/>
      <c r="J453" s="77"/>
      <c r="K453" s="78">
        <f t="shared" si="2"/>
        <v>1350</v>
      </c>
      <c r="L453" s="76" t="s">
        <v>99</v>
      </c>
      <c r="M453" s="77"/>
    </row>
    <row r="454" ht="15.75" customHeight="1">
      <c r="A454" s="79">
        <v>42456.0</v>
      </c>
      <c r="H454" s="77"/>
      <c r="I454" s="77"/>
      <c r="J454" s="77"/>
      <c r="K454" s="78">
        <f t="shared" si="2"/>
        <v>1353</v>
      </c>
      <c r="L454" s="76" t="s">
        <v>99</v>
      </c>
      <c r="M454" s="77"/>
    </row>
    <row r="455" ht="15.75" customHeight="1">
      <c r="A455" s="79">
        <v>42457.0</v>
      </c>
      <c r="H455" s="77"/>
      <c r="I455" s="77"/>
      <c r="J455" s="77"/>
      <c r="K455" s="78">
        <f t="shared" si="2"/>
        <v>1356</v>
      </c>
      <c r="L455" s="76" t="s">
        <v>99</v>
      </c>
      <c r="M455" s="77"/>
    </row>
    <row r="456" ht="15.75" customHeight="1">
      <c r="A456" s="79">
        <v>42458.0</v>
      </c>
      <c r="H456" s="77"/>
      <c r="I456" s="77"/>
      <c r="J456" s="77"/>
      <c r="K456" s="78">
        <f t="shared" si="2"/>
        <v>1359</v>
      </c>
      <c r="L456" s="76" t="s">
        <v>99</v>
      </c>
      <c r="M456" s="77"/>
    </row>
    <row r="457" ht="15.75" customHeight="1">
      <c r="A457" s="79">
        <v>42459.0</v>
      </c>
      <c r="H457" s="77"/>
      <c r="I457" s="77"/>
      <c r="J457" s="77"/>
      <c r="K457" s="78">
        <f t="shared" si="2"/>
        <v>1362</v>
      </c>
      <c r="L457" s="76" t="s">
        <v>99</v>
      </c>
      <c r="M457" s="77"/>
    </row>
    <row r="458" ht="15.75" customHeight="1">
      <c r="A458" s="79">
        <v>42460.0</v>
      </c>
      <c r="H458" s="77"/>
      <c r="I458" s="77"/>
      <c r="J458" s="77"/>
      <c r="K458" s="78">
        <f t="shared" si="2"/>
        <v>1365</v>
      </c>
      <c r="L458" s="76" t="s">
        <v>99</v>
      </c>
      <c r="M458" s="77"/>
    </row>
    <row r="459" ht="15.75" customHeight="1">
      <c r="A459" s="79">
        <v>42461.0</v>
      </c>
      <c r="H459" s="77"/>
      <c r="I459" s="77"/>
      <c r="J459" s="77"/>
      <c r="K459" s="78">
        <f t="shared" si="2"/>
        <v>1368</v>
      </c>
      <c r="L459" s="76" t="s">
        <v>99</v>
      </c>
      <c r="M459" s="77"/>
    </row>
    <row r="460" ht="15.75" customHeight="1">
      <c r="A460" s="79">
        <v>42462.0</v>
      </c>
      <c r="H460" s="77"/>
      <c r="I460" s="77"/>
      <c r="J460" s="77"/>
      <c r="K460" s="78">
        <f t="shared" si="2"/>
        <v>1371</v>
      </c>
      <c r="L460" s="76" t="s">
        <v>99</v>
      </c>
      <c r="M460" s="77"/>
    </row>
    <row r="461" ht="15.75" customHeight="1">
      <c r="A461" s="79">
        <v>42463.0</v>
      </c>
      <c r="H461" s="77"/>
      <c r="I461" s="77"/>
      <c r="J461" s="77"/>
      <c r="K461" s="78">
        <f t="shared" si="2"/>
        <v>1374</v>
      </c>
      <c r="L461" s="76" t="s">
        <v>99</v>
      </c>
      <c r="M461" s="77"/>
    </row>
    <row r="462" ht="15.75" customHeight="1">
      <c r="A462" s="79">
        <v>42464.0</v>
      </c>
      <c r="H462" s="77"/>
      <c r="I462" s="77"/>
      <c r="J462" s="77"/>
      <c r="K462" s="78">
        <f t="shared" si="2"/>
        <v>1377</v>
      </c>
      <c r="L462" s="76" t="s">
        <v>99</v>
      </c>
      <c r="M462" s="77"/>
    </row>
    <row r="463" ht="15.75" customHeight="1">
      <c r="A463" s="79">
        <v>42465.0</v>
      </c>
      <c r="H463" s="77"/>
      <c r="I463" s="77"/>
      <c r="J463" s="77"/>
      <c r="K463" s="78">
        <f t="shared" si="2"/>
        <v>1380</v>
      </c>
      <c r="L463" s="76" t="s">
        <v>99</v>
      </c>
      <c r="M463" s="77"/>
    </row>
    <row r="464" ht="15.75" customHeight="1">
      <c r="A464" s="79">
        <v>42466.0</v>
      </c>
      <c r="H464" s="77"/>
      <c r="I464" s="77"/>
      <c r="J464" s="77"/>
      <c r="K464" s="78">
        <f t="shared" si="2"/>
        <v>1383</v>
      </c>
      <c r="L464" s="76" t="s">
        <v>99</v>
      </c>
      <c r="M464" s="77"/>
    </row>
    <row r="465" ht="15.75" customHeight="1">
      <c r="A465" s="79">
        <v>42467.0</v>
      </c>
      <c r="H465" s="77"/>
      <c r="I465" s="77"/>
      <c r="J465" s="77"/>
      <c r="K465" s="78">
        <f t="shared" si="2"/>
        <v>1386</v>
      </c>
      <c r="L465" s="76" t="s">
        <v>99</v>
      </c>
      <c r="M465" s="77"/>
    </row>
    <row r="466" ht="15.75" customHeight="1">
      <c r="A466" s="79">
        <v>42468.0</v>
      </c>
      <c r="H466" s="77"/>
      <c r="I466" s="77"/>
      <c r="J466" s="77"/>
      <c r="K466" s="78">
        <f t="shared" si="2"/>
        <v>1389</v>
      </c>
      <c r="L466" s="76" t="s">
        <v>99</v>
      </c>
      <c r="M466" s="77"/>
    </row>
    <row r="467" ht="15.75" customHeight="1">
      <c r="A467" s="79">
        <v>42469.0</v>
      </c>
      <c r="H467" s="77"/>
      <c r="I467" s="77"/>
      <c r="J467" s="77"/>
      <c r="K467" s="78">
        <f t="shared" si="2"/>
        <v>1392</v>
      </c>
      <c r="L467" s="76" t="s">
        <v>99</v>
      </c>
      <c r="M467" s="77"/>
    </row>
    <row r="468" ht="15.75" customHeight="1">
      <c r="A468" s="79">
        <v>42470.0</v>
      </c>
      <c r="H468" s="77"/>
      <c r="I468" s="77"/>
      <c r="J468" s="77"/>
      <c r="K468" s="78">
        <f t="shared" si="2"/>
        <v>1395</v>
      </c>
      <c r="L468" s="76" t="s">
        <v>99</v>
      </c>
      <c r="M468" s="77"/>
    </row>
    <row r="469" ht="15.75" customHeight="1">
      <c r="A469" s="79">
        <v>42471.0</v>
      </c>
      <c r="H469" s="77"/>
      <c r="I469" s="77"/>
      <c r="J469" s="77"/>
      <c r="K469" s="78">
        <f t="shared" si="2"/>
        <v>1398</v>
      </c>
      <c r="L469" s="76" t="s">
        <v>99</v>
      </c>
      <c r="M469" s="77"/>
    </row>
    <row r="470" ht="15.75" customHeight="1">
      <c r="A470" s="79">
        <v>42472.0</v>
      </c>
      <c r="H470" s="77"/>
      <c r="I470" s="77"/>
      <c r="J470" s="77"/>
      <c r="K470" s="78">
        <f t="shared" si="2"/>
        <v>1401</v>
      </c>
      <c r="L470" s="76" t="s">
        <v>99</v>
      </c>
      <c r="M470" s="77"/>
    </row>
    <row r="471" ht="15.75" customHeight="1">
      <c r="A471" s="79">
        <v>42473.0</v>
      </c>
      <c r="H471" s="77"/>
      <c r="I471" s="77"/>
      <c r="J471" s="77"/>
      <c r="K471" s="78">
        <f t="shared" si="2"/>
        <v>1404</v>
      </c>
      <c r="L471" s="76" t="s">
        <v>99</v>
      </c>
      <c r="M471" s="77"/>
    </row>
    <row r="472" ht="15.75" customHeight="1">
      <c r="A472" s="79">
        <v>42474.0</v>
      </c>
      <c r="H472" s="77"/>
      <c r="I472" s="77"/>
      <c r="J472" s="77"/>
      <c r="K472" s="78">
        <f t="shared" si="2"/>
        <v>1407</v>
      </c>
      <c r="L472" s="76" t="s">
        <v>99</v>
      </c>
      <c r="M472" s="77"/>
    </row>
    <row r="473" ht="15.75" customHeight="1">
      <c r="A473" s="79">
        <v>42475.0</v>
      </c>
      <c r="H473" s="77"/>
      <c r="I473" s="77"/>
      <c r="J473" s="77"/>
      <c r="K473" s="78">
        <f t="shared" si="2"/>
        <v>1410</v>
      </c>
      <c r="L473" s="76" t="s">
        <v>99</v>
      </c>
      <c r="M473" s="77"/>
    </row>
    <row r="474" ht="15.75" customHeight="1">
      <c r="A474" s="79">
        <v>42476.0</v>
      </c>
      <c r="H474" s="77"/>
      <c r="I474" s="77"/>
      <c r="J474" s="77"/>
      <c r="K474" s="78">
        <f t="shared" si="2"/>
        <v>1413</v>
      </c>
      <c r="L474" s="76" t="s">
        <v>99</v>
      </c>
      <c r="M474" s="77"/>
    </row>
    <row r="475" ht="15.75" customHeight="1">
      <c r="A475" s="79">
        <v>42477.0</v>
      </c>
      <c r="H475" s="77"/>
      <c r="I475" s="77"/>
      <c r="J475" s="77"/>
      <c r="K475" s="78">
        <f t="shared" si="2"/>
        <v>1416</v>
      </c>
      <c r="L475" s="76" t="s">
        <v>99</v>
      </c>
      <c r="M475" s="77"/>
    </row>
    <row r="476" ht="15.75" customHeight="1">
      <c r="A476" s="79">
        <v>42478.0</v>
      </c>
      <c r="H476" s="77"/>
      <c r="I476" s="77"/>
      <c r="J476" s="77"/>
      <c r="K476" s="78">
        <f t="shared" si="2"/>
        <v>1419</v>
      </c>
      <c r="L476" s="76" t="s">
        <v>99</v>
      </c>
      <c r="M476" s="77"/>
    </row>
    <row r="477" ht="15.75" customHeight="1">
      <c r="A477" s="79">
        <v>42479.0</v>
      </c>
      <c r="H477" s="77"/>
      <c r="I477" s="77"/>
      <c r="J477" s="77"/>
      <c r="K477" s="78">
        <f t="shared" si="2"/>
        <v>1422</v>
      </c>
      <c r="L477" s="76" t="s">
        <v>99</v>
      </c>
      <c r="M477" s="77"/>
    </row>
    <row r="478" ht="15.75" customHeight="1">
      <c r="A478" s="79">
        <v>42480.0</v>
      </c>
      <c r="H478" s="77"/>
      <c r="I478" s="77"/>
      <c r="J478" s="77"/>
      <c r="K478" s="78">
        <f t="shared" si="2"/>
        <v>1425</v>
      </c>
      <c r="L478" s="76" t="s">
        <v>99</v>
      </c>
      <c r="M478" s="77"/>
    </row>
    <row r="479" ht="15.75" customHeight="1">
      <c r="A479" s="79">
        <v>42481.0</v>
      </c>
      <c r="H479" s="77"/>
      <c r="I479" s="77"/>
      <c r="J479" s="77"/>
      <c r="K479" s="78">
        <f t="shared" si="2"/>
        <v>1428</v>
      </c>
      <c r="L479" s="76" t="s">
        <v>99</v>
      </c>
      <c r="M479" s="77"/>
    </row>
    <row r="480" ht="15.75" customHeight="1">
      <c r="A480" s="79">
        <v>42482.0</v>
      </c>
      <c r="H480" s="77"/>
      <c r="I480" s="77"/>
      <c r="J480" s="77"/>
      <c r="K480" s="78">
        <f t="shared" si="2"/>
        <v>1431</v>
      </c>
      <c r="L480" s="76" t="s">
        <v>99</v>
      </c>
      <c r="M480" s="77"/>
    </row>
    <row r="481" ht="15.75" customHeight="1">
      <c r="A481" s="79">
        <v>42483.0</v>
      </c>
      <c r="H481" s="77"/>
      <c r="I481" s="77"/>
      <c r="J481" s="77"/>
      <c r="K481" s="78">
        <f t="shared" si="2"/>
        <v>1434</v>
      </c>
      <c r="L481" s="76" t="s">
        <v>99</v>
      </c>
      <c r="M481" s="77"/>
    </row>
    <row r="482" ht="15.75" customHeight="1">
      <c r="A482" s="79">
        <v>42484.0</v>
      </c>
      <c r="H482" s="77"/>
      <c r="I482" s="77"/>
      <c r="J482" s="77"/>
      <c r="K482" s="78">
        <f t="shared" si="2"/>
        <v>1437</v>
      </c>
      <c r="L482" s="76" t="s">
        <v>99</v>
      </c>
      <c r="M482" s="77"/>
    </row>
    <row r="483" ht="15.75" customHeight="1">
      <c r="A483" s="79">
        <v>42485.0</v>
      </c>
      <c r="H483" s="77"/>
      <c r="I483" s="77"/>
      <c r="J483" s="77"/>
      <c r="K483" s="78">
        <f t="shared" si="2"/>
        <v>1440</v>
      </c>
      <c r="L483" s="76" t="s">
        <v>99</v>
      </c>
      <c r="M483" s="77"/>
    </row>
    <row r="484" ht="15.75" customHeight="1">
      <c r="A484" s="79">
        <v>42486.0</v>
      </c>
      <c r="H484" s="77"/>
      <c r="I484" s="77"/>
      <c r="J484" s="77"/>
      <c r="K484" s="78">
        <f t="shared" si="2"/>
        <v>1443</v>
      </c>
      <c r="L484" s="76" t="s">
        <v>99</v>
      </c>
      <c r="M484" s="77"/>
    </row>
    <row r="485" ht="15.75" customHeight="1">
      <c r="A485" s="79">
        <v>42487.0</v>
      </c>
      <c r="H485" s="77"/>
      <c r="I485" s="77"/>
      <c r="J485" s="77"/>
      <c r="K485" s="78">
        <f t="shared" si="2"/>
        <v>1446</v>
      </c>
      <c r="L485" s="76" t="s">
        <v>99</v>
      </c>
      <c r="M485" s="77"/>
    </row>
    <row r="486" ht="15.75" customHeight="1">
      <c r="A486" s="79">
        <v>42488.0</v>
      </c>
      <c r="H486" s="77"/>
      <c r="I486" s="77"/>
      <c r="J486" s="77"/>
      <c r="K486" s="78">
        <f t="shared" si="2"/>
        <v>1449</v>
      </c>
      <c r="L486" s="76" t="s">
        <v>99</v>
      </c>
      <c r="M486" s="77"/>
    </row>
    <row r="487" ht="15.75" customHeight="1">
      <c r="A487" s="79">
        <v>42489.0</v>
      </c>
      <c r="H487" s="77"/>
      <c r="I487" s="77"/>
      <c r="J487" s="77"/>
      <c r="K487" s="78">
        <f t="shared" si="2"/>
        <v>1452</v>
      </c>
      <c r="L487" s="76" t="s">
        <v>99</v>
      </c>
      <c r="M487" s="77"/>
    </row>
    <row r="488" ht="15.75" customHeight="1">
      <c r="A488" s="79">
        <v>42490.0</v>
      </c>
      <c r="H488" s="77"/>
      <c r="I488" s="77"/>
      <c r="J488" s="77"/>
      <c r="K488" s="78">
        <f t="shared" si="2"/>
        <v>1455</v>
      </c>
      <c r="L488" s="76" t="s">
        <v>99</v>
      </c>
      <c r="M488" s="77"/>
    </row>
    <row r="489" ht="15.75" customHeight="1">
      <c r="A489" s="79">
        <v>42491.0</v>
      </c>
      <c r="H489" s="77"/>
      <c r="I489" s="77"/>
      <c r="J489" s="77"/>
      <c r="K489" s="78">
        <f t="shared" si="2"/>
        <v>1458</v>
      </c>
      <c r="L489" s="76" t="s">
        <v>99</v>
      </c>
      <c r="M489" s="77"/>
    </row>
    <row r="490" ht="15.75" customHeight="1">
      <c r="A490" s="79">
        <v>42492.0</v>
      </c>
      <c r="H490" s="77"/>
      <c r="I490" s="77"/>
      <c r="J490" s="77"/>
      <c r="K490" s="78">
        <f t="shared" si="2"/>
        <v>1461</v>
      </c>
      <c r="L490" s="76" t="s">
        <v>99</v>
      </c>
      <c r="M490" s="77"/>
    </row>
    <row r="491" ht="15.75" customHeight="1">
      <c r="A491" s="79">
        <v>42493.0</v>
      </c>
      <c r="H491" s="77"/>
      <c r="I491" s="77"/>
      <c r="J491" s="77"/>
      <c r="K491" s="78">
        <f t="shared" si="2"/>
        <v>1464</v>
      </c>
      <c r="L491" s="76" t="s">
        <v>99</v>
      </c>
      <c r="M491" s="77"/>
    </row>
    <row r="492" ht="15.75" customHeight="1">
      <c r="A492" s="79">
        <v>42494.0</v>
      </c>
      <c r="H492" s="77"/>
      <c r="I492" s="77"/>
      <c r="J492" s="77"/>
      <c r="K492" s="78">
        <f t="shared" si="2"/>
        <v>1467</v>
      </c>
      <c r="L492" s="76" t="s">
        <v>99</v>
      </c>
      <c r="M492" s="77"/>
    </row>
    <row r="493" ht="15.75" customHeight="1">
      <c r="A493" s="79">
        <v>42495.0</v>
      </c>
      <c r="H493" s="77"/>
      <c r="I493" s="77"/>
      <c r="J493" s="77"/>
      <c r="K493" s="78">
        <f t="shared" si="2"/>
        <v>1470</v>
      </c>
      <c r="L493" s="76" t="s">
        <v>99</v>
      </c>
      <c r="M493" s="77"/>
    </row>
    <row r="494" ht="15.75" customHeight="1">
      <c r="A494" s="79">
        <v>42496.0</v>
      </c>
      <c r="H494" s="77"/>
      <c r="I494" s="77"/>
      <c r="J494" s="77"/>
      <c r="K494" s="78">
        <f t="shared" si="2"/>
        <v>1473</v>
      </c>
      <c r="L494" s="76" t="s">
        <v>99</v>
      </c>
      <c r="M494" s="77"/>
    </row>
    <row r="495" ht="15.75" customHeight="1">
      <c r="A495" s="79">
        <v>42497.0</v>
      </c>
      <c r="H495" s="77"/>
      <c r="I495" s="77"/>
      <c r="J495" s="77"/>
      <c r="K495" s="78">
        <f t="shared" si="2"/>
        <v>1476</v>
      </c>
      <c r="L495" s="76" t="s">
        <v>99</v>
      </c>
      <c r="M495" s="77"/>
    </row>
    <row r="496" ht="15.75" customHeight="1">
      <c r="A496" s="79">
        <v>42498.0</v>
      </c>
      <c r="H496" s="77"/>
      <c r="I496" s="77"/>
      <c r="J496" s="77"/>
      <c r="K496" s="78">
        <f t="shared" si="2"/>
        <v>1479</v>
      </c>
      <c r="L496" s="76" t="s">
        <v>99</v>
      </c>
      <c r="M496" s="77"/>
    </row>
    <row r="497" ht="15.75" customHeight="1">
      <c r="A497" s="79">
        <v>42499.0</v>
      </c>
      <c r="H497" s="77"/>
      <c r="I497" s="77"/>
      <c r="J497" s="77"/>
      <c r="K497" s="78">
        <f t="shared" si="2"/>
        <v>1482</v>
      </c>
      <c r="L497" s="76" t="s">
        <v>99</v>
      </c>
      <c r="M497" s="77"/>
    </row>
    <row r="498" ht="15.75" customHeight="1">
      <c r="A498" s="79">
        <v>42500.0</v>
      </c>
      <c r="H498" s="77"/>
      <c r="I498" s="77"/>
      <c r="J498" s="77"/>
      <c r="K498" s="78">
        <f t="shared" si="2"/>
        <v>1485</v>
      </c>
      <c r="L498" s="76" t="s">
        <v>99</v>
      </c>
      <c r="M498" s="77"/>
    </row>
    <row r="499" ht="15.75" customHeight="1">
      <c r="A499" s="79">
        <v>42501.0</v>
      </c>
      <c r="H499" s="77"/>
      <c r="I499" s="77"/>
      <c r="J499" s="77"/>
      <c r="K499" s="78">
        <f t="shared" si="2"/>
        <v>1488</v>
      </c>
      <c r="L499" s="76" t="s">
        <v>99</v>
      </c>
      <c r="M499" s="77"/>
    </row>
    <row r="500" ht="15.75" customHeight="1">
      <c r="A500" s="79">
        <v>42502.0</v>
      </c>
      <c r="H500" s="77"/>
      <c r="I500" s="77"/>
      <c r="J500" s="77"/>
      <c r="K500" s="78">
        <f t="shared" si="2"/>
        <v>1491</v>
      </c>
      <c r="L500" s="76" t="s">
        <v>99</v>
      </c>
      <c r="M500" s="77"/>
    </row>
    <row r="501" ht="15.75" customHeight="1">
      <c r="A501" s="79">
        <v>42503.0</v>
      </c>
      <c r="H501" s="77"/>
      <c r="I501" s="77"/>
      <c r="J501" s="77"/>
      <c r="K501" s="78">
        <f t="shared" si="2"/>
        <v>1494</v>
      </c>
      <c r="L501" s="76" t="s">
        <v>99</v>
      </c>
      <c r="M501" s="77"/>
    </row>
    <row r="502" ht="15.75" customHeight="1">
      <c r="A502" s="79">
        <v>42504.0</v>
      </c>
      <c r="H502" s="77"/>
      <c r="I502" s="77"/>
      <c r="J502" s="77"/>
      <c r="K502" s="78">
        <f t="shared" si="2"/>
        <v>1497</v>
      </c>
      <c r="L502" s="76" t="s">
        <v>99</v>
      </c>
      <c r="M502" s="77"/>
    </row>
    <row r="503" ht="15.75" customHeight="1">
      <c r="A503" s="79">
        <v>42505.0</v>
      </c>
      <c r="H503" s="77"/>
      <c r="I503" s="77"/>
      <c r="J503" s="77"/>
      <c r="K503" s="78">
        <f t="shared" si="2"/>
        <v>1500</v>
      </c>
      <c r="L503" s="76" t="s">
        <v>99</v>
      </c>
      <c r="M503" s="77"/>
    </row>
    <row r="504" ht="15.75" customHeight="1">
      <c r="A504" s="79">
        <v>42506.0</v>
      </c>
      <c r="H504" s="77"/>
      <c r="I504" s="77"/>
      <c r="J504" s="77"/>
      <c r="K504" s="78">
        <f t="shared" si="2"/>
        <v>1503</v>
      </c>
      <c r="L504" s="76" t="s">
        <v>99</v>
      </c>
      <c r="M504" s="77"/>
    </row>
    <row r="505" ht="15.75" customHeight="1">
      <c r="A505" s="79">
        <v>42507.0</v>
      </c>
      <c r="H505" s="77"/>
      <c r="I505" s="77"/>
      <c r="J505" s="77"/>
      <c r="K505" s="78">
        <f t="shared" si="2"/>
        <v>1506</v>
      </c>
      <c r="L505" s="76" t="s">
        <v>99</v>
      </c>
      <c r="M505" s="77"/>
    </row>
    <row r="506" ht="15.75" customHeight="1">
      <c r="A506" s="79">
        <v>42508.0</v>
      </c>
      <c r="H506" s="77"/>
      <c r="I506" s="77"/>
      <c r="J506" s="77"/>
      <c r="K506" s="78">
        <f t="shared" si="2"/>
        <v>1509</v>
      </c>
      <c r="L506" s="76" t="s">
        <v>99</v>
      </c>
      <c r="M506" s="77"/>
    </row>
    <row r="507" ht="15.75" customHeight="1">
      <c r="A507" s="79">
        <v>42509.0</v>
      </c>
      <c r="H507" s="77"/>
      <c r="I507" s="77"/>
      <c r="J507" s="77"/>
      <c r="K507" s="78">
        <f t="shared" si="2"/>
        <v>1512</v>
      </c>
      <c r="L507" s="76" t="s">
        <v>99</v>
      </c>
      <c r="M507" s="77"/>
    </row>
    <row r="508" ht="15.75" customHeight="1">
      <c r="A508" s="79">
        <v>42510.0</v>
      </c>
      <c r="H508" s="77"/>
      <c r="I508" s="77"/>
      <c r="J508" s="77"/>
      <c r="K508" s="78">
        <f t="shared" si="2"/>
        <v>1515</v>
      </c>
      <c r="L508" s="76" t="s">
        <v>99</v>
      </c>
      <c r="M508" s="77"/>
    </row>
    <row r="509" ht="15.75" customHeight="1">
      <c r="A509" s="79">
        <v>42511.0</v>
      </c>
      <c r="H509" s="77"/>
      <c r="I509" s="77"/>
      <c r="J509" s="77"/>
      <c r="K509" s="78">
        <f t="shared" si="2"/>
        <v>1518</v>
      </c>
      <c r="L509" s="76" t="s">
        <v>99</v>
      </c>
      <c r="M509" s="77"/>
    </row>
    <row r="510" ht="15.75" customHeight="1">
      <c r="A510" s="79">
        <v>42512.0</v>
      </c>
      <c r="H510" s="77"/>
      <c r="I510" s="77"/>
      <c r="J510" s="77"/>
      <c r="K510" s="78">
        <f t="shared" si="2"/>
        <v>1521</v>
      </c>
      <c r="L510" s="76" t="s">
        <v>99</v>
      </c>
      <c r="M510" s="77"/>
    </row>
    <row r="511" ht="15.75" customHeight="1">
      <c r="A511" s="79">
        <v>42513.0</v>
      </c>
      <c r="H511" s="77"/>
      <c r="I511" s="77"/>
      <c r="J511" s="77"/>
      <c r="K511" s="78">
        <f t="shared" si="2"/>
        <v>1524</v>
      </c>
      <c r="L511" s="76" t="s">
        <v>99</v>
      </c>
      <c r="M511" s="77"/>
    </row>
    <row r="512" ht="15.75" customHeight="1">
      <c r="A512" s="79">
        <v>42514.0</v>
      </c>
      <c r="H512" s="77"/>
      <c r="I512" s="77"/>
      <c r="J512" s="77"/>
      <c r="K512" s="78">
        <f t="shared" si="2"/>
        <v>1527</v>
      </c>
      <c r="L512" s="76" t="s">
        <v>99</v>
      </c>
      <c r="M512" s="77"/>
    </row>
    <row r="513" ht="15.75" customHeight="1">
      <c r="A513" s="79">
        <v>42515.0</v>
      </c>
      <c r="H513" s="77"/>
      <c r="I513" s="77"/>
      <c r="J513" s="77"/>
      <c r="K513" s="78">
        <f t="shared" si="2"/>
        <v>1530</v>
      </c>
      <c r="L513" s="76" t="s">
        <v>99</v>
      </c>
      <c r="M513" s="77"/>
    </row>
    <row r="514" ht="15.75" customHeight="1">
      <c r="A514" s="79">
        <v>42516.0</v>
      </c>
      <c r="H514" s="77"/>
      <c r="I514" s="77"/>
      <c r="J514" s="77"/>
      <c r="K514" s="78">
        <f t="shared" si="2"/>
        <v>1533</v>
      </c>
      <c r="L514" s="76" t="s">
        <v>99</v>
      </c>
      <c r="M514" s="77"/>
    </row>
    <row r="515" ht="15.75" customHeight="1">
      <c r="A515" s="79">
        <v>42517.0</v>
      </c>
      <c r="H515" s="77"/>
      <c r="I515" s="77"/>
      <c r="J515" s="77"/>
      <c r="K515" s="78">
        <f t="shared" si="2"/>
        <v>1536</v>
      </c>
      <c r="L515" s="76" t="s">
        <v>99</v>
      </c>
      <c r="M515" s="77"/>
    </row>
    <row r="516" ht="15.75" customHeight="1">
      <c r="A516" s="79">
        <v>42518.0</v>
      </c>
      <c r="H516" s="77"/>
      <c r="I516" s="77"/>
      <c r="J516" s="77"/>
      <c r="K516" s="78">
        <f t="shared" si="2"/>
        <v>1539</v>
      </c>
      <c r="L516" s="76" t="s">
        <v>99</v>
      </c>
      <c r="M516" s="77"/>
    </row>
    <row r="517" ht="15.75" customHeight="1">
      <c r="A517" s="79">
        <v>42519.0</v>
      </c>
      <c r="H517" s="77"/>
      <c r="I517" s="77"/>
      <c r="J517" s="77"/>
      <c r="K517" s="78">
        <f t="shared" si="2"/>
        <v>1542</v>
      </c>
      <c r="L517" s="76" t="s">
        <v>99</v>
      </c>
      <c r="M517" s="77"/>
    </row>
    <row r="518" ht="15.75" customHeight="1">
      <c r="A518" s="79">
        <v>42520.0</v>
      </c>
      <c r="H518" s="77"/>
      <c r="I518" s="77"/>
      <c r="J518" s="77"/>
      <c r="K518" s="78">
        <f t="shared" si="2"/>
        <v>1545</v>
      </c>
      <c r="L518" s="76" t="s">
        <v>99</v>
      </c>
      <c r="M518" s="77"/>
    </row>
    <row r="519" ht="15.75" customHeight="1">
      <c r="A519" s="79">
        <v>42521.0</v>
      </c>
      <c r="H519" s="77"/>
      <c r="I519" s="77"/>
      <c r="J519" s="77"/>
      <c r="K519" s="78">
        <f t="shared" si="2"/>
        <v>1548</v>
      </c>
      <c r="L519" s="76" t="s">
        <v>99</v>
      </c>
      <c r="M519" s="77"/>
    </row>
    <row r="520" ht="15.75" customHeight="1">
      <c r="A520" s="79">
        <v>42522.0</v>
      </c>
      <c r="H520" s="77"/>
      <c r="I520" s="77"/>
      <c r="J520" s="77"/>
      <c r="K520" s="78">
        <f t="shared" si="2"/>
        <v>1551</v>
      </c>
      <c r="L520" s="76" t="s">
        <v>99</v>
      </c>
      <c r="M520" s="77"/>
    </row>
    <row r="521" ht="15.75" customHeight="1">
      <c r="A521" s="79">
        <v>42523.0</v>
      </c>
      <c r="H521" s="77"/>
      <c r="I521" s="77"/>
      <c r="J521" s="77"/>
      <c r="K521" s="78">
        <f t="shared" si="2"/>
        <v>1554</v>
      </c>
      <c r="L521" s="76" t="s">
        <v>99</v>
      </c>
      <c r="M521" s="77"/>
    </row>
    <row r="522" ht="15.75" customHeight="1">
      <c r="A522" s="79">
        <v>42524.0</v>
      </c>
      <c r="H522" s="77"/>
      <c r="I522" s="77"/>
      <c r="J522" s="77"/>
      <c r="K522" s="78">
        <f t="shared" si="2"/>
        <v>1557</v>
      </c>
      <c r="L522" s="76" t="s">
        <v>99</v>
      </c>
      <c r="M522" s="77"/>
    </row>
    <row r="523" ht="15.75" customHeight="1">
      <c r="A523" s="79">
        <v>42525.0</v>
      </c>
      <c r="H523" s="77"/>
      <c r="I523" s="77"/>
      <c r="J523" s="77"/>
      <c r="K523" s="78">
        <f t="shared" si="2"/>
        <v>1560</v>
      </c>
      <c r="L523" s="76" t="s">
        <v>99</v>
      </c>
      <c r="M523" s="77"/>
    </row>
    <row r="524" ht="15.75" customHeight="1">
      <c r="A524" s="79">
        <v>42526.0</v>
      </c>
      <c r="H524" s="77"/>
      <c r="I524" s="77"/>
      <c r="J524" s="77"/>
      <c r="K524" s="78">
        <f t="shared" si="2"/>
        <v>1563</v>
      </c>
      <c r="L524" s="76" t="s">
        <v>99</v>
      </c>
      <c r="M524" s="77"/>
    </row>
    <row r="525" ht="15.75" customHeight="1">
      <c r="A525" s="79">
        <v>42527.0</v>
      </c>
      <c r="H525" s="77"/>
      <c r="I525" s="77"/>
      <c r="J525" s="77"/>
      <c r="K525" s="78">
        <f t="shared" si="2"/>
        <v>1566</v>
      </c>
      <c r="L525" s="76" t="s">
        <v>99</v>
      </c>
      <c r="M525" s="77"/>
    </row>
    <row r="526" ht="15.75" customHeight="1">
      <c r="A526" s="79">
        <v>42528.0</v>
      </c>
      <c r="H526" s="77"/>
      <c r="I526" s="77"/>
      <c r="J526" s="77"/>
      <c r="K526" s="78">
        <f t="shared" si="2"/>
        <v>1569</v>
      </c>
      <c r="L526" s="76" t="s">
        <v>99</v>
      </c>
      <c r="M526" s="77"/>
    </row>
    <row r="527" ht="15.75" customHeight="1">
      <c r="A527" s="79">
        <v>42529.0</v>
      </c>
      <c r="H527" s="77"/>
      <c r="I527" s="77"/>
      <c r="J527" s="77"/>
      <c r="K527" s="78">
        <f t="shared" si="2"/>
        <v>1572</v>
      </c>
      <c r="L527" s="76" t="s">
        <v>99</v>
      </c>
      <c r="M527" s="77"/>
    </row>
    <row r="528" ht="15.75" customHeight="1">
      <c r="A528" s="79">
        <v>42530.0</v>
      </c>
      <c r="H528" s="77"/>
      <c r="I528" s="77"/>
      <c r="J528" s="77"/>
      <c r="K528" s="78">
        <f t="shared" si="2"/>
        <v>1575</v>
      </c>
      <c r="L528" s="76" t="s">
        <v>99</v>
      </c>
      <c r="M528" s="77"/>
    </row>
    <row r="529" ht="15.75" customHeight="1">
      <c r="A529" s="79">
        <v>42531.0</v>
      </c>
      <c r="H529" s="77"/>
      <c r="I529" s="77"/>
      <c r="J529" s="77"/>
      <c r="K529" s="78">
        <f t="shared" si="2"/>
        <v>1578</v>
      </c>
      <c r="L529" s="76" t="s">
        <v>99</v>
      </c>
      <c r="M529" s="77"/>
    </row>
    <row r="530" ht="15.75" customHeight="1">
      <c r="A530" s="79">
        <v>42532.0</v>
      </c>
      <c r="H530" s="77"/>
      <c r="I530" s="77"/>
      <c r="J530" s="77"/>
      <c r="K530" s="78">
        <f t="shared" si="2"/>
        <v>1581</v>
      </c>
      <c r="L530" s="76" t="s">
        <v>99</v>
      </c>
      <c r="M530" s="77"/>
    </row>
    <row r="531" ht="15.75" customHeight="1">
      <c r="A531" s="79">
        <v>42533.0</v>
      </c>
      <c r="H531" s="77"/>
      <c r="I531" s="77"/>
      <c r="J531" s="77"/>
      <c r="K531" s="78">
        <f t="shared" si="2"/>
        <v>1584</v>
      </c>
      <c r="L531" s="76" t="s">
        <v>99</v>
      </c>
      <c r="M531" s="77"/>
    </row>
    <row r="532" ht="15.75" customHeight="1">
      <c r="A532" s="79">
        <v>42534.0</v>
      </c>
      <c r="H532" s="77"/>
      <c r="I532" s="77"/>
      <c r="J532" s="77"/>
      <c r="K532" s="78">
        <f t="shared" si="2"/>
        <v>1587</v>
      </c>
      <c r="L532" s="76" t="s">
        <v>99</v>
      </c>
      <c r="M532" s="77"/>
    </row>
    <row r="533" ht="15.75" customHeight="1">
      <c r="A533" s="79">
        <v>42535.0</v>
      </c>
      <c r="H533" s="77"/>
      <c r="I533" s="77"/>
      <c r="J533" s="77"/>
      <c r="K533" s="78">
        <f t="shared" si="2"/>
        <v>1590</v>
      </c>
      <c r="L533" s="76" t="s">
        <v>99</v>
      </c>
      <c r="M533" s="77"/>
    </row>
    <row r="534" ht="15.75" customHeight="1">
      <c r="A534" s="79">
        <v>42536.0</v>
      </c>
      <c r="H534" s="77"/>
      <c r="I534" s="77"/>
      <c r="J534" s="77"/>
      <c r="K534" s="78">
        <f t="shared" si="2"/>
        <v>1593</v>
      </c>
      <c r="L534" s="76" t="s">
        <v>99</v>
      </c>
      <c r="M534" s="77"/>
    </row>
    <row r="535" ht="15.75" customHeight="1">
      <c r="A535" s="79">
        <v>42537.0</v>
      </c>
      <c r="H535" s="77"/>
      <c r="I535" s="77"/>
      <c r="J535" s="77"/>
      <c r="K535" s="78">
        <f t="shared" si="2"/>
        <v>1596</v>
      </c>
      <c r="L535" s="76" t="s">
        <v>99</v>
      </c>
      <c r="M535" s="77"/>
    </row>
    <row r="536" ht="15.75" customHeight="1">
      <c r="A536" s="79">
        <v>42538.0</v>
      </c>
      <c r="H536" s="77"/>
      <c r="I536" s="77"/>
      <c r="J536" s="77"/>
      <c r="K536" s="78">
        <f t="shared" si="2"/>
        <v>1599</v>
      </c>
      <c r="L536" s="76" t="s">
        <v>99</v>
      </c>
      <c r="M536" s="77"/>
    </row>
    <row r="537" ht="15.75" customHeight="1">
      <c r="A537" s="79">
        <v>42539.0</v>
      </c>
      <c r="H537" s="77"/>
      <c r="I537" s="77"/>
      <c r="J537" s="77"/>
      <c r="K537" s="78">
        <f t="shared" si="2"/>
        <v>1602</v>
      </c>
      <c r="L537" s="76" t="s">
        <v>99</v>
      </c>
      <c r="M537" s="77"/>
    </row>
    <row r="538" ht="15.75" customHeight="1">
      <c r="A538" s="79">
        <v>42540.0</v>
      </c>
      <c r="H538" s="77"/>
      <c r="I538" s="77"/>
      <c r="J538" s="77"/>
      <c r="K538" s="78">
        <f t="shared" si="2"/>
        <v>1605</v>
      </c>
      <c r="L538" s="76" t="s">
        <v>99</v>
      </c>
      <c r="M538" s="77"/>
    </row>
    <row r="539" ht="15.75" customHeight="1">
      <c r="A539" s="79">
        <v>42541.0</v>
      </c>
      <c r="H539" s="77"/>
      <c r="I539" s="77"/>
      <c r="J539" s="77"/>
      <c r="K539" s="78">
        <f t="shared" si="2"/>
        <v>1608</v>
      </c>
      <c r="L539" s="76" t="s">
        <v>99</v>
      </c>
      <c r="M539" s="77"/>
    </row>
    <row r="540" ht="15.75" customHeight="1">
      <c r="A540" s="79">
        <v>42542.0</v>
      </c>
      <c r="H540" s="77"/>
      <c r="I540" s="77"/>
      <c r="J540" s="77"/>
      <c r="K540" s="78">
        <f t="shared" si="2"/>
        <v>1611</v>
      </c>
      <c r="L540" s="76" t="s">
        <v>99</v>
      </c>
      <c r="M540" s="77"/>
    </row>
    <row r="541" ht="15.75" customHeight="1">
      <c r="A541" s="79">
        <v>42543.0</v>
      </c>
      <c r="H541" s="77"/>
      <c r="I541" s="77"/>
      <c r="J541" s="77"/>
      <c r="K541" s="78">
        <f t="shared" si="2"/>
        <v>1614</v>
      </c>
      <c r="L541" s="76" t="s">
        <v>99</v>
      </c>
      <c r="M541" s="77"/>
    </row>
    <row r="542" ht="15.75" customHeight="1">
      <c r="A542" s="79">
        <v>42544.0</v>
      </c>
      <c r="H542" s="77"/>
      <c r="I542" s="77"/>
      <c r="J542" s="77"/>
      <c r="K542" s="78">
        <f t="shared" si="2"/>
        <v>1617</v>
      </c>
      <c r="L542" s="76" t="s">
        <v>99</v>
      </c>
      <c r="M542" s="77"/>
    </row>
    <row r="543" ht="15.75" customHeight="1">
      <c r="A543" s="79">
        <v>42545.0</v>
      </c>
      <c r="H543" s="77"/>
      <c r="I543" s="77"/>
      <c r="J543" s="77"/>
      <c r="K543" s="78">
        <f t="shared" si="2"/>
        <v>1620</v>
      </c>
      <c r="L543" s="76" t="s">
        <v>99</v>
      </c>
      <c r="M543" s="77"/>
    </row>
    <row r="544" ht="15.75" customHeight="1">
      <c r="A544" s="79">
        <v>42546.0</v>
      </c>
      <c r="H544" s="77"/>
      <c r="I544" s="77"/>
      <c r="J544" s="77"/>
      <c r="K544" s="78">
        <f t="shared" si="2"/>
        <v>1623</v>
      </c>
      <c r="L544" s="76" t="s">
        <v>99</v>
      </c>
      <c r="M544" s="77"/>
    </row>
    <row r="545" ht="15.75" customHeight="1">
      <c r="A545" s="79">
        <v>42547.0</v>
      </c>
      <c r="H545" s="77"/>
      <c r="I545" s="77"/>
      <c r="J545" s="77"/>
      <c r="K545" s="78">
        <f t="shared" si="2"/>
        <v>1626</v>
      </c>
      <c r="L545" s="76" t="s">
        <v>99</v>
      </c>
      <c r="M545" s="77"/>
    </row>
    <row r="546" ht="15.75" customHeight="1">
      <c r="A546" s="79">
        <v>42548.0</v>
      </c>
      <c r="H546" s="77"/>
      <c r="I546" s="77"/>
      <c r="J546" s="77"/>
      <c r="K546" s="78">
        <f t="shared" si="2"/>
        <v>1629</v>
      </c>
      <c r="L546" s="76" t="s">
        <v>99</v>
      </c>
      <c r="M546" s="77"/>
    </row>
    <row r="547" ht="15.75" customHeight="1">
      <c r="A547" s="79">
        <v>42549.0</v>
      </c>
      <c r="H547" s="77"/>
      <c r="I547" s="77"/>
      <c r="J547" s="77"/>
      <c r="K547" s="78">
        <f t="shared" si="2"/>
        <v>1632</v>
      </c>
      <c r="L547" s="76" t="s">
        <v>99</v>
      </c>
      <c r="M547" s="77"/>
    </row>
    <row r="548" ht="15.75" customHeight="1">
      <c r="A548" s="79">
        <v>42550.0</v>
      </c>
      <c r="H548" s="77"/>
      <c r="I548" s="77"/>
      <c r="J548" s="77"/>
      <c r="K548" s="78">
        <f t="shared" si="2"/>
        <v>1635</v>
      </c>
      <c r="L548" s="76" t="s">
        <v>99</v>
      </c>
      <c r="M548" s="77"/>
    </row>
    <row r="549" ht="15.75" customHeight="1">
      <c r="A549" s="79">
        <v>42551.0</v>
      </c>
      <c r="H549" s="77"/>
      <c r="I549" s="77"/>
      <c r="J549" s="77"/>
      <c r="K549" s="78">
        <f t="shared" si="2"/>
        <v>1638</v>
      </c>
      <c r="L549" s="76" t="s">
        <v>99</v>
      </c>
      <c r="M549" s="77"/>
    </row>
    <row r="550" ht="15.75" customHeight="1">
      <c r="A550" s="79">
        <v>42552.0</v>
      </c>
      <c r="H550" s="77"/>
      <c r="I550" s="77"/>
      <c r="J550" s="77"/>
      <c r="K550" s="78">
        <f t="shared" si="2"/>
        <v>1641</v>
      </c>
      <c r="L550" s="76" t="s">
        <v>99</v>
      </c>
      <c r="M550" s="77"/>
    </row>
    <row r="551" ht="15.75" customHeight="1">
      <c r="A551" s="79">
        <v>42553.0</v>
      </c>
      <c r="H551" s="77"/>
      <c r="I551" s="77"/>
      <c r="J551" s="77"/>
      <c r="K551" s="78">
        <f t="shared" si="2"/>
        <v>1644</v>
      </c>
      <c r="L551" s="76" t="s">
        <v>99</v>
      </c>
      <c r="M551" s="77"/>
    </row>
    <row r="552" ht="15.75" customHeight="1">
      <c r="A552" s="79">
        <v>42554.0</v>
      </c>
      <c r="H552" s="77"/>
      <c r="I552" s="77"/>
      <c r="J552" s="77"/>
      <c r="K552" s="78">
        <f t="shared" si="2"/>
        <v>1647</v>
      </c>
      <c r="L552" s="76" t="s">
        <v>99</v>
      </c>
      <c r="M552" s="77"/>
    </row>
    <row r="553" ht="15.75" customHeight="1">
      <c r="A553" s="79">
        <v>42555.0</v>
      </c>
      <c r="H553" s="77"/>
      <c r="I553" s="77"/>
      <c r="J553" s="77"/>
      <c r="K553" s="78">
        <f t="shared" si="2"/>
        <v>1650</v>
      </c>
      <c r="L553" s="76" t="s">
        <v>99</v>
      </c>
      <c r="M553" s="77"/>
    </row>
    <row r="554" ht="15.75" customHeight="1">
      <c r="A554" s="79">
        <v>42556.0</v>
      </c>
      <c r="H554" s="77"/>
      <c r="I554" s="77"/>
      <c r="J554" s="77"/>
      <c r="K554" s="78">
        <f t="shared" si="2"/>
        <v>1653</v>
      </c>
      <c r="L554" s="76" t="s">
        <v>99</v>
      </c>
      <c r="M554" s="77"/>
    </row>
    <row r="555" ht="15.75" customHeight="1">
      <c r="A555" s="79">
        <v>42557.0</v>
      </c>
      <c r="H555" s="77"/>
      <c r="I555" s="77"/>
      <c r="J555" s="77"/>
      <c r="K555" s="78">
        <f t="shared" si="2"/>
        <v>1656</v>
      </c>
      <c r="L555" s="76" t="s">
        <v>99</v>
      </c>
      <c r="M555" s="77"/>
    </row>
    <row r="556" ht="15.75" customHeight="1">
      <c r="A556" s="79">
        <v>42558.0</v>
      </c>
      <c r="H556" s="77"/>
      <c r="I556" s="77"/>
      <c r="J556" s="77"/>
      <c r="K556" s="78">
        <f t="shared" si="2"/>
        <v>1659</v>
      </c>
      <c r="L556" s="76" t="s">
        <v>99</v>
      </c>
      <c r="M556" s="77"/>
    </row>
    <row r="557" ht="15.75" customHeight="1">
      <c r="A557" s="79">
        <v>42559.0</v>
      </c>
      <c r="H557" s="77"/>
      <c r="I557" s="77"/>
      <c r="J557" s="77"/>
      <c r="K557" s="78">
        <f t="shared" si="2"/>
        <v>1662</v>
      </c>
      <c r="L557" s="76" t="s">
        <v>99</v>
      </c>
      <c r="M557" s="77"/>
    </row>
    <row r="558" ht="15.75" customHeight="1">
      <c r="A558" s="79">
        <v>42560.0</v>
      </c>
      <c r="H558" s="77"/>
      <c r="I558" s="77"/>
      <c r="J558" s="77"/>
      <c r="K558" s="78">
        <f t="shared" si="2"/>
        <v>1665</v>
      </c>
      <c r="L558" s="76" t="s">
        <v>99</v>
      </c>
      <c r="M558" s="77"/>
    </row>
    <row r="559" ht="15.75" customHeight="1">
      <c r="A559" s="79">
        <v>42561.0</v>
      </c>
      <c r="H559" s="77"/>
      <c r="I559" s="77"/>
      <c r="J559" s="77"/>
      <c r="K559" s="78">
        <f t="shared" si="2"/>
        <v>1668</v>
      </c>
      <c r="L559" s="76" t="s">
        <v>99</v>
      </c>
      <c r="M559" s="77"/>
    </row>
    <row r="560" ht="15.75" customHeight="1">
      <c r="A560" s="79">
        <v>42562.0</v>
      </c>
      <c r="H560" s="77"/>
      <c r="I560" s="77"/>
      <c r="J560" s="77"/>
      <c r="K560" s="78">
        <f t="shared" si="2"/>
        <v>1671</v>
      </c>
      <c r="L560" s="76" t="s">
        <v>99</v>
      </c>
      <c r="M560" s="77"/>
    </row>
    <row r="561" ht="15.75" customHeight="1">
      <c r="A561" s="79">
        <v>42563.0</v>
      </c>
      <c r="H561" s="77"/>
      <c r="I561" s="77"/>
      <c r="J561" s="77"/>
      <c r="K561" s="78">
        <f t="shared" si="2"/>
        <v>1674</v>
      </c>
      <c r="L561" s="76" t="s">
        <v>99</v>
      </c>
      <c r="M561" s="77"/>
    </row>
    <row r="562" ht="15.75" customHeight="1">
      <c r="A562" s="79">
        <v>42564.0</v>
      </c>
      <c r="H562" s="77"/>
      <c r="I562" s="77"/>
      <c r="J562" s="77"/>
      <c r="K562" s="78">
        <f t="shared" si="2"/>
        <v>1677</v>
      </c>
      <c r="L562" s="76" t="s">
        <v>99</v>
      </c>
      <c r="M562" s="77"/>
    </row>
    <row r="563" ht="15.75" customHeight="1">
      <c r="A563" s="79">
        <v>42565.0</v>
      </c>
      <c r="H563" s="77"/>
      <c r="I563" s="77"/>
      <c r="J563" s="77"/>
      <c r="K563" s="78">
        <f t="shared" si="2"/>
        <v>1680</v>
      </c>
      <c r="L563" s="76" t="s">
        <v>99</v>
      </c>
      <c r="M563" s="77"/>
    </row>
    <row r="564" ht="15.75" customHeight="1">
      <c r="A564" s="79">
        <v>42566.0</v>
      </c>
      <c r="H564" s="77"/>
      <c r="I564" s="77"/>
      <c r="J564" s="77"/>
      <c r="K564" s="78">
        <f t="shared" si="2"/>
        <v>1683</v>
      </c>
      <c r="L564" s="76" t="s">
        <v>99</v>
      </c>
      <c r="M564" s="77"/>
    </row>
    <row r="565" ht="15.75" customHeight="1">
      <c r="A565" s="79">
        <v>42567.0</v>
      </c>
      <c r="H565" s="77"/>
      <c r="I565" s="77"/>
      <c r="J565" s="77"/>
      <c r="K565" s="78">
        <f t="shared" si="2"/>
        <v>1686</v>
      </c>
      <c r="L565" s="76" t="s">
        <v>99</v>
      </c>
      <c r="M565" s="77"/>
    </row>
    <row r="566" ht="15.75" customHeight="1">
      <c r="A566" s="79">
        <v>42568.0</v>
      </c>
      <c r="H566" s="77"/>
      <c r="I566" s="77"/>
      <c r="J566" s="77"/>
      <c r="K566" s="78">
        <f t="shared" si="2"/>
        <v>1689</v>
      </c>
      <c r="L566" s="76" t="s">
        <v>99</v>
      </c>
      <c r="M566" s="77"/>
    </row>
    <row r="567" ht="15.75" customHeight="1">
      <c r="A567" s="79">
        <v>42569.0</v>
      </c>
      <c r="H567" s="77"/>
      <c r="I567" s="77"/>
      <c r="J567" s="77"/>
      <c r="K567" s="78">
        <f t="shared" si="2"/>
        <v>1692</v>
      </c>
      <c r="L567" s="76" t="s">
        <v>99</v>
      </c>
      <c r="M567" s="77"/>
    </row>
    <row r="568" ht="15.75" customHeight="1">
      <c r="A568" s="79">
        <v>42570.0</v>
      </c>
      <c r="H568" s="77"/>
      <c r="I568" s="77"/>
      <c r="J568" s="77"/>
      <c r="K568" s="78">
        <f t="shared" si="2"/>
        <v>1695</v>
      </c>
      <c r="L568" s="76" t="s">
        <v>99</v>
      </c>
      <c r="M568" s="77"/>
    </row>
    <row r="569" ht="15.75" customHeight="1">
      <c r="A569" s="79">
        <v>42571.0</v>
      </c>
      <c r="H569" s="77"/>
      <c r="I569" s="77"/>
      <c r="J569" s="77"/>
      <c r="K569" s="78">
        <f t="shared" si="2"/>
        <v>1698</v>
      </c>
      <c r="L569" s="76" t="s">
        <v>99</v>
      </c>
      <c r="M569" s="77"/>
    </row>
    <row r="570" ht="15.75" customHeight="1">
      <c r="A570" s="79">
        <v>42572.0</v>
      </c>
      <c r="H570" s="77"/>
      <c r="I570" s="77"/>
      <c r="J570" s="77"/>
      <c r="K570" s="78">
        <f t="shared" si="2"/>
        <v>1701</v>
      </c>
      <c r="L570" s="76" t="s">
        <v>99</v>
      </c>
      <c r="M570" s="77"/>
    </row>
    <row r="571" ht="15.75" customHeight="1">
      <c r="A571" s="79">
        <v>42573.0</v>
      </c>
      <c r="H571" s="77"/>
      <c r="I571" s="77"/>
      <c r="J571" s="77"/>
      <c r="K571" s="78">
        <f t="shared" si="2"/>
        <v>1704</v>
      </c>
      <c r="L571" s="76" t="s">
        <v>99</v>
      </c>
      <c r="M571" s="77"/>
    </row>
    <row r="572" ht="15.75" customHeight="1">
      <c r="A572" s="79">
        <v>42574.0</v>
      </c>
      <c r="H572" s="77"/>
      <c r="I572" s="77"/>
      <c r="J572" s="77"/>
      <c r="K572" s="78">
        <f t="shared" si="2"/>
        <v>1707</v>
      </c>
      <c r="L572" s="76" t="s">
        <v>99</v>
      </c>
      <c r="M572" s="77"/>
    </row>
    <row r="573" ht="15.75" customHeight="1">
      <c r="A573" s="79">
        <v>42575.0</v>
      </c>
      <c r="H573" s="77"/>
      <c r="I573" s="77"/>
      <c r="J573" s="77"/>
      <c r="K573" s="78">
        <f t="shared" si="2"/>
        <v>1710</v>
      </c>
      <c r="L573" s="76" t="s">
        <v>99</v>
      </c>
      <c r="M573" s="77"/>
    </row>
    <row r="574" ht="15.75" customHeight="1">
      <c r="A574" s="79">
        <v>42576.0</v>
      </c>
      <c r="H574" s="77"/>
      <c r="I574" s="77"/>
      <c r="J574" s="77"/>
      <c r="K574" s="78">
        <f t="shared" si="2"/>
        <v>1713</v>
      </c>
      <c r="L574" s="76" t="s">
        <v>99</v>
      </c>
      <c r="M574" s="77"/>
    </row>
    <row r="575" ht="15.75" customHeight="1">
      <c r="A575" s="79">
        <v>42577.0</v>
      </c>
      <c r="H575" s="77"/>
      <c r="I575" s="77"/>
      <c r="J575" s="77"/>
      <c r="K575" s="78">
        <f t="shared" si="2"/>
        <v>1716</v>
      </c>
      <c r="L575" s="76" t="s">
        <v>99</v>
      </c>
      <c r="M575" s="77"/>
    </row>
    <row r="576" ht="15.75" customHeight="1">
      <c r="A576" s="79">
        <v>42578.0</v>
      </c>
      <c r="H576" s="77"/>
      <c r="I576" s="77"/>
      <c r="J576" s="77"/>
      <c r="K576" s="78">
        <f t="shared" si="2"/>
        <v>1719</v>
      </c>
      <c r="L576" s="76" t="s">
        <v>99</v>
      </c>
      <c r="M576" s="77"/>
    </row>
    <row r="577" ht="15.75" customHeight="1">
      <c r="A577" s="79">
        <v>42579.0</v>
      </c>
      <c r="H577" s="77"/>
      <c r="I577" s="77"/>
      <c r="J577" s="77"/>
      <c r="K577" s="78">
        <f t="shared" si="2"/>
        <v>1722</v>
      </c>
      <c r="L577" s="76" t="s">
        <v>99</v>
      </c>
      <c r="M577" s="77"/>
    </row>
    <row r="578" ht="15.75" customHeight="1">
      <c r="A578" s="79">
        <v>42580.0</v>
      </c>
      <c r="H578" s="77"/>
      <c r="I578" s="77"/>
      <c r="J578" s="77"/>
      <c r="K578" s="78">
        <f t="shared" si="2"/>
        <v>1725</v>
      </c>
      <c r="L578" s="76" t="s">
        <v>99</v>
      </c>
      <c r="M578" s="77"/>
    </row>
    <row r="579" ht="15.75" customHeight="1">
      <c r="A579" s="79">
        <v>42581.0</v>
      </c>
      <c r="H579" s="77"/>
      <c r="I579" s="77"/>
      <c r="J579" s="77"/>
      <c r="K579" s="78">
        <f t="shared" si="2"/>
        <v>1728</v>
      </c>
      <c r="L579" s="76" t="s">
        <v>99</v>
      </c>
      <c r="M579" s="77"/>
    </row>
    <row r="580" ht="15.75" customHeight="1">
      <c r="A580" s="79">
        <v>42582.0</v>
      </c>
      <c r="H580" s="77"/>
      <c r="I580" s="77"/>
      <c r="J580" s="77"/>
      <c r="K580" s="78">
        <f t="shared" si="2"/>
        <v>1731</v>
      </c>
      <c r="L580" s="76" t="s">
        <v>99</v>
      </c>
      <c r="M580" s="77"/>
    </row>
    <row r="581" ht="15.75" customHeight="1">
      <c r="A581" s="79">
        <v>42583.0</v>
      </c>
      <c r="H581" s="77"/>
      <c r="I581" s="77"/>
      <c r="J581" s="77"/>
      <c r="K581" s="78">
        <f t="shared" si="2"/>
        <v>1734</v>
      </c>
      <c r="L581" s="76" t="s">
        <v>99</v>
      </c>
      <c r="M581" s="77"/>
    </row>
    <row r="582" ht="15.75" customHeight="1">
      <c r="A582" s="79">
        <v>42584.0</v>
      </c>
      <c r="H582" s="77"/>
      <c r="I582" s="77"/>
      <c r="J582" s="77"/>
      <c r="K582" s="78">
        <f t="shared" si="2"/>
        <v>1737</v>
      </c>
      <c r="L582" s="76" t="s">
        <v>99</v>
      </c>
      <c r="M582" s="77"/>
    </row>
    <row r="583" ht="15.75" customHeight="1">
      <c r="A583" s="79">
        <v>42585.0</v>
      </c>
      <c r="H583" s="77"/>
      <c r="I583" s="77"/>
      <c r="J583" s="77"/>
      <c r="K583" s="78">
        <f t="shared" si="2"/>
        <v>1740</v>
      </c>
      <c r="L583" s="76" t="s">
        <v>99</v>
      </c>
      <c r="M583" s="77"/>
    </row>
    <row r="584" ht="15.75" customHeight="1">
      <c r="A584" s="79">
        <v>42586.0</v>
      </c>
      <c r="H584" s="77"/>
      <c r="I584" s="77"/>
      <c r="J584" s="77"/>
      <c r="K584" s="78">
        <f t="shared" si="2"/>
        <v>1743</v>
      </c>
      <c r="L584" s="76" t="s">
        <v>99</v>
      </c>
      <c r="M584" s="77"/>
    </row>
    <row r="585" ht="15.75" customHeight="1">
      <c r="A585" s="79">
        <v>42587.0</v>
      </c>
      <c r="H585" s="77"/>
      <c r="I585" s="77"/>
      <c r="J585" s="77"/>
      <c r="K585" s="78">
        <f t="shared" si="2"/>
        <v>1746</v>
      </c>
      <c r="L585" s="76" t="s">
        <v>99</v>
      </c>
      <c r="M585" s="77"/>
    </row>
    <row r="586" ht="15.75" customHeight="1">
      <c r="A586" s="79">
        <v>42588.0</v>
      </c>
      <c r="H586" s="77"/>
      <c r="I586" s="77"/>
      <c r="J586" s="77"/>
      <c r="K586" s="78">
        <f t="shared" si="2"/>
        <v>1749</v>
      </c>
      <c r="L586" s="76" t="s">
        <v>99</v>
      </c>
      <c r="M586" s="77"/>
    </row>
    <row r="587" ht="15.75" customHeight="1">
      <c r="A587" s="79">
        <v>42589.0</v>
      </c>
      <c r="H587" s="77"/>
      <c r="I587" s="77"/>
      <c r="J587" s="77"/>
      <c r="K587" s="78">
        <f t="shared" si="2"/>
        <v>1752</v>
      </c>
      <c r="L587" s="76" t="s">
        <v>99</v>
      </c>
      <c r="M587" s="77"/>
    </row>
    <row r="588" ht="15.75" customHeight="1">
      <c r="A588" s="79">
        <v>42590.0</v>
      </c>
      <c r="H588" s="77"/>
      <c r="I588" s="77"/>
      <c r="J588" s="77"/>
      <c r="K588" s="78">
        <f t="shared" si="2"/>
        <v>1755</v>
      </c>
      <c r="L588" s="76" t="s">
        <v>99</v>
      </c>
      <c r="M588" s="77"/>
    </row>
    <row r="589" ht="15.75" customHeight="1">
      <c r="A589" s="79">
        <v>42591.0</v>
      </c>
      <c r="H589" s="77"/>
      <c r="I589" s="77"/>
      <c r="J589" s="77"/>
      <c r="K589" s="78">
        <f t="shared" si="2"/>
        <v>1758</v>
      </c>
      <c r="L589" s="76" t="s">
        <v>99</v>
      </c>
      <c r="M589" s="77"/>
    </row>
    <row r="590" ht="15.75" customHeight="1">
      <c r="A590" s="79">
        <v>42592.0</v>
      </c>
      <c r="H590" s="77"/>
      <c r="I590" s="77"/>
      <c r="J590" s="77"/>
      <c r="K590" s="78">
        <f t="shared" si="2"/>
        <v>1761</v>
      </c>
      <c r="L590" s="76" t="s">
        <v>99</v>
      </c>
      <c r="M590" s="77"/>
    </row>
    <row r="591" ht="15.75" customHeight="1">
      <c r="A591" s="79">
        <v>42593.0</v>
      </c>
      <c r="H591" s="77"/>
      <c r="I591" s="77"/>
      <c r="J591" s="77"/>
      <c r="K591" s="78">
        <f t="shared" si="2"/>
        <v>1764</v>
      </c>
      <c r="L591" s="76" t="s">
        <v>99</v>
      </c>
      <c r="M591" s="77"/>
    </row>
    <row r="592" ht="15.75" customHeight="1">
      <c r="A592" s="79">
        <v>42594.0</v>
      </c>
      <c r="H592" s="77"/>
      <c r="I592" s="77"/>
      <c r="J592" s="77"/>
      <c r="K592" s="78">
        <f t="shared" si="2"/>
        <v>1767</v>
      </c>
      <c r="L592" s="76" t="s">
        <v>99</v>
      </c>
      <c r="M592" s="77"/>
    </row>
    <row r="593" ht="15.75" customHeight="1">
      <c r="A593" s="79">
        <v>42595.0</v>
      </c>
      <c r="H593" s="77"/>
      <c r="I593" s="77"/>
      <c r="J593" s="77"/>
      <c r="K593" s="78">
        <f t="shared" si="2"/>
        <v>1770</v>
      </c>
      <c r="L593" s="76" t="s">
        <v>99</v>
      </c>
      <c r="M593" s="77"/>
    </row>
    <row r="594" ht="15.75" customHeight="1">
      <c r="A594" s="79">
        <v>42596.0</v>
      </c>
      <c r="H594" s="77"/>
      <c r="I594" s="77"/>
      <c r="J594" s="77"/>
      <c r="K594" s="78">
        <f t="shared" si="2"/>
        <v>1773</v>
      </c>
      <c r="L594" s="76" t="s">
        <v>99</v>
      </c>
      <c r="M594" s="77"/>
    </row>
    <row r="595" ht="15.75" customHeight="1">
      <c r="A595" s="79">
        <v>42597.0</v>
      </c>
      <c r="H595" s="77"/>
      <c r="I595" s="77"/>
      <c r="J595" s="77"/>
      <c r="K595" s="78">
        <f t="shared" si="2"/>
        <v>1776</v>
      </c>
      <c r="L595" s="76" t="s">
        <v>99</v>
      </c>
      <c r="M595" s="77"/>
    </row>
    <row r="596" ht="15.75" customHeight="1">
      <c r="A596" s="79">
        <v>42598.0</v>
      </c>
      <c r="H596" s="77"/>
      <c r="I596" s="77"/>
      <c r="J596" s="77"/>
      <c r="K596" s="78">
        <f t="shared" si="2"/>
        <v>1779</v>
      </c>
      <c r="L596" s="76" t="s">
        <v>99</v>
      </c>
      <c r="M596" s="77"/>
    </row>
    <row r="597" ht="15.75" customHeight="1">
      <c r="A597" s="79">
        <v>42599.0</v>
      </c>
      <c r="H597" s="77"/>
      <c r="I597" s="77"/>
      <c r="J597" s="77"/>
      <c r="K597" s="78">
        <f t="shared" si="2"/>
        <v>1782</v>
      </c>
      <c r="L597" s="76" t="s">
        <v>99</v>
      </c>
      <c r="M597" s="77"/>
    </row>
    <row r="598" ht="15.75" customHeight="1">
      <c r="A598" s="79">
        <v>42600.0</v>
      </c>
      <c r="H598" s="77"/>
      <c r="I598" s="77"/>
      <c r="J598" s="77"/>
      <c r="K598" s="78">
        <f t="shared" si="2"/>
        <v>1785</v>
      </c>
      <c r="L598" s="76" t="s">
        <v>99</v>
      </c>
      <c r="M598" s="77"/>
    </row>
    <row r="599" ht="15.75" customHeight="1">
      <c r="A599" s="79">
        <v>42601.0</v>
      </c>
      <c r="H599" s="77"/>
      <c r="I599" s="77"/>
      <c r="J599" s="77"/>
      <c r="K599" s="78">
        <f t="shared" si="2"/>
        <v>1788</v>
      </c>
      <c r="L599" s="76" t="s">
        <v>99</v>
      </c>
      <c r="M599" s="77"/>
    </row>
    <row r="600" ht="15.75" customHeight="1">
      <c r="A600" s="79">
        <v>42602.0</v>
      </c>
      <c r="H600" s="77"/>
      <c r="I600" s="77"/>
      <c r="J600" s="77"/>
      <c r="K600" s="78">
        <f t="shared" si="2"/>
        <v>1791</v>
      </c>
      <c r="L600" s="76" t="s">
        <v>99</v>
      </c>
      <c r="M600" s="77"/>
    </row>
    <row r="601" ht="15.75" customHeight="1">
      <c r="A601" s="79">
        <v>42603.0</v>
      </c>
      <c r="H601" s="77"/>
      <c r="I601" s="77"/>
      <c r="J601" s="77"/>
      <c r="K601" s="78">
        <f t="shared" si="2"/>
        <v>1794</v>
      </c>
      <c r="L601" s="76" t="s">
        <v>99</v>
      </c>
      <c r="M601" s="77"/>
    </row>
    <row r="602" ht="15.75" customHeight="1">
      <c r="A602" s="79">
        <v>42604.0</v>
      </c>
      <c r="H602" s="77"/>
      <c r="I602" s="77"/>
      <c r="J602" s="77"/>
      <c r="K602" s="78">
        <f t="shared" si="2"/>
        <v>1797</v>
      </c>
      <c r="L602" s="76" t="s">
        <v>99</v>
      </c>
      <c r="M602" s="77"/>
    </row>
    <row r="603" ht="15.75" customHeight="1">
      <c r="A603" s="79">
        <v>42605.0</v>
      </c>
      <c r="H603" s="77"/>
      <c r="I603" s="77"/>
      <c r="J603" s="77"/>
      <c r="K603" s="78">
        <f t="shared" si="2"/>
        <v>1800</v>
      </c>
      <c r="L603" s="76" t="s">
        <v>99</v>
      </c>
      <c r="M603" s="77"/>
    </row>
    <row r="604" ht="15.75" customHeight="1">
      <c r="A604" s="79">
        <v>42606.0</v>
      </c>
      <c r="H604" s="77"/>
      <c r="I604" s="77"/>
      <c r="J604" s="77"/>
      <c r="K604" s="78">
        <f t="shared" si="2"/>
        <v>1803</v>
      </c>
      <c r="L604" s="76" t="s">
        <v>99</v>
      </c>
      <c r="M604" s="77"/>
    </row>
    <row r="605" ht="15.75" customHeight="1">
      <c r="A605" s="79">
        <v>42607.0</v>
      </c>
      <c r="H605" s="77"/>
      <c r="I605" s="77"/>
      <c r="J605" s="77"/>
      <c r="K605" s="78">
        <f t="shared" si="2"/>
        <v>1806</v>
      </c>
      <c r="L605" s="76" t="s">
        <v>99</v>
      </c>
      <c r="M605" s="77"/>
    </row>
    <row r="606" ht="15.75" customHeight="1">
      <c r="A606" s="79">
        <v>42608.0</v>
      </c>
      <c r="H606" s="77"/>
      <c r="I606" s="77"/>
      <c r="J606" s="77"/>
      <c r="K606" s="78">
        <f t="shared" si="2"/>
        <v>1809</v>
      </c>
      <c r="L606" s="76" t="s">
        <v>99</v>
      </c>
      <c r="M606" s="77"/>
    </row>
    <row r="607" ht="15.75" customHeight="1">
      <c r="A607" s="79">
        <v>42609.0</v>
      </c>
      <c r="H607" s="77"/>
      <c r="I607" s="77"/>
      <c r="J607" s="77"/>
      <c r="K607" s="78">
        <f t="shared" si="2"/>
        <v>1812</v>
      </c>
      <c r="L607" s="76" t="s">
        <v>99</v>
      </c>
      <c r="M607" s="77"/>
    </row>
    <row r="608" ht="15.75" customHeight="1">
      <c r="A608" s="79">
        <v>42610.0</v>
      </c>
      <c r="H608" s="77"/>
      <c r="I608" s="77"/>
      <c r="J608" s="77"/>
      <c r="K608" s="78">
        <f t="shared" si="2"/>
        <v>1815</v>
      </c>
      <c r="L608" s="76" t="s">
        <v>99</v>
      </c>
      <c r="M608" s="77"/>
    </row>
    <row r="609" ht="15.75" customHeight="1">
      <c r="A609" s="79">
        <v>42611.0</v>
      </c>
      <c r="H609" s="77"/>
      <c r="I609" s="77"/>
      <c r="J609" s="77"/>
      <c r="K609" s="78">
        <f t="shared" si="2"/>
        <v>1818</v>
      </c>
      <c r="L609" s="76" t="s">
        <v>99</v>
      </c>
      <c r="M609" s="77"/>
    </row>
    <row r="610" ht="15.75" customHeight="1">
      <c r="A610" s="79">
        <v>42612.0</v>
      </c>
      <c r="H610" s="77"/>
      <c r="I610" s="77"/>
      <c r="J610" s="77"/>
      <c r="K610" s="78">
        <f t="shared" si="2"/>
        <v>1821</v>
      </c>
      <c r="L610" s="76" t="s">
        <v>99</v>
      </c>
      <c r="M610" s="77"/>
    </row>
    <row r="611" ht="15.75" customHeight="1">
      <c r="A611" s="79">
        <v>42613.0</v>
      </c>
      <c r="H611" s="77"/>
      <c r="I611" s="77"/>
      <c r="J611" s="77"/>
      <c r="K611" s="78">
        <f t="shared" si="2"/>
        <v>1824</v>
      </c>
      <c r="L611" s="76" t="s">
        <v>99</v>
      </c>
      <c r="M611" s="77"/>
    </row>
    <row r="612" ht="15.75" customHeight="1">
      <c r="A612" s="79">
        <v>42614.0</v>
      </c>
      <c r="H612" s="77"/>
      <c r="I612" s="77"/>
      <c r="J612" s="77"/>
      <c r="K612" s="78">
        <f t="shared" si="2"/>
        <v>1827</v>
      </c>
      <c r="L612" s="76" t="s">
        <v>99</v>
      </c>
      <c r="M612" s="77"/>
    </row>
    <row r="613" ht="15.75" customHeight="1">
      <c r="A613" s="79">
        <v>42615.0</v>
      </c>
      <c r="H613" s="77"/>
      <c r="I613" s="77"/>
      <c r="J613" s="77"/>
      <c r="K613" s="78">
        <f t="shared" si="2"/>
        <v>1830</v>
      </c>
      <c r="L613" s="76" t="s">
        <v>99</v>
      </c>
      <c r="M613" s="77"/>
    </row>
    <row r="614" ht="15.75" customHeight="1">
      <c r="A614" s="79">
        <v>42616.0</v>
      </c>
      <c r="H614" s="77"/>
      <c r="I614" s="77"/>
      <c r="J614" s="77"/>
      <c r="K614" s="78">
        <f t="shared" si="2"/>
        <v>1833</v>
      </c>
      <c r="L614" s="76" t="s">
        <v>99</v>
      </c>
      <c r="M614" s="77"/>
    </row>
    <row r="615" ht="15.75" customHeight="1">
      <c r="A615" s="79">
        <v>42617.0</v>
      </c>
      <c r="H615" s="77"/>
      <c r="I615" s="77"/>
      <c r="J615" s="77"/>
      <c r="K615" s="78">
        <f t="shared" si="2"/>
        <v>1836</v>
      </c>
      <c r="L615" s="76" t="s">
        <v>99</v>
      </c>
      <c r="M615" s="77"/>
    </row>
    <row r="616" ht="15.75" customHeight="1">
      <c r="A616" s="79">
        <v>42618.0</v>
      </c>
      <c r="H616" s="77"/>
      <c r="I616" s="77"/>
      <c r="J616" s="77"/>
      <c r="K616" s="78">
        <f t="shared" si="2"/>
        <v>1839</v>
      </c>
      <c r="L616" s="76" t="s">
        <v>99</v>
      </c>
      <c r="M616" s="77"/>
    </row>
    <row r="617" ht="15.75" customHeight="1">
      <c r="A617" s="79">
        <v>42619.0</v>
      </c>
      <c r="H617" s="77"/>
      <c r="I617" s="77"/>
      <c r="J617" s="77"/>
      <c r="K617" s="78">
        <f t="shared" si="2"/>
        <v>1842</v>
      </c>
      <c r="L617" s="76" t="s">
        <v>99</v>
      </c>
      <c r="M617" s="77"/>
    </row>
    <row r="618" ht="15.75" customHeight="1">
      <c r="A618" s="79">
        <v>42620.0</v>
      </c>
      <c r="H618" s="77"/>
      <c r="I618" s="77"/>
      <c r="J618" s="77"/>
      <c r="K618" s="78">
        <f t="shared" si="2"/>
        <v>1845</v>
      </c>
      <c r="L618" s="76" t="s">
        <v>99</v>
      </c>
      <c r="M618" s="77"/>
    </row>
    <row r="619" ht="15.75" customHeight="1">
      <c r="A619" s="79">
        <v>42621.0</v>
      </c>
      <c r="H619" s="77"/>
      <c r="I619" s="77"/>
      <c r="J619" s="77"/>
      <c r="K619" s="78">
        <f t="shared" si="2"/>
        <v>1848</v>
      </c>
      <c r="L619" s="76" t="s">
        <v>99</v>
      </c>
      <c r="M619" s="77"/>
    </row>
    <row r="620" ht="15.75" customHeight="1">
      <c r="A620" s="79">
        <v>42622.0</v>
      </c>
      <c r="H620" s="77"/>
      <c r="I620" s="77"/>
      <c r="J620" s="77"/>
      <c r="K620" s="78">
        <f t="shared" si="2"/>
        <v>1851</v>
      </c>
      <c r="L620" s="76" t="s">
        <v>99</v>
      </c>
      <c r="M620" s="77"/>
    </row>
    <row r="621" ht="15.75" customHeight="1">
      <c r="A621" s="79">
        <v>42623.0</v>
      </c>
      <c r="H621" s="77"/>
      <c r="I621" s="77"/>
      <c r="J621" s="77"/>
      <c r="K621" s="78">
        <f t="shared" si="2"/>
        <v>1854</v>
      </c>
      <c r="L621" s="76" t="s">
        <v>99</v>
      </c>
      <c r="M621" s="77"/>
    </row>
    <row r="622" ht="15.75" customHeight="1">
      <c r="A622" s="79">
        <v>42624.0</v>
      </c>
      <c r="H622" s="77"/>
      <c r="I622" s="77"/>
      <c r="J622" s="77"/>
      <c r="K622" s="78">
        <f t="shared" si="2"/>
        <v>1857</v>
      </c>
      <c r="L622" s="76" t="s">
        <v>99</v>
      </c>
      <c r="M622" s="77"/>
    </row>
    <row r="623" ht="15.75" customHeight="1">
      <c r="A623" s="79">
        <v>42625.0</v>
      </c>
      <c r="H623" s="77"/>
      <c r="I623" s="77"/>
      <c r="J623" s="77"/>
      <c r="K623" s="78">
        <f t="shared" si="2"/>
        <v>1860</v>
      </c>
      <c r="L623" s="76" t="s">
        <v>99</v>
      </c>
      <c r="M623" s="77"/>
    </row>
    <row r="624" ht="15.75" customHeight="1">
      <c r="A624" s="79">
        <v>42626.0</v>
      </c>
      <c r="H624" s="77"/>
      <c r="I624" s="77"/>
      <c r="J624" s="77"/>
      <c r="K624" s="78">
        <f t="shared" si="2"/>
        <v>1863</v>
      </c>
      <c r="L624" s="76" t="s">
        <v>99</v>
      </c>
      <c r="M624" s="77"/>
    </row>
    <row r="625" ht="15.75" customHeight="1">
      <c r="A625" s="79">
        <v>42627.0</v>
      </c>
      <c r="H625" s="77"/>
      <c r="I625" s="77"/>
      <c r="J625" s="77"/>
      <c r="K625" s="78">
        <f t="shared" si="2"/>
        <v>1866</v>
      </c>
      <c r="L625" s="76" t="s">
        <v>99</v>
      </c>
      <c r="M625" s="77"/>
    </row>
    <row r="626" ht="15.75" customHeight="1">
      <c r="A626" s="79">
        <v>42628.0</v>
      </c>
      <c r="H626" s="77"/>
      <c r="I626" s="77"/>
      <c r="J626" s="77"/>
      <c r="K626" s="78">
        <f t="shared" si="2"/>
        <v>1869</v>
      </c>
      <c r="L626" s="76" t="s">
        <v>99</v>
      </c>
      <c r="M626" s="77"/>
    </row>
    <row r="627" ht="15.75" customHeight="1">
      <c r="A627" s="79">
        <v>42629.0</v>
      </c>
      <c r="H627" s="77"/>
      <c r="I627" s="77"/>
      <c r="J627" s="77"/>
      <c r="K627" s="78">
        <f t="shared" si="2"/>
        <v>1872</v>
      </c>
      <c r="L627" s="76" t="s">
        <v>99</v>
      </c>
      <c r="M627" s="77"/>
    </row>
    <row r="628" ht="15.75" customHeight="1">
      <c r="A628" s="79">
        <v>42630.0</v>
      </c>
      <c r="H628" s="77"/>
      <c r="I628" s="77"/>
      <c r="J628" s="77"/>
      <c r="K628" s="78">
        <f t="shared" si="2"/>
        <v>1875</v>
      </c>
      <c r="L628" s="76" t="s">
        <v>99</v>
      </c>
      <c r="M628" s="77"/>
    </row>
    <row r="629" ht="15.75" customHeight="1">
      <c r="A629" s="79">
        <v>42631.0</v>
      </c>
      <c r="H629" s="77"/>
      <c r="I629" s="77"/>
      <c r="J629" s="77"/>
      <c r="K629" s="78">
        <f t="shared" si="2"/>
        <v>1878</v>
      </c>
      <c r="L629" s="76" t="s">
        <v>99</v>
      </c>
      <c r="M629" s="77"/>
    </row>
    <row r="630" ht="15.75" customHeight="1">
      <c r="A630" s="79">
        <v>42632.0</v>
      </c>
      <c r="H630" s="77"/>
      <c r="I630" s="77"/>
      <c r="J630" s="77"/>
      <c r="K630" s="78">
        <f t="shared" si="2"/>
        <v>1881</v>
      </c>
      <c r="L630" s="76" t="s">
        <v>99</v>
      </c>
      <c r="M630" s="77"/>
    </row>
    <row r="631" ht="15.75" customHeight="1">
      <c r="A631" s="79">
        <v>42633.0</v>
      </c>
      <c r="H631" s="77"/>
      <c r="I631" s="77"/>
      <c r="J631" s="77"/>
      <c r="K631" s="78">
        <f t="shared" si="2"/>
        <v>1884</v>
      </c>
      <c r="L631" s="76" t="s">
        <v>99</v>
      </c>
      <c r="M631" s="77"/>
    </row>
    <row r="632" ht="15.75" customHeight="1">
      <c r="A632" s="79">
        <v>42634.0</v>
      </c>
      <c r="H632" s="77"/>
      <c r="I632" s="77"/>
      <c r="J632" s="77"/>
      <c r="K632" s="78">
        <f t="shared" si="2"/>
        <v>1887</v>
      </c>
      <c r="L632" s="76" t="s">
        <v>99</v>
      </c>
      <c r="M632" s="77"/>
    </row>
    <row r="633" ht="15.75" customHeight="1">
      <c r="A633" s="79">
        <v>42635.0</v>
      </c>
      <c r="H633" s="77"/>
      <c r="I633" s="77"/>
      <c r="J633" s="77"/>
      <c r="K633" s="78">
        <f t="shared" si="2"/>
        <v>1890</v>
      </c>
      <c r="L633" s="76" t="s">
        <v>99</v>
      </c>
      <c r="M633" s="77"/>
    </row>
    <row r="634" ht="15.75" customHeight="1">
      <c r="A634" s="79">
        <v>42636.0</v>
      </c>
      <c r="H634" s="77"/>
      <c r="I634" s="77"/>
      <c r="J634" s="77"/>
      <c r="K634" s="78">
        <f t="shared" si="2"/>
        <v>1893</v>
      </c>
      <c r="L634" s="76" t="s">
        <v>99</v>
      </c>
      <c r="M634" s="77"/>
    </row>
    <row r="635" ht="15.75" customHeight="1">
      <c r="A635" s="79">
        <v>42637.0</v>
      </c>
      <c r="H635" s="77"/>
      <c r="I635" s="77"/>
      <c r="J635" s="77"/>
      <c r="K635" s="78">
        <f t="shared" si="2"/>
        <v>1896</v>
      </c>
      <c r="L635" s="76" t="s">
        <v>99</v>
      </c>
      <c r="M635" s="77"/>
    </row>
    <row r="636" ht="15.75" customHeight="1">
      <c r="A636" s="79">
        <v>42638.0</v>
      </c>
      <c r="H636" s="77"/>
      <c r="I636" s="77"/>
      <c r="J636" s="77"/>
      <c r="K636" s="78">
        <f t="shared" si="2"/>
        <v>1899</v>
      </c>
      <c r="L636" s="76" t="s">
        <v>99</v>
      </c>
      <c r="M636" s="77"/>
    </row>
    <row r="637" ht="15.75" customHeight="1">
      <c r="A637" s="79">
        <v>42639.0</v>
      </c>
      <c r="H637" s="77"/>
      <c r="I637" s="77"/>
      <c r="J637" s="77"/>
      <c r="K637" s="78">
        <f t="shared" si="2"/>
        <v>1902</v>
      </c>
      <c r="L637" s="76" t="s">
        <v>99</v>
      </c>
      <c r="M637" s="77"/>
    </row>
    <row r="638" ht="15.75" customHeight="1">
      <c r="A638" s="79">
        <v>42640.0</v>
      </c>
      <c r="H638" s="77"/>
      <c r="I638" s="77"/>
      <c r="J638" s="77"/>
      <c r="K638" s="78">
        <f t="shared" si="2"/>
        <v>1905</v>
      </c>
      <c r="L638" s="76" t="s">
        <v>99</v>
      </c>
      <c r="M638" s="77"/>
    </row>
    <row r="639" ht="15.75" customHeight="1">
      <c r="A639" s="79">
        <v>42641.0</v>
      </c>
      <c r="H639" s="77"/>
      <c r="I639" s="77"/>
      <c r="J639" s="77"/>
      <c r="K639" s="78">
        <f t="shared" si="2"/>
        <v>1908</v>
      </c>
      <c r="L639" s="76" t="s">
        <v>99</v>
      </c>
      <c r="M639" s="77"/>
    </row>
    <row r="640" ht="15.75" customHeight="1">
      <c r="A640" s="79">
        <v>42642.0</v>
      </c>
      <c r="H640" s="77"/>
      <c r="I640" s="77"/>
      <c r="J640" s="77"/>
      <c r="K640" s="78">
        <f t="shared" si="2"/>
        <v>1911</v>
      </c>
      <c r="L640" s="76" t="s">
        <v>99</v>
      </c>
      <c r="M640" s="77"/>
    </row>
    <row r="641" ht="15.75" customHeight="1">
      <c r="A641" s="79">
        <v>42643.0</v>
      </c>
      <c r="H641" s="77"/>
      <c r="I641" s="77"/>
      <c r="J641" s="77"/>
      <c r="K641" s="78">
        <f t="shared" si="2"/>
        <v>1914</v>
      </c>
      <c r="L641" s="76" t="s">
        <v>99</v>
      </c>
      <c r="M641" s="77"/>
    </row>
    <row r="642" ht="15.75" customHeight="1">
      <c r="A642" s="79">
        <v>42644.0</v>
      </c>
      <c r="H642" s="77"/>
      <c r="I642" s="77"/>
      <c r="J642" s="77"/>
      <c r="K642" s="78">
        <f t="shared" si="2"/>
        <v>1917</v>
      </c>
      <c r="L642" s="76" t="s">
        <v>99</v>
      </c>
      <c r="M642" s="77"/>
    </row>
    <row r="643" ht="15.75" customHeight="1">
      <c r="A643" s="79">
        <v>42645.0</v>
      </c>
      <c r="H643" s="77"/>
      <c r="I643" s="77"/>
      <c r="J643" s="77"/>
      <c r="K643" s="78">
        <f t="shared" si="2"/>
        <v>1920</v>
      </c>
      <c r="L643" s="76" t="s">
        <v>99</v>
      </c>
      <c r="M643" s="77"/>
    </row>
    <row r="644" ht="15.75" customHeight="1">
      <c r="A644" s="79">
        <v>42646.0</v>
      </c>
      <c r="H644" s="77"/>
      <c r="I644" s="77"/>
      <c r="J644" s="77"/>
      <c r="K644" s="78">
        <f t="shared" si="2"/>
        <v>1923</v>
      </c>
      <c r="L644" s="76" t="s">
        <v>99</v>
      </c>
      <c r="M644" s="77"/>
    </row>
    <row r="645" ht="15.75" customHeight="1">
      <c r="A645" s="79">
        <v>42647.0</v>
      </c>
      <c r="H645" s="77"/>
      <c r="I645" s="77"/>
      <c r="J645" s="77"/>
      <c r="K645" s="78">
        <f t="shared" si="2"/>
        <v>1926</v>
      </c>
      <c r="L645" s="76" t="s">
        <v>99</v>
      </c>
      <c r="M645" s="77"/>
    </row>
    <row r="646" ht="15.75" customHeight="1">
      <c r="A646" s="79">
        <v>42648.0</v>
      </c>
      <c r="H646" s="77"/>
      <c r="I646" s="77"/>
      <c r="J646" s="77"/>
      <c r="K646" s="78">
        <f t="shared" si="2"/>
        <v>1929</v>
      </c>
      <c r="L646" s="76" t="s">
        <v>99</v>
      </c>
      <c r="M646" s="77"/>
    </row>
    <row r="647" ht="15.75" customHeight="1">
      <c r="A647" s="79">
        <v>42649.0</v>
      </c>
      <c r="H647" s="77"/>
      <c r="I647" s="77"/>
      <c r="J647" s="77"/>
      <c r="K647" s="78">
        <f t="shared" si="2"/>
        <v>1932</v>
      </c>
      <c r="L647" s="76" t="s">
        <v>99</v>
      </c>
      <c r="M647" s="77"/>
    </row>
    <row r="648" ht="15.75" customHeight="1">
      <c r="A648" s="79">
        <v>42650.0</v>
      </c>
      <c r="H648" s="77"/>
      <c r="I648" s="77"/>
      <c r="J648" s="77"/>
      <c r="K648" s="78">
        <f t="shared" si="2"/>
        <v>1935</v>
      </c>
      <c r="L648" s="76" t="s">
        <v>99</v>
      </c>
      <c r="M648" s="77"/>
    </row>
    <row r="649" ht="15.75" customHeight="1">
      <c r="A649" s="79">
        <v>42651.0</v>
      </c>
      <c r="H649" s="77"/>
      <c r="I649" s="77"/>
      <c r="J649" s="77"/>
      <c r="K649" s="78">
        <f t="shared" si="2"/>
        <v>1938</v>
      </c>
      <c r="L649" s="76" t="s">
        <v>99</v>
      </c>
      <c r="M649" s="77"/>
    </row>
    <row r="650" ht="15.75" customHeight="1">
      <c r="A650" s="79">
        <v>42652.0</v>
      </c>
      <c r="H650" s="77"/>
      <c r="I650" s="77"/>
      <c r="J650" s="77"/>
      <c r="K650" s="78">
        <f t="shared" si="2"/>
        <v>1941</v>
      </c>
      <c r="L650" s="76" t="s">
        <v>99</v>
      </c>
      <c r="M650" s="77"/>
    </row>
    <row r="651" ht="15.75" customHeight="1">
      <c r="A651" s="79">
        <v>42653.0</v>
      </c>
      <c r="H651" s="77"/>
      <c r="I651" s="77"/>
      <c r="J651" s="77"/>
      <c r="K651" s="78">
        <f t="shared" si="2"/>
        <v>1944</v>
      </c>
      <c r="L651" s="76" t="s">
        <v>99</v>
      </c>
      <c r="M651" s="77"/>
    </row>
    <row r="652" ht="15.75" customHeight="1">
      <c r="A652" s="79">
        <v>42654.0</v>
      </c>
      <c r="H652" s="77"/>
      <c r="I652" s="77"/>
      <c r="J652" s="77"/>
      <c r="K652" s="78">
        <f t="shared" si="2"/>
        <v>1947</v>
      </c>
      <c r="L652" s="76" t="s">
        <v>99</v>
      </c>
      <c r="M652" s="77"/>
    </row>
    <row r="653" ht="15.75" customHeight="1">
      <c r="A653" s="79">
        <v>42655.0</v>
      </c>
      <c r="H653" s="77"/>
      <c r="I653" s="77"/>
      <c r="J653" s="77"/>
      <c r="K653" s="78">
        <f t="shared" si="2"/>
        <v>1950</v>
      </c>
      <c r="L653" s="76" t="s">
        <v>99</v>
      </c>
      <c r="M653" s="77"/>
    </row>
    <row r="654" ht="15.75" customHeight="1">
      <c r="A654" s="79">
        <v>42656.0</v>
      </c>
      <c r="H654" s="77"/>
      <c r="I654" s="77"/>
      <c r="J654" s="77"/>
      <c r="K654" s="78">
        <f t="shared" si="2"/>
        <v>1953</v>
      </c>
      <c r="L654" s="76" t="s">
        <v>99</v>
      </c>
      <c r="M654" s="77"/>
    </row>
    <row r="655" ht="15.75" customHeight="1">
      <c r="A655" s="79">
        <v>42657.0</v>
      </c>
      <c r="H655" s="77"/>
      <c r="I655" s="77"/>
      <c r="J655" s="77"/>
      <c r="K655" s="78">
        <f t="shared" si="2"/>
        <v>1956</v>
      </c>
      <c r="L655" s="76" t="s">
        <v>99</v>
      </c>
      <c r="M655" s="77"/>
    </row>
    <row r="656" ht="15.75" customHeight="1">
      <c r="A656" s="79">
        <v>42658.0</v>
      </c>
      <c r="H656" s="77"/>
      <c r="I656" s="77"/>
      <c r="J656" s="77"/>
      <c r="K656" s="78">
        <f t="shared" si="2"/>
        <v>1959</v>
      </c>
      <c r="L656" s="76" t="s">
        <v>99</v>
      </c>
      <c r="M656" s="77"/>
    </row>
    <row r="657" ht="15.75" customHeight="1">
      <c r="A657" s="79">
        <v>42659.0</v>
      </c>
      <c r="H657" s="77"/>
      <c r="I657" s="77"/>
      <c r="J657" s="77"/>
      <c r="K657" s="78">
        <f t="shared" si="2"/>
        <v>1962</v>
      </c>
      <c r="L657" s="76" t="s">
        <v>99</v>
      </c>
      <c r="M657" s="77"/>
    </row>
    <row r="658" ht="15.75" customHeight="1">
      <c r="A658" s="79">
        <v>42660.0</v>
      </c>
      <c r="H658" s="77"/>
      <c r="I658" s="77"/>
      <c r="J658" s="77"/>
      <c r="K658" s="78">
        <f t="shared" si="2"/>
        <v>1965</v>
      </c>
      <c r="L658" s="76" t="s">
        <v>99</v>
      </c>
      <c r="M658" s="77"/>
    </row>
    <row r="659" ht="15.75" customHeight="1">
      <c r="A659" s="79">
        <v>42661.0</v>
      </c>
      <c r="H659" s="77"/>
      <c r="I659" s="77"/>
      <c r="J659" s="77"/>
      <c r="K659" s="78">
        <f t="shared" si="2"/>
        <v>1968</v>
      </c>
      <c r="L659" s="76" t="s">
        <v>99</v>
      </c>
      <c r="M659" s="77"/>
    </row>
    <row r="660" ht="15.75" customHeight="1">
      <c r="A660" s="79">
        <v>42662.0</v>
      </c>
      <c r="H660" s="77"/>
      <c r="I660" s="77"/>
      <c r="J660" s="77"/>
      <c r="K660" s="78">
        <f t="shared" si="2"/>
        <v>1971</v>
      </c>
      <c r="L660" s="76" t="s">
        <v>99</v>
      </c>
      <c r="M660" s="77"/>
    </row>
    <row r="661" ht="15.75" customHeight="1">
      <c r="A661" s="79">
        <v>42663.0</v>
      </c>
      <c r="H661" s="77"/>
      <c r="I661" s="77"/>
      <c r="J661" s="77"/>
      <c r="K661" s="78">
        <f t="shared" si="2"/>
        <v>1974</v>
      </c>
      <c r="L661" s="76" t="s">
        <v>99</v>
      </c>
      <c r="M661" s="77"/>
    </row>
    <row r="662" ht="15.75" customHeight="1">
      <c r="A662" s="79">
        <v>42664.0</v>
      </c>
      <c r="H662" s="77"/>
      <c r="I662" s="77"/>
      <c r="J662" s="77"/>
      <c r="K662" s="78">
        <f t="shared" si="2"/>
        <v>1977</v>
      </c>
      <c r="L662" s="76" t="s">
        <v>99</v>
      </c>
      <c r="M662" s="77"/>
    </row>
    <row r="663" ht="15.75" customHeight="1">
      <c r="A663" s="79">
        <v>42665.0</v>
      </c>
      <c r="H663" s="77"/>
      <c r="I663" s="77"/>
      <c r="J663" s="77"/>
      <c r="K663" s="78">
        <f t="shared" si="2"/>
        <v>1980</v>
      </c>
      <c r="L663" s="76" t="s">
        <v>99</v>
      </c>
      <c r="M663" s="77"/>
    </row>
    <row r="664" ht="15.75" customHeight="1">
      <c r="A664" s="79">
        <v>42666.0</v>
      </c>
      <c r="H664" s="77"/>
      <c r="I664" s="77"/>
      <c r="J664" s="77"/>
      <c r="K664" s="78">
        <f t="shared" si="2"/>
        <v>1983</v>
      </c>
      <c r="L664" s="76" t="s">
        <v>99</v>
      </c>
      <c r="M664" s="77"/>
    </row>
    <row r="665" ht="15.75" customHeight="1">
      <c r="A665" s="79">
        <v>42667.0</v>
      </c>
      <c r="H665" s="77"/>
      <c r="I665" s="77"/>
      <c r="J665" s="77"/>
      <c r="K665" s="78">
        <f t="shared" si="2"/>
        <v>1986</v>
      </c>
      <c r="L665" s="76" t="s">
        <v>99</v>
      </c>
      <c r="M665" s="77"/>
    </row>
    <row r="666" ht="15.75" customHeight="1">
      <c r="A666" s="79">
        <v>42668.0</v>
      </c>
      <c r="H666" s="77"/>
      <c r="I666" s="77"/>
      <c r="J666" s="77"/>
      <c r="K666" s="78">
        <f t="shared" si="2"/>
        <v>1989</v>
      </c>
      <c r="L666" s="76" t="s">
        <v>99</v>
      </c>
      <c r="M666" s="77"/>
    </row>
    <row r="667" ht="15.75" customHeight="1">
      <c r="A667" s="79">
        <v>42669.0</v>
      </c>
      <c r="H667" s="77"/>
      <c r="I667" s="77"/>
      <c r="J667" s="77"/>
      <c r="K667" s="78">
        <f t="shared" si="2"/>
        <v>1992</v>
      </c>
      <c r="L667" s="76" t="s">
        <v>99</v>
      </c>
      <c r="M667" s="77"/>
    </row>
    <row r="668" ht="15.75" customHeight="1">
      <c r="A668" s="79">
        <v>42670.0</v>
      </c>
      <c r="H668" s="77"/>
      <c r="I668" s="77"/>
      <c r="J668" s="77"/>
      <c r="K668" s="78">
        <f t="shared" si="2"/>
        <v>1995</v>
      </c>
      <c r="L668" s="76" t="s">
        <v>99</v>
      </c>
      <c r="M668" s="77"/>
    </row>
    <row r="669" ht="15.75" customHeight="1">
      <c r="A669" s="79">
        <v>42671.0</v>
      </c>
      <c r="H669" s="77"/>
      <c r="I669" s="77"/>
      <c r="J669" s="77"/>
      <c r="K669" s="78">
        <f t="shared" si="2"/>
        <v>1998</v>
      </c>
      <c r="L669" s="76" t="s">
        <v>99</v>
      </c>
      <c r="M669" s="77"/>
    </row>
    <row r="670" ht="15.75" customHeight="1">
      <c r="A670" s="79">
        <v>42672.0</v>
      </c>
      <c r="H670" s="77"/>
      <c r="I670" s="77"/>
      <c r="J670" s="77"/>
      <c r="K670" s="78">
        <f t="shared" si="2"/>
        <v>2001</v>
      </c>
      <c r="L670" s="76" t="s">
        <v>99</v>
      </c>
      <c r="M670" s="77"/>
    </row>
    <row r="671" ht="15.75" customHeight="1">
      <c r="A671" s="79">
        <v>42673.0</v>
      </c>
      <c r="H671" s="77"/>
      <c r="I671" s="77"/>
      <c r="J671" s="77"/>
      <c r="K671" s="78">
        <f t="shared" si="2"/>
        <v>2004</v>
      </c>
      <c r="L671" s="76" t="s">
        <v>99</v>
      </c>
      <c r="M671" s="77"/>
    </row>
    <row r="672" ht="15.75" customHeight="1">
      <c r="A672" s="79">
        <v>42674.0</v>
      </c>
      <c r="H672" s="77"/>
      <c r="I672" s="77"/>
      <c r="J672" s="77"/>
      <c r="K672" s="78">
        <f t="shared" si="2"/>
        <v>2007</v>
      </c>
      <c r="L672" s="76" t="s">
        <v>99</v>
      </c>
      <c r="M672" s="77"/>
    </row>
    <row r="673" ht="15.75" customHeight="1">
      <c r="A673" s="79">
        <v>42675.0</v>
      </c>
      <c r="H673" s="77"/>
      <c r="I673" s="77"/>
      <c r="J673" s="77"/>
      <c r="K673" s="78">
        <f t="shared" si="2"/>
        <v>2010</v>
      </c>
      <c r="L673" s="76" t="s">
        <v>99</v>
      </c>
      <c r="M673" s="77"/>
    </row>
    <row r="674" ht="15.75" customHeight="1">
      <c r="A674" s="79">
        <v>42676.0</v>
      </c>
      <c r="H674" s="77"/>
      <c r="I674" s="77"/>
      <c r="J674" s="77"/>
      <c r="K674" s="78">
        <f t="shared" si="2"/>
        <v>2013</v>
      </c>
      <c r="L674" s="76" t="s">
        <v>99</v>
      </c>
      <c r="M674" s="77"/>
    </row>
    <row r="675" ht="15.75" customHeight="1">
      <c r="A675" s="79">
        <v>42677.0</v>
      </c>
      <c r="H675" s="77"/>
      <c r="I675" s="77"/>
      <c r="J675" s="77"/>
      <c r="K675" s="78">
        <f t="shared" si="2"/>
        <v>2016</v>
      </c>
      <c r="L675" s="76" t="s">
        <v>99</v>
      </c>
      <c r="M675" s="77"/>
    </row>
    <row r="676" ht="15.75" customHeight="1">
      <c r="A676" s="79">
        <v>42678.0</v>
      </c>
      <c r="H676" s="77"/>
      <c r="I676" s="77"/>
      <c r="J676" s="77"/>
      <c r="K676" s="78">
        <f t="shared" si="2"/>
        <v>2019</v>
      </c>
      <c r="L676" s="76" t="s">
        <v>99</v>
      </c>
      <c r="M676" s="77"/>
    </row>
    <row r="677" ht="15.75" customHeight="1">
      <c r="A677" s="79">
        <v>42679.0</v>
      </c>
      <c r="H677" s="77"/>
      <c r="I677" s="77"/>
      <c r="J677" s="77"/>
      <c r="K677" s="78">
        <f t="shared" si="2"/>
        <v>2022</v>
      </c>
      <c r="L677" s="76" t="s">
        <v>99</v>
      </c>
      <c r="M677" s="77"/>
    </row>
    <row r="678" ht="15.75" customHeight="1">
      <c r="A678" s="79">
        <v>42680.0</v>
      </c>
      <c r="H678" s="77"/>
      <c r="I678" s="77"/>
      <c r="J678" s="77"/>
      <c r="K678" s="78">
        <f t="shared" si="2"/>
        <v>2025</v>
      </c>
      <c r="L678" s="76" t="s">
        <v>99</v>
      </c>
      <c r="M678" s="77"/>
    </row>
    <row r="679" ht="15.75" customHeight="1">
      <c r="A679" s="79">
        <v>42681.0</v>
      </c>
      <c r="H679" s="77"/>
      <c r="I679" s="77"/>
      <c r="J679" s="77"/>
      <c r="K679" s="78">
        <f t="shared" si="2"/>
        <v>2028</v>
      </c>
      <c r="L679" s="76" t="s">
        <v>99</v>
      </c>
      <c r="M679" s="77"/>
    </row>
    <row r="680" ht="15.75" customHeight="1">
      <c r="A680" s="79">
        <v>42682.0</v>
      </c>
      <c r="H680" s="77"/>
      <c r="I680" s="77"/>
      <c r="J680" s="77"/>
      <c r="K680" s="78">
        <f t="shared" si="2"/>
        <v>2031</v>
      </c>
      <c r="L680" s="76" t="s">
        <v>99</v>
      </c>
      <c r="M680" s="77"/>
    </row>
    <row r="681" ht="15.75" customHeight="1">
      <c r="A681" s="79">
        <v>42683.0</v>
      </c>
      <c r="H681" s="77"/>
      <c r="I681" s="77"/>
      <c r="J681" s="77"/>
      <c r="K681" s="78">
        <f t="shared" si="2"/>
        <v>2034</v>
      </c>
      <c r="L681" s="76" t="s">
        <v>99</v>
      </c>
      <c r="M681" s="77"/>
    </row>
    <row r="682" ht="15.75" customHeight="1">
      <c r="A682" s="79">
        <v>42684.0</v>
      </c>
      <c r="H682" s="77"/>
      <c r="I682" s="77"/>
      <c r="J682" s="77"/>
      <c r="K682" s="78">
        <f t="shared" si="2"/>
        <v>2037</v>
      </c>
      <c r="L682" s="76" t="s">
        <v>99</v>
      </c>
      <c r="M682" s="77"/>
    </row>
    <row r="683" ht="15.75" customHeight="1">
      <c r="A683" s="79">
        <v>42685.0</v>
      </c>
      <c r="H683" s="77"/>
      <c r="I683" s="77"/>
      <c r="J683" s="77"/>
      <c r="K683" s="78">
        <f t="shared" si="2"/>
        <v>2040</v>
      </c>
      <c r="L683" s="76" t="s">
        <v>99</v>
      </c>
      <c r="M683" s="77"/>
    </row>
    <row r="684" ht="15.75" customHeight="1">
      <c r="A684" s="79">
        <v>42686.0</v>
      </c>
      <c r="H684" s="77"/>
      <c r="I684" s="77"/>
      <c r="J684" s="77"/>
      <c r="K684" s="78">
        <f t="shared" si="2"/>
        <v>2043</v>
      </c>
      <c r="L684" s="76" t="s">
        <v>99</v>
      </c>
      <c r="M684" s="77"/>
    </row>
    <row r="685" ht="15.75" customHeight="1">
      <c r="A685" s="79">
        <v>42687.0</v>
      </c>
      <c r="H685" s="77"/>
      <c r="I685" s="77"/>
      <c r="J685" s="77"/>
      <c r="K685" s="78">
        <f t="shared" si="2"/>
        <v>2046</v>
      </c>
      <c r="L685" s="76" t="s">
        <v>99</v>
      </c>
      <c r="M685" s="77"/>
    </row>
    <row r="686" ht="15.75" customHeight="1">
      <c r="A686" s="79">
        <v>42688.0</v>
      </c>
      <c r="H686" s="77"/>
      <c r="I686" s="77"/>
      <c r="J686" s="77"/>
      <c r="K686" s="78">
        <f t="shared" si="2"/>
        <v>2049</v>
      </c>
      <c r="L686" s="76" t="s">
        <v>99</v>
      </c>
      <c r="M686" s="77"/>
    </row>
    <row r="687" ht="15.75" customHeight="1">
      <c r="A687" s="79">
        <v>42689.0</v>
      </c>
      <c r="H687" s="77"/>
      <c r="I687" s="77"/>
      <c r="J687" s="77"/>
      <c r="K687" s="78">
        <f t="shared" si="2"/>
        <v>2052</v>
      </c>
      <c r="L687" s="76" t="s">
        <v>99</v>
      </c>
      <c r="M687" s="77"/>
    </row>
    <row r="688" ht="15.75" customHeight="1">
      <c r="A688" s="79">
        <v>42690.0</v>
      </c>
      <c r="H688" s="77"/>
      <c r="I688" s="77"/>
      <c r="J688" s="77"/>
      <c r="K688" s="78">
        <f t="shared" si="2"/>
        <v>2055</v>
      </c>
      <c r="L688" s="76" t="s">
        <v>99</v>
      </c>
      <c r="M688" s="77"/>
    </row>
    <row r="689" ht="15.75" customHeight="1">
      <c r="A689" s="79">
        <v>42691.0</v>
      </c>
      <c r="H689" s="77"/>
      <c r="I689" s="77"/>
      <c r="J689" s="77"/>
      <c r="K689" s="78">
        <f t="shared" si="2"/>
        <v>2058</v>
      </c>
      <c r="L689" s="76" t="s">
        <v>99</v>
      </c>
      <c r="M689" s="77"/>
    </row>
    <row r="690" ht="15.75" customHeight="1">
      <c r="A690" s="79">
        <v>42692.0</v>
      </c>
      <c r="H690" s="77"/>
      <c r="I690" s="77"/>
      <c r="J690" s="77"/>
      <c r="K690" s="78">
        <f t="shared" si="2"/>
        <v>2061</v>
      </c>
      <c r="L690" s="76" t="s">
        <v>99</v>
      </c>
      <c r="M690" s="77"/>
    </row>
    <row r="691" ht="15.75" customHeight="1">
      <c r="A691" s="79">
        <v>42693.0</v>
      </c>
      <c r="H691" s="77"/>
      <c r="I691" s="77"/>
      <c r="J691" s="77"/>
      <c r="K691" s="78">
        <f t="shared" si="2"/>
        <v>2064</v>
      </c>
      <c r="L691" s="76" t="s">
        <v>99</v>
      </c>
      <c r="M691" s="77"/>
    </row>
    <row r="692" ht="15.75" customHeight="1">
      <c r="A692" s="79">
        <v>42694.0</v>
      </c>
      <c r="H692" s="77"/>
      <c r="I692" s="77"/>
      <c r="J692" s="77"/>
      <c r="K692" s="78">
        <f t="shared" si="2"/>
        <v>2067</v>
      </c>
      <c r="L692" s="76" t="s">
        <v>99</v>
      </c>
      <c r="M692" s="77"/>
    </row>
    <row r="693" ht="15.75" customHeight="1">
      <c r="A693" s="79">
        <v>42695.0</v>
      </c>
      <c r="H693" s="77"/>
      <c r="I693" s="77"/>
      <c r="J693" s="77"/>
      <c r="K693" s="78">
        <f t="shared" si="2"/>
        <v>2070</v>
      </c>
      <c r="L693" s="76" t="s">
        <v>99</v>
      </c>
      <c r="M693" s="77"/>
    </row>
    <row r="694" ht="15.75" customHeight="1">
      <c r="A694" s="79">
        <v>42696.0</v>
      </c>
      <c r="H694" s="77"/>
      <c r="I694" s="77"/>
      <c r="J694" s="77"/>
      <c r="K694" s="78">
        <f t="shared" si="2"/>
        <v>2073</v>
      </c>
      <c r="L694" s="76" t="s">
        <v>99</v>
      </c>
      <c r="M694" s="77"/>
    </row>
    <row r="695" ht="15.75" customHeight="1">
      <c r="A695" s="79">
        <v>42697.0</v>
      </c>
      <c r="H695" s="77"/>
      <c r="I695" s="77"/>
      <c r="J695" s="77"/>
      <c r="K695" s="78">
        <f t="shared" si="2"/>
        <v>2076</v>
      </c>
      <c r="L695" s="76" t="s">
        <v>99</v>
      </c>
      <c r="M695" s="77"/>
    </row>
    <row r="696" ht="15.75" customHeight="1">
      <c r="A696" s="79">
        <v>42698.0</v>
      </c>
      <c r="H696" s="77"/>
      <c r="I696" s="77"/>
      <c r="J696" s="77"/>
      <c r="K696" s="78">
        <f t="shared" si="2"/>
        <v>2079</v>
      </c>
      <c r="L696" s="76" t="s">
        <v>99</v>
      </c>
      <c r="M696" s="77"/>
    </row>
    <row r="697" ht="15.75" customHeight="1">
      <c r="A697" s="79">
        <v>42699.0</v>
      </c>
      <c r="H697" s="77"/>
      <c r="I697" s="77"/>
      <c r="J697" s="77"/>
      <c r="K697" s="78">
        <f t="shared" si="2"/>
        <v>2082</v>
      </c>
      <c r="L697" s="76" t="s">
        <v>99</v>
      </c>
      <c r="M697" s="77"/>
    </row>
    <row r="698" ht="15.75" customHeight="1">
      <c r="A698" s="79">
        <v>42700.0</v>
      </c>
      <c r="H698" s="77"/>
      <c r="I698" s="77"/>
      <c r="J698" s="77"/>
      <c r="K698" s="78">
        <f t="shared" si="2"/>
        <v>2085</v>
      </c>
      <c r="L698" s="76" t="s">
        <v>99</v>
      </c>
      <c r="M698" s="77"/>
    </row>
    <row r="699" ht="15.75" customHeight="1">
      <c r="A699" s="79">
        <v>42701.0</v>
      </c>
      <c r="H699" s="77"/>
      <c r="I699" s="77"/>
      <c r="J699" s="77"/>
      <c r="K699" s="78">
        <f t="shared" si="2"/>
        <v>2088</v>
      </c>
      <c r="L699" s="76" t="s">
        <v>99</v>
      </c>
      <c r="M699" s="77"/>
    </row>
    <row r="700" ht="15.75" customHeight="1">
      <c r="A700" s="79">
        <v>42702.0</v>
      </c>
      <c r="H700" s="77"/>
      <c r="I700" s="77"/>
      <c r="J700" s="77"/>
      <c r="K700" s="78">
        <f t="shared" si="2"/>
        <v>2091</v>
      </c>
      <c r="L700" s="76" t="s">
        <v>99</v>
      </c>
      <c r="M700" s="77"/>
    </row>
    <row r="701" ht="15.75" customHeight="1">
      <c r="A701" s="79">
        <v>42703.0</v>
      </c>
      <c r="H701" s="77"/>
      <c r="I701" s="77"/>
      <c r="J701" s="77"/>
      <c r="K701" s="78">
        <f t="shared" si="2"/>
        <v>2094</v>
      </c>
      <c r="L701" s="76" t="s">
        <v>99</v>
      </c>
      <c r="M701" s="77"/>
    </row>
    <row r="702" ht="15.75" customHeight="1">
      <c r="A702" s="79">
        <v>42704.0</v>
      </c>
      <c r="H702" s="77"/>
      <c r="I702" s="77"/>
      <c r="J702" s="77"/>
      <c r="K702" s="78">
        <f t="shared" si="2"/>
        <v>2097</v>
      </c>
      <c r="L702" s="76" t="s">
        <v>99</v>
      </c>
      <c r="M702" s="77"/>
    </row>
    <row r="703" ht="15.75" customHeight="1">
      <c r="A703" s="79">
        <v>42705.0</v>
      </c>
      <c r="H703" s="77"/>
      <c r="I703" s="77"/>
      <c r="J703" s="77"/>
      <c r="K703" s="78">
        <f t="shared" si="2"/>
        <v>2100</v>
      </c>
      <c r="L703" s="76" t="s">
        <v>99</v>
      </c>
      <c r="M703" s="77"/>
    </row>
    <row r="704" ht="15.75" customHeight="1">
      <c r="A704" s="79">
        <v>42706.0</v>
      </c>
      <c r="H704" s="77"/>
      <c r="I704" s="77"/>
      <c r="J704" s="77"/>
      <c r="K704" s="78">
        <f t="shared" si="2"/>
        <v>2103</v>
      </c>
      <c r="L704" s="76" t="s">
        <v>99</v>
      </c>
      <c r="M704" s="77"/>
    </row>
    <row r="705" ht="15.75" customHeight="1">
      <c r="A705" s="79">
        <v>42707.0</v>
      </c>
      <c r="H705" s="77"/>
      <c r="I705" s="77"/>
      <c r="J705" s="77"/>
      <c r="K705" s="78">
        <f t="shared" si="2"/>
        <v>2106</v>
      </c>
      <c r="L705" s="76" t="s">
        <v>99</v>
      </c>
      <c r="M705" s="77"/>
    </row>
    <row r="706" ht="15.75" customHeight="1">
      <c r="A706" s="79">
        <v>42708.0</v>
      </c>
      <c r="H706" s="77"/>
      <c r="I706" s="77"/>
      <c r="J706" s="77"/>
      <c r="K706" s="78">
        <f t="shared" si="2"/>
        <v>2109</v>
      </c>
      <c r="L706" s="76" t="s">
        <v>99</v>
      </c>
      <c r="M706" s="77"/>
    </row>
    <row r="707" ht="15.75" customHeight="1">
      <c r="A707" s="79">
        <v>42709.0</v>
      </c>
      <c r="H707" s="77"/>
      <c r="I707" s="77"/>
      <c r="J707" s="77"/>
      <c r="K707" s="78">
        <f t="shared" si="2"/>
        <v>2112</v>
      </c>
      <c r="L707" s="76" t="s">
        <v>99</v>
      </c>
      <c r="M707" s="77"/>
    </row>
    <row r="708" ht="15.75" customHeight="1">
      <c r="A708" s="79">
        <v>42710.0</v>
      </c>
      <c r="H708" s="77"/>
      <c r="I708" s="77"/>
      <c r="J708" s="77"/>
      <c r="K708" s="78">
        <f t="shared" si="2"/>
        <v>2115</v>
      </c>
      <c r="L708" s="76" t="s">
        <v>99</v>
      </c>
      <c r="M708" s="77"/>
    </row>
    <row r="709" ht="15.75" customHeight="1">
      <c r="A709" s="79">
        <v>42711.0</v>
      </c>
      <c r="H709" s="77"/>
      <c r="I709" s="77"/>
      <c r="J709" s="77"/>
      <c r="K709" s="78">
        <f t="shared" si="2"/>
        <v>2118</v>
      </c>
      <c r="L709" s="76" t="s">
        <v>99</v>
      </c>
      <c r="M709" s="77"/>
    </row>
    <row r="710" ht="15.75" customHeight="1">
      <c r="A710" s="79">
        <v>42712.0</v>
      </c>
      <c r="H710" s="77"/>
      <c r="I710" s="77"/>
      <c r="J710" s="77"/>
      <c r="K710" s="78">
        <f t="shared" si="2"/>
        <v>2121</v>
      </c>
      <c r="L710" s="76" t="s">
        <v>99</v>
      </c>
      <c r="M710" s="77"/>
    </row>
    <row r="711" ht="15.75" customHeight="1">
      <c r="A711" s="79">
        <v>42713.0</v>
      </c>
      <c r="H711" s="77"/>
      <c r="I711" s="77"/>
      <c r="J711" s="77"/>
      <c r="K711" s="78">
        <f t="shared" si="2"/>
        <v>2124</v>
      </c>
      <c r="L711" s="76" t="s">
        <v>99</v>
      </c>
      <c r="M711" s="77"/>
    </row>
    <row r="712" ht="15.75" customHeight="1">
      <c r="A712" s="79">
        <v>42714.0</v>
      </c>
      <c r="H712" s="77"/>
      <c r="I712" s="77"/>
      <c r="J712" s="77"/>
      <c r="K712" s="78">
        <f t="shared" si="2"/>
        <v>2127</v>
      </c>
      <c r="L712" s="76" t="s">
        <v>99</v>
      </c>
      <c r="M712" s="77"/>
    </row>
    <row r="713" ht="15.75" customHeight="1">
      <c r="A713" s="79">
        <v>42715.0</v>
      </c>
      <c r="H713" s="77"/>
      <c r="I713" s="77"/>
      <c r="J713" s="77"/>
      <c r="K713" s="78">
        <f t="shared" si="2"/>
        <v>2130</v>
      </c>
      <c r="L713" s="76" t="s">
        <v>99</v>
      </c>
      <c r="M713" s="77"/>
    </row>
    <row r="714" ht="15.75" customHeight="1">
      <c r="A714" s="79">
        <v>42716.0</v>
      </c>
      <c r="H714" s="77"/>
      <c r="I714" s="77"/>
      <c r="J714" s="77"/>
      <c r="K714" s="78">
        <f t="shared" si="2"/>
        <v>2133</v>
      </c>
      <c r="L714" s="76" t="s">
        <v>99</v>
      </c>
      <c r="M714" s="77"/>
    </row>
    <row r="715" ht="15.75" customHeight="1">
      <c r="A715" s="79">
        <v>42717.0</v>
      </c>
      <c r="H715" s="77"/>
      <c r="I715" s="77"/>
      <c r="J715" s="77"/>
      <c r="K715" s="78">
        <f t="shared" si="2"/>
        <v>2136</v>
      </c>
      <c r="L715" s="76" t="s">
        <v>99</v>
      </c>
      <c r="M715" s="77"/>
    </row>
    <row r="716" ht="15.75" customHeight="1">
      <c r="A716" s="79">
        <v>42718.0</v>
      </c>
      <c r="H716" s="77"/>
      <c r="I716" s="77"/>
      <c r="J716" s="77"/>
      <c r="K716" s="78">
        <f t="shared" si="2"/>
        <v>2139</v>
      </c>
      <c r="L716" s="76" t="s">
        <v>99</v>
      </c>
      <c r="M716" s="77"/>
    </row>
    <row r="717" ht="15.75" customHeight="1">
      <c r="A717" s="79">
        <v>42719.0</v>
      </c>
      <c r="H717" s="77"/>
      <c r="I717" s="77"/>
      <c r="J717" s="77"/>
      <c r="K717" s="78">
        <f t="shared" si="2"/>
        <v>2142</v>
      </c>
      <c r="L717" s="76" t="s">
        <v>99</v>
      </c>
      <c r="M717" s="77"/>
    </row>
    <row r="718" ht="15.75" customHeight="1">
      <c r="A718" s="79">
        <v>42720.0</v>
      </c>
      <c r="H718" s="77"/>
      <c r="I718" s="77"/>
      <c r="J718" s="77"/>
      <c r="K718" s="78">
        <f t="shared" si="2"/>
        <v>2145</v>
      </c>
      <c r="L718" s="76" t="s">
        <v>99</v>
      </c>
      <c r="M718" s="77"/>
    </row>
    <row r="719" ht="15.75" customHeight="1">
      <c r="A719" s="79">
        <v>42721.0</v>
      </c>
      <c r="H719" s="77"/>
      <c r="I719" s="77"/>
      <c r="J719" s="77"/>
      <c r="K719" s="78">
        <f t="shared" si="2"/>
        <v>2148</v>
      </c>
      <c r="L719" s="76" t="s">
        <v>99</v>
      </c>
      <c r="M719" s="77"/>
    </row>
    <row r="720" ht="15.75" customHeight="1">
      <c r="A720" s="79">
        <v>42722.0</v>
      </c>
      <c r="H720" s="77"/>
      <c r="I720" s="77"/>
      <c r="J720" s="77"/>
      <c r="K720" s="78">
        <f t="shared" si="2"/>
        <v>2151</v>
      </c>
      <c r="L720" s="76" t="s">
        <v>99</v>
      </c>
      <c r="M720" s="77"/>
    </row>
    <row r="721" ht="15.75" customHeight="1">
      <c r="A721" s="79">
        <v>42723.0</v>
      </c>
      <c r="H721" s="77"/>
      <c r="I721" s="77"/>
      <c r="J721" s="77"/>
      <c r="K721" s="78">
        <f t="shared" si="2"/>
        <v>2154</v>
      </c>
      <c r="L721" s="76" t="s">
        <v>99</v>
      </c>
      <c r="M721" s="77"/>
    </row>
    <row r="722" ht="15.75" customHeight="1">
      <c r="A722" s="79">
        <v>42724.0</v>
      </c>
      <c r="H722" s="77"/>
      <c r="I722" s="77"/>
      <c r="J722" s="77"/>
      <c r="K722" s="78">
        <f t="shared" si="2"/>
        <v>2157</v>
      </c>
      <c r="L722" s="76" t="s">
        <v>99</v>
      </c>
      <c r="M722" s="77"/>
    </row>
    <row r="723" ht="15.75" customHeight="1">
      <c r="A723" s="79">
        <v>42725.0</v>
      </c>
      <c r="H723" s="77"/>
      <c r="I723" s="77"/>
      <c r="J723" s="77"/>
      <c r="K723" s="78">
        <f t="shared" si="2"/>
        <v>2160</v>
      </c>
      <c r="L723" s="76" t="s">
        <v>99</v>
      </c>
      <c r="M723" s="77"/>
    </row>
    <row r="724" ht="15.75" customHeight="1">
      <c r="A724" s="79">
        <v>42726.0</v>
      </c>
      <c r="H724" s="77"/>
      <c r="I724" s="77"/>
      <c r="J724" s="77"/>
      <c r="K724" s="78">
        <f t="shared" si="2"/>
        <v>2163</v>
      </c>
      <c r="L724" s="76" t="s">
        <v>99</v>
      </c>
      <c r="M724" s="77"/>
    </row>
    <row r="725" ht="15.75" customHeight="1">
      <c r="A725" s="79">
        <v>42727.0</v>
      </c>
      <c r="H725" s="77"/>
      <c r="I725" s="77"/>
      <c r="J725" s="77"/>
      <c r="K725" s="78">
        <f t="shared" si="2"/>
        <v>2166</v>
      </c>
      <c r="L725" s="76" t="s">
        <v>99</v>
      </c>
      <c r="M725" s="77"/>
    </row>
    <row r="726" ht="15.75" customHeight="1">
      <c r="A726" s="79">
        <v>42728.0</v>
      </c>
      <c r="H726" s="77"/>
      <c r="I726" s="77"/>
      <c r="J726" s="77"/>
      <c r="K726" s="78">
        <f t="shared" si="2"/>
        <v>2169</v>
      </c>
      <c r="L726" s="76" t="s">
        <v>99</v>
      </c>
      <c r="M726" s="77"/>
    </row>
    <row r="727" ht="15.75" customHeight="1">
      <c r="A727" s="79">
        <v>42729.0</v>
      </c>
      <c r="H727" s="77"/>
      <c r="I727" s="77"/>
      <c r="J727" s="77"/>
      <c r="K727" s="78">
        <f t="shared" si="2"/>
        <v>2172</v>
      </c>
      <c r="L727" s="76" t="s">
        <v>99</v>
      </c>
      <c r="M727" s="77"/>
    </row>
    <row r="728" ht="15.75" customHeight="1">
      <c r="A728" s="79">
        <v>42730.0</v>
      </c>
      <c r="H728" s="77"/>
      <c r="I728" s="77"/>
      <c r="J728" s="77"/>
      <c r="K728" s="78">
        <f t="shared" si="2"/>
        <v>2175</v>
      </c>
      <c r="L728" s="76" t="s">
        <v>99</v>
      </c>
      <c r="M728" s="77"/>
    </row>
    <row r="729" ht="15.75" customHeight="1">
      <c r="A729" s="79">
        <v>42731.0</v>
      </c>
      <c r="H729" s="77"/>
      <c r="I729" s="77"/>
      <c r="J729" s="77"/>
      <c r="K729" s="78">
        <f t="shared" si="2"/>
        <v>2178</v>
      </c>
      <c r="L729" s="76" t="s">
        <v>99</v>
      </c>
      <c r="M729" s="77"/>
    </row>
    <row r="730" ht="15.75" customHeight="1">
      <c r="A730" s="79">
        <v>42732.0</v>
      </c>
      <c r="H730" s="77"/>
      <c r="I730" s="77"/>
      <c r="J730" s="77"/>
      <c r="K730" s="78">
        <f t="shared" si="2"/>
        <v>2181</v>
      </c>
      <c r="L730" s="76" t="s">
        <v>99</v>
      </c>
      <c r="M730" s="77"/>
    </row>
    <row r="731" ht="15.75" customHeight="1">
      <c r="A731" s="79">
        <v>42733.0</v>
      </c>
      <c r="H731" s="77"/>
      <c r="I731" s="77"/>
      <c r="J731" s="77"/>
      <c r="K731" s="78">
        <f t="shared" si="2"/>
        <v>2184</v>
      </c>
      <c r="L731" s="76" t="s">
        <v>99</v>
      </c>
      <c r="M731" s="77"/>
    </row>
    <row r="732" ht="15.75" customHeight="1">
      <c r="A732" s="79">
        <v>42734.0</v>
      </c>
      <c r="H732" s="77"/>
      <c r="I732" s="77"/>
      <c r="J732" s="77"/>
      <c r="K732" s="78">
        <f t="shared" si="2"/>
        <v>2187</v>
      </c>
      <c r="L732" s="76" t="s">
        <v>99</v>
      </c>
      <c r="M732" s="77"/>
    </row>
    <row r="733" ht="15.75" customHeight="1">
      <c r="A733" s="79">
        <v>42735.0</v>
      </c>
      <c r="H733" s="77"/>
      <c r="I733" s="77"/>
      <c r="J733" s="77"/>
      <c r="K733" s="78">
        <f t="shared" si="2"/>
        <v>2190</v>
      </c>
      <c r="L733" s="76" t="s">
        <v>99</v>
      </c>
      <c r="M733" s="77"/>
    </row>
    <row r="734" ht="15.75" customHeight="1">
      <c r="A734" s="79">
        <v>42736.0</v>
      </c>
      <c r="H734" s="77"/>
      <c r="I734" s="77"/>
      <c r="J734" s="77"/>
      <c r="K734" s="78">
        <f t="shared" si="2"/>
        <v>2193</v>
      </c>
      <c r="L734" s="76" t="s">
        <v>99</v>
      </c>
      <c r="M734" s="77"/>
    </row>
    <row r="735" ht="15.75" customHeight="1">
      <c r="A735" s="79">
        <v>42737.0</v>
      </c>
      <c r="H735" s="77"/>
      <c r="I735" s="77"/>
      <c r="J735" s="77"/>
      <c r="K735" s="78">
        <f t="shared" si="2"/>
        <v>2196</v>
      </c>
      <c r="L735" s="76" t="s">
        <v>99</v>
      </c>
      <c r="M735" s="77"/>
    </row>
    <row r="736" ht="15.75" customHeight="1">
      <c r="A736" s="79">
        <v>42738.0</v>
      </c>
      <c r="H736" s="77"/>
      <c r="I736" s="77"/>
      <c r="J736" s="77"/>
      <c r="K736" s="78">
        <f t="shared" si="2"/>
        <v>2199</v>
      </c>
      <c r="L736" s="76" t="s">
        <v>99</v>
      </c>
      <c r="M736" s="77"/>
    </row>
    <row r="737" ht="15.75" customHeight="1">
      <c r="A737" s="79">
        <v>42739.0</v>
      </c>
      <c r="H737" s="77"/>
      <c r="I737" s="77"/>
      <c r="J737" s="77"/>
      <c r="K737" s="78">
        <f t="shared" si="2"/>
        <v>2202</v>
      </c>
      <c r="L737" s="76" t="s">
        <v>99</v>
      </c>
      <c r="M737" s="77"/>
    </row>
    <row r="738" ht="15.75" customHeight="1">
      <c r="A738" s="79">
        <v>42740.0</v>
      </c>
      <c r="H738" s="77"/>
      <c r="I738" s="77"/>
      <c r="J738" s="77"/>
      <c r="K738" s="78">
        <f t="shared" si="2"/>
        <v>2205</v>
      </c>
      <c r="L738" s="76" t="s">
        <v>99</v>
      </c>
      <c r="M738" s="77"/>
    </row>
    <row r="739" ht="15.75" customHeight="1">
      <c r="A739" s="79">
        <v>42741.0</v>
      </c>
      <c r="H739" s="77"/>
      <c r="I739" s="77"/>
      <c r="J739" s="77"/>
      <c r="K739" s="78">
        <f t="shared" si="2"/>
        <v>2208</v>
      </c>
      <c r="L739" s="76" t="s">
        <v>99</v>
      </c>
      <c r="M739" s="77"/>
    </row>
    <row r="740" ht="15.75" customHeight="1">
      <c r="A740" s="79">
        <v>42742.0</v>
      </c>
      <c r="H740" s="77"/>
      <c r="I740" s="77"/>
      <c r="J740" s="77"/>
      <c r="K740" s="78">
        <f t="shared" si="2"/>
        <v>2211</v>
      </c>
      <c r="L740" s="76" t="s">
        <v>99</v>
      </c>
      <c r="M740" s="77"/>
    </row>
    <row r="741" ht="15.75" customHeight="1">
      <c r="A741" s="79">
        <v>42743.0</v>
      </c>
      <c r="H741" s="77"/>
      <c r="I741" s="77"/>
      <c r="J741" s="77"/>
      <c r="K741" s="78">
        <f t="shared" si="2"/>
        <v>2214</v>
      </c>
      <c r="L741" s="76" t="s">
        <v>99</v>
      </c>
      <c r="M741" s="77"/>
    </row>
    <row r="742" ht="15.75" customHeight="1">
      <c r="A742" s="79">
        <v>42744.0</v>
      </c>
      <c r="H742" s="77"/>
      <c r="I742" s="77"/>
      <c r="J742" s="77"/>
      <c r="K742" s="78">
        <f t="shared" si="2"/>
        <v>2217</v>
      </c>
      <c r="L742" s="76" t="s">
        <v>99</v>
      </c>
      <c r="M742" s="77"/>
    </row>
    <row r="743" ht="15.75" customHeight="1">
      <c r="A743" s="79">
        <v>42745.0</v>
      </c>
      <c r="H743" s="77"/>
      <c r="I743" s="77"/>
      <c r="J743" s="77"/>
      <c r="K743" s="78">
        <f t="shared" si="2"/>
        <v>2220</v>
      </c>
      <c r="L743" s="76" t="s">
        <v>99</v>
      </c>
      <c r="M743" s="77"/>
    </row>
    <row r="744" ht="15.75" customHeight="1">
      <c r="A744" s="79">
        <v>42746.0</v>
      </c>
      <c r="H744" s="77"/>
      <c r="I744" s="77"/>
      <c r="J744" s="77"/>
      <c r="K744" s="78">
        <f t="shared" si="2"/>
        <v>2223</v>
      </c>
      <c r="L744" s="76" t="s">
        <v>99</v>
      </c>
      <c r="M744" s="77"/>
    </row>
    <row r="745" ht="15.75" customHeight="1">
      <c r="A745" s="79">
        <v>42747.0</v>
      </c>
      <c r="H745" s="77"/>
      <c r="I745" s="77"/>
      <c r="J745" s="77"/>
      <c r="K745" s="78">
        <f t="shared" si="2"/>
        <v>2226</v>
      </c>
      <c r="L745" s="76" t="s">
        <v>99</v>
      </c>
      <c r="M745" s="77"/>
    </row>
    <row r="746" ht="15.75" customHeight="1">
      <c r="A746" s="79">
        <v>42748.0</v>
      </c>
      <c r="H746" s="77"/>
      <c r="I746" s="77"/>
      <c r="J746" s="77"/>
      <c r="K746" s="78">
        <f t="shared" si="2"/>
        <v>2229</v>
      </c>
      <c r="L746" s="76" t="s">
        <v>99</v>
      </c>
      <c r="M746" s="77"/>
    </row>
    <row r="747" ht="15.75" customHeight="1">
      <c r="A747" s="79">
        <v>42749.0</v>
      </c>
      <c r="H747" s="77"/>
      <c r="I747" s="77"/>
      <c r="J747" s="77"/>
      <c r="K747" s="78">
        <f t="shared" si="2"/>
        <v>2232</v>
      </c>
      <c r="L747" s="76" t="s">
        <v>99</v>
      </c>
      <c r="M747" s="77"/>
    </row>
    <row r="748" ht="15.75" customHeight="1">
      <c r="A748" s="79">
        <v>42750.0</v>
      </c>
      <c r="H748" s="77"/>
      <c r="I748" s="77"/>
      <c r="J748" s="77"/>
      <c r="K748" s="78">
        <f t="shared" si="2"/>
        <v>2235</v>
      </c>
      <c r="L748" s="76" t="s">
        <v>99</v>
      </c>
      <c r="M748" s="77"/>
    </row>
    <row r="749" ht="15.75" customHeight="1">
      <c r="A749" s="79">
        <v>42751.0</v>
      </c>
      <c r="H749" s="77"/>
      <c r="I749" s="77"/>
      <c r="J749" s="77"/>
      <c r="K749" s="78">
        <f t="shared" si="2"/>
        <v>2238</v>
      </c>
      <c r="L749" s="76" t="s">
        <v>99</v>
      </c>
      <c r="M749" s="77"/>
    </row>
    <row r="750" ht="15.75" customHeight="1">
      <c r="A750" s="79">
        <v>42752.0</v>
      </c>
      <c r="H750" s="77"/>
      <c r="I750" s="77"/>
      <c r="J750" s="77"/>
      <c r="K750" s="78">
        <f t="shared" si="2"/>
        <v>2241</v>
      </c>
      <c r="L750" s="76" t="s">
        <v>99</v>
      </c>
      <c r="M750" s="77"/>
    </row>
    <row r="751" ht="15.75" customHeight="1">
      <c r="A751" s="79">
        <v>42753.0</v>
      </c>
      <c r="H751" s="77"/>
      <c r="I751" s="77"/>
      <c r="J751" s="77"/>
      <c r="K751" s="78">
        <f t="shared" si="2"/>
        <v>2244</v>
      </c>
      <c r="L751" s="76" t="s">
        <v>99</v>
      </c>
      <c r="M751" s="77"/>
    </row>
    <row r="752" ht="15.75" customHeight="1">
      <c r="A752" s="79">
        <v>42754.0</v>
      </c>
      <c r="H752" s="77"/>
      <c r="I752" s="77"/>
      <c r="J752" s="77"/>
      <c r="K752" s="78">
        <f t="shared" si="2"/>
        <v>2247</v>
      </c>
      <c r="L752" s="76" t="s">
        <v>99</v>
      </c>
      <c r="M752" s="77"/>
    </row>
    <row r="753" ht="15.75" customHeight="1">
      <c r="A753" s="79">
        <v>42755.0</v>
      </c>
      <c r="H753" s="77"/>
      <c r="I753" s="77"/>
      <c r="J753" s="77"/>
      <c r="K753" s="78">
        <f t="shared" si="2"/>
        <v>2250</v>
      </c>
      <c r="L753" s="76" t="s">
        <v>99</v>
      </c>
      <c r="M753" s="77"/>
    </row>
    <row r="754" ht="15.75" customHeight="1">
      <c r="A754" s="79">
        <v>42756.0</v>
      </c>
      <c r="H754" s="77"/>
      <c r="I754" s="77"/>
      <c r="J754" s="77"/>
      <c r="K754" s="78">
        <f t="shared" si="2"/>
        <v>2253</v>
      </c>
      <c r="L754" s="76" t="s">
        <v>99</v>
      </c>
      <c r="M754" s="77"/>
    </row>
    <row r="755" ht="15.75" customHeight="1">
      <c r="A755" s="79">
        <v>42757.0</v>
      </c>
      <c r="H755" s="77"/>
      <c r="I755" s="77"/>
      <c r="J755" s="77"/>
      <c r="K755" s="78">
        <f t="shared" si="2"/>
        <v>2256</v>
      </c>
      <c r="L755" s="76" t="s">
        <v>99</v>
      </c>
      <c r="M755" s="77"/>
    </row>
    <row r="756" ht="15.75" customHeight="1">
      <c r="A756" s="79">
        <v>42758.0</v>
      </c>
      <c r="H756" s="77"/>
      <c r="I756" s="77"/>
      <c r="J756" s="77"/>
      <c r="K756" s="78">
        <f t="shared" si="2"/>
        <v>2259</v>
      </c>
      <c r="L756" s="76" t="s">
        <v>99</v>
      </c>
      <c r="M756" s="77"/>
    </row>
    <row r="757" ht="15.75" customHeight="1">
      <c r="A757" s="79">
        <v>42759.0</v>
      </c>
      <c r="H757" s="77"/>
      <c r="I757" s="77"/>
      <c r="J757" s="77"/>
      <c r="K757" s="78">
        <f t="shared" si="2"/>
        <v>2262</v>
      </c>
      <c r="L757" s="76" t="s">
        <v>99</v>
      </c>
      <c r="M757" s="77"/>
    </row>
    <row r="758" ht="15.75" customHeight="1">
      <c r="A758" s="79">
        <v>42760.0</v>
      </c>
      <c r="H758" s="77"/>
      <c r="I758" s="77"/>
      <c r="J758" s="77"/>
      <c r="K758" s="78">
        <f t="shared" si="2"/>
        <v>2265</v>
      </c>
      <c r="L758" s="76" t="s">
        <v>99</v>
      </c>
      <c r="M758" s="77"/>
    </row>
    <row r="759" ht="15.75" customHeight="1">
      <c r="A759" s="79">
        <v>42761.0</v>
      </c>
      <c r="H759" s="77"/>
      <c r="I759" s="77"/>
      <c r="J759" s="77"/>
      <c r="K759" s="78">
        <f t="shared" si="2"/>
        <v>2268</v>
      </c>
      <c r="L759" s="76" t="s">
        <v>99</v>
      </c>
      <c r="M759" s="77"/>
    </row>
    <row r="760" ht="15.75" customHeight="1">
      <c r="A760" s="79">
        <v>42762.0</v>
      </c>
      <c r="H760" s="77"/>
      <c r="I760" s="77"/>
      <c r="J760" s="77"/>
      <c r="K760" s="78">
        <f t="shared" si="2"/>
        <v>2271</v>
      </c>
      <c r="L760" s="76" t="s">
        <v>99</v>
      </c>
      <c r="M760" s="77"/>
    </row>
    <row r="761" ht="15.75" customHeight="1">
      <c r="A761" s="79">
        <v>42763.0</v>
      </c>
      <c r="H761" s="77"/>
      <c r="I761" s="77"/>
      <c r="J761" s="77"/>
      <c r="K761" s="78">
        <f t="shared" si="2"/>
        <v>2274</v>
      </c>
      <c r="L761" s="76" t="s">
        <v>99</v>
      </c>
      <c r="M761" s="77"/>
    </row>
    <row r="762" ht="15.75" customHeight="1">
      <c r="A762" s="79">
        <v>42764.0</v>
      </c>
      <c r="H762" s="77"/>
      <c r="I762" s="77"/>
      <c r="J762" s="77"/>
      <c r="K762" s="78">
        <f t="shared" si="2"/>
        <v>2277</v>
      </c>
      <c r="L762" s="76" t="s">
        <v>99</v>
      </c>
      <c r="M762" s="77"/>
    </row>
    <row r="763" ht="15.75" customHeight="1">
      <c r="A763" s="79">
        <v>42765.0</v>
      </c>
      <c r="H763" s="77"/>
      <c r="I763" s="77"/>
      <c r="J763" s="77"/>
      <c r="K763" s="78">
        <f t="shared" si="2"/>
        <v>2280</v>
      </c>
      <c r="L763" s="76" t="s">
        <v>99</v>
      </c>
      <c r="M763" s="77"/>
    </row>
    <row r="764" ht="15.75" customHeight="1">
      <c r="A764" s="79">
        <v>42766.0</v>
      </c>
      <c r="H764" s="77"/>
      <c r="I764" s="77"/>
      <c r="J764" s="77"/>
      <c r="K764" s="78">
        <f t="shared" si="2"/>
        <v>2283</v>
      </c>
      <c r="L764" s="76" t="s">
        <v>99</v>
      </c>
      <c r="M764" s="77"/>
    </row>
    <row r="765" ht="15.75" customHeight="1">
      <c r="A765" s="79">
        <v>42767.0</v>
      </c>
      <c r="H765" s="77"/>
      <c r="I765" s="77"/>
      <c r="J765" s="77"/>
      <c r="K765" s="78">
        <f t="shared" si="2"/>
        <v>2286</v>
      </c>
      <c r="L765" s="76" t="s">
        <v>99</v>
      </c>
      <c r="M765" s="77"/>
    </row>
    <row r="766" ht="15.75" customHeight="1">
      <c r="A766" s="79">
        <v>42768.0</v>
      </c>
      <c r="H766" s="77"/>
      <c r="I766" s="77"/>
      <c r="J766" s="77"/>
      <c r="K766" s="78">
        <f t="shared" si="2"/>
        <v>2289</v>
      </c>
      <c r="L766" s="76" t="s">
        <v>99</v>
      </c>
      <c r="M766" s="77"/>
    </row>
    <row r="767" ht="15.75" customHeight="1">
      <c r="A767" s="79">
        <v>42769.0</v>
      </c>
      <c r="H767" s="77"/>
      <c r="I767" s="77"/>
      <c r="J767" s="77"/>
      <c r="K767" s="78">
        <f t="shared" si="2"/>
        <v>2292</v>
      </c>
      <c r="L767" s="76" t="s">
        <v>99</v>
      </c>
      <c r="M767" s="77"/>
    </row>
    <row r="768" ht="15.75" customHeight="1">
      <c r="A768" s="79">
        <v>42770.0</v>
      </c>
      <c r="H768" s="77"/>
      <c r="I768" s="77"/>
      <c r="J768" s="77"/>
      <c r="K768" s="78">
        <f t="shared" si="2"/>
        <v>2295</v>
      </c>
      <c r="L768" s="76" t="s">
        <v>99</v>
      </c>
      <c r="M768" s="77"/>
    </row>
    <row r="769" ht="15.75" customHeight="1">
      <c r="A769" s="79">
        <v>42771.0</v>
      </c>
      <c r="H769" s="77"/>
      <c r="I769" s="77"/>
      <c r="J769" s="77"/>
      <c r="K769" s="78">
        <f t="shared" si="2"/>
        <v>2298</v>
      </c>
      <c r="L769" s="76" t="s">
        <v>99</v>
      </c>
      <c r="M769" s="77"/>
    </row>
    <row r="770" ht="15.75" customHeight="1">
      <c r="A770" s="79">
        <v>42772.0</v>
      </c>
      <c r="H770" s="77"/>
      <c r="I770" s="77"/>
      <c r="J770" s="77"/>
      <c r="K770" s="78">
        <f t="shared" si="2"/>
        <v>2301</v>
      </c>
      <c r="L770" s="76" t="s">
        <v>99</v>
      </c>
      <c r="M770" s="77"/>
    </row>
    <row r="771" ht="15.75" customHeight="1">
      <c r="A771" s="79">
        <v>42773.0</v>
      </c>
      <c r="H771" s="77"/>
      <c r="I771" s="77"/>
      <c r="J771" s="77"/>
      <c r="K771" s="78">
        <f t="shared" si="2"/>
        <v>2304</v>
      </c>
      <c r="L771" s="76" t="s">
        <v>99</v>
      </c>
      <c r="M771" s="77"/>
    </row>
    <row r="772" ht="15.75" customHeight="1">
      <c r="A772" s="79">
        <v>42774.0</v>
      </c>
      <c r="H772" s="77"/>
      <c r="I772" s="77"/>
      <c r="J772" s="77"/>
      <c r="K772" s="78">
        <f t="shared" si="2"/>
        <v>2307</v>
      </c>
      <c r="L772" s="76" t="s">
        <v>99</v>
      </c>
      <c r="M772" s="77"/>
    </row>
    <row r="773" ht="15.75" customHeight="1">
      <c r="A773" s="79">
        <v>42775.0</v>
      </c>
      <c r="H773" s="77"/>
      <c r="I773" s="77"/>
      <c r="J773" s="77"/>
      <c r="K773" s="78">
        <f t="shared" si="2"/>
        <v>2310</v>
      </c>
      <c r="L773" s="76" t="s">
        <v>99</v>
      </c>
      <c r="M773" s="77"/>
    </row>
    <row r="774" ht="15.75" customHeight="1">
      <c r="A774" s="79">
        <v>42776.0</v>
      </c>
      <c r="H774" s="77"/>
      <c r="I774" s="77"/>
      <c r="J774" s="77"/>
      <c r="K774" s="78">
        <f t="shared" si="2"/>
        <v>2313</v>
      </c>
      <c r="L774" s="76" t="s">
        <v>99</v>
      </c>
      <c r="M774" s="77"/>
    </row>
    <row r="775" ht="15.75" customHeight="1">
      <c r="A775" s="79">
        <v>42777.0</v>
      </c>
      <c r="H775" s="77"/>
      <c r="I775" s="77"/>
      <c r="J775" s="77"/>
      <c r="K775" s="78">
        <f t="shared" si="2"/>
        <v>2316</v>
      </c>
      <c r="L775" s="76" t="s">
        <v>99</v>
      </c>
      <c r="M775" s="77"/>
    </row>
    <row r="776" ht="15.75" customHeight="1">
      <c r="A776" s="79">
        <v>42778.0</v>
      </c>
      <c r="H776" s="77"/>
      <c r="I776" s="77"/>
      <c r="J776" s="77"/>
      <c r="K776" s="78">
        <f t="shared" si="2"/>
        <v>2319</v>
      </c>
      <c r="L776" s="76" t="s">
        <v>99</v>
      </c>
      <c r="M776" s="77"/>
    </row>
    <row r="777" ht="15.75" customHeight="1">
      <c r="A777" s="79">
        <v>42779.0</v>
      </c>
      <c r="H777" s="77"/>
      <c r="I777" s="77"/>
      <c r="J777" s="77"/>
      <c r="K777" s="78">
        <f t="shared" si="2"/>
        <v>2322</v>
      </c>
      <c r="L777" s="76" t="s">
        <v>99</v>
      </c>
      <c r="M777" s="77"/>
    </row>
    <row r="778" ht="15.75" customHeight="1">
      <c r="A778" s="79">
        <v>42780.0</v>
      </c>
      <c r="H778" s="77"/>
      <c r="I778" s="77"/>
      <c r="J778" s="77"/>
      <c r="K778" s="78">
        <f t="shared" si="2"/>
        <v>2325</v>
      </c>
      <c r="L778" s="76" t="s">
        <v>99</v>
      </c>
      <c r="M778" s="77"/>
    </row>
    <row r="779" ht="15.75" customHeight="1">
      <c r="A779" s="79">
        <v>42781.0</v>
      </c>
      <c r="H779" s="77"/>
      <c r="I779" s="77"/>
      <c r="J779" s="77"/>
      <c r="K779" s="78">
        <f t="shared" si="2"/>
        <v>2328</v>
      </c>
      <c r="L779" s="76" t="s">
        <v>99</v>
      </c>
      <c r="M779" s="77"/>
    </row>
    <row r="780" ht="15.75" customHeight="1">
      <c r="A780" s="79">
        <v>42782.0</v>
      </c>
      <c r="H780" s="77"/>
      <c r="I780" s="77"/>
      <c r="J780" s="77"/>
      <c r="K780" s="78">
        <f t="shared" si="2"/>
        <v>2331</v>
      </c>
      <c r="L780" s="76" t="s">
        <v>99</v>
      </c>
      <c r="M780" s="77"/>
    </row>
    <row r="781" ht="15.75" customHeight="1">
      <c r="A781" s="79">
        <v>42783.0</v>
      </c>
      <c r="H781" s="77"/>
      <c r="I781" s="77"/>
      <c r="J781" s="77"/>
      <c r="K781" s="78">
        <f t="shared" si="2"/>
        <v>2334</v>
      </c>
      <c r="L781" s="76" t="s">
        <v>99</v>
      </c>
      <c r="M781" s="77"/>
    </row>
    <row r="782" ht="15.75" customHeight="1">
      <c r="A782" s="79">
        <v>42784.0</v>
      </c>
      <c r="H782" s="77"/>
      <c r="I782" s="77"/>
      <c r="J782" s="77"/>
      <c r="K782" s="78">
        <f t="shared" si="2"/>
        <v>2337</v>
      </c>
      <c r="L782" s="76" t="s">
        <v>99</v>
      </c>
      <c r="M782" s="77"/>
    </row>
    <row r="783" ht="15.75" customHeight="1">
      <c r="A783" s="79">
        <v>42785.0</v>
      </c>
      <c r="H783" s="77"/>
      <c r="I783" s="77"/>
      <c r="J783" s="77"/>
      <c r="K783" s="78">
        <f t="shared" si="2"/>
        <v>2340</v>
      </c>
      <c r="L783" s="76" t="s">
        <v>99</v>
      </c>
      <c r="M783" s="77"/>
    </row>
    <row r="784" ht="15.75" customHeight="1">
      <c r="A784" s="79">
        <v>42786.0</v>
      </c>
      <c r="H784" s="77"/>
      <c r="I784" s="77"/>
      <c r="J784" s="77"/>
      <c r="K784" s="78">
        <f t="shared" si="2"/>
        <v>2343</v>
      </c>
      <c r="L784" s="76" t="s">
        <v>99</v>
      </c>
      <c r="M784" s="77"/>
    </row>
    <row r="785" ht="15.75" customHeight="1">
      <c r="A785" s="79">
        <v>42787.0</v>
      </c>
      <c r="H785" s="77"/>
      <c r="I785" s="77"/>
      <c r="J785" s="77"/>
      <c r="K785" s="78">
        <f t="shared" si="2"/>
        <v>2346</v>
      </c>
      <c r="L785" s="76" t="s">
        <v>99</v>
      </c>
      <c r="M785" s="77"/>
    </row>
    <row r="786" ht="15.75" customHeight="1">
      <c r="A786" s="79">
        <v>42788.0</v>
      </c>
      <c r="H786" s="77"/>
      <c r="I786" s="77"/>
      <c r="J786" s="77"/>
      <c r="K786" s="78">
        <f t="shared" si="2"/>
        <v>2349</v>
      </c>
      <c r="L786" s="76" t="s">
        <v>99</v>
      </c>
      <c r="M786" s="77"/>
    </row>
    <row r="787" ht="15.75" customHeight="1">
      <c r="A787" s="79">
        <v>42789.0</v>
      </c>
      <c r="H787" s="77"/>
      <c r="I787" s="77"/>
      <c r="J787" s="77"/>
      <c r="K787" s="78">
        <f t="shared" si="2"/>
        <v>2352</v>
      </c>
      <c r="L787" s="76" t="s">
        <v>99</v>
      </c>
      <c r="M787" s="77"/>
    </row>
    <row r="788" ht="15.75" customHeight="1">
      <c r="A788" s="79">
        <v>42790.0</v>
      </c>
      <c r="H788" s="77"/>
      <c r="I788" s="77"/>
      <c r="J788" s="77"/>
      <c r="K788" s="78">
        <f t="shared" si="2"/>
        <v>2355</v>
      </c>
      <c r="L788" s="76" t="s">
        <v>99</v>
      </c>
      <c r="M788" s="77"/>
    </row>
    <row r="789" ht="15.75" customHeight="1">
      <c r="A789" s="79">
        <v>42791.0</v>
      </c>
      <c r="H789" s="77"/>
      <c r="I789" s="77"/>
      <c r="J789" s="77"/>
      <c r="K789" s="78">
        <f t="shared" si="2"/>
        <v>2358</v>
      </c>
      <c r="L789" s="76" t="s">
        <v>99</v>
      </c>
      <c r="M789" s="77"/>
    </row>
    <row r="790" ht="15.75" customHeight="1">
      <c r="A790" s="79">
        <v>42792.0</v>
      </c>
      <c r="H790" s="77"/>
      <c r="I790" s="77"/>
      <c r="J790" s="77"/>
      <c r="K790" s="78">
        <f t="shared" si="2"/>
        <v>2361</v>
      </c>
      <c r="L790" s="76" t="s">
        <v>99</v>
      </c>
      <c r="M790" s="77"/>
    </row>
    <row r="791" ht="15.75" customHeight="1">
      <c r="A791" s="79">
        <v>42793.0</v>
      </c>
      <c r="H791" s="77"/>
      <c r="I791" s="77"/>
      <c r="J791" s="77"/>
      <c r="K791" s="78">
        <f t="shared" si="2"/>
        <v>2364</v>
      </c>
      <c r="L791" s="76" t="s">
        <v>99</v>
      </c>
      <c r="M791" s="77"/>
    </row>
    <row r="792" ht="15.75" customHeight="1">
      <c r="A792" s="79">
        <v>42794.0</v>
      </c>
      <c r="H792" s="77"/>
      <c r="I792" s="77"/>
      <c r="J792" s="77"/>
      <c r="K792" s="78">
        <f t="shared" si="2"/>
        <v>2367</v>
      </c>
      <c r="L792" s="76" t="s">
        <v>99</v>
      </c>
      <c r="M792" s="77"/>
    </row>
    <row r="793" ht="15.75" customHeight="1">
      <c r="A793" s="79">
        <v>42795.0</v>
      </c>
      <c r="H793" s="77"/>
      <c r="I793" s="77"/>
      <c r="J793" s="77"/>
      <c r="K793" s="78">
        <f t="shared" si="2"/>
        <v>2370</v>
      </c>
      <c r="L793" s="76" t="s">
        <v>99</v>
      </c>
      <c r="M793" s="77"/>
    </row>
    <row r="794" ht="15.75" customHeight="1">
      <c r="A794" s="79">
        <v>42796.0</v>
      </c>
      <c r="H794" s="77"/>
      <c r="I794" s="77"/>
      <c r="J794" s="77"/>
      <c r="K794" s="78">
        <f t="shared" si="2"/>
        <v>2373</v>
      </c>
      <c r="L794" s="76" t="s">
        <v>99</v>
      </c>
      <c r="M794" s="77"/>
    </row>
    <row r="795" ht="15.75" customHeight="1">
      <c r="A795" s="79">
        <v>42797.0</v>
      </c>
      <c r="H795" s="77"/>
      <c r="I795" s="77"/>
      <c r="J795" s="77"/>
      <c r="K795" s="78">
        <f t="shared" si="2"/>
        <v>2376</v>
      </c>
      <c r="L795" s="76" t="s">
        <v>99</v>
      </c>
      <c r="M795" s="77"/>
    </row>
    <row r="796" ht="15.75" customHeight="1">
      <c r="A796" s="79">
        <v>42798.0</v>
      </c>
      <c r="H796" s="77"/>
      <c r="I796" s="77"/>
      <c r="J796" s="77"/>
      <c r="K796" s="78">
        <f t="shared" si="2"/>
        <v>2379</v>
      </c>
      <c r="L796" s="76" t="s">
        <v>99</v>
      </c>
      <c r="M796" s="77"/>
    </row>
    <row r="797" ht="15.75" customHeight="1">
      <c r="A797" s="79">
        <v>42799.0</v>
      </c>
      <c r="H797" s="77"/>
      <c r="I797" s="77"/>
      <c r="J797" s="77"/>
      <c r="K797" s="78">
        <f t="shared" si="2"/>
        <v>2382</v>
      </c>
      <c r="L797" s="76" t="s">
        <v>99</v>
      </c>
      <c r="M797" s="77"/>
    </row>
    <row r="798" ht="15.75" customHeight="1">
      <c r="A798" s="79">
        <v>42800.0</v>
      </c>
      <c r="H798" s="77"/>
      <c r="I798" s="77"/>
      <c r="J798" s="77"/>
      <c r="K798" s="78">
        <f t="shared" si="2"/>
        <v>2385</v>
      </c>
      <c r="L798" s="76" t="s">
        <v>99</v>
      </c>
      <c r="M798" s="77"/>
    </row>
    <row r="799" ht="15.75" customHeight="1">
      <c r="A799" s="79">
        <v>42801.0</v>
      </c>
      <c r="H799" s="77"/>
      <c r="I799" s="77"/>
      <c r="J799" s="77"/>
      <c r="K799" s="78">
        <f t="shared" si="2"/>
        <v>2388</v>
      </c>
      <c r="L799" s="76" t="s">
        <v>99</v>
      </c>
      <c r="M799" s="77"/>
    </row>
    <row r="800" ht="15.75" customHeight="1">
      <c r="A800" s="79">
        <v>42802.0</v>
      </c>
      <c r="H800" s="77"/>
      <c r="I800" s="77"/>
      <c r="J800" s="77"/>
      <c r="K800" s="78">
        <f t="shared" si="2"/>
        <v>2391</v>
      </c>
      <c r="L800" s="76" t="s">
        <v>99</v>
      </c>
      <c r="M800" s="77"/>
    </row>
    <row r="801" ht="15.75" customHeight="1">
      <c r="A801" s="79">
        <v>42803.0</v>
      </c>
      <c r="H801" s="77"/>
      <c r="I801" s="77"/>
      <c r="J801" s="77"/>
      <c r="K801" s="78">
        <f t="shared" si="2"/>
        <v>2394</v>
      </c>
      <c r="L801" s="76" t="s">
        <v>99</v>
      </c>
      <c r="M801" s="77"/>
    </row>
    <row r="802" ht="15.75" customHeight="1">
      <c r="A802" s="79">
        <v>42804.0</v>
      </c>
      <c r="H802" s="77"/>
      <c r="I802" s="77"/>
      <c r="J802" s="77"/>
      <c r="K802" s="78">
        <f t="shared" si="2"/>
        <v>2397</v>
      </c>
      <c r="L802" s="76" t="s">
        <v>99</v>
      </c>
      <c r="M802" s="77"/>
    </row>
    <row r="803" ht="15.75" customHeight="1">
      <c r="A803" s="79">
        <v>42805.0</v>
      </c>
      <c r="H803" s="77"/>
      <c r="I803" s="77"/>
      <c r="J803" s="77"/>
      <c r="K803" s="78">
        <f t="shared" si="2"/>
        <v>2400</v>
      </c>
      <c r="L803" s="76" t="s">
        <v>99</v>
      </c>
      <c r="M803" s="77"/>
    </row>
    <row r="804" ht="15.75" customHeight="1">
      <c r="A804" s="79">
        <v>42806.0</v>
      </c>
      <c r="H804" s="77"/>
      <c r="I804" s="77"/>
      <c r="J804" s="77"/>
      <c r="K804" s="78">
        <f t="shared" si="2"/>
        <v>2403</v>
      </c>
      <c r="L804" s="76" t="s">
        <v>99</v>
      </c>
      <c r="M804" s="77"/>
    </row>
    <row r="805" ht="15.75" customHeight="1">
      <c r="A805" s="79">
        <v>42807.0</v>
      </c>
      <c r="H805" s="77"/>
      <c r="I805" s="77"/>
      <c r="J805" s="77"/>
      <c r="K805" s="78">
        <f t="shared" si="2"/>
        <v>2406</v>
      </c>
      <c r="L805" s="76" t="s">
        <v>99</v>
      </c>
      <c r="M805" s="77"/>
    </row>
    <row r="806" ht="15.75" customHeight="1">
      <c r="A806" s="79">
        <v>42808.0</v>
      </c>
      <c r="H806" s="77"/>
      <c r="I806" s="77"/>
      <c r="J806" s="77"/>
      <c r="K806" s="78">
        <f t="shared" si="2"/>
        <v>2409</v>
      </c>
      <c r="L806" s="76" t="s">
        <v>99</v>
      </c>
      <c r="M806" s="77"/>
    </row>
    <row r="807" ht="15.75" customHeight="1">
      <c r="A807" s="79">
        <v>42809.0</v>
      </c>
      <c r="H807" s="77"/>
      <c r="I807" s="77"/>
      <c r="J807" s="77"/>
      <c r="K807" s="78">
        <f t="shared" si="2"/>
        <v>2412</v>
      </c>
      <c r="L807" s="76" t="s">
        <v>99</v>
      </c>
      <c r="M807" s="77"/>
    </row>
    <row r="808" ht="15.75" customHeight="1">
      <c r="A808" s="79">
        <v>42810.0</v>
      </c>
      <c r="H808" s="77"/>
      <c r="I808" s="77"/>
      <c r="J808" s="77"/>
      <c r="K808" s="78">
        <f t="shared" si="2"/>
        <v>2415</v>
      </c>
      <c r="L808" s="76" t="s">
        <v>99</v>
      </c>
      <c r="M808" s="77"/>
    </row>
    <row r="809" ht="15.75" customHeight="1">
      <c r="A809" s="79">
        <v>42811.0</v>
      </c>
      <c r="H809" s="77"/>
      <c r="I809" s="77"/>
      <c r="J809" s="77"/>
      <c r="K809" s="78">
        <f t="shared" si="2"/>
        <v>2418</v>
      </c>
      <c r="L809" s="76" t="s">
        <v>99</v>
      </c>
      <c r="M809" s="77"/>
    </row>
    <row r="810" ht="15.75" customHeight="1">
      <c r="A810" s="79">
        <v>42812.0</v>
      </c>
      <c r="H810" s="77"/>
      <c r="I810" s="77"/>
      <c r="J810" s="77"/>
      <c r="K810" s="78">
        <f t="shared" si="2"/>
        <v>2421</v>
      </c>
      <c r="L810" s="76" t="s">
        <v>99</v>
      </c>
      <c r="M810" s="77"/>
    </row>
    <row r="811" ht="15.75" customHeight="1">
      <c r="A811" s="79">
        <v>42813.0</v>
      </c>
      <c r="H811" s="77"/>
      <c r="I811" s="77"/>
      <c r="J811" s="77"/>
      <c r="K811" s="78">
        <f t="shared" si="2"/>
        <v>2424</v>
      </c>
      <c r="L811" s="76" t="s">
        <v>99</v>
      </c>
      <c r="M811" s="77"/>
    </row>
    <row r="812" ht="15.75" customHeight="1">
      <c r="A812" s="79">
        <v>42814.0</v>
      </c>
      <c r="H812" s="77"/>
      <c r="I812" s="77"/>
      <c r="J812" s="77"/>
      <c r="K812" s="78">
        <f t="shared" si="2"/>
        <v>2427</v>
      </c>
      <c r="L812" s="76" t="s">
        <v>99</v>
      </c>
      <c r="M812" s="77"/>
    </row>
    <row r="813" ht="15.75" customHeight="1">
      <c r="A813" s="79">
        <v>42815.0</v>
      </c>
      <c r="H813" s="77"/>
      <c r="I813" s="77"/>
      <c r="J813" s="77"/>
      <c r="K813" s="78">
        <f t="shared" si="2"/>
        <v>2430</v>
      </c>
      <c r="L813" s="76" t="s">
        <v>99</v>
      </c>
      <c r="M813" s="77"/>
    </row>
    <row r="814" ht="15.75" customHeight="1">
      <c r="A814" s="79">
        <v>42816.0</v>
      </c>
      <c r="H814" s="77"/>
      <c r="I814" s="77"/>
      <c r="J814" s="77"/>
      <c r="K814" s="78">
        <f t="shared" si="2"/>
        <v>2433</v>
      </c>
      <c r="L814" s="76" t="s">
        <v>99</v>
      </c>
      <c r="M814" s="77"/>
    </row>
    <row r="815" ht="15.75" customHeight="1">
      <c r="A815" s="79">
        <v>42817.0</v>
      </c>
      <c r="H815" s="77"/>
      <c r="I815" s="77"/>
      <c r="J815" s="77"/>
      <c r="K815" s="78">
        <f t="shared" si="2"/>
        <v>2436</v>
      </c>
      <c r="L815" s="76" t="s">
        <v>99</v>
      </c>
      <c r="M815" s="77"/>
    </row>
    <row r="816" ht="15.75" customHeight="1">
      <c r="A816" s="79">
        <v>42818.0</v>
      </c>
      <c r="H816" s="77"/>
      <c r="I816" s="77"/>
      <c r="J816" s="77"/>
      <c r="K816" s="78">
        <f t="shared" si="2"/>
        <v>2439</v>
      </c>
      <c r="L816" s="76" t="s">
        <v>99</v>
      </c>
      <c r="M816" s="77"/>
    </row>
    <row r="817" ht="15.75" customHeight="1">
      <c r="A817" s="79">
        <v>42819.0</v>
      </c>
      <c r="H817" s="77"/>
      <c r="I817" s="77"/>
      <c r="J817" s="77"/>
      <c r="K817" s="78">
        <f t="shared" si="2"/>
        <v>2442</v>
      </c>
      <c r="L817" s="76" t="s">
        <v>99</v>
      </c>
      <c r="M817" s="77"/>
    </row>
    <row r="818" ht="15.75" customHeight="1">
      <c r="A818" s="79">
        <v>42820.0</v>
      </c>
      <c r="H818" s="77"/>
      <c r="I818" s="77"/>
      <c r="J818" s="77"/>
      <c r="K818" s="78">
        <f t="shared" si="2"/>
        <v>2445</v>
      </c>
      <c r="L818" s="76" t="s">
        <v>99</v>
      </c>
      <c r="M818" s="77"/>
    </row>
    <row r="819" ht="15.75" customHeight="1">
      <c r="A819" s="79">
        <v>42821.0</v>
      </c>
      <c r="H819" s="77"/>
      <c r="I819" s="77"/>
      <c r="J819" s="77"/>
      <c r="K819" s="78">
        <f t="shared" si="2"/>
        <v>2448</v>
      </c>
      <c r="L819" s="76" t="s">
        <v>99</v>
      </c>
      <c r="M819" s="77"/>
    </row>
    <row r="820" ht="15.75" customHeight="1">
      <c r="A820" s="79">
        <v>42822.0</v>
      </c>
      <c r="H820" s="77"/>
      <c r="I820" s="77"/>
      <c r="J820" s="77"/>
      <c r="K820" s="78">
        <f t="shared" si="2"/>
        <v>2451</v>
      </c>
      <c r="L820" s="76" t="s">
        <v>99</v>
      </c>
      <c r="M820" s="77"/>
    </row>
    <row r="821" ht="15.75" customHeight="1">
      <c r="A821" s="79">
        <v>42823.0</v>
      </c>
      <c r="H821" s="77"/>
      <c r="I821" s="77"/>
      <c r="J821" s="77"/>
      <c r="K821" s="78">
        <f t="shared" si="2"/>
        <v>2454</v>
      </c>
      <c r="L821" s="76" t="s">
        <v>99</v>
      </c>
      <c r="M821" s="77"/>
    </row>
    <row r="822" ht="15.75" customHeight="1">
      <c r="A822" s="79">
        <v>42824.0</v>
      </c>
      <c r="H822" s="77"/>
      <c r="I822" s="77"/>
      <c r="J822" s="77"/>
      <c r="K822" s="78">
        <f t="shared" si="2"/>
        <v>2457</v>
      </c>
      <c r="L822" s="76" t="s">
        <v>99</v>
      </c>
      <c r="M822" s="77"/>
    </row>
    <row r="823" ht="15.75" customHeight="1">
      <c r="A823" s="79">
        <v>42825.0</v>
      </c>
      <c r="H823" s="77"/>
      <c r="I823" s="77"/>
      <c r="J823" s="77"/>
      <c r="K823" s="78">
        <f t="shared" si="2"/>
        <v>2460</v>
      </c>
      <c r="L823" s="76" t="s">
        <v>99</v>
      </c>
      <c r="M823" s="77"/>
    </row>
    <row r="824" ht="15.75" customHeight="1">
      <c r="A824" s="79">
        <v>42826.0</v>
      </c>
      <c r="H824" s="77"/>
      <c r="I824" s="77"/>
      <c r="J824" s="77"/>
      <c r="K824" s="78">
        <f t="shared" si="2"/>
        <v>2463</v>
      </c>
      <c r="L824" s="76" t="s">
        <v>99</v>
      </c>
      <c r="M824" s="77"/>
    </row>
    <row r="825" ht="15.75" customHeight="1">
      <c r="A825" s="79">
        <v>42827.0</v>
      </c>
      <c r="H825" s="77"/>
      <c r="I825" s="77"/>
      <c r="J825" s="77"/>
      <c r="K825" s="78">
        <f t="shared" si="2"/>
        <v>2466</v>
      </c>
      <c r="L825" s="76" t="s">
        <v>99</v>
      </c>
      <c r="M825" s="77"/>
    </row>
    <row r="826" ht="15.75" customHeight="1">
      <c r="A826" s="79">
        <v>42828.0</v>
      </c>
      <c r="H826" s="77"/>
      <c r="I826" s="77"/>
      <c r="J826" s="77"/>
      <c r="K826" s="78">
        <f t="shared" si="2"/>
        <v>2469</v>
      </c>
      <c r="L826" s="76" t="s">
        <v>99</v>
      </c>
      <c r="M826" s="77"/>
    </row>
    <row r="827" ht="15.75" customHeight="1">
      <c r="A827" s="79">
        <v>42829.0</v>
      </c>
      <c r="H827" s="77"/>
      <c r="I827" s="77"/>
      <c r="J827" s="77"/>
      <c r="K827" s="78">
        <f t="shared" si="2"/>
        <v>2472</v>
      </c>
      <c r="L827" s="76" t="s">
        <v>99</v>
      </c>
      <c r="M827" s="77"/>
    </row>
    <row r="828" ht="15.75" customHeight="1">
      <c r="A828" s="79">
        <v>42830.0</v>
      </c>
      <c r="H828" s="77"/>
      <c r="I828" s="77"/>
      <c r="J828" s="77"/>
      <c r="K828" s="78">
        <f t="shared" si="2"/>
        <v>2475</v>
      </c>
      <c r="L828" s="76" t="s">
        <v>99</v>
      </c>
      <c r="M828" s="77"/>
    </row>
    <row r="829" ht="15.75" customHeight="1">
      <c r="A829" s="79">
        <v>42831.0</v>
      </c>
      <c r="H829" s="77"/>
      <c r="I829" s="77"/>
      <c r="J829" s="77"/>
      <c r="K829" s="78">
        <f t="shared" si="2"/>
        <v>2478</v>
      </c>
      <c r="L829" s="76" t="s">
        <v>99</v>
      </c>
      <c r="M829" s="77"/>
    </row>
    <row r="830" ht="15.75" customHeight="1">
      <c r="A830" s="79">
        <v>42832.0</v>
      </c>
      <c r="H830" s="77"/>
      <c r="I830" s="77"/>
      <c r="J830" s="77"/>
      <c r="K830" s="78">
        <f t="shared" si="2"/>
        <v>2481</v>
      </c>
      <c r="L830" s="76" t="s">
        <v>99</v>
      </c>
      <c r="M830" s="77"/>
    </row>
    <row r="831" ht="15.75" customHeight="1">
      <c r="A831" s="79">
        <v>42833.0</v>
      </c>
      <c r="H831" s="77"/>
      <c r="I831" s="77"/>
      <c r="J831" s="77"/>
      <c r="K831" s="78">
        <f t="shared" si="2"/>
        <v>2484</v>
      </c>
      <c r="L831" s="76" t="s">
        <v>99</v>
      </c>
      <c r="M831" s="77"/>
    </row>
    <row r="832" ht="15.75" customHeight="1">
      <c r="A832" s="79">
        <v>42834.0</v>
      </c>
      <c r="H832" s="77"/>
      <c r="I832" s="77"/>
      <c r="J832" s="77"/>
      <c r="K832" s="78">
        <f t="shared" si="2"/>
        <v>2487</v>
      </c>
      <c r="L832" s="76" t="s">
        <v>99</v>
      </c>
      <c r="M832" s="77"/>
    </row>
    <row r="833" ht="15.75" customHeight="1">
      <c r="A833" s="79">
        <v>42835.0</v>
      </c>
      <c r="H833" s="77"/>
      <c r="I833" s="77"/>
      <c r="J833" s="77"/>
      <c r="K833" s="78">
        <f t="shared" si="2"/>
        <v>2490</v>
      </c>
      <c r="L833" s="76" t="s">
        <v>99</v>
      </c>
      <c r="M833" s="77"/>
    </row>
    <row r="834" ht="15.75" customHeight="1">
      <c r="A834" s="79">
        <v>42836.0</v>
      </c>
      <c r="H834" s="77"/>
      <c r="I834" s="77"/>
      <c r="J834" s="77"/>
      <c r="K834" s="78">
        <f t="shared" si="2"/>
        <v>2493</v>
      </c>
      <c r="L834" s="76" t="s">
        <v>99</v>
      </c>
      <c r="M834" s="77"/>
    </row>
    <row r="835" ht="15.75" customHeight="1">
      <c r="A835" s="79">
        <v>42837.0</v>
      </c>
      <c r="H835" s="77"/>
      <c r="I835" s="77"/>
      <c r="J835" s="77"/>
      <c r="K835" s="78">
        <f t="shared" si="2"/>
        <v>2496</v>
      </c>
      <c r="L835" s="76" t="s">
        <v>99</v>
      </c>
      <c r="M835" s="77"/>
    </row>
    <row r="836" ht="15.75" customHeight="1">
      <c r="A836" s="79">
        <v>42838.0</v>
      </c>
      <c r="H836" s="77"/>
      <c r="I836" s="77"/>
      <c r="J836" s="77"/>
      <c r="K836" s="78">
        <f t="shared" si="2"/>
        <v>2499</v>
      </c>
      <c r="L836" s="76" t="s">
        <v>99</v>
      </c>
      <c r="M836" s="77"/>
    </row>
    <row r="837" ht="15.75" customHeight="1">
      <c r="A837" s="79">
        <v>42839.0</v>
      </c>
      <c r="H837" s="77"/>
      <c r="I837" s="77"/>
      <c r="J837" s="77"/>
      <c r="K837" s="78">
        <f t="shared" si="2"/>
        <v>2502</v>
      </c>
      <c r="L837" s="76" t="s">
        <v>99</v>
      </c>
      <c r="M837" s="77"/>
    </row>
    <row r="838" ht="15.75" customHeight="1">
      <c r="A838" s="79">
        <v>42840.0</v>
      </c>
      <c r="H838" s="77"/>
      <c r="I838" s="77"/>
      <c r="J838" s="77"/>
      <c r="K838" s="78">
        <f t="shared" si="2"/>
        <v>2505</v>
      </c>
      <c r="L838" s="76" t="s">
        <v>99</v>
      </c>
      <c r="M838" s="77"/>
    </row>
    <row r="839" ht="15.75" customHeight="1">
      <c r="A839" s="79">
        <v>42841.0</v>
      </c>
      <c r="H839" s="77"/>
      <c r="I839" s="77"/>
      <c r="J839" s="77"/>
      <c r="K839" s="78">
        <f t="shared" si="2"/>
        <v>2508</v>
      </c>
      <c r="L839" s="76" t="s">
        <v>99</v>
      </c>
      <c r="M839" s="77"/>
    </row>
    <row r="840" ht="15.75" customHeight="1">
      <c r="A840" s="79">
        <v>42842.0</v>
      </c>
      <c r="H840" s="77"/>
      <c r="I840" s="77"/>
      <c r="J840" s="77"/>
      <c r="K840" s="78">
        <f t="shared" si="2"/>
        <v>2511</v>
      </c>
      <c r="L840" s="76" t="s">
        <v>99</v>
      </c>
      <c r="M840" s="77"/>
    </row>
    <row r="841" ht="15.75" customHeight="1">
      <c r="A841" s="79">
        <v>42843.0</v>
      </c>
      <c r="H841" s="77"/>
      <c r="I841" s="77"/>
      <c r="J841" s="77"/>
      <c r="K841" s="78">
        <f t="shared" si="2"/>
        <v>2514</v>
      </c>
      <c r="L841" s="76" t="s">
        <v>99</v>
      </c>
      <c r="M841" s="77"/>
    </row>
    <row r="842" ht="15.75" customHeight="1">
      <c r="A842" s="79">
        <v>42844.0</v>
      </c>
      <c r="H842" s="77"/>
      <c r="I842" s="77"/>
      <c r="J842" s="77"/>
      <c r="K842" s="78">
        <f t="shared" si="2"/>
        <v>2517</v>
      </c>
      <c r="L842" s="76" t="s">
        <v>99</v>
      </c>
      <c r="M842" s="77"/>
    </row>
    <row r="843" ht="15.75" customHeight="1">
      <c r="A843" s="79">
        <v>42845.0</v>
      </c>
      <c r="H843" s="77"/>
      <c r="I843" s="77"/>
      <c r="J843" s="77"/>
      <c r="K843" s="78">
        <f t="shared" si="2"/>
        <v>2520</v>
      </c>
      <c r="L843" s="76" t="s">
        <v>99</v>
      </c>
      <c r="M843" s="77"/>
    </row>
    <row r="844" ht="15.75" customHeight="1">
      <c r="A844" s="79">
        <v>42846.0</v>
      </c>
      <c r="H844" s="77"/>
      <c r="I844" s="77"/>
      <c r="J844" s="77"/>
      <c r="K844" s="78">
        <f t="shared" si="2"/>
        <v>2523</v>
      </c>
      <c r="L844" s="76" t="s">
        <v>99</v>
      </c>
      <c r="M844" s="77"/>
    </row>
    <row r="845" ht="15.75" customHeight="1">
      <c r="A845" s="79">
        <v>42847.0</v>
      </c>
      <c r="H845" s="77"/>
      <c r="I845" s="77"/>
      <c r="J845" s="77"/>
      <c r="K845" s="78">
        <f t="shared" si="2"/>
        <v>2526</v>
      </c>
      <c r="L845" s="76" t="s">
        <v>99</v>
      </c>
      <c r="M845" s="77"/>
    </row>
    <row r="846" ht="15.75" customHeight="1">
      <c r="A846" s="79">
        <v>42848.0</v>
      </c>
      <c r="H846" s="77"/>
      <c r="I846" s="77"/>
      <c r="J846" s="77"/>
      <c r="K846" s="78">
        <f t="shared" si="2"/>
        <v>2529</v>
      </c>
      <c r="L846" s="76" t="s">
        <v>99</v>
      </c>
      <c r="M846" s="77"/>
    </row>
    <row r="847" ht="15.75" customHeight="1">
      <c r="A847" s="79">
        <v>42849.0</v>
      </c>
      <c r="H847" s="77"/>
      <c r="I847" s="77"/>
      <c r="J847" s="77"/>
      <c r="K847" s="78">
        <f t="shared" si="2"/>
        <v>2532</v>
      </c>
      <c r="L847" s="76" t="s">
        <v>99</v>
      </c>
      <c r="M847" s="77"/>
    </row>
    <row r="848" ht="15.75" customHeight="1">
      <c r="A848" s="79">
        <v>42850.0</v>
      </c>
      <c r="H848" s="77"/>
      <c r="I848" s="77"/>
      <c r="J848" s="77"/>
      <c r="K848" s="78">
        <f t="shared" si="2"/>
        <v>2535</v>
      </c>
      <c r="L848" s="76" t="s">
        <v>99</v>
      </c>
      <c r="M848" s="77"/>
    </row>
    <row r="849" ht="15.75" customHeight="1">
      <c r="A849" s="79">
        <v>42851.0</v>
      </c>
      <c r="H849" s="77"/>
      <c r="I849" s="77"/>
      <c r="J849" s="77"/>
      <c r="K849" s="78">
        <f t="shared" si="2"/>
        <v>2538</v>
      </c>
      <c r="L849" s="76" t="s">
        <v>99</v>
      </c>
      <c r="M849" s="77"/>
    </row>
    <row r="850" ht="15.75" customHeight="1">
      <c r="A850" s="79">
        <v>42852.0</v>
      </c>
      <c r="H850" s="77"/>
      <c r="I850" s="77"/>
      <c r="J850" s="77"/>
      <c r="K850" s="78">
        <f t="shared" si="2"/>
        <v>2541</v>
      </c>
      <c r="L850" s="76" t="s">
        <v>99</v>
      </c>
      <c r="M850" s="77"/>
    </row>
    <row r="851" ht="15.75" customHeight="1">
      <c r="A851" s="79">
        <v>42853.0</v>
      </c>
      <c r="H851" s="77"/>
      <c r="I851" s="77"/>
      <c r="J851" s="77"/>
      <c r="K851" s="78">
        <f t="shared" si="2"/>
        <v>2544</v>
      </c>
      <c r="L851" s="76" t="s">
        <v>99</v>
      </c>
      <c r="M851" s="77"/>
    </row>
    <row r="852" ht="15.75" customHeight="1">
      <c r="A852" s="79">
        <v>42854.0</v>
      </c>
      <c r="H852" s="77"/>
      <c r="I852" s="77"/>
      <c r="J852" s="77"/>
      <c r="K852" s="78">
        <f t="shared" si="2"/>
        <v>2547</v>
      </c>
      <c r="L852" s="76" t="s">
        <v>99</v>
      </c>
      <c r="M852" s="77"/>
    </row>
    <row r="853" ht="15.75" customHeight="1">
      <c r="A853" s="79">
        <v>42855.0</v>
      </c>
      <c r="H853" s="77"/>
      <c r="I853" s="77"/>
      <c r="J853" s="77"/>
      <c r="K853" s="78">
        <f t="shared" si="2"/>
        <v>2550</v>
      </c>
      <c r="L853" s="76" t="s">
        <v>99</v>
      </c>
      <c r="M853" s="77"/>
    </row>
    <row r="854" ht="15.75" customHeight="1">
      <c r="A854" s="79">
        <v>42856.0</v>
      </c>
      <c r="H854" s="77"/>
      <c r="I854" s="77"/>
      <c r="J854" s="77"/>
      <c r="K854" s="78">
        <f t="shared" si="2"/>
        <v>2553</v>
      </c>
      <c r="L854" s="76" t="s">
        <v>99</v>
      </c>
      <c r="M854" s="77"/>
    </row>
    <row r="855" ht="15.75" customHeight="1">
      <c r="A855" s="79">
        <v>42857.0</v>
      </c>
      <c r="H855" s="77"/>
      <c r="I855" s="77"/>
      <c r="J855" s="77"/>
      <c r="K855" s="78">
        <f t="shared" si="2"/>
        <v>2556</v>
      </c>
      <c r="L855" s="76" t="s">
        <v>99</v>
      </c>
      <c r="M855" s="77"/>
    </row>
    <row r="856" ht="15.75" customHeight="1">
      <c r="A856" s="79">
        <v>42858.0</v>
      </c>
      <c r="H856" s="77"/>
      <c r="I856" s="77"/>
      <c r="J856" s="77"/>
      <c r="K856" s="78">
        <f t="shared" si="2"/>
        <v>2559</v>
      </c>
      <c r="L856" s="76" t="s">
        <v>99</v>
      </c>
      <c r="M856" s="77"/>
    </row>
    <row r="857" ht="15.75" customHeight="1">
      <c r="A857" s="79">
        <v>42859.0</v>
      </c>
      <c r="H857" s="77"/>
      <c r="I857" s="77"/>
      <c r="J857" s="77"/>
      <c r="K857" s="78">
        <f t="shared" si="2"/>
        <v>2562</v>
      </c>
      <c r="L857" s="76" t="s">
        <v>99</v>
      </c>
      <c r="M857" s="77"/>
    </row>
    <row r="858" ht="15.75" customHeight="1">
      <c r="A858" s="79">
        <v>42860.0</v>
      </c>
      <c r="H858" s="77"/>
      <c r="I858" s="77"/>
      <c r="J858" s="77"/>
      <c r="K858" s="78">
        <f t="shared" si="2"/>
        <v>2565</v>
      </c>
      <c r="L858" s="76" t="s">
        <v>99</v>
      </c>
      <c r="M858" s="77"/>
    </row>
    <row r="859" ht="15.75" customHeight="1">
      <c r="A859" s="79">
        <v>42861.0</v>
      </c>
      <c r="H859" s="77"/>
      <c r="I859" s="77"/>
      <c r="J859" s="77"/>
      <c r="K859" s="78">
        <f t="shared" si="2"/>
        <v>2568</v>
      </c>
      <c r="L859" s="76" t="s">
        <v>99</v>
      </c>
      <c r="M859" s="77"/>
    </row>
    <row r="860" ht="15.75" customHeight="1">
      <c r="A860" s="79">
        <v>42862.0</v>
      </c>
      <c r="H860" s="77"/>
      <c r="I860" s="77"/>
      <c r="J860" s="77"/>
      <c r="K860" s="78">
        <f t="shared" si="2"/>
        <v>2571</v>
      </c>
      <c r="L860" s="76" t="s">
        <v>99</v>
      </c>
      <c r="M860" s="77"/>
    </row>
    <row r="861" ht="15.75" customHeight="1">
      <c r="A861" s="79">
        <v>42863.0</v>
      </c>
      <c r="H861" s="77"/>
      <c r="I861" s="77"/>
      <c r="J861" s="77"/>
      <c r="K861" s="78">
        <f t="shared" si="2"/>
        <v>2574</v>
      </c>
      <c r="L861" s="76" t="s">
        <v>99</v>
      </c>
      <c r="M861" s="77"/>
    </row>
    <row r="862" ht="15.75" customHeight="1">
      <c r="A862" s="79">
        <v>42864.0</v>
      </c>
      <c r="H862" s="77"/>
      <c r="I862" s="77"/>
      <c r="J862" s="77"/>
      <c r="K862" s="78">
        <f t="shared" si="2"/>
        <v>2577</v>
      </c>
      <c r="L862" s="76" t="s">
        <v>99</v>
      </c>
      <c r="M862" s="77"/>
    </row>
    <row r="863" ht="15.75" customHeight="1">
      <c r="A863" s="79">
        <v>42865.0</v>
      </c>
      <c r="H863" s="77"/>
      <c r="I863" s="77"/>
      <c r="J863" s="77"/>
      <c r="K863" s="78">
        <f t="shared" si="2"/>
        <v>2580</v>
      </c>
      <c r="L863" s="76" t="s">
        <v>99</v>
      </c>
      <c r="M863" s="77"/>
    </row>
    <row r="864" ht="15.75" customHeight="1">
      <c r="A864" s="79">
        <v>42866.0</v>
      </c>
      <c r="H864" s="77"/>
      <c r="I864" s="77"/>
      <c r="J864" s="77"/>
      <c r="K864" s="78">
        <f t="shared" si="2"/>
        <v>2583</v>
      </c>
      <c r="L864" s="76" t="s">
        <v>99</v>
      </c>
      <c r="M864" s="77"/>
    </row>
    <row r="865" ht="15.75" customHeight="1">
      <c r="A865" s="79">
        <v>42867.0</v>
      </c>
      <c r="H865" s="77"/>
      <c r="I865" s="77"/>
      <c r="J865" s="77"/>
      <c r="K865" s="78">
        <f t="shared" si="2"/>
        <v>2586</v>
      </c>
      <c r="L865" s="76" t="s">
        <v>99</v>
      </c>
      <c r="M865" s="77"/>
    </row>
    <row r="866" ht="15.75" customHeight="1">
      <c r="A866" s="79">
        <v>42868.0</v>
      </c>
      <c r="H866" s="77"/>
      <c r="I866" s="77"/>
      <c r="J866" s="77"/>
      <c r="K866" s="78">
        <f t="shared" si="2"/>
        <v>2589</v>
      </c>
      <c r="L866" s="76" t="s">
        <v>99</v>
      </c>
      <c r="M866" s="77"/>
    </row>
    <row r="867" ht="15.75" customHeight="1">
      <c r="A867" s="79">
        <v>42869.0</v>
      </c>
      <c r="H867" s="77"/>
      <c r="I867" s="77"/>
      <c r="J867" s="77"/>
      <c r="K867" s="78">
        <f t="shared" si="2"/>
        <v>2592</v>
      </c>
      <c r="L867" s="76" t="s">
        <v>99</v>
      </c>
      <c r="M867" s="77"/>
    </row>
    <row r="868" ht="15.75" customHeight="1">
      <c r="A868" s="79">
        <v>42870.0</v>
      </c>
      <c r="H868" s="77"/>
      <c r="I868" s="77"/>
      <c r="J868" s="77"/>
      <c r="K868" s="78">
        <f t="shared" si="2"/>
        <v>2595</v>
      </c>
      <c r="L868" s="76" t="s">
        <v>99</v>
      </c>
      <c r="M868" s="77"/>
    </row>
    <row r="869" ht="15.75" customHeight="1">
      <c r="A869" s="79">
        <v>42871.0</v>
      </c>
      <c r="H869" s="77"/>
      <c r="I869" s="77"/>
      <c r="J869" s="77"/>
      <c r="K869" s="78">
        <f t="shared" si="2"/>
        <v>2598</v>
      </c>
      <c r="L869" s="76" t="s">
        <v>99</v>
      </c>
      <c r="M869" s="77"/>
    </row>
    <row r="870" ht="15.75" customHeight="1">
      <c r="A870" s="79">
        <v>42872.0</v>
      </c>
      <c r="H870" s="77"/>
      <c r="I870" s="77"/>
      <c r="J870" s="77"/>
      <c r="K870" s="78">
        <f t="shared" si="2"/>
        <v>2601</v>
      </c>
      <c r="L870" s="76" t="s">
        <v>99</v>
      </c>
      <c r="M870" s="77"/>
    </row>
    <row r="871" ht="15.75" customHeight="1">
      <c r="A871" s="79">
        <v>42873.0</v>
      </c>
      <c r="H871" s="77"/>
      <c r="I871" s="77"/>
      <c r="J871" s="77"/>
      <c r="K871" s="78">
        <f t="shared" si="2"/>
        <v>2604</v>
      </c>
      <c r="L871" s="76" t="s">
        <v>99</v>
      </c>
      <c r="M871" s="77"/>
    </row>
    <row r="872" ht="15.75" customHeight="1">
      <c r="A872" s="79">
        <v>42874.0</v>
      </c>
      <c r="H872" s="77"/>
      <c r="I872" s="77"/>
      <c r="J872" s="77"/>
      <c r="K872" s="78">
        <f t="shared" si="2"/>
        <v>2607</v>
      </c>
      <c r="L872" s="76" t="s">
        <v>99</v>
      </c>
      <c r="M872" s="77"/>
    </row>
    <row r="873" ht="15.75" customHeight="1">
      <c r="A873" s="79">
        <v>42875.0</v>
      </c>
      <c r="H873" s="77"/>
      <c r="I873" s="77"/>
      <c r="J873" s="77"/>
      <c r="K873" s="78">
        <f t="shared" si="2"/>
        <v>2610</v>
      </c>
      <c r="L873" s="76" t="s">
        <v>99</v>
      </c>
      <c r="M873" s="77"/>
    </row>
    <row r="874" ht="15.75" customHeight="1">
      <c r="A874" s="79">
        <v>42876.0</v>
      </c>
      <c r="H874" s="77"/>
      <c r="I874" s="77"/>
      <c r="J874" s="77"/>
      <c r="K874" s="78">
        <f t="shared" si="2"/>
        <v>2613</v>
      </c>
      <c r="L874" s="76" t="s">
        <v>99</v>
      </c>
      <c r="M874" s="77"/>
    </row>
    <row r="875" ht="15.75" customHeight="1">
      <c r="A875" s="79">
        <v>42877.0</v>
      </c>
      <c r="H875" s="77"/>
      <c r="I875" s="77"/>
      <c r="J875" s="77"/>
      <c r="K875" s="78">
        <f t="shared" si="2"/>
        <v>2616</v>
      </c>
      <c r="L875" s="76" t="s">
        <v>99</v>
      </c>
      <c r="M875" s="77"/>
    </row>
    <row r="876" ht="15.75" customHeight="1">
      <c r="A876" s="79">
        <v>42878.0</v>
      </c>
      <c r="H876" s="77"/>
      <c r="I876" s="77"/>
      <c r="J876" s="77"/>
      <c r="K876" s="78">
        <f t="shared" si="2"/>
        <v>2619</v>
      </c>
      <c r="L876" s="76" t="s">
        <v>99</v>
      </c>
      <c r="M876" s="77"/>
    </row>
    <row r="877" ht="15.75" customHeight="1">
      <c r="A877" s="79">
        <v>42879.0</v>
      </c>
      <c r="H877" s="77"/>
      <c r="I877" s="77"/>
      <c r="J877" s="77"/>
      <c r="K877" s="78">
        <f t="shared" si="2"/>
        <v>2622</v>
      </c>
      <c r="L877" s="76" t="s">
        <v>99</v>
      </c>
      <c r="M877" s="77"/>
    </row>
    <row r="878" ht="15.75" customHeight="1">
      <c r="A878" s="79">
        <v>42880.0</v>
      </c>
      <c r="H878" s="77"/>
      <c r="I878" s="77"/>
      <c r="J878" s="77"/>
      <c r="K878" s="78">
        <f t="shared" si="2"/>
        <v>2625</v>
      </c>
      <c r="L878" s="76" t="s">
        <v>99</v>
      </c>
      <c r="M878" s="77"/>
    </row>
    <row r="879" ht="15.75" customHeight="1">
      <c r="A879" s="79">
        <v>42881.0</v>
      </c>
      <c r="H879" s="77"/>
      <c r="I879" s="77"/>
      <c r="J879" s="77"/>
      <c r="K879" s="78">
        <f t="shared" si="2"/>
        <v>2628</v>
      </c>
      <c r="L879" s="76" t="s">
        <v>99</v>
      </c>
      <c r="M879" s="77"/>
    </row>
    <row r="880" ht="15.75" customHeight="1">
      <c r="A880" s="79">
        <v>42882.0</v>
      </c>
      <c r="H880" s="77"/>
      <c r="I880" s="77"/>
      <c r="J880" s="77"/>
      <c r="K880" s="78">
        <f t="shared" si="2"/>
        <v>2631</v>
      </c>
      <c r="L880" s="76" t="s">
        <v>99</v>
      </c>
      <c r="M880" s="77"/>
    </row>
    <row r="881" ht="15.75" customHeight="1">
      <c r="A881" s="79">
        <v>42883.0</v>
      </c>
      <c r="H881" s="77"/>
      <c r="I881" s="77"/>
      <c r="J881" s="77"/>
      <c r="K881" s="78">
        <f t="shared" si="2"/>
        <v>2634</v>
      </c>
      <c r="L881" s="76" t="s">
        <v>99</v>
      </c>
      <c r="M881" s="77"/>
    </row>
    <row r="882" ht="15.75" customHeight="1">
      <c r="A882" s="79">
        <v>42884.0</v>
      </c>
      <c r="H882" s="77"/>
      <c r="I882" s="77"/>
      <c r="J882" s="77"/>
      <c r="K882" s="78">
        <f t="shared" si="2"/>
        <v>2637</v>
      </c>
      <c r="L882" s="76" t="s">
        <v>99</v>
      </c>
      <c r="M882" s="77"/>
    </row>
    <row r="883" ht="15.75" customHeight="1">
      <c r="A883" s="79">
        <v>42885.0</v>
      </c>
      <c r="H883" s="77"/>
      <c r="I883" s="77"/>
      <c r="J883" s="77"/>
      <c r="K883" s="78">
        <f t="shared" si="2"/>
        <v>2640</v>
      </c>
      <c r="L883" s="76" t="s">
        <v>99</v>
      </c>
      <c r="M883" s="77"/>
    </row>
    <row r="884" ht="15.75" customHeight="1">
      <c r="A884" s="79">
        <v>42886.0</v>
      </c>
      <c r="H884" s="77"/>
      <c r="I884" s="77"/>
      <c r="J884" s="77"/>
      <c r="K884" s="78">
        <f t="shared" si="2"/>
        <v>2643</v>
      </c>
      <c r="L884" s="76" t="s">
        <v>99</v>
      </c>
      <c r="M884" s="77"/>
    </row>
    <row r="885" ht="15.75" customHeight="1">
      <c r="A885" s="79">
        <v>42887.0</v>
      </c>
      <c r="H885" s="77"/>
      <c r="I885" s="77"/>
      <c r="J885" s="77"/>
      <c r="K885" s="78">
        <f t="shared" si="2"/>
        <v>2646</v>
      </c>
      <c r="L885" s="76" t="s">
        <v>99</v>
      </c>
      <c r="M885" s="77"/>
    </row>
    <row r="886" ht="15.75" customHeight="1">
      <c r="A886" s="79">
        <v>42888.0</v>
      </c>
      <c r="H886" s="77"/>
      <c r="I886" s="77"/>
      <c r="J886" s="77"/>
      <c r="K886" s="78">
        <f t="shared" si="2"/>
        <v>2649</v>
      </c>
      <c r="L886" s="76" t="s">
        <v>99</v>
      </c>
      <c r="M886" s="77"/>
    </row>
    <row r="887" ht="15.75" customHeight="1">
      <c r="A887" s="79">
        <v>42889.0</v>
      </c>
      <c r="H887" s="77"/>
      <c r="I887" s="77"/>
      <c r="J887" s="77"/>
      <c r="K887" s="78">
        <f t="shared" si="2"/>
        <v>2652</v>
      </c>
      <c r="L887" s="76" t="s">
        <v>99</v>
      </c>
      <c r="M887" s="77"/>
    </row>
    <row r="888" ht="15.75" customHeight="1">
      <c r="A888" s="79">
        <v>42890.0</v>
      </c>
      <c r="H888" s="77"/>
      <c r="I888" s="77"/>
      <c r="J888" s="77"/>
      <c r="K888" s="78">
        <f t="shared" si="2"/>
        <v>2655</v>
      </c>
      <c r="L888" s="76" t="s">
        <v>99</v>
      </c>
      <c r="M888" s="77"/>
    </row>
    <row r="889" ht="15.75" customHeight="1">
      <c r="A889" s="79">
        <v>42891.0</v>
      </c>
      <c r="H889" s="77"/>
      <c r="I889" s="77"/>
      <c r="J889" s="77"/>
      <c r="K889" s="78">
        <f t="shared" si="2"/>
        <v>2658</v>
      </c>
      <c r="L889" s="76" t="s">
        <v>99</v>
      </c>
      <c r="M889" s="77"/>
    </row>
    <row r="890" ht="15.75" customHeight="1">
      <c r="A890" s="79">
        <v>42892.0</v>
      </c>
      <c r="H890" s="77"/>
      <c r="I890" s="77"/>
      <c r="J890" s="77"/>
      <c r="K890" s="78">
        <f t="shared" si="2"/>
        <v>2661</v>
      </c>
      <c r="L890" s="76" t="s">
        <v>99</v>
      </c>
      <c r="M890" s="77"/>
    </row>
    <row r="891" ht="15.75" customHeight="1">
      <c r="A891" s="79">
        <v>42893.0</v>
      </c>
      <c r="H891" s="77"/>
      <c r="I891" s="77"/>
      <c r="J891" s="77"/>
      <c r="K891" s="78">
        <f t="shared" si="2"/>
        <v>2664</v>
      </c>
      <c r="L891" s="76" t="s">
        <v>99</v>
      </c>
      <c r="M891" s="77"/>
    </row>
    <row r="892" ht="15.75" customHeight="1">
      <c r="A892" s="79">
        <v>42894.0</v>
      </c>
      <c r="H892" s="77"/>
      <c r="I892" s="77"/>
      <c r="J892" s="77"/>
      <c r="K892" s="78">
        <f t="shared" si="2"/>
        <v>2667</v>
      </c>
      <c r="L892" s="76" t="s">
        <v>99</v>
      </c>
      <c r="M892" s="77"/>
    </row>
    <row r="893" ht="15.75" customHeight="1">
      <c r="A893" s="79">
        <v>42895.0</v>
      </c>
      <c r="H893" s="77"/>
      <c r="I893" s="77"/>
      <c r="J893" s="77"/>
      <c r="K893" s="78">
        <f t="shared" si="2"/>
        <v>2670</v>
      </c>
      <c r="L893" s="76" t="s">
        <v>99</v>
      </c>
      <c r="M893" s="77"/>
    </row>
    <row r="894" ht="15.75" customHeight="1">
      <c r="A894" s="79">
        <v>42896.0</v>
      </c>
      <c r="H894" s="77"/>
      <c r="I894" s="77"/>
      <c r="J894" s="77"/>
      <c r="K894" s="78">
        <f t="shared" si="2"/>
        <v>2673</v>
      </c>
      <c r="L894" s="76" t="s">
        <v>99</v>
      </c>
      <c r="M894" s="77"/>
    </row>
    <row r="895" ht="15.75" customHeight="1">
      <c r="A895" s="79">
        <v>42897.0</v>
      </c>
      <c r="H895" s="77"/>
      <c r="I895" s="77"/>
      <c r="J895" s="77"/>
      <c r="K895" s="78">
        <f t="shared" si="2"/>
        <v>2676</v>
      </c>
      <c r="L895" s="76" t="s">
        <v>99</v>
      </c>
      <c r="M895" s="77"/>
    </row>
    <row r="896" ht="15.75" customHeight="1">
      <c r="A896" s="79">
        <v>42898.0</v>
      </c>
      <c r="H896" s="77"/>
      <c r="I896" s="77"/>
      <c r="J896" s="77"/>
      <c r="K896" s="78">
        <f t="shared" si="2"/>
        <v>2679</v>
      </c>
      <c r="L896" s="76" t="s">
        <v>99</v>
      </c>
      <c r="M896" s="77"/>
    </row>
    <row r="897" ht="15.75" customHeight="1">
      <c r="A897" s="79">
        <v>42899.0</v>
      </c>
      <c r="H897" s="77"/>
      <c r="I897" s="77"/>
      <c r="J897" s="77"/>
      <c r="K897" s="78">
        <f t="shared" si="2"/>
        <v>2682</v>
      </c>
      <c r="L897" s="76" t="s">
        <v>99</v>
      </c>
      <c r="M897" s="77"/>
    </row>
    <row r="898" ht="15.75" customHeight="1">
      <c r="A898" s="79">
        <v>42900.0</v>
      </c>
      <c r="H898" s="77"/>
      <c r="I898" s="77"/>
      <c r="J898" s="77"/>
      <c r="K898" s="78">
        <f t="shared" si="2"/>
        <v>2685</v>
      </c>
      <c r="L898" s="76" t="s">
        <v>99</v>
      </c>
      <c r="M898" s="77"/>
    </row>
    <row r="899" ht="15.75" customHeight="1">
      <c r="A899" s="79">
        <v>42901.0</v>
      </c>
      <c r="H899" s="77"/>
      <c r="I899" s="77"/>
      <c r="J899" s="77"/>
      <c r="K899" s="78">
        <f t="shared" si="2"/>
        <v>2688</v>
      </c>
      <c r="L899" s="76" t="s">
        <v>99</v>
      </c>
      <c r="M899" s="77"/>
    </row>
    <row r="900" ht="15.75" customHeight="1">
      <c r="A900" s="79">
        <v>42902.0</v>
      </c>
      <c r="H900" s="77"/>
      <c r="I900" s="77"/>
      <c r="J900" s="77"/>
      <c r="K900" s="78">
        <f t="shared" si="2"/>
        <v>2691</v>
      </c>
      <c r="L900" s="76" t="s">
        <v>99</v>
      </c>
      <c r="M900" s="77"/>
    </row>
    <row r="901" ht="15.75" customHeight="1">
      <c r="A901" s="79">
        <v>42903.0</v>
      </c>
      <c r="H901" s="77"/>
      <c r="I901" s="77"/>
      <c r="J901" s="77"/>
      <c r="K901" s="78">
        <f t="shared" si="2"/>
        <v>2694</v>
      </c>
      <c r="L901" s="76" t="s">
        <v>99</v>
      </c>
      <c r="M901" s="77"/>
    </row>
    <row r="902" ht="15.75" customHeight="1">
      <c r="A902" s="79">
        <v>42904.0</v>
      </c>
      <c r="H902" s="77"/>
      <c r="I902" s="77"/>
      <c r="J902" s="77"/>
      <c r="K902" s="78">
        <f t="shared" si="2"/>
        <v>2697</v>
      </c>
      <c r="L902" s="76" t="s">
        <v>99</v>
      </c>
      <c r="M902" s="77"/>
    </row>
    <row r="903" ht="15.75" customHeight="1">
      <c r="A903" s="79">
        <v>42905.0</v>
      </c>
      <c r="H903" s="77"/>
      <c r="I903" s="77"/>
      <c r="J903" s="77"/>
      <c r="K903" s="78">
        <f t="shared" si="2"/>
        <v>2700</v>
      </c>
      <c r="L903" s="76" t="s">
        <v>99</v>
      </c>
      <c r="M903" s="77"/>
    </row>
    <row r="904" ht="15.75" customHeight="1">
      <c r="A904" s="79">
        <v>42906.0</v>
      </c>
      <c r="H904" s="77"/>
      <c r="I904" s="77"/>
      <c r="J904" s="77"/>
      <c r="K904" s="78">
        <f t="shared" si="2"/>
        <v>2703</v>
      </c>
      <c r="L904" s="76" t="s">
        <v>99</v>
      </c>
      <c r="M904" s="77"/>
    </row>
    <row r="905" ht="15.75" customHeight="1">
      <c r="A905" s="79">
        <v>42907.0</v>
      </c>
      <c r="H905" s="77"/>
      <c r="I905" s="77"/>
      <c r="J905" s="77"/>
      <c r="K905" s="78">
        <f t="shared" si="2"/>
        <v>2706</v>
      </c>
      <c r="L905" s="76" t="s">
        <v>99</v>
      </c>
      <c r="M905" s="77"/>
    </row>
    <row r="906" ht="15.75" customHeight="1">
      <c r="A906" s="79">
        <v>42908.0</v>
      </c>
      <c r="H906" s="77"/>
      <c r="I906" s="77"/>
      <c r="J906" s="77"/>
      <c r="K906" s="78">
        <f t="shared" si="2"/>
        <v>2709</v>
      </c>
      <c r="L906" s="76" t="s">
        <v>99</v>
      </c>
      <c r="M906" s="77"/>
    </row>
    <row r="907" ht="15.75" customHeight="1">
      <c r="A907" s="79">
        <v>42909.0</v>
      </c>
      <c r="H907" s="77"/>
      <c r="I907" s="77"/>
      <c r="J907" s="77"/>
      <c r="K907" s="78">
        <f t="shared" si="2"/>
        <v>2712</v>
      </c>
      <c r="L907" s="76" t="s">
        <v>99</v>
      </c>
      <c r="M907" s="77"/>
    </row>
    <row r="908" ht="15.75" customHeight="1">
      <c r="A908" s="79">
        <v>42910.0</v>
      </c>
      <c r="H908" s="77"/>
      <c r="I908" s="77"/>
      <c r="J908" s="77"/>
      <c r="K908" s="78">
        <f t="shared" si="2"/>
        <v>2715</v>
      </c>
      <c r="L908" s="76" t="s">
        <v>99</v>
      </c>
      <c r="M908" s="77"/>
    </row>
    <row r="909" ht="15.75" customHeight="1">
      <c r="A909" s="79">
        <v>42911.0</v>
      </c>
      <c r="H909" s="77"/>
      <c r="I909" s="77"/>
      <c r="J909" s="77"/>
      <c r="K909" s="78">
        <f t="shared" si="2"/>
        <v>2718</v>
      </c>
      <c r="L909" s="76" t="s">
        <v>99</v>
      </c>
      <c r="M909" s="77"/>
    </row>
    <row r="910" ht="15.75" customHeight="1">
      <c r="A910" s="79">
        <v>42912.0</v>
      </c>
      <c r="H910" s="77"/>
      <c r="I910" s="77"/>
      <c r="J910" s="77"/>
      <c r="K910" s="78">
        <f t="shared" si="2"/>
        <v>2721</v>
      </c>
      <c r="L910" s="76" t="s">
        <v>99</v>
      </c>
      <c r="M910" s="77"/>
    </row>
    <row r="911" ht="15.75" customHeight="1">
      <c r="A911" s="79">
        <v>42913.0</v>
      </c>
      <c r="H911" s="77"/>
      <c r="I911" s="77"/>
      <c r="J911" s="77"/>
      <c r="K911" s="78">
        <f t="shared" si="2"/>
        <v>2724</v>
      </c>
      <c r="L911" s="76" t="s">
        <v>99</v>
      </c>
      <c r="M911" s="77"/>
    </row>
    <row r="912" ht="15.75" customHeight="1">
      <c r="A912" s="79">
        <v>42914.0</v>
      </c>
      <c r="H912" s="77"/>
      <c r="I912" s="77"/>
      <c r="J912" s="77"/>
      <c r="K912" s="78">
        <f t="shared" si="2"/>
        <v>2727</v>
      </c>
      <c r="L912" s="76" t="s">
        <v>99</v>
      </c>
      <c r="M912" s="77"/>
    </row>
    <row r="913" ht="15.75" customHeight="1">
      <c r="A913" s="79">
        <v>42915.0</v>
      </c>
      <c r="H913" s="77"/>
      <c r="I913" s="77"/>
      <c r="J913" s="77"/>
      <c r="K913" s="78">
        <f t="shared" si="2"/>
        <v>2730</v>
      </c>
      <c r="L913" s="76" t="s">
        <v>99</v>
      </c>
      <c r="M913" s="77"/>
    </row>
    <row r="914" ht="15.75" customHeight="1">
      <c r="A914" s="79">
        <v>42916.0</v>
      </c>
      <c r="H914" s="77"/>
      <c r="I914" s="77"/>
      <c r="J914" s="77"/>
      <c r="K914" s="78">
        <f t="shared" si="2"/>
        <v>2733</v>
      </c>
      <c r="L914" s="76" t="s">
        <v>99</v>
      </c>
      <c r="M914" s="77"/>
    </row>
    <row r="915" ht="15.75" customHeight="1">
      <c r="A915" s="79">
        <v>42917.0</v>
      </c>
      <c r="H915" s="77"/>
      <c r="I915" s="77"/>
      <c r="J915" s="77"/>
      <c r="K915" s="78">
        <f t="shared" si="2"/>
        <v>2736</v>
      </c>
      <c r="L915" s="76" t="s">
        <v>99</v>
      </c>
      <c r="M915" s="77"/>
    </row>
    <row r="916" ht="15.75" customHeight="1">
      <c r="A916" s="79">
        <v>42918.0</v>
      </c>
      <c r="H916" s="77"/>
      <c r="I916" s="77"/>
      <c r="J916" s="77"/>
      <c r="K916" s="78">
        <f t="shared" si="2"/>
        <v>2739</v>
      </c>
      <c r="L916" s="76" t="s">
        <v>99</v>
      </c>
      <c r="M916" s="77"/>
    </row>
    <row r="917" ht="15.75" customHeight="1">
      <c r="A917" s="79">
        <v>42919.0</v>
      </c>
      <c r="H917" s="77"/>
      <c r="I917" s="77"/>
      <c r="J917" s="77"/>
      <c r="K917" s="78">
        <f t="shared" si="2"/>
        <v>2742</v>
      </c>
      <c r="L917" s="76" t="s">
        <v>99</v>
      </c>
      <c r="M917" s="77"/>
    </row>
    <row r="918" ht="15.75" customHeight="1">
      <c r="A918" s="79">
        <v>42920.0</v>
      </c>
      <c r="H918" s="77"/>
      <c r="I918" s="77"/>
      <c r="J918" s="77"/>
      <c r="K918" s="78">
        <f t="shared" si="2"/>
        <v>2745</v>
      </c>
      <c r="L918" s="76" t="s">
        <v>99</v>
      </c>
      <c r="M918" s="77"/>
    </row>
    <row r="919" ht="15.75" customHeight="1">
      <c r="A919" s="79">
        <v>42921.0</v>
      </c>
      <c r="H919" s="77"/>
      <c r="I919" s="77"/>
      <c r="J919" s="77"/>
      <c r="K919" s="78">
        <f t="shared" si="2"/>
        <v>2748</v>
      </c>
      <c r="L919" s="76" t="s">
        <v>99</v>
      </c>
      <c r="M919" s="77"/>
    </row>
    <row r="920" ht="15.75" customHeight="1">
      <c r="A920" s="79">
        <v>42922.0</v>
      </c>
      <c r="H920" s="77"/>
      <c r="I920" s="77"/>
      <c r="J920" s="77"/>
      <c r="K920" s="78">
        <f t="shared" si="2"/>
        <v>2751</v>
      </c>
      <c r="L920" s="76" t="s">
        <v>99</v>
      </c>
      <c r="M920" s="77"/>
    </row>
    <row r="921" ht="15.75" customHeight="1">
      <c r="A921" s="79">
        <v>42923.0</v>
      </c>
      <c r="H921" s="77"/>
      <c r="I921" s="77"/>
      <c r="J921" s="77"/>
      <c r="K921" s="78">
        <f t="shared" si="2"/>
        <v>2754</v>
      </c>
      <c r="L921" s="76" t="s">
        <v>99</v>
      </c>
      <c r="M921" s="77"/>
    </row>
    <row r="922" ht="15.75" customHeight="1">
      <c r="A922" s="79">
        <v>42924.0</v>
      </c>
      <c r="H922" s="77"/>
      <c r="I922" s="77"/>
      <c r="J922" s="77"/>
      <c r="K922" s="78">
        <f t="shared" si="2"/>
        <v>2757</v>
      </c>
      <c r="L922" s="76" t="s">
        <v>99</v>
      </c>
      <c r="M922" s="77"/>
    </row>
    <row r="923" ht="15.75" customHeight="1">
      <c r="A923" s="79">
        <v>42925.0</v>
      </c>
      <c r="H923" s="77"/>
      <c r="I923" s="77"/>
      <c r="J923" s="77"/>
      <c r="K923" s="78">
        <f t="shared" si="2"/>
        <v>2760</v>
      </c>
      <c r="L923" s="76" t="s">
        <v>99</v>
      </c>
      <c r="M923" s="77"/>
    </row>
    <row r="924" ht="15.75" customHeight="1">
      <c r="A924" s="79">
        <v>42926.0</v>
      </c>
      <c r="H924" s="77"/>
      <c r="I924" s="77"/>
      <c r="J924" s="77"/>
      <c r="K924" s="78">
        <f t="shared" si="2"/>
        <v>2763</v>
      </c>
      <c r="L924" s="76" t="s">
        <v>99</v>
      </c>
      <c r="M924" s="77"/>
    </row>
    <row r="925" ht="15.75" customHeight="1">
      <c r="A925" s="79">
        <v>42927.0</v>
      </c>
      <c r="H925" s="77"/>
      <c r="I925" s="77"/>
      <c r="J925" s="77"/>
      <c r="K925" s="78">
        <f t="shared" si="2"/>
        <v>2766</v>
      </c>
      <c r="L925" s="76" t="s">
        <v>99</v>
      </c>
      <c r="M925" s="77"/>
    </row>
    <row r="926" ht="15.75" customHeight="1">
      <c r="A926" s="79">
        <v>42928.0</v>
      </c>
      <c r="H926" s="77"/>
      <c r="I926" s="77"/>
      <c r="J926" s="77"/>
      <c r="K926" s="78">
        <f t="shared" si="2"/>
        <v>2769</v>
      </c>
      <c r="L926" s="76" t="s">
        <v>99</v>
      </c>
      <c r="M926" s="77"/>
    </row>
    <row r="927" ht="15.75" customHeight="1">
      <c r="A927" s="79">
        <v>42929.0</v>
      </c>
      <c r="H927" s="77"/>
      <c r="I927" s="77"/>
      <c r="J927" s="77"/>
      <c r="K927" s="78">
        <f t="shared" si="2"/>
        <v>2772</v>
      </c>
      <c r="L927" s="76" t="s">
        <v>99</v>
      </c>
      <c r="M927" s="77"/>
    </row>
    <row r="928" ht="15.75" customHeight="1">
      <c r="A928" s="79">
        <v>42930.0</v>
      </c>
      <c r="H928" s="77"/>
      <c r="I928" s="77"/>
      <c r="J928" s="77"/>
      <c r="K928" s="78">
        <f t="shared" si="2"/>
        <v>2775</v>
      </c>
      <c r="L928" s="76" t="s">
        <v>99</v>
      </c>
      <c r="M928" s="77"/>
    </row>
    <row r="929" ht="15.75" customHeight="1">
      <c r="A929" s="79">
        <v>42931.0</v>
      </c>
      <c r="H929" s="77"/>
      <c r="I929" s="77"/>
      <c r="J929" s="77"/>
      <c r="K929" s="78">
        <f t="shared" si="2"/>
        <v>2778</v>
      </c>
      <c r="L929" s="76" t="s">
        <v>99</v>
      </c>
      <c r="M929" s="77"/>
    </row>
    <row r="930" ht="15.75" customHeight="1">
      <c r="A930" s="79">
        <v>42932.0</v>
      </c>
      <c r="H930" s="77"/>
      <c r="I930" s="77"/>
      <c r="J930" s="77"/>
      <c r="K930" s="78">
        <f t="shared" si="2"/>
        <v>2781</v>
      </c>
      <c r="L930" s="76" t="s">
        <v>99</v>
      </c>
      <c r="M930" s="77"/>
    </row>
    <row r="931" ht="15.75" customHeight="1">
      <c r="A931" s="79">
        <v>42933.0</v>
      </c>
      <c r="H931" s="77"/>
      <c r="I931" s="77"/>
      <c r="J931" s="77"/>
      <c r="K931" s="78">
        <f t="shared" si="2"/>
        <v>2784</v>
      </c>
      <c r="L931" s="76" t="s">
        <v>99</v>
      </c>
      <c r="M931" s="77"/>
    </row>
    <row r="932" ht="15.75" customHeight="1">
      <c r="A932" s="79">
        <v>42934.0</v>
      </c>
      <c r="H932" s="77"/>
      <c r="I932" s="77"/>
      <c r="J932" s="77"/>
      <c r="K932" s="78">
        <f t="shared" si="2"/>
        <v>2787</v>
      </c>
      <c r="L932" s="76" t="s">
        <v>99</v>
      </c>
      <c r="M932" s="77"/>
    </row>
    <row r="933" ht="15.75" customHeight="1">
      <c r="A933" s="79">
        <v>42935.0</v>
      </c>
      <c r="H933" s="77"/>
      <c r="I933" s="77"/>
      <c r="J933" s="77"/>
      <c r="K933" s="78">
        <f t="shared" si="2"/>
        <v>2790</v>
      </c>
      <c r="L933" s="76" t="s">
        <v>99</v>
      </c>
      <c r="M933" s="77"/>
    </row>
    <row r="934" ht="15.75" customHeight="1">
      <c r="A934" s="79">
        <v>42936.0</v>
      </c>
      <c r="H934" s="77"/>
      <c r="I934" s="77"/>
      <c r="J934" s="77"/>
      <c r="K934" s="78">
        <f t="shared" si="2"/>
        <v>2793</v>
      </c>
      <c r="L934" s="76" t="s">
        <v>99</v>
      </c>
      <c r="M934" s="77"/>
    </row>
    <row r="935" ht="15.75" customHeight="1">
      <c r="A935" s="79">
        <v>42937.0</v>
      </c>
      <c r="H935" s="77"/>
      <c r="I935" s="77"/>
      <c r="J935" s="77"/>
      <c r="K935" s="78">
        <f t="shared" si="2"/>
        <v>2796</v>
      </c>
      <c r="L935" s="76" t="s">
        <v>99</v>
      </c>
      <c r="M935" s="77"/>
    </row>
    <row r="936" ht="15.75" customHeight="1">
      <c r="A936" s="79">
        <v>42938.0</v>
      </c>
      <c r="H936" s="77"/>
      <c r="I936" s="77"/>
      <c r="J936" s="77"/>
      <c r="K936" s="78">
        <f t="shared" si="2"/>
        <v>2799</v>
      </c>
      <c r="L936" s="76" t="s">
        <v>99</v>
      </c>
      <c r="M936" s="77"/>
    </row>
    <row r="937" ht="15.75" customHeight="1">
      <c r="A937" s="79">
        <v>42939.0</v>
      </c>
      <c r="H937" s="77"/>
      <c r="I937" s="77"/>
      <c r="J937" s="77"/>
      <c r="K937" s="78">
        <f t="shared" si="2"/>
        <v>2802</v>
      </c>
      <c r="L937" s="76" t="s">
        <v>99</v>
      </c>
      <c r="M937" s="77"/>
    </row>
    <row r="938" ht="15.75" customHeight="1">
      <c r="A938" s="79">
        <v>42940.0</v>
      </c>
      <c r="H938" s="77"/>
      <c r="I938" s="77"/>
      <c r="J938" s="77"/>
      <c r="K938" s="78">
        <f t="shared" si="2"/>
        <v>2805</v>
      </c>
      <c r="L938" s="76" t="s">
        <v>99</v>
      </c>
      <c r="M938" s="77"/>
    </row>
    <row r="939" ht="15.75" customHeight="1">
      <c r="A939" s="79">
        <v>42941.0</v>
      </c>
      <c r="H939" s="77"/>
      <c r="I939" s="77"/>
      <c r="J939" s="77"/>
      <c r="K939" s="78">
        <f t="shared" si="2"/>
        <v>2808</v>
      </c>
      <c r="L939" s="76" t="s">
        <v>99</v>
      </c>
      <c r="M939" s="77"/>
    </row>
    <row r="940" ht="15.75" customHeight="1">
      <c r="A940" s="79">
        <v>42942.0</v>
      </c>
      <c r="H940" s="77"/>
      <c r="I940" s="77"/>
      <c r="J940" s="77"/>
      <c r="K940" s="78">
        <f t="shared" si="2"/>
        <v>2811</v>
      </c>
      <c r="L940" s="76" t="s">
        <v>99</v>
      </c>
      <c r="M940" s="77"/>
    </row>
    <row r="941" ht="15.75" customHeight="1">
      <c r="A941" s="79">
        <v>42943.0</v>
      </c>
      <c r="H941" s="77"/>
      <c r="I941" s="77"/>
      <c r="J941" s="77"/>
      <c r="K941" s="78">
        <f t="shared" si="2"/>
        <v>2814</v>
      </c>
      <c r="L941" s="76" t="s">
        <v>99</v>
      </c>
      <c r="M941" s="77"/>
    </row>
    <row r="942" ht="15.75" customHeight="1">
      <c r="A942" s="79">
        <v>42944.0</v>
      </c>
      <c r="H942" s="77"/>
      <c r="I942" s="77"/>
      <c r="J942" s="77"/>
      <c r="K942" s="78">
        <f t="shared" si="2"/>
        <v>2817</v>
      </c>
      <c r="L942" s="76" t="s">
        <v>99</v>
      </c>
      <c r="M942" s="77"/>
    </row>
    <row r="943" ht="15.75" customHeight="1">
      <c r="A943" s="79">
        <v>42945.0</v>
      </c>
      <c r="H943" s="77"/>
      <c r="I943" s="77"/>
      <c r="J943" s="77"/>
      <c r="K943" s="78">
        <f t="shared" si="2"/>
        <v>2820</v>
      </c>
      <c r="L943" s="76" t="s">
        <v>99</v>
      </c>
      <c r="M943" s="77"/>
    </row>
    <row r="944" ht="15.75" customHeight="1">
      <c r="A944" s="79">
        <v>42946.0</v>
      </c>
      <c r="H944" s="77"/>
      <c r="I944" s="77"/>
      <c r="J944" s="77"/>
      <c r="K944" s="78">
        <f t="shared" si="2"/>
        <v>2823</v>
      </c>
      <c r="L944" s="76" t="s">
        <v>99</v>
      </c>
      <c r="M944" s="77"/>
    </row>
    <row r="945" ht="15.75" customHeight="1">
      <c r="A945" s="79">
        <v>42947.0</v>
      </c>
      <c r="H945" s="77"/>
      <c r="I945" s="77"/>
      <c r="J945" s="77"/>
      <c r="K945" s="78">
        <f t="shared" si="2"/>
        <v>2826</v>
      </c>
      <c r="L945" s="76" t="s">
        <v>99</v>
      </c>
      <c r="M945" s="77"/>
    </row>
    <row r="946" ht="15.75" customHeight="1">
      <c r="A946" s="79">
        <v>42948.0</v>
      </c>
      <c r="H946" s="77"/>
      <c r="I946" s="77"/>
      <c r="J946" s="77"/>
      <c r="K946" s="78">
        <f t="shared" si="2"/>
        <v>2829</v>
      </c>
      <c r="L946" s="76" t="s">
        <v>99</v>
      </c>
      <c r="M946" s="77"/>
    </row>
    <row r="947" ht="15.75" customHeight="1">
      <c r="A947" s="79">
        <v>42949.0</v>
      </c>
      <c r="H947" s="77"/>
      <c r="I947" s="77"/>
      <c r="J947" s="77"/>
      <c r="K947" s="78">
        <f t="shared" si="2"/>
        <v>2832</v>
      </c>
      <c r="L947" s="76" t="s">
        <v>99</v>
      </c>
      <c r="M947" s="77"/>
    </row>
    <row r="948" ht="15.75" customHeight="1">
      <c r="A948" s="79">
        <v>42950.0</v>
      </c>
      <c r="H948" s="77"/>
      <c r="I948" s="77"/>
      <c r="J948" s="77"/>
      <c r="K948" s="78">
        <f t="shared" si="2"/>
        <v>2835</v>
      </c>
      <c r="L948" s="76" t="s">
        <v>99</v>
      </c>
      <c r="M948" s="77"/>
    </row>
    <row r="949" ht="15.75" customHeight="1">
      <c r="A949" s="79">
        <v>42951.0</v>
      </c>
      <c r="H949" s="77"/>
      <c r="I949" s="77"/>
      <c r="J949" s="77"/>
      <c r="K949" s="78">
        <f t="shared" si="2"/>
        <v>2838</v>
      </c>
      <c r="L949" s="76" t="s">
        <v>99</v>
      </c>
      <c r="M949" s="77"/>
    </row>
    <row r="950" ht="15.75" customHeight="1">
      <c r="A950" s="79">
        <v>42952.0</v>
      </c>
      <c r="H950" s="77"/>
      <c r="I950" s="77"/>
      <c r="J950" s="77"/>
      <c r="K950" s="78">
        <f t="shared" si="2"/>
        <v>2841</v>
      </c>
      <c r="L950" s="76" t="s">
        <v>99</v>
      </c>
      <c r="M950" s="77"/>
    </row>
    <row r="951" ht="15.75" customHeight="1">
      <c r="A951" s="79">
        <v>42953.0</v>
      </c>
      <c r="H951" s="77"/>
      <c r="I951" s="77"/>
      <c r="J951" s="77"/>
      <c r="K951" s="78">
        <f t="shared" si="2"/>
        <v>2844</v>
      </c>
      <c r="L951" s="76" t="s">
        <v>99</v>
      </c>
      <c r="M951" s="77"/>
    </row>
    <row r="952" ht="15.75" customHeight="1">
      <c r="A952" s="79">
        <v>42954.0</v>
      </c>
      <c r="H952" s="77"/>
      <c r="I952" s="77"/>
      <c r="J952" s="77"/>
      <c r="K952" s="78">
        <f t="shared" si="2"/>
        <v>2847</v>
      </c>
      <c r="L952" s="76" t="s">
        <v>99</v>
      </c>
      <c r="M952" s="77"/>
    </row>
    <row r="953" ht="15.75" customHeight="1">
      <c r="A953" s="79">
        <v>42955.0</v>
      </c>
      <c r="H953" s="77"/>
      <c r="I953" s="77"/>
      <c r="J953" s="77"/>
      <c r="K953" s="78">
        <f t="shared" si="2"/>
        <v>2850</v>
      </c>
      <c r="L953" s="76" t="s">
        <v>99</v>
      </c>
      <c r="M953" s="77"/>
    </row>
    <row r="954" ht="15.75" customHeight="1">
      <c r="A954" s="79">
        <v>42956.0</v>
      </c>
      <c r="H954" s="77"/>
      <c r="I954" s="77"/>
      <c r="J954" s="77"/>
      <c r="K954" s="78">
        <f t="shared" si="2"/>
        <v>2853</v>
      </c>
      <c r="L954" s="76" t="s">
        <v>99</v>
      </c>
      <c r="M954" s="77"/>
    </row>
    <row r="955" ht="15.75" customHeight="1">
      <c r="A955" s="79">
        <v>42957.0</v>
      </c>
      <c r="H955" s="77"/>
      <c r="I955" s="77"/>
      <c r="J955" s="77"/>
      <c r="K955" s="78">
        <f t="shared" si="2"/>
        <v>2856</v>
      </c>
      <c r="L955" s="76" t="s">
        <v>99</v>
      </c>
      <c r="M955" s="77"/>
    </row>
    <row r="956" ht="15.75" customHeight="1">
      <c r="A956" s="79">
        <v>42958.0</v>
      </c>
      <c r="H956" s="77"/>
      <c r="I956" s="77"/>
      <c r="J956" s="77"/>
      <c r="K956" s="78">
        <f t="shared" si="2"/>
        <v>2859</v>
      </c>
      <c r="L956" s="76" t="s">
        <v>99</v>
      </c>
      <c r="M956" s="77"/>
    </row>
    <row r="957" ht="15.75" customHeight="1">
      <c r="A957" s="79">
        <v>42959.0</v>
      </c>
      <c r="H957" s="77"/>
      <c r="I957" s="77"/>
      <c r="J957" s="77"/>
      <c r="K957" s="78">
        <f t="shared" si="2"/>
        <v>2862</v>
      </c>
      <c r="L957" s="76" t="s">
        <v>99</v>
      </c>
      <c r="M957" s="77"/>
    </row>
    <row r="958" ht="15.75" customHeight="1">
      <c r="A958" s="79">
        <v>42960.0</v>
      </c>
      <c r="H958" s="77"/>
      <c r="I958" s="77"/>
      <c r="J958" s="77"/>
      <c r="K958" s="78">
        <f t="shared" si="2"/>
        <v>2865</v>
      </c>
      <c r="L958" s="76" t="s">
        <v>99</v>
      </c>
      <c r="M958" s="77"/>
    </row>
    <row r="959" ht="15.75" customHeight="1">
      <c r="A959" s="79">
        <v>42961.0</v>
      </c>
      <c r="H959" s="77"/>
      <c r="I959" s="77"/>
      <c r="J959" s="77"/>
      <c r="K959" s="78">
        <f t="shared" si="2"/>
        <v>2868</v>
      </c>
      <c r="L959" s="76" t="s">
        <v>99</v>
      </c>
      <c r="M959" s="77"/>
    </row>
    <row r="960" ht="15.75" customHeight="1">
      <c r="A960" s="79">
        <v>42962.0</v>
      </c>
      <c r="H960" s="77"/>
      <c r="I960" s="77"/>
      <c r="J960" s="77"/>
      <c r="K960" s="78">
        <f t="shared" si="2"/>
        <v>2871</v>
      </c>
      <c r="L960" s="76" t="s">
        <v>99</v>
      </c>
      <c r="M960" s="77"/>
    </row>
    <row r="961" ht="15.75" customHeight="1">
      <c r="A961" s="79">
        <v>42963.0</v>
      </c>
      <c r="H961" s="77"/>
      <c r="I961" s="77"/>
      <c r="J961" s="77"/>
      <c r="K961" s="78">
        <f t="shared" si="2"/>
        <v>2874</v>
      </c>
      <c r="L961" s="76" t="s">
        <v>99</v>
      </c>
      <c r="M961" s="77"/>
    </row>
    <row r="962" ht="15.75" customHeight="1">
      <c r="A962" s="79">
        <v>42964.0</v>
      </c>
      <c r="H962" s="77"/>
      <c r="I962" s="77"/>
      <c r="J962" s="77"/>
      <c r="K962" s="78">
        <f t="shared" si="2"/>
        <v>2877</v>
      </c>
      <c r="L962" s="76" t="s">
        <v>99</v>
      </c>
      <c r="M962" s="77"/>
    </row>
    <row r="963" ht="15.75" customHeight="1">
      <c r="A963" s="79">
        <v>42965.0</v>
      </c>
      <c r="H963" s="77"/>
      <c r="I963" s="77"/>
      <c r="J963" s="77"/>
      <c r="K963" s="78">
        <f t="shared" si="2"/>
        <v>2880</v>
      </c>
      <c r="L963" s="76" t="s">
        <v>99</v>
      </c>
      <c r="M963" s="77"/>
    </row>
    <row r="964" ht="15.75" customHeight="1">
      <c r="A964" s="79">
        <v>42966.0</v>
      </c>
      <c r="H964" s="77"/>
      <c r="I964" s="77"/>
      <c r="J964" s="77"/>
      <c r="K964" s="78">
        <f t="shared" si="2"/>
        <v>2883</v>
      </c>
      <c r="L964" s="76" t="s">
        <v>99</v>
      </c>
      <c r="M964" s="77"/>
    </row>
    <row r="965" ht="15.75" customHeight="1">
      <c r="A965" s="79">
        <v>42967.0</v>
      </c>
      <c r="H965" s="77"/>
      <c r="I965" s="77"/>
      <c r="J965" s="77"/>
      <c r="K965" s="78">
        <f t="shared" si="2"/>
        <v>2886</v>
      </c>
      <c r="L965" s="76" t="s">
        <v>99</v>
      </c>
      <c r="M965" s="77"/>
    </row>
    <row r="966" ht="15.75" customHeight="1">
      <c r="A966" s="79">
        <v>42968.0</v>
      </c>
      <c r="H966" s="77"/>
      <c r="I966" s="77"/>
      <c r="J966" s="77"/>
      <c r="K966" s="78">
        <f t="shared" si="2"/>
        <v>2889</v>
      </c>
      <c r="L966" s="76" t="s">
        <v>99</v>
      </c>
      <c r="M966" s="77"/>
    </row>
    <row r="967" ht="15.75" customHeight="1">
      <c r="A967" s="79">
        <v>42969.0</v>
      </c>
      <c r="H967" s="77"/>
      <c r="I967" s="77"/>
      <c r="J967" s="77"/>
      <c r="K967" s="78">
        <f t="shared" si="2"/>
        <v>2892</v>
      </c>
      <c r="L967" s="76" t="s">
        <v>99</v>
      </c>
      <c r="M967" s="77"/>
    </row>
    <row r="968" ht="15.75" customHeight="1">
      <c r="A968" s="79">
        <v>42970.0</v>
      </c>
      <c r="H968" s="77"/>
      <c r="I968" s="77"/>
      <c r="J968" s="77"/>
      <c r="K968" s="78">
        <f t="shared" si="2"/>
        <v>2895</v>
      </c>
      <c r="L968" s="76" t="s">
        <v>99</v>
      </c>
      <c r="M968" s="77"/>
    </row>
    <row r="969" ht="15.75" customHeight="1">
      <c r="A969" s="79">
        <v>42971.0</v>
      </c>
      <c r="H969" s="77"/>
      <c r="I969" s="77"/>
      <c r="J969" s="77"/>
      <c r="K969" s="78">
        <f t="shared" si="2"/>
        <v>2898</v>
      </c>
      <c r="L969" s="76" t="s">
        <v>99</v>
      </c>
      <c r="M969" s="77"/>
    </row>
    <row r="970" ht="15.75" customHeight="1">
      <c r="A970" s="79">
        <v>42972.0</v>
      </c>
      <c r="H970" s="77"/>
      <c r="I970" s="77"/>
      <c r="J970" s="77"/>
      <c r="K970" s="78">
        <f t="shared" si="2"/>
        <v>2901</v>
      </c>
      <c r="L970" s="76" t="s">
        <v>99</v>
      </c>
      <c r="M970" s="77"/>
    </row>
    <row r="971" ht="15.75" customHeight="1">
      <c r="A971" s="79">
        <v>42973.0</v>
      </c>
      <c r="H971" s="77"/>
      <c r="I971" s="77"/>
      <c r="J971" s="77"/>
      <c r="K971" s="78">
        <f t="shared" si="2"/>
        <v>2904</v>
      </c>
      <c r="L971" s="76" t="s">
        <v>99</v>
      </c>
      <c r="M971" s="77"/>
    </row>
    <row r="972" ht="15.75" customHeight="1">
      <c r="A972" s="79">
        <v>42974.0</v>
      </c>
      <c r="H972" s="77"/>
      <c r="I972" s="77"/>
      <c r="J972" s="77"/>
      <c r="K972" s="78">
        <f t="shared" si="2"/>
        <v>2907</v>
      </c>
      <c r="L972" s="76" t="s">
        <v>99</v>
      </c>
      <c r="M972" s="77"/>
    </row>
    <row r="973" ht="15.75" customHeight="1">
      <c r="A973" s="79">
        <v>42975.0</v>
      </c>
      <c r="H973" s="77"/>
      <c r="I973" s="77"/>
      <c r="J973" s="77"/>
      <c r="K973" s="78">
        <f t="shared" si="2"/>
        <v>2910</v>
      </c>
      <c r="L973" s="76" t="s">
        <v>99</v>
      </c>
      <c r="M973" s="77"/>
    </row>
    <row r="974" ht="15.75" customHeight="1">
      <c r="A974" s="79">
        <v>42976.0</v>
      </c>
      <c r="H974" s="77"/>
      <c r="I974" s="77"/>
      <c r="J974" s="77"/>
      <c r="K974" s="78">
        <f t="shared" si="2"/>
        <v>2913</v>
      </c>
      <c r="L974" s="76" t="s">
        <v>99</v>
      </c>
      <c r="M974" s="77"/>
    </row>
    <row r="975" ht="15.75" customHeight="1">
      <c r="A975" s="79">
        <v>42977.0</v>
      </c>
      <c r="H975" s="77"/>
      <c r="I975" s="77"/>
      <c r="J975" s="77"/>
      <c r="K975" s="78">
        <f t="shared" si="2"/>
        <v>2916</v>
      </c>
      <c r="L975" s="76" t="s">
        <v>99</v>
      </c>
      <c r="M975" s="77"/>
    </row>
    <row r="976" ht="15.75" customHeight="1">
      <c r="A976" s="79">
        <v>42978.0</v>
      </c>
      <c r="H976" s="77"/>
      <c r="I976" s="77"/>
      <c r="J976" s="77"/>
      <c r="K976" s="78">
        <f t="shared" si="2"/>
        <v>2919</v>
      </c>
      <c r="L976" s="76" t="s">
        <v>99</v>
      </c>
      <c r="M976" s="77"/>
    </row>
    <row r="977" ht="15.75" customHeight="1">
      <c r="A977" s="79">
        <v>42979.0</v>
      </c>
      <c r="H977" s="77"/>
      <c r="I977" s="77"/>
      <c r="J977" s="77"/>
      <c r="K977" s="78">
        <f t="shared" si="2"/>
        <v>2922</v>
      </c>
      <c r="L977" s="76" t="s">
        <v>99</v>
      </c>
      <c r="M977" s="77"/>
    </row>
    <row r="978" ht="15.75" customHeight="1">
      <c r="A978" s="79">
        <v>42980.0</v>
      </c>
      <c r="H978" s="77"/>
      <c r="I978" s="77"/>
      <c r="J978" s="77"/>
      <c r="K978" s="78">
        <f t="shared" si="2"/>
        <v>2925</v>
      </c>
      <c r="L978" s="76" t="s">
        <v>99</v>
      </c>
      <c r="M978" s="77"/>
    </row>
    <row r="979" ht="15.75" customHeight="1">
      <c r="A979" s="79">
        <v>42981.0</v>
      </c>
      <c r="H979" s="77"/>
      <c r="I979" s="77"/>
      <c r="J979" s="77"/>
      <c r="K979" s="78">
        <f t="shared" si="2"/>
        <v>2928</v>
      </c>
      <c r="L979" s="76" t="s">
        <v>99</v>
      </c>
      <c r="M979" s="77"/>
    </row>
    <row r="980" ht="15.75" customHeight="1">
      <c r="A980" s="79">
        <v>42982.0</v>
      </c>
      <c r="H980" s="77"/>
      <c r="I980" s="77"/>
      <c r="J980" s="77"/>
      <c r="K980" s="78">
        <f t="shared" si="2"/>
        <v>2931</v>
      </c>
      <c r="L980" s="76" t="s">
        <v>99</v>
      </c>
      <c r="M980" s="77"/>
    </row>
    <row r="981" ht="15.75" customHeight="1">
      <c r="A981" s="79">
        <v>42983.0</v>
      </c>
      <c r="H981" s="77"/>
      <c r="I981" s="77"/>
      <c r="J981" s="77"/>
      <c r="K981" s="78">
        <f t="shared" si="2"/>
        <v>2934</v>
      </c>
      <c r="L981" s="76" t="s">
        <v>99</v>
      </c>
      <c r="M981" s="77"/>
    </row>
    <row r="982" ht="15.75" customHeight="1">
      <c r="A982" s="79">
        <v>42984.0</v>
      </c>
      <c r="H982" s="77"/>
      <c r="I982" s="77"/>
      <c r="J982" s="77"/>
      <c r="K982" s="78">
        <f t="shared" si="2"/>
        <v>2937</v>
      </c>
      <c r="L982" s="76" t="s">
        <v>99</v>
      </c>
      <c r="M982" s="77"/>
    </row>
    <row r="983" ht="15.75" customHeight="1">
      <c r="A983" s="79">
        <v>42985.0</v>
      </c>
      <c r="H983" s="77"/>
      <c r="I983" s="77"/>
      <c r="J983" s="77"/>
      <c r="K983" s="78">
        <f t="shared" si="2"/>
        <v>2940</v>
      </c>
      <c r="L983" s="76" t="s">
        <v>99</v>
      </c>
      <c r="M983" s="77"/>
    </row>
    <row r="984" ht="15.75" customHeight="1">
      <c r="A984" s="79">
        <v>42986.0</v>
      </c>
      <c r="H984" s="77"/>
      <c r="I984" s="77"/>
      <c r="J984" s="77"/>
      <c r="K984" s="78">
        <f t="shared" si="2"/>
        <v>2943</v>
      </c>
      <c r="L984" s="76" t="s">
        <v>99</v>
      </c>
      <c r="M984" s="77"/>
    </row>
    <row r="985" ht="15.75" customHeight="1">
      <c r="A985" s="79">
        <v>42987.0</v>
      </c>
      <c r="H985" s="77"/>
      <c r="I985" s="77"/>
      <c r="J985" s="77"/>
      <c r="K985" s="78">
        <f t="shared" si="2"/>
        <v>2946</v>
      </c>
      <c r="L985" s="76" t="s">
        <v>99</v>
      </c>
      <c r="M985" s="77"/>
    </row>
    <row r="986" ht="15.75" customHeight="1">
      <c r="A986" s="79">
        <v>42988.0</v>
      </c>
      <c r="H986" s="77"/>
      <c r="I986" s="77"/>
      <c r="J986" s="77"/>
      <c r="K986" s="78">
        <f t="shared" si="2"/>
        <v>2949</v>
      </c>
      <c r="L986" s="76" t="s">
        <v>99</v>
      </c>
      <c r="M986" s="77"/>
    </row>
    <row r="987" ht="15.75" customHeight="1">
      <c r="A987" s="79">
        <v>42989.0</v>
      </c>
      <c r="H987" s="77"/>
      <c r="I987" s="77"/>
      <c r="J987" s="77"/>
      <c r="K987" s="78">
        <f t="shared" si="2"/>
        <v>2952</v>
      </c>
      <c r="L987" s="76" t="s">
        <v>99</v>
      </c>
      <c r="M987" s="77"/>
    </row>
    <row r="988" ht="15.75" customHeight="1">
      <c r="A988" s="79">
        <v>42990.0</v>
      </c>
      <c r="H988" s="77"/>
      <c r="I988" s="77"/>
      <c r="J988" s="77"/>
      <c r="K988" s="78">
        <f t="shared" si="2"/>
        <v>2955</v>
      </c>
      <c r="L988" s="76" t="s">
        <v>99</v>
      </c>
      <c r="M988" s="77"/>
    </row>
    <row r="989" ht="15.75" customHeight="1">
      <c r="A989" s="79">
        <v>42991.0</v>
      </c>
      <c r="H989" s="77"/>
      <c r="I989" s="77"/>
      <c r="J989" s="77"/>
      <c r="K989" s="78">
        <f t="shared" si="2"/>
        <v>2958</v>
      </c>
      <c r="L989" s="76" t="s">
        <v>99</v>
      </c>
      <c r="M989" s="77"/>
    </row>
    <row r="990" ht="15.75" customHeight="1">
      <c r="A990" s="79">
        <v>42992.0</v>
      </c>
      <c r="H990" s="77"/>
      <c r="I990" s="77"/>
      <c r="J990" s="77"/>
      <c r="K990" s="78">
        <f t="shared" si="2"/>
        <v>2961</v>
      </c>
      <c r="L990" s="76" t="s">
        <v>99</v>
      </c>
      <c r="M990" s="77"/>
    </row>
    <row r="991" ht="15.75" customHeight="1">
      <c r="A991" s="79">
        <v>42993.0</v>
      </c>
      <c r="H991" s="77"/>
      <c r="I991" s="77"/>
      <c r="J991" s="77"/>
      <c r="K991" s="78">
        <f t="shared" si="2"/>
        <v>2964</v>
      </c>
      <c r="L991" s="76" t="s">
        <v>99</v>
      </c>
      <c r="M991" s="77"/>
    </row>
    <row r="992" ht="15.75" customHeight="1">
      <c r="A992" s="79">
        <v>42994.0</v>
      </c>
      <c r="H992" s="77"/>
      <c r="I992" s="77"/>
      <c r="J992" s="77"/>
      <c r="K992" s="78">
        <f t="shared" si="2"/>
        <v>2967</v>
      </c>
      <c r="L992" s="76" t="s">
        <v>99</v>
      </c>
      <c r="M992" s="77"/>
    </row>
    <row r="993" ht="15.75" customHeight="1">
      <c r="A993" s="79">
        <v>42995.0</v>
      </c>
      <c r="H993" s="77"/>
      <c r="I993" s="77"/>
      <c r="J993" s="77"/>
      <c r="K993" s="78">
        <f t="shared" si="2"/>
        <v>2970</v>
      </c>
      <c r="L993" s="76" t="s">
        <v>99</v>
      </c>
      <c r="M993" s="77"/>
    </row>
    <row r="994" ht="15.75" customHeight="1">
      <c r="A994" s="79">
        <v>42996.0</v>
      </c>
      <c r="H994" s="77"/>
      <c r="I994" s="77"/>
      <c r="J994" s="77"/>
      <c r="K994" s="78">
        <f t="shared" si="2"/>
        <v>2973</v>
      </c>
      <c r="L994" s="76" t="s">
        <v>99</v>
      </c>
      <c r="M994" s="77"/>
    </row>
    <row r="995" ht="15.75" customHeight="1">
      <c r="A995" s="79">
        <v>42997.0</v>
      </c>
      <c r="H995" s="77"/>
      <c r="I995" s="77"/>
      <c r="J995" s="77"/>
      <c r="K995" s="78">
        <f t="shared" si="2"/>
        <v>2976</v>
      </c>
      <c r="L995" s="76" t="s">
        <v>99</v>
      </c>
      <c r="M995" s="77"/>
    </row>
    <row r="996" ht="15.75" customHeight="1">
      <c r="A996" s="79">
        <v>42998.0</v>
      </c>
      <c r="H996" s="77"/>
      <c r="I996" s="77"/>
      <c r="J996" s="77"/>
      <c r="K996" s="78">
        <f t="shared" si="2"/>
        <v>2979</v>
      </c>
      <c r="L996" s="76" t="s">
        <v>99</v>
      </c>
      <c r="M996" s="77"/>
    </row>
    <row r="997" ht="15.75" customHeight="1">
      <c r="A997" s="79">
        <v>42999.0</v>
      </c>
      <c r="H997" s="77"/>
      <c r="I997" s="77"/>
      <c r="J997" s="77"/>
      <c r="K997" s="78">
        <f t="shared" si="2"/>
        <v>2982</v>
      </c>
      <c r="L997" s="76" t="s">
        <v>99</v>
      </c>
      <c r="M997" s="77"/>
    </row>
    <row r="998" ht="15.75" customHeight="1">
      <c r="A998" s="79">
        <v>43000.0</v>
      </c>
      <c r="H998" s="77"/>
      <c r="I998" s="77"/>
      <c r="J998" s="77"/>
      <c r="K998" s="78">
        <f t="shared" si="2"/>
        <v>2985</v>
      </c>
      <c r="L998" s="76" t="s">
        <v>99</v>
      </c>
      <c r="M998" s="77"/>
    </row>
    <row r="999" ht="15.75" customHeight="1">
      <c r="A999" s="79">
        <v>43001.0</v>
      </c>
      <c r="H999" s="77"/>
      <c r="I999" s="77"/>
      <c r="J999" s="77"/>
      <c r="K999" s="78">
        <f t="shared" si="2"/>
        <v>2988</v>
      </c>
      <c r="L999" s="76" t="s">
        <v>99</v>
      </c>
      <c r="M999" s="77"/>
    </row>
    <row r="1000" ht="15.75" customHeight="1">
      <c r="A1000" s="79">
        <v>43002.0</v>
      </c>
      <c r="H1000" s="77"/>
      <c r="I1000" s="77"/>
      <c r="J1000" s="77"/>
      <c r="K1000" s="78">
        <f t="shared" si="2"/>
        <v>2991</v>
      </c>
      <c r="L1000" s="76" t="s">
        <v>99</v>
      </c>
      <c r="M1000" s="77"/>
    </row>
    <row r="1001" ht="15.75" customHeight="1">
      <c r="A1001" s="79">
        <v>43003.0</v>
      </c>
      <c r="H1001" s="77"/>
      <c r="I1001" s="77"/>
      <c r="J1001" s="77"/>
      <c r="K1001" s="78">
        <f t="shared" si="2"/>
        <v>2994</v>
      </c>
      <c r="L1001" s="76" t="s">
        <v>99</v>
      </c>
      <c r="M1001" s="77"/>
    </row>
    <row r="1002" ht="15.75" customHeight="1">
      <c r="A1002" s="79">
        <v>43004.0</v>
      </c>
      <c r="H1002" s="77"/>
      <c r="I1002" s="77"/>
      <c r="J1002" s="77"/>
      <c r="K1002" s="78">
        <f t="shared" si="2"/>
        <v>2997</v>
      </c>
      <c r="L1002" s="76" t="s">
        <v>99</v>
      </c>
      <c r="M1002" s="77"/>
    </row>
    <row r="1003" ht="15.75" customHeight="1">
      <c r="A1003" s="79">
        <v>43005.0</v>
      </c>
      <c r="H1003" s="77"/>
      <c r="I1003" s="77"/>
      <c r="J1003" s="77"/>
      <c r="K1003" s="78">
        <f t="shared" si="2"/>
        <v>3000</v>
      </c>
      <c r="L1003" s="76" t="s">
        <v>99</v>
      </c>
      <c r="M1003" s="77"/>
    </row>
    <row r="1004" ht="15.75" customHeight="1">
      <c r="A1004" s="79">
        <v>43006.0</v>
      </c>
      <c r="H1004" s="77"/>
      <c r="I1004" s="77"/>
      <c r="J1004" s="77"/>
      <c r="K1004" s="78">
        <f t="shared" si="2"/>
        <v>3003</v>
      </c>
      <c r="L1004" s="76" t="s">
        <v>99</v>
      </c>
      <c r="M1004" s="77"/>
    </row>
    <row r="1005" ht="15.75" customHeight="1">
      <c r="A1005" s="79">
        <v>43007.0</v>
      </c>
      <c r="H1005" s="77"/>
      <c r="I1005" s="77"/>
      <c r="J1005" s="77"/>
      <c r="K1005" s="78">
        <f t="shared" si="2"/>
        <v>3006</v>
      </c>
      <c r="L1005" s="76" t="s">
        <v>99</v>
      </c>
      <c r="M1005" s="77"/>
    </row>
    <row r="1006" ht="15.75" customHeight="1">
      <c r="A1006" s="79">
        <v>43008.0</v>
      </c>
      <c r="H1006" s="77"/>
      <c r="I1006" s="77"/>
      <c r="J1006" s="77"/>
      <c r="K1006" s="78">
        <f t="shared" si="2"/>
        <v>3009</v>
      </c>
      <c r="L1006" s="76" t="s">
        <v>99</v>
      </c>
      <c r="M1006" s="77"/>
    </row>
    <row r="1007" ht="15.75" customHeight="1">
      <c r="A1007" s="79">
        <v>43009.0</v>
      </c>
      <c r="H1007" s="77"/>
      <c r="I1007" s="77"/>
      <c r="J1007" s="77"/>
      <c r="K1007" s="78">
        <f t="shared" si="2"/>
        <v>3012</v>
      </c>
      <c r="L1007" s="76" t="s">
        <v>99</v>
      </c>
      <c r="M1007" s="77"/>
    </row>
    <row r="1008" ht="15.75" customHeight="1">
      <c r="A1008" s="79">
        <v>43010.0</v>
      </c>
      <c r="H1008" s="77"/>
      <c r="I1008" s="77"/>
      <c r="J1008" s="77"/>
      <c r="K1008" s="78">
        <f t="shared" si="2"/>
        <v>3015</v>
      </c>
      <c r="L1008" s="76" t="s">
        <v>99</v>
      </c>
      <c r="M1008" s="77"/>
    </row>
    <row r="1009" ht="15.75" customHeight="1">
      <c r="A1009" s="79">
        <v>43011.0</v>
      </c>
      <c r="H1009" s="77"/>
      <c r="I1009" s="77"/>
      <c r="J1009" s="77"/>
      <c r="K1009" s="78">
        <f t="shared" si="2"/>
        <v>3018</v>
      </c>
      <c r="L1009" s="76" t="s">
        <v>99</v>
      </c>
      <c r="M1009" s="77"/>
    </row>
    <row r="1010" ht="15.75" customHeight="1">
      <c r="A1010" s="79">
        <v>43012.0</v>
      </c>
      <c r="H1010" s="77"/>
      <c r="I1010" s="77"/>
      <c r="J1010" s="77"/>
      <c r="K1010" s="78">
        <f t="shared" si="2"/>
        <v>3021</v>
      </c>
      <c r="L1010" s="76" t="s">
        <v>99</v>
      </c>
      <c r="M1010" s="77"/>
    </row>
    <row r="1011" ht="15.75" customHeight="1">
      <c r="A1011" s="79">
        <v>43013.0</v>
      </c>
      <c r="H1011" s="77"/>
      <c r="I1011" s="77"/>
      <c r="J1011" s="77"/>
      <c r="K1011" s="78">
        <f t="shared" si="2"/>
        <v>3024</v>
      </c>
      <c r="L1011" s="76" t="s">
        <v>99</v>
      </c>
      <c r="M1011" s="77"/>
    </row>
    <row r="1012" ht="15.75" customHeight="1">
      <c r="A1012" s="79">
        <v>43014.0</v>
      </c>
      <c r="H1012" s="77"/>
      <c r="I1012" s="77"/>
      <c r="J1012" s="77"/>
      <c r="K1012" s="78">
        <f t="shared" si="2"/>
        <v>3027</v>
      </c>
      <c r="L1012" s="76" t="s">
        <v>99</v>
      </c>
      <c r="M1012" s="77"/>
    </row>
    <row r="1013" ht="15.75" customHeight="1">
      <c r="A1013" s="79">
        <v>43015.0</v>
      </c>
      <c r="H1013" s="77"/>
      <c r="I1013" s="77"/>
      <c r="J1013" s="77"/>
      <c r="K1013" s="78">
        <f t="shared" si="2"/>
        <v>3030</v>
      </c>
      <c r="L1013" s="76" t="s">
        <v>99</v>
      </c>
      <c r="M1013" s="77"/>
    </row>
    <row r="1014" ht="15.75" customHeight="1">
      <c r="A1014" s="79">
        <v>43016.0</v>
      </c>
      <c r="H1014" s="77"/>
      <c r="I1014" s="77"/>
      <c r="J1014" s="77"/>
      <c r="K1014" s="78">
        <f t="shared" si="2"/>
        <v>3033</v>
      </c>
      <c r="L1014" s="76" t="s">
        <v>99</v>
      </c>
      <c r="M1014" s="77"/>
    </row>
    <row r="1015" ht="15.75" customHeight="1">
      <c r="A1015" s="79">
        <v>43017.0</v>
      </c>
      <c r="H1015" s="77"/>
      <c r="I1015" s="77"/>
      <c r="J1015" s="77"/>
      <c r="K1015" s="78">
        <f t="shared" si="2"/>
        <v>3036</v>
      </c>
      <c r="L1015" s="76" t="s">
        <v>99</v>
      </c>
      <c r="M1015" s="77"/>
    </row>
    <row r="1016" ht="15.75" customHeight="1">
      <c r="A1016" s="79">
        <v>43018.0</v>
      </c>
      <c r="H1016" s="77"/>
      <c r="I1016" s="77"/>
      <c r="J1016" s="77"/>
      <c r="K1016" s="78">
        <f t="shared" si="2"/>
        <v>3039</v>
      </c>
      <c r="L1016" s="76" t="s">
        <v>99</v>
      </c>
      <c r="M1016" s="77"/>
    </row>
    <row r="1017" ht="15.75" customHeight="1">
      <c r="A1017" s="79">
        <v>43019.0</v>
      </c>
      <c r="H1017" s="77"/>
      <c r="I1017" s="77"/>
      <c r="J1017" s="77"/>
      <c r="K1017" s="78">
        <f t="shared" si="2"/>
        <v>3042</v>
      </c>
      <c r="L1017" s="76" t="s">
        <v>99</v>
      </c>
      <c r="M1017" s="77"/>
    </row>
    <row r="1018" ht="15.75" customHeight="1">
      <c r="A1018" s="79">
        <v>43020.0</v>
      </c>
      <c r="H1018" s="77"/>
      <c r="I1018" s="77"/>
      <c r="J1018" s="77"/>
      <c r="K1018" s="78">
        <f t="shared" si="2"/>
        <v>3045</v>
      </c>
      <c r="L1018" s="76" t="s">
        <v>99</v>
      </c>
      <c r="M1018" s="77"/>
    </row>
    <row r="1019" ht="15.75" customHeight="1">
      <c r="A1019" s="79">
        <v>43021.0</v>
      </c>
      <c r="H1019" s="77"/>
      <c r="I1019" s="77"/>
      <c r="J1019" s="77"/>
      <c r="K1019" s="78">
        <f t="shared" si="2"/>
        <v>3048</v>
      </c>
      <c r="L1019" s="76" t="s">
        <v>99</v>
      </c>
      <c r="M1019" s="77"/>
    </row>
    <row r="1020" ht="15.75" customHeight="1">
      <c r="A1020" s="79">
        <v>43022.0</v>
      </c>
      <c r="H1020" s="77"/>
      <c r="I1020" s="77"/>
      <c r="J1020" s="77"/>
      <c r="K1020" s="78">
        <f t="shared" si="2"/>
        <v>3051</v>
      </c>
      <c r="L1020" s="76" t="s">
        <v>99</v>
      </c>
      <c r="M1020" s="77"/>
    </row>
    <row r="1021" ht="15.75" customHeight="1">
      <c r="A1021" s="79">
        <v>43023.0</v>
      </c>
      <c r="H1021" s="77"/>
      <c r="I1021" s="77"/>
      <c r="J1021" s="77"/>
      <c r="K1021" s="78">
        <f t="shared" si="2"/>
        <v>3054</v>
      </c>
      <c r="L1021" s="76" t="s">
        <v>99</v>
      </c>
      <c r="M1021" s="77"/>
    </row>
    <row r="1022" ht="15.75" customHeight="1">
      <c r="A1022" s="79">
        <v>43024.0</v>
      </c>
      <c r="H1022" s="77"/>
      <c r="I1022" s="77"/>
      <c r="J1022" s="77"/>
      <c r="K1022" s="78">
        <f t="shared" si="2"/>
        <v>3057</v>
      </c>
      <c r="L1022" s="76" t="s">
        <v>99</v>
      </c>
      <c r="M1022" s="77"/>
    </row>
    <row r="1023" ht="15.75" customHeight="1">
      <c r="A1023" s="79">
        <v>43025.0</v>
      </c>
      <c r="H1023" s="77"/>
      <c r="I1023" s="77"/>
      <c r="J1023" s="77"/>
      <c r="K1023" s="78">
        <f t="shared" si="2"/>
        <v>3060</v>
      </c>
      <c r="L1023" s="76" t="s">
        <v>99</v>
      </c>
      <c r="M1023" s="77"/>
    </row>
    <row r="1024" ht="15.75" customHeight="1">
      <c r="A1024" s="79">
        <v>43026.0</v>
      </c>
      <c r="H1024" s="77"/>
      <c r="I1024" s="77"/>
      <c r="J1024" s="77"/>
      <c r="K1024" s="78">
        <f t="shared" si="2"/>
        <v>3063</v>
      </c>
      <c r="L1024" s="76" t="s">
        <v>99</v>
      </c>
      <c r="M1024" s="77"/>
    </row>
    <row r="1025" ht="15.75" customHeight="1">
      <c r="A1025" s="79">
        <v>43027.0</v>
      </c>
      <c r="H1025" s="77"/>
      <c r="I1025" s="77"/>
      <c r="J1025" s="77"/>
      <c r="K1025" s="78">
        <f t="shared" si="2"/>
        <v>3066</v>
      </c>
      <c r="L1025" s="76" t="s">
        <v>99</v>
      </c>
      <c r="M1025" s="77"/>
    </row>
    <row r="1026" ht="15.75" customHeight="1">
      <c r="A1026" s="79">
        <v>43028.0</v>
      </c>
      <c r="H1026" s="77"/>
      <c r="I1026" s="77"/>
      <c r="J1026" s="77"/>
      <c r="K1026" s="78">
        <f t="shared" si="2"/>
        <v>3069</v>
      </c>
      <c r="L1026" s="76" t="s">
        <v>99</v>
      </c>
      <c r="M1026" s="77"/>
    </row>
    <row r="1027" ht="15.75" customHeight="1">
      <c r="A1027" s="79">
        <v>43029.0</v>
      </c>
      <c r="H1027" s="77"/>
      <c r="I1027" s="77"/>
      <c r="J1027" s="77"/>
      <c r="K1027" s="78">
        <f t="shared" si="2"/>
        <v>3072</v>
      </c>
      <c r="L1027" s="76" t="s">
        <v>99</v>
      </c>
      <c r="M1027" s="77"/>
    </row>
    <row r="1028" ht="15.75" customHeight="1">
      <c r="A1028" s="79">
        <v>43030.0</v>
      </c>
      <c r="H1028" s="77"/>
      <c r="I1028" s="77"/>
      <c r="J1028" s="77"/>
      <c r="K1028" s="78">
        <f t="shared" si="2"/>
        <v>3075</v>
      </c>
      <c r="L1028" s="76" t="s">
        <v>99</v>
      </c>
      <c r="M1028" s="77"/>
    </row>
    <row r="1029" ht="15.75" customHeight="1">
      <c r="A1029" s="79">
        <v>43031.0</v>
      </c>
      <c r="H1029" s="77"/>
      <c r="I1029" s="77"/>
      <c r="J1029" s="77"/>
      <c r="K1029" s="78">
        <f t="shared" si="2"/>
        <v>3078</v>
      </c>
      <c r="L1029" s="76" t="s">
        <v>99</v>
      </c>
      <c r="M1029" s="77"/>
    </row>
    <row r="1030" ht="15.75" customHeight="1">
      <c r="A1030" s="79">
        <v>43032.0</v>
      </c>
      <c r="H1030" s="77"/>
      <c r="I1030" s="77"/>
      <c r="J1030" s="77"/>
      <c r="K1030" s="78">
        <f t="shared" si="2"/>
        <v>3081</v>
      </c>
      <c r="L1030" s="76" t="s">
        <v>99</v>
      </c>
      <c r="M1030" s="77"/>
    </row>
    <row r="1031" ht="15.75" customHeight="1">
      <c r="A1031" s="79">
        <v>43033.0</v>
      </c>
      <c r="H1031" s="77"/>
      <c r="I1031" s="77"/>
      <c r="J1031" s="77"/>
      <c r="K1031" s="78">
        <f t="shared" si="2"/>
        <v>3084</v>
      </c>
      <c r="L1031" s="76" t="s">
        <v>99</v>
      </c>
      <c r="M1031" s="77"/>
    </row>
    <row r="1032" ht="15.75" customHeight="1">
      <c r="A1032" s="79">
        <v>43034.0</v>
      </c>
      <c r="H1032" s="77"/>
      <c r="I1032" s="77"/>
      <c r="J1032" s="77"/>
      <c r="K1032" s="78">
        <f t="shared" si="2"/>
        <v>3087</v>
      </c>
      <c r="L1032" s="76" t="s">
        <v>99</v>
      </c>
      <c r="M1032" s="77"/>
    </row>
    <row r="1033" ht="15.75" customHeight="1">
      <c r="A1033" s="79">
        <v>43035.0</v>
      </c>
      <c r="H1033" s="77"/>
      <c r="I1033" s="77"/>
      <c r="J1033" s="77"/>
      <c r="K1033" s="78">
        <f t="shared" si="2"/>
        <v>3090</v>
      </c>
      <c r="L1033" s="76" t="s">
        <v>99</v>
      </c>
      <c r="M1033" s="77"/>
    </row>
    <row r="1034" ht="15.75" customHeight="1">
      <c r="A1034" s="79">
        <v>43036.0</v>
      </c>
      <c r="H1034" s="77"/>
      <c r="I1034" s="77"/>
      <c r="J1034" s="77"/>
      <c r="K1034" s="78">
        <f t="shared" si="2"/>
        <v>3093</v>
      </c>
      <c r="L1034" s="76" t="s">
        <v>99</v>
      </c>
      <c r="M1034" s="77"/>
    </row>
    <row r="1035" ht="15.75" customHeight="1">
      <c r="A1035" s="79">
        <v>43037.0</v>
      </c>
      <c r="H1035" s="77"/>
      <c r="I1035" s="77"/>
      <c r="J1035" s="77"/>
      <c r="K1035" s="78">
        <f t="shared" si="2"/>
        <v>3096</v>
      </c>
      <c r="L1035" s="76" t="s">
        <v>99</v>
      </c>
      <c r="M1035" s="77"/>
    </row>
    <row r="1036" ht="15.75" customHeight="1">
      <c r="A1036" s="79">
        <v>43038.0</v>
      </c>
      <c r="H1036" s="77"/>
      <c r="I1036" s="77"/>
      <c r="J1036" s="77"/>
      <c r="K1036" s="78">
        <f t="shared" si="2"/>
        <v>3099</v>
      </c>
      <c r="L1036" s="76" t="s">
        <v>99</v>
      </c>
      <c r="M1036" s="77"/>
    </row>
    <row r="1037" ht="15.75" customHeight="1">
      <c r="A1037" s="79">
        <v>43039.0</v>
      </c>
      <c r="H1037" s="77"/>
      <c r="I1037" s="77"/>
      <c r="J1037" s="77"/>
      <c r="K1037" s="78">
        <f t="shared" si="2"/>
        <v>3102</v>
      </c>
      <c r="L1037" s="76" t="s">
        <v>99</v>
      </c>
      <c r="M1037" s="77"/>
    </row>
    <row r="1038" ht="15.75" customHeight="1">
      <c r="A1038" s="79">
        <v>43040.0</v>
      </c>
      <c r="H1038" s="77"/>
      <c r="I1038" s="77"/>
      <c r="J1038" s="77"/>
      <c r="K1038" s="78">
        <f t="shared" si="2"/>
        <v>3105</v>
      </c>
      <c r="L1038" s="76" t="s">
        <v>99</v>
      </c>
      <c r="M1038" s="77"/>
    </row>
    <row r="1039" ht="15.75" customHeight="1">
      <c r="A1039" s="79">
        <v>43041.0</v>
      </c>
      <c r="H1039" s="77"/>
      <c r="I1039" s="77"/>
      <c r="J1039" s="77"/>
      <c r="K1039" s="78">
        <f t="shared" si="2"/>
        <v>3108</v>
      </c>
      <c r="L1039" s="76" t="s">
        <v>99</v>
      </c>
      <c r="M1039" s="77"/>
    </row>
    <row r="1040" ht="15.75" customHeight="1">
      <c r="A1040" s="79">
        <v>43042.0</v>
      </c>
      <c r="H1040" s="77"/>
      <c r="I1040" s="77"/>
      <c r="J1040" s="77"/>
      <c r="K1040" s="78">
        <f t="shared" si="2"/>
        <v>3111</v>
      </c>
      <c r="L1040" s="76" t="s">
        <v>99</v>
      </c>
      <c r="M1040" s="77"/>
    </row>
    <row r="1041" ht="15.75" customHeight="1">
      <c r="A1041" s="79">
        <v>43043.0</v>
      </c>
      <c r="H1041" s="77"/>
      <c r="I1041" s="77"/>
      <c r="J1041" s="77"/>
      <c r="K1041" s="78">
        <f t="shared" si="2"/>
        <v>3114</v>
      </c>
      <c r="L1041" s="76" t="s">
        <v>99</v>
      </c>
      <c r="M1041" s="77"/>
    </row>
    <row r="1042" ht="15.75" customHeight="1">
      <c r="A1042" s="79">
        <v>43044.0</v>
      </c>
      <c r="H1042" s="77"/>
      <c r="I1042" s="77"/>
      <c r="J1042" s="77"/>
      <c r="K1042" s="78">
        <f t="shared" si="2"/>
        <v>3117</v>
      </c>
      <c r="L1042" s="76" t="s">
        <v>99</v>
      </c>
      <c r="M1042" s="77"/>
    </row>
    <row r="1043" ht="15.75" customHeight="1">
      <c r="A1043" s="79">
        <v>43045.0</v>
      </c>
      <c r="H1043" s="77"/>
      <c r="I1043" s="77"/>
      <c r="J1043" s="77"/>
      <c r="K1043" s="78">
        <f t="shared" si="2"/>
        <v>3120</v>
      </c>
      <c r="L1043" s="76" t="s">
        <v>99</v>
      </c>
      <c r="M1043" s="77"/>
    </row>
    <row r="1044" ht="15.75" customHeight="1">
      <c r="A1044" s="79">
        <v>43046.0</v>
      </c>
      <c r="H1044" s="77"/>
      <c r="I1044" s="77"/>
      <c r="J1044" s="77"/>
      <c r="K1044" s="78">
        <f t="shared" si="2"/>
        <v>3123</v>
      </c>
      <c r="L1044" s="76" t="s">
        <v>99</v>
      </c>
      <c r="M1044" s="77"/>
    </row>
    <row r="1045" ht="15.75" customHeight="1">
      <c r="A1045" s="79">
        <v>43047.0</v>
      </c>
      <c r="H1045" s="77"/>
      <c r="I1045" s="77"/>
      <c r="J1045" s="77"/>
      <c r="K1045" s="78">
        <f t="shared" si="2"/>
        <v>3126</v>
      </c>
      <c r="L1045" s="76" t="s">
        <v>99</v>
      </c>
      <c r="M1045" s="77"/>
    </row>
    <row r="1046" ht="15.75" customHeight="1">
      <c r="A1046" s="79">
        <v>43048.0</v>
      </c>
      <c r="H1046" s="77"/>
      <c r="I1046" s="77"/>
      <c r="J1046" s="77"/>
      <c r="K1046" s="78">
        <f t="shared" si="2"/>
        <v>3129</v>
      </c>
      <c r="L1046" s="76" t="s">
        <v>99</v>
      </c>
      <c r="M1046" s="77"/>
    </row>
    <row r="1047" ht="15.75" customHeight="1">
      <c r="A1047" s="79">
        <v>43049.0</v>
      </c>
      <c r="H1047" s="77"/>
      <c r="I1047" s="77"/>
      <c r="J1047" s="77"/>
      <c r="K1047" s="78">
        <f t="shared" si="2"/>
        <v>3132</v>
      </c>
      <c r="L1047" s="76" t="s">
        <v>99</v>
      </c>
      <c r="M1047" s="77"/>
    </row>
    <row r="1048" ht="15.75" customHeight="1">
      <c r="A1048" s="79">
        <v>43050.0</v>
      </c>
      <c r="H1048" s="77"/>
      <c r="I1048" s="77"/>
      <c r="J1048" s="77"/>
      <c r="K1048" s="78">
        <f t="shared" si="2"/>
        <v>3135</v>
      </c>
      <c r="L1048" s="76" t="s">
        <v>99</v>
      </c>
      <c r="M1048" s="77"/>
    </row>
    <row r="1049" ht="15.75" customHeight="1">
      <c r="A1049" s="79">
        <v>43051.0</v>
      </c>
      <c r="H1049" s="77"/>
      <c r="I1049" s="77"/>
      <c r="J1049" s="77"/>
      <c r="K1049" s="78">
        <f t="shared" si="2"/>
        <v>3138</v>
      </c>
      <c r="L1049" s="76" t="s">
        <v>99</v>
      </c>
      <c r="M1049" s="77"/>
    </row>
    <row r="1050" ht="15.75" customHeight="1">
      <c r="A1050" s="79">
        <v>43052.0</v>
      </c>
      <c r="H1050" s="77"/>
      <c r="I1050" s="77"/>
      <c r="J1050" s="77"/>
      <c r="K1050" s="78">
        <f t="shared" si="2"/>
        <v>3141</v>
      </c>
      <c r="L1050" s="76" t="s">
        <v>99</v>
      </c>
      <c r="M1050" s="77"/>
    </row>
    <row r="1051" ht="15.75" customHeight="1">
      <c r="A1051" s="79">
        <v>43053.0</v>
      </c>
      <c r="H1051" s="77"/>
      <c r="I1051" s="77"/>
      <c r="J1051" s="77"/>
      <c r="K1051" s="78">
        <f t="shared" si="2"/>
        <v>3144</v>
      </c>
      <c r="L1051" s="76" t="s">
        <v>99</v>
      </c>
      <c r="M1051" s="77"/>
    </row>
    <row r="1052" ht="15.75" customHeight="1">
      <c r="A1052" s="79">
        <v>43054.0</v>
      </c>
      <c r="H1052" s="77"/>
      <c r="I1052" s="77"/>
      <c r="J1052" s="77"/>
      <c r="K1052" s="78">
        <f t="shared" si="2"/>
        <v>3147</v>
      </c>
      <c r="L1052" s="76" t="s">
        <v>99</v>
      </c>
      <c r="M1052" s="77"/>
    </row>
    <row r="1053" ht="15.75" customHeight="1">
      <c r="A1053" s="79">
        <v>43055.0</v>
      </c>
      <c r="H1053" s="77"/>
      <c r="I1053" s="77"/>
      <c r="J1053" s="77"/>
      <c r="K1053" s="78">
        <f t="shared" si="2"/>
        <v>3150</v>
      </c>
      <c r="L1053" s="76" t="s">
        <v>99</v>
      </c>
      <c r="M1053" s="77"/>
    </row>
    <row r="1054" ht="15.75" customHeight="1">
      <c r="A1054" s="79">
        <v>43056.0</v>
      </c>
      <c r="H1054" s="77"/>
      <c r="I1054" s="77"/>
      <c r="J1054" s="77"/>
      <c r="K1054" s="78">
        <f t="shared" si="2"/>
        <v>3153</v>
      </c>
      <c r="L1054" s="76" t="s">
        <v>99</v>
      </c>
      <c r="M1054" s="77"/>
    </row>
    <row r="1055" ht="15.75" customHeight="1">
      <c r="A1055" s="79">
        <v>43057.0</v>
      </c>
      <c r="H1055" s="77"/>
      <c r="I1055" s="77"/>
      <c r="J1055" s="77"/>
      <c r="K1055" s="78">
        <f t="shared" si="2"/>
        <v>3156</v>
      </c>
      <c r="L1055" s="76" t="s">
        <v>99</v>
      </c>
      <c r="M1055" s="77"/>
    </row>
    <row r="1056" ht="15.75" customHeight="1">
      <c r="A1056" s="79">
        <v>43058.0</v>
      </c>
      <c r="H1056" s="77"/>
      <c r="I1056" s="77"/>
      <c r="J1056" s="77"/>
      <c r="K1056" s="78">
        <f t="shared" si="2"/>
        <v>3159</v>
      </c>
      <c r="L1056" s="76" t="s">
        <v>99</v>
      </c>
      <c r="M1056" s="77"/>
    </row>
    <row r="1057" ht="15.75" customHeight="1">
      <c r="A1057" s="79">
        <v>43059.0</v>
      </c>
      <c r="H1057" s="77"/>
      <c r="I1057" s="77"/>
      <c r="J1057" s="77"/>
      <c r="K1057" s="78">
        <f t="shared" si="2"/>
        <v>3162</v>
      </c>
      <c r="L1057" s="76" t="s">
        <v>99</v>
      </c>
      <c r="M1057" s="77"/>
    </row>
    <row r="1058" ht="15.75" customHeight="1">
      <c r="A1058" s="79">
        <v>43060.0</v>
      </c>
      <c r="H1058" s="77"/>
      <c r="I1058" s="77"/>
      <c r="J1058" s="77"/>
      <c r="K1058" s="78">
        <f t="shared" si="2"/>
        <v>3165</v>
      </c>
      <c r="L1058" s="76" t="s">
        <v>99</v>
      </c>
      <c r="M1058" s="77"/>
    </row>
    <row r="1059" ht="15.75" customHeight="1">
      <c r="A1059" s="79">
        <v>43061.0</v>
      </c>
      <c r="H1059" s="77"/>
      <c r="I1059" s="77"/>
      <c r="J1059" s="77"/>
      <c r="K1059" s="78">
        <f t="shared" si="2"/>
        <v>3168</v>
      </c>
      <c r="L1059" s="76" t="s">
        <v>99</v>
      </c>
      <c r="M1059" s="77"/>
    </row>
    <row r="1060" ht="15.75" customHeight="1">
      <c r="A1060" s="79">
        <v>43062.0</v>
      </c>
      <c r="H1060" s="77"/>
      <c r="I1060" s="77"/>
      <c r="J1060" s="77"/>
      <c r="K1060" s="78">
        <f t="shared" si="2"/>
        <v>3171</v>
      </c>
      <c r="L1060" s="76" t="s">
        <v>99</v>
      </c>
      <c r="M1060" s="77"/>
    </row>
    <row r="1061" ht="15.75" customHeight="1">
      <c r="A1061" s="79">
        <v>43063.0</v>
      </c>
      <c r="H1061" s="77"/>
      <c r="I1061" s="77"/>
      <c r="J1061" s="77"/>
      <c r="K1061" s="78">
        <f t="shared" si="2"/>
        <v>3174</v>
      </c>
      <c r="L1061" s="76" t="s">
        <v>99</v>
      </c>
      <c r="M1061" s="77"/>
    </row>
    <row r="1062" ht="15.75" customHeight="1">
      <c r="A1062" s="79">
        <v>43064.0</v>
      </c>
      <c r="H1062" s="77"/>
      <c r="I1062" s="77"/>
      <c r="J1062" s="77"/>
      <c r="K1062" s="78">
        <f t="shared" si="2"/>
        <v>3177</v>
      </c>
      <c r="L1062" s="76" t="s">
        <v>99</v>
      </c>
      <c r="M1062" s="77"/>
    </row>
    <row r="1063" ht="15.75" customHeight="1">
      <c r="A1063" s="79">
        <v>43065.0</v>
      </c>
      <c r="H1063" s="77"/>
      <c r="I1063" s="77"/>
      <c r="J1063" s="77"/>
      <c r="K1063" s="78">
        <f t="shared" si="2"/>
        <v>3180</v>
      </c>
      <c r="L1063" s="76" t="s">
        <v>99</v>
      </c>
      <c r="M1063" s="77"/>
    </row>
    <row r="1064" ht="15.75" customHeight="1">
      <c r="A1064" s="79">
        <v>43066.0</v>
      </c>
      <c r="H1064" s="77"/>
      <c r="I1064" s="77"/>
      <c r="J1064" s="77"/>
      <c r="K1064" s="78">
        <f t="shared" si="2"/>
        <v>3183</v>
      </c>
      <c r="L1064" s="76" t="s">
        <v>99</v>
      </c>
      <c r="M1064" s="77"/>
    </row>
    <row r="1065" ht="15.75" customHeight="1">
      <c r="A1065" s="79">
        <v>43067.0</v>
      </c>
      <c r="H1065" s="77"/>
      <c r="I1065" s="77"/>
      <c r="J1065" s="77"/>
      <c r="K1065" s="78">
        <f t="shared" si="2"/>
        <v>3186</v>
      </c>
      <c r="L1065" s="76" t="s">
        <v>99</v>
      </c>
      <c r="M1065" s="77"/>
    </row>
    <row r="1066" ht="15.75" customHeight="1">
      <c r="A1066" s="79">
        <v>43068.0</v>
      </c>
      <c r="H1066" s="77"/>
      <c r="I1066" s="77"/>
      <c r="J1066" s="77"/>
      <c r="K1066" s="78">
        <f t="shared" si="2"/>
        <v>3189</v>
      </c>
      <c r="L1066" s="76" t="s">
        <v>99</v>
      </c>
      <c r="M1066" s="77"/>
    </row>
    <row r="1067" ht="15.75" customHeight="1">
      <c r="A1067" s="79">
        <v>43069.0</v>
      </c>
      <c r="H1067" s="77"/>
      <c r="I1067" s="77"/>
      <c r="J1067" s="77"/>
      <c r="K1067" s="78">
        <f t="shared" si="2"/>
        <v>3192</v>
      </c>
      <c r="L1067" s="76" t="s">
        <v>99</v>
      </c>
      <c r="M1067" s="77"/>
    </row>
    <row r="1068" ht="15.75" customHeight="1">
      <c r="A1068" s="79">
        <v>43070.0</v>
      </c>
      <c r="H1068" s="77"/>
      <c r="I1068" s="77"/>
      <c r="J1068" s="77"/>
      <c r="K1068" s="78">
        <f t="shared" si="2"/>
        <v>3195</v>
      </c>
      <c r="L1068" s="76" t="s">
        <v>99</v>
      </c>
      <c r="M1068" s="77"/>
    </row>
    <row r="1069" ht="15.75" customHeight="1">
      <c r="A1069" s="79">
        <v>43071.0</v>
      </c>
      <c r="H1069" s="77"/>
      <c r="I1069" s="77"/>
      <c r="J1069" s="77"/>
      <c r="K1069" s="78">
        <f t="shared" si="2"/>
        <v>3198</v>
      </c>
      <c r="L1069" s="76" t="s">
        <v>99</v>
      </c>
      <c r="M1069" s="77"/>
    </row>
    <row r="1070" ht="15.75" customHeight="1">
      <c r="A1070" s="79">
        <v>43072.0</v>
      </c>
      <c r="H1070" s="77"/>
      <c r="I1070" s="77"/>
      <c r="J1070" s="77"/>
      <c r="K1070" s="78">
        <f t="shared" si="2"/>
        <v>3201</v>
      </c>
      <c r="L1070" s="76" t="s">
        <v>99</v>
      </c>
      <c r="M1070" s="77"/>
    </row>
    <row r="1071" ht="15.75" customHeight="1">
      <c r="A1071" s="79">
        <v>43073.0</v>
      </c>
      <c r="H1071" s="77"/>
      <c r="I1071" s="77"/>
      <c r="J1071" s="77"/>
      <c r="K1071" s="78">
        <f t="shared" si="2"/>
        <v>3204</v>
      </c>
      <c r="L1071" s="76" t="s">
        <v>99</v>
      </c>
      <c r="M1071" s="77"/>
    </row>
    <row r="1072" ht="15.75" customHeight="1">
      <c r="A1072" s="79">
        <v>43074.0</v>
      </c>
      <c r="H1072" s="77"/>
      <c r="I1072" s="77"/>
      <c r="J1072" s="77"/>
      <c r="K1072" s="78">
        <f t="shared" si="2"/>
        <v>3207</v>
      </c>
      <c r="L1072" s="76" t="s">
        <v>99</v>
      </c>
      <c r="M1072" s="77"/>
    </row>
    <row r="1073" ht="15.75" customHeight="1">
      <c r="A1073" s="79">
        <v>43075.0</v>
      </c>
      <c r="H1073" s="77"/>
      <c r="I1073" s="77"/>
      <c r="J1073" s="77"/>
      <c r="K1073" s="78">
        <f t="shared" si="2"/>
        <v>3210</v>
      </c>
      <c r="L1073" s="76" t="s">
        <v>99</v>
      </c>
      <c r="M1073" s="77"/>
    </row>
    <row r="1074" ht="15.75" customHeight="1">
      <c r="A1074" s="79">
        <v>43076.0</v>
      </c>
      <c r="H1074" s="77"/>
      <c r="I1074" s="77"/>
      <c r="J1074" s="77"/>
      <c r="K1074" s="78">
        <f t="shared" si="2"/>
        <v>3213</v>
      </c>
      <c r="L1074" s="76" t="s">
        <v>99</v>
      </c>
      <c r="M1074" s="77"/>
    </row>
    <row r="1075" ht="15.75" customHeight="1">
      <c r="A1075" s="79">
        <v>43077.0</v>
      </c>
      <c r="H1075" s="77"/>
      <c r="I1075" s="77"/>
      <c r="J1075" s="77"/>
      <c r="K1075" s="78">
        <f t="shared" si="2"/>
        <v>3216</v>
      </c>
      <c r="L1075" s="76" t="s">
        <v>99</v>
      </c>
      <c r="M1075" s="77"/>
    </row>
    <row r="1076" ht="15.75" customHeight="1">
      <c r="A1076" s="79">
        <v>43078.0</v>
      </c>
      <c r="H1076" s="77"/>
      <c r="I1076" s="77"/>
      <c r="J1076" s="77"/>
      <c r="K1076" s="78">
        <f t="shared" si="2"/>
        <v>3219</v>
      </c>
      <c r="L1076" s="76" t="s">
        <v>99</v>
      </c>
      <c r="M1076" s="77"/>
    </row>
    <row r="1077" ht="15.75" customHeight="1">
      <c r="A1077" s="79">
        <v>43079.0</v>
      </c>
      <c r="H1077" s="77"/>
      <c r="I1077" s="77"/>
      <c r="J1077" s="77"/>
      <c r="K1077" s="78">
        <f t="shared" si="2"/>
        <v>3222</v>
      </c>
      <c r="L1077" s="76" t="s">
        <v>99</v>
      </c>
      <c r="M1077" s="77"/>
    </row>
    <row r="1078" ht="15.75" customHeight="1">
      <c r="A1078" s="79">
        <v>43080.0</v>
      </c>
      <c r="H1078" s="77"/>
      <c r="I1078" s="77"/>
      <c r="J1078" s="77"/>
      <c r="K1078" s="78">
        <f t="shared" si="2"/>
        <v>3225</v>
      </c>
      <c r="L1078" s="76" t="s">
        <v>99</v>
      </c>
      <c r="M1078" s="77"/>
    </row>
    <row r="1079" ht="15.75" customHeight="1">
      <c r="A1079" s="79">
        <v>43081.0</v>
      </c>
      <c r="H1079" s="77"/>
      <c r="I1079" s="77"/>
      <c r="J1079" s="77"/>
      <c r="K1079" s="78">
        <f t="shared" si="2"/>
        <v>3228</v>
      </c>
      <c r="L1079" s="76" t="s">
        <v>99</v>
      </c>
      <c r="M1079" s="77"/>
    </row>
    <row r="1080" ht="15.75" customHeight="1">
      <c r="A1080" s="79">
        <v>43082.0</v>
      </c>
      <c r="H1080" s="77"/>
      <c r="I1080" s="77"/>
      <c r="J1080" s="77"/>
      <c r="K1080" s="78">
        <f t="shared" si="2"/>
        <v>3231</v>
      </c>
      <c r="L1080" s="76" t="s">
        <v>99</v>
      </c>
      <c r="M1080" s="77"/>
    </row>
    <row r="1081" ht="15.75" customHeight="1">
      <c r="A1081" s="79">
        <v>43083.0</v>
      </c>
      <c r="H1081" s="77"/>
      <c r="I1081" s="77"/>
      <c r="J1081" s="77"/>
      <c r="K1081" s="78">
        <f t="shared" si="2"/>
        <v>3234</v>
      </c>
      <c r="L1081" s="76" t="s">
        <v>99</v>
      </c>
      <c r="M1081" s="77"/>
    </row>
    <row r="1082" ht="15.75" customHeight="1">
      <c r="A1082" s="79">
        <v>43084.0</v>
      </c>
      <c r="H1082" s="77"/>
      <c r="I1082" s="77"/>
      <c r="J1082" s="77"/>
      <c r="K1082" s="78">
        <f t="shared" si="2"/>
        <v>3237</v>
      </c>
      <c r="L1082" s="76" t="s">
        <v>99</v>
      </c>
      <c r="M1082" s="77"/>
    </row>
    <row r="1083" ht="15.75" customHeight="1">
      <c r="A1083" s="79">
        <v>43085.0</v>
      </c>
      <c r="H1083" s="77"/>
      <c r="I1083" s="77"/>
      <c r="J1083" s="77"/>
      <c r="K1083" s="78">
        <f t="shared" si="2"/>
        <v>3240</v>
      </c>
      <c r="L1083" s="76" t="s">
        <v>99</v>
      </c>
      <c r="M1083" s="77"/>
    </row>
    <row r="1084" ht="15.75" customHeight="1">
      <c r="A1084" s="79">
        <v>43086.0</v>
      </c>
      <c r="H1084" s="77"/>
      <c r="I1084" s="77"/>
      <c r="J1084" s="77"/>
      <c r="K1084" s="78">
        <f t="shared" si="2"/>
        <v>3243</v>
      </c>
      <c r="L1084" s="76" t="s">
        <v>99</v>
      </c>
      <c r="M1084" s="77"/>
    </row>
    <row r="1085" ht="15.75" customHeight="1">
      <c r="A1085" s="79">
        <v>43087.0</v>
      </c>
      <c r="H1085" s="77"/>
      <c r="I1085" s="77"/>
      <c r="J1085" s="77"/>
      <c r="K1085" s="78">
        <f t="shared" si="2"/>
        <v>3246</v>
      </c>
      <c r="L1085" s="76" t="s">
        <v>99</v>
      </c>
      <c r="M1085" s="77"/>
    </row>
    <row r="1086" ht="15.75" customHeight="1">
      <c r="A1086" s="79">
        <v>43088.0</v>
      </c>
      <c r="H1086" s="77"/>
      <c r="I1086" s="77"/>
      <c r="J1086" s="77"/>
      <c r="K1086" s="78">
        <f t="shared" si="2"/>
        <v>3249</v>
      </c>
      <c r="L1086" s="76" t="s">
        <v>99</v>
      </c>
      <c r="M1086" s="77"/>
    </row>
    <row r="1087" ht="15.75" customHeight="1">
      <c r="A1087" s="79">
        <v>43089.0</v>
      </c>
      <c r="H1087" s="77"/>
      <c r="I1087" s="77"/>
      <c r="J1087" s="77"/>
      <c r="K1087" s="78">
        <f t="shared" si="2"/>
        <v>3252</v>
      </c>
      <c r="L1087" s="76" t="s">
        <v>99</v>
      </c>
      <c r="M1087" s="77"/>
    </row>
    <row r="1088" ht="15.75" customHeight="1">
      <c r="A1088" s="79">
        <v>43090.0</v>
      </c>
      <c r="H1088" s="77"/>
      <c r="I1088" s="77"/>
      <c r="J1088" s="77"/>
      <c r="K1088" s="78">
        <f t="shared" si="2"/>
        <v>3255</v>
      </c>
      <c r="L1088" s="76" t="s">
        <v>99</v>
      </c>
      <c r="M1088" s="77"/>
    </row>
    <row r="1089" ht="15.75" customHeight="1">
      <c r="A1089" s="79">
        <v>43091.0</v>
      </c>
      <c r="H1089" s="77"/>
      <c r="I1089" s="77"/>
      <c r="J1089" s="77"/>
      <c r="K1089" s="78">
        <f t="shared" si="2"/>
        <v>3258</v>
      </c>
      <c r="L1089" s="76" t="s">
        <v>99</v>
      </c>
      <c r="M1089" s="77"/>
    </row>
    <row r="1090" ht="15.75" customHeight="1">
      <c r="A1090" s="79">
        <v>43092.0</v>
      </c>
      <c r="H1090" s="77"/>
      <c r="I1090" s="77"/>
      <c r="J1090" s="77"/>
      <c r="K1090" s="78">
        <f t="shared" si="2"/>
        <v>3261</v>
      </c>
      <c r="L1090" s="76" t="s">
        <v>99</v>
      </c>
      <c r="M1090" s="77"/>
    </row>
    <row r="1091" ht="15.75" customHeight="1">
      <c r="A1091" s="79">
        <v>43093.0</v>
      </c>
      <c r="H1091" s="77"/>
      <c r="I1091" s="77"/>
      <c r="J1091" s="77"/>
      <c r="K1091" s="78">
        <f t="shared" si="2"/>
        <v>3264</v>
      </c>
      <c r="L1091" s="76" t="s">
        <v>99</v>
      </c>
      <c r="M1091" s="77"/>
    </row>
    <row r="1092" ht="15.75" customHeight="1">
      <c r="A1092" s="79">
        <v>43094.0</v>
      </c>
      <c r="H1092" s="77"/>
      <c r="I1092" s="77"/>
      <c r="J1092" s="77"/>
      <c r="K1092" s="78">
        <f t="shared" si="2"/>
        <v>3267</v>
      </c>
      <c r="L1092" s="76" t="s">
        <v>99</v>
      </c>
      <c r="M1092" s="77"/>
    </row>
    <row r="1093" ht="15.75" customHeight="1">
      <c r="A1093" s="79">
        <v>43095.0</v>
      </c>
      <c r="H1093" s="77"/>
      <c r="I1093" s="77"/>
      <c r="J1093" s="77"/>
      <c r="K1093" s="78">
        <f t="shared" si="2"/>
        <v>3270</v>
      </c>
      <c r="L1093" s="76" t="s">
        <v>99</v>
      </c>
      <c r="M1093" s="77"/>
    </row>
    <row r="1094" ht="15.75" customHeight="1">
      <c r="A1094" s="79">
        <v>43096.0</v>
      </c>
      <c r="H1094" s="77"/>
      <c r="I1094" s="77"/>
      <c r="J1094" s="77"/>
      <c r="K1094" s="78">
        <f t="shared" si="2"/>
        <v>3273</v>
      </c>
      <c r="L1094" s="76" t="s">
        <v>99</v>
      </c>
      <c r="M1094" s="77"/>
    </row>
    <row r="1095" ht="15.75" customHeight="1">
      <c r="A1095" s="79">
        <v>43097.0</v>
      </c>
      <c r="H1095" s="77"/>
      <c r="I1095" s="77"/>
      <c r="J1095" s="77"/>
      <c r="K1095" s="78">
        <f t="shared" si="2"/>
        <v>3276</v>
      </c>
      <c r="L1095" s="76" t="s">
        <v>99</v>
      </c>
      <c r="M1095" s="77"/>
    </row>
    <row r="1096" ht="15.75" customHeight="1">
      <c r="A1096" s="79">
        <v>43098.0</v>
      </c>
      <c r="H1096" s="77"/>
      <c r="I1096" s="77"/>
      <c r="J1096" s="77"/>
      <c r="K1096" s="78">
        <f t="shared" si="2"/>
        <v>3279</v>
      </c>
      <c r="L1096" s="76" t="s">
        <v>99</v>
      </c>
      <c r="M1096" s="77"/>
    </row>
    <row r="1097" ht="15.75" customHeight="1">
      <c r="A1097" s="79">
        <v>43099.0</v>
      </c>
      <c r="H1097" s="77"/>
      <c r="I1097" s="77"/>
      <c r="J1097" s="77"/>
      <c r="K1097" s="78">
        <f t="shared" si="2"/>
        <v>3282</v>
      </c>
      <c r="L1097" s="76" t="s">
        <v>99</v>
      </c>
      <c r="M1097" s="77"/>
    </row>
    <row r="1098" ht="15.75" customHeight="1">
      <c r="A1098" s="79">
        <v>43100.0</v>
      </c>
      <c r="H1098" s="77"/>
      <c r="I1098" s="77"/>
      <c r="J1098" s="77"/>
      <c r="K1098" s="78">
        <f t="shared" si="2"/>
        <v>3285</v>
      </c>
      <c r="L1098" s="76" t="s">
        <v>99</v>
      </c>
      <c r="M1098" s="77"/>
    </row>
    <row r="1099" ht="15.75" customHeight="1">
      <c r="A1099" s="79">
        <v>43101.0</v>
      </c>
      <c r="H1099" s="77"/>
      <c r="I1099" s="77"/>
      <c r="J1099" s="77"/>
      <c r="K1099" s="78">
        <f t="shared" si="2"/>
        <v>3288</v>
      </c>
      <c r="L1099" s="76" t="s">
        <v>99</v>
      </c>
      <c r="M1099" s="77"/>
    </row>
    <row r="1100" ht="15.75" customHeight="1">
      <c r="A1100" s="79">
        <v>43102.0</v>
      </c>
      <c r="H1100" s="77"/>
      <c r="I1100" s="77"/>
      <c r="J1100" s="77"/>
      <c r="K1100" s="78">
        <f t="shared" si="2"/>
        <v>3291</v>
      </c>
      <c r="L1100" s="76" t="s">
        <v>99</v>
      </c>
      <c r="M1100" s="77"/>
    </row>
    <row r="1101" ht="15.75" customHeight="1">
      <c r="A1101" s="79">
        <v>43103.0</v>
      </c>
      <c r="H1101" s="77"/>
      <c r="I1101" s="77"/>
      <c r="J1101" s="77"/>
      <c r="K1101" s="78">
        <f t="shared" si="2"/>
        <v>3294</v>
      </c>
      <c r="L1101" s="76" t="s">
        <v>99</v>
      </c>
      <c r="M1101" s="77"/>
    </row>
    <row r="1102" ht="15.75" customHeight="1">
      <c r="A1102" s="79">
        <v>43104.0</v>
      </c>
      <c r="H1102" s="77"/>
      <c r="I1102" s="77"/>
      <c r="J1102" s="77"/>
      <c r="K1102" s="78">
        <f t="shared" si="2"/>
        <v>3297</v>
      </c>
      <c r="L1102" s="76" t="s">
        <v>99</v>
      </c>
      <c r="M1102" s="77"/>
    </row>
    <row r="1103" ht="15.75" customHeight="1">
      <c r="A1103" s="79">
        <v>43105.0</v>
      </c>
      <c r="H1103" s="77"/>
      <c r="I1103" s="77"/>
      <c r="J1103" s="77"/>
      <c r="K1103" s="78">
        <f t="shared" si="2"/>
        <v>3300</v>
      </c>
      <c r="L1103" s="76" t="s">
        <v>99</v>
      </c>
      <c r="M1103" s="77"/>
    </row>
    <row r="1104" ht="15.75" customHeight="1">
      <c r="A1104" s="79">
        <v>43106.0</v>
      </c>
      <c r="H1104" s="77"/>
      <c r="I1104" s="77"/>
      <c r="J1104" s="77"/>
      <c r="K1104" s="78">
        <f t="shared" si="2"/>
        <v>3303</v>
      </c>
      <c r="L1104" s="76" t="s">
        <v>99</v>
      </c>
      <c r="M1104" s="77"/>
    </row>
    <row r="1105" ht="15.75" customHeight="1">
      <c r="A1105" s="79">
        <v>43107.0</v>
      </c>
      <c r="H1105" s="77"/>
      <c r="I1105" s="77"/>
      <c r="J1105" s="77"/>
      <c r="K1105" s="78">
        <f t="shared" si="2"/>
        <v>3306</v>
      </c>
      <c r="L1105" s="76" t="s">
        <v>99</v>
      </c>
      <c r="M1105" s="77"/>
    </row>
    <row r="1106" ht="15.75" customHeight="1">
      <c r="A1106" s="79">
        <v>43108.0</v>
      </c>
      <c r="H1106" s="77"/>
      <c r="I1106" s="77"/>
      <c r="J1106" s="77"/>
      <c r="K1106" s="78">
        <f t="shared" si="2"/>
        <v>3309</v>
      </c>
      <c r="L1106" s="76" t="s">
        <v>99</v>
      </c>
      <c r="M1106" s="77"/>
    </row>
    <row r="1107" ht="15.75" customHeight="1">
      <c r="A1107" s="79">
        <v>43109.0</v>
      </c>
      <c r="H1107" s="77"/>
      <c r="I1107" s="77"/>
      <c r="J1107" s="77"/>
      <c r="K1107" s="78">
        <f t="shared" si="2"/>
        <v>3312</v>
      </c>
      <c r="L1107" s="76" t="s">
        <v>99</v>
      </c>
      <c r="M1107" s="77"/>
    </row>
    <row r="1108" ht="15.75" customHeight="1">
      <c r="A1108" s="79">
        <v>43110.0</v>
      </c>
      <c r="H1108" s="77"/>
      <c r="I1108" s="77"/>
      <c r="J1108" s="77"/>
      <c r="K1108" s="78">
        <f t="shared" si="2"/>
        <v>3315</v>
      </c>
      <c r="L1108" s="76" t="s">
        <v>99</v>
      </c>
      <c r="M1108" s="77"/>
    </row>
    <row r="1109" ht="15.75" customHeight="1">
      <c r="A1109" s="79">
        <v>43111.0</v>
      </c>
      <c r="H1109" s="77"/>
      <c r="I1109" s="77"/>
      <c r="J1109" s="77"/>
      <c r="K1109" s="78">
        <f t="shared" si="2"/>
        <v>3318</v>
      </c>
      <c r="L1109" s="76" t="s">
        <v>99</v>
      </c>
      <c r="M1109" s="77"/>
    </row>
    <row r="1110" ht="15.75" customHeight="1">
      <c r="A1110" s="79">
        <v>43112.0</v>
      </c>
      <c r="H1110" s="77"/>
      <c r="I1110" s="77"/>
      <c r="J1110" s="77"/>
      <c r="K1110" s="78">
        <f t="shared" si="2"/>
        <v>3321</v>
      </c>
      <c r="L1110" s="76" t="s">
        <v>99</v>
      </c>
      <c r="M1110" s="77"/>
    </row>
    <row r="1111" ht="15.75" customHeight="1">
      <c r="A1111" s="79">
        <v>43113.0</v>
      </c>
      <c r="H1111" s="77"/>
      <c r="I1111" s="77"/>
      <c r="J1111" s="77"/>
      <c r="K1111" s="78">
        <f t="shared" si="2"/>
        <v>3324</v>
      </c>
      <c r="L1111" s="76" t="s">
        <v>99</v>
      </c>
      <c r="M1111" s="77"/>
    </row>
    <row r="1112" ht="15.75" customHeight="1">
      <c r="A1112" s="79">
        <v>43114.0</v>
      </c>
      <c r="H1112" s="77"/>
      <c r="I1112" s="77"/>
      <c r="J1112" s="77"/>
      <c r="K1112" s="78">
        <f t="shared" si="2"/>
        <v>3327</v>
      </c>
      <c r="L1112" s="76" t="s">
        <v>99</v>
      </c>
      <c r="M1112" s="77"/>
    </row>
    <row r="1113" ht="15.75" customHeight="1">
      <c r="A1113" s="79">
        <v>43115.0</v>
      </c>
      <c r="H1113" s="77"/>
      <c r="I1113" s="77"/>
      <c r="J1113" s="77"/>
      <c r="K1113" s="78">
        <f t="shared" si="2"/>
        <v>3330</v>
      </c>
      <c r="L1113" s="76" t="s">
        <v>99</v>
      </c>
      <c r="M1113" s="77"/>
    </row>
    <row r="1114" ht="15.75" customHeight="1">
      <c r="A1114" s="79">
        <v>43116.0</v>
      </c>
      <c r="H1114" s="77"/>
      <c r="I1114" s="77"/>
      <c r="J1114" s="77"/>
      <c r="K1114" s="78">
        <f t="shared" si="2"/>
        <v>3333</v>
      </c>
      <c r="L1114" s="76" t="s">
        <v>99</v>
      </c>
      <c r="M1114" s="77"/>
    </row>
    <row r="1115" ht="15.75" customHeight="1">
      <c r="A1115" s="79">
        <v>43117.0</v>
      </c>
      <c r="H1115" s="77"/>
      <c r="I1115" s="77"/>
      <c r="J1115" s="77"/>
      <c r="K1115" s="78">
        <f t="shared" si="2"/>
        <v>3336</v>
      </c>
      <c r="L1115" s="76" t="s">
        <v>99</v>
      </c>
      <c r="M1115" s="77"/>
    </row>
    <row r="1116" ht="15.75" customHeight="1">
      <c r="A1116" s="79">
        <v>43118.0</v>
      </c>
      <c r="H1116" s="77"/>
      <c r="I1116" s="77"/>
      <c r="J1116" s="77"/>
      <c r="K1116" s="78">
        <f t="shared" si="2"/>
        <v>3339</v>
      </c>
      <c r="L1116" s="76" t="s">
        <v>99</v>
      </c>
      <c r="M1116" s="77"/>
    </row>
    <row r="1117" ht="15.75" customHeight="1">
      <c r="A1117" s="79">
        <v>43119.0</v>
      </c>
      <c r="H1117" s="77"/>
      <c r="I1117" s="77"/>
      <c r="J1117" s="77"/>
      <c r="K1117" s="78">
        <f t="shared" si="2"/>
        <v>3342</v>
      </c>
      <c r="L1117" s="76" t="s">
        <v>99</v>
      </c>
      <c r="M1117" s="77"/>
    </row>
    <row r="1118" ht="15.75" customHeight="1">
      <c r="A1118" s="79">
        <v>43120.0</v>
      </c>
      <c r="H1118" s="77"/>
      <c r="I1118" s="77"/>
      <c r="J1118" s="77"/>
      <c r="K1118" s="78">
        <f t="shared" si="2"/>
        <v>3345</v>
      </c>
      <c r="L1118" s="76" t="s">
        <v>99</v>
      </c>
      <c r="M1118" s="77"/>
    </row>
    <row r="1119" ht="15.75" customHeight="1">
      <c r="A1119" s="79">
        <v>43121.0</v>
      </c>
      <c r="H1119" s="77"/>
      <c r="I1119" s="77"/>
      <c r="J1119" s="77"/>
      <c r="K1119" s="78">
        <f t="shared" si="2"/>
        <v>3348</v>
      </c>
      <c r="L1119" s="76" t="s">
        <v>99</v>
      </c>
      <c r="M1119" s="77"/>
    </row>
    <row r="1120" ht="15.75" customHeight="1">
      <c r="A1120" s="79">
        <v>43122.0</v>
      </c>
      <c r="H1120" s="77"/>
      <c r="I1120" s="77"/>
      <c r="J1120" s="77"/>
      <c r="K1120" s="78">
        <f t="shared" si="2"/>
        <v>3351</v>
      </c>
      <c r="L1120" s="76" t="s">
        <v>99</v>
      </c>
      <c r="M1120" s="77"/>
    </row>
    <row r="1121" ht="15.75" customHeight="1">
      <c r="A1121" s="79">
        <v>43123.0</v>
      </c>
      <c r="H1121" s="77"/>
      <c r="I1121" s="77"/>
      <c r="J1121" s="77"/>
      <c r="K1121" s="78">
        <f t="shared" si="2"/>
        <v>3354</v>
      </c>
      <c r="L1121" s="76" t="s">
        <v>99</v>
      </c>
      <c r="M1121" s="77"/>
    </row>
    <row r="1122" ht="15.75" customHeight="1">
      <c r="A1122" s="79">
        <v>43124.0</v>
      </c>
      <c r="H1122" s="77"/>
      <c r="I1122" s="77"/>
      <c r="J1122" s="77"/>
      <c r="K1122" s="78">
        <f t="shared" si="2"/>
        <v>3357</v>
      </c>
      <c r="L1122" s="76" t="s">
        <v>99</v>
      </c>
      <c r="M1122" s="77"/>
    </row>
    <row r="1123" ht="15.75" customHeight="1">
      <c r="A1123" s="79">
        <v>43125.0</v>
      </c>
      <c r="H1123" s="77"/>
      <c r="I1123" s="77"/>
      <c r="J1123" s="77"/>
      <c r="K1123" s="78">
        <f t="shared" si="2"/>
        <v>3360</v>
      </c>
      <c r="L1123" s="76" t="s">
        <v>99</v>
      </c>
      <c r="M1123" s="77"/>
    </row>
    <row r="1124" ht="15.75" customHeight="1">
      <c r="A1124" s="79">
        <v>43126.0</v>
      </c>
      <c r="H1124" s="77"/>
      <c r="I1124" s="77"/>
      <c r="J1124" s="77"/>
      <c r="K1124" s="78">
        <f t="shared" si="2"/>
        <v>3363</v>
      </c>
      <c r="L1124" s="76" t="s">
        <v>99</v>
      </c>
      <c r="M1124" s="77"/>
    </row>
    <row r="1125" ht="15.75" customHeight="1">
      <c r="A1125" s="79">
        <v>43127.0</v>
      </c>
      <c r="H1125" s="77"/>
      <c r="I1125" s="77"/>
      <c r="J1125" s="77"/>
      <c r="K1125" s="78">
        <f t="shared" si="2"/>
        <v>3366</v>
      </c>
      <c r="L1125" s="76" t="s">
        <v>99</v>
      </c>
      <c r="M1125" s="77"/>
    </row>
    <row r="1126" ht="15.75" customHeight="1">
      <c r="A1126" s="79">
        <v>43128.0</v>
      </c>
      <c r="H1126" s="77"/>
      <c r="I1126" s="77"/>
      <c r="J1126" s="77"/>
      <c r="K1126" s="78">
        <f t="shared" si="2"/>
        <v>3369</v>
      </c>
      <c r="L1126" s="76" t="s">
        <v>99</v>
      </c>
      <c r="M1126" s="77"/>
    </row>
    <row r="1127" ht="15.75" customHeight="1">
      <c r="A1127" s="79">
        <v>43129.0</v>
      </c>
      <c r="H1127" s="77"/>
      <c r="I1127" s="77"/>
      <c r="J1127" s="77"/>
      <c r="K1127" s="78">
        <f t="shared" si="2"/>
        <v>3372</v>
      </c>
      <c r="L1127" s="76" t="s">
        <v>99</v>
      </c>
      <c r="M1127" s="77"/>
    </row>
    <row r="1128" ht="15.75" customHeight="1">
      <c r="A1128" s="79">
        <v>43130.0</v>
      </c>
      <c r="H1128" s="77"/>
      <c r="I1128" s="77"/>
      <c r="J1128" s="77"/>
      <c r="K1128" s="78">
        <f t="shared" si="2"/>
        <v>3375</v>
      </c>
      <c r="L1128" s="76" t="s">
        <v>99</v>
      </c>
      <c r="M1128" s="77"/>
    </row>
    <row r="1129" ht="15.75" customHeight="1">
      <c r="A1129" s="79">
        <v>43131.0</v>
      </c>
      <c r="H1129" s="77"/>
      <c r="I1129" s="77"/>
      <c r="J1129" s="77"/>
      <c r="K1129" s="78">
        <f t="shared" si="2"/>
        <v>3378</v>
      </c>
      <c r="L1129" s="76" t="s">
        <v>99</v>
      </c>
      <c r="M1129" s="77"/>
    </row>
    <row r="1130" ht="15.75" customHeight="1">
      <c r="A1130" s="79">
        <v>43132.0</v>
      </c>
      <c r="H1130" s="77"/>
      <c r="I1130" s="77"/>
      <c r="J1130" s="77"/>
      <c r="K1130" s="78">
        <f t="shared" si="2"/>
        <v>3381</v>
      </c>
      <c r="L1130" s="76" t="s">
        <v>99</v>
      </c>
      <c r="M1130" s="77"/>
    </row>
    <row r="1131" ht="15.75" customHeight="1">
      <c r="A1131" s="79">
        <v>43133.0</v>
      </c>
      <c r="H1131" s="77"/>
      <c r="I1131" s="77"/>
      <c r="J1131" s="77"/>
      <c r="K1131" s="78">
        <f t="shared" si="2"/>
        <v>3384</v>
      </c>
      <c r="L1131" s="76" t="s">
        <v>99</v>
      </c>
      <c r="M1131" s="77"/>
    </row>
    <row r="1132" ht="15.75" customHeight="1">
      <c r="A1132" s="79">
        <v>43134.0</v>
      </c>
      <c r="H1132" s="77"/>
      <c r="I1132" s="77"/>
      <c r="J1132" s="77"/>
      <c r="K1132" s="78">
        <f t="shared" si="2"/>
        <v>3387</v>
      </c>
      <c r="L1132" s="76" t="s">
        <v>99</v>
      </c>
      <c r="M1132" s="77"/>
    </row>
    <row r="1133" ht="15.75" customHeight="1">
      <c r="A1133" s="79">
        <v>43135.0</v>
      </c>
      <c r="H1133" s="77"/>
      <c r="I1133" s="77"/>
      <c r="J1133" s="77"/>
      <c r="K1133" s="78">
        <f t="shared" si="2"/>
        <v>3390</v>
      </c>
      <c r="L1133" s="76" t="s">
        <v>99</v>
      </c>
      <c r="M1133" s="77"/>
    </row>
    <row r="1134" ht="15.75" customHeight="1">
      <c r="A1134" s="79">
        <v>43136.0</v>
      </c>
      <c r="H1134" s="77"/>
      <c r="I1134" s="77"/>
      <c r="J1134" s="77"/>
      <c r="K1134" s="78">
        <f t="shared" si="2"/>
        <v>3393</v>
      </c>
      <c r="L1134" s="76" t="s">
        <v>99</v>
      </c>
      <c r="M1134" s="77"/>
    </row>
    <row r="1135" ht="15.75" customHeight="1">
      <c r="A1135" s="79">
        <v>43137.0</v>
      </c>
      <c r="H1135" s="77"/>
      <c r="I1135" s="77"/>
      <c r="J1135" s="77"/>
      <c r="K1135" s="78">
        <f t="shared" si="2"/>
        <v>3396</v>
      </c>
      <c r="L1135" s="76" t="s">
        <v>99</v>
      </c>
      <c r="M1135" s="77"/>
    </row>
    <row r="1136" ht="15.75" customHeight="1">
      <c r="A1136" s="79">
        <v>43138.0</v>
      </c>
      <c r="H1136" s="77"/>
      <c r="I1136" s="77"/>
      <c r="J1136" s="77"/>
      <c r="K1136" s="78">
        <f t="shared" si="2"/>
        <v>3399</v>
      </c>
      <c r="L1136" s="76" t="s">
        <v>99</v>
      </c>
      <c r="M1136" s="77"/>
    </row>
    <row r="1137" ht="15.75" customHeight="1">
      <c r="A1137" s="79">
        <v>43139.0</v>
      </c>
      <c r="H1137" s="77"/>
      <c r="I1137" s="77"/>
      <c r="J1137" s="77"/>
      <c r="K1137" s="78">
        <f t="shared" si="2"/>
        <v>3402</v>
      </c>
      <c r="L1137" s="76" t="s">
        <v>99</v>
      </c>
      <c r="M1137" s="77"/>
    </row>
    <row r="1138" ht="15.75" customHeight="1">
      <c r="A1138" s="79">
        <v>43140.0</v>
      </c>
      <c r="H1138" s="77"/>
      <c r="I1138" s="77"/>
      <c r="J1138" s="77"/>
      <c r="K1138" s="78">
        <f t="shared" si="2"/>
        <v>3405</v>
      </c>
      <c r="L1138" s="76" t="s">
        <v>99</v>
      </c>
      <c r="M1138" s="77"/>
    </row>
    <row r="1139" ht="15.75" customHeight="1">
      <c r="A1139" s="79">
        <v>43141.0</v>
      </c>
      <c r="H1139" s="77"/>
      <c r="I1139" s="77"/>
      <c r="J1139" s="77"/>
      <c r="K1139" s="78">
        <f t="shared" si="2"/>
        <v>3408</v>
      </c>
      <c r="L1139" s="76" t="s">
        <v>99</v>
      </c>
      <c r="M1139" s="77"/>
    </row>
    <row r="1140" ht="15.75" customHeight="1">
      <c r="A1140" s="79">
        <v>43142.0</v>
      </c>
      <c r="H1140" s="77"/>
      <c r="I1140" s="77"/>
      <c r="J1140" s="77"/>
      <c r="K1140" s="78">
        <f t="shared" si="2"/>
        <v>3411</v>
      </c>
      <c r="L1140" s="76" t="s">
        <v>99</v>
      </c>
      <c r="M1140" s="77"/>
    </row>
    <row r="1141" ht="15.75" customHeight="1">
      <c r="A1141" s="79">
        <v>43143.0</v>
      </c>
      <c r="H1141" s="77"/>
      <c r="I1141" s="77"/>
      <c r="J1141" s="77"/>
      <c r="K1141" s="78">
        <f t="shared" si="2"/>
        <v>3414</v>
      </c>
      <c r="L1141" s="76" t="s">
        <v>99</v>
      </c>
      <c r="M1141" s="77"/>
    </row>
    <row r="1142" ht="15.75" customHeight="1">
      <c r="A1142" s="79">
        <v>43144.0</v>
      </c>
      <c r="H1142" s="77"/>
      <c r="I1142" s="77"/>
      <c r="J1142" s="77"/>
      <c r="K1142" s="78">
        <f t="shared" si="2"/>
        <v>3417</v>
      </c>
      <c r="L1142" s="76" t="s">
        <v>99</v>
      </c>
      <c r="M1142" s="77"/>
    </row>
    <row r="1143" ht="15.75" customHeight="1">
      <c r="A1143" s="79">
        <v>43145.0</v>
      </c>
      <c r="H1143" s="77"/>
      <c r="I1143" s="77"/>
      <c r="J1143" s="77"/>
      <c r="K1143" s="78">
        <f t="shared" si="2"/>
        <v>3420</v>
      </c>
      <c r="L1143" s="76" t="s">
        <v>99</v>
      </c>
      <c r="M1143" s="77"/>
    </row>
    <row r="1144" ht="15.75" customHeight="1">
      <c r="A1144" s="79">
        <v>43146.0</v>
      </c>
      <c r="H1144" s="77"/>
      <c r="I1144" s="77"/>
      <c r="J1144" s="77"/>
      <c r="K1144" s="78">
        <f t="shared" si="2"/>
        <v>3423</v>
      </c>
      <c r="L1144" s="76" t="s">
        <v>99</v>
      </c>
      <c r="M1144" s="77"/>
    </row>
    <row r="1145" ht="15.75" customHeight="1">
      <c r="A1145" s="79">
        <v>43147.0</v>
      </c>
      <c r="H1145" s="77"/>
      <c r="I1145" s="77"/>
      <c r="J1145" s="77"/>
      <c r="K1145" s="78">
        <f t="shared" si="2"/>
        <v>3426</v>
      </c>
      <c r="L1145" s="76" t="s">
        <v>99</v>
      </c>
      <c r="M1145" s="77"/>
    </row>
    <row r="1146" ht="15.75" customHeight="1">
      <c r="A1146" s="79">
        <v>43148.0</v>
      </c>
      <c r="H1146" s="77"/>
      <c r="I1146" s="77"/>
      <c r="J1146" s="77"/>
      <c r="K1146" s="78">
        <f t="shared" si="2"/>
        <v>3429</v>
      </c>
      <c r="L1146" s="76" t="s">
        <v>99</v>
      </c>
      <c r="M1146" s="77"/>
    </row>
    <row r="1147" ht="15.75" customHeight="1">
      <c r="A1147" s="79">
        <v>43149.0</v>
      </c>
      <c r="H1147" s="77"/>
      <c r="I1147" s="77"/>
      <c r="J1147" s="77"/>
      <c r="K1147" s="78">
        <f t="shared" si="2"/>
        <v>3432</v>
      </c>
      <c r="L1147" s="76" t="s">
        <v>99</v>
      </c>
      <c r="M1147" s="77"/>
    </row>
    <row r="1148" ht="15.75" customHeight="1">
      <c r="A1148" s="79">
        <v>43150.0</v>
      </c>
      <c r="H1148" s="77"/>
      <c r="I1148" s="77"/>
      <c r="J1148" s="77"/>
      <c r="K1148" s="78">
        <f t="shared" si="2"/>
        <v>3435</v>
      </c>
      <c r="L1148" s="76" t="s">
        <v>99</v>
      </c>
      <c r="M1148" s="77"/>
    </row>
    <row r="1149" ht="15.75" customHeight="1">
      <c r="A1149" s="79">
        <v>43151.0</v>
      </c>
      <c r="H1149" s="77"/>
      <c r="I1149" s="77"/>
      <c r="J1149" s="77"/>
      <c r="K1149" s="78">
        <f t="shared" si="2"/>
        <v>3438</v>
      </c>
      <c r="L1149" s="76" t="s">
        <v>99</v>
      </c>
      <c r="M1149" s="77"/>
    </row>
    <row r="1150" ht="15.75" customHeight="1">
      <c r="A1150" s="79">
        <v>43152.0</v>
      </c>
      <c r="H1150" s="77"/>
      <c r="I1150" s="77"/>
      <c r="J1150" s="77"/>
      <c r="K1150" s="78">
        <f t="shared" si="2"/>
        <v>3441</v>
      </c>
      <c r="L1150" s="76" t="s">
        <v>99</v>
      </c>
      <c r="M1150" s="77"/>
    </row>
    <row r="1151" ht="15.75" customHeight="1">
      <c r="A1151" s="79">
        <v>43153.0</v>
      </c>
      <c r="H1151" s="77"/>
      <c r="I1151" s="77"/>
      <c r="J1151" s="77"/>
      <c r="K1151" s="78">
        <f t="shared" si="2"/>
        <v>3444</v>
      </c>
      <c r="L1151" s="76" t="s">
        <v>99</v>
      </c>
      <c r="M1151" s="77"/>
    </row>
    <row r="1152" ht="15.75" customHeight="1">
      <c r="A1152" s="79">
        <v>43154.0</v>
      </c>
      <c r="H1152" s="77"/>
      <c r="I1152" s="77"/>
      <c r="J1152" s="77"/>
      <c r="K1152" s="78">
        <f t="shared" si="2"/>
        <v>3447</v>
      </c>
      <c r="L1152" s="76" t="s">
        <v>99</v>
      </c>
      <c r="M1152" s="77"/>
    </row>
    <row r="1153" ht="15.75" customHeight="1">
      <c r="A1153" s="79">
        <v>43155.0</v>
      </c>
      <c r="H1153" s="77"/>
      <c r="I1153" s="77"/>
      <c r="J1153" s="77"/>
      <c r="K1153" s="78">
        <f t="shared" si="2"/>
        <v>3450</v>
      </c>
      <c r="L1153" s="76" t="s">
        <v>99</v>
      </c>
      <c r="M1153" s="77"/>
    </row>
    <row r="1154" ht="15.75" customHeight="1">
      <c r="A1154" s="79">
        <v>43156.0</v>
      </c>
      <c r="H1154" s="77"/>
      <c r="I1154" s="77"/>
      <c r="J1154" s="77"/>
      <c r="K1154" s="78">
        <f t="shared" si="2"/>
        <v>3453</v>
      </c>
      <c r="L1154" s="76" t="s">
        <v>99</v>
      </c>
      <c r="M1154" s="77"/>
    </row>
    <row r="1155" ht="15.75" customHeight="1">
      <c r="A1155" s="79">
        <v>43157.0</v>
      </c>
      <c r="H1155" s="77"/>
      <c r="I1155" s="77"/>
      <c r="J1155" s="77"/>
      <c r="K1155" s="78">
        <f t="shared" si="2"/>
        <v>3456</v>
      </c>
      <c r="L1155" s="76" t="s">
        <v>99</v>
      </c>
      <c r="M1155" s="77"/>
    </row>
    <row r="1156" ht="15.75" customHeight="1">
      <c r="A1156" s="79">
        <v>43158.0</v>
      </c>
      <c r="H1156" s="77"/>
      <c r="I1156" s="77"/>
      <c r="J1156" s="77"/>
      <c r="K1156" s="78">
        <f t="shared" si="2"/>
        <v>3459</v>
      </c>
      <c r="L1156" s="76" t="s">
        <v>99</v>
      </c>
      <c r="M1156" s="77"/>
    </row>
    <row r="1157" ht="15.75" customHeight="1">
      <c r="A1157" s="79">
        <v>43159.0</v>
      </c>
      <c r="H1157" s="77"/>
      <c r="I1157" s="77"/>
      <c r="J1157" s="77"/>
      <c r="K1157" s="78">
        <f t="shared" si="2"/>
        <v>3462</v>
      </c>
      <c r="L1157" s="76" t="s">
        <v>99</v>
      </c>
      <c r="M1157" s="77"/>
    </row>
    <row r="1158" ht="15.75" customHeight="1">
      <c r="A1158" s="79">
        <v>43160.0</v>
      </c>
      <c r="H1158" s="77"/>
      <c r="I1158" s="77"/>
      <c r="J1158" s="77"/>
      <c r="K1158" s="78">
        <f t="shared" si="2"/>
        <v>3465</v>
      </c>
      <c r="L1158" s="76" t="s">
        <v>99</v>
      </c>
      <c r="M1158" s="77"/>
    </row>
    <row r="1159" ht="15.75" customHeight="1">
      <c r="A1159" s="79">
        <v>43161.0</v>
      </c>
      <c r="H1159" s="77"/>
      <c r="I1159" s="77"/>
      <c r="J1159" s="77"/>
      <c r="K1159" s="78">
        <f t="shared" si="2"/>
        <v>3468</v>
      </c>
      <c r="L1159" s="76" t="s">
        <v>99</v>
      </c>
      <c r="M1159" s="77"/>
    </row>
    <row r="1160" ht="15.75" customHeight="1">
      <c r="A1160" s="79">
        <v>43162.0</v>
      </c>
      <c r="H1160" s="77"/>
      <c r="I1160" s="77"/>
      <c r="J1160" s="77"/>
      <c r="K1160" s="78">
        <f t="shared" si="2"/>
        <v>3471</v>
      </c>
      <c r="L1160" s="76" t="s">
        <v>99</v>
      </c>
      <c r="M1160" s="77"/>
    </row>
    <row r="1161" ht="15.75" customHeight="1">
      <c r="A1161" s="79">
        <v>43163.0</v>
      </c>
      <c r="H1161" s="77"/>
      <c r="I1161" s="77"/>
      <c r="J1161" s="77"/>
      <c r="K1161" s="78">
        <f t="shared" si="2"/>
        <v>3474</v>
      </c>
      <c r="L1161" s="76" t="s">
        <v>99</v>
      </c>
      <c r="M1161" s="77"/>
    </row>
    <row r="1162" ht="15.75" customHeight="1">
      <c r="A1162" s="79">
        <v>43164.0</v>
      </c>
      <c r="H1162" s="77"/>
      <c r="I1162" s="77"/>
      <c r="J1162" s="77"/>
      <c r="K1162" s="78">
        <f t="shared" si="2"/>
        <v>3477</v>
      </c>
      <c r="L1162" s="76" t="s">
        <v>99</v>
      </c>
      <c r="M1162" s="77"/>
    </row>
    <row r="1163" ht="15.75" customHeight="1">
      <c r="A1163" s="79">
        <v>43165.0</v>
      </c>
      <c r="H1163" s="77"/>
      <c r="I1163" s="77"/>
      <c r="J1163" s="77"/>
      <c r="K1163" s="78">
        <f t="shared" si="2"/>
        <v>3480</v>
      </c>
      <c r="L1163" s="76" t="s">
        <v>99</v>
      </c>
      <c r="M1163" s="77"/>
    </row>
    <row r="1164" ht="15.75" customHeight="1">
      <c r="A1164" s="79">
        <v>43166.0</v>
      </c>
      <c r="H1164" s="77"/>
      <c r="I1164" s="77"/>
      <c r="J1164" s="77"/>
      <c r="K1164" s="78">
        <f t="shared" si="2"/>
        <v>3483</v>
      </c>
      <c r="L1164" s="76" t="s">
        <v>99</v>
      </c>
      <c r="M1164" s="77"/>
    </row>
    <row r="1165" ht="15.75" customHeight="1">
      <c r="A1165" s="79">
        <v>43167.0</v>
      </c>
      <c r="H1165" s="77"/>
      <c r="I1165" s="77"/>
      <c r="J1165" s="77"/>
      <c r="K1165" s="78">
        <f t="shared" si="2"/>
        <v>3486</v>
      </c>
      <c r="L1165" s="76" t="s">
        <v>99</v>
      </c>
      <c r="M1165" s="77"/>
    </row>
    <row r="1166" ht="15.75" customHeight="1">
      <c r="A1166" s="79">
        <v>43168.0</v>
      </c>
      <c r="H1166" s="77"/>
      <c r="I1166" s="77"/>
      <c r="J1166" s="77"/>
      <c r="K1166" s="78">
        <f t="shared" si="2"/>
        <v>3489</v>
      </c>
      <c r="L1166" s="76" t="s">
        <v>99</v>
      </c>
      <c r="M1166" s="77"/>
    </row>
    <row r="1167" ht="15.75" customHeight="1">
      <c r="A1167" s="79">
        <v>43169.0</v>
      </c>
      <c r="H1167" s="77"/>
      <c r="I1167" s="77"/>
      <c r="J1167" s="77"/>
      <c r="K1167" s="78">
        <f t="shared" si="2"/>
        <v>3492</v>
      </c>
      <c r="L1167" s="76" t="s">
        <v>99</v>
      </c>
      <c r="M1167" s="77"/>
    </row>
    <row r="1168" ht="15.75" customHeight="1">
      <c r="A1168" s="79">
        <v>43170.0</v>
      </c>
      <c r="H1168" s="77"/>
      <c r="I1168" s="77"/>
      <c r="J1168" s="77"/>
      <c r="K1168" s="78">
        <f t="shared" si="2"/>
        <v>3495</v>
      </c>
      <c r="L1168" s="76" t="s">
        <v>99</v>
      </c>
      <c r="M1168" s="77"/>
    </row>
    <row r="1169" ht="15.75" customHeight="1">
      <c r="A1169" s="79">
        <v>43171.0</v>
      </c>
      <c r="H1169" s="77"/>
      <c r="I1169" s="77"/>
      <c r="J1169" s="77"/>
      <c r="K1169" s="78">
        <f t="shared" si="2"/>
        <v>3498</v>
      </c>
      <c r="L1169" s="76" t="s">
        <v>99</v>
      </c>
      <c r="M1169" s="77"/>
    </row>
    <row r="1170" ht="15.75" customHeight="1">
      <c r="A1170" s="79">
        <v>43172.0</v>
      </c>
      <c r="H1170" s="77"/>
      <c r="I1170" s="77"/>
      <c r="J1170" s="77"/>
      <c r="K1170" s="78">
        <f t="shared" si="2"/>
        <v>3501</v>
      </c>
      <c r="L1170" s="76" t="s">
        <v>99</v>
      </c>
      <c r="M1170" s="77"/>
    </row>
    <row r="1171" ht="15.75" customHeight="1">
      <c r="A1171" s="79">
        <v>43173.0</v>
      </c>
      <c r="H1171" s="77"/>
      <c r="I1171" s="77"/>
      <c r="J1171" s="77"/>
      <c r="K1171" s="78">
        <f t="shared" si="2"/>
        <v>3504</v>
      </c>
      <c r="L1171" s="76" t="s">
        <v>99</v>
      </c>
      <c r="M1171" s="77"/>
    </row>
    <row r="1172" ht="15.75" customHeight="1">
      <c r="A1172" s="79">
        <v>43174.0</v>
      </c>
      <c r="H1172" s="77"/>
      <c r="I1172" s="77"/>
      <c r="J1172" s="77"/>
      <c r="K1172" s="78">
        <f t="shared" si="2"/>
        <v>3507</v>
      </c>
      <c r="L1172" s="76" t="s">
        <v>99</v>
      </c>
      <c r="M1172" s="77"/>
    </row>
    <row r="1173" ht="15.75" customHeight="1">
      <c r="A1173" s="79">
        <v>43175.0</v>
      </c>
      <c r="H1173" s="77"/>
      <c r="I1173" s="77"/>
      <c r="J1173" s="77"/>
      <c r="K1173" s="78">
        <f t="shared" si="2"/>
        <v>3510</v>
      </c>
      <c r="L1173" s="76" t="s">
        <v>99</v>
      </c>
      <c r="M1173" s="77"/>
    </row>
    <row r="1174" ht="15.75" customHeight="1">
      <c r="A1174" s="79">
        <v>43176.0</v>
      </c>
      <c r="H1174" s="77"/>
      <c r="I1174" s="77"/>
      <c r="J1174" s="77"/>
      <c r="K1174" s="78">
        <f t="shared" si="2"/>
        <v>3513</v>
      </c>
      <c r="L1174" s="76" t="s">
        <v>99</v>
      </c>
      <c r="M1174" s="77"/>
    </row>
    <row r="1175" ht="15.75" customHeight="1">
      <c r="A1175" s="79">
        <v>43177.0</v>
      </c>
      <c r="H1175" s="77"/>
      <c r="I1175" s="77"/>
      <c r="J1175" s="77"/>
      <c r="K1175" s="78">
        <f t="shared" si="2"/>
        <v>3516</v>
      </c>
      <c r="L1175" s="76" t="s">
        <v>99</v>
      </c>
      <c r="M1175" s="77"/>
    </row>
    <row r="1176" ht="15.75" customHeight="1">
      <c r="A1176" s="79">
        <v>43178.0</v>
      </c>
      <c r="H1176" s="77"/>
      <c r="I1176" s="77"/>
      <c r="J1176" s="77"/>
      <c r="K1176" s="78">
        <f t="shared" si="2"/>
        <v>3519</v>
      </c>
      <c r="L1176" s="76" t="s">
        <v>99</v>
      </c>
      <c r="M1176" s="77"/>
    </row>
    <row r="1177" ht="15.75" customHeight="1">
      <c r="A1177" s="79">
        <v>43179.0</v>
      </c>
      <c r="H1177" s="77"/>
      <c r="I1177" s="77"/>
      <c r="J1177" s="77"/>
      <c r="K1177" s="78">
        <f t="shared" si="2"/>
        <v>3522</v>
      </c>
      <c r="L1177" s="76" t="s">
        <v>99</v>
      </c>
      <c r="M1177" s="77"/>
    </row>
    <row r="1178" ht="15.75" customHeight="1">
      <c r="A1178" s="79">
        <v>43180.0</v>
      </c>
      <c r="H1178" s="77"/>
      <c r="I1178" s="77"/>
      <c r="J1178" s="77"/>
      <c r="K1178" s="78">
        <f t="shared" si="2"/>
        <v>3525</v>
      </c>
      <c r="L1178" s="76" t="s">
        <v>99</v>
      </c>
      <c r="M1178" s="77"/>
    </row>
    <row r="1179" ht="15.75" customHeight="1">
      <c r="A1179" s="79">
        <v>43181.0</v>
      </c>
      <c r="H1179" s="77"/>
      <c r="I1179" s="77"/>
      <c r="J1179" s="77"/>
      <c r="K1179" s="78">
        <f t="shared" si="2"/>
        <v>3528</v>
      </c>
      <c r="L1179" s="76" t="s">
        <v>99</v>
      </c>
      <c r="M1179" s="77"/>
    </row>
    <row r="1180" ht="15.75" customHeight="1">
      <c r="A1180" s="79">
        <v>43182.0</v>
      </c>
      <c r="H1180" s="77"/>
      <c r="I1180" s="77"/>
      <c r="J1180" s="77"/>
      <c r="K1180" s="78">
        <f t="shared" si="2"/>
        <v>3531</v>
      </c>
      <c r="L1180" s="76" t="s">
        <v>99</v>
      </c>
      <c r="M1180" s="77"/>
    </row>
    <row r="1181" ht="15.75" customHeight="1">
      <c r="A1181" s="79">
        <v>43183.0</v>
      </c>
      <c r="H1181" s="77"/>
      <c r="I1181" s="77"/>
      <c r="J1181" s="77"/>
      <c r="K1181" s="78">
        <f t="shared" si="2"/>
        <v>3534</v>
      </c>
      <c r="L1181" s="76" t="s">
        <v>99</v>
      </c>
      <c r="M1181" s="77"/>
    </row>
    <row r="1182" ht="15.75" customHeight="1">
      <c r="A1182" s="79">
        <v>43184.0</v>
      </c>
      <c r="H1182" s="77"/>
      <c r="I1182" s="77"/>
      <c r="J1182" s="77"/>
      <c r="K1182" s="78">
        <f t="shared" si="2"/>
        <v>3537</v>
      </c>
      <c r="L1182" s="76" t="s">
        <v>99</v>
      </c>
      <c r="M1182" s="77"/>
    </row>
    <row r="1183" ht="15.75" customHeight="1">
      <c r="A1183" s="79">
        <v>43185.0</v>
      </c>
      <c r="H1183" s="77"/>
      <c r="I1183" s="77"/>
      <c r="J1183" s="77"/>
      <c r="K1183" s="78">
        <f t="shared" si="2"/>
        <v>3540</v>
      </c>
      <c r="L1183" s="76" t="s">
        <v>99</v>
      </c>
      <c r="M1183" s="77"/>
    </row>
    <row r="1184" ht="15.75" customHeight="1">
      <c r="A1184" s="79">
        <v>43186.0</v>
      </c>
      <c r="H1184" s="77"/>
      <c r="I1184" s="77"/>
      <c r="J1184" s="77"/>
      <c r="K1184" s="78">
        <f t="shared" si="2"/>
        <v>3543</v>
      </c>
      <c r="L1184" s="76" t="s">
        <v>99</v>
      </c>
      <c r="M1184" s="77"/>
    </row>
    <row r="1185" ht="15.75" customHeight="1">
      <c r="A1185" s="79">
        <v>43187.0</v>
      </c>
      <c r="H1185" s="77"/>
      <c r="I1185" s="77"/>
      <c r="J1185" s="77"/>
      <c r="K1185" s="78">
        <f t="shared" si="2"/>
        <v>3546</v>
      </c>
      <c r="L1185" s="76" t="s">
        <v>99</v>
      </c>
      <c r="M1185" s="77"/>
    </row>
    <row r="1186" ht="15.75" customHeight="1">
      <c r="A1186" s="79">
        <v>43188.0</v>
      </c>
      <c r="H1186" s="77"/>
      <c r="I1186" s="77"/>
      <c r="J1186" s="77"/>
      <c r="K1186" s="78">
        <f t="shared" si="2"/>
        <v>3549</v>
      </c>
      <c r="L1186" s="76" t="s">
        <v>99</v>
      </c>
      <c r="M1186" s="77"/>
    </row>
    <row r="1187" ht="15.75" customHeight="1">
      <c r="A1187" s="79">
        <v>43189.0</v>
      </c>
      <c r="H1187" s="77"/>
      <c r="I1187" s="77"/>
      <c r="J1187" s="77"/>
      <c r="K1187" s="78">
        <f t="shared" si="2"/>
        <v>3552</v>
      </c>
      <c r="L1187" s="76" t="s">
        <v>99</v>
      </c>
      <c r="M1187" s="77"/>
    </row>
    <row r="1188" ht="15.75" customHeight="1">
      <c r="A1188" s="79">
        <v>43190.0</v>
      </c>
      <c r="H1188" s="77"/>
      <c r="I1188" s="77"/>
      <c r="J1188" s="77"/>
      <c r="K1188" s="78">
        <f t="shared" si="2"/>
        <v>3555</v>
      </c>
      <c r="L1188" s="76" t="s">
        <v>99</v>
      </c>
      <c r="M1188" s="77"/>
    </row>
    <row r="1189" ht="15.75" customHeight="1">
      <c r="A1189" s="79">
        <v>43191.0</v>
      </c>
      <c r="H1189" s="77"/>
      <c r="I1189" s="77"/>
      <c r="J1189" s="77"/>
      <c r="K1189" s="78">
        <f t="shared" si="2"/>
        <v>3558</v>
      </c>
      <c r="L1189" s="76" t="s">
        <v>99</v>
      </c>
      <c r="M1189" s="77"/>
    </row>
    <row r="1190" ht="15.75" customHeight="1">
      <c r="A1190" s="79">
        <v>43192.0</v>
      </c>
      <c r="H1190" s="77"/>
      <c r="I1190" s="77"/>
      <c r="J1190" s="77"/>
      <c r="K1190" s="78">
        <f t="shared" si="2"/>
        <v>3561</v>
      </c>
      <c r="L1190" s="76" t="s">
        <v>99</v>
      </c>
      <c r="M1190" s="77"/>
    </row>
    <row r="1191" ht="15.75" customHeight="1">
      <c r="A1191" s="79">
        <v>43193.0</v>
      </c>
      <c r="H1191" s="77"/>
      <c r="I1191" s="77"/>
      <c r="J1191" s="77"/>
      <c r="K1191" s="78">
        <f t="shared" si="2"/>
        <v>3564</v>
      </c>
      <c r="L1191" s="76" t="s">
        <v>99</v>
      </c>
      <c r="M1191" s="77"/>
    </row>
    <row r="1192" ht="15.75" customHeight="1">
      <c r="A1192" s="79">
        <v>43194.0</v>
      </c>
      <c r="H1192" s="77"/>
      <c r="I1192" s="77"/>
      <c r="J1192" s="77"/>
      <c r="K1192" s="78">
        <f t="shared" si="2"/>
        <v>3567</v>
      </c>
      <c r="L1192" s="76" t="s">
        <v>99</v>
      </c>
      <c r="M1192" s="77"/>
    </row>
    <row r="1193" ht="15.75" customHeight="1">
      <c r="A1193" s="79">
        <v>43195.0</v>
      </c>
      <c r="H1193" s="77"/>
      <c r="I1193" s="77"/>
      <c r="J1193" s="77"/>
      <c r="K1193" s="78">
        <f t="shared" si="2"/>
        <v>3570</v>
      </c>
      <c r="L1193" s="76" t="s">
        <v>99</v>
      </c>
      <c r="M1193" s="77"/>
    </row>
    <row r="1194" ht="15.75" customHeight="1">
      <c r="A1194" s="79">
        <v>43196.0</v>
      </c>
      <c r="H1194" s="77"/>
      <c r="I1194" s="77"/>
      <c r="J1194" s="77"/>
      <c r="K1194" s="78">
        <f t="shared" si="2"/>
        <v>3573</v>
      </c>
      <c r="L1194" s="76" t="s">
        <v>99</v>
      </c>
      <c r="M1194" s="77"/>
    </row>
    <row r="1195" ht="15.75" customHeight="1">
      <c r="A1195" s="79">
        <v>43197.0</v>
      </c>
      <c r="H1195" s="77"/>
      <c r="I1195" s="77"/>
      <c r="J1195" s="77"/>
      <c r="K1195" s="78">
        <f t="shared" si="2"/>
        <v>3576</v>
      </c>
      <c r="L1195" s="76" t="s">
        <v>99</v>
      </c>
      <c r="M1195" s="77"/>
    </row>
    <row r="1196" ht="15.75" customHeight="1">
      <c r="A1196" s="79">
        <v>43198.0</v>
      </c>
      <c r="H1196" s="77"/>
      <c r="I1196" s="77"/>
      <c r="J1196" s="77"/>
      <c r="K1196" s="78">
        <f t="shared" si="2"/>
        <v>3579</v>
      </c>
      <c r="L1196" s="76" t="s">
        <v>99</v>
      </c>
      <c r="M1196" s="77"/>
    </row>
    <row r="1197" ht="15.75" customHeight="1">
      <c r="A1197" s="79">
        <v>43199.0</v>
      </c>
      <c r="H1197" s="77"/>
      <c r="I1197" s="77"/>
      <c r="J1197" s="77"/>
      <c r="K1197" s="78">
        <f t="shared" si="2"/>
        <v>3582</v>
      </c>
      <c r="L1197" s="76" t="s">
        <v>99</v>
      </c>
      <c r="M1197" s="77"/>
    </row>
    <row r="1198" ht="15.75" customHeight="1">
      <c r="A1198" s="79">
        <v>43200.0</v>
      </c>
      <c r="H1198" s="77"/>
      <c r="I1198" s="77"/>
      <c r="J1198" s="77"/>
      <c r="K1198" s="78">
        <f t="shared" si="2"/>
        <v>3585</v>
      </c>
      <c r="L1198" s="76" t="s">
        <v>99</v>
      </c>
      <c r="M1198" s="77"/>
    </row>
    <row r="1199" ht="15.75" customHeight="1">
      <c r="A1199" s="79">
        <v>43201.0</v>
      </c>
      <c r="H1199" s="77"/>
      <c r="I1199" s="77"/>
      <c r="J1199" s="77"/>
      <c r="K1199" s="78">
        <f t="shared" si="2"/>
        <v>3588</v>
      </c>
      <c r="L1199" s="76" t="s">
        <v>99</v>
      </c>
      <c r="M1199" s="77"/>
    </row>
    <row r="1200" ht="15.75" customHeight="1">
      <c r="A1200" s="79">
        <v>43202.0</v>
      </c>
      <c r="H1200" s="77"/>
      <c r="I1200" s="77"/>
      <c r="J1200" s="77"/>
      <c r="K1200" s="78">
        <f t="shared" si="2"/>
        <v>3591</v>
      </c>
      <c r="L1200" s="76" t="s">
        <v>99</v>
      </c>
      <c r="M1200" s="77"/>
    </row>
    <row r="1201" ht="15.75" customHeight="1">
      <c r="A1201" s="79">
        <v>43203.0</v>
      </c>
      <c r="H1201" s="77"/>
      <c r="I1201" s="77"/>
      <c r="J1201" s="77"/>
      <c r="K1201" s="78">
        <f t="shared" si="2"/>
        <v>3594</v>
      </c>
      <c r="L1201" s="76" t="s">
        <v>99</v>
      </c>
      <c r="M1201" s="77"/>
    </row>
    <row r="1202" ht="15.75" customHeight="1">
      <c r="A1202" s="79">
        <v>43204.0</v>
      </c>
      <c r="H1202" s="77"/>
      <c r="I1202" s="77"/>
      <c r="J1202" s="77"/>
      <c r="K1202" s="78">
        <f t="shared" si="2"/>
        <v>3597</v>
      </c>
      <c r="L1202" s="76" t="s">
        <v>99</v>
      </c>
      <c r="M1202" s="77"/>
    </row>
    <row r="1203" ht="15.75" customHeight="1">
      <c r="A1203" s="79">
        <v>43205.0</v>
      </c>
      <c r="H1203" s="77"/>
      <c r="I1203" s="77"/>
      <c r="J1203" s="77"/>
      <c r="K1203" s="78">
        <f t="shared" si="2"/>
        <v>3600</v>
      </c>
      <c r="L1203" s="76" t="s">
        <v>99</v>
      </c>
      <c r="M1203" s="77"/>
    </row>
    <row r="1204" ht="15.75" customHeight="1">
      <c r="A1204" s="79">
        <v>43206.0</v>
      </c>
      <c r="H1204" s="77"/>
      <c r="I1204" s="77"/>
      <c r="J1204" s="77"/>
      <c r="K1204" s="78">
        <f t="shared" si="2"/>
        <v>3603</v>
      </c>
      <c r="L1204" s="76" t="s">
        <v>99</v>
      </c>
      <c r="M1204" s="77"/>
    </row>
    <row r="1205" ht="15.75" customHeight="1">
      <c r="A1205" s="79">
        <v>43207.0</v>
      </c>
      <c r="H1205" s="77"/>
      <c r="I1205" s="77"/>
      <c r="J1205" s="77"/>
      <c r="K1205" s="78">
        <f t="shared" si="2"/>
        <v>3606</v>
      </c>
      <c r="L1205" s="76" t="s">
        <v>99</v>
      </c>
      <c r="M1205" s="77"/>
    </row>
    <row r="1206" ht="15.75" customHeight="1">
      <c r="A1206" s="79">
        <v>43208.0</v>
      </c>
      <c r="H1206" s="77"/>
      <c r="I1206" s="77"/>
      <c r="J1206" s="77"/>
      <c r="K1206" s="78">
        <f t="shared" si="2"/>
        <v>3609</v>
      </c>
      <c r="L1206" s="76" t="s">
        <v>99</v>
      </c>
      <c r="M1206" s="77"/>
    </row>
    <row r="1207" ht="15.75" customHeight="1">
      <c r="A1207" s="79">
        <v>43209.0</v>
      </c>
      <c r="H1207" s="77"/>
      <c r="I1207" s="77"/>
      <c r="J1207" s="77"/>
      <c r="K1207" s="78">
        <f t="shared" si="2"/>
        <v>3612</v>
      </c>
      <c r="L1207" s="76" t="s">
        <v>99</v>
      </c>
      <c r="M1207" s="77"/>
    </row>
    <row r="1208" ht="15.75" customHeight="1">
      <c r="A1208" s="79">
        <v>43210.0</v>
      </c>
      <c r="H1208" s="77"/>
      <c r="I1208" s="77"/>
      <c r="J1208" s="77"/>
      <c r="K1208" s="78">
        <f t="shared" si="2"/>
        <v>3615</v>
      </c>
      <c r="L1208" s="76" t="s">
        <v>99</v>
      </c>
      <c r="M1208" s="77"/>
    </row>
    <row r="1209" ht="15.75" customHeight="1">
      <c r="A1209" s="79">
        <v>43211.0</v>
      </c>
      <c r="H1209" s="77"/>
      <c r="I1209" s="77"/>
      <c r="J1209" s="77"/>
      <c r="K1209" s="78">
        <f t="shared" si="2"/>
        <v>3618</v>
      </c>
      <c r="L1209" s="76" t="s">
        <v>99</v>
      </c>
      <c r="M1209" s="77"/>
    </row>
    <row r="1210" ht="15.75" customHeight="1">
      <c r="A1210" s="79">
        <v>43212.0</v>
      </c>
      <c r="H1210" s="77"/>
      <c r="I1210" s="77"/>
      <c r="J1210" s="77"/>
      <c r="K1210" s="78">
        <f t="shared" si="2"/>
        <v>3621</v>
      </c>
      <c r="L1210" s="76" t="s">
        <v>99</v>
      </c>
      <c r="M1210" s="77"/>
    </row>
    <row r="1211" ht="15.75" customHeight="1">
      <c r="A1211" s="79">
        <v>43213.0</v>
      </c>
      <c r="H1211" s="77"/>
      <c r="I1211" s="77"/>
      <c r="J1211" s="77"/>
      <c r="K1211" s="78">
        <f t="shared" si="2"/>
        <v>3624</v>
      </c>
      <c r="L1211" s="76" t="s">
        <v>99</v>
      </c>
      <c r="M1211" s="77"/>
    </row>
    <row r="1212" ht="15.75" customHeight="1">
      <c r="A1212" s="79">
        <v>43214.0</v>
      </c>
      <c r="H1212" s="77"/>
      <c r="I1212" s="77"/>
      <c r="J1212" s="77"/>
      <c r="K1212" s="78">
        <f t="shared" si="2"/>
        <v>3627</v>
      </c>
      <c r="L1212" s="76" t="s">
        <v>99</v>
      </c>
      <c r="M1212" s="77"/>
    </row>
    <row r="1213" ht="15.75" customHeight="1">
      <c r="A1213" s="79">
        <v>43215.0</v>
      </c>
      <c r="H1213" s="77"/>
      <c r="I1213" s="77"/>
      <c r="J1213" s="77"/>
      <c r="K1213" s="78">
        <f t="shared" si="2"/>
        <v>3630</v>
      </c>
      <c r="L1213" s="76" t="s">
        <v>99</v>
      </c>
      <c r="M1213" s="77"/>
    </row>
    <row r="1214" ht="15.75" customHeight="1">
      <c r="A1214" s="79">
        <v>43216.0</v>
      </c>
      <c r="H1214" s="77"/>
      <c r="I1214" s="77"/>
      <c r="J1214" s="77"/>
      <c r="K1214" s="78">
        <f t="shared" si="2"/>
        <v>3633</v>
      </c>
      <c r="L1214" s="76" t="s">
        <v>99</v>
      </c>
      <c r="M1214" s="77"/>
    </row>
    <row r="1215" ht="15.75" customHeight="1">
      <c r="A1215" s="79">
        <v>43217.0</v>
      </c>
      <c r="H1215" s="77"/>
      <c r="I1215" s="77"/>
      <c r="J1215" s="77"/>
      <c r="K1215" s="78">
        <f t="shared" si="2"/>
        <v>3636</v>
      </c>
      <c r="L1215" s="76" t="s">
        <v>99</v>
      </c>
      <c r="M1215" s="77"/>
    </row>
    <row r="1216" ht="15.75" customHeight="1">
      <c r="A1216" s="79">
        <v>43218.0</v>
      </c>
      <c r="H1216" s="77"/>
      <c r="I1216" s="77"/>
      <c r="J1216" s="77"/>
      <c r="K1216" s="78">
        <f t="shared" si="2"/>
        <v>3639</v>
      </c>
      <c r="L1216" s="76" t="s">
        <v>99</v>
      </c>
      <c r="M1216" s="77"/>
    </row>
    <row r="1217" ht="15.75" customHeight="1">
      <c r="A1217" s="79">
        <v>43219.0</v>
      </c>
      <c r="H1217" s="77"/>
      <c r="I1217" s="77"/>
      <c r="J1217" s="77"/>
      <c r="K1217" s="78">
        <f t="shared" si="2"/>
        <v>3642</v>
      </c>
      <c r="L1217" s="76" t="s">
        <v>99</v>
      </c>
      <c r="M1217" s="77"/>
    </row>
    <row r="1218" ht="15.75" customHeight="1">
      <c r="A1218" s="79">
        <v>43220.0</v>
      </c>
      <c r="H1218" s="77"/>
      <c r="I1218" s="77"/>
      <c r="J1218" s="77"/>
      <c r="K1218" s="78">
        <f t="shared" si="2"/>
        <v>3645</v>
      </c>
      <c r="L1218" s="76" t="s">
        <v>99</v>
      </c>
      <c r="M1218" s="77"/>
    </row>
    <row r="1219" ht="15.75" customHeight="1">
      <c r="A1219" s="79">
        <v>43221.0</v>
      </c>
      <c r="H1219" s="77"/>
      <c r="I1219" s="77"/>
      <c r="J1219" s="77"/>
      <c r="K1219" s="78">
        <f t="shared" si="2"/>
        <v>3648</v>
      </c>
      <c r="L1219" s="76" t="s">
        <v>99</v>
      </c>
      <c r="M1219" s="77"/>
    </row>
    <row r="1220" ht="15.75" customHeight="1">
      <c r="A1220" s="79">
        <v>43222.0</v>
      </c>
      <c r="H1220" s="77"/>
      <c r="I1220" s="77"/>
      <c r="J1220" s="77"/>
      <c r="K1220" s="78">
        <f t="shared" si="2"/>
        <v>3651</v>
      </c>
      <c r="L1220" s="76" t="s">
        <v>99</v>
      </c>
      <c r="M1220" s="77"/>
    </row>
    <row r="1221" ht="15.75" customHeight="1">
      <c r="A1221" s="79">
        <v>43223.0</v>
      </c>
      <c r="H1221" s="77"/>
      <c r="I1221" s="77"/>
      <c r="J1221" s="77"/>
      <c r="K1221" s="78">
        <f t="shared" si="2"/>
        <v>3654</v>
      </c>
      <c r="L1221" s="76" t="s">
        <v>99</v>
      </c>
      <c r="M1221" s="77"/>
    </row>
    <row r="1222" ht="15.75" customHeight="1">
      <c r="A1222" s="79">
        <v>43224.0</v>
      </c>
      <c r="H1222" s="77"/>
      <c r="I1222" s="77"/>
      <c r="J1222" s="77"/>
      <c r="K1222" s="78">
        <f t="shared" si="2"/>
        <v>3657</v>
      </c>
      <c r="L1222" s="76" t="s">
        <v>99</v>
      </c>
      <c r="M1222" s="77"/>
    </row>
    <row r="1223" ht="15.75" customHeight="1">
      <c r="A1223" s="79">
        <v>43225.0</v>
      </c>
      <c r="H1223" s="77"/>
      <c r="I1223" s="77"/>
      <c r="J1223" s="77"/>
      <c r="K1223" s="78">
        <f t="shared" si="2"/>
        <v>3660</v>
      </c>
      <c r="L1223" s="76" t="s">
        <v>99</v>
      </c>
      <c r="M1223" s="77"/>
    </row>
    <row r="1224" ht="15.75" customHeight="1">
      <c r="A1224" s="79">
        <v>43226.0</v>
      </c>
      <c r="H1224" s="77"/>
      <c r="I1224" s="77"/>
      <c r="J1224" s="77"/>
      <c r="K1224" s="78">
        <f t="shared" si="2"/>
        <v>3663</v>
      </c>
      <c r="L1224" s="76" t="s">
        <v>99</v>
      </c>
      <c r="M1224" s="77"/>
    </row>
    <row r="1225" ht="15.75" customHeight="1">
      <c r="A1225" s="79">
        <v>43227.0</v>
      </c>
      <c r="H1225" s="77"/>
      <c r="I1225" s="77"/>
      <c r="J1225" s="77"/>
      <c r="K1225" s="78">
        <f t="shared" si="2"/>
        <v>3666</v>
      </c>
      <c r="L1225" s="76" t="s">
        <v>99</v>
      </c>
      <c r="M1225" s="77"/>
    </row>
    <row r="1226" ht="15.75" customHeight="1">
      <c r="A1226" s="79">
        <v>43228.0</v>
      </c>
      <c r="H1226" s="77"/>
      <c r="I1226" s="77"/>
      <c r="J1226" s="77"/>
      <c r="K1226" s="78">
        <f t="shared" si="2"/>
        <v>3669</v>
      </c>
      <c r="L1226" s="76" t="s">
        <v>99</v>
      </c>
      <c r="M1226" s="77"/>
    </row>
    <row r="1227" ht="15.75" customHeight="1">
      <c r="A1227" s="79">
        <v>43229.0</v>
      </c>
      <c r="H1227" s="77"/>
      <c r="I1227" s="77"/>
      <c r="J1227" s="77"/>
      <c r="K1227" s="78">
        <f t="shared" si="2"/>
        <v>3672</v>
      </c>
      <c r="L1227" s="76" t="s">
        <v>99</v>
      </c>
      <c r="M1227" s="77"/>
    </row>
    <row r="1228" ht="15.75" customHeight="1">
      <c r="A1228" s="79">
        <v>43230.0</v>
      </c>
      <c r="H1228" s="77"/>
      <c r="I1228" s="77"/>
      <c r="J1228" s="77"/>
      <c r="K1228" s="78">
        <f t="shared" si="2"/>
        <v>3675</v>
      </c>
      <c r="L1228" s="76" t="s">
        <v>99</v>
      </c>
      <c r="M1228" s="77"/>
    </row>
    <row r="1229" ht="15.75" customHeight="1">
      <c r="A1229" s="79">
        <v>43231.0</v>
      </c>
      <c r="H1229" s="77"/>
      <c r="I1229" s="77"/>
      <c r="J1229" s="77"/>
      <c r="K1229" s="78">
        <f t="shared" si="2"/>
        <v>3678</v>
      </c>
      <c r="L1229" s="76" t="s">
        <v>99</v>
      </c>
      <c r="M1229" s="77"/>
    </row>
    <row r="1230" ht="15.75" customHeight="1">
      <c r="A1230" s="79">
        <v>43232.0</v>
      </c>
      <c r="H1230" s="77"/>
      <c r="I1230" s="77"/>
      <c r="J1230" s="77"/>
      <c r="K1230" s="78">
        <f t="shared" si="2"/>
        <v>3681</v>
      </c>
      <c r="L1230" s="76" t="s">
        <v>99</v>
      </c>
      <c r="M1230" s="77"/>
    </row>
    <row r="1231" ht="15.75" customHeight="1">
      <c r="A1231" s="79">
        <v>43233.0</v>
      </c>
      <c r="H1231" s="77"/>
      <c r="I1231" s="77"/>
      <c r="J1231" s="77"/>
      <c r="K1231" s="78">
        <f t="shared" si="2"/>
        <v>3684</v>
      </c>
      <c r="L1231" s="76" t="s">
        <v>99</v>
      </c>
      <c r="M1231" s="77"/>
    </row>
    <row r="1232" ht="15.75" customHeight="1">
      <c r="A1232" s="79">
        <v>43234.0</v>
      </c>
      <c r="H1232" s="77"/>
      <c r="I1232" s="77"/>
      <c r="J1232" s="77"/>
      <c r="K1232" s="78">
        <f t="shared" si="2"/>
        <v>3687</v>
      </c>
      <c r="L1232" s="76" t="s">
        <v>99</v>
      </c>
      <c r="M1232" s="77"/>
    </row>
    <row r="1233" ht="15.75" customHeight="1">
      <c r="A1233" s="79">
        <v>43235.0</v>
      </c>
      <c r="H1233" s="77"/>
      <c r="I1233" s="77"/>
      <c r="J1233" s="77"/>
      <c r="K1233" s="78">
        <f t="shared" si="2"/>
        <v>3690</v>
      </c>
      <c r="L1233" s="76" t="s">
        <v>99</v>
      </c>
      <c r="M1233" s="77"/>
    </row>
    <row r="1234" ht="15.75" customHeight="1">
      <c r="A1234" s="79">
        <v>43236.0</v>
      </c>
      <c r="H1234" s="77"/>
      <c r="I1234" s="77"/>
      <c r="J1234" s="77"/>
      <c r="K1234" s="78">
        <f t="shared" si="2"/>
        <v>3693</v>
      </c>
      <c r="L1234" s="76" t="s">
        <v>99</v>
      </c>
      <c r="M1234" s="77"/>
    </row>
    <row r="1235" ht="15.75" customHeight="1">
      <c r="A1235" s="79">
        <v>43237.0</v>
      </c>
      <c r="H1235" s="77"/>
      <c r="I1235" s="77"/>
      <c r="J1235" s="77"/>
      <c r="K1235" s="78">
        <f t="shared" si="2"/>
        <v>3696</v>
      </c>
      <c r="L1235" s="76" t="s">
        <v>99</v>
      </c>
      <c r="M1235" s="77"/>
    </row>
    <row r="1236" ht="15.75" customHeight="1">
      <c r="A1236" s="79">
        <v>43238.0</v>
      </c>
      <c r="H1236" s="77"/>
      <c r="I1236" s="77"/>
      <c r="J1236" s="77"/>
      <c r="K1236" s="78">
        <f t="shared" si="2"/>
        <v>3699</v>
      </c>
      <c r="L1236" s="76" t="s">
        <v>99</v>
      </c>
      <c r="M1236" s="77"/>
    </row>
    <row r="1237" ht="15.75" customHeight="1">
      <c r="A1237" s="79">
        <v>43239.0</v>
      </c>
      <c r="H1237" s="77"/>
      <c r="I1237" s="77"/>
      <c r="J1237" s="77"/>
      <c r="K1237" s="78">
        <f t="shared" si="2"/>
        <v>3702</v>
      </c>
      <c r="L1237" s="76" t="s">
        <v>99</v>
      </c>
      <c r="M1237" s="77"/>
    </row>
    <row r="1238" ht="15.75" customHeight="1">
      <c r="A1238" s="79">
        <v>43240.0</v>
      </c>
      <c r="H1238" s="77"/>
      <c r="I1238" s="77"/>
      <c r="J1238" s="77"/>
      <c r="K1238" s="78">
        <f t="shared" si="2"/>
        <v>3705</v>
      </c>
      <c r="L1238" s="76" t="s">
        <v>99</v>
      </c>
      <c r="M1238" s="77"/>
    </row>
    <row r="1239" ht="15.75" customHeight="1">
      <c r="A1239" s="79">
        <v>43241.0</v>
      </c>
      <c r="H1239" s="77"/>
      <c r="I1239" s="77"/>
      <c r="J1239" s="77"/>
      <c r="K1239" s="78">
        <f t="shared" si="2"/>
        <v>3708</v>
      </c>
      <c r="L1239" s="76" t="s">
        <v>99</v>
      </c>
      <c r="M1239" s="77"/>
    </row>
    <row r="1240" ht="15.75" customHeight="1">
      <c r="A1240" s="79">
        <v>43242.0</v>
      </c>
      <c r="H1240" s="77"/>
      <c r="I1240" s="77"/>
      <c r="J1240" s="77"/>
      <c r="K1240" s="78">
        <f t="shared" si="2"/>
        <v>3711</v>
      </c>
      <c r="L1240" s="76" t="s">
        <v>99</v>
      </c>
      <c r="M1240" s="77"/>
    </row>
    <row r="1241" ht="15.75" customHeight="1">
      <c r="A1241" s="79">
        <v>43243.0</v>
      </c>
      <c r="H1241" s="77"/>
      <c r="I1241" s="77"/>
      <c r="J1241" s="77"/>
      <c r="K1241" s="78">
        <f t="shared" si="2"/>
        <v>3714</v>
      </c>
      <c r="L1241" s="76" t="s">
        <v>99</v>
      </c>
      <c r="M1241" s="77"/>
    </row>
    <row r="1242" ht="15.75" customHeight="1">
      <c r="A1242" s="79">
        <v>43244.0</v>
      </c>
      <c r="H1242" s="77"/>
      <c r="I1242" s="77"/>
      <c r="J1242" s="77"/>
      <c r="K1242" s="78">
        <f t="shared" si="2"/>
        <v>3717</v>
      </c>
      <c r="L1242" s="76" t="s">
        <v>99</v>
      </c>
      <c r="M1242" s="77"/>
    </row>
    <row r="1243" ht="15.75" customHeight="1">
      <c r="A1243" s="79">
        <v>43245.0</v>
      </c>
      <c r="H1243" s="77"/>
      <c r="I1243" s="77"/>
      <c r="J1243" s="77"/>
      <c r="K1243" s="78">
        <f t="shared" si="2"/>
        <v>3720</v>
      </c>
      <c r="L1243" s="76" t="s">
        <v>99</v>
      </c>
      <c r="M1243" s="77"/>
    </row>
    <row r="1244" ht="15.75" customHeight="1">
      <c r="A1244" s="79">
        <v>43246.0</v>
      </c>
      <c r="H1244" s="77"/>
      <c r="I1244" s="77"/>
      <c r="J1244" s="77"/>
      <c r="K1244" s="78">
        <f t="shared" si="2"/>
        <v>3723</v>
      </c>
      <c r="L1244" s="76" t="s">
        <v>99</v>
      </c>
      <c r="M1244" s="77"/>
    </row>
    <row r="1245" ht="15.75" customHeight="1">
      <c r="A1245" s="79">
        <v>43247.0</v>
      </c>
      <c r="H1245" s="77"/>
      <c r="I1245" s="77"/>
      <c r="J1245" s="77"/>
      <c r="K1245" s="78">
        <f t="shared" si="2"/>
        <v>3726</v>
      </c>
      <c r="L1245" s="76" t="s">
        <v>99</v>
      </c>
      <c r="M1245" s="77"/>
    </row>
    <row r="1246" ht="15.75" customHeight="1">
      <c r="A1246" s="79">
        <v>43248.0</v>
      </c>
      <c r="H1246" s="77"/>
      <c r="I1246" s="77"/>
      <c r="J1246" s="77"/>
      <c r="K1246" s="78">
        <f t="shared" si="2"/>
        <v>3729</v>
      </c>
      <c r="L1246" s="76" t="s">
        <v>99</v>
      </c>
      <c r="M1246" s="77"/>
    </row>
    <row r="1247" ht="15.75" customHeight="1">
      <c r="A1247" s="79">
        <v>43249.0</v>
      </c>
      <c r="H1247" s="77"/>
      <c r="I1247" s="77"/>
      <c r="J1247" s="77"/>
      <c r="K1247" s="78">
        <f t="shared" si="2"/>
        <v>3732</v>
      </c>
      <c r="L1247" s="76" t="s">
        <v>99</v>
      </c>
      <c r="M1247" s="77"/>
    </row>
    <row r="1248" ht="15.75" customHeight="1">
      <c r="A1248" s="79">
        <v>43250.0</v>
      </c>
      <c r="H1248" s="77"/>
      <c r="I1248" s="77"/>
      <c r="J1248" s="77"/>
      <c r="K1248" s="78">
        <f t="shared" si="2"/>
        <v>3735</v>
      </c>
      <c r="L1248" s="76" t="s">
        <v>99</v>
      </c>
      <c r="M1248" s="77"/>
    </row>
    <row r="1249" ht="15.75" customHeight="1">
      <c r="A1249" s="79">
        <v>43251.0</v>
      </c>
      <c r="H1249" s="77"/>
      <c r="I1249" s="77"/>
      <c r="J1249" s="77"/>
      <c r="K1249" s="78">
        <f t="shared" si="2"/>
        <v>3738</v>
      </c>
      <c r="L1249" s="76" t="s">
        <v>99</v>
      </c>
      <c r="M1249" s="77"/>
    </row>
    <row r="1250" ht="15.75" customHeight="1">
      <c r="A1250" s="79">
        <v>43252.0</v>
      </c>
      <c r="H1250" s="77"/>
      <c r="I1250" s="77"/>
      <c r="J1250" s="77"/>
      <c r="K1250" s="78">
        <f t="shared" si="2"/>
        <v>3741</v>
      </c>
      <c r="L1250" s="76" t="s">
        <v>99</v>
      </c>
      <c r="M1250" s="77"/>
    </row>
    <row r="1251" ht="15.75" customHeight="1">
      <c r="A1251" s="79">
        <v>43253.0</v>
      </c>
      <c r="H1251" s="77"/>
      <c r="I1251" s="77"/>
      <c r="J1251" s="77"/>
      <c r="K1251" s="78">
        <f t="shared" si="2"/>
        <v>3744</v>
      </c>
      <c r="L1251" s="76" t="s">
        <v>99</v>
      </c>
      <c r="M1251" s="77"/>
    </row>
    <row r="1252" ht="15.75" customHeight="1">
      <c r="A1252" s="79">
        <v>43254.0</v>
      </c>
      <c r="H1252" s="77"/>
      <c r="I1252" s="77"/>
      <c r="J1252" s="77"/>
      <c r="K1252" s="78">
        <f t="shared" si="2"/>
        <v>3747</v>
      </c>
      <c r="L1252" s="76" t="s">
        <v>99</v>
      </c>
      <c r="M1252" s="77"/>
    </row>
    <row r="1253" ht="15.75" customHeight="1">
      <c r="A1253" s="79">
        <v>43255.0</v>
      </c>
      <c r="H1253" s="77"/>
      <c r="I1253" s="77"/>
      <c r="J1253" s="77"/>
      <c r="K1253" s="78">
        <f t="shared" si="2"/>
        <v>3750</v>
      </c>
      <c r="L1253" s="76" t="s">
        <v>99</v>
      </c>
      <c r="M1253" s="77"/>
    </row>
    <row r="1254" ht="15.75" customHeight="1">
      <c r="A1254" s="79">
        <v>43256.0</v>
      </c>
      <c r="H1254" s="77"/>
      <c r="I1254" s="77"/>
      <c r="J1254" s="77"/>
      <c r="K1254" s="78">
        <f t="shared" si="2"/>
        <v>3753</v>
      </c>
      <c r="L1254" s="76" t="s">
        <v>99</v>
      </c>
      <c r="M1254" s="77"/>
    </row>
    <row r="1255" ht="15.75" customHeight="1">
      <c r="A1255" s="79">
        <v>43257.0</v>
      </c>
      <c r="H1255" s="77"/>
      <c r="I1255" s="77"/>
      <c r="J1255" s="77"/>
      <c r="K1255" s="78">
        <f t="shared" si="2"/>
        <v>3756</v>
      </c>
      <c r="L1255" s="76" t="s">
        <v>99</v>
      </c>
      <c r="M1255" s="77"/>
    </row>
    <row r="1256" ht="15.75" customHeight="1">
      <c r="A1256" s="79">
        <v>43258.0</v>
      </c>
      <c r="H1256" s="77"/>
      <c r="I1256" s="77"/>
      <c r="J1256" s="77"/>
      <c r="K1256" s="78">
        <f t="shared" si="2"/>
        <v>3759</v>
      </c>
      <c r="L1256" s="76" t="s">
        <v>99</v>
      </c>
      <c r="M1256" s="77"/>
    </row>
    <row r="1257" ht="15.75" customHeight="1">
      <c r="A1257" s="79">
        <v>43259.0</v>
      </c>
      <c r="H1257" s="77"/>
      <c r="I1257" s="77"/>
      <c r="J1257" s="77"/>
      <c r="K1257" s="78">
        <f t="shared" si="2"/>
        <v>3762</v>
      </c>
      <c r="L1257" s="76" t="s">
        <v>99</v>
      </c>
      <c r="M1257" s="77"/>
    </row>
    <row r="1258" ht="15.75" customHeight="1">
      <c r="A1258" s="79">
        <v>43260.0</v>
      </c>
      <c r="H1258" s="77"/>
      <c r="I1258" s="77"/>
      <c r="J1258" s="77"/>
      <c r="K1258" s="78">
        <f t="shared" si="2"/>
        <v>3765</v>
      </c>
      <c r="L1258" s="76" t="s">
        <v>99</v>
      </c>
      <c r="M1258" s="77"/>
    </row>
    <row r="1259" ht="15.75" customHeight="1">
      <c r="A1259" s="79">
        <v>43261.0</v>
      </c>
      <c r="H1259" s="77"/>
      <c r="I1259" s="77"/>
      <c r="J1259" s="77"/>
      <c r="K1259" s="78">
        <f t="shared" si="2"/>
        <v>3768</v>
      </c>
      <c r="L1259" s="76" t="s">
        <v>99</v>
      </c>
      <c r="M1259" s="77"/>
    </row>
    <row r="1260" ht="15.75" customHeight="1">
      <c r="A1260" s="79">
        <v>43262.0</v>
      </c>
      <c r="H1260" s="77"/>
      <c r="I1260" s="77"/>
      <c r="J1260" s="77"/>
      <c r="K1260" s="78">
        <f t="shared" si="2"/>
        <v>3771</v>
      </c>
      <c r="L1260" s="76" t="s">
        <v>99</v>
      </c>
      <c r="M1260" s="77"/>
    </row>
    <row r="1261" ht="15.75" customHeight="1">
      <c r="A1261" s="79">
        <v>43263.0</v>
      </c>
      <c r="H1261" s="77"/>
      <c r="I1261" s="77"/>
      <c r="J1261" s="77"/>
      <c r="K1261" s="78">
        <f t="shared" si="2"/>
        <v>3774</v>
      </c>
      <c r="L1261" s="76" t="s">
        <v>99</v>
      </c>
      <c r="M1261" s="77"/>
    </row>
    <row r="1262" ht="15.75" customHeight="1">
      <c r="A1262" s="79">
        <v>43264.0</v>
      </c>
      <c r="H1262" s="77"/>
      <c r="I1262" s="77"/>
      <c r="J1262" s="77"/>
      <c r="K1262" s="78">
        <f t="shared" si="2"/>
        <v>3777</v>
      </c>
      <c r="L1262" s="76" t="s">
        <v>99</v>
      </c>
      <c r="M1262" s="77"/>
    </row>
    <row r="1263" ht="15.75" customHeight="1">
      <c r="A1263" s="79">
        <v>43265.0</v>
      </c>
      <c r="H1263" s="77"/>
      <c r="I1263" s="77"/>
      <c r="J1263" s="77"/>
      <c r="K1263" s="78">
        <f t="shared" si="2"/>
        <v>3780</v>
      </c>
      <c r="L1263" s="76" t="s">
        <v>99</v>
      </c>
      <c r="M1263" s="77"/>
    </row>
    <row r="1264" ht="15.75" customHeight="1">
      <c r="A1264" s="79">
        <v>43266.0</v>
      </c>
      <c r="H1264" s="77"/>
      <c r="I1264" s="77"/>
      <c r="J1264" s="77"/>
      <c r="K1264" s="78">
        <f t="shared" si="2"/>
        <v>3783</v>
      </c>
      <c r="L1264" s="76" t="s">
        <v>99</v>
      </c>
      <c r="M1264" s="77"/>
    </row>
    <row r="1265" ht="15.75" customHeight="1">
      <c r="A1265" s="79">
        <v>43267.0</v>
      </c>
      <c r="H1265" s="77"/>
      <c r="I1265" s="77"/>
      <c r="J1265" s="77"/>
      <c r="K1265" s="78">
        <f t="shared" si="2"/>
        <v>3786</v>
      </c>
      <c r="L1265" s="76" t="s">
        <v>99</v>
      </c>
      <c r="M1265" s="77"/>
    </row>
    <row r="1266" ht="15.75" customHeight="1">
      <c r="A1266" s="79">
        <v>43268.0</v>
      </c>
      <c r="H1266" s="77"/>
      <c r="I1266" s="77"/>
      <c r="J1266" s="77"/>
      <c r="K1266" s="78">
        <f t="shared" si="2"/>
        <v>3789</v>
      </c>
      <c r="L1266" s="76" t="s">
        <v>99</v>
      </c>
      <c r="M1266" s="77"/>
    </row>
    <row r="1267" ht="15.75" customHeight="1">
      <c r="A1267" s="79">
        <v>43269.0</v>
      </c>
      <c r="H1267" s="77"/>
      <c r="I1267" s="77"/>
      <c r="J1267" s="77"/>
      <c r="K1267" s="78">
        <f t="shared" si="2"/>
        <v>3792</v>
      </c>
      <c r="L1267" s="76" t="s">
        <v>99</v>
      </c>
      <c r="M1267" s="77"/>
    </row>
    <row r="1268" ht="15.75" customHeight="1">
      <c r="A1268" s="79">
        <v>43270.0</v>
      </c>
      <c r="H1268" s="77"/>
      <c r="I1268" s="77"/>
      <c r="J1268" s="77"/>
      <c r="K1268" s="78">
        <f t="shared" si="2"/>
        <v>3795</v>
      </c>
      <c r="L1268" s="76" t="s">
        <v>99</v>
      </c>
      <c r="M1268" s="77"/>
    </row>
    <row r="1269" ht="15.75" customHeight="1">
      <c r="A1269" s="79">
        <v>43271.0</v>
      </c>
      <c r="H1269" s="77"/>
      <c r="I1269" s="77"/>
      <c r="J1269" s="77"/>
      <c r="K1269" s="78">
        <f t="shared" si="2"/>
        <v>3798</v>
      </c>
      <c r="L1269" s="76" t="s">
        <v>99</v>
      </c>
      <c r="M1269" s="77"/>
    </row>
    <row r="1270" ht="15.75" customHeight="1">
      <c r="A1270" s="79">
        <v>43272.0</v>
      </c>
      <c r="H1270" s="77"/>
      <c r="I1270" s="77"/>
      <c r="J1270" s="77"/>
      <c r="K1270" s="78">
        <f t="shared" si="2"/>
        <v>3801</v>
      </c>
      <c r="L1270" s="76" t="s">
        <v>99</v>
      </c>
      <c r="M1270" s="77"/>
    </row>
    <row r="1271" ht="15.75" customHeight="1">
      <c r="A1271" s="79">
        <v>43273.0</v>
      </c>
      <c r="H1271" s="77"/>
      <c r="I1271" s="77"/>
      <c r="J1271" s="77"/>
      <c r="K1271" s="78">
        <f t="shared" si="2"/>
        <v>3804</v>
      </c>
      <c r="L1271" s="76" t="s">
        <v>99</v>
      </c>
      <c r="M1271" s="77"/>
    </row>
    <row r="1272" ht="15.75" customHeight="1">
      <c r="A1272" s="79">
        <v>43274.0</v>
      </c>
      <c r="H1272" s="77"/>
      <c r="I1272" s="77"/>
      <c r="J1272" s="77"/>
      <c r="K1272" s="78">
        <f t="shared" si="2"/>
        <v>3807</v>
      </c>
      <c r="L1272" s="76" t="s">
        <v>99</v>
      </c>
      <c r="M1272" s="77"/>
    </row>
    <row r="1273" ht="15.75" customHeight="1">
      <c r="A1273" s="79">
        <v>43275.0</v>
      </c>
      <c r="H1273" s="77"/>
      <c r="I1273" s="77"/>
      <c r="J1273" s="77"/>
      <c r="K1273" s="78">
        <f t="shared" si="2"/>
        <v>3810</v>
      </c>
      <c r="L1273" s="76" t="s">
        <v>99</v>
      </c>
      <c r="M1273" s="77"/>
    </row>
    <row r="1274" ht="15.75" customHeight="1">
      <c r="A1274" s="79">
        <v>43276.0</v>
      </c>
      <c r="H1274" s="77"/>
      <c r="I1274" s="77"/>
      <c r="J1274" s="77"/>
      <c r="K1274" s="78">
        <f t="shared" si="2"/>
        <v>3813</v>
      </c>
      <c r="L1274" s="76" t="s">
        <v>99</v>
      </c>
      <c r="M1274" s="77"/>
    </row>
    <row r="1275" ht="15.75" customHeight="1">
      <c r="A1275" s="79">
        <v>43277.0</v>
      </c>
      <c r="H1275" s="77"/>
      <c r="I1275" s="77"/>
      <c r="J1275" s="77"/>
      <c r="K1275" s="78">
        <f t="shared" si="2"/>
        <v>3816</v>
      </c>
      <c r="L1275" s="76" t="s">
        <v>99</v>
      </c>
      <c r="M1275" s="77"/>
    </row>
    <row r="1276" ht="15.75" customHeight="1">
      <c r="A1276" s="79">
        <v>43278.0</v>
      </c>
      <c r="H1276" s="77"/>
      <c r="I1276" s="77"/>
      <c r="J1276" s="77"/>
      <c r="K1276" s="78">
        <f t="shared" si="2"/>
        <v>3819</v>
      </c>
      <c r="L1276" s="76" t="s">
        <v>99</v>
      </c>
      <c r="M1276" s="77"/>
    </row>
    <row r="1277" ht="15.75" customHeight="1">
      <c r="A1277" s="79">
        <v>43279.0</v>
      </c>
      <c r="H1277" s="77"/>
      <c r="I1277" s="77"/>
      <c r="J1277" s="77"/>
      <c r="K1277" s="78">
        <f t="shared" si="2"/>
        <v>3822</v>
      </c>
      <c r="L1277" s="76" t="s">
        <v>99</v>
      </c>
      <c r="M1277" s="77"/>
    </row>
    <row r="1278" ht="15.75" customHeight="1">
      <c r="A1278" s="79">
        <v>43280.0</v>
      </c>
      <c r="H1278" s="77"/>
      <c r="I1278" s="77"/>
      <c r="J1278" s="77"/>
      <c r="K1278" s="78">
        <f t="shared" si="2"/>
        <v>3825</v>
      </c>
      <c r="L1278" s="76" t="s">
        <v>99</v>
      </c>
      <c r="M1278" s="77"/>
    </row>
    <row r="1279" ht="15.75" customHeight="1">
      <c r="A1279" s="79">
        <v>43281.0</v>
      </c>
      <c r="H1279" s="77"/>
      <c r="I1279" s="77"/>
      <c r="J1279" s="77"/>
      <c r="K1279" s="78">
        <f t="shared" si="2"/>
        <v>3828</v>
      </c>
      <c r="L1279" s="76" t="s">
        <v>99</v>
      </c>
      <c r="M1279" s="77"/>
    </row>
    <row r="1280" ht="15.75" customHeight="1">
      <c r="A1280" s="79">
        <v>43282.0</v>
      </c>
      <c r="H1280" s="77"/>
      <c r="I1280" s="77"/>
      <c r="J1280" s="77"/>
      <c r="K1280" s="78">
        <f t="shared" si="2"/>
        <v>3831</v>
      </c>
      <c r="L1280" s="76" t="s">
        <v>99</v>
      </c>
      <c r="M1280" s="77"/>
    </row>
    <row r="1281" ht="15.75" customHeight="1">
      <c r="A1281" s="79">
        <v>43283.0</v>
      </c>
      <c r="H1281" s="77"/>
      <c r="I1281" s="77"/>
      <c r="J1281" s="77"/>
      <c r="K1281" s="78">
        <f t="shared" si="2"/>
        <v>3834</v>
      </c>
      <c r="L1281" s="76" t="s">
        <v>99</v>
      </c>
      <c r="M1281" s="77"/>
    </row>
    <row r="1282" ht="15.75" customHeight="1">
      <c r="A1282" s="79">
        <v>43284.0</v>
      </c>
      <c r="H1282" s="77"/>
      <c r="I1282" s="77"/>
      <c r="J1282" s="77"/>
      <c r="K1282" s="78">
        <f t="shared" si="2"/>
        <v>3837</v>
      </c>
      <c r="L1282" s="76" t="s">
        <v>99</v>
      </c>
      <c r="M1282" s="77"/>
    </row>
    <row r="1283" ht="15.75" customHeight="1">
      <c r="A1283" s="79">
        <v>43285.0</v>
      </c>
      <c r="H1283" s="77"/>
      <c r="I1283" s="77"/>
      <c r="J1283" s="77"/>
      <c r="K1283" s="78">
        <f t="shared" si="2"/>
        <v>3840</v>
      </c>
      <c r="L1283" s="76" t="s">
        <v>99</v>
      </c>
      <c r="M1283" s="77"/>
    </row>
    <row r="1284" ht="15.75" customHeight="1">
      <c r="A1284" s="79">
        <v>43286.0</v>
      </c>
      <c r="H1284" s="77"/>
      <c r="I1284" s="77"/>
      <c r="J1284" s="77"/>
      <c r="K1284" s="78">
        <f t="shared" si="2"/>
        <v>3843</v>
      </c>
      <c r="L1284" s="76" t="s">
        <v>99</v>
      </c>
      <c r="M1284" s="77"/>
    </row>
    <row r="1285" ht="15.75" customHeight="1">
      <c r="A1285" s="79">
        <v>43287.0</v>
      </c>
      <c r="H1285" s="77"/>
      <c r="I1285" s="77"/>
      <c r="J1285" s="77"/>
      <c r="K1285" s="78">
        <f t="shared" si="2"/>
        <v>3846</v>
      </c>
      <c r="L1285" s="76" t="s">
        <v>99</v>
      </c>
      <c r="M1285" s="77"/>
    </row>
    <row r="1286" ht="15.75" customHeight="1">
      <c r="A1286" s="79">
        <v>43288.0</v>
      </c>
      <c r="H1286" s="77"/>
      <c r="I1286" s="77"/>
      <c r="J1286" s="77"/>
      <c r="K1286" s="78">
        <f t="shared" si="2"/>
        <v>3849</v>
      </c>
      <c r="L1286" s="76" t="s">
        <v>99</v>
      </c>
      <c r="M1286" s="77"/>
    </row>
    <row r="1287" ht="15.75" customHeight="1">
      <c r="A1287" s="79">
        <v>43289.0</v>
      </c>
      <c r="H1287" s="77"/>
      <c r="I1287" s="77"/>
      <c r="J1287" s="77"/>
      <c r="K1287" s="78">
        <f t="shared" si="2"/>
        <v>3852</v>
      </c>
      <c r="L1287" s="76" t="s">
        <v>99</v>
      </c>
      <c r="M1287" s="77"/>
    </row>
    <row r="1288" ht="15.75" customHeight="1">
      <c r="A1288" s="79">
        <v>43290.0</v>
      </c>
      <c r="H1288" s="77"/>
      <c r="I1288" s="77"/>
      <c r="J1288" s="77"/>
      <c r="K1288" s="78">
        <f t="shared" si="2"/>
        <v>3855</v>
      </c>
      <c r="L1288" s="76" t="s">
        <v>99</v>
      </c>
      <c r="M1288" s="77"/>
    </row>
    <row r="1289" ht="15.75" customHeight="1">
      <c r="A1289" s="79">
        <v>43291.0</v>
      </c>
      <c r="H1289" s="77"/>
      <c r="I1289" s="77"/>
      <c r="J1289" s="77"/>
      <c r="K1289" s="78">
        <f t="shared" si="2"/>
        <v>3858</v>
      </c>
      <c r="L1289" s="76" t="s">
        <v>99</v>
      </c>
      <c r="M1289" s="77"/>
    </row>
    <row r="1290" ht="15.75" customHeight="1">
      <c r="A1290" s="79">
        <v>43292.0</v>
      </c>
      <c r="H1290" s="77"/>
      <c r="I1290" s="77"/>
      <c r="J1290" s="77"/>
      <c r="K1290" s="78">
        <f t="shared" si="2"/>
        <v>3861</v>
      </c>
      <c r="L1290" s="76" t="s">
        <v>99</v>
      </c>
      <c r="M1290" s="77"/>
    </row>
    <row r="1291" ht="15.75" customHeight="1">
      <c r="A1291" s="79">
        <v>43293.0</v>
      </c>
      <c r="H1291" s="77"/>
      <c r="I1291" s="77"/>
      <c r="J1291" s="77"/>
      <c r="K1291" s="78">
        <f t="shared" si="2"/>
        <v>3864</v>
      </c>
      <c r="L1291" s="76" t="s">
        <v>99</v>
      </c>
      <c r="M1291" s="77"/>
    </row>
    <row r="1292" ht="15.75" customHeight="1">
      <c r="A1292" s="79">
        <v>43294.0</v>
      </c>
      <c r="H1292" s="77"/>
      <c r="I1292" s="77"/>
      <c r="J1292" s="77"/>
      <c r="K1292" s="78">
        <f t="shared" si="2"/>
        <v>3867</v>
      </c>
      <c r="L1292" s="76" t="s">
        <v>99</v>
      </c>
      <c r="M1292" s="77"/>
    </row>
    <row r="1293" ht="15.75" customHeight="1">
      <c r="A1293" s="79">
        <v>43295.0</v>
      </c>
      <c r="H1293" s="77"/>
      <c r="I1293" s="77"/>
      <c r="J1293" s="77"/>
      <c r="K1293" s="78">
        <f t="shared" si="2"/>
        <v>3870</v>
      </c>
      <c r="L1293" s="76" t="s">
        <v>99</v>
      </c>
      <c r="M1293" s="77"/>
    </row>
    <row r="1294" ht="15.75" customHeight="1">
      <c r="A1294" s="79">
        <v>43296.0</v>
      </c>
      <c r="H1294" s="77"/>
      <c r="I1294" s="77"/>
      <c r="J1294" s="77"/>
      <c r="K1294" s="78">
        <f t="shared" si="2"/>
        <v>3873</v>
      </c>
      <c r="L1294" s="76" t="s">
        <v>99</v>
      </c>
      <c r="M1294" s="77"/>
    </row>
    <row r="1295" ht="15.75" customHeight="1">
      <c r="A1295" s="79">
        <v>43297.0</v>
      </c>
      <c r="H1295" s="77"/>
      <c r="I1295" s="77"/>
      <c r="J1295" s="77"/>
      <c r="K1295" s="78">
        <f t="shared" si="2"/>
        <v>3876</v>
      </c>
      <c r="L1295" s="76" t="s">
        <v>99</v>
      </c>
      <c r="M1295" s="77"/>
    </row>
    <row r="1296" ht="15.75" customHeight="1">
      <c r="A1296" s="79">
        <v>43298.0</v>
      </c>
      <c r="H1296" s="77"/>
      <c r="I1296" s="77"/>
      <c r="J1296" s="77"/>
      <c r="K1296" s="78">
        <f t="shared" si="2"/>
        <v>3879</v>
      </c>
      <c r="L1296" s="76" t="s">
        <v>99</v>
      </c>
      <c r="M1296" s="77"/>
    </row>
    <row r="1297" ht="15.75" customHeight="1">
      <c r="A1297" s="79">
        <v>43299.0</v>
      </c>
      <c r="H1297" s="77"/>
      <c r="I1297" s="77"/>
      <c r="J1297" s="77"/>
      <c r="K1297" s="78">
        <f t="shared" si="2"/>
        <v>3882</v>
      </c>
      <c r="L1297" s="76" t="s">
        <v>99</v>
      </c>
      <c r="M1297" s="77"/>
    </row>
    <row r="1298" ht="15.75" customHeight="1">
      <c r="A1298" s="79">
        <v>43300.0</v>
      </c>
      <c r="H1298" s="77"/>
      <c r="I1298" s="77"/>
      <c r="J1298" s="77"/>
      <c r="K1298" s="78">
        <f t="shared" si="2"/>
        <v>3885</v>
      </c>
      <c r="L1298" s="76" t="s">
        <v>99</v>
      </c>
      <c r="M1298" s="77"/>
    </row>
    <row r="1299" ht="15.75" customHeight="1">
      <c r="A1299" s="79">
        <v>43301.0</v>
      </c>
      <c r="H1299" s="77"/>
      <c r="I1299" s="77"/>
      <c r="J1299" s="77"/>
      <c r="K1299" s="78">
        <f t="shared" si="2"/>
        <v>3888</v>
      </c>
      <c r="L1299" s="76" t="s">
        <v>99</v>
      </c>
      <c r="M1299" s="77"/>
    </row>
    <row r="1300" ht="15.75" customHeight="1">
      <c r="A1300" s="79">
        <v>43302.0</v>
      </c>
      <c r="H1300" s="77"/>
      <c r="I1300" s="77"/>
      <c r="J1300" s="77"/>
      <c r="K1300" s="78">
        <f t="shared" si="2"/>
        <v>3891</v>
      </c>
      <c r="L1300" s="76" t="s">
        <v>99</v>
      </c>
      <c r="M1300" s="77"/>
    </row>
    <row r="1301" ht="15.75" customHeight="1">
      <c r="A1301" s="79">
        <v>43303.0</v>
      </c>
      <c r="H1301" s="77"/>
      <c r="I1301" s="77"/>
      <c r="J1301" s="77"/>
      <c r="K1301" s="78">
        <f t="shared" si="2"/>
        <v>3894</v>
      </c>
      <c r="L1301" s="76" t="s">
        <v>99</v>
      </c>
      <c r="M1301" s="77"/>
    </row>
    <row r="1302" ht="15.75" customHeight="1">
      <c r="A1302" s="79">
        <v>43304.0</v>
      </c>
      <c r="H1302" s="77"/>
      <c r="I1302" s="77"/>
      <c r="J1302" s="77"/>
      <c r="K1302" s="78">
        <f t="shared" si="2"/>
        <v>3897</v>
      </c>
      <c r="L1302" s="76" t="s">
        <v>99</v>
      </c>
      <c r="M1302" s="77"/>
    </row>
    <row r="1303" ht="15.75" customHeight="1">
      <c r="A1303" s="79">
        <v>43305.0</v>
      </c>
      <c r="H1303" s="77"/>
      <c r="I1303" s="77"/>
      <c r="J1303" s="77"/>
      <c r="K1303" s="78">
        <f t="shared" si="2"/>
        <v>3900</v>
      </c>
      <c r="L1303" s="76" t="s">
        <v>99</v>
      </c>
      <c r="M1303" s="77"/>
    </row>
    <row r="1304" ht="15.75" customHeight="1">
      <c r="A1304" s="79">
        <v>43306.0</v>
      </c>
      <c r="H1304" s="77"/>
      <c r="I1304" s="77"/>
      <c r="J1304" s="77"/>
      <c r="K1304" s="78">
        <f t="shared" si="2"/>
        <v>3903</v>
      </c>
      <c r="L1304" s="76" t="s">
        <v>99</v>
      </c>
      <c r="M1304" s="77"/>
    </row>
    <row r="1305" ht="15.75" customHeight="1">
      <c r="A1305" s="79">
        <v>43307.0</v>
      </c>
      <c r="H1305" s="77"/>
      <c r="I1305" s="77"/>
      <c r="J1305" s="77"/>
      <c r="K1305" s="78">
        <f t="shared" si="2"/>
        <v>3906</v>
      </c>
      <c r="L1305" s="76" t="s">
        <v>99</v>
      </c>
      <c r="M1305" s="77"/>
    </row>
    <row r="1306" ht="15.75" customHeight="1">
      <c r="A1306" s="79">
        <v>43308.0</v>
      </c>
      <c r="H1306" s="77"/>
      <c r="I1306" s="77"/>
      <c r="J1306" s="77"/>
      <c r="K1306" s="78">
        <f t="shared" si="2"/>
        <v>3909</v>
      </c>
      <c r="L1306" s="76" t="s">
        <v>99</v>
      </c>
      <c r="M1306" s="77"/>
    </row>
    <row r="1307" ht="15.75" customHeight="1">
      <c r="A1307" s="79">
        <v>43309.0</v>
      </c>
      <c r="H1307" s="77"/>
      <c r="I1307" s="77"/>
      <c r="J1307" s="77"/>
      <c r="K1307" s="78">
        <f t="shared" si="2"/>
        <v>3912</v>
      </c>
      <c r="L1307" s="76" t="s">
        <v>99</v>
      </c>
      <c r="M1307" s="77"/>
    </row>
    <row r="1308" ht="15.75" customHeight="1">
      <c r="A1308" s="79">
        <v>43310.0</v>
      </c>
      <c r="H1308" s="77"/>
      <c r="I1308" s="77"/>
      <c r="J1308" s="77"/>
      <c r="K1308" s="78">
        <f t="shared" si="2"/>
        <v>3915</v>
      </c>
      <c r="L1308" s="76" t="s">
        <v>99</v>
      </c>
      <c r="M1308" s="77"/>
    </row>
    <row r="1309" ht="15.75" customHeight="1">
      <c r="A1309" s="79">
        <v>43311.0</v>
      </c>
      <c r="H1309" s="77"/>
      <c r="I1309" s="77"/>
      <c r="J1309" s="77"/>
      <c r="K1309" s="78">
        <f t="shared" si="2"/>
        <v>3918</v>
      </c>
      <c r="L1309" s="76" t="s">
        <v>99</v>
      </c>
      <c r="M1309" s="77"/>
    </row>
    <row r="1310" ht="15.75" customHeight="1">
      <c r="A1310" s="79">
        <v>43312.0</v>
      </c>
      <c r="H1310" s="77"/>
      <c r="I1310" s="77"/>
      <c r="J1310" s="77"/>
      <c r="K1310" s="78">
        <f t="shared" si="2"/>
        <v>3921</v>
      </c>
      <c r="L1310" s="76" t="s">
        <v>99</v>
      </c>
      <c r="M1310" s="77"/>
    </row>
    <row r="1311" ht="15.75" customHeight="1">
      <c r="A1311" s="79">
        <v>43313.0</v>
      </c>
      <c r="H1311" s="77"/>
      <c r="I1311" s="77"/>
      <c r="J1311" s="77"/>
      <c r="K1311" s="78">
        <f t="shared" si="2"/>
        <v>3924</v>
      </c>
      <c r="L1311" s="76" t="s">
        <v>99</v>
      </c>
      <c r="M1311" s="77"/>
    </row>
    <row r="1312" ht="15.75" customHeight="1">
      <c r="A1312" s="79">
        <v>43314.0</v>
      </c>
      <c r="H1312" s="77"/>
      <c r="I1312" s="77"/>
      <c r="J1312" s="77"/>
      <c r="K1312" s="78">
        <f t="shared" si="2"/>
        <v>3927</v>
      </c>
      <c r="L1312" s="76" t="s">
        <v>99</v>
      </c>
      <c r="M1312" s="77"/>
    </row>
    <row r="1313" ht="15.75" customHeight="1">
      <c r="A1313" s="79">
        <v>43315.0</v>
      </c>
      <c r="H1313" s="77"/>
      <c r="I1313" s="77"/>
      <c r="J1313" s="77"/>
      <c r="K1313" s="78">
        <f t="shared" si="2"/>
        <v>3930</v>
      </c>
      <c r="L1313" s="76" t="s">
        <v>99</v>
      </c>
      <c r="M1313" s="77"/>
    </row>
    <row r="1314" ht="15.75" customHeight="1">
      <c r="A1314" s="79">
        <v>43316.0</v>
      </c>
      <c r="H1314" s="77"/>
      <c r="I1314" s="77"/>
      <c r="J1314" s="77"/>
      <c r="K1314" s="78">
        <f t="shared" si="2"/>
        <v>3933</v>
      </c>
      <c r="L1314" s="76" t="s">
        <v>99</v>
      </c>
      <c r="M1314" s="77"/>
    </row>
    <row r="1315" ht="15.75" customHeight="1">
      <c r="A1315" s="79">
        <v>43317.0</v>
      </c>
      <c r="H1315" s="77"/>
      <c r="I1315" s="77"/>
      <c r="J1315" s="77"/>
      <c r="K1315" s="78">
        <f t="shared" si="2"/>
        <v>3936</v>
      </c>
      <c r="L1315" s="76" t="s">
        <v>99</v>
      </c>
      <c r="M1315" s="77"/>
    </row>
    <row r="1316" ht="15.75" customHeight="1">
      <c r="A1316" s="79">
        <v>43318.0</v>
      </c>
      <c r="H1316" s="77"/>
      <c r="I1316" s="77"/>
      <c r="J1316" s="77"/>
      <c r="K1316" s="78">
        <f t="shared" si="2"/>
        <v>3939</v>
      </c>
      <c r="L1316" s="76" t="s">
        <v>99</v>
      </c>
      <c r="M1316" s="77"/>
    </row>
    <row r="1317" ht="15.75" customHeight="1">
      <c r="A1317" s="79">
        <v>43319.0</v>
      </c>
      <c r="H1317" s="77"/>
      <c r="I1317" s="77"/>
      <c r="J1317" s="77"/>
      <c r="K1317" s="78">
        <f t="shared" si="2"/>
        <v>3942</v>
      </c>
      <c r="L1317" s="76" t="s">
        <v>99</v>
      </c>
      <c r="M1317" s="77"/>
    </row>
    <row r="1318" ht="15.75" customHeight="1">
      <c r="A1318" s="79">
        <v>43320.0</v>
      </c>
      <c r="H1318" s="77"/>
      <c r="I1318" s="77"/>
      <c r="J1318" s="77"/>
      <c r="K1318" s="78">
        <f t="shared" si="2"/>
        <v>3945</v>
      </c>
      <c r="L1318" s="76" t="s">
        <v>99</v>
      </c>
      <c r="M1318" s="77"/>
    </row>
    <row r="1319" ht="15.75" customHeight="1">
      <c r="A1319" s="79">
        <v>43321.0</v>
      </c>
      <c r="H1319" s="77"/>
      <c r="I1319" s="77"/>
      <c r="J1319" s="77"/>
      <c r="K1319" s="78">
        <f t="shared" si="2"/>
        <v>3948</v>
      </c>
      <c r="L1319" s="76" t="s">
        <v>99</v>
      </c>
      <c r="M1319" s="77"/>
    </row>
    <row r="1320" ht="15.75" customHeight="1">
      <c r="A1320" s="79">
        <v>43322.0</v>
      </c>
      <c r="H1320" s="77"/>
      <c r="I1320" s="77"/>
      <c r="J1320" s="77"/>
      <c r="K1320" s="78">
        <f t="shared" si="2"/>
        <v>3951</v>
      </c>
      <c r="L1320" s="76" t="s">
        <v>99</v>
      </c>
      <c r="M1320" s="77"/>
    </row>
    <row r="1321" ht="15.75" customHeight="1">
      <c r="A1321" s="79">
        <v>43323.0</v>
      </c>
      <c r="H1321" s="77"/>
      <c r="I1321" s="77"/>
      <c r="J1321" s="77"/>
      <c r="K1321" s="78">
        <f t="shared" si="2"/>
        <v>3954</v>
      </c>
      <c r="L1321" s="76" t="s">
        <v>99</v>
      </c>
      <c r="M1321" s="77"/>
    </row>
    <row r="1322" ht="15.75" customHeight="1">
      <c r="A1322" s="79">
        <v>43324.0</v>
      </c>
      <c r="H1322" s="77"/>
      <c r="I1322" s="77"/>
      <c r="J1322" s="77"/>
      <c r="K1322" s="78">
        <f t="shared" si="2"/>
        <v>3957</v>
      </c>
      <c r="L1322" s="76" t="s">
        <v>99</v>
      </c>
      <c r="M1322" s="77"/>
    </row>
    <row r="1323" ht="15.75" customHeight="1">
      <c r="A1323" s="79">
        <v>43325.0</v>
      </c>
      <c r="H1323" s="77"/>
      <c r="I1323" s="77"/>
      <c r="J1323" s="77"/>
      <c r="K1323" s="78">
        <f t="shared" si="2"/>
        <v>3960</v>
      </c>
      <c r="L1323" s="76" t="s">
        <v>99</v>
      </c>
      <c r="M1323" s="77"/>
    </row>
    <row r="1324" ht="15.75" customHeight="1">
      <c r="A1324" s="79">
        <v>43326.0</v>
      </c>
      <c r="H1324" s="77"/>
      <c r="I1324" s="77"/>
      <c r="J1324" s="77"/>
      <c r="K1324" s="78">
        <f t="shared" si="2"/>
        <v>3963</v>
      </c>
      <c r="L1324" s="76" t="s">
        <v>99</v>
      </c>
      <c r="M1324" s="77"/>
    </row>
    <row r="1325" ht="15.75" customHeight="1">
      <c r="A1325" s="79">
        <v>43327.0</v>
      </c>
      <c r="H1325" s="77"/>
      <c r="I1325" s="77"/>
      <c r="J1325" s="77"/>
      <c r="K1325" s="78">
        <f t="shared" si="2"/>
        <v>3966</v>
      </c>
      <c r="L1325" s="76" t="s">
        <v>99</v>
      </c>
      <c r="M1325" s="77"/>
    </row>
    <row r="1326" ht="15.75" customHeight="1">
      <c r="A1326" s="79">
        <v>43328.0</v>
      </c>
      <c r="H1326" s="77"/>
      <c r="I1326" s="77"/>
      <c r="J1326" s="77"/>
      <c r="K1326" s="78">
        <f t="shared" si="2"/>
        <v>3969</v>
      </c>
      <c r="L1326" s="76" t="s">
        <v>99</v>
      </c>
      <c r="M1326" s="77"/>
    </row>
    <row r="1327" ht="15.75" customHeight="1">
      <c r="A1327" s="79">
        <v>43329.0</v>
      </c>
      <c r="H1327" s="77"/>
      <c r="I1327" s="77"/>
      <c r="J1327" s="77"/>
      <c r="K1327" s="78">
        <f t="shared" si="2"/>
        <v>3972</v>
      </c>
      <c r="L1327" s="76" t="s">
        <v>99</v>
      </c>
      <c r="M1327" s="77"/>
    </row>
    <row r="1328" ht="15.75" customHeight="1">
      <c r="A1328" s="79">
        <v>43330.0</v>
      </c>
      <c r="H1328" s="77"/>
      <c r="I1328" s="77"/>
      <c r="J1328" s="77"/>
      <c r="K1328" s="78">
        <f t="shared" si="2"/>
        <v>3975</v>
      </c>
      <c r="L1328" s="76" t="s">
        <v>99</v>
      </c>
      <c r="M1328" s="77"/>
    </row>
    <row r="1329" ht="15.75" customHeight="1">
      <c r="A1329" s="79">
        <v>43331.0</v>
      </c>
      <c r="H1329" s="77"/>
      <c r="I1329" s="77"/>
      <c r="J1329" s="77"/>
      <c r="K1329" s="78">
        <f t="shared" si="2"/>
        <v>3978</v>
      </c>
      <c r="L1329" s="76" t="s">
        <v>99</v>
      </c>
      <c r="M1329" s="77"/>
    </row>
    <row r="1330" ht="15.75" customHeight="1">
      <c r="A1330" s="79">
        <v>43332.0</v>
      </c>
      <c r="H1330" s="77"/>
      <c r="I1330" s="77"/>
      <c r="J1330" s="77"/>
      <c r="K1330" s="78">
        <f t="shared" si="2"/>
        <v>3981</v>
      </c>
      <c r="L1330" s="76" t="s">
        <v>99</v>
      </c>
      <c r="M1330" s="77"/>
    </row>
    <row r="1331" ht="15.75" customHeight="1">
      <c r="A1331" s="79">
        <v>43333.0</v>
      </c>
      <c r="H1331" s="77"/>
      <c r="I1331" s="77"/>
      <c r="J1331" s="77"/>
      <c r="K1331" s="78">
        <f t="shared" si="2"/>
        <v>3984</v>
      </c>
      <c r="L1331" s="76" t="s">
        <v>99</v>
      </c>
      <c r="M1331" s="77"/>
    </row>
    <row r="1332" ht="15.75" customHeight="1">
      <c r="A1332" s="79">
        <v>43334.0</v>
      </c>
      <c r="H1332" s="77"/>
      <c r="I1332" s="77"/>
      <c r="J1332" s="77"/>
      <c r="K1332" s="78">
        <f t="shared" si="2"/>
        <v>3987</v>
      </c>
      <c r="L1332" s="76" t="s">
        <v>99</v>
      </c>
      <c r="M1332" s="77"/>
    </row>
    <row r="1333" ht="15.75" customHeight="1">
      <c r="A1333" s="79">
        <v>43335.0</v>
      </c>
      <c r="H1333" s="77"/>
      <c r="I1333" s="77"/>
      <c r="J1333" s="77"/>
      <c r="K1333" s="78">
        <f t="shared" si="2"/>
        <v>3990</v>
      </c>
      <c r="L1333" s="76" t="s">
        <v>99</v>
      </c>
      <c r="M1333" s="77"/>
    </row>
    <row r="1334" ht="15.75" customHeight="1">
      <c r="A1334" s="79">
        <v>43336.0</v>
      </c>
      <c r="H1334" s="77"/>
      <c r="I1334" s="77"/>
      <c r="J1334" s="77"/>
      <c r="K1334" s="78">
        <f t="shared" si="2"/>
        <v>3993</v>
      </c>
      <c r="L1334" s="76" t="s">
        <v>99</v>
      </c>
      <c r="M1334" s="77"/>
    </row>
    <row r="1335" ht="15.75" customHeight="1">
      <c r="A1335" s="79">
        <v>43337.0</v>
      </c>
      <c r="H1335" s="77"/>
      <c r="I1335" s="77"/>
      <c r="J1335" s="77"/>
      <c r="K1335" s="78">
        <f t="shared" si="2"/>
        <v>3996</v>
      </c>
      <c r="L1335" s="76" t="s">
        <v>99</v>
      </c>
      <c r="M1335" s="77"/>
    </row>
    <row r="1336" ht="15.75" customHeight="1">
      <c r="A1336" s="79">
        <v>43338.0</v>
      </c>
      <c r="H1336" s="77"/>
      <c r="I1336" s="77"/>
      <c r="J1336" s="77"/>
      <c r="K1336" s="78">
        <f t="shared" si="2"/>
        <v>3999</v>
      </c>
      <c r="L1336" s="76" t="s">
        <v>99</v>
      </c>
      <c r="M1336" s="77"/>
    </row>
    <row r="1337" ht="15.75" customHeight="1">
      <c r="A1337" s="79">
        <v>43339.0</v>
      </c>
      <c r="H1337" s="77"/>
      <c r="I1337" s="77"/>
      <c r="J1337" s="77"/>
      <c r="K1337" s="78">
        <f t="shared" si="2"/>
        <v>4002</v>
      </c>
      <c r="L1337" s="76" t="s">
        <v>99</v>
      </c>
      <c r="M1337" s="77"/>
    </row>
    <row r="1338" ht="15.75" customHeight="1">
      <c r="A1338" s="79">
        <v>43340.0</v>
      </c>
      <c r="H1338" s="77"/>
      <c r="I1338" s="77"/>
      <c r="J1338" s="77"/>
      <c r="K1338" s="78">
        <f t="shared" si="2"/>
        <v>4005</v>
      </c>
      <c r="L1338" s="76" t="s">
        <v>99</v>
      </c>
      <c r="M1338" s="77"/>
    </row>
    <row r="1339" ht="15.75" customHeight="1">
      <c r="A1339" s="79">
        <v>43341.0</v>
      </c>
      <c r="H1339" s="77"/>
      <c r="I1339" s="77"/>
      <c r="J1339" s="77"/>
      <c r="K1339" s="78">
        <f t="shared" si="2"/>
        <v>4008</v>
      </c>
      <c r="L1339" s="76" t="s">
        <v>99</v>
      </c>
      <c r="M1339" s="77"/>
    </row>
    <row r="1340" ht="15.75" customHeight="1">
      <c r="A1340" s="79">
        <v>43342.0</v>
      </c>
      <c r="H1340" s="77"/>
      <c r="I1340" s="77"/>
      <c r="J1340" s="77"/>
      <c r="K1340" s="78">
        <f t="shared" si="2"/>
        <v>4011</v>
      </c>
      <c r="L1340" s="76" t="s">
        <v>99</v>
      </c>
      <c r="M1340" s="77"/>
    </row>
    <row r="1341" ht="15.75" customHeight="1">
      <c r="A1341" s="79">
        <v>43343.0</v>
      </c>
      <c r="H1341" s="77"/>
      <c r="I1341" s="77"/>
      <c r="J1341" s="77"/>
      <c r="K1341" s="78">
        <f t="shared" si="2"/>
        <v>4014</v>
      </c>
      <c r="L1341" s="76" t="s">
        <v>99</v>
      </c>
      <c r="M1341" s="77"/>
    </row>
    <row r="1342" ht="15.75" customHeight="1">
      <c r="A1342" s="79">
        <v>43344.0</v>
      </c>
      <c r="H1342" s="77"/>
      <c r="I1342" s="77"/>
      <c r="J1342" s="77"/>
      <c r="K1342" s="78">
        <f t="shared" si="2"/>
        <v>4017</v>
      </c>
      <c r="L1342" s="76" t="s">
        <v>99</v>
      </c>
      <c r="M1342" s="77"/>
    </row>
    <row r="1343" ht="15.75" customHeight="1">
      <c r="A1343" s="79">
        <v>43345.0</v>
      </c>
      <c r="H1343" s="77"/>
      <c r="I1343" s="77"/>
      <c r="J1343" s="77"/>
      <c r="K1343" s="78">
        <f t="shared" si="2"/>
        <v>4020</v>
      </c>
      <c r="L1343" s="76" t="s">
        <v>99</v>
      </c>
      <c r="M1343" s="77"/>
    </row>
    <row r="1344" ht="15.75" customHeight="1">
      <c r="A1344" s="79">
        <v>43346.0</v>
      </c>
      <c r="H1344" s="77"/>
      <c r="I1344" s="77"/>
      <c r="J1344" s="77"/>
      <c r="K1344" s="78">
        <f t="shared" si="2"/>
        <v>4023</v>
      </c>
      <c r="L1344" s="76" t="s">
        <v>99</v>
      </c>
      <c r="M1344" s="77"/>
    </row>
    <row r="1345" ht="15.75" customHeight="1">
      <c r="A1345" s="79">
        <v>43347.0</v>
      </c>
      <c r="H1345" s="77"/>
      <c r="I1345" s="77"/>
      <c r="J1345" s="77"/>
      <c r="K1345" s="78">
        <f t="shared" si="2"/>
        <v>4026</v>
      </c>
      <c r="L1345" s="76" t="s">
        <v>99</v>
      </c>
      <c r="M1345" s="77"/>
    </row>
    <row r="1346" ht="15.75" customHeight="1">
      <c r="A1346" s="79">
        <v>43348.0</v>
      </c>
      <c r="H1346" s="77"/>
      <c r="I1346" s="77"/>
      <c r="J1346" s="77"/>
      <c r="K1346" s="78">
        <f t="shared" si="2"/>
        <v>4029</v>
      </c>
      <c r="L1346" s="76" t="s">
        <v>99</v>
      </c>
      <c r="M1346" s="77"/>
    </row>
    <row r="1347" ht="15.75" customHeight="1">
      <c r="A1347" s="79">
        <v>43349.0</v>
      </c>
      <c r="H1347" s="77"/>
      <c r="I1347" s="77"/>
      <c r="J1347" s="77"/>
      <c r="K1347" s="78">
        <f t="shared" si="2"/>
        <v>4032</v>
      </c>
      <c r="L1347" s="76" t="s">
        <v>99</v>
      </c>
      <c r="M1347" s="77"/>
    </row>
    <row r="1348" ht="15.75" customHeight="1">
      <c r="A1348" s="79">
        <v>43350.0</v>
      </c>
      <c r="H1348" s="77"/>
      <c r="I1348" s="77"/>
      <c r="J1348" s="77"/>
      <c r="K1348" s="78">
        <f t="shared" si="2"/>
        <v>4035</v>
      </c>
      <c r="L1348" s="76" t="s">
        <v>99</v>
      </c>
      <c r="M1348" s="77"/>
    </row>
    <row r="1349" ht="15.75" customHeight="1">
      <c r="A1349" s="79">
        <v>43351.0</v>
      </c>
      <c r="H1349" s="77"/>
      <c r="I1349" s="77"/>
      <c r="J1349" s="77"/>
      <c r="K1349" s="78">
        <f t="shared" si="2"/>
        <v>4038</v>
      </c>
      <c r="L1349" s="76" t="s">
        <v>99</v>
      </c>
      <c r="M1349" s="77"/>
    </row>
    <row r="1350" ht="15.75" customHeight="1">
      <c r="A1350" s="79">
        <v>43352.0</v>
      </c>
      <c r="H1350" s="77"/>
      <c r="I1350" s="77"/>
      <c r="J1350" s="77"/>
      <c r="K1350" s="78">
        <f t="shared" si="2"/>
        <v>4041</v>
      </c>
      <c r="L1350" s="76" t="s">
        <v>99</v>
      </c>
      <c r="M1350" s="77"/>
    </row>
    <row r="1351" ht="15.75" customHeight="1">
      <c r="A1351" s="79">
        <v>43353.0</v>
      </c>
      <c r="H1351" s="77"/>
      <c r="I1351" s="77"/>
      <c r="J1351" s="77"/>
      <c r="K1351" s="78">
        <f t="shared" si="2"/>
        <v>4044</v>
      </c>
      <c r="L1351" s="76" t="s">
        <v>99</v>
      </c>
      <c r="M1351" s="77"/>
    </row>
    <row r="1352" ht="15.75" customHeight="1">
      <c r="A1352" s="79">
        <v>43354.0</v>
      </c>
      <c r="H1352" s="77"/>
      <c r="I1352" s="77"/>
      <c r="J1352" s="77"/>
      <c r="K1352" s="78">
        <f t="shared" si="2"/>
        <v>4047</v>
      </c>
      <c r="L1352" s="76" t="s">
        <v>99</v>
      </c>
      <c r="M1352" s="77"/>
    </row>
    <row r="1353" ht="15.75" customHeight="1">
      <c r="A1353" s="79">
        <v>43355.0</v>
      </c>
      <c r="H1353" s="77"/>
      <c r="I1353" s="77"/>
      <c r="J1353" s="77"/>
      <c r="K1353" s="78">
        <f t="shared" si="2"/>
        <v>4050</v>
      </c>
      <c r="L1353" s="76" t="s">
        <v>99</v>
      </c>
      <c r="M1353" s="77"/>
    </row>
    <row r="1354" ht="15.75" customHeight="1">
      <c r="A1354" s="79">
        <v>43356.0</v>
      </c>
      <c r="H1354" s="77"/>
      <c r="I1354" s="77"/>
      <c r="J1354" s="77"/>
      <c r="K1354" s="78">
        <f t="shared" si="2"/>
        <v>4053</v>
      </c>
      <c r="L1354" s="76" t="s">
        <v>99</v>
      </c>
      <c r="M1354" s="77"/>
    </row>
    <row r="1355" ht="15.75" customHeight="1">
      <c r="A1355" s="79">
        <v>43357.0</v>
      </c>
      <c r="H1355" s="77"/>
      <c r="I1355" s="77"/>
      <c r="J1355" s="77"/>
      <c r="K1355" s="78">
        <f t="shared" si="2"/>
        <v>4056</v>
      </c>
      <c r="L1355" s="76" t="s">
        <v>99</v>
      </c>
      <c r="M1355" s="77"/>
    </row>
    <row r="1356" ht="15.75" customHeight="1">
      <c r="A1356" s="79">
        <v>43358.0</v>
      </c>
      <c r="H1356" s="77"/>
      <c r="I1356" s="77"/>
      <c r="J1356" s="77"/>
      <c r="K1356" s="78">
        <f t="shared" si="2"/>
        <v>4059</v>
      </c>
      <c r="L1356" s="76" t="s">
        <v>99</v>
      </c>
      <c r="M1356" s="77"/>
    </row>
    <row r="1357" ht="15.75" customHeight="1">
      <c r="A1357" s="79">
        <v>43359.0</v>
      </c>
      <c r="H1357" s="77"/>
      <c r="I1357" s="77"/>
      <c r="J1357" s="77"/>
      <c r="K1357" s="78">
        <f t="shared" si="2"/>
        <v>4062</v>
      </c>
      <c r="L1357" s="76" t="s">
        <v>99</v>
      </c>
      <c r="M1357" s="77"/>
    </row>
    <row r="1358" ht="15.75" customHeight="1">
      <c r="A1358" s="79">
        <v>43360.0</v>
      </c>
      <c r="H1358" s="77"/>
      <c r="I1358" s="77"/>
      <c r="J1358" s="77"/>
      <c r="K1358" s="78">
        <f t="shared" si="2"/>
        <v>4065</v>
      </c>
      <c r="L1358" s="76" t="s">
        <v>99</v>
      </c>
      <c r="M1358" s="77"/>
    </row>
    <row r="1359" ht="15.75" customHeight="1">
      <c r="A1359" s="79">
        <v>43361.0</v>
      </c>
      <c r="H1359" s="77"/>
      <c r="I1359" s="77"/>
      <c r="J1359" s="77"/>
      <c r="K1359" s="78">
        <f t="shared" si="2"/>
        <v>4068</v>
      </c>
      <c r="L1359" s="76" t="s">
        <v>99</v>
      </c>
      <c r="M1359" s="77"/>
    </row>
    <row r="1360" ht="15.75" customHeight="1">
      <c r="A1360" s="79">
        <v>43362.0</v>
      </c>
      <c r="H1360" s="77"/>
      <c r="I1360" s="77"/>
      <c r="J1360" s="77"/>
      <c r="K1360" s="78">
        <f t="shared" si="2"/>
        <v>4071</v>
      </c>
      <c r="L1360" s="76" t="s">
        <v>99</v>
      </c>
      <c r="M1360" s="77"/>
    </row>
    <row r="1361" ht="15.75" customHeight="1">
      <c r="A1361" s="79">
        <v>43363.0</v>
      </c>
      <c r="H1361" s="77"/>
      <c r="I1361" s="77"/>
      <c r="J1361" s="77"/>
      <c r="K1361" s="78">
        <f t="shared" si="2"/>
        <v>4074</v>
      </c>
      <c r="L1361" s="76" t="s">
        <v>99</v>
      </c>
      <c r="M1361" s="77"/>
    </row>
    <row r="1362" ht="15.75" customHeight="1">
      <c r="A1362" s="79">
        <v>43364.0</v>
      </c>
      <c r="H1362" s="77"/>
      <c r="I1362" s="77"/>
      <c r="J1362" s="77"/>
      <c r="K1362" s="78">
        <f t="shared" si="2"/>
        <v>4077</v>
      </c>
      <c r="L1362" s="76" t="s">
        <v>99</v>
      </c>
      <c r="M1362" s="77"/>
    </row>
    <row r="1363" ht="15.75" customHeight="1">
      <c r="A1363" s="79">
        <v>43365.0</v>
      </c>
      <c r="H1363" s="77"/>
      <c r="I1363" s="77"/>
      <c r="J1363" s="77"/>
      <c r="K1363" s="78">
        <f t="shared" si="2"/>
        <v>4080</v>
      </c>
      <c r="L1363" s="76" t="s">
        <v>99</v>
      </c>
      <c r="M1363" s="77"/>
    </row>
    <row r="1364" ht="15.75" customHeight="1">
      <c r="A1364" s="79">
        <v>43366.0</v>
      </c>
      <c r="H1364" s="77"/>
      <c r="I1364" s="77"/>
      <c r="J1364" s="77"/>
      <c r="K1364" s="78">
        <f t="shared" si="2"/>
        <v>4083</v>
      </c>
      <c r="L1364" s="76" t="s">
        <v>99</v>
      </c>
      <c r="M1364" s="77"/>
    </row>
    <row r="1365" ht="15.75" customHeight="1">
      <c r="A1365" s="79">
        <v>43367.0</v>
      </c>
      <c r="H1365" s="77"/>
      <c r="I1365" s="77"/>
      <c r="J1365" s="77"/>
      <c r="K1365" s="78">
        <f t="shared" si="2"/>
        <v>4086</v>
      </c>
      <c r="L1365" s="76" t="s">
        <v>99</v>
      </c>
      <c r="M1365" s="77"/>
    </row>
    <row r="1366" ht="15.75" customHeight="1">
      <c r="A1366" s="79">
        <v>43368.0</v>
      </c>
      <c r="H1366" s="77"/>
      <c r="I1366" s="77"/>
      <c r="J1366" s="77"/>
      <c r="K1366" s="78">
        <f t="shared" si="2"/>
        <v>4089</v>
      </c>
      <c r="L1366" s="76" t="s">
        <v>99</v>
      </c>
      <c r="M1366" s="77"/>
    </row>
    <row r="1367" ht="15.75" customHeight="1">
      <c r="A1367" s="79">
        <v>43369.0</v>
      </c>
      <c r="H1367" s="77"/>
      <c r="I1367" s="77"/>
      <c r="J1367" s="77"/>
      <c r="K1367" s="78">
        <f t="shared" si="2"/>
        <v>4092</v>
      </c>
      <c r="L1367" s="76" t="s">
        <v>99</v>
      </c>
      <c r="M1367" s="77"/>
    </row>
    <row r="1368" ht="15.75" customHeight="1">
      <c r="A1368" s="79">
        <v>43370.0</v>
      </c>
      <c r="H1368" s="77"/>
      <c r="I1368" s="77"/>
      <c r="J1368" s="77"/>
      <c r="K1368" s="78">
        <f t="shared" si="2"/>
        <v>4095</v>
      </c>
      <c r="L1368" s="76" t="s">
        <v>99</v>
      </c>
      <c r="M1368" s="77"/>
    </row>
    <row r="1369" ht="15.75" customHeight="1">
      <c r="A1369" s="79">
        <v>43371.0</v>
      </c>
      <c r="H1369" s="77"/>
      <c r="I1369" s="77"/>
      <c r="J1369" s="77"/>
      <c r="K1369" s="78">
        <f t="shared" si="2"/>
        <v>4098</v>
      </c>
      <c r="L1369" s="76" t="s">
        <v>99</v>
      </c>
      <c r="M1369" s="77"/>
    </row>
    <row r="1370" ht="15.75" customHeight="1">
      <c r="A1370" s="79">
        <v>43372.0</v>
      </c>
      <c r="H1370" s="77"/>
      <c r="I1370" s="77"/>
      <c r="J1370" s="77"/>
      <c r="K1370" s="78">
        <f t="shared" si="2"/>
        <v>4101</v>
      </c>
      <c r="L1370" s="76" t="s">
        <v>99</v>
      </c>
      <c r="M1370" s="77"/>
    </row>
    <row r="1371" ht="15.75" customHeight="1">
      <c r="A1371" s="79">
        <v>43373.0</v>
      </c>
      <c r="H1371" s="77"/>
      <c r="I1371" s="77"/>
      <c r="J1371" s="77"/>
      <c r="K1371" s="78">
        <f t="shared" si="2"/>
        <v>4104</v>
      </c>
      <c r="L1371" s="76" t="s">
        <v>99</v>
      </c>
      <c r="M1371" s="77"/>
    </row>
    <row r="1372" ht="15.75" customHeight="1">
      <c r="A1372" s="79">
        <v>43374.0</v>
      </c>
      <c r="H1372" s="77"/>
      <c r="I1372" s="77"/>
      <c r="J1372" s="77"/>
      <c r="K1372" s="78">
        <f t="shared" si="2"/>
        <v>4107</v>
      </c>
      <c r="L1372" s="76" t="s">
        <v>99</v>
      </c>
      <c r="M1372" s="77"/>
    </row>
    <row r="1373" ht="15.75" customHeight="1">
      <c r="A1373" s="79">
        <v>43375.0</v>
      </c>
      <c r="H1373" s="77"/>
      <c r="I1373" s="77"/>
      <c r="J1373" s="77"/>
      <c r="K1373" s="78">
        <f t="shared" si="2"/>
        <v>4110</v>
      </c>
      <c r="L1373" s="76" t="s">
        <v>99</v>
      </c>
      <c r="M1373" s="77"/>
    </row>
    <row r="1374" ht="15.75" customHeight="1">
      <c r="A1374" s="79">
        <v>43376.0</v>
      </c>
      <c r="H1374" s="77"/>
      <c r="I1374" s="77"/>
      <c r="J1374" s="77"/>
      <c r="K1374" s="78">
        <f t="shared" si="2"/>
        <v>4113</v>
      </c>
      <c r="L1374" s="76" t="s">
        <v>99</v>
      </c>
      <c r="M1374" s="77"/>
    </row>
    <row r="1375" ht="15.75" customHeight="1">
      <c r="A1375" s="79">
        <v>43377.0</v>
      </c>
      <c r="H1375" s="77"/>
      <c r="I1375" s="77"/>
      <c r="J1375" s="77"/>
      <c r="K1375" s="78">
        <f t="shared" si="2"/>
        <v>4116</v>
      </c>
      <c r="L1375" s="76" t="s">
        <v>99</v>
      </c>
      <c r="M1375" s="77"/>
    </row>
    <row r="1376" ht="15.75" customHeight="1">
      <c r="A1376" s="79">
        <v>43378.0</v>
      </c>
      <c r="H1376" s="77"/>
      <c r="I1376" s="77"/>
      <c r="J1376" s="77"/>
      <c r="K1376" s="78">
        <f t="shared" si="2"/>
        <v>4119</v>
      </c>
      <c r="L1376" s="76" t="s">
        <v>99</v>
      </c>
      <c r="M1376" s="77"/>
    </row>
    <row r="1377" ht="15.75" customHeight="1">
      <c r="A1377" s="79">
        <v>43379.0</v>
      </c>
      <c r="H1377" s="77"/>
      <c r="I1377" s="77"/>
      <c r="J1377" s="77"/>
      <c r="K1377" s="78">
        <f t="shared" si="2"/>
        <v>4122</v>
      </c>
      <c r="L1377" s="76" t="s">
        <v>99</v>
      </c>
      <c r="M1377" s="77"/>
    </row>
    <row r="1378" ht="15.75" customHeight="1">
      <c r="A1378" s="79">
        <v>43380.0</v>
      </c>
      <c r="H1378" s="77"/>
      <c r="I1378" s="77"/>
      <c r="J1378" s="77"/>
      <c r="K1378" s="78">
        <f t="shared" si="2"/>
        <v>4125</v>
      </c>
      <c r="L1378" s="76" t="s">
        <v>99</v>
      </c>
      <c r="M1378" s="77"/>
    </row>
    <row r="1379" ht="15.75" customHeight="1">
      <c r="A1379" s="79">
        <v>43381.0</v>
      </c>
      <c r="H1379" s="77"/>
      <c r="I1379" s="77"/>
      <c r="J1379" s="77"/>
      <c r="K1379" s="78">
        <f t="shared" si="2"/>
        <v>4128</v>
      </c>
      <c r="L1379" s="76" t="s">
        <v>99</v>
      </c>
      <c r="M1379" s="77"/>
    </row>
    <row r="1380" ht="15.75" customHeight="1">
      <c r="A1380" s="79">
        <v>43382.0</v>
      </c>
      <c r="H1380" s="77"/>
      <c r="I1380" s="77"/>
      <c r="J1380" s="77"/>
      <c r="K1380" s="78">
        <f t="shared" si="2"/>
        <v>4131</v>
      </c>
      <c r="L1380" s="76" t="s">
        <v>99</v>
      </c>
      <c r="M1380" s="77"/>
    </row>
    <row r="1381" ht="15.75" customHeight="1">
      <c r="A1381" s="79">
        <v>43383.0</v>
      </c>
      <c r="H1381" s="77"/>
      <c r="I1381" s="77"/>
      <c r="J1381" s="77"/>
      <c r="K1381" s="78">
        <f t="shared" si="2"/>
        <v>4134</v>
      </c>
      <c r="L1381" s="76" t="s">
        <v>99</v>
      </c>
      <c r="M1381" s="77"/>
    </row>
    <row r="1382" ht="15.75" customHeight="1">
      <c r="A1382" s="79">
        <v>43384.0</v>
      </c>
      <c r="H1382" s="77"/>
      <c r="I1382" s="77"/>
      <c r="J1382" s="77"/>
      <c r="K1382" s="78">
        <f t="shared" si="2"/>
        <v>4137</v>
      </c>
      <c r="L1382" s="76" t="s">
        <v>99</v>
      </c>
      <c r="M1382" s="77"/>
    </row>
    <row r="1383" ht="15.75" customHeight="1">
      <c r="A1383" s="79">
        <v>43385.0</v>
      </c>
      <c r="H1383" s="77"/>
      <c r="I1383" s="77"/>
      <c r="J1383" s="77"/>
      <c r="K1383" s="78">
        <f t="shared" si="2"/>
        <v>4140</v>
      </c>
      <c r="L1383" s="76" t="s">
        <v>99</v>
      </c>
      <c r="M1383" s="77"/>
    </row>
    <row r="1384" ht="15.75" customHeight="1">
      <c r="A1384" s="79">
        <v>43386.0</v>
      </c>
      <c r="H1384" s="77"/>
      <c r="I1384" s="77"/>
      <c r="J1384" s="77"/>
      <c r="K1384" s="78">
        <f t="shared" si="2"/>
        <v>4143</v>
      </c>
      <c r="L1384" s="76" t="s">
        <v>99</v>
      </c>
      <c r="M1384" s="77"/>
    </row>
    <row r="1385" ht="15.75" customHeight="1">
      <c r="A1385" s="79">
        <v>43387.0</v>
      </c>
      <c r="H1385" s="77"/>
      <c r="I1385" s="77"/>
      <c r="J1385" s="77"/>
      <c r="K1385" s="78">
        <f t="shared" si="2"/>
        <v>4146</v>
      </c>
      <c r="L1385" s="76" t="s">
        <v>99</v>
      </c>
      <c r="M1385" s="77"/>
    </row>
    <row r="1386" ht="15.75" customHeight="1">
      <c r="A1386" s="79">
        <v>43388.0</v>
      </c>
      <c r="H1386" s="77"/>
      <c r="I1386" s="77"/>
      <c r="J1386" s="77"/>
      <c r="K1386" s="78">
        <f t="shared" si="2"/>
        <v>4149</v>
      </c>
      <c r="L1386" s="76" t="s">
        <v>99</v>
      </c>
      <c r="M1386" s="77"/>
    </row>
    <row r="1387" ht="15.75" customHeight="1">
      <c r="A1387" s="79">
        <v>43389.0</v>
      </c>
      <c r="H1387" s="77"/>
      <c r="I1387" s="77"/>
      <c r="J1387" s="77"/>
      <c r="K1387" s="78">
        <f t="shared" si="2"/>
        <v>4152</v>
      </c>
      <c r="L1387" s="76" t="s">
        <v>99</v>
      </c>
      <c r="M1387" s="77"/>
    </row>
    <row r="1388" ht="15.75" customHeight="1">
      <c r="A1388" s="79">
        <v>43390.0</v>
      </c>
      <c r="H1388" s="77"/>
      <c r="I1388" s="77"/>
      <c r="J1388" s="77"/>
      <c r="K1388" s="78">
        <f t="shared" si="2"/>
        <v>4155</v>
      </c>
      <c r="L1388" s="76" t="s">
        <v>99</v>
      </c>
      <c r="M1388" s="77"/>
    </row>
    <row r="1389" ht="15.75" customHeight="1">
      <c r="A1389" s="79">
        <v>43391.0</v>
      </c>
      <c r="H1389" s="77"/>
      <c r="I1389" s="77"/>
      <c r="J1389" s="77"/>
      <c r="K1389" s="78">
        <f t="shared" si="2"/>
        <v>4158</v>
      </c>
      <c r="L1389" s="76" t="s">
        <v>99</v>
      </c>
      <c r="M1389" s="77"/>
    </row>
    <row r="1390" ht="15.75" customHeight="1">
      <c r="A1390" s="79">
        <v>43392.0</v>
      </c>
      <c r="H1390" s="77"/>
      <c r="I1390" s="77"/>
      <c r="J1390" s="77"/>
      <c r="K1390" s="78">
        <f t="shared" si="2"/>
        <v>4161</v>
      </c>
      <c r="L1390" s="76" t="s">
        <v>99</v>
      </c>
      <c r="M1390" s="77"/>
    </row>
    <row r="1391" ht="15.75" customHeight="1">
      <c r="A1391" s="79">
        <v>43393.0</v>
      </c>
      <c r="H1391" s="77"/>
      <c r="I1391" s="77"/>
      <c r="J1391" s="77"/>
      <c r="K1391" s="78">
        <f t="shared" si="2"/>
        <v>4164</v>
      </c>
      <c r="L1391" s="76" t="s">
        <v>99</v>
      </c>
      <c r="M1391" s="77"/>
    </row>
    <row r="1392" ht="15.75" customHeight="1">
      <c r="A1392" s="79">
        <v>43394.0</v>
      </c>
      <c r="H1392" s="77"/>
      <c r="I1392" s="77"/>
      <c r="J1392" s="77"/>
      <c r="K1392" s="78">
        <f t="shared" si="2"/>
        <v>4167</v>
      </c>
      <c r="L1392" s="76" t="s">
        <v>99</v>
      </c>
      <c r="M1392" s="77"/>
    </row>
    <row r="1393" ht="15.75" customHeight="1">
      <c r="A1393" s="79">
        <v>43395.0</v>
      </c>
      <c r="H1393" s="77"/>
      <c r="I1393" s="77"/>
      <c r="J1393" s="77"/>
      <c r="K1393" s="78">
        <f t="shared" si="2"/>
        <v>4170</v>
      </c>
      <c r="L1393" s="76" t="s">
        <v>99</v>
      </c>
      <c r="M1393" s="77"/>
    </row>
    <row r="1394" ht="15.75" customHeight="1">
      <c r="A1394" s="79">
        <v>43396.0</v>
      </c>
      <c r="H1394" s="77"/>
      <c r="I1394" s="77"/>
      <c r="J1394" s="77"/>
      <c r="K1394" s="78">
        <f t="shared" si="2"/>
        <v>4173</v>
      </c>
      <c r="L1394" s="76" t="s">
        <v>99</v>
      </c>
      <c r="M1394" s="77"/>
    </row>
    <row r="1395" ht="15.75" customHeight="1">
      <c r="A1395" s="79">
        <v>43397.0</v>
      </c>
      <c r="H1395" s="77"/>
      <c r="I1395" s="77"/>
      <c r="J1395" s="77"/>
      <c r="K1395" s="78">
        <f t="shared" si="2"/>
        <v>4176</v>
      </c>
      <c r="L1395" s="76" t="s">
        <v>99</v>
      </c>
      <c r="M1395" s="77"/>
    </row>
    <row r="1396" ht="15.75" customHeight="1">
      <c r="A1396" s="79">
        <v>43398.0</v>
      </c>
      <c r="H1396" s="77"/>
      <c r="I1396" s="77"/>
      <c r="J1396" s="77"/>
      <c r="K1396" s="78">
        <f t="shared" si="2"/>
        <v>4179</v>
      </c>
      <c r="L1396" s="76" t="s">
        <v>99</v>
      </c>
      <c r="M1396" s="77"/>
    </row>
    <row r="1397" ht="15.75" customHeight="1">
      <c r="A1397" s="79">
        <v>43399.0</v>
      </c>
      <c r="H1397" s="77"/>
      <c r="I1397" s="77"/>
      <c r="J1397" s="77"/>
      <c r="K1397" s="78">
        <f t="shared" si="2"/>
        <v>4182</v>
      </c>
      <c r="L1397" s="76" t="s">
        <v>99</v>
      </c>
      <c r="M1397" s="77"/>
    </row>
    <row r="1398" ht="15.75" customHeight="1">
      <c r="A1398" s="79">
        <v>43400.0</v>
      </c>
      <c r="H1398" s="77"/>
      <c r="I1398" s="77"/>
      <c r="J1398" s="77"/>
      <c r="K1398" s="78">
        <f t="shared" si="2"/>
        <v>4185</v>
      </c>
      <c r="L1398" s="76" t="s">
        <v>99</v>
      </c>
      <c r="M1398" s="77"/>
    </row>
    <row r="1399" ht="15.75" customHeight="1">
      <c r="A1399" s="79">
        <v>43401.0</v>
      </c>
      <c r="H1399" s="77"/>
      <c r="I1399" s="77"/>
      <c r="J1399" s="77"/>
      <c r="K1399" s="78">
        <f t="shared" si="2"/>
        <v>4188</v>
      </c>
      <c r="L1399" s="76" t="s">
        <v>99</v>
      </c>
      <c r="M1399" s="77"/>
    </row>
    <row r="1400" ht="15.75" customHeight="1">
      <c r="A1400" s="79">
        <v>43402.0</v>
      </c>
      <c r="H1400" s="77"/>
      <c r="I1400" s="77"/>
      <c r="J1400" s="77"/>
      <c r="K1400" s="78">
        <f t="shared" si="2"/>
        <v>4191</v>
      </c>
      <c r="L1400" s="76" t="s">
        <v>99</v>
      </c>
      <c r="M1400" s="77"/>
    </row>
    <row r="1401" ht="15.75" customHeight="1">
      <c r="A1401" s="79">
        <v>43403.0</v>
      </c>
      <c r="H1401" s="77"/>
      <c r="I1401" s="77"/>
      <c r="J1401" s="77"/>
      <c r="K1401" s="78">
        <f t="shared" si="2"/>
        <v>4194</v>
      </c>
      <c r="L1401" s="76" t="s">
        <v>99</v>
      </c>
      <c r="M1401" s="77"/>
    </row>
    <row r="1402" ht="15.75" customHeight="1">
      <c r="A1402" s="79">
        <v>43404.0</v>
      </c>
      <c r="H1402" s="77"/>
      <c r="I1402" s="77"/>
      <c r="J1402" s="77"/>
      <c r="K1402" s="78">
        <f t="shared" si="2"/>
        <v>4197</v>
      </c>
      <c r="L1402" s="76" t="s">
        <v>99</v>
      </c>
      <c r="M1402" s="77"/>
    </row>
    <row r="1403" ht="15.75" customHeight="1">
      <c r="A1403" s="79">
        <v>43405.0</v>
      </c>
      <c r="H1403" s="77"/>
      <c r="I1403" s="77"/>
      <c r="J1403" s="77"/>
      <c r="K1403" s="78">
        <f t="shared" si="2"/>
        <v>4200</v>
      </c>
      <c r="L1403" s="76" t="s">
        <v>99</v>
      </c>
      <c r="M1403" s="77"/>
    </row>
    <row r="1404" ht="15.75" customHeight="1">
      <c r="A1404" s="79">
        <v>43406.0</v>
      </c>
      <c r="H1404" s="77"/>
      <c r="I1404" s="77"/>
      <c r="J1404" s="77"/>
      <c r="K1404" s="78">
        <f t="shared" si="2"/>
        <v>4203</v>
      </c>
      <c r="L1404" s="76" t="s">
        <v>99</v>
      </c>
      <c r="M1404" s="77"/>
    </row>
    <row r="1405" ht="15.75" customHeight="1">
      <c r="A1405" s="79">
        <v>43407.0</v>
      </c>
      <c r="H1405" s="77"/>
      <c r="I1405" s="77"/>
      <c r="J1405" s="77"/>
      <c r="K1405" s="78">
        <f t="shared" si="2"/>
        <v>4206</v>
      </c>
      <c r="L1405" s="76" t="s">
        <v>99</v>
      </c>
      <c r="M1405" s="77"/>
    </row>
    <row r="1406" ht="15.75" customHeight="1">
      <c r="A1406" s="79">
        <v>43408.0</v>
      </c>
      <c r="H1406" s="77"/>
      <c r="I1406" s="77"/>
      <c r="J1406" s="77"/>
      <c r="K1406" s="78">
        <f t="shared" si="2"/>
        <v>4209</v>
      </c>
      <c r="L1406" s="76" t="s">
        <v>99</v>
      </c>
      <c r="M1406" s="77"/>
    </row>
    <row r="1407" ht="15.75" customHeight="1">
      <c r="A1407" s="79">
        <v>43409.0</v>
      </c>
      <c r="H1407" s="77"/>
      <c r="I1407" s="77"/>
      <c r="J1407" s="77"/>
      <c r="K1407" s="78">
        <f t="shared" si="2"/>
        <v>4212</v>
      </c>
      <c r="L1407" s="76" t="s">
        <v>99</v>
      </c>
      <c r="M1407" s="77"/>
    </row>
    <row r="1408" ht="15.75" customHeight="1">
      <c r="A1408" s="79">
        <v>43410.0</v>
      </c>
      <c r="H1408" s="77"/>
      <c r="I1408" s="77"/>
      <c r="J1408" s="77"/>
      <c r="K1408" s="78">
        <f t="shared" si="2"/>
        <v>4215</v>
      </c>
      <c r="L1408" s="76" t="s">
        <v>99</v>
      </c>
      <c r="M1408" s="77"/>
    </row>
    <row r="1409" ht="15.75" customHeight="1">
      <c r="A1409" s="79">
        <v>43411.0</v>
      </c>
      <c r="H1409" s="77"/>
      <c r="I1409" s="77"/>
      <c r="J1409" s="77"/>
      <c r="K1409" s="78">
        <f t="shared" si="2"/>
        <v>4218</v>
      </c>
      <c r="L1409" s="76" t="s">
        <v>99</v>
      </c>
      <c r="M1409" s="77"/>
    </row>
    <row r="1410" ht="15.75" customHeight="1">
      <c r="A1410" s="79">
        <v>43412.0</v>
      </c>
      <c r="H1410" s="77"/>
      <c r="I1410" s="77"/>
      <c r="J1410" s="77"/>
      <c r="K1410" s="78">
        <f t="shared" si="2"/>
        <v>4221</v>
      </c>
      <c r="L1410" s="76" t="s">
        <v>99</v>
      </c>
      <c r="M1410" s="77"/>
    </row>
    <row r="1411" ht="15.75" customHeight="1">
      <c r="A1411" s="79">
        <v>43413.0</v>
      </c>
      <c r="H1411" s="77"/>
      <c r="I1411" s="77"/>
      <c r="J1411" s="77"/>
      <c r="K1411" s="78">
        <f t="shared" si="2"/>
        <v>4224</v>
      </c>
      <c r="L1411" s="76" t="s">
        <v>99</v>
      </c>
      <c r="M1411" s="77"/>
    </row>
    <row r="1412" ht="15.75" customHeight="1">
      <c r="A1412" s="79">
        <v>43414.0</v>
      </c>
      <c r="H1412" s="77"/>
      <c r="I1412" s="77"/>
      <c r="J1412" s="77"/>
      <c r="K1412" s="78">
        <f t="shared" si="2"/>
        <v>4227</v>
      </c>
      <c r="L1412" s="76" t="s">
        <v>99</v>
      </c>
      <c r="M1412" s="77"/>
    </row>
    <row r="1413" ht="15.75" customHeight="1">
      <c r="A1413" s="79">
        <v>43415.0</v>
      </c>
      <c r="H1413" s="77"/>
      <c r="I1413" s="77"/>
      <c r="J1413" s="77"/>
      <c r="K1413" s="78">
        <f t="shared" si="2"/>
        <v>4230</v>
      </c>
      <c r="L1413" s="76" t="s">
        <v>99</v>
      </c>
      <c r="M1413" s="77"/>
    </row>
    <row r="1414" ht="15.75" customHeight="1">
      <c r="A1414" s="79">
        <v>43416.0</v>
      </c>
      <c r="H1414" s="77"/>
      <c r="I1414" s="77"/>
      <c r="J1414" s="77"/>
      <c r="K1414" s="78">
        <f t="shared" si="2"/>
        <v>4233</v>
      </c>
      <c r="L1414" s="76" t="s">
        <v>99</v>
      </c>
      <c r="M1414" s="77"/>
    </row>
    <row r="1415" ht="15.75" customHeight="1">
      <c r="A1415" s="79">
        <v>43417.0</v>
      </c>
      <c r="H1415" s="77"/>
      <c r="I1415" s="77"/>
      <c r="J1415" s="77"/>
      <c r="K1415" s="78">
        <f t="shared" si="2"/>
        <v>4236</v>
      </c>
      <c r="L1415" s="76" t="s">
        <v>99</v>
      </c>
      <c r="M1415" s="77"/>
    </row>
    <row r="1416" ht="15.75" customHeight="1">
      <c r="A1416" s="79">
        <v>43418.0</v>
      </c>
      <c r="H1416" s="77"/>
      <c r="I1416" s="77"/>
      <c r="J1416" s="77"/>
      <c r="K1416" s="78">
        <f t="shared" si="2"/>
        <v>4239</v>
      </c>
      <c r="L1416" s="76" t="s">
        <v>99</v>
      </c>
      <c r="M1416" s="77"/>
    </row>
    <row r="1417" ht="15.75" customHeight="1">
      <c r="A1417" s="79">
        <v>43419.0</v>
      </c>
      <c r="H1417" s="77"/>
      <c r="I1417" s="77"/>
      <c r="J1417" s="77"/>
      <c r="K1417" s="78">
        <f t="shared" si="2"/>
        <v>4242</v>
      </c>
      <c r="L1417" s="76" t="s">
        <v>99</v>
      </c>
      <c r="M1417" s="77"/>
    </row>
    <row r="1418" ht="15.75" customHeight="1">
      <c r="A1418" s="79">
        <v>43420.0</v>
      </c>
      <c r="H1418" s="77"/>
      <c r="I1418" s="77"/>
      <c r="J1418" s="77"/>
      <c r="K1418" s="78">
        <f t="shared" si="2"/>
        <v>4245</v>
      </c>
      <c r="L1418" s="76" t="s">
        <v>99</v>
      </c>
      <c r="M1418" s="77"/>
    </row>
    <row r="1419" ht="15.75" customHeight="1">
      <c r="A1419" s="79">
        <v>43421.0</v>
      </c>
      <c r="H1419" s="77"/>
      <c r="I1419" s="77"/>
      <c r="J1419" s="77"/>
      <c r="K1419" s="78">
        <f t="shared" si="2"/>
        <v>4248</v>
      </c>
      <c r="L1419" s="76" t="s">
        <v>99</v>
      </c>
      <c r="M1419" s="77"/>
    </row>
    <row r="1420" ht="15.75" customHeight="1">
      <c r="A1420" s="79">
        <v>43422.0</v>
      </c>
      <c r="H1420" s="77"/>
      <c r="I1420" s="77"/>
      <c r="J1420" s="77"/>
      <c r="K1420" s="78">
        <f t="shared" si="2"/>
        <v>4251</v>
      </c>
      <c r="L1420" s="76" t="s">
        <v>99</v>
      </c>
      <c r="M1420" s="77"/>
    </row>
    <row r="1421" ht="15.75" customHeight="1">
      <c r="A1421" s="79">
        <v>43423.0</v>
      </c>
      <c r="H1421" s="77"/>
      <c r="I1421" s="77"/>
      <c r="J1421" s="77"/>
      <c r="K1421" s="78">
        <f t="shared" si="2"/>
        <v>4254</v>
      </c>
      <c r="L1421" s="76" t="s">
        <v>99</v>
      </c>
      <c r="M1421" s="77"/>
    </row>
    <row r="1422" ht="15.75" customHeight="1">
      <c r="A1422" s="79">
        <v>43424.0</v>
      </c>
      <c r="H1422" s="77"/>
      <c r="I1422" s="77"/>
      <c r="J1422" s="77"/>
      <c r="K1422" s="78">
        <f t="shared" si="2"/>
        <v>4257</v>
      </c>
      <c r="L1422" s="76" t="s">
        <v>99</v>
      </c>
      <c r="M1422" s="77"/>
    </row>
    <row r="1423" ht="15.75" customHeight="1">
      <c r="A1423" s="79">
        <v>43425.0</v>
      </c>
      <c r="H1423" s="77"/>
      <c r="I1423" s="77"/>
      <c r="J1423" s="77"/>
      <c r="K1423" s="78">
        <f t="shared" si="2"/>
        <v>4260</v>
      </c>
      <c r="L1423" s="76" t="s">
        <v>99</v>
      </c>
      <c r="M1423" s="77"/>
    </row>
    <row r="1424" ht="15.75" customHeight="1">
      <c r="A1424" s="79">
        <v>43426.0</v>
      </c>
      <c r="H1424" s="77"/>
      <c r="I1424" s="77"/>
      <c r="J1424" s="77"/>
      <c r="K1424" s="78">
        <f t="shared" si="2"/>
        <v>4263</v>
      </c>
      <c r="L1424" s="76" t="s">
        <v>99</v>
      </c>
      <c r="M1424" s="77"/>
    </row>
    <row r="1425" ht="15.75" customHeight="1">
      <c r="A1425" s="79">
        <v>43427.0</v>
      </c>
      <c r="H1425" s="77"/>
      <c r="I1425" s="77"/>
      <c r="J1425" s="77"/>
      <c r="K1425" s="78">
        <f t="shared" si="2"/>
        <v>4266</v>
      </c>
      <c r="L1425" s="76" t="s">
        <v>99</v>
      </c>
      <c r="M1425" s="77"/>
    </row>
    <row r="1426" ht="15.75" customHeight="1">
      <c r="A1426" s="79">
        <v>43428.0</v>
      </c>
      <c r="H1426" s="77"/>
      <c r="I1426" s="77"/>
      <c r="J1426" s="77"/>
      <c r="K1426" s="78">
        <f t="shared" si="2"/>
        <v>4269</v>
      </c>
      <c r="L1426" s="76" t="s">
        <v>99</v>
      </c>
      <c r="M1426" s="77"/>
    </row>
    <row r="1427" ht="15.75" customHeight="1">
      <c r="A1427" s="79">
        <v>43429.0</v>
      </c>
      <c r="H1427" s="77"/>
      <c r="I1427" s="77"/>
      <c r="J1427" s="77"/>
      <c r="K1427" s="78">
        <f t="shared" si="2"/>
        <v>4272</v>
      </c>
      <c r="L1427" s="76" t="s">
        <v>99</v>
      </c>
      <c r="M1427" s="77"/>
    </row>
    <row r="1428" ht="15.75" customHeight="1">
      <c r="A1428" s="79">
        <v>43430.0</v>
      </c>
      <c r="H1428" s="77"/>
      <c r="I1428" s="77"/>
      <c r="J1428" s="77"/>
      <c r="K1428" s="78">
        <f t="shared" si="2"/>
        <v>4275</v>
      </c>
      <c r="L1428" s="76" t="s">
        <v>99</v>
      </c>
      <c r="M1428" s="77"/>
    </row>
    <row r="1429" ht="15.75" customHeight="1">
      <c r="A1429" s="79">
        <v>43431.0</v>
      </c>
      <c r="H1429" s="77"/>
      <c r="I1429" s="77"/>
      <c r="J1429" s="77"/>
      <c r="K1429" s="78">
        <f t="shared" si="2"/>
        <v>4278</v>
      </c>
      <c r="L1429" s="76" t="s">
        <v>99</v>
      </c>
      <c r="M1429" s="77"/>
    </row>
    <row r="1430" ht="15.75" customHeight="1">
      <c r="A1430" s="79">
        <v>43432.0</v>
      </c>
      <c r="H1430" s="77"/>
      <c r="I1430" s="77"/>
      <c r="J1430" s="77"/>
      <c r="K1430" s="78">
        <f t="shared" si="2"/>
        <v>4281</v>
      </c>
      <c r="L1430" s="76" t="s">
        <v>99</v>
      </c>
      <c r="M1430" s="77"/>
    </row>
    <row r="1431" ht="15.75" customHeight="1">
      <c r="A1431" s="79">
        <v>43433.0</v>
      </c>
      <c r="H1431" s="77"/>
      <c r="I1431" s="77"/>
      <c r="J1431" s="77"/>
      <c r="K1431" s="78">
        <f t="shared" si="2"/>
        <v>4284</v>
      </c>
      <c r="L1431" s="76" t="s">
        <v>99</v>
      </c>
      <c r="M1431" s="77"/>
    </row>
    <row r="1432" ht="15.75" customHeight="1">
      <c r="A1432" s="79">
        <v>43434.0</v>
      </c>
      <c r="H1432" s="77"/>
      <c r="I1432" s="77"/>
      <c r="J1432" s="77"/>
      <c r="K1432" s="78">
        <f t="shared" si="2"/>
        <v>4287</v>
      </c>
      <c r="L1432" s="76" t="s">
        <v>99</v>
      </c>
      <c r="M1432" s="77"/>
    </row>
    <row r="1433" ht="15.75" customHeight="1">
      <c r="A1433" s="79">
        <v>43435.0</v>
      </c>
      <c r="H1433" s="77"/>
      <c r="I1433" s="77"/>
      <c r="J1433" s="77"/>
      <c r="K1433" s="78">
        <f t="shared" si="2"/>
        <v>4290</v>
      </c>
      <c r="L1433" s="76" t="s">
        <v>99</v>
      </c>
      <c r="M1433" s="77"/>
    </row>
    <row r="1434" ht="15.75" customHeight="1">
      <c r="A1434" s="79">
        <v>43436.0</v>
      </c>
      <c r="H1434" s="77"/>
      <c r="I1434" s="77"/>
      <c r="J1434" s="77"/>
      <c r="K1434" s="78">
        <f t="shared" si="2"/>
        <v>4293</v>
      </c>
      <c r="L1434" s="76" t="s">
        <v>99</v>
      </c>
      <c r="M1434" s="77"/>
    </row>
    <row r="1435" ht="15.75" customHeight="1">
      <c r="A1435" s="79">
        <v>43437.0</v>
      </c>
      <c r="H1435" s="77"/>
      <c r="I1435" s="77"/>
      <c r="J1435" s="77"/>
      <c r="K1435" s="78">
        <f t="shared" si="2"/>
        <v>4296</v>
      </c>
      <c r="L1435" s="76" t="s">
        <v>99</v>
      </c>
      <c r="M1435" s="77"/>
    </row>
    <row r="1436" ht="15.75" customHeight="1">
      <c r="A1436" s="79">
        <v>43438.0</v>
      </c>
      <c r="H1436" s="77"/>
      <c r="I1436" s="77"/>
      <c r="J1436" s="77"/>
      <c r="K1436" s="78">
        <f t="shared" si="2"/>
        <v>4299</v>
      </c>
      <c r="L1436" s="76" t="s">
        <v>99</v>
      </c>
      <c r="M1436" s="77"/>
    </row>
    <row r="1437" ht="15.75" customHeight="1">
      <c r="A1437" s="79">
        <v>43439.0</v>
      </c>
      <c r="H1437" s="77"/>
      <c r="I1437" s="77"/>
      <c r="J1437" s="77"/>
      <c r="K1437" s="78">
        <f t="shared" si="2"/>
        <v>4302</v>
      </c>
      <c r="L1437" s="76" t="s">
        <v>99</v>
      </c>
      <c r="M1437" s="77"/>
    </row>
    <row r="1438" ht="15.75" customHeight="1">
      <c r="A1438" s="79">
        <v>43440.0</v>
      </c>
      <c r="H1438" s="77"/>
      <c r="I1438" s="77"/>
      <c r="J1438" s="77"/>
      <c r="K1438" s="78">
        <f t="shared" si="2"/>
        <v>4305</v>
      </c>
      <c r="L1438" s="76" t="s">
        <v>99</v>
      </c>
      <c r="M1438" s="77"/>
    </row>
    <row r="1439" ht="15.75" customHeight="1">
      <c r="A1439" s="79">
        <v>43441.0</v>
      </c>
      <c r="H1439" s="77"/>
      <c r="I1439" s="77"/>
      <c r="J1439" s="77"/>
      <c r="K1439" s="78">
        <f t="shared" si="2"/>
        <v>4308</v>
      </c>
      <c r="L1439" s="76" t="s">
        <v>99</v>
      </c>
      <c r="M1439" s="77"/>
    </row>
    <row r="1440" ht="15.75" customHeight="1">
      <c r="A1440" s="79">
        <v>43442.0</v>
      </c>
      <c r="H1440" s="77"/>
      <c r="I1440" s="77"/>
      <c r="J1440" s="77"/>
      <c r="K1440" s="78">
        <f t="shared" si="2"/>
        <v>4311</v>
      </c>
      <c r="L1440" s="76" t="s">
        <v>99</v>
      </c>
      <c r="M1440" s="77"/>
    </row>
    <row r="1441" ht="15.75" customHeight="1">
      <c r="A1441" s="79">
        <v>43443.0</v>
      </c>
      <c r="H1441" s="77"/>
      <c r="I1441" s="77"/>
      <c r="J1441" s="77"/>
      <c r="K1441" s="78">
        <f t="shared" si="2"/>
        <v>4314</v>
      </c>
      <c r="L1441" s="76" t="s">
        <v>99</v>
      </c>
      <c r="M1441" s="77"/>
    </row>
    <row r="1442" ht="15.75" customHeight="1">
      <c r="A1442" s="79">
        <v>43444.0</v>
      </c>
      <c r="H1442" s="77"/>
      <c r="I1442" s="77"/>
      <c r="J1442" s="77"/>
      <c r="K1442" s="78">
        <f t="shared" si="2"/>
        <v>4317</v>
      </c>
      <c r="L1442" s="76" t="s">
        <v>99</v>
      </c>
      <c r="M1442" s="77"/>
    </row>
    <row r="1443" ht="15.75" customHeight="1">
      <c r="A1443" s="79">
        <v>43445.0</v>
      </c>
      <c r="H1443" s="77"/>
      <c r="I1443" s="77"/>
      <c r="J1443" s="77"/>
      <c r="K1443" s="78">
        <f t="shared" si="2"/>
        <v>4320</v>
      </c>
      <c r="L1443" s="76" t="s">
        <v>99</v>
      </c>
      <c r="M1443" s="77"/>
    </row>
    <row r="1444" ht="15.75" customHeight="1">
      <c r="A1444" s="79">
        <v>43446.0</v>
      </c>
      <c r="H1444" s="77"/>
      <c r="I1444" s="77"/>
      <c r="J1444" s="77"/>
      <c r="K1444" s="78">
        <f t="shared" si="2"/>
        <v>4323</v>
      </c>
      <c r="L1444" s="76" t="s">
        <v>99</v>
      </c>
      <c r="M1444" s="77"/>
    </row>
    <row r="1445" ht="15.75" customHeight="1">
      <c r="A1445" s="79">
        <v>43447.0</v>
      </c>
      <c r="H1445" s="77"/>
      <c r="I1445" s="77"/>
      <c r="J1445" s="77"/>
      <c r="K1445" s="78">
        <f t="shared" si="2"/>
        <v>4326</v>
      </c>
      <c r="L1445" s="76" t="s">
        <v>99</v>
      </c>
      <c r="M1445" s="77"/>
    </row>
    <row r="1446" ht="15.75" customHeight="1">
      <c r="A1446" s="79">
        <v>43448.0</v>
      </c>
      <c r="H1446" s="77"/>
      <c r="I1446" s="77"/>
      <c r="J1446" s="77"/>
      <c r="K1446" s="78">
        <f t="shared" si="2"/>
        <v>4329</v>
      </c>
      <c r="L1446" s="76" t="s">
        <v>99</v>
      </c>
      <c r="M1446" s="77"/>
    </row>
    <row r="1447" ht="15.75" customHeight="1">
      <c r="A1447" s="79">
        <v>43449.0</v>
      </c>
      <c r="H1447" s="77"/>
      <c r="I1447" s="77"/>
      <c r="J1447" s="77"/>
      <c r="K1447" s="78">
        <f t="shared" si="2"/>
        <v>4332</v>
      </c>
      <c r="L1447" s="76" t="s">
        <v>99</v>
      </c>
      <c r="M1447" s="77"/>
    </row>
    <row r="1448" ht="15.75" customHeight="1">
      <c r="A1448" s="79">
        <v>43450.0</v>
      </c>
      <c r="H1448" s="77"/>
      <c r="I1448" s="77"/>
      <c r="J1448" s="77"/>
      <c r="K1448" s="78">
        <f t="shared" si="2"/>
        <v>4335</v>
      </c>
      <c r="L1448" s="76" t="s">
        <v>99</v>
      </c>
      <c r="M1448" s="77"/>
    </row>
    <row r="1449" ht="15.75" customHeight="1">
      <c r="A1449" s="79">
        <v>43451.0</v>
      </c>
      <c r="H1449" s="77"/>
      <c r="I1449" s="77"/>
      <c r="J1449" s="77"/>
      <c r="K1449" s="78">
        <f t="shared" si="2"/>
        <v>4338</v>
      </c>
      <c r="L1449" s="76" t="s">
        <v>99</v>
      </c>
      <c r="M1449" s="77"/>
    </row>
    <row r="1450" ht="15.75" customHeight="1">
      <c r="A1450" s="79">
        <v>43452.0</v>
      </c>
      <c r="H1450" s="77"/>
      <c r="I1450" s="77"/>
      <c r="J1450" s="77"/>
      <c r="K1450" s="78">
        <f t="shared" si="2"/>
        <v>4341</v>
      </c>
      <c r="L1450" s="76" t="s">
        <v>99</v>
      </c>
      <c r="M1450" s="77"/>
    </row>
    <row r="1451" ht="15.75" customHeight="1">
      <c r="A1451" s="79">
        <v>43453.0</v>
      </c>
      <c r="H1451" s="77"/>
      <c r="I1451" s="77"/>
      <c r="J1451" s="77"/>
      <c r="K1451" s="78">
        <f t="shared" si="2"/>
        <v>4344</v>
      </c>
      <c r="L1451" s="76" t="s">
        <v>99</v>
      </c>
      <c r="M1451" s="77"/>
    </row>
    <row r="1452" ht="15.75" customHeight="1">
      <c r="A1452" s="79">
        <v>43454.0</v>
      </c>
      <c r="H1452" s="77"/>
      <c r="I1452" s="77"/>
      <c r="J1452" s="77"/>
      <c r="K1452" s="78">
        <f t="shared" si="2"/>
        <v>4347</v>
      </c>
      <c r="L1452" s="76" t="s">
        <v>99</v>
      </c>
      <c r="M1452" s="77"/>
    </row>
    <row r="1453" ht="15.75" customHeight="1">
      <c r="A1453" s="79">
        <v>43455.0</v>
      </c>
      <c r="H1453" s="77"/>
      <c r="I1453" s="77"/>
      <c r="J1453" s="77"/>
      <c r="K1453" s="78">
        <f t="shared" si="2"/>
        <v>4350</v>
      </c>
      <c r="L1453" s="76" t="s">
        <v>99</v>
      </c>
      <c r="M1453" s="77"/>
    </row>
    <row r="1454" ht="15.75" customHeight="1">
      <c r="A1454" s="79">
        <v>43456.0</v>
      </c>
      <c r="H1454" s="77"/>
      <c r="I1454" s="77"/>
      <c r="J1454" s="77"/>
      <c r="K1454" s="78">
        <f t="shared" si="2"/>
        <v>4353</v>
      </c>
      <c r="L1454" s="76" t="s">
        <v>99</v>
      </c>
      <c r="M1454" s="77"/>
    </row>
    <row r="1455" ht="15.75" customHeight="1">
      <c r="A1455" s="79">
        <v>43457.0</v>
      </c>
      <c r="H1455" s="77"/>
      <c r="I1455" s="77"/>
      <c r="J1455" s="77"/>
      <c r="K1455" s="78">
        <f t="shared" si="2"/>
        <v>4356</v>
      </c>
      <c r="L1455" s="76" t="s">
        <v>99</v>
      </c>
      <c r="M1455" s="77"/>
    </row>
    <row r="1456" ht="15.75" customHeight="1">
      <c r="A1456" s="79">
        <v>43458.0</v>
      </c>
      <c r="H1456" s="77"/>
      <c r="I1456" s="77"/>
      <c r="J1456" s="77"/>
      <c r="K1456" s="78">
        <f t="shared" si="2"/>
        <v>4359</v>
      </c>
      <c r="L1456" s="76" t="s">
        <v>99</v>
      </c>
      <c r="M1456" s="77"/>
    </row>
    <row r="1457" ht="15.75" customHeight="1">
      <c r="A1457" s="79">
        <v>43459.0</v>
      </c>
      <c r="H1457" s="77"/>
      <c r="I1457" s="77"/>
      <c r="J1457" s="77"/>
      <c r="K1457" s="78">
        <f t="shared" si="2"/>
        <v>4362</v>
      </c>
      <c r="L1457" s="76" t="s">
        <v>99</v>
      </c>
      <c r="M1457" s="77"/>
    </row>
    <row r="1458" ht="15.75" customHeight="1">
      <c r="A1458" s="79">
        <v>43460.0</v>
      </c>
      <c r="H1458" s="77"/>
      <c r="I1458" s="77"/>
      <c r="J1458" s="77"/>
      <c r="K1458" s="78">
        <f t="shared" si="2"/>
        <v>4365</v>
      </c>
      <c r="L1458" s="76" t="s">
        <v>99</v>
      </c>
      <c r="M1458" s="77"/>
    </row>
    <row r="1459" ht="15.75" customHeight="1">
      <c r="A1459" s="79">
        <v>43461.0</v>
      </c>
      <c r="H1459" s="77"/>
      <c r="I1459" s="77"/>
      <c r="J1459" s="77"/>
      <c r="K1459" s="78">
        <f t="shared" si="2"/>
        <v>4368</v>
      </c>
      <c r="L1459" s="76" t="s">
        <v>99</v>
      </c>
      <c r="M1459" s="77"/>
    </row>
    <row r="1460" ht="15.75" customHeight="1">
      <c r="A1460" s="79">
        <v>43462.0</v>
      </c>
      <c r="H1460" s="77"/>
      <c r="I1460" s="77"/>
      <c r="J1460" s="77"/>
      <c r="K1460" s="78">
        <f t="shared" si="2"/>
        <v>4371</v>
      </c>
      <c r="L1460" s="76" t="s">
        <v>99</v>
      </c>
      <c r="M1460" s="77"/>
    </row>
    <row r="1461" ht="15.75" customHeight="1">
      <c r="A1461" s="79">
        <v>43463.0</v>
      </c>
      <c r="H1461" s="77"/>
      <c r="I1461" s="77"/>
      <c r="J1461" s="77"/>
      <c r="K1461" s="78">
        <f t="shared" si="2"/>
        <v>4374</v>
      </c>
      <c r="L1461" s="76" t="s">
        <v>99</v>
      </c>
      <c r="M1461" s="77"/>
    </row>
    <row r="1462" ht="15.75" customHeight="1">
      <c r="A1462" s="79">
        <v>43464.0</v>
      </c>
      <c r="H1462" s="77"/>
      <c r="I1462" s="77"/>
      <c r="J1462" s="77"/>
      <c r="K1462" s="78">
        <f t="shared" si="2"/>
        <v>4377</v>
      </c>
      <c r="L1462" s="76" t="s">
        <v>99</v>
      </c>
      <c r="M1462" s="77"/>
    </row>
    <row r="1463" ht="15.75" customHeight="1">
      <c r="A1463" s="79">
        <v>43465.0</v>
      </c>
      <c r="H1463" s="77"/>
      <c r="I1463" s="77"/>
      <c r="J1463" s="77"/>
      <c r="K1463" s="78">
        <f t="shared" si="2"/>
        <v>4380</v>
      </c>
      <c r="L1463" s="76" t="s">
        <v>99</v>
      </c>
      <c r="M1463" s="77"/>
    </row>
    <row r="1464" ht="15.75" customHeight="1">
      <c r="A1464" s="79">
        <v>43466.0</v>
      </c>
      <c r="H1464" s="77"/>
      <c r="I1464" s="77"/>
      <c r="J1464" s="77"/>
      <c r="K1464" s="78">
        <f t="shared" si="2"/>
        <v>4383</v>
      </c>
      <c r="L1464" s="76" t="s">
        <v>99</v>
      </c>
      <c r="M1464" s="77"/>
    </row>
    <row r="1465" ht="15.75" customHeight="1">
      <c r="A1465" s="79">
        <v>43467.0</v>
      </c>
      <c r="H1465" s="77"/>
      <c r="I1465" s="77"/>
      <c r="J1465" s="77"/>
      <c r="K1465" s="78">
        <f t="shared" si="2"/>
        <v>4386</v>
      </c>
      <c r="L1465" s="76" t="s">
        <v>99</v>
      </c>
      <c r="M1465" s="77"/>
    </row>
    <row r="1466" ht="15.75" customHeight="1">
      <c r="A1466" s="79">
        <v>43468.0</v>
      </c>
      <c r="H1466" s="77"/>
      <c r="I1466" s="77"/>
      <c r="J1466" s="77"/>
      <c r="K1466" s="78">
        <f t="shared" si="2"/>
        <v>4389</v>
      </c>
      <c r="L1466" s="76" t="s">
        <v>99</v>
      </c>
      <c r="M1466" s="77"/>
    </row>
    <row r="1467" ht="15.75" customHeight="1">
      <c r="A1467" s="79">
        <v>43469.0</v>
      </c>
      <c r="H1467" s="77"/>
      <c r="I1467" s="77"/>
      <c r="J1467" s="77"/>
      <c r="K1467" s="78">
        <f t="shared" si="2"/>
        <v>4392</v>
      </c>
      <c r="L1467" s="76" t="s">
        <v>99</v>
      </c>
      <c r="M1467" s="77"/>
    </row>
    <row r="1468" ht="15.75" customHeight="1">
      <c r="A1468" s="79">
        <v>43470.0</v>
      </c>
      <c r="H1468" s="77"/>
      <c r="I1468" s="77"/>
      <c r="J1468" s="77"/>
      <c r="K1468" s="78">
        <f t="shared" si="2"/>
        <v>4395</v>
      </c>
      <c r="L1468" s="76" t="s">
        <v>99</v>
      </c>
      <c r="M1468" s="77"/>
    </row>
    <row r="1469" ht="15.75" customHeight="1">
      <c r="A1469" s="79">
        <v>43471.0</v>
      </c>
      <c r="H1469" s="77"/>
      <c r="I1469" s="77"/>
      <c r="J1469" s="77"/>
      <c r="K1469" s="78">
        <f t="shared" si="2"/>
        <v>4398</v>
      </c>
      <c r="L1469" s="76" t="s">
        <v>99</v>
      </c>
      <c r="M1469" s="77"/>
    </row>
    <row r="1470" ht="15.75" customHeight="1">
      <c r="A1470" s="79">
        <v>43472.0</v>
      </c>
      <c r="H1470" s="77"/>
      <c r="I1470" s="77"/>
      <c r="J1470" s="77"/>
      <c r="K1470" s="78">
        <f t="shared" si="2"/>
        <v>4401</v>
      </c>
      <c r="L1470" s="76" t="s">
        <v>99</v>
      </c>
      <c r="M1470" s="77"/>
    </row>
    <row r="1471" ht="15.75" customHeight="1">
      <c r="A1471" s="79">
        <v>43473.0</v>
      </c>
      <c r="H1471" s="77"/>
      <c r="I1471" s="77"/>
      <c r="J1471" s="77"/>
      <c r="K1471" s="78">
        <f t="shared" si="2"/>
        <v>4404</v>
      </c>
      <c r="L1471" s="76" t="s">
        <v>99</v>
      </c>
      <c r="M1471" s="77"/>
    </row>
    <row r="1472" ht="15.75" customHeight="1">
      <c r="A1472" s="79">
        <v>43474.0</v>
      </c>
      <c r="H1472" s="77"/>
      <c r="I1472" s="77"/>
      <c r="J1472" s="77"/>
      <c r="K1472" s="78">
        <f t="shared" si="2"/>
        <v>4407</v>
      </c>
      <c r="L1472" s="76" t="s">
        <v>99</v>
      </c>
      <c r="M1472" s="77"/>
    </row>
    <row r="1473" ht="15.75" customHeight="1">
      <c r="A1473" s="79">
        <v>43475.0</v>
      </c>
      <c r="H1473" s="77"/>
      <c r="I1473" s="77"/>
      <c r="J1473" s="77"/>
      <c r="K1473" s="78">
        <f t="shared" si="2"/>
        <v>4410</v>
      </c>
      <c r="L1473" s="76" t="s">
        <v>99</v>
      </c>
      <c r="M1473" s="77"/>
    </row>
    <row r="1474" ht="15.75" customHeight="1">
      <c r="A1474" s="79">
        <v>43476.0</v>
      </c>
      <c r="H1474" s="77"/>
      <c r="I1474" s="77"/>
      <c r="J1474" s="77"/>
      <c r="K1474" s="78">
        <f t="shared" si="2"/>
        <v>4413</v>
      </c>
      <c r="L1474" s="76" t="s">
        <v>99</v>
      </c>
      <c r="M1474" s="77"/>
    </row>
    <row r="1475" ht="15.75" customHeight="1">
      <c r="A1475" s="79">
        <v>43477.0</v>
      </c>
      <c r="H1475" s="77"/>
      <c r="I1475" s="77"/>
      <c r="J1475" s="77"/>
      <c r="K1475" s="78">
        <f t="shared" si="2"/>
        <v>4416</v>
      </c>
      <c r="L1475" s="76" t="s">
        <v>99</v>
      </c>
      <c r="M1475" s="77"/>
    </row>
    <row r="1476" ht="15.75" customHeight="1">
      <c r="A1476" s="79">
        <v>43478.0</v>
      </c>
      <c r="H1476" s="77"/>
      <c r="I1476" s="77"/>
      <c r="J1476" s="77"/>
      <c r="K1476" s="78">
        <f t="shared" si="2"/>
        <v>4419</v>
      </c>
      <c r="L1476" s="76" t="s">
        <v>99</v>
      </c>
      <c r="M1476" s="77"/>
    </row>
    <row r="1477" ht="15.75" customHeight="1">
      <c r="A1477" s="79">
        <v>43479.0</v>
      </c>
      <c r="H1477" s="77"/>
      <c r="I1477" s="77"/>
      <c r="J1477" s="77"/>
      <c r="K1477" s="78">
        <f t="shared" si="2"/>
        <v>4422</v>
      </c>
      <c r="L1477" s="76" t="s">
        <v>99</v>
      </c>
      <c r="M1477" s="77"/>
    </row>
    <row r="1478" ht="15.75" customHeight="1">
      <c r="A1478" s="79">
        <v>43480.0</v>
      </c>
      <c r="H1478" s="77"/>
      <c r="I1478" s="77"/>
      <c r="J1478" s="77"/>
      <c r="K1478" s="78">
        <f t="shared" si="2"/>
        <v>4425</v>
      </c>
      <c r="L1478" s="76" t="s">
        <v>99</v>
      </c>
      <c r="M1478" s="77"/>
    </row>
    <row r="1479" ht="15.75" customHeight="1">
      <c r="A1479" s="79">
        <v>43481.0</v>
      </c>
      <c r="H1479" s="77"/>
      <c r="I1479" s="77"/>
      <c r="J1479" s="77"/>
      <c r="K1479" s="78">
        <f t="shared" si="2"/>
        <v>4428</v>
      </c>
      <c r="L1479" s="76" t="s">
        <v>99</v>
      </c>
      <c r="M1479" s="77"/>
    </row>
    <row r="1480" ht="15.75" customHeight="1">
      <c r="A1480" s="79">
        <v>43482.0</v>
      </c>
      <c r="H1480" s="77"/>
      <c r="I1480" s="77"/>
      <c r="J1480" s="77"/>
      <c r="K1480" s="78">
        <f t="shared" si="2"/>
        <v>4431</v>
      </c>
      <c r="L1480" s="76" t="s">
        <v>99</v>
      </c>
      <c r="M1480" s="77"/>
    </row>
    <row r="1481" ht="15.75" customHeight="1">
      <c r="A1481" s="79">
        <v>43483.0</v>
      </c>
      <c r="H1481" s="77"/>
      <c r="I1481" s="77"/>
      <c r="J1481" s="77"/>
      <c r="K1481" s="78">
        <f t="shared" si="2"/>
        <v>4434</v>
      </c>
      <c r="L1481" s="76" t="s">
        <v>99</v>
      </c>
      <c r="M1481" s="77"/>
    </row>
    <row r="1482" ht="15.75" customHeight="1">
      <c r="A1482" s="79">
        <v>43484.0</v>
      </c>
      <c r="H1482" s="77"/>
      <c r="I1482" s="77"/>
      <c r="J1482" s="77"/>
      <c r="K1482" s="78">
        <f t="shared" si="2"/>
        <v>4437</v>
      </c>
      <c r="L1482" s="76" t="s">
        <v>99</v>
      </c>
      <c r="M1482" s="77"/>
    </row>
    <row r="1483" ht="15.75" customHeight="1">
      <c r="A1483" s="79">
        <v>43485.0</v>
      </c>
      <c r="H1483" s="77"/>
      <c r="I1483" s="77"/>
      <c r="J1483" s="77"/>
      <c r="K1483" s="78">
        <f t="shared" si="2"/>
        <v>4440</v>
      </c>
      <c r="L1483" s="76" t="s">
        <v>99</v>
      </c>
      <c r="M1483" s="77"/>
    </row>
    <row r="1484" ht="15.75" customHeight="1">
      <c r="A1484" s="79">
        <v>43486.0</v>
      </c>
      <c r="H1484" s="77"/>
      <c r="I1484" s="77"/>
      <c r="J1484" s="77"/>
      <c r="K1484" s="78">
        <f t="shared" si="2"/>
        <v>4443</v>
      </c>
      <c r="L1484" s="76" t="s">
        <v>99</v>
      </c>
      <c r="M1484" s="77"/>
    </row>
    <row r="1485" ht="15.75" customHeight="1">
      <c r="A1485" s="79">
        <v>43487.0</v>
      </c>
      <c r="H1485" s="77"/>
      <c r="I1485" s="77"/>
      <c r="J1485" s="77"/>
      <c r="K1485" s="78">
        <f t="shared" si="2"/>
        <v>4446</v>
      </c>
      <c r="L1485" s="76" t="s">
        <v>99</v>
      </c>
      <c r="M1485" s="77"/>
    </row>
    <row r="1486" ht="15.75" customHeight="1">
      <c r="A1486" s="79">
        <v>43488.0</v>
      </c>
      <c r="H1486" s="77"/>
      <c r="I1486" s="77"/>
      <c r="J1486" s="77"/>
      <c r="K1486" s="78">
        <f t="shared" si="2"/>
        <v>4449</v>
      </c>
      <c r="L1486" s="76" t="s">
        <v>99</v>
      </c>
      <c r="M1486" s="77"/>
    </row>
    <row r="1487" ht="15.75" customHeight="1">
      <c r="A1487" s="79">
        <v>43489.0</v>
      </c>
      <c r="H1487" s="77"/>
      <c r="I1487" s="77"/>
      <c r="J1487" s="77"/>
      <c r="K1487" s="78">
        <f t="shared" si="2"/>
        <v>4452</v>
      </c>
      <c r="L1487" s="76" t="s">
        <v>99</v>
      </c>
      <c r="M1487" s="77"/>
    </row>
    <row r="1488" ht="15.75" customHeight="1">
      <c r="A1488" s="79">
        <v>43490.0</v>
      </c>
      <c r="H1488" s="77"/>
      <c r="I1488" s="77"/>
      <c r="J1488" s="77"/>
      <c r="K1488" s="78">
        <f t="shared" si="2"/>
        <v>4455</v>
      </c>
      <c r="L1488" s="76" t="s">
        <v>99</v>
      </c>
      <c r="M1488" s="77"/>
    </row>
    <row r="1489" ht="15.75" customHeight="1">
      <c r="A1489" s="79">
        <v>43491.0</v>
      </c>
      <c r="H1489" s="77"/>
      <c r="I1489" s="77"/>
      <c r="J1489" s="77"/>
      <c r="K1489" s="78">
        <f t="shared" si="2"/>
        <v>4458</v>
      </c>
      <c r="L1489" s="76" t="s">
        <v>99</v>
      </c>
      <c r="M1489" s="77"/>
    </row>
    <row r="1490" ht="15.75" customHeight="1">
      <c r="A1490" s="79">
        <v>43492.0</v>
      </c>
      <c r="H1490" s="77"/>
      <c r="I1490" s="77"/>
      <c r="J1490" s="77"/>
      <c r="K1490" s="78">
        <f t="shared" si="2"/>
        <v>4461</v>
      </c>
      <c r="L1490" s="76" t="s">
        <v>99</v>
      </c>
      <c r="M1490" s="77"/>
    </row>
    <row r="1491" ht="15.75" customHeight="1">
      <c r="A1491" s="79">
        <v>43493.0</v>
      </c>
      <c r="H1491" s="77"/>
      <c r="I1491" s="77"/>
      <c r="J1491" s="77"/>
      <c r="K1491" s="78">
        <f t="shared" si="2"/>
        <v>4464</v>
      </c>
      <c r="L1491" s="76" t="s">
        <v>99</v>
      </c>
      <c r="M1491" s="77"/>
    </row>
    <row r="1492" ht="15.75" customHeight="1">
      <c r="A1492" s="79">
        <v>43494.0</v>
      </c>
      <c r="H1492" s="77"/>
      <c r="I1492" s="77"/>
      <c r="J1492" s="77"/>
      <c r="K1492" s="78">
        <f t="shared" si="2"/>
        <v>4467</v>
      </c>
      <c r="L1492" s="76" t="s">
        <v>99</v>
      </c>
      <c r="M1492" s="77"/>
    </row>
    <row r="1493" ht="15.75" customHeight="1">
      <c r="A1493" s="79">
        <v>43495.0</v>
      </c>
      <c r="H1493" s="77"/>
      <c r="I1493" s="77"/>
      <c r="J1493" s="77"/>
      <c r="K1493" s="78">
        <f t="shared" si="2"/>
        <v>4470</v>
      </c>
      <c r="L1493" s="76" t="s">
        <v>99</v>
      </c>
      <c r="M1493" s="77"/>
    </row>
    <row r="1494" ht="15.75" customHeight="1">
      <c r="A1494" s="79">
        <v>43496.0</v>
      </c>
      <c r="H1494" s="77"/>
      <c r="I1494" s="77"/>
      <c r="J1494" s="77"/>
      <c r="K1494" s="78">
        <f t="shared" si="2"/>
        <v>4473</v>
      </c>
      <c r="L1494" s="76" t="s">
        <v>99</v>
      </c>
      <c r="M1494" s="77"/>
    </row>
    <row r="1495" ht="15.75" customHeight="1">
      <c r="A1495" s="79">
        <v>43497.0</v>
      </c>
      <c r="H1495" s="77"/>
      <c r="I1495" s="77"/>
      <c r="J1495" s="77"/>
      <c r="K1495" s="78">
        <f t="shared" si="2"/>
        <v>4476</v>
      </c>
      <c r="L1495" s="76" t="s">
        <v>99</v>
      </c>
      <c r="M1495" s="77"/>
    </row>
    <row r="1496" ht="15.75" customHeight="1">
      <c r="A1496" s="79">
        <v>43498.0</v>
      </c>
      <c r="H1496" s="77"/>
      <c r="I1496" s="77"/>
      <c r="J1496" s="77"/>
      <c r="K1496" s="78">
        <f t="shared" si="2"/>
        <v>4479</v>
      </c>
      <c r="L1496" s="76" t="s">
        <v>99</v>
      </c>
      <c r="M1496" s="77"/>
    </row>
    <row r="1497" ht="15.75" customHeight="1">
      <c r="A1497" s="79">
        <v>43499.0</v>
      </c>
      <c r="H1497" s="77"/>
      <c r="I1497" s="77"/>
      <c r="J1497" s="77"/>
      <c r="K1497" s="78">
        <f t="shared" si="2"/>
        <v>4482</v>
      </c>
      <c r="L1497" s="76" t="s">
        <v>99</v>
      </c>
      <c r="M1497" s="77"/>
    </row>
    <row r="1498" ht="15.75" customHeight="1">
      <c r="A1498" s="79">
        <v>43500.0</v>
      </c>
      <c r="H1498" s="77"/>
      <c r="I1498" s="77"/>
      <c r="J1498" s="77"/>
      <c r="K1498" s="78">
        <f t="shared" si="2"/>
        <v>4485</v>
      </c>
      <c r="L1498" s="76" t="s">
        <v>99</v>
      </c>
      <c r="M1498" s="77"/>
    </row>
    <row r="1499" ht="15.75" customHeight="1">
      <c r="A1499" s="79">
        <v>43501.0</v>
      </c>
      <c r="H1499" s="77"/>
      <c r="I1499" s="77"/>
      <c r="J1499" s="77"/>
      <c r="K1499" s="78">
        <f t="shared" si="2"/>
        <v>4488</v>
      </c>
      <c r="L1499" s="76" t="s">
        <v>99</v>
      </c>
      <c r="M1499" s="77"/>
    </row>
    <row r="1500" ht="15.75" customHeight="1">
      <c r="A1500" s="79">
        <v>43502.0</v>
      </c>
      <c r="H1500" s="77"/>
      <c r="I1500" s="77"/>
      <c r="J1500" s="77"/>
      <c r="K1500" s="78">
        <f t="shared" si="2"/>
        <v>4491</v>
      </c>
      <c r="L1500" s="76" t="s">
        <v>99</v>
      </c>
      <c r="M1500" s="77"/>
    </row>
    <row r="1501" ht="15.75" customHeight="1">
      <c r="A1501" s="79">
        <v>43503.0</v>
      </c>
      <c r="H1501" s="77"/>
      <c r="I1501" s="77"/>
      <c r="J1501" s="77"/>
      <c r="K1501" s="78">
        <f t="shared" si="2"/>
        <v>4494</v>
      </c>
      <c r="L1501" s="76" t="s">
        <v>99</v>
      </c>
      <c r="M1501" s="77"/>
    </row>
    <row r="1502" ht="15.75" customHeight="1">
      <c r="A1502" s="79">
        <v>43504.0</v>
      </c>
      <c r="H1502" s="77"/>
      <c r="I1502" s="77"/>
      <c r="J1502" s="77"/>
      <c r="K1502" s="78">
        <f t="shared" si="2"/>
        <v>4497</v>
      </c>
      <c r="L1502" s="76" t="s">
        <v>99</v>
      </c>
      <c r="M1502" s="77"/>
    </row>
    <row r="1503" ht="15.75" customHeight="1">
      <c r="A1503" s="79">
        <v>43505.0</v>
      </c>
      <c r="H1503" s="77"/>
      <c r="I1503" s="77"/>
      <c r="J1503" s="77"/>
      <c r="K1503" s="78">
        <f t="shared" si="2"/>
        <v>4500</v>
      </c>
      <c r="L1503" s="76" t="s">
        <v>99</v>
      </c>
      <c r="M1503" s="77"/>
    </row>
    <row r="1504" ht="15.75" customHeight="1">
      <c r="A1504" s="79">
        <v>43506.0</v>
      </c>
      <c r="H1504" s="77"/>
      <c r="I1504" s="77"/>
      <c r="J1504" s="77"/>
      <c r="K1504" s="78">
        <f t="shared" si="2"/>
        <v>4503</v>
      </c>
      <c r="L1504" s="76" t="s">
        <v>99</v>
      </c>
      <c r="M1504" s="77"/>
    </row>
    <row r="1505" ht="15.75" customHeight="1">
      <c r="A1505" s="79">
        <v>43507.0</v>
      </c>
      <c r="H1505" s="77"/>
      <c r="I1505" s="77"/>
      <c r="J1505" s="77"/>
      <c r="K1505" s="78">
        <f t="shared" si="2"/>
        <v>4506</v>
      </c>
      <c r="L1505" s="76" t="s">
        <v>99</v>
      </c>
      <c r="M1505" s="77"/>
    </row>
    <row r="1506" ht="15.75" customHeight="1">
      <c r="A1506" s="79">
        <v>43508.0</v>
      </c>
      <c r="H1506" s="77"/>
      <c r="I1506" s="77"/>
      <c r="J1506" s="77"/>
      <c r="K1506" s="78">
        <f t="shared" si="2"/>
        <v>4509</v>
      </c>
      <c r="L1506" s="76" t="s">
        <v>99</v>
      </c>
      <c r="M1506" s="77"/>
    </row>
    <row r="1507" ht="15.75" customHeight="1">
      <c r="A1507" s="79">
        <v>43509.0</v>
      </c>
      <c r="H1507" s="77"/>
      <c r="I1507" s="77"/>
      <c r="J1507" s="77"/>
      <c r="K1507" s="78">
        <f t="shared" si="2"/>
        <v>4512</v>
      </c>
      <c r="L1507" s="76" t="s">
        <v>99</v>
      </c>
      <c r="M1507" s="77"/>
    </row>
    <row r="1508" ht="15.75" customHeight="1">
      <c r="A1508" s="79">
        <v>43510.0</v>
      </c>
      <c r="H1508" s="77"/>
      <c r="I1508" s="77"/>
      <c r="J1508" s="77"/>
      <c r="K1508" s="78">
        <f t="shared" si="2"/>
        <v>4515</v>
      </c>
      <c r="L1508" s="76" t="s">
        <v>99</v>
      </c>
      <c r="M1508" s="77"/>
    </row>
    <row r="1509" ht="15.75" customHeight="1">
      <c r="A1509" s="79">
        <v>43511.0</v>
      </c>
      <c r="H1509" s="77"/>
      <c r="I1509" s="77"/>
      <c r="J1509" s="77"/>
      <c r="K1509" s="78">
        <f t="shared" si="2"/>
        <v>4518</v>
      </c>
      <c r="L1509" s="76" t="s">
        <v>99</v>
      </c>
      <c r="M1509" s="77"/>
    </row>
    <row r="1510" ht="15.75" customHeight="1">
      <c r="A1510" s="79">
        <v>43512.0</v>
      </c>
      <c r="H1510" s="77"/>
      <c r="I1510" s="77"/>
      <c r="J1510" s="77"/>
      <c r="K1510" s="78">
        <f t="shared" si="2"/>
        <v>4521</v>
      </c>
      <c r="L1510" s="76" t="s">
        <v>99</v>
      </c>
      <c r="M1510" s="77"/>
    </row>
    <row r="1511" ht="15.75" customHeight="1">
      <c r="A1511" s="79">
        <v>43513.0</v>
      </c>
      <c r="H1511" s="77"/>
      <c r="I1511" s="77"/>
      <c r="J1511" s="77"/>
      <c r="K1511" s="78">
        <f t="shared" si="2"/>
        <v>4524</v>
      </c>
      <c r="L1511" s="76" t="s">
        <v>99</v>
      </c>
      <c r="M1511" s="77"/>
    </row>
    <row r="1512" ht="15.75" customHeight="1">
      <c r="A1512" s="79">
        <v>43514.0</v>
      </c>
      <c r="H1512" s="77"/>
      <c r="I1512" s="77"/>
      <c r="J1512" s="77"/>
      <c r="K1512" s="78">
        <f t="shared" si="2"/>
        <v>4527</v>
      </c>
      <c r="L1512" s="76" t="s">
        <v>99</v>
      </c>
      <c r="M1512" s="77"/>
    </row>
    <row r="1513" ht="15.75" customHeight="1">
      <c r="A1513" s="79">
        <v>43515.0</v>
      </c>
      <c r="H1513" s="77"/>
      <c r="I1513" s="77"/>
      <c r="J1513" s="77"/>
      <c r="K1513" s="78">
        <f t="shared" si="2"/>
        <v>4530</v>
      </c>
      <c r="L1513" s="76" t="s">
        <v>99</v>
      </c>
      <c r="M1513" s="77"/>
    </row>
    <row r="1514" ht="15.75" customHeight="1">
      <c r="A1514" s="79">
        <v>43516.0</v>
      </c>
      <c r="H1514" s="77"/>
      <c r="I1514" s="77"/>
      <c r="J1514" s="77"/>
      <c r="K1514" s="78">
        <f t="shared" si="2"/>
        <v>4533</v>
      </c>
      <c r="L1514" s="76" t="s">
        <v>99</v>
      </c>
      <c r="M1514" s="77"/>
    </row>
    <row r="1515" ht="15.75" customHeight="1">
      <c r="A1515" s="79">
        <v>43517.0</v>
      </c>
      <c r="H1515" s="77"/>
      <c r="I1515" s="77"/>
      <c r="J1515" s="77"/>
      <c r="K1515" s="78">
        <f t="shared" si="2"/>
        <v>4536</v>
      </c>
      <c r="L1515" s="76" t="s">
        <v>99</v>
      </c>
      <c r="M1515" s="77"/>
    </row>
    <row r="1516" ht="15.75" customHeight="1">
      <c r="A1516" s="79">
        <v>43518.0</v>
      </c>
      <c r="H1516" s="77"/>
      <c r="I1516" s="77"/>
      <c r="J1516" s="77"/>
      <c r="K1516" s="78">
        <f t="shared" si="2"/>
        <v>4539</v>
      </c>
      <c r="L1516" s="76" t="s">
        <v>99</v>
      </c>
      <c r="M1516" s="77"/>
    </row>
    <row r="1517" ht="15.75" customHeight="1">
      <c r="A1517" s="79">
        <v>43519.0</v>
      </c>
      <c r="H1517" s="77"/>
      <c r="I1517" s="77"/>
      <c r="J1517" s="77"/>
      <c r="K1517" s="78">
        <f t="shared" si="2"/>
        <v>4542</v>
      </c>
      <c r="L1517" s="76" t="s">
        <v>99</v>
      </c>
      <c r="M1517" s="77"/>
    </row>
    <row r="1518" ht="15.75" customHeight="1">
      <c r="A1518" s="79">
        <v>43520.0</v>
      </c>
      <c r="H1518" s="77"/>
      <c r="I1518" s="77"/>
      <c r="J1518" s="77"/>
      <c r="K1518" s="78">
        <f t="shared" si="2"/>
        <v>4545</v>
      </c>
      <c r="L1518" s="76" t="s">
        <v>99</v>
      </c>
      <c r="M1518" s="77"/>
    </row>
    <row r="1519" ht="15.75" customHeight="1">
      <c r="A1519" s="79">
        <v>43521.0</v>
      </c>
      <c r="H1519" s="77"/>
      <c r="I1519" s="77"/>
      <c r="J1519" s="77"/>
      <c r="K1519" s="78">
        <f t="shared" si="2"/>
        <v>4548</v>
      </c>
      <c r="L1519" s="76" t="s">
        <v>99</v>
      </c>
      <c r="M1519" s="77"/>
    </row>
    <row r="1520" ht="15.75" customHeight="1">
      <c r="A1520" s="79">
        <v>43522.0</v>
      </c>
      <c r="H1520" s="77"/>
      <c r="I1520" s="77"/>
      <c r="J1520" s="77"/>
      <c r="K1520" s="78">
        <f t="shared" si="2"/>
        <v>4551</v>
      </c>
      <c r="L1520" s="76" t="s">
        <v>99</v>
      </c>
      <c r="M1520" s="77"/>
    </row>
    <row r="1521" ht="15.75" customHeight="1">
      <c r="A1521" s="79">
        <v>43523.0</v>
      </c>
      <c r="H1521" s="77"/>
      <c r="I1521" s="77"/>
      <c r="J1521" s="77"/>
      <c r="K1521" s="78">
        <f t="shared" si="2"/>
        <v>4554</v>
      </c>
      <c r="L1521" s="76" t="s">
        <v>99</v>
      </c>
      <c r="M1521" s="77"/>
    </row>
    <row r="1522" ht="15.75" customHeight="1">
      <c r="A1522" s="79">
        <v>43524.0</v>
      </c>
      <c r="H1522" s="77"/>
      <c r="I1522" s="77"/>
      <c r="J1522" s="77"/>
      <c r="K1522" s="78">
        <f t="shared" si="2"/>
        <v>4557</v>
      </c>
      <c r="L1522" s="76" t="s">
        <v>99</v>
      </c>
      <c r="M1522" s="77"/>
    </row>
    <row r="1523" ht="15.75" customHeight="1">
      <c r="A1523" s="79">
        <v>43525.0</v>
      </c>
      <c r="H1523" s="77"/>
      <c r="I1523" s="77"/>
      <c r="J1523" s="77"/>
      <c r="K1523" s="78">
        <f t="shared" si="2"/>
        <v>4560</v>
      </c>
      <c r="L1523" s="76" t="s">
        <v>99</v>
      </c>
      <c r="M1523" s="77"/>
    </row>
    <row r="1524" ht="15.75" customHeight="1">
      <c r="A1524" s="79">
        <v>43526.0</v>
      </c>
      <c r="H1524" s="77"/>
      <c r="I1524" s="77"/>
      <c r="J1524" s="77"/>
      <c r="K1524" s="78">
        <f t="shared" si="2"/>
        <v>4563</v>
      </c>
      <c r="L1524" s="76" t="s">
        <v>99</v>
      </c>
      <c r="M1524" s="77"/>
    </row>
    <row r="1525" ht="15.75" customHeight="1">
      <c r="A1525" s="79">
        <v>43527.0</v>
      </c>
      <c r="H1525" s="77"/>
      <c r="I1525" s="77"/>
      <c r="J1525" s="77"/>
      <c r="K1525" s="78">
        <f t="shared" si="2"/>
        <v>4566</v>
      </c>
      <c r="L1525" s="76" t="s">
        <v>99</v>
      </c>
      <c r="M1525" s="77"/>
    </row>
    <row r="1526" ht="15.75" customHeight="1">
      <c r="A1526" s="79">
        <v>43528.0</v>
      </c>
      <c r="H1526" s="77"/>
      <c r="I1526" s="77"/>
      <c r="J1526" s="77"/>
      <c r="K1526" s="78">
        <f t="shared" si="2"/>
        <v>4569</v>
      </c>
      <c r="L1526" s="76" t="s">
        <v>99</v>
      </c>
      <c r="M1526" s="77"/>
    </row>
    <row r="1527" ht="15.75" customHeight="1">
      <c r="A1527" s="79">
        <v>43529.0</v>
      </c>
      <c r="H1527" s="77"/>
      <c r="I1527" s="77"/>
      <c r="J1527" s="77"/>
      <c r="K1527" s="78">
        <f t="shared" si="2"/>
        <v>4572</v>
      </c>
      <c r="L1527" s="76" t="s">
        <v>99</v>
      </c>
      <c r="M1527" s="77"/>
    </row>
    <row r="1528" ht="15.75" customHeight="1">
      <c r="A1528" s="79">
        <v>43530.0</v>
      </c>
      <c r="H1528" s="77"/>
      <c r="I1528" s="77"/>
      <c r="J1528" s="77"/>
      <c r="K1528" s="78">
        <f t="shared" si="2"/>
        <v>4575</v>
      </c>
      <c r="L1528" s="76" t="s">
        <v>99</v>
      </c>
      <c r="M1528" s="77"/>
    </row>
    <row r="1529" ht="15.75" customHeight="1">
      <c r="A1529" s="79">
        <v>43531.0</v>
      </c>
      <c r="H1529" s="77"/>
      <c r="I1529" s="77"/>
      <c r="J1529" s="77"/>
      <c r="K1529" s="78">
        <f t="shared" si="2"/>
        <v>4578</v>
      </c>
      <c r="L1529" s="76" t="s">
        <v>99</v>
      </c>
      <c r="M1529" s="77"/>
    </row>
    <row r="1530" ht="15.75" customHeight="1">
      <c r="A1530" s="79">
        <v>43532.0</v>
      </c>
      <c r="H1530" s="77"/>
      <c r="I1530" s="77"/>
      <c r="J1530" s="77"/>
      <c r="K1530" s="78">
        <f t="shared" si="2"/>
        <v>4581</v>
      </c>
      <c r="L1530" s="76" t="s">
        <v>99</v>
      </c>
      <c r="M1530" s="77"/>
    </row>
    <row r="1531" ht="15.75" customHeight="1">
      <c r="A1531" s="79">
        <v>43533.0</v>
      </c>
      <c r="H1531" s="77"/>
      <c r="I1531" s="77"/>
      <c r="J1531" s="77"/>
      <c r="K1531" s="78">
        <f t="shared" si="2"/>
        <v>4584</v>
      </c>
      <c r="L1531" s="76" t="s">
        <v>99</v>
      </c>
      <c r="M1531" s="77"/>
    </row>
    <row r="1532" ht="15.75" customHeight="1">
      <c r="A1532" s="79">
        <v>43534.0</v>
      </c>
      <c r="H1532" s="77"/>
      <c r="I1532" s="77"/>
      <c r="J1532" s="77"/>
      <c r="K1532" s="78">
        <f t="shared" si="2"/>
        <v>4587</v>
      </c>
      <c r="L1532" s="76" t="s">
        <v>99</v>
      </c>
      <c r="M1532" s="77"/>
    </row>
    <row r="1533" ht="15.75" customHeight="1">
      <c r="A1533" s="79">
        <v>43535.0</v>
      </c>
      <c r="H1533" s="77"/>
      <c r="I1533" s="77"/>
      <c r="J1533" s="77"/>
      <c r="K1533" s="78">
        <f t="shared" si="2"/>
        <v>4590</v>
      </c>
      <c r="L1533" s="76" t="s">
        <v>99</v>
      </c>
      <c r="M1533" s="77"/>
    </row>
    <row r="1534" ht="15.75" customHeight="1">
      <c r="A1534" s="79">
        <v>43536.0</v>
      </c>
      <c r="H1534" s="77"/>
      <c r="I1534" s="77"/>
      <c r="J1534" s="77"/>
      <c r="K1534" s="78">
        <f t="shared" si="2"/>
        <v>4593</v>
      </c>
      <c r="L1534" s="76" t="s">
        <v>99</v>
      </c>
      <c r="M1534" s="77"/>
    </row>
    <row r="1535" ht="15.75" customHeight="1">
      <c r="A1535" s="79">
        <v>43537.0</v>
      </c>
      <c r="H1535" s="77"/>
      <c r="I1535" s="77"/>
      <c r="J1535" s="77"/>
      <c r="K1535" s="78">
        <f t="shared" si="2"/>
        <v>4596</v>
      </c>
      <c r="L1535" s="76" t="s">
        <v>99</v>
      </c>
      <c r="M1535" s="77"/>
    </row>
    <row r="1536" ht="15.75" customHeight="1">
      <c r="A1536" s="79">
        <v>43538.0</v>
      </c>
      <c r="H1536" s="77"/>
      <c r="I1536" s="77"/>
      <c r="J1536" s="77"/>
      <c r="K1536" s="78">
        <f t="shared" si="2"/>
        <v>4599</v>
      </c>
      <c r="L1536" s="76" t="s">
        <v>99</v>
      </c>
      <c r="M1536" s="77"/>
    </row>
    <row r="1537" ht="15.75" customHeight="1">
      <c r="A1537" s="79">
        <v>43539.0</v>
      </c>
      <c r="H1537" s="77"/>
      <c r="I1537" s="77"/>
      <c r="J1537" s="77"/>
      <c r="K1537" s="78">
        <f t="shared" si="2"/>
        <v>4602</v>
      </c>
      <c r="L1537" s="76" t="s">
        <v>99</v>
      </c>
      <c r="M1537" s="77"/>
    </row>
    <row r="1538" ht="15.75" customHeight="1">
      <c r="A1538" s="79">
        <v>43540.0</v>
      </c>
      <c r="H1538" s="77"/>
      <c r="I1538" s="77"/>
      <c r="J1538" s="77"/>
      <c r="K1538" s="78">
        <f t="shared" si="2"/>
        <v>4605</v>
      </c>
      <c r="L1538" s="76" t="s">
        <v>99</v>
      </c>
      <c r="M1538" s="77"/>
    </row>
    <row r="1539" ht="15.75" customHeight="1">
      <c r="A1539" s="79">
        <v>43541.0</v>
      </c>
      <c r="H1539" s="77"/>
      <c r="I1539" s="77"/>
      <c r="J1539" s="77"/>
      <c r="K1539" s="78">
        <f t="shared" si="2"/>
        <v>4608</v>
      </c>
      <c r="L1539" s="76" t="s">
        <v>99</v>
      </c>
      <c r="M1539" s="77"/>
    </row>
    <row r="1540" ht="15.75" customHeight="1">
      <c r="A1540" s="79">
        <v>43542.0</v>
      </c>
      <c r="H1540" s="77"/>
      <c r="I1540" s="77"/>
      <c r="J1540" s="77"/>
      <c r="K1540" s="78">
        <f t="shared" si="2"/>
        <v>4611</v>
      </c>
      <c r="L1540" s="76" t="s">
        <v>99</v>
      </c>
      <c r="M1540" s="77"/>
    </row>
    <row r="1541" ht="15.75" customHeight="1">
      <c r="A1541" s="79">
        <v>43543.0</v>
      </c>
      <c r="H1541" s="77"/>
      <c r="I1541" s="77"/>
      <c r="J1541" s="77"/>
      <c r="K1541" s="78">
        <f t="shared" si="2"/>
        <v>4614</v>
      </c>
      <c r="L1541" s="76" t="s">
        <v>99</v>
      </c>
      <c r="M1541" s="77"/>
    </row>
    <row r="1542" ht="15.75" customHeight="1">
      <c r="A1542" s="79">
        <v>43544.0</v>
      </c>
      <c r="H1542" s="77"/>
      <c r="I1542" s="77"/>
      <c r="J1542" s="77"/>
      <c r="K1542" s="78">
        <f t="shared" si="2"/>
        <v>4617</v>
      </c>
      <c r="L1542" s="76" t="s">
        <v>99</v>
      </c>
      <c r="M1542" s="77"/>
    </row>
    <row r="1543" ht="15.75" customHeight="1">
      <c r="A1543" s="79">
        <v>43545.0</v>
      </c>
      <c r="H1543" s="77"/>
      <c r="I1543" s="77"/>
      <c r="J1543" s="77"/>
      <c r="K1543" s="78">
        <f t="shared" si="2"/>
        <v>4620</v>
      </c>
      <c r="L1543" s="76" t="s">
        <v>99</v>
      </c>
      <c r="M1543" s="77"/>
    </row>
    <row r="1544" ht="15.75" customHeight="1">
      <c r="A1544" s="79">
        <v>43546.0</v>
      </c>
      <c r="H1544" s="77"/>
      <c r="I1544" s="77"/>
      <c r="J1544" s="77"/>
      <c r="K1544" s="78">
        <f t="shared" si="2"/>
        <v>4623</v>
      </c>
      <c r="L1544" s="76" t="s">
        <v>99</v>
      </c>
      <c r="M1544" s="77"/>
    </row>
    <row r="1545" ht="15.75" customHeight="1">
      <c r="A1545" s="79">
        <v>43547.0</v>
      </c>
      <c r="H1545" s="77"/>
      <c r="I1545" s="77"/>
      <c r="J1545" s="77"/>
      <c r="K1545" s="78">
        <f t="shared" si="2"/>
        <v>4626</v>
      </c>
      <c r="L1545" s="76" t="s">
        <v>99</v>
      </c>
      <c r="M1545" s="77"/>
    </row>
    <row r="1546" ht="15.75" customHeight="1">
      <c r="A1546" s="79">
        <v>43548.0</v>
      </c>
      <c r="H1546" s="77"/>
      <c r="I1546" s="77"/>
      <c r="J1546" s="77"/>
      <c r="K1546" s="78">
        <f t="shared" si="2"/>
        <v>4629</v>
      </c>
      <c r="L1546" s="76" t="s">
        <v>99</v>
      </c>
      <c r="M1546" s="77"/>
    </row>
    <row r="1547" ht="15.75" customHeight="1">
      <c r="A1547" s="79">
        <v>43549.0</v>
      </c>
      <c r="H1547" s="77"/>
      <c r="I1547" s="77"/>
      <c r="J1547" s="77"/>
      <c r="K1547" s="78">
        <f t="shared" si="2"/>
        <v>4632</v>
      </c>
      <c r="L1547" s="76" t="s">
        <v>99</v>
      </c>
      <c r="M1547" s="77"/>
    </row>
    <row r="1548" ht="15.75" customHeight="1">
      <c r="A1548" s="79">
        <v>43550.0</v>
      </c>
      <c r="H1548" s="77"/>
      <c r="I1548" s="77"/>
      <c r="J1548" s="77"/>
      <c r="K1548" s="78">
        <f t="shared" si="2"/>
        <v>4635</v>
      </c>
      <c r="L1548" s="76" t="s">
        <v>99</v>
      </c>
      <c r="M1548" s="77"/>
    </row>
    <row r="1549" ht="15.75" customHeight="1">
      <c r="A1549" s="79">
        <v>43551.0</v>
      </c>
      <c r="H1549" s="77"/>
      <c r="I1549" s="77"/>
      <c r="J1549" s="77"/>
      <c r="K1549" s="78">
        <f t="shared" si="2"/>
        <v>4638</v>
      </c>
      <c r="L1549" s="76" t="s">
        <v>99</v>
      </c>
      <c r="M1549" s="77"/>
    </row>
    <row r="1550" ht="15.75" customHeight="1">
      <c r="A1550" s="79">
        <v>43552.0</v>
      </c>
      <c r="H1550" s="77"/>
      <c r="I1550" s="77"/>
      <c r="J1550" s="77"/>
      <c r="K1550" s="78">
        <f t="shared" si="2"/>
        <v>4641</v>
      </c>
      <c r="L1550" s="76" t="s">
        <v>99</v>
      </c>
      <c r="M1550" s="77"/>
    </row>
    <row r="1551" ht="15.75" customHeight="1">
      <c r="A1551" s="79">
        <v>43553.0</v>
      </c>
      <c r="H1551" s="77"/>
      <c r="I1551" s="77"/>
      <c r="J1551" s="77"/>
      <c r="K1551" s="78">
        <f t="shared" si="2"/>
        <v>4644</v>
      </c>
      <c r="L1551" s="76" t="s">
        <v>99</v>
      </c>
      <c r="M1551" s="77"/>
    </row>
    <row r="1552" ht="15.75" customHeight="1">
      <c r="A1552" s="79">
        <v>43554.0</v>
      </c>
      <c r="H1552" s="77"/>
      <c r="I1552" s="77"/>
      <c r="J1552" s="77"/>
      <c r="K1552" s="78">
        <f t="shared" si="2"/>
        <v>4647</v>
      </c>
      <c r="L1552" s="76" t="s">
        <v>99</v>
      </c>
      <c r="M1552" s="77"/>
    </row>
    <row r="1553" ht="15.75" customHeight="1">
      <c r="A1553" s="79">
        <v>43555.0</v>
      </c>
      <c r="H1553" s="77"/>
      <c r="I1553" s="77"/>
      <c r="J1553" s="77"/>
      <c r="K1553" s="78">
        <f t="shared" si="2"/>
        <v>4650</v>
      </c>
      <c r="L1553" s="76" t="s">
        <v>99</v>
      </c>
      <c r="M1553" s="77"/>
    </row>
    <row r="1554" ht="15.75" customHeight="1">
      <c r="A1554" s="79">
        <v>43556.0</v>
      </c>
      <c r="H1554" s="77"/>
      <c r="I1554" s="77"/>
      <c r="J1554" s="77"/>
      <c r="K1554" s="78">
        <f t="shared" si="2"/>
        <v>4653</v>
      </c>
      <c r="L1554" s="76" t="s">
        <v>99</v>
      </c>
      <c r="M1554" s="77"/>
    </row>
    <row r="1555" ht="15.75" customHeight="1">
      <c r="A1555" s="79">
        <v>43557.0</v>
      </c>
      <c r="H1555" s="77"/>
      <c r="I1555" s="77"/>
      <c r="J1555" s="77"/>
      <c r="K1555" s="78">
        <f t="shared" si="2"/>
        <v>4656</v>
      </c>
      <c r="L1555" s="76" t="s">
        <v>99</v>
      </c>
      <c r="M1555" s="77"/>
    </row>
    <row r="1556" ht="15.75" customHeight="1">
      <c r="A1556" s="79">
        <v>43558.0</v>
      </c>
      <c r="H1556" s="77"/>
      <c r="I1556" s="77"/>
      <c r="J1556" s="77"/>
      <c r="K1556" s="78">
        <f t="shared" si="2"/>
        <v>4659</v>
      </c>
      <c r="L1556" s="76" t="s">
        <v>99</v>
      </c>
      <c r="M1556" s="77"/>
    </row>
    <row r="1557" ht="15.75" customHeight="1">
      <c r="A1557" s="79">
        <v>43559.0</v>
      </c>
      <c r="H1557" s="77"/>
      <c r="I1557" s="77"/>
      <c r="J1557" s="77"/>
      <c r="K1557" s="78">
        <f t="shared" si="2"/>
        <v>4662</v>
      </c>
      <c r="L1557" s="76" t="s">
        <v>99</v>
      </c>
      <c r="M1557" s="77"/>
    </row>
    <row r="1558" ht="15.75" customHeight="1">
      <c r="A1558" s="79">
        <v>43560.0</v>
      </c>
      <c r="H1558" s="77"/>
      <c r="I1558" s="77"/>
      <c r="J1558" s="77"/>
      <c r="K1558" s="78">
        <f t="shared" si="2"/>
        <v>4665</v>
      </c>
      <c r="L1558" s="76" t="s">
        <v>99</v>
      </c>
      <c r="M1558" s="77"/>
    </row>
    <row r="1559" ht="15.75" customHeight="1">
      <c r="A1559" s="79">
        <v>43561.0</v>
      </c>
      <c r="H1559" s="77"/>
      <c r="I1559" s="77"/>
      <c r="J1559" s="77"/>
      <c r="K1559" s="78">
        <f t="shared" si="2"/>
        <v>4668</v>
      </c>
      <c r="L1559" s="76" t="s">
        <v>99</v>
      </c>
      <c r="M1559" s="77"/>
    </row>
    <row r="1560" ht="15.75" customHeight="1">
      <c r="A1560" s="79">
        <v>43562.0</v>
      </c>
      <c r="H1560" s="77"/>
      <c r="I1560" s="77"/>
      <c r="J1560" s="77"/>
      <c r="K1560" s="78">
        <f t="shared" si="2"/>
        <v>4671</v>
      </c>
      <c r="L1560" s="76" t="s">
        <v>99</v>
      </c>
      <c r="M1560" s="77"/>
    </row>
    <row r="1561" ht="15.75" customHeight="1">
      <c r="A1561" s="79">
        <v>43563.0</v>
      </c>
      <c r="H1561" s="77"/>
      <c r="I1561" s="77"/>
      <c r="J1561" s="77"/>
      <c r="K1561" s="78">
        <f t="shared" si="2"/>
        <v>4674</v>
      </c>
      <c r="L1561" s="76" t="s">
        <v>99</v>
      </c>
      <c r="M1561" s="77"/>
    </row>
    <row r="1562" ht="15.75" customHeight="1">
      <c r="A1562" s="79">
        <v>43564.0</v>
      </c>
      <c r="H1562" s="77"/>
      <c r="I1562" s="77"/>
      <c r="J1562" s="77"/>
      <c r="K1562" s="78">
        <f t="shared" si="2"/>
        <v>4677</v>
      </c>
      <c r="L1562" s="76" t="s">
        <v>99</v>
      </c>
      <c r="M1562" s="77"/>
    </row>
    <row r="1563" ht="15.75" customHeight="1">
      <c r="A1563" s="79">
        <v>43565.0</v>
      </c>
      <c r="H1563" s="77"/>
      <c r="I1563" s="77"/>
      <c r="J1563" s="77"/>
      <c r="K1563" s="78">
        <f t="shared" si="2"/>
        <v>4680</v>
      </c>
      <c r="L1563" s="76" t="s">
        <v>99</v>
      </c>
      <c r="M1563" s="77"/>
    </row>
    <row r="1564" ht="15.75" customHeight="1">
      <c r="A1564" s="79">
        <v>43566.0</v>
      </c>
      <c r="H1564" s="77"/>
      <c r="I1564" s="77"/>
      <c r="J1564" s="77"/>
      <c r="K1564" s="78">
        <f t="shared" si="2"/>
        <v>4683</v>
      </c>
      <c r="L1564" s="76" t="s">
        <v>99</v>
      </c>
      <c r="M1564" s="77"/>
    </row>
    <row r="1565" ht="15.75" customHeight="1">
      <c r="A1565" s="79">
        <v>43567.0</v>
      </c>
      <c r="H1565" s="77"/>
      <c r="I1565" s="77"/>
      <c r="J1565" s="77"/>
      <c r="K1565" s="78">
        <f t="shared" si="2"/>
        <v>4686</v>
      </c>
      <c r="L1565" s="76" t="s">
        <v>99</v>
      </c>
      <c r="M1565" s="77"/>
    </row>
    <row r="1566" ht="15.75" customHeight="1">
      <c r="A1566" s="79">
        <v>43568.0</v>
      </c>
      <c r="H1566" s="77"/>
      <c r="I1566" s="77"/>
      <c r="J1566" s="77"/>
      <c r="K1566" s="78">
        <f t="shared" si="2"/>
        <v>4689</v>
      </c>
      <c r="L1566" s="76" t="s">
        <v>99</v>
      </c>
      <c r="M1566" s="77"/>
    </row>
    <row r="1567" ht="15.75" customHeight="1">
      <c r="A1567" s="79">
        <v>43569.0</v>
      </c>
      <c r="H1567" s="77"/>
      <c r="I1567" s="77"/>
      <c r="J1567" s="77"/>
      <c r="K1567" s="78">
        <f t="shared" si="2"/>
        <v>4692</v>
      </c>
      <c r="L1567" s="76" t="s">
        <v>99</v>
      </c>
      <c r="M1567" s="77"/>
    </row>
    <row r="1568" ht="15.75" customHeight="1">
      <c r="A1568" s="79">
        <v>43570.0</v>
      </c>
      <c r="H1568" s="77"/>
      <c r="I1568" s="77"/>
      <c r="J1568" s="77"/>
      <c r="K1568" s="78">
        <f t="shared" si="2"/>
        <v>4695</v>
      </c>
      <c r="L1568" s="76" t="s">
        <v>99</v>
      </c>
      <c r="M1568" s="77"/>
    </row>
    <row r="1569" ht="15.75" customHeight="1">
      <c r="A1569" s="79">
        <v>43571.0</v>
      </c>
      <c r="H1569" s="77"/>
      <c r="I1569" s="77"/>
      <c r="J1569" s="77"/>
      <c r="K1569" s="78">
        <f t="shared" si="2"/>
        <v>4698</v>
      </c>
      <c r="L1569" s="76" t="s">
        <v>99</v>
      </c>
      <c r="M1569" s="77"/>
    </row>
    <row r="1570" ht="15.75" customHeight="1">
      <c r="A1570" s="79">
        <v>43572.0</v>
      </c>
      <c r="H1570" s="77"/>
      <c r="I1570" s="77"/>
      <c r="J1570" s="77"/>
      <c r="K1570" s="78">
        <f t="shared" si="2"/>
        <v>4701</v>
      </c>
      <c r="L1570" s="76" t="s">
        <v>99</v>
      </c>
      <c r="M1570" s="77"/>
    </row>
    <row r="1571" ht="15.75" customHeight="1">
      <c r="A1571" s="79">
        <v>43573.0</v>
      </c>
      <c r="H1571" s="77"/>
      <c r="I1571" s="77"/>
      <c r="J1571" s="77"/>
      <c r="K1571" s="78">
        <f t="shared" si="2"/>
        <v>4704</v>
      </c>
      <c r="L1571" s="76" t="s">
        <v>99</v>
      </c>
      <c r="M1571" s="77"/>
    </row>
    <row r="1572" ht="15.75" customHeight="1">
      <c r="A1572" s="79">
        <v>43574.0</v>
      </c>
      <c r="H1572" s="77"/>
      <c r="I1572" s="77"/>
      <c r="J1572" s="77"/>
      <c r="K1572" s="78">
        <f t="shared" si="2"/>
        <v>4707</v>
      </c>
      <c r="L1572" s="76" t="s">
        <v>99</v>
      </c>
      <c r="M1572" s="77"/>
    </row>
    <row r="1573" ht="15.75" customHeight="1">
      <c r="A1573" s="79">
        <v>43575.0</v>
      </c>
      <c r="H1573" s="77"/>
      <c r="I1573" s="77"/>
      <c r="J1573" s="77"/>
      <c r="K1573" s="78">
        <f t="shared" si="2"/>
        <v>4710</v>
      </c>
      <c r="L1573" s="76" t="s">
        <v>99</v>
      </c>
      <c r="M1573" s="77"/>
    </row>
    <row r="1574" ht="15.75" customHeight="1">
      <c r="A1574" s="79">
        <v>43576.0</v>
      </c>
      <c r="H1574" s="77"/>
      <c r="I1574" s="77"/>
      <c r="J1574" s="77"/>
      <c r="K1574" s="78">
        <f t="shared" si="2"/>
        <v>4713</v>
      </c>
      <c r="L1574" s="76" t="s">
        <v>99</v>
      </c>
      <c r="M1574" s="77"/>
    </row>
    <row r="1575" ht="15.75" customHeight="1">
      <c r="A1575" s="79">
        <v>43577.0</v>
      </c>
      <c r="H1575" s="77"/>
      <c r="I1575" s="77"/>
      <c r="J1575" s="77"/>
      <c r="K1575" s="78">
        <f t="shared" si="2"/>
        <v>4716</v>
      </c>
      <c r="L1575" s="76" t="s">
        <v>99</v>
      </c>
      <c r="M1575" s="77"/>
    </row>
    <row r="1576" ht="15.75" customHeight="1">
      <c r="A1576" s="79">
        <v>43578.0</v>
      </c>
      <c r="H1576" s="77"/>
      <c r="I1576" s="77"/>
      <c r="J1576" s="77"/>
      <c r="K1576" s="78">
        <f t="shared" si="2"/>
        <v>4719</v>
      </c>
      <c r="L1576" s="76" t="s">
        <v>99</v>
      </c>
      <c r="M1576" s="77"/>
    </row>
    <row r="1577" ht="15.75" customHeight="1">
      <c r="A1577" s="79">
        <v>43579.0</v>
      </c>
      <c r="H1577" s="77"/>
      <c r="I1577" s="77"/>
      <c r="J1577" s="77"/>
      <c r="K1577" s="78">
        <f t="shared" si="2"/>
        <v>4722</v>
      </c>
      <c r="L1577" s="76" t="s">
        <v>99</v>
      </c>
      <c r="M1577" s="77"/>
    </row>
    <row r="1578" ht="15.75" customHeight="1">
      <c r="A1578" s="79">
        <v>43580.0</v>
      </c>
      <c r="H1578" s="77"/>
      <c r="I1578" s="77"/>
      <c r="J1578" s="77"/>
      <c r="K1578" s="78">
        <f t="shared" si="2"/>
        <v>4725</v>
      </c>
      <c r="L1578" s="76" t="s">
        <v>99</v>
      </c>
      <c r="M1578" s="77"/>
    </row>
    <row r="1579" ht="15.75" customHeight="1">
      <c r="A1579" s="79">
        <v>43581.0</v>
      </c>
      <c r="H1579" s="77"/>
      <c r="I1579" s="77"/>
      <c r="J1579" s="77"/>
      <c r="K1579" s="78">
        <f t="shared" si="2"/>
        <v>4728</v>
      </c>
      <c r="L1579" s="76" t="s">
        <v>99</v>
      </c>
      <c r="M1579" s="77"/>
    </row>
    <row r="1580" ht="15.75" customHeight="1">
      <c r="A1580" s="79">
        <v>43582.0</v>
      </c>
      <c r="H1580" s="77"/>
      <c r="I1580" s="77"/>
      <c r="J1580" s="77"/>
      <c r="K1580" s="78">
        <f t="shared" si="2"/>
        <v>4731</v>
      </c>
      <c r="L1580" s="76" t="s">
        <v>99</v>
      </c>
      <c r="M1580" s="77"/>
    </row>
    <row r="1581" ht="15.75" customHeight="1">
      <c r="A1581" s="79">
        <v>43583.0</v>
      </c>
      <c r="H1581" s="77"/>
      <c r="I1581" s="77"/>
      <c r="J1581" s="77"/>
      <c r="K1581" s="78">
        <f t="shared" si="2"/>
        <v>4734</v>
      </c>
      <c r="L1581" s="76" t="s">
        <v>99</v>
      </c>
      <c r="M1581" s="77"/>
    </row>
    <row r="1582" ht="15.75" customHeight="1">
      <c r="A1582" s="79">
        <v>43584.0</v>
      </c>
      <c r="H1582" s="77"/>
      <c r="I1582" s="77"/>
      <c r="J1582" s="77"/>
      <c r="K1582" s="78">
        <f t="shared" si="2"/>
        <v>4737</v>
      </c>
      <c r="L1582" s="76" t="s">
        <v>99</v>
      </c>
      <c r="M1582" s="77"/>
    </row>
    <row r="1583" ht="15.75" customHeight="1">
      <c r="A1583" s="79">
        <v>43585.0</v>
      </c>
      <c r="H1583" s="77"/>
      <c r="I1583" s="77"/>
      <c r="J1583" s="77"/>
      <c r="K1583" s="78">
        <f t="shared" si="2"/>
        <v>4740</v>
      </c>
      <c r="L1583" s="76" t="s">
        <v>99</v>
      </c>
      <c r="M1583" s="77"/>
    </row>
    <row r="1584" ht="15.75" customHeight="1">
      <c r="A1584" s="79">
        <v>43586.0</v>
      </c>
      <c r="H1584" s="77"/>
      <c r="I1584" s="77"/>
      <c r="J1584" s="77"/>
      <c r="K1584" s="78">
        <f t="shared" si="2"/>
        <v>4743</v>
      </c>
      <c r="L1584" s="76" t="s">
        <v>99</v>
      </c>
      <c r="M1584" s="77"/>
    </row>
    <row r="1585" ht="15.75" customHeight="1">
      <c r="A1585" s="79">
        <v>43587.0</v>
      </c>
      <c r="H1585" s="77"/>
      <c r="I1585" s="77"/>
      <c r="J1585" s="77"/>
      <c r="K1585" s="78">
        <f t="shared" si="2"/>
        <v>4746</v>
      </c>
      <c r="L1585" s="76" t="s">
        <v>99</v>
      </c>
      <c r="M1585" s="77"/>
    </row>
    <row r="1586" ht="15.75" customHeight="1">
      <c r="A1586" s="79">
        <v>43588.0</v>
      </c>
      <c r="H1586" s="77"/>
      <c r="I1586" s="77"/>
      <c r="J1586" s="77"/>
      <c r="K1586" s="78">
        <f t="shared" si="2"/>
        <v>4749</v>
      </c>
      <c r="L1586" s="76" t="s">
        <v>99</v>
      </c>
      <c r="M1586" s="77"/>
    </row>
    <row r="1587" ht="15.75" customHeight="1">
      <c r="A1587" s="79">
        <v>43589.0</v>
      </c>
      <c r="H1587" s="77"/>
      <c r="I1587" s="77"/>
      <c r="J1587" s="77"/>
      <c r="K1587" s="78">
        <f t="shared" si="2"/>
        <v>4752</v>
      </c>
      <c r="L1587" s="76" t="s">
        <v>99</v>
      </c>
      <c r="M1587" s="77"/>
    </row>
    <row r="1588" ht="15.75" customHeight="1">
      <c r="A1588" s="79">
        <v>43590.0</v>
      </c>
      <c r="H1588" s="77"/>
      <c r="I1588" s="77"/>
      <c r="J1588" s="77"/>
      <c r="K1588" s="78">
        <f t="shared" si="2"/>
        <v>4755</v>
      </c>
      <c r="L1588" s="76" t="s">
        <v>99</v>
      </c>
      <c r="M1588" s="77"/>
    </row>
    <row r="1589" ht="15.75" customHeight="1">
      <c r="A1589" s="79">
        <v>43591.0</v>
      </c>
      <c r="H1589" s="77"/>
      <c r="I1589" s="77"/>
      <c r="J1589" s="77"/>
      <c r="K1589" s="78">
        <f t="shared" si="2"/>
        <v>4758</v>
      </c>
      <c r="L1589" s="76" t="s">
        <v>99</v>
      </c>
      <c r="M1589" s="77"/>
    </row>
    <row r="1590" ht="15.75" customHeight="1">
      <c r="A1590" s="79">
        <v>43592.0</v>
      </c>
      <c r="H1590" s="77"/>
      <c r="I1590" s="77"/>
      <c r="J1590" s="77"/>
      <c r="K1590" s="78">
        <f t="shared" si="2"/>
        <v>4761</v>
      </c>
      <c r="L1590" s="76" t="s">
        <v>99</v>
      </c>
      <c r="M1590" s="77"/>
    </row>
    <row r="1591" ht="15.75" customHeight="1">
      <c r="A1591" s="79">
        <v>43593.0</v>
      </c>
      <c r="H1591" s="77"/>
      <c r="I1591" s="77"/>
      <c r="J1591" s="77"/>
      <c r="K1591" s="78">
        <f t="shared" si="2"/>
        <v>4764</v>
      </c>
      <c r="L1591" s="76" t="s">
        <v>99</v>
      </c>
      <c r="M1591" s="77"/>
    </row>
    <row r="1592" ht="15.75" customHeight="1">
      <c r="A1592" s="79">
        <v>43594.0</v>
      </c>
      <c r="H1592" s="77"/>
      <c r="I1592" s="77"/>
      <c r="J1592" s="77"/>
      <c r="K1592" s="78">
        <f t="shared" si="2"/>
        <v>4767</v>
      </c>
      <c r="L1592" s="76" t="s">
        <v>99</v>
      </c>
      <c r="M1592" s="77"/>
    </row>
    <row r="1593" ht="15.75" customHeight="1">
      <c r="A1593" s="79">
        <v>43595.0</v>
      </c>
      <c r="H1593" s="77"/>
      <c r="I1593" s="77"/>
      <c r="J1593" s="77"/>
      <c r="K1593" s="78">
        <f t="shared" si="2"/>
        <v>4770</v>
      </c>
      <c r="L1593" s="76" t="s">
        <v>99</v>
      </c>
      <c r="M1593" s="77"/>
    </row>
    <row r="1594" ht="15.75" customHeight="1">
      <c r="A1594" s="79">
        <v>43596.0</v>
      </c>
      <c r="H1594" s="77"/>
      <c r="I1594" s="77"/>
      <c r="J1594" s="77"/>
      <c r="K1594" s="78">
        <f t="shared" si="2"/>
        <v>4773</v>
      </c>
      <c r="L1594" s="76" t="s">
        <v>99</v>
      </c>
      <c r="M1594" s="77"/>
    </row>
    <row r="1595" ht="15.75" customHeight="1">
      <c r="A1595" s="79">
        <v>43597.0</v>
      </c>
      <c r="H1595" s="77"/>
      <c r="I1595" s="77"/>
      <c r="J1595" s="77"/>
      <c r="K1595" s="78">
        <f t="shared" si="2"/>
        <v>4776</v>
      </c>
      <c r="L1595" s="76" t="s">
        <v>99</v>
      </c>
      <c r="M1595" s="77"/>
    </row>
    <row r="1596" ht="15.75" customHeight="1">
      <c r="A1596" s="79">
        <v>43598.0</v>
      </c>
      <c r="H1596" s="77"/>
      <c r="I1596" s="77"/>
      <c r="J1596" s="77"/>
      <c r="K1596" s="78">
        <f t="shared" si="2"/>
        <v>4779</v>
      </c>
      <c r="L1596" s="76" t="s">
        <v>99</v>
      </c>
      <c r="M1596" s="77"/>
    </row>
    <row r="1597" ht="15.75" customHeight="1">
      <c r="A1597" s="79">
        <v>43599.0</v>
      </c>
      <c r="H1597" s="77"/>
      <c r="I1597" s="77"/>
      <c r="J1597" s="77"/>
      <c r="K1597" s="78">
        <f t="shared" si="2"/>
        <v>4782</v>
      </c>
      <c r="L1597" s="76" t="s">
        <v>99</v>
      </c>
      <c r="M1597" s="77"/>
    </row>
    <row r="1598" ht="15.75" customHeight="1">
      <c r="A1598" s="79">
        <v>43600.0</v>
      </c>
      <c r="H1598" s="77"/>
      <c r="I1598" s="77"/>
      <c r="J1598" s="77"/>
      <c r="K1598" s="78">
        <f t="shared" si="2"/>
        <v>4785</v>
      </c>
      <c r="L1598" s="76" t="s">
        <v>99</v>
      </c>
      <c r="M1598" s="77"/>
    </row>
    <row r="1599" ht="15.75" customHeight="1">
      <c r="A1599" s="79">
        <v>43601.0</v>
      </c>
      <c r="H1599" s="77"/>
      <c r="I1599" s="77"/>
      <c r="J1599" s="77"/>
      <c r="K1599" s="78">
        <f t="shared" si="2"/>
        <v>4788</v>
      </c>
      <c r="L1599" s="76" t="s">
        <v>99</v>
      </c>
      <c r="M1599" s="77"/>
    </row>
    <row r="1600" ht="15.75" customHeight="1">
      <c r="A1600" s="79">
        <v>43602.0</v>
      </c>
      <c r="H1600" s="77"/>
      <c r="I1600" s="77"/>
      <c r="J1600" s="77"/>
      <c r="K1600" s="78">
        <f t="shared" si="2"/>
        <v>4791</v>
      </c>
      <c r="L1600" s="76" t="s">
        <v>99</v>
      </c>
      <c r="M1600" s="77"/>
    </row>
    <row r="1601" ht="15.75" customHeight="1">
      <c r="A1601" s="79">
        <v>43603.0</v>
      </c>
      <c r="H1601" s="77"/>
      <c r="I1601" s="77"/>
      <c r="J1601" s="77"/>
      <c r="K1601" s="78">
        <f t="shared" si="2"/>
        <v>4794</v>
      </c>
      <c r="L1601" s="76" t="s">
        <v>99</v>
      </c>
      <c r="M1601" s="77"/>
    </row>
    <row r="1602" ht="15.75" customHeight="1">
      <c r="A1602" s="79">
        <v>43604.0</v>
      </c>
      <c r="H1602" s="77"/>
      <c r="I1602" s="77"/>
      <c r="J1602" s="77"/>
      <c r="K1602" s="78">
        <f t="shared" si="2"/>
        <v>4797</v>
      </c>
      <c r="L1602" s="76" t="s">
        <v>99</v>
      </c>
      <c r="M1602" s="77"/>
    </row>
    <row r="1603" ht="15.75" customHeight="1">
      <c r="A1603" s="79">
        <v>43605.0</v>
      </c>
      <c r="H1603" s="77"/>
      <c r="I1603" s="77"/>
      <c r="J1603" s="77"/>
      <c r="K1603" s="78">
        <f t="shared" si="2"/>
        <v>4800</v>
      </c>
      <c r="L1603" s="76" t="s">
        <v>99</v>
      </c>
      <c r="M1603" s="77"/>
    </row>
    <row r="1604" ht="15.75" customHeight="1">
      <c r="A1604" s="79">
        <v>43606.0</v>
      </c>
      <c r="H1604" s="77"/>
      <c r="I1604" s="77"/>
      <c r="J1604" s="77"/>
      <c r="K1604" s="78">
        <f t="shared" si="2"/>
        <v>4803</v>
      </c>
      <c r="L1604" s="76" t="s">
        <v>99</v>
      </c>
      <c r="M1604" s="77"/>
    </row>
    <row r="1605" ht="15.75" customHeight="1">
      <c r="A1605" s="79">
        <v>43607.0</v>
      </c>
      <c r="H1605" s="77"/>
      <c r="I1605" s="77"/>
      <c r="J1605" s="77"/>
      <c r="K1605" s="78">
        <f t="shared" si="2"/>
        <v>4806</v>
      </c>
      <c r="L1605" s="76" t="s">
        <v>99</v>
      </c>
      <c r="M1605" s="77"/>
    </row>
    <row r="1606" ht="15.75" customHeight="1">
      <c r="A1606" s="79">
        <v>43608.0</v>
      </c>
      <c r="H1606" s="77"/>
      <c r="I1606" s="77"/>
      <c r="J1606" s="77"/>
      <c r="K1606" s="78">
        <f t="shared" si="2"/>
        <v>4809</v>
      </c>
      <c r="L1606" s="76" t="s">
        <v>99</v>
      </c>
      <c r="M1606" s="77"/>
    </row>
    <row r="1607" ht="15.75" customHeight="1">
      <c r="A1607" s="79">
        <v>43609.0</v>
      </c>
      <c r="H1607" s="77"/>
      <c r="I1607" s="77"/>
      <c r="J1607" s="77"/>
      <c r="K1607" s="78">
        <f t="shared" si="2"/>
        <v>4812</v>
      </c>
      <c r="L1607" s="76" t="s">
        <v>99</v>
      </c>
      <c r="M1607" s="77"/>
    </row>
    <row r="1608" ht="15.75" customHeight="1">
      <c r="A1608" s="79">
        <v>43610.0</v>
      </c>
      <c r="H1608" s="77"/>
      <c r="I1608" s="77"/>
      <c r="J1608" s="77"/>
      <c r="K1608" s="78">
        <f t="shared" si="2"/>
        <v>4815</v>
      </c>
      <c r="L1608" s="76" t="s">
        <v>99</v>
      </c>
      <c r="M1608" s="77"/>
    </row>
    <row r="1609" ht="15.75" customHeight="1">
      <c r="A1609" s="79">
        <v>43611.0</v>
      </c>
      <c r="H1609" s="77"/>
      <c r="I1609" s="77"/>
      <c r="J1609" s="77"/>
      <c r="K1609" s="78">
        <f t="shared" si="2"/>
        <v>4818</v>
      </c>
      <c r="L1609" s="76" t="s">
        <v>99</v>
      </c>
      <c r="M1609" s="77"/>
    </row>
    <row r="1610" ht="15.75" customHeight="1">
      <c r="A1610" s="79">
        <v>43612.0</v>
      </c>
      <c r="H1610" s="77"/>
      <c r="I1610" s="77"/>
      <c r="J1610" s="77"/>
      <c r="K1610" s="78">
        <f t="shared" si="2"/>
        <v>4821</v>
      </c>
      <c r="L1610" s="76" t="s">
        <v>99</v>
      </c>
      <c r="M1610" s="77"/>
    </row>
    <row r="1611" ht="15.75" customHeight="1">
      <c r="A1611" s="79">
        <v>43613.0</v>
      </c>
      <c r="H1611" s="77"/>
      <c r="I1611" s="77"/>
      <c r="J1611" s="77"/>
      <c r="K1611" s="78">
        <f t="shared" si="2"/>
        <v>4824</v>
      </c>
      <c r="L1611" s="76" t="s">
        <v>99</v>
      </c>
      <c r="M1611" s="77"/>
    </row>
    <row r="1612" ht="15.75" customHeight="1">
      <c r="A1612" s="79">
        <v>43614.0</v>
      </c>
      <c r="H1612" s="77"/>
      <c r="I1612" s="77"/>
      <c r="J1612" s="77"/>
      <c r="K1612" s="78">
        <f t="shared" si="2"/>
        <v>4827</v>
      </c>
      <c r="L1612" s="76" t="s">
        <v>99</v>
      </c>
      <c r="M1612" s="77"/>
    </row>
    <row r="1613" ht="15.75" customHeight="1">
      <c r="A1613" s="79">
        <v>43615.0</v>
      </c>
      <c r="H1613" s="77"/>
      <c r="I1613" s="77"/>
      <c r="J1613" s="77"/>
      <c r="K1613" s="78">
        <f t="shared" si="2"/>
        <v>4830</v>
      </c>
      <c r="L1613" s="76" t="s">
        <v>99</v>
      </c>
      <c r="M1613" s="77"/>
    </row>
    <row r="1614" ht="15.75" customHeight="1">
      <c r="A1614" s="79">
        <v>43616.0</v>
      </c>
      <c r="H1614" s="77"/>
      <c r="I1614" s="77"/>
      <c r="J1614" s="77"/>
      <c r="K1614" s="78">
        <f t="shared" si="2"/>
        <v>4833</v>
      </c>
      <c r="L1614" s="76" t="s">
        <v>99</v>
      </c>
      <c r="M1614" s="77"/>
    </row>
    <row r="1615" ht="15.75" customHeight="1">
      <c r="A1615" s="79">
        <v>43617.0</v>
      </c>
      <c r="H1615" s="77"/>
      <c r="I1615" s="77"/>
      <c r="J1615" s="77"/>
      <c r="K1615" s="78">
        <f t="shared" si="2"/>
        <v>4836</v>
      </c>
      <c r="L1615" s="76" t="s">
        <v>99</v>
      </c>
      <c r="M1615" s="77"/>
    </row>
    <row r="1616" ht="15.75" customHeight="1">
      <c r="A1616" s="79">
        <v>43618.0</v>
      </c>
      <c r="H1616" s="77"/>
      <c r="I1616" s="77"/>
      <c r="J1616" s="77"/>
      <c r="K1616" s="78">
        <f t="shared" si="2"/>
        <v>4839</v>
      </c>
      <c r="L1616" s="76" t="s">
        <v>99</v>
      </c>
      <c r="M1616" s="77"/>
    </row>
    <row r="1617" ht="15.75" customHeight="1">
      <c r="A1617" s="79">
        <v>43619.0</v>
      </c>
      <c r="H1617" s="77"/>
      <c r="I1617" s="77"/>
      <c r="J1617" s="77"/>
      <c r="K1617" s="78">
        <f t="shared" si="2"/>
        <v>4842</v>
      </c>
      <c r="L1617" s="76" t="s">
        <v>99</v>
      </c>
      <c r="M1617" s="77"/>
    </row>
    <row r="1618" ht="15.75" customHeight="1">
      <c r="A1618" s="79">
        <v>43620.0</v>
      </c>
      <c r="H1618" s="77"/>
      <c r="I1618" s="77"/>
      <c r="J1618" s="77"/>
      <c r="K1618" s="78">
        <f t="shared" si="2"/>
        <v>4845</v>
      </c>
      <c r="L1618" s="76" t="s">
        <v>99</v>
      </c>
      <c r="M1618" s="77"/>
    </row>
    <row r="1619" ht="15.75" customHeight="1">
      <c r="A1619" s="79">
        <v>43621.0</v>
      </c>
      <c r="H1619" s="77"/>
      <c r="I1619" s="77"/>
      <c r="J1619" s="77"/>
      <c r="K1619" s="78">
        <f t="shared" si="2"/>
        <v>4848</v>
      </c>
      <c r="L1619" s="76" t="s">
        <v>99</v>
      </c>
      <c r="M1619" s="77"/>
    </row>
    <row r="1620" ht="15.75" customHeight="1">
      <c r="A1620" s="79">
        <v>43622.0</v>
      </c>
      <c r="H1620" s="77"/>
      <c r="I1620" s="77"/>
      <c r="J1620" s="77"/>
      <c r="K1620" s="78">
        <f t="shared" si="2"/>
        <v>4851</v>
      </c>
      <c r="L1620" s="76" t="s">
        <v>99</v>
      </c>
      <c r="M1620" s="77"/>
    </row>
    <row r="1621" ht="15.75" customHeight="1">
      <c r="A1621" s="79">
        <v>43623.0</v>
      </c>
      <c r="H1621" s="77"/>
      <c r="I1621" s="77"/>
      <c r="J1621" s="77"/>
      <c r="K1621" s="78">
        <f t="shared" si="2"/>
        <v>4854</v>
      </c>
      <c r="L1621" s="76" t="s">
        <v>99</v>
      </c>
      <c r="M1621" s="77"/>
    </row>
    <row r="1622" ht="15.75" customHeight="1">
      <c r="A1622" s="79">
        <v>43624.0</v>
      </c>
      <c r="H1622" s="77"/>
      <c r="I1622" s="77"/>
      <c r="J1622" s="77"/>
      <c r="K1622" s="78">
        <f t="shared" si="2"/>
        <v>4857</v>
      </c>
      <c r="L1622" s="76" t="s">
        <v>99</v>
      </c>
      <c r="M1622" s="77"/>
    </row>
    <row r="1623" ht="15.75" customHeight="1">
      <c r="A1623" s="79">
        <v>43625.0</v>
      </c>
      <c r="H1623" s="77"/>
      <c r="I1623" s="77"/>
      <c r="J1623" s="77"/>
      <c r="K1623" s="78">
        <f t="shared" si="2"/>
        <v>4860</v>
      </c>
      <c r="L1623" s="76" t="s">
        <v>99</v>
      </c>
      <c r="M1623" s="77"/>
    </row>
    <row r="1624" ht="15.75" customHeight="1">
      <c r="A1624" s="79">
        <v>43626.0</v>
      </c>
      <c r="H1624" s="77"/>
      <c r="I1624" s="77"/>
      <c r="J1624" s="77"/>
      <c r="K1624" s="78">
        <f t="shared" si="2"/>
        <v>4863</v>
      </c>
      <c r="L1624" s="76" t="s">
        <v>99</v>
      </c>
      <c r="M1624" s="77"/>
    </row>
    <row r="1625" ht="15.75" customHeight="1">
      <c r="A1625" s="79">
        <v>43627.0</v>
      </c>
      <c r="H1625" s="77"/>
      <c r="I1625" s="77"/>
      <c r="J1625" s="77"/>
      <c r="K1625" s="78">
        <f t="shared" si="2"/>
        <v>4866</v>
      </c>
      <c r="L1625" s="76" t="s">
        <v>99</v>
      </c>
      <c r="M1625" s="77"/>
    </row>
    <row r="1626" ht="15.75" customHeight="1">
      <c r="A1626" s="79">
        <v>43628.0</v>
      </c>
      <c r="H1626" s="77"/>
      <c r="I1626" s="77"/>
      <c r="J1626" s="77"/>
      <c r="K1626" s="78">
        <f t="shared" si="2"/>
        <v>4869</v>
      </c>
      <c r="L1626" s="76" t="s">
        <v>99</v>
      </c>
      <c r="M1626" s="77"/>
    </row>
    <row r="1627" ht="15.75" customHeight="1">
      <c r="A1627" s="79">
        <v>43629.0</v>
      </c>
      <c r="H1627" s="77"/>
      <c r="I1627" s="77"/>
      <c r="J1627" s="77"/>
      <c r="K1627" s="78">
        <f t="shared" si="2"/>
        <v>4872</v>
      </c>
      <c r="L1627" s="76" t="s">
        <v>99</v>
      </c>
      <c r="M1627" s="77"/>
    </row>
    <row r="1628" ht="15.75" customHeight="1">
      <c r="A1628" s="79">
        <v>43630.0</v>
      </c>
      <c r="H1628" s="77"/>
      <c r="I1628" s="77"/>
      <c r="J1628" s="77"/>
      <c r="K1628" s="78">
        <f t="shared" si="2"/>
        <v>4875</v>
      </c>
      <c r="L1628" s="76" t="s">
        <v>99</v>
      </c>
      <c r="M1628" s="77"/>
    </row>
    <row r="1629" ht="15.75" customHeight="1">
      <c r="A1629" s="79">
        <v>43631.0</v>
      </c>
      <c r="H1629" s="77"/>
      <c r="I1629" s="77"/>
      <c r="J1629" s="77"/>
      <c r="K1629" s="78">
        <f t="shared" si="2"/>
        <v>4878</v>
      </c>
      <c r="L1629" s="76" t="s">
        <v>99</v>
      </c>
      <c r="M1629" s="77"/>
    </row>
    <row r="1630" ht="15.75" customHeight="1">
      <c r="A1630" s="79">
        <v>43632.0</v>
      </c>
      <c r="H1630" s="77"/>
      <c r="I1630" s="77"/>
      <c r="J1630" s="77"/>
      <c r="K1630" s="78">
        <f t="shared" si="2"/>
        <v>4881</v>
      </c>
      <c r="L1630" s="76" t="s">
        <v>99</v>
      </c>
      <c r="M1630" s="77"/>
    </row>
    <row r="1631" ht="15.75" customHeight="1">
      <c r="A1631" s="79">
        <v>43633.0</v>
      </c>
      <c r="H1631" s="77"/>
      <c r="I1631" s="77"/>
      <c r="J1631" s="77"/>
      <c r="K1631" s="78">
        <f t="shared" si="2"/>
        <v>4884</v>
      </c>
      <c r="L1631" s="76" t="s">
        <v>99</v>
      </c>
      <c r="M1631" s="77"/>
    </row>
    <row r="1632" ht="15.75" customHeight="1">
      <c r="A1632" s="79">
        <v>43634.0</v>
      </c>
      <c r="H1632" s="77"/>
      <c r="I1632" s="77"/>
      <c r="J1632" s="77"/>
      <c r="K1632" s="78">
        <f t="shared" si="2"/>
        <v>4887</v>
      </c>
      <c r="L1632" s="76" t="s">
        <v>99</v>
      </c>
      <c r="M1632" s="77"/>
    </row>
    <row r="1633" ht="15.75" customHeight="1">
      <c r="A1633" s="79">
        <v>43635.0</v>
      </c>
      <c r="H1633" s="77"/>
      <c r="I1633" s="77"/>
      <c r="J1633" s="77"/>
      <c r="K1633" s="78">
        <f t="shared" si="2"/>
        <v>4890</v>
      </c>
      <c r="L1633" s="76" t="s">
        <v>99</v>
      </c>
      <c r="M1633" s="77"/>
    </row>
    <row r="1634" ht="15.75" customHeight="1">
      <c r="A1634" s="79">
        <v>43636.0</v>
      </c>
      <c r="H1634" s="77"/>
      <c r="I1634" s="77"/>
      <c r="J1634" s="77"/>
      <c r="K1634" s="78">
        <f t="shared" si="2"/>
        <v>4893</v>
      </c>
      <c r="L1634" s="76" t="s">
        <v>99</v>
      </c>
      <c r="M1634" s="77"/>
    </row>
    <row r="1635" ht="15.75" customHeight="1">
      <c r="A1635" s="79">
        <v>43637.0</v>
      </c>
      <c r="H1635" s="77"/>
      <c r="I1635" s="77"/>
      <c r="J1635" s="77"/>
      <c r="K1635" s="78">
        <f t="shared" si="2"/>
        <v>4896</v>
      </c>
      <c r="L1635" s="76" t="s">
        <v>99</v>
      </c>
      <c r="M1635" s="77"/>
    </row>
    <row r="1636" ht="15.75" customHeight="1">
      <c r="A1636" s="79">
        <v>43638.0</v>
      </c>
      <c r="H1636" s="77"/>
      <c r="I1636" s="77"/>
      <c r="J1636" s="77"/>
      <c r="K1636" s="78">
        <f t="shared" si="2"/>
        <v>4899</v>
      </c>
      <c r="L1636" s="76" t="s">
        <v>99</v>
      </c>
      <c r="M1636" s="77"/>
    </row>
    <row r="1637" ht="15.75" customHeight="1">
      <c r="A1637" s="79">
        <v>43639.0</v>
      </c>
      <c r="H1637" s="77"/>
      <c r="I1637" s="77"/>
      <c r="J1637" s="77"/>
      <c r="K1637" s="78">
        <f t="shared" si="2"/>
        <v>4902</v>
      </c>
      <c r="L1637" s="76" t="s">
        <v>99</v>
      </c>
      <c r="M1637" s="77"/>
    </row>
    <row r="1638" ht="15.75" customHeight="1">
      <c r="A1638" s="79">
        <v>43640.0</v>
      </c>
      <c r="H1638" s="77"/>
      <c r="I1638" s="77"/>
      <c r="J1638" s="77"/>
      <c r="K1638" s="78">
        <f t="shared" si="2"/>
        <v>4905</v>
      </c>
      <c r="L1638" s="76" t="s">
        <v>99</v>
      </c>
      <c r="M1638" s="77"/>
    </row>
    <row r="1639" ht="15.75" customHeight="1">
      <c r="A1639" s="79">
        <v>43641.0</v>
      </c>
      <c r="H1639" s="77"/>
      <c r="I1639" s="77"/>
      <c r="J1639" s="77"/>
      <c r="K1639" s="78">
        <f t="shared" si="2"/>
        <v>4908</v>
      </c>
      <c r="L1639" s="76" t="s">
        <v>99</v>
      </c>
      <c r="M1639" s="77"/>
    </row>
    <row r="1640" ht="15.75" customHeight="1">
      <c r="A1640" s="79">
        <v>43642.0</v>
      </c>
      <c r="H1640" s="77"/>
      <c r="I1640" s="77"/>
      <c r="J1640" s="77"/>
      <c r="K1640" s="78">
        <f t="shared" si="2"/>
        <v>4911</v>
      </c>
      <c r="L1640" s="76" t="s">
        <v>99</v>
      </c>
      <c r="M1640" s="77"/>
    </row>
    <row r="1641" ht="15.75" customHeight="1">
      <c r="A1641" s="79">
        <v>43643.0</v>
      </c>
      <c r="H1641" s="77"/>
      <c r="I1641" s="77"/>
      <c r="J1641" s="77"/>
      <c r="K1641" s="78">
        <f t="shared" si="2"/>
        <v>4914</v>
      </c>
      <c r="L1641" s="76" t="s">
        <v>99</v>
      </c>
      <c r="M1641" s="77"/>
    </row>
    <row r="1642" ht="15.75" customHeight="1">
      <c r="A1642" s="79">
        <v>43644.0</v>
      </c>
      <c r="H1642" s="77"/>
      <c r="I1642" s="77"/>
      <c r="J1642" s="77"/>
      <c r="K1642" s="78">
        <f t="shared" si="2"/>
        <v>4917</v>
      </c>
      <c r="L1642" s="76" t="s">
        <v>99</v>
      </c>
      <c r="M1642" s="77"/>
    </row>
    <row r="1643" ht="15.75" customHeight="1">
      <c r="A1643" s="79">
        <v>43645.0</v>
      </c>
      <c r="H1643" s="77"/>
      <c r="I1643" s="77"/>
      <c r="J1643" s="77"/>
      <c r="K1643" s="78">
        <f t="shared" si="2"/>
        <v>4920</v>
      </c>
      <c r="L1643" s="76" t="s">
        <v>99</v>
      </c>
      <c r="M1643" s="77"/>
    </row>
    <row r="1644" ht="15.75" customHeight="1">
      <c r="A1644" s="79">
        <v>43646.0</v>
      </c>
      <c r="H1644" s="77"/>
      <c r="I1644" s="77"/>
      <c r="J1644" s="77"/>
      <c r="K1644" s="78">
        <f t="shared" si="2"/>
        <v>4923</v>
      </c>
      <c r="L1644" s="76" t="s">
        <v>99</v>
      </c>
      <c r="M1644" s="77"/>
    </row>
    <row r="1645" ht="15.75" customHeight="1">
      <c r="A1645" s="79">
        <v>43647.0</v>
      </c>
      <c r="H1645" s="77"/>
      <c r="I1645" s="77"/>
      <c r="J1645" s="77"/>
      <c r="K1645" s="78">
        <f t="shared" si="2"/>
        <v>4926</v>
      </c>
      <c r="L1645" s="76" t="s">
        <v>99</v>
      </c>
      <c r="M1645" s="77"/>
    </row>
    <row r="1646" ht="15.75" customHeight="1">
      <c r="A1646" s="79">
        <v>43648.0</v>
      </c>
      <c r="H1646" s="77"/>
      <c r="I1646" s="77"/>
      <c r="J1646" s="77"/>
      <c r="K1646" s="78">
        <f t="shared" si="2"/>
        <v>4929</v>
      </c>
      <c r="L1646" s="76" t="s">
        <v>99</v>
      </c>
      <c r="M1646" s="77"/>
    </row>
    <row r="1647" ht="15.75" customHeight="1">
      <c r="A1647" s="79">
        <v>43649.0</v>
      </c>
      <c r="H1647" s="77"/>
      <c r="I1647" s="77"/>
      <c r="J1647" s="77"/>
      <c r="K1647" s="78">
        <f t="shared" si="2"/>
        <v>4932</v>
      </c>
      <c r="L1647" s="76" t="s">
        <v>99</v>
      </c>
      <c r="M1647" s="77"/>
    </row>
    <row r="1648" ht="15.75" customHeight="1">
      <c r="A1648" s="79">
        <v>43650.0</v>
      </c>
      <c r="H1648" s="77"/>
      <c r="I1648" s="77"/>
      <c r="J1648" s="77"/>
      <c r="K1648" s="78">
        <f t="shared" si="2"/>
        <v>4935</v>
      </c>
      <c r="L1648" s="76" t="s">
        <v>99</v>
      </c>
      <c r="M1648" s="77"/>
    </row>
    <row r="1649" ht="15.75" customHeight="1">
      <c r="A1649" s="79">
        <v>43651.0</v>
      </c>
      <c r="H1649" s="77"/>
      <c r="I1649" s="77"/>
      <c r="J1649" s="77"/>
      <c r="K1649" s="78">
        <f t="shared" si="2"/>
        <v>4938</v>
      </c>
      <c r="L1649" s="76" t="s">
        <v>99</v>
      </c>
      <c r="M1649" s="77"/>
    </row>
    <row r="1650" ht="15.75" customHeight="1">
      <c r="A1650" s="79">
        <v>43652.0</v>
      </c>
      <c r="H1650" s="77"/>
      <c r="I1650" s="77"/>
      <c r="J1650" s="77"/>
      <c r="K1650" s="78">
        <f t="shared" si="2"/>
        <v>4941</v>
      </c>
      <c r="L1650" s="76" t="s">
        <v>99</v>
      </c>
      <c r="M1650" s="77"/>
    </row>
    <row r="1651" ht="15.75" customHeight="1">
      <c r="A1651" s="79">
        <v>43653.0</v>
      </c>
      <c r="H1651" s="77"/>
      <c r="I1651" s="77"/>
      <c r="J1651" s="77"/>
      <c r="K1651" s="78">
        <f t="shared" si="2"/>
        <v>4944</v>
      </c>
      <c r="L1651" s="76" t="s">
        <v>99</v>
      </c>
      <c r="M1651" s="77"/>
    </row>
    <row r="1652" ht="15.75" customHeight="1">
      <c r="A1652" s="79">
        <v>43654.0</v>
      </c>
      <c r="H1652" s="77"/>
      <c r="I1652" s="77"/>
      <c r="J1652" s="77"/>
      <c r="K1652" s="78">
        <f t="shared" si="2"/>
        <v>4947</v>
      </c>
      <c r="L1652" s="76" t="s">
        <v>99</v>
      </c>
      <c r="M1652" s="77"/>
    </row>
    <row r="1653" ht="15.75" customHeight="1">
      <c r="A1653" s="79">
        <v>43655.0</v>
      </c>
      <c r="H1653" s="77"/>
      <c r="I1653" s="77"/>
      <c r="J1653" s="77"/>
      <c r="K1653" s="78">
        <f t="shared" si="2"/>
        <v>4950</v>
      </c>
      <c r="L1653" s="76" t="s">
        <v>99</v>
      </c>
      <c r="M1653" s="77"/>
    </row>
    <row r="1654" ht="15.75" customHeight="1">
      <c r="A1654" s="79">
        <v>43656.0</v>
      </c>
      <c r="H1654" s="77"/>
      <c r="I1654" s="77"/>
      <c r="J1654" s="77"/>
      <c r="K1654" s="78">
        <f t="shared" si="2"/>
        <v>4953</v>
      </c>
      <c r="L1654" s="76" t="s">
        <v>99</v>
      </c>
      <c r="M1654" s="77"/>
    </row>
    <row r="1655" ht="15.75" customHeight="1">
      <c r="A1655" s="79">
        <v>43657.0</v>
      </c>
      <c r="H1655" s="77"/>
      <c r="I1655" s="77"/>
      <c r="J1655" s="77"/>
      <c r="K1655" s="78">
        <f t="shared" si="2"/>
        <v>4956</v>
      </c>
      <c r="L1655" s="76" t="s">
        <v>99</v>
      </c>
      <c r="M1655" s="77"/>
    </row>
    <row r="1656" ht="15.75" customHeight="1">
      <c r="A1656" s="79">
        <v>43658.0</v>
      </c>
      <c r="H1656" s="77"/>
      <c r="I1656" s="77"/>
      <c r="J1656" s="77"/>
      <c r="K1656" s="78">
        <f t="shared" si="2"/>
        <v>4959</v>
      </c>
      <c r="L1656" s="76" t="s">
        <v>99</v>
      </c>
      <c r="M1656" s="77"/>
    </row>
    <row r="1657" ht="15.75" customHeight="1">
      <c r="A1657" s="79">
        <v>43659.0</v>
      </c>
      <c r="H1657" s="77"/>
      <c r="I1657" s="77"/>
      <c r="J1657" s="77"/>
      <c r="K1657" s="78">
        <f t="shared" si="2"/>
        <v>4962</v>
      </c>
      <c r="L1657" s="76" t="s">
        <v>99</v>
      </c>
      <c r="M1657" s="77"/>
    </row>
    <row r="1658" ht="15.75" customHeight="1">
      <c r="A1658" s="79">
        <v>43660.0</v>
      </c>
      <c r="H1658" s="77"/>
      <c r="I1658" s="77"/>
      <c r="J1658" s="77"/>
      <c r="K1658" s="78">
        <f t="shared" si="2"/>
        <v>4965</v>
      </c>
      <c r="L1658" s="76" t="s">
        <v>99</v>
      </c>
      <c r="M1658" s="77"/>
    </row>
    <row r="1659" ht="15.75" customHeight="1">
      <c r="A1659" s="79">
        <v>43661.0</v>
      </c>
      <c r="H1659" s="77"/>
      <c r="I1659" s="77"/>
      <c r="J1659" s="77"/>
      <c r="K1659" s="78">
        <f t="shared" si="2"/>
        <v>4968</v>
      </c>
      <c r="L1659" s="76" t="s">
        <v>99</v>
      </c>
      <c r="M1659" s="77"/>
    </row>
    <row r="1660" ht="15.75" customHeight="1">
      <c r="A1660" s="79">
        <v>43662.0</v>
      </c>
      <c r="H1660" s="77"/>
      <c r="I1660" s="77"/>
      <c r="J1660" s="77"/>
      <c r="K1660" s="78">
        <f t="shared" si="2"/>
        <v>4971</v>
      </c>
      <c r="L1660" s="76" t="s">
        <v>99</v>
      </c>
      <c r="M1660" s="77"/>
    </row>
    <row r="1661" ht="15.75" customHeight="1">
      <c r="A1661" s="79">
        <v>43663.0</v>
      </c>
      <c r="H1661" s="77"/>
      <c r="I1661" s="77"/>
      <c r="J1661" s="77"/>
      <c r="K1661" s="78">
        <f t="shared" si="2"/>
        <v>4974</v>
      </c>
      <c r="L1661" s="76" t="s">
        <v>99</v>
      </c>
      <c r="M1661" s="77"/>
    </row>
    <row r="1662" ht="15.75" customHeight="1">
      <c r="A1662" s="79">
        <v>43664.0</v>
      </c>
      <c r="H1662" s="77"/>
      <c r="I1662" s="77"/>
      <c r="J1662" s="77"/>
      <c r="K1662" s="78">
        <f t="shared" si="2"/>
        <v>4977</v>
      </c>
      <c r="L1662" s="76" t="s">
        <v>99</v>
      </c>
      <c r="M1662" s="77"/>
    </row>
    <row r="1663" ht="15.75" customHeight="1">
      <c r="A1663" s="79">
        <v>43665.0</v>
      </c>
      <c r="H1663" s="77"/>
      <c r="I1663" s="77"/>
      <c r="J1663" s="77"/>
      <c r="K1663" s="78">
        <f t="shared" si="2"/>
        <v>4980</v>
      </c>
      <c r="L1663" s="76" t="s">
        <v>99</v>
      </c>
      <c r="M1663" s="77"/>
    </row>
    <row r="1664" ht="15.75" customHeight="1">
      <c r="A1664" s="79">
        <v>43666.0</v>
      </c>
      <c r="H1664" s="77"/>
      <c r="I1664" s="77"/>
      <c r="J1664" s="77"/>
      <c r="K1664" s="78">
        <f t="shared" si="2"/>
        <v>4983</v>
      </c>
      <c r="L1664" s="76" t="s">
        <v>99</v>
      </c>
      <c r="M1664" s="77"/>
    </row>
    <row r="1665" ht="15.75" customHeight="1">
      <c r="A1665" s="79">
        <v>43667.0</v>
      </c>
      <c r="H1665" s="77"/>
      <c r="I1665" s="77"/>
      <c r="J1665" s="77"/>
      <c r="K1665" s="78">
        <f t="shared" si="2"/>
        <v>4986</v>
      </c>
      <c r="L1665" s="76" t="s">
        <v>99</v>
      </c>
      <c r="M1665" s="77"/>
    </row>
    <row r="1666" ht="15.75" customHeight="1">
      <c r="A1666" s="79">
        <v>43668.0</v>
      </c>
      <c r="H1666" s="77"/>
      <c r="I1666" s="77"/>
      <c r="J1666" s="77"/>
      <c r="K1666" s="78">
        <f t="shared" si="2"/>
        <v>4989</v>
      </c>
      <c r="L1666" s="76" t="s">
        <v>99</v>
      </c>
      <c r="M1666" s="77"/>
    </row>
    <row r="1667" ht="15.75" customHeight="1">
      <c r="A1667" s="79">
        <v>43669.0</v>
      </c>
      <c r="H1667" s="77"/>
      <c r="I1667" s="77"/>
      <c r="J1667" s="77"/>
      <c r="K1667" s="78">
        <f t="shared" si="2"/>
        <v>4992</v>
      </c>
      <c r="L1667" s="76" t="s">
        <v>99</v>
      </c>
      <c r="M1667" s="77"/>
    </row>
    <row r="1668" ht="15.75" customHeight="1">
      <c r="A1668" s="79">
        <v>43670.0</v>
      </c>
      <c r="H1668" s="77"/>
      <c r="I1668" s="77"/>
      <c r="J1668" s="77"/>
      <c r="K1668" s="78">
        <f t="shared" si="2"/>
        <v>4995</v>
      </c>
      <c r="L1668" s="76" t="s">
        <v>99</v>
      </c>
      <c r="M1668" s="77"/>
    </row>
    <row r="1669" ht="15.75" customHeight="1">
      <c r="A1669" s="79">
        <v>43671.0</v>
      </c>
      <c r="H1669" s="77"/>
      <c r="I1669" s="77"/>
      <c r="J1669" s="77"/>
      <c r="K1669" s="78">
        <f t="shared" si="2"/>
        <v>4998</v>
      </c>
      <c r="L1669" s="76" t="s">
        <v>99</v>
      </c>
      <c r="M1669" s="77"/>
    </row>
    <row r="1670" ht="15.75" customHeight="1">
      <c r="A1670" s="79">
        <v>43672.0</v>
      </c>
      <c r="H1670" s="77"/>
      <c r="I1670" s="77"/>
      <c r="J1670" s="77"/>
      <c r="K1670" s="78">
        <f t="shared" si="2"/>
        <v>5001</v>
      </c>
      <c r="L1670" s="76" t="s">
        <v>99</v>
      </c>
      <c r="M1670" s="77"/>
    </row>
    <row r="1671" ht="15.75" customHeight="1">
      <c r="A1671" s="79">
        <v>43673.0</v>
      </c>
      <c r="H1671" s="77"/>
      <c r="I1671" s="77"/>
      <c r="J1671" s="77"/>
      <c r="K1671" s="78">
        <f t="shared" si="2"/>
        <v>5004</v>
      </c>
      <c r="L1671" s="76" t="s">
        <v>99</v>
      </c>
      <c r="M1671" s="77"/>
    </row>
    <row r="1672" ht="15.75" customHeight="1">
      <c r="A1672" s="79">
        <v>43674.0</v>
      </c>
      <c r="H1672" s="77"/>
      <c r="I1672" s="77"/>
      <c r="J1672" s="77"/>
      <c r="K1672" s="78">
        <f t="shared" si="2"/>
        <v>5007</v>
      </c>
      <c r="L1672" s="76" t="s">
        <v>99</v>
      </c>
      <c r="M1672" s="77"/>
    </row>
    <row r="1673" ht="15.75" customHeight="1">
      <c r="A1673" s="79">
        <v>43675.0</v>
      </c>
      <c r="H1673" s="77"/>
      <c r="I1673" s="77"/>
      <c r="J1673" s="77"/>
      <c r="K1673" s="78">
        <f t="shared" si="2"/>
        <v>5010</v>
      </c>
      <c r="L1673" s="76" t="s">
        <v>99</v>
      </c>
      <c r="M1673" s="77"/>
    </row>
    <row r="1674" ht="15.75" customHeight="1">
      <c r="A1674" s="79">
        <v>43676.0</v>
      </c>
      <c r="H1674" s="77"/>
      <c r="I1674" s="77"/>
      <c r="J1674" s="77"/>
      <c r="K1674" s="78">
        <f t="shared" si="2"/>
        <v>5013</v>
      </c>
      <c r="L1674" s="76" t="s">
        <v>99</v>
      </c>
      <c r="M1674" s="77"/>
    </row>
    <row r="1675" ht="15.75" customHeight="1">
      <c r="A1675" s="79">
        <v>43677.0</v>
      </c>
      <c r="H1675" s="77"/>
      <c r="I1675" s="77"/>
      <c r="J1675" s="77"/>
      <c r="K1675" s="78">
        <f t="shared" si="2"/>
        <v>5016</v>
      </c>
      <c r="L1675" s="76" t="s">
        <v>99</v>
      </c>
      <c r="M1675" s="77"/>
    </row>
    <row r="1676" ht="15.75" customHeight="1">
      <c r="A1676" s="79">
        <v>43678.0</v>
      </c>
      <c r="H1676" s="77"/>
      <c r="I1676" s="77"/>
      <c r="J1676" s="77"/>
      <c r="K1676" s="78">
        <f t="shared" si="2"/>
        <v>5019</v>
      </c>
      <c r="L1676" s="76" t="s">
        <v>99</v>
      </c>
      <c r="M1676" s="77"/>
    </row>
    <row r="1677" ht="15.75" customHeight="1">
      <c r="A1677" s="79">
        <v>43679.0</v>
      </c>
      <c r="H1677" s="77"/>
      <c r="I1677" s="77"/>
      <c r="J1677" s="77"/>
      <c r="K1677" s="78">
        <f t="shared" si="2"/>
        <v>5022</v>
      </c>
      <c r="L1677" s="76" t="s">
        <v>99</v>
      </c>
      <c r="M1677" s="77"/>
    </row>
    <row r="1678" ht="15.75" customHeight="1">
      <c r="A1678" s="79">
        <v>43680.0</v>
      </c>
      <c r="H1678" s="77"/>
      <c r="I1678" s="77"/>
      <c r="J1678" s="77"/>
      <c r="K1678" s="78">
        <f t="shared" si="2"/>
        <v>5025</v>
      </c>
      <c r="L1678" s="76" t="s">
        <v>99</v>
      </c>
      <c r="M1678" s="77"/>
    </row>
    <row r="1679" ht="15.75" customHeight="1">
      <c r="A1679" s="79">
        <v>43681.0</v>
      </c>
      <c r="H1679" s="77"/>
      <c r="I1679" s="77"/>
      <c r="J1679" s="77"/>
      <c r="K1679" s="78">
        <f t="shared" si="2"/>
        <v>5028</v>
      </c>
      <c r="L1679" s="76" t="s">
        <v>99</v>
      </c>
      <c r="M1679" s="77"/>
    </row>
    <row r="1680" ht="15.75" customHeight="1">
      <c r="A1680" s="79">
        <v>43682.0</v>
      </c>
      <c r="H1680" s="77"/>
      <c r="I1680" s="77"/>
      <c r="J1680" s="77"/>
      <c r="K1680" s="78">
        <f t="shared" si="2"/>
        <v>5031</v>
      </c>
      <c r="L1680" s="76" t="s">
        <v>99</v>
      </c>
      <c r="M1680" s="77"/>
    </row>
    <row r="1681" ht="15.75" customHeight="1">
      <c r="A1681" s="79">
        <v>43683.0</v>
      </c>
      <c r="H1681" s="77"/>
      <c r="I1681" s="77"/>
      <c r="J1681" s="77"/>
      <c r="K1681" s="78">
        <f t="shared" si="2"/>
        <v>5034</v>
      </c>
      <c r="L1681" s="76" t="s">
        <v>99</v>
      </c>
      <c r="M1681" s="77"/>
    </row>
    <row r="1682" ht="15.75" customHeight="1">
      <c r="A1682" s="79">
        <v>43684.0</v>
      </c>
      <c r="H1682" s="77"/>
      <c r="I1682" s="77"/>
      <c r="J1682" s="77"/>
      <c r="K1682" s="78">
        <f t="shared" si="2"/>
        <v>5037</v>
      </c>
      <c r="L1682" s="76" t="s">
        <v>99</v>
      </c>
      <c r="M1682" s="77"/>
    </row>
    <row r="1683" ht="15.75" customHeight="1">
      <c r="A1683" s="79">
        <v>43685.0</v>
      </c>
      <c r="H1683" s="77"/>
      <c r="I1683" s="77"/>
      <c r="J1683" s="77"/>
      <c r="K1683" s="78">
        <f t="shared" si="2"/>
        <v>5040</v>
      </c>
      <c r="L1683" s="76" t="s">
        <v>99</v>
      </c>
      <c r="M1683" s="77"/>
    </row>
    <row r="1684" ht="15.75" customHeight="1">
      <c r="A1684" s="79">
        <v>43686.0</v>
      </c>
      <c r="H1684" s="77"/>
      <c r="I1684" s="77"/>
      <c r="J1684" s="77"/>
      <c r="K1684" s="78">
        <f t="shared" si="2"/>
        <v>5043</v>
      </c>
      <c r="L1684" s="76" t="s">
        <v>99</v>
      </c>
      <c r="M1684" s="77"/>
    </row>
    <row r="1685" ht="15.75" customHeight="1">
      <c r="A1685" s="79">
        <v>43687.0</v>
      </c>
      <c r="H1685" s="77"/>
      <c r="I1685" s="77"/>
      <c r="J1685" s="77"/>
      <c r="K1685" s="78">
        <f t="shared" si="2"/>
        <v>5046</v>
      </c>
      <c r="L1685" s="76" t="s">
        <v>99</v>
      </c>
      <c r="M1685" s="77"/>
    </row>
    <row r="1686" ht="15.75" customHeight="1">
      <c r="A1686" s="79">
        <v>43688.0</v>
      </c>
      <c r="H1686" s="77"/>
      <c r="I1686" s="77"/>
      <c r="J1686" s="77"/>
      <c r="K1686" s="78">
        <f t="shared" si="2"/>
        <v>5049</v>
      </c>
      <c r="L1686" s="76" t="s">
        <v>99</v>
      </c>
      <c r="M1686" s="77"/>
    </row>
    <row r="1687" ht="15.75" customHeight="1">
      <c r="A1687" s="79">
        <v>43689.0</v>
      </c>
      <c r="H1687" s="77"/>
      <c r="I1687" s="77"/>
      <c r="J1687" s="77"/>
      <c r="K1687" s="78">
        <f t="shared" si="2"/>
        <v>5052</v>
      </c>
      <c r="L1687" s="76" t="s">
        <v>99</v>
      </c>
      <c r="M1687" s="77"/>
    </row>
    <row r="1688" ht="15.75" customHeight="1">
      <c r="A1688" s="79">
        <v>43690.0</v>
      </c>
      <c r="H1688" s="77"/>
      <c r="I1688" s="77"/>
      <c r="J1688" s="77"/>
      <c r="K1688" s="78">
        <f t="shared" si="2"/>
        <v>5055</v>
      </c>
      <c r="L1688" s="76" t="s">
        <v>99</v>
      </c>
      <c r="M1688" s="77"/>
    </row>
    <row r="1689" ht="15.75" customHeight="1">
      <c r="A1689" s="79">
        <v>43691.0</v>
      </c>
      <c r="H1689" s="77"/>
      <c r="I1689" s="77"/>
      <c r="J1689" s="77"/>
      <c r="K1689" s="78">
        <f t="shared" si="2"/>
        <v>5058</v>
      </c>
      <c r="L1689" s="76" t="s">
        <v>99</v>
      </c>
      <c r="M1689" s="77"/>
    </row>
    <row r="1690" ht="15.75" customHeight="1">
      <c r="A1690" s="79">
        <v>43692.0</v>
      </c>
      <c r="H1690" s="77"/>
      <c r="I1690" s="77"/>
      <c r="J1690" s="77"/>
      <c r="K1690" s="78">
        <f t="shared" si="2"/>
        <v>5061</v>
      </c>
      <c r="L1690" s="76" t="s">
        <v>99</v>
      </c>
      <c r="M1690" s="77"/>
    </row>
    <row r="1691" ht="15.75" customHeight="1">
      <c r="A1691" s="79">
        <v>43693.0</v>
      </c>
      <c r="H1691" s="77"/>
      <c r="I1691" s="77"/>
      <c r="J1691" s="77"/>
      <c r="K1691" s="78">
        <f t="shared" si="2"/>
        <v>5064</v>
      </c>
      <c r="L1691" s="76" t="s">
        <v>99</v>
      </c>
      <c r="M1691" s="77"/>
    </row>
    <row r="1692" ht="15.75" customHeight="1">
      <c r="A1692" s="79">
        <v>43694.0</v>
      </c>
      <c r="H1692" s="77"/>
      <c r="I1692" s="77"/>
      <c r="J1692" s="77"/>
      <c r="K1692" s="78">
        <f t="shared" si="2"/>
        <v>5067</v>
      </c>
      <c r="L1692" s="76" t="s">
        <v>99</v>
      </c>
      <c r="M1692" s="77"/>
    </row>
    <row r="1693" ht="15.75" customHeight="1">
      <c r="A1693" s="79">
        <v>43695.0</v>
      </c>
      <c r="H1693" s="77"/>
      <c r="I1693" s="77"/>
      <c r="J1693" s="77"/>
      <c r="K1693" s="78">
        <f t="shared" si="2"/>
        <v>5070</v>
      </c>
      <c r="L1693" s="76" t="s">
        <v>99</v>
      </c>
      <c r="M1693" s="77"/>
    </row>
    <row r="1694" ht="15.75" customHeight="1">
      <c r="A1694" s="79">
        <v>43696.0</v>
      </c>
      <c r="H1694" s="77"/>
      <c r="I1694" s="77"/>
      <c r="J1694" s="77"/>
      <c r="K1694" s="78">
        <f t="shared" si="2"/>
        <v>5073</v>
      </c>
      <c r="L1694" s="76" t="s">
        <v>99</v>
      </c>
      <c r="M1694" s="77"/>
    </row>
    <row r="1695" ht="15.75" customHeight="1">
      <c r="A1695" s="79">
        <v>43697.0</v>
      </c>
      <c r="H1695" s="77"/>
      <c r="I1695" s="77"/>
      <c r="J1695" s="77"/>
      <c r="K1695" s="78">
        <f t="shared" si="2"/>
        <v>5076</v>
      </c>
      <c r="L1695" s="76" t="s">
        <v>99</v>
      </c>
      <c r="M1695" s="77"/>
    </row>
    <row r="1696" ht="15.75" customHeight="1">
      <c r="A1696" s="79">
        <v>43698.0</v>
      </c>
      <c r="H1696" s="77"/>
      <c r="I1696" s="77"/>
      <c r="J1696" s="77"/>
      <c r="K1696" s="78">
        <f t="shared" si="2"/>
        <v>5079</v>
      </c>
      <c r="L1696" s="76" t="s">
        <v>99</v>
      </c>
      <c r="M1696" s="77"/>
    </row>
    <row r="1697" ht="15.75" customHeight="1">
      <c r="A1697" s="79">
        <v>43699.0</v>
      </c>
      <c r="H1697" s="77"/>
      <c r="I1697" s="77"/>
      <c r="J1697" s="77"/>
      <c r="K1697" s="78">
        <f t="shared" si="2"/>
        <v>5082</v>
      </c>
      <c r="L1697" s="76" t="s">
        <v>99</v>
      </c>
      <c r="M1697" s="77"/>
    </row>
    <row r="1698" ht="15.75" customHeight="1">
      <c r="A1698" s="79">
        <v>43700.0</v>
      </c>
      <c r="H1698" s="77"/>
      <c r="I1698" s="77"/>
      <c r="J1698" s="77"/>
      <c r="K1698" s="78">
        <f t="shared" si="2"/>
        <v>5085</v>
      </c>
      <c r="L1698" s="76" t="s">
        <v>99</v>
      </c>
      <c r="M1698" s="77"/>
    </row>
    <row r="1699" ht="15.75" customHeight="1">
      <c r="A1699" s="79">
        <v>43701.0</v>
      </c>
      <c r="H1699" s="77"/>
      <c r="I1699" s="77"/>
      <c r="J1699" s="77"/>
      <c r="K1699" s="78">
        <f t="shared" si="2"/>
        <v>5088</v>
      </c>
      <c r="L1699" s="76" t="s">
        <v>99</v>
      </c>
      <c r="M1699" s="77"/>
    </row>
    <row r="1700" ht="15.75" customHeight="1">
      <c r="A1700" s="79">
        <v>43702.0</v>
      </c>
      <c r="H1700" s="77"/>
      <c r="I1700" s="77"/>
      <c r="J1700" s="77"/>
      <c r="K1700" s="78">
        <f t="shared" si="2"/>
        <v>5091</v>
      </c>
      <c r="L1700" s="76" t="s">
        <v>99</v>
      </c>
      <c r="M1700" s="77"/>
    </row>
    <row r="1701" ht="15.75" customHeight="1">
      <c r="A1701" s="79">
        <v>43703.0</v>
      </c>
      <c r="H1701" s="77"/>
      <c r="I1701" s="77"/>
      <c r="J1701" s="77"/>
      <c r="K1701" s="78">
        <f t="shared" si="2"/>
        <v>5094</v>
      </c>
      <c r="L1701" s="76" t="s">
        <v>99</v>
      </c>
      <c r="M1701" s="77"/>
    </row>
    <row r="1702" ht="15.75" customHeight="1">
      <c r="A1702" s="79">
        <v>43704.0</v>
      </c>
      <c r="H1702" s="77"/>
      <c r="I1702" s="77"/>
      <c r="J1702" s="77"/>
      <c r="K1702" s="78">
        <f t="shared" si="2"/>
        <v>5097</v>
      </c>
      <c r="L1702" s="76" t="s">
        <v>99</v>
      </c>
      <c r="M1702" s="77"/>
    </row>
    <row r="1703" ht="15.75" customHeight="1">
      <c r="A1703" s="79">
        <v>43705.0</v>
      </c>
      <c r="H1703" s="77"/>
      <c r="I1703" s="77"/>
      <c r="J1703" s="77"/>
      <c r="K1703" s="78">
        <f t="shared" si="2"/>
        <v>5100</v>
      </c>
      <c r="L1703" s="76" t="s">
        <v>99</v>
      </c>
      <c r="M1703" s="77"/>
    </row>
    <row r="1704" ht="15.75" customHeight="1">
      <c r="A1704" s="79">
        <v>43706.0</v>
      </c>
      <c r="H1704" s="77"/>
      <c r="I1704" s="77"/>
      <c r="J1704" s="77"/>
      <c r="K1704" s="78">
        <f t="shared" si="2"/>
        <v>5103</v>
      </c>
      <c r="L1704" s="76" t="s">
        <v>99</v>
      </c>
      <c r="M1704" s="77"/>
    </row>
    <row r="1705" ht="15.75" customHeight="1">
      <c r="A1705" s="79">
        <v>43707.0</v>
      </c>
      <c r="H1705" s="77"/>
      <c r="I1705" s="77"/>
      <c r="J1705" s="77"/>
      <c r="K1705" s="78">
        <f t="shared" si="2"/>
        <v>5106</v>
      </c>
      <c r="L1705" s="76" t="s">
        <v>99</v>
      </c>
      <c r="M1705" s="77"/>
    </row>
    <row r="1706" ht="15.75" customHeight="1">
      <c r="A1706" s="79">
        <v>43708.0</v>
      </c>
      <c r="H1706" s="77"/>
      <c r="I1706" s="77"/>
      <c r="J1706" s="77"/>
      <c r="K1706" s="78">
        <f t="shared" si="2"/>
        <v>5109</v>
      </c>
      <c r="L1706" s="76" t="s">
        <v>99</v>
      </c>
      <c r="M1706" s="77"/>
    </row>
    <row r="1707" ht="15.75" customHeight="1">
      <c r="A1707" s="79">
        <v>43709.0</v>
      </c>
      <c r="H1707" s="77"/>
      <c r="I1707" s="77"/>
      <c r="J1707" s="77"/>
      <c r="K1707" s="78">
        <f t="shared" si="2"/>
        <v>5112</v>
      </c>
      <c r="L1707" s="76" t="s">
        <v>99</v>
      </c>
      <c r="M1707" s="77"/>
    </row>
    <row r="1708" ht="15.75" customHeight="1">
      <c r="A1708" s="79">
        <v>43710.0</v>
      </c>
      <c r="H1708" s="77"/>
      <c r="I1708" s="77"/>
      <c r="J1708" s="77"/>
      <c r="K1708" s="78">
        <f t="shared" si="2"/>
        <v>5115</v>
      </c>
      <c r="L1708" s="76" t="s">
        <v>99</v>
      </c>
      <c r="M1708" s="77"/>
    </row>
    <row r="1709" ht="15.75" customHeight="1">
      <c r="A1709" s="79">
        <v>43711.0</v>
      </c>
      <c r="H1709" s="77"/>
      <c r="I1709" s="77"/>
      <c r="J1709" s="77"/>
      <c r="K1709" s="78">
        <f t="shared" si="2"/>
        <v>5118</v>
      </c>
      <c r="L1709" s="76" t="s">
        <v>99</v>
      </c>
      <c r="M1709" s="77"/>
    </row>
    <row r="1710" ht="15.75" customHeight="1">
      <c r="A1710" s="79">
        <v>43712.0</v>
      </c>
      <c r="H1710" s="77"/>
      <c r="I1710" s="77"/>
      <c r="J1710" s="77"/>
      <c r="K1710" s="78">
        <f t="shared" si="2"/>
        <v>5121</v>
      </c>
      <c r="L1710" s="76" t="s">
        <v>99</v>
      </c>
      <c r="M1710" s="77"/>
    </row>
    <row r="1711" ht="15.75" customHeight="1">
      <c r="A1711" s="79">
        <v>43713.0</v>
      </c>
      <c r="H1711" s="77"/>
      <c r="I1711" s="77"/>
      <c r="J1711" s="77"/>
      <c r="K1711" s="78">
        <f t="shared" si="2"/>
        <v>5124</v>
      </c>
      <c r="L1711" s="76" t="s">
        <v>99</v>
      </c>
      <c r="M1711" s="77"/>
    </row>
    <row r="1712" ht="15.75" customHeight="1">
      <c r="A1712" s="79">
        <v>43714.0</v>
      </c>
      <c r="H1712" s="77"/>
      <c r="I1712" s="77"/>
      <c r="J1712" s="77"/>
      <c r="K1712" s="78">
        <f t="shared" si="2"/>
        <v>5127</v>
      </c>
      <c r="L1712" s="76" t="s">
        <v>99</v>
      </c>
      <c r="M1712" s="77"/>
    </row>
    <row r="1713" ht="15.75" customHeight="1">
      <c r="A1713" s="79">
        <v>43715.0</v>
      </c>
      <c r="H1713" s="77"/>
      <c r="I1713" s="77"/>
      <c r="J1713" s="77"/>
      <c r="K1713" s="78">
        <f t="shared" si="2"/>
        <v>5130</v>
      </c>
      <c r="L1713" s="76" t="s">
        <v>99</v>
      </c>
      <c r="M1713" s="77"/>
    </row>
    <row r="1714" ht="15.75" customHeight="1">
      <c r="A1714" s="79">
        <v>43716.0</v>
      </c>
      <c r="H1714" s="77"/>
      <c r="I1714" s="77"/>
      <c r="J1714" s="77"/>
      <c r="K1714" s="78">
        <f t="shared" si="2"/>
        <v>5133</v>
      </c>
      <c r="L1714" s="76" t="s">
        <v>99</v>
      </c>
      <c r="M1714" s="77"/>
    </row>
    <row r="1715" ht="15.75" customHeight="1">
      <c r="A1715" s="79">
        <v>43717.0</v>
      </c>
      <c r="H1715" s="77"/>
      <c r="I1715" s="77"/>
      <c r="J1715" s="77"/>
      <c r="K1715" s="78">
        <f t="shared" si="2"/>
        <v>5136</v>
      </c>
      <c r="L1715" s="76" t="s">
        <v>99</v>
      </c>
      <c r="M1715" s="77"/>
    </row>
    <row r="1716" ht="15.75" customHeight="1">
      <c r="A1716" s="79">
        <v>43718.0</v>
      </c>
      <c r="H1716" s="77"/>
      <c r="I1716" s="77"/>
      <c r="J1716" s="77"/>
      <c r="K1716" s="78">
        <f t="shared" si="2"/>
        <v>5139</v>
      </c>
      <c r="L1716" s="76" t="s">
        <v>99</v>
      </c>
      <c r="M1716" s="77"/>
    </row>
    <row r="1717" ht="15.75" customHeight="1">
      <c r="A1717" s="79">
        <v>43719.0</v>
      </c>
      <c r="H1717" s="77"/>
      <c r="I1717" s="77"/>
      <c r="J1717" s="77"/>
      <c r="K1717" s="78">
        <f t="shared" si="2"/>
        <v>5142</v>
      </c>
      <c r="L1717" s="76" t="s">
        <v>99</v>
      </c>
      <c r="M1717" s="77"/>
    </row>
    <row r="1718" ht="15.75" customHeight="1">
      <c r="A1718" s="79">
        <v>43720.0</v>
      </c>
      <c r="H1718" s="77"/>
      <c r="I1718" s="77"/>
      <c r="J1718" s="77"/>
      <c r="K1718" s="78">
        <f t="shared" si="2"/>
        <v>5145</v>
      </c>
      <c r="L1718" s="76" t="s">
        <v>99</v>
      </c>
      <c r="M1718" s="77"/>
    </row>
    <row r="1719" ht="15.75" customHeight="1">
      <c r="A1719" s="79">
        <v>43721.0</v>
      </c>
      <c r="H1719" s="77"/>
      <c r="I1719" s="77"/>
      <c r="J1719" s="77"/>
      <c r="K1719" s="78">
        <f t="shared" si="2"/>
        <v>5148</v>
      </c>
      <c r="L1719" s="76" t="s">
        <v>99</v>
      </c>
      <c r="M1719" s="77"/>
    </row>
    <row r="1720" ht="15.75" customHeight="1">
      <c r="A1720" s="79">
        <v>43722.0</v>
      </c>
      <c r="H1720" s="77"/>
      <c r="I1720" s="77"/>
      <c r="J1720" s="77"/>
      <c r="K1720" s="78">
        <f t="shared" si="2"/>
        <v>5151</v>
      </c>
      <c r="L1720" s="76" t="s">
        <v>99</v>
      </c>
      <c r="M1720" s="77"/>
    </row>
    <row r="1721" ht="15.75" customHeight="1">
      <c r="A1721" s="79">
        <v>43723.0</v>
      </c>
      <c r="H1721" s="77"/>
      <c r="I1721" s="77"/>
      <c r="J1721" s="77"/>
      <c r="K1721" s="78">
        <f t="shared" si="2"/>
        <v>5154</v>
      </c>
      <c r="L1721" s="76" t="s">
        <v>99</v>
      </c>
      <c r="M1721" s="77"/>
    </row>
    <row r="1722" ht="15.75" customHeight="1">
      <c r="A1722" s="79">
        <v>43724.0</v>
      </c>
      <c r="H1722" s="77"/>
      <c r="I1722" s="77"/>
      <c r="J1722" s="77"/>
      <c r="K1722" s="78">
        <f t="shared" si="2"/>
        <v>5157</v>
      </c>
      <c r="L1722" s="76" t="s">
        <v>99</v>
      </c>
      <c r="M1722" s="77"/>
    </row>
    <row r="1723" ht="15.75" customHeight="1">
      <c r="A1723" s="79">
        <v>43725.0</v>
      </c>
      <c r="H1723" s="77"/>
      <c r="I1723" s="77"/>
      <c r="J1723" s="77"/>
      <c r="K1723" s="78">
        <f t="shared" si="2"/>
        <v>5160</v>
      </c>
      <c r="L1723" s="76" t="s">
        <v>99</v>
      </c>
      <c r="M1723" s="77"/>
    </row>
    <row r="1724" ht="15.75" customHeight="1">
      <c r="A1724" s="79">
        <v>43726.0</v>
      </c>
      <c r="H1724" s="77"/>
      <c r="I1724" s="77"/>
      <c r="J1724" s="77"/>
      <c r="K1724" s="78">
        <f t="shared" si="2"/>
        <v>5163</v>
      </c>
      <c r="L1724" s="76" t="s">
        <v>99</v>
      </c>
      <c r="M1724" s="77"/>
    </row>
    <row r="1725" ht="15.75" customHeight="1">
      <c r="A1725" s="79">
        <v>43727.0</v>
      </c>
      <c r="H1725" s="77"/>
      <c r="I1725" s="77"/>
      <c r="J1725" s="77"/>
      <c r="K1725" s="78">
        <f t="shared" si="2"/>
        <v>5166</v>
      </c>
      <c r="L1725" s="76" t="s">
        <v>99</v>
      </c>
      <c r="M1725" s="77"/>
    </row>
    <row r="1726" ht="15.75" customHeight="1">
      <c r="A1726" s="79">
        <v>43728.0</v>
      </c>
      <c r="H1726" s="77"/>
      <c r="I1726" s="77"/>
      <c r="J1726" s="77"/>
      <c r="K1726" s="78">
        <f t="shared" si="2"/>
        <v>5169</v>
      </c>
      <c r="L1726" s="76" t="s">
        <v>99</v>
      </c>
      <c r="M1726" s="77"/>
    </row>
    <row r="1727" ht="15.75" customHeight="1">
      <c r="A1727" s="79">
        <v>43729.0</v>
      </c>
      <c r="H1727" s="77"/>
      <c r="I1727" s="77"/>
      <c r="J1727" s="77"/>
      <c r="K1727" s="78">
        <f t="shared" si="2"/>
        <v>5172</v>
      </c>
      <c r="L1727" s="76" t="s">
        <v>99</v>
      </c>
      <c r="M1727" s="77"/>
    </row>
    <row r="1728" ht="15.75" customHeight="1">
      <c r="A1728" s="79">
        <v>43730.0</v>
      </c>
      <c r="H1728" s="77"/>
      <c r="I1728" s="77"/>
      <c r="J1728" s="77"/>
      <c r="K1728" s="78">
        <f t="shared" si="2"/>
        <v>5175</v>
      </c>
      <c r="L1728" s="76" t="s">
        <v>99</v>
      </c>
      <c r="M1728" s="77"/>
    </row>
    <row r="1729" ht="15.75" customHeight="1">
      <c r="A1729" s="79">
        <v>43731.0</v>
      </c>
      <c r="H1729" s="77"/>
      <c r="I1729" s="77"/>
      <c r="J1729" s="77"/>
      <c r="K1729" s="78">
        <f t="shared" si="2"/>
        <v>5178</v>
      </c>
      <c r="L1729" s="76" t="s">
        <v>99</v>
      </c>
      <c r="M1729" s="77"/>
    </row>
    <row r="1730" ht="15.75" customHeight="1">
      <c r="A1730" s="79">
        <v>43732.0</v>
      </c>
      <c r="H1730" s="77"/>
      <c r="I1730" s="77"/>
      <c r="J1730" s="77"/>
      <c r="K1730" s="78">
        <f t="shared" si="2"/>
        <v>5181</v>
      </c>
      <c r="L1730" s="76" t="s">
        <v>99</v>
      </c>
      <c r="M1730" s="77"/>
    </row>
    <row r="1731" ht="15.75" customHeight="1">
      <c r="A1731" s="79">
        <v>43733.0</v>
      </c>
      <c r="H1731" s="77"/>
      <c r="I1731" s="77"/>
      <c r="J1731" s="77"/>
      <c r="K1731" s="78">
        <f t="shared" si="2"/>
        <v>5184</v>
      </c>
      <c r="L1731" s="76" t="s">
        <v>99</v>
      </c>
      <c r="M1731" s="77"/>
    </row>
    <row r="1732" ht="15.75" customHeight="1">
      <c r="A1732" s="79">
        <v>43734.0</v>
      </c>
      <c r="H1732" s="77"/>
      <c r="I1732" s="77"/>
      <c r="J1732" s="77"/>
      <c r="K1732" s="78">
        <f t="shared" si="2"/>
        <v>5187</v>
      </c>
      <c r="L1732" s="76" t="s">
        <v>99</v>
      </c>
      <c r="M1732" s="77"/>
    </row>
    <row r="1733" ht="15.75" customHeight="1">
      <c r="A1733" s="79">
        <v>43735.0</v>
      </c>
      <c r="H1733" s="77"/>
      <c r="I1733" s="77"/>
      <c r="J1733" s="77"/>
      <c r="K1733" s="78">
        <f t="shared" si="2"/>
        <v>5190</v>
      </c>
      <c r="L1733" s="76" t="s">
        <v>99</v>
      </c>
      <c r="M1733" s="77"/>
    </row>
    <row r="1734" ht="15.75" customHeight="1">
      <c r="A1734" s="79">
        <v>43736.0</v>
      </c>
      <c r="H1734" s="77"/>
      <c r="I1734" s="77"/>
      <c r="J1734" s="77"/>
      <c r="K1734" s="78">
        <f t="shared" si="2"/>
        <v>5193</v>
      </c>
      <c r="L1734" s="76" t="s">
        <v>99</v>
      </c>
      <c r="M1734" s="77"/>
    </row>
    <row r="1735" ht="15.75" customHeight="1">
      <c r="A1735" s="79">
        <v>43737.0</v>
      </c>
      <c r="H1735" s="77"/>
      <c r="I1735" s="77"/>
      <c r="J1735" s="77"/>
      <c r="K1735" s="78">
        <f t="shared" si="2"/>
        <v>5196</v>
      </c>
      <c r="L1735" s="76" t="s">
        <v>99</v>
      </c>
      <c r="M1735" s="77"/>
    </row>
    <row r="1736" ht="15.75" customHeight="1">
      <c r="A1736" s="79">
        <v>43738.0</v>
      </c>
      <c r="H1736" s="77"/>
      <c r="I1736" s="77"/>
      <c r="J1736" s="77"/>
      <c r="K1736" s="78">
        <f t="shared" si="2"/>
        <v>5199</v>
      </c>
      <c r="L1736" s="76" t="s">
        <v>99</v>
      </c>
      <c r="M1736" s="77"/>
    </row>
    <row r="1737" ht="15.75" customHeight="1">
      <c r="A1737" s="79">
        <v>43739.0</v>
      </c>
      <c r="H1737" s="77"/>
      <c r="I1737" s="77"/>
      <c r="J1737" s="77"/>
      <c r="K1737" s="78">
        <f t="shared" si="2"/>
        <v>5202</v>
      </c>
      <c r="L1737" s="76" t="s">
        <v>99</v>
      </c>
      <c r="M1737" s="77"/>
    </row>
    <row r="1738" ht="15.75" customHeight="1">
      <c r="A1738" s="79">
        <v>43740.0</v>
      </c>
      <c r="H1738" s="77"/>
      <c r="I1738" s="77"/>
      <c r="J1738" s="77"/>
      <c r="K1738" s="78">
        <f t="shared" si="2"/>
        <v>5205</v>
      </c>
      <c r="L1738" s="76" t="s">
        <v>99</v>
      </c>
      <c r="M1738" s="77"/>
    </row>
    <row r="1739" ht="15.75" customHeight="1">
      <c r="A1739" s="79">
        <v>43741.0</v>
      </c>
      <c r="H1739" s="77"/>
      <c r="I1739" s="77"/>
      <c r="J1739" s="77"/>
      <c r="K1739" s="78">
        <f t="shared" si="2"/>
        <v>5208</v>
      </c>
      <c r="L1739" s="76" t="s">
        <v>99</v>
      </c>
      <c r="M1739" s="77"/>
    </row>
    <row r="1740" ht="15.75" customHeight="1">
      <c r="A1740" s="79">
        <v>43742.0</v>
      </c>
      <c r="H1740" s="77"/>
      <c r="I1740" s="77"/>
      <c r="J1740" s="77"/>
      <c r="K1740" s="78">
        <f t="shared" si="2"/>
        <v>5211</v>
      </c>
      <c r="L1740" s="76" t="s">
        <v>99</v>
      </c>
      <c r="M1740" s="77"/>
    </row>
    <row r="1741" ht="15.75" customHeight="1">
      <c r="A1741" s="79">
        <v>43743.0</v>
      </c>
      <c r="H1741" s="77"/>
      <c r="I1741" s="77"/>
      <c r="J1741" s="77"/>
      <c r="K1741" s="78">
        <f t="shared" si="2"/>
        <v>5214</v>
      </c>
      <c r="L1741" s="76" t="s">
        <v>99</v>
      </c>
      <c r="M1741" s="77"/>
    </row>
    <row r="1742" ht="15.75" customHeight="1">
      <c r="A1742" s="79">
        <v>43744.0</v>
      </c>
      <c r="H1742" s="77"/>
      <c r="I1742" s="77"/>
      <c r="J1742" s="77"/>
      <c r="K1742" s="78">
        <f t="shared" si="2"/>
        <v>5217</v>
      </c>
      <c r="L1742" s="76" t="s">
        <v>99</v>
      </c>
      <c r="M1742" s="77"/>
    </row>
    <row r="1743" ht="15.75" customHeight="1">
      <c r="A1743" s="79">
        <v>43745.0</v>
      </c>
      <c r="H1743" s="77"/>
      <c r="I1743" s="77"/>
      <c r="J1743" s="77"/>
      <c r="K1743" s="78">
        <f t="shared" si="2"/>
        <v>5220</v>
      </c>
      <c r="L1743" s="76" t="s">
        <v>99</v>
      </c>
      <c r="M1743" s="77"/>
    </row>
    <row r="1744" ht="15.75" customHeight="1">
      <c r="A1744" s="79">
        <v>43746.0</v>
      </c>
      <c r="H1744" s="77"/>
      <c r="I1744" s="77"/>
      <c r="J1744" s="77"/>
      <c r="K1744" s="78">
        <f t="shared" si="2"/>
        <v>5223</v>
      </c>
      <c r="L1744" s="76" t="s">
        <v>99</v>
      </c>
      <c r="M1744" s="77"/>
    </row>
    <row r="1745" ht="15.75" customHeight="1">
      <c r="A1745" s="79">
        <v>43747.0</v>
      </c>
      <c r="H1745" s="77"/>
      <c r="I1745" s="77"/>
      <c r="J1745" s="77"/>
      <c r="K1745" s="78">
        <f t="shared" si="2"/>
        <v>5226</v>
      </c>
      <c r="L1745" s="76" t="s">
        <v>99</v>
      </c>
      <c r="M1745" s="77"/>
    </row>
    <row r="1746" ht="15.75" customHeight="1">
      <c r="A1746" s="79">
        <v>43748.0</v>
      </c>
      <c r="H1746" s="77"/>
      <c r="I1746" s="77"/>
      <c r="J1746" s="77"/>
      <c r="K1746" s="78">
        <f t="shared" si="2"/>
        <v>5229</v>
      </c>
      <c r="L1746" s="76" t="s">
        <v>99</v>
      </c>
      <c r="M1746" s="77"/>
    </row>
    <row r="1747" ht="15.75" customHeight="1">
      <c r="A1747" s="79">
        <v>43749.0</v>
      </c>
      <c r="H1747" s="77"/>
      <c r="I1747" s="77"/>
      <c r="J1747" s="77"/>
      <c r="K1747" s="78">
        <f t="shared" si="2"/>
        <v>5232</v>
      </c>
      <c r="L1747" s="76" t="s">
        <v>99</v>
      </c>
      <c r="M1747" s="77"/>
    </row>
    <row r="1748" ht="15.75" customHeight="1">
      <c r="A1748" s="79">
        <v>43750.0</v>
      </c>
      <c r="H1748" s="77"/>
      <c r="I1748" s="77"/>
      <c r="J1748" s="77"/>
      <c r="K1748" s="78">
        <f t="shared" si="2"/>
        <v>5235</v>
      </c>
      <c r="L1748" s="76" t="s">
        <v>99</v>
      </c>
      <c r="M1748" s="77"/>
    </row>
    <row r="1749" ht="15.75" customHeight="1">
      <c r="A1749" s="79">
        <v>43751.0</v>
      </c>
      <c r="H1749" s="77"/>
      <c r="I1749" s="77"/>
      <c r="J1749" s="77"/>
      <c r="K1749" s="78">
        <f t="shared" si="2"/>
        <v>5238</v>
      </c>
      <c r="L1749" s="76" t="s">
        <v>99</v>
      </c>
      <c r="M1749" s="77"/>
    </row>
    <row r="1750" ht="15.75" customHeight="1">
      <c r="A1750" s="79">
        <v>43752.0</v>
      </c>
      <c r="H1750" s="77"/>
      <c r="I1750" s="77"/>
      <c r="J1750" s="77"/>
      <c r="K1750" s="78">
        <f t="shared" si="2"/>
        <v>5241</v>
      </c>
      <c r="L1750" s="76" t="s">
        <v>99</v>
      </c>
      <c r="M1750" s="77"/>
    </row>
    <row r="1751" ht="15.75" customHeight="1">
      <c r="A1751" s="79">
        <v>43753.0</v>
      </c>
      <c r="H1751" s="77"/>
      <c r="I1751" s="77"/>
      <c r="J1751" s="77"/>
      <c r="K1751" s="78">
        <f t="shared" si="2"/>
        <v>5244</v>
      </c>
      <c r="L1751" s="76" t="s">
        <v>99</v>
      </c>
      <c r="M1751" s="77"/>
    </row>
    <row r="1752" ht="15.75" customHeight="1">
      <c r="A1752" s="79">
        <v>43754.0</v>
      </c>
      <c r="H1752" s="77"/>
      <c r="I1752" s="77"/>
      <c r="J1752" s="77"/>
      <c r="K1752" s="78">
        <f t="shared" si="2"/>
        <v>5247</v>
      </c>
      <c r="L1752" s="76" t="s">
        <v>99</v>
      </c>
      <c r="M1752" s="77"/>
    </row>
    <row r="1753" ht="15.75" customHeight="1">
      <c r="A1753" s="79">
        <v>43755.0</v>
      </c>
      <c r="H1753" s="77"/>
      <c r="I1753" s="77"/>
      <c r="J1753" s="77"/>
      <c r="K1753" s="78">
        <f t="shared" si="2"/>
        <v>5250</v>
      </c>
      <c r="L1753" s="76" t="s">
        <v>99</v>
      </c>
      <c r="M1753" s="77"/>
    </row>
    <row r="1754" ht="15.75" customHeight="1">
      <c r="A1754" s="79">
        <v>43756.0</v>
      </c>
      <c r="H1754" s="77"/>
      <c r="I1754" s="77"/>
      <c r="J1754" s="77"/>
      <c r="K1754" s="78">
        <f t="shared" si="2"/>
        <v>5253</v>
      </c>
      <c r="L1754" s="76" t="s">
        <v>99</v>
      </c>
      <c r="M1754" s="77"/>
    </row>
    <row r="1755" ht="15.75" customHeight="1">
      <c r="A1755" s="79">
        <v>43757.0</v>
      </c>
      <c r="H1755" s="77"/>
      <c r="I1755" s="77"/>
      <c r="J1755" s="77"/>
      <c r="K1755" s="78">
        <f t="shared" si="2"/>
        <v>5256</v>
      </c>
      <c r="L1755" s="76" t="s">
        <v>99</v>
      </c>
      <c r="M1755" s="77"/>
    </row>
    <row r="1756" ht="15.75" customHeight="1">
      <c r="A1756" s="79">
        <v>43758.0</v>
      </c>
      <c r="H1756" s="77"/>
      <c r="I1756" s="77"/>
      <c r="J1756" s="77"/>
      <c r="K1756" s="78">
        <f t="shared" si="2"/>
        <v>5259</v>
      </c>
      <c r="L1756" s="76" t="s">
        <v>99</v>
      </c>
      <c r="M1756" s="77"/>
    </row>
    <row r="1757" ht="15.75" customHeight="1">
      <c r="A1757" s="79">
        <v>43759.0</v>
      </c>
      <c r="H1757" s="77"/>
      <c r="I1757" s="77"/>
      <c r="J1757" s="77"/>
      <c r="K1757" s="78">
        <f t="shared" si="2"/>
        <v>5262</v>
      </c>
      <c r="L1757" s="76" t="s">
        <v>99</v>
      </c>
      <c r="M1757" s="77"/>
    </row>
    <row r="1758" ht="15.75" customHeight="1">
      <c r="A1758" s="79">
        <v>43760.0</v>
      </c>
      <c r="H1758" s="77"/>
      <c r="I1758" s="77"/>
      <c r="J1758" s="77"/>
      <c r="K1758" s="78">
        <f t="shared" si="2"/>
        <v>5265</v>
      </c>
      <c r="L1758" s="76" t="s">
        <v>99</v>
      </c>
      <c r="M1758" s="77"/>
    </row>
    <row r="1759" ht="15.75" customHeight="1">
      <c r="A1759" s="79">
        <v>43761.0</v>
      </c>
      <c r="H1759" s="77"/>
      <c r="I1759" s="77"/>
      <c r="J1759" s="77"/>
      <c r="K1759" s="78">
        <f t="shared" si="2"/>
        <v>5268</v>
      </c>
      <c r="L1759" s="76" t="s">
        <v>99</v>
      </c>
      <c r="M1759" s="77"/>
    </row>
    <row r="1760" ht="15.75" customHeight="1">
      <c r="A1760" s="79">
        <v>43762.0</v>
      </c>
      <c r="H1760" s="77"/>
      <c r="I1760" s="77"/>
      <c r="J1760" s="77"/>
      <c r="K1760" s="78">
        <f t="shared" si="2"/>
        <v>5271</v>
      </c>
      <c r="L1760" s="76" t="s">
        <v>99</v>
      </c>
      <c r="M1760" s="77"/>
    </row>
    <row r="1761" ht="15.75" customHeight="1">
      <c r="A1761" s="79">
        <v>43763.0</v>
      </c>
      <c r="H1761" s="77"/>
      <c r="I1761" s="77"/>
      <c r="J1761" s="77"/>
      <c r="K1761" s="78">
        <f t="shared" si="2"/>
        <v>5274</v>
      </c>
      <c r="L1761" s="76" t="s">
        <v>99</v>
      </c>
      <c r="M1761" s="77"/>
    </row>
    <row r="1762" ht="15.75" customHeight="1">
      <c r="A1762" s="79">
        <v>43764.0</v>
      </c>
      <c r="H1762" s="77"/>
      <c r="I1762" s="77"/>
      <c r="J1762" s="77"/>
      <c r="K1762" s="78">
        <f t="shared" si="2"/>
        <v>5277</v>
      </c>
      <c r="L1762" s="76" t="s">
        <v>99</v>
      </c>
      <c r="M1762" s="77"/>
    </row>
    <row r="1763" ht="15.75" customHeight="1">
      <c r="A1763" s="79">
        <v>43765.0</v>
      </c>
      <c r="H1763" s="77"/>
      <c r="I1763" s="77"/>
      <c r="J1763" s="77"/>
      <c r="K1763" s="78">
        <f t="shared" si="2"/>
        <v>5280</v>
      </c>
      <c r="L1763" s="76" t="s">
        <v>99</v>
      </c>
      <c r="M1763" s="77"/>
    </row>
    <row r="1764" ht="15.75" customHeight="1">
      <c r="A1764" s="79">
        <v>43766.0</v>
      </c>
      <c r="H1764" s="77"/>
      <c r="I1764" s="77"/>
      <c r="J1764" s="77"/>
      <c r="K1764" s="78">
        <f t="shared" si="2"/>
        <v>5283</v>
      </c>
      <c r="L1764" s="76" t="s">
        <v>99</v>
      </c>
      <c r="M1764" s="77"/>
    </row>
    <row r="1765" ht="15.75" customHeight="1">
      <c r="A1765" s="79">
        <v>43767.0</v>
      </c>
      <c r="H1765" s="77"/>
      <c r="I1765" s="77"/>
      <c r="J1765" s="77"/>
      <c r="K1765" s="78">
        <f t="shared" si="2"/>
        <v>5286</v>
      </c>
      <c r="L1765" s="76" t="s">
        <v>99</v>
      </c>
      <c r="M1765" s="77"/>
    </row>
    <row r="1766" ht="15.75" customHeight="1">
      <c r="A1766" s="79">
        <v>43768.0</v>
      </c>
      <c r="H1766" s="77"/>
      <c r="I1766" s="77"/>
      <c r="J1766" s="77"/>
      <c r="K1766" s="78">
        <f t="shared" si="2"/>
        <v>5289</v>
      </c>
      <c r="L1766" s="76" t="s">
        <v>99</v>
      </c>
      <c r="M1766" s="77"/>
    </row>
    <row r="1767" ht="15.75" customHeight="1">
      <c r="A1767" s="79">
        <v>43769.0</v>
      </c>
      <c r="H1767" s="77"/>
      <c r="I1767" s="77"/>
      <c r="J1767" s="77"/>
      <c r="K1767" s="78">
        <f t="shared" si="2"/>
        <v>5292</v>
      </c>
      <c r="L1767" s="76" t="s">
        <v>99</v>
      </c>
      <c r="M1767" s="77"/>
    </row>
    <row r="1768" ht="15.75" customHeight="1">
      <c r="A1768" s="79">
        <v>43770.0</v>
      </c>
      <c r="H1768" s="77"/>
      <c r="I1768" s="77"/>
      <c r="J1768" s="77"/>
      <c r="K1768" s="78">
        <f t="shared" si="2"/>
        <v>5295</v>
      </c>
      <c r="L1768" s="76" t="s">
        <v>99</v>
      </c>
      <c r="M1768" s="77"/>
    </row>
    <row r="1769" ht="15.75" customHeight="1">
      <c r="A1769" s="79">
        <v>43771.0</v>
      </c>
      <c r="H1769" s="77"/>
      <c r="I1769" s="77"/>
      <c r="J1769" s="77"/>
      <c r="K1769" s="78">
        <f t="shared" si="2"/>
        <v>5298</v>
      </c>
      <c r="L1769" s="76" t="s">
        <v>99</v>
      </c>
      <c r="M1769" s="77"/>
    </row>
    <row r="1770" ht="15.75" customHeight="1">
      <c r="A1770" s="79">
        <v>43772.0</v>
      </c>
      <c r="H1770" s="77"/>
      <c r="I1770" s="77"/>
      <c r="J1770" s="77"/>
      <c r="K1770" s="78">
        <f t="shared" si="2"/>
        <v>5301</v>
      </c>
      <c r="L1770" s="76" t="s">
        <v>99</v>
      </c>
      <c r="M1770" s="77"/>
    </row>
    <row r="1771" ht="15.75" customHeight="1">
      <c r="A1771" s="79">
        <v>43773.0</v>
      </c>
      <c r="H1771" s="77"/>
      <c r="I1771" s="77"/>
      <c r="J1771" s="77"/>
      <c r="K1771" s="78">
        <f t="shared" si="2"/>
        <v>5304</v>
      </c>
      <c r="L1771" s="76" t="s">
        <v>99</v>
      </c>
      <c r="M1771" s="77"/>
    </row>
    <row r="1772" ht="15.75" customHeight="1">
      <c r="A1772" s="79">
        <v>43774.0</v>
      </c>
      <c r="H1772" s="77"/>
      <c r="I1772" s="77"/>
      <c r="J1772" s="77"/>
      <c r="K1772" s="78">
        <f t="shared" si="2"/>
        <v>5307</v>
      </c>
      <c r="L1772" s="76" t="s">
        <v>99</v>
      </c>
      <c r="M1772" s="77"/>
    </row>
    <row r="1773" ht="15.75" customHeight="1">
      <c r="A1773" s="79">
        <v>43775.0</v>
      </c>
      <c r="H1773" s="77"/>
      <c r="I1773" s="77"/>
      <c r="J1773" s="77"/>
      <c r="K1773" s="78">
        <f t="shared" si="2"/>
        <v>5310</v>
      </c>
      <c r="L1773" s="76" t="s">
        <v>99</v>
      </c>
      <c r="M1773" s="77"/>
    </row>
    <row r="1774" ht="15.75" customHeight="1">
      <c r="A1774" s="79">
        <v>43776.0</v>
      </c>
      <c r="H1774" s="77"/>
      <c r="I1774" s="77"/>
      <c r="J1774" s="77"/>
      <c r="K1774" s="78">
        <f t="shared" si="2"/>
        <v>5313</v>
      </c>
      <c r="L1774" s="76" t="s">
        <v>99</v>
      </c>
      <c r="M1774" s="77"/>
    </row>
    <row r="1775" ht="15.75" customHeight="1">
      <c r="A1775" s="79">
        <v>43777.0</v>
      </c>
      <c r="H1775" s="77"/>
      <c r="I1775" s="77"/>
      <c r="J1775" s="77"/>
      <c r="K1775" s="78">
        <f t="shared" si="2"/>
        <v>5316</v>
      </c>
      <c r="L1775" s="76" t="s">
        <v>99</v>
      </c>
      <c r="M1775" s="77"/>
    </row>
    <row r="1776" ht="15.75" customHeight="1">
      <c r="A1776" s="79">
        <v>43778.0</v>
      </c>
      <c r="H1776" s="77"/>
      <c r="I1776" s="77"/>
      <c r="J1776" s="77"/>
      <c r="K1776" s="78">
        <f t="shared" si="2"/>
        <v>5319</v>
      </c>
      <c r="L1776" s="76" t="s">
        <v>99</v>
      </c>
      <c r="M1776" s="77"/>
    </row>
    <row r="1777" ht="15.75" customHeight="1">
      <c r="A1777" s="79">
        <v>43779.0</v>
      </c>
      <c r="H1777" s="77"/>
      <c r="I1777" s="77"/>
      <c r="J1777" s="77"/>
      <c r="K1777" s="78">
        <f t="shared" si="2"/>
        <v>5322</v>
      </c>
      <c r="L1777" s="76" t="s">
        <v>99</v>
      </c>
      <c r="M1777" s="77"/>
    </row>
    <row r="1778" ht="15.75" customHeight="1">
      <c r="A1778" s="79">
        <v>43780.0</v>
      </c>
      <c r="H1778" s="77"/>
      <c r="I1778" s="77"/>
      <c r="J1778" s="77"/>
      <c r="K1778" s="78">
        <f t="shared" si="2"/>
        <v>5325</v>
      </c>
      <c r="L1778" s="76" t="s">
        <v>99</v>
      </c>
      <c r="M1778" s="77"/>
    </row>
    <row r="1779" ht="15.75" customHeight="1">
      <c r="A1779" s="79">
        <v>43781.0</v>
      </c>
      <c r="H1779" s="77"/>
      <c r="I1779" s="77"/>
      <c r="J1779" s="77"/>
      <c r="K1779" s="78">
        <f t="shared" si="2"/>
        <v>5328</v>
      </c>
      <c r="L1779" s="76" t="s">
        <v>99</v>
      </c>
      <c r="M1779" s="77"/>
    </row>
    <row r="1780" ht="15.75" customHeight="1">
      <c r="A1780" s="79">
        <v>43782.0</v>
      </c>
      <c r="H1780" s="77"/>
      <c r="I1780" s="77"/>
      <c r="J1780" s="77"/>
      <c r="K1780" s="78">
        <f t="shared" si="2"/>
        <v>5331</v>
      </c>
      <c r="L1780" s="76" t="s">
        <v>99</v>
      </c>
      <c r="M1780" s="77"/>
    </row>
    <row r="1781" ht="15.75" customHeight="1">
      <c r="A1781" s="79">
        <v>43783.0</v>
      </c>
      <c r="H1781" s="77"/>
      <c r="I1781" s="77"/>
      <c r="J1781" s="77"/>
      <c r="K1781" s="78">
        <f t="shared" si="2"/>
        <v>5334</v>
      </c>
      <c r="L1781" s="76" t="s">
        <v>99</v>
      </c>
      <c r="M1781" s="77"/>
    </row>
    <row r="1782" ht="15.75" customHeight="1">
      <c r="A1782" s="79">
        <v>43784.0</v>
      </c>
      <c r="H1782" s="77"/>
      <c r="I1782" s="77"/>
      <c r="J1782" s="77"/>
      <c r="K1782" s="78">
        <f t="shared" si="2"/>
        <v>5337</v>
      </c>
      <c r="L1782" s="76" t="s">
        <v>99</v>
      </c>
      <c r="M1782" s="77"/>
    </row>
    <row r="1783" ht="15.75" customHeight="1">
      <c r="A1783" s="79">
        <v>43785.0</v>
      </c>
      <c r="H1783" s="77"/>
      <c r="I1783" s="77"/>
      <c r="J1783" s="77"/>
      <c r="K1783" s="78">
        <f t="shared" si="2"/>
        <v>5340</v>
      </c>
      <c r="L1783" s="76" t="s">
        <v>99</v>
      </c>
      <c r="M1783" s="77"/>
    </row>
    <row r="1784" ht="15.75" customHeight="1">
      <c r="A1784" s="79">
        <v>43786.0</v>
      </c>
      <c r="H1784" s="77"/>
      <c r="I1784" s="77"/>
      <c r="J1784" s="77"/>
      <c r="K1784" s="78">
        <f t="shared" si="2"/>
        <v>5343</v>
      </c>
      <c r="L1784" s="76" t="s">
        <v>99</v>
      </c>
      <c r="M1784" s="77"/>
    </row>
    <row r="1785" ht="15.75" customHeight="1">
      <c r="A1785" s="79">
        <v>43787.0</v>
      </c>
      <c r="H1785" s="77"/>
      <c r="I1785" s="77"/>
      <c r="J1785" s="77"/>
      <c r="K1785" s="78">
        <f t="shared" si="2"/>
        <v>5346</v>
      </c>
      <c r="L1785" s="76" t="s">
        <v>99</v>
      </c>
      <c r="M1785" s="77"/>
    </row>
    <row r="1786" ht="15.75" customHeight="1">
      <c r="A1786" s="79">
        <v>43788.0</v>
      </c>
      <c r="H1786" s="77"/>
      <c r="I1786" s="77"/>
      <c r="J1786" s="77"/>
      <c r="K1786" s="78">
        <f t="shared" si="2"/>
        <v>5349</v>
      </c>
      <c r="L1786" s="76" t="s">
        <v>99</v>
      </c>
      <c r="M1786" s="77"/>
    </row>
    <row r="1787" ht="15.75" customHeight="1">
      <c r="A1787" s="79">
        <v>43789.0</v>
      </c>
      <c r="H1787" s="77"/>
      <c r="I1787" s="77"/>
      <c r="J1787" s="77"/>
      <c r="K1787" s="78">
        <f t="shared" si="2"/>
        <v>5352</v>
      </c>
      <c r="L1787" s="76" t="s">
        <v>99</v>
      </c>
      <c r="M1787" s="77"/>
    </row>
    <row r="1788" ht="15.75" customHeight="1">
      <c r="A1788" s="79">
        <v>43790.0</v>
      </c>
      <c r="H1788" s="77"/>
      <c r="I1788" s="77"/>
      <c r="J1788" s="77"/>
      <c r="K1788" s="78">
        <f t="shared" si="2"/>
        <v>5355</v>
      </c>
      <c r="L1788" s="76" t="s">
        <v>99</v>
      </c>
      <c r="M1788" s="77"/>
    </row>
    <row r="1789" ht="15.75" customHeight="1">
      <c r="A1789" s="79">
        <v>43791.0</v>
      </c>
      <c r="H1789" s="77"/>
      <c r="I1789" s="77"/>
      <c r="J1789" s="77"/>
      <c r="K1789" s="78">
        <f t="shared" si="2"/>
        <v>5358</v>
      </c>
      <c r="L1789" s="76" t="s">
        <v>99</v>
      </c>
      <c r="M1789" s="77"/>
    </row>
    <row r="1790" ht="15.75" customHeight="1">
      <c r="A1790" s="79">
        <v>43792.0</v>
      </c>
      <c r="H1790" s="77"/>
      <c r="I1790" s="77"/>
      <c r="J1790" s="77"/>
      <c r="K1790" s="78">
        <f t="shared" si="2"/>
        <v>5361</v>
      </c>
      <c r="L1790" s="76" t="s">
        <v>99</v>
      </c>
      <c r="M1790" s="77"/>
    </row>
    <row r="1791" ht="15.75" customHeight="1">
      <c r="A1791" s="79">
        <v>43793.0</v>
      </c>
      <c r="H1791" s="77"/>
      <c r="I1791" s="77"/>
      <c r="J1791" s="77"/>
      <c r="K1791" s="78">
        <f t="shared" si="2"/>
        <v>5364</v>
      </c>
      <c r="L1791" s="76" t="s">
        <v>99</v>
      </c>
      <c r="M1791" s="77"/>
    </row>
    <row r="1792" ht="15.75" customHeight="1">
      <c r="A1792" s="79">
        <v>43794.0</v>
      </c>
      <c r="H1792" s="77"/>
      <c r="I1792" s="77"/>
      <c r="J1792" s="77"/>
      <c r="K1792" s="78">
        <f t="shared" si="2"/>
        <v>5367</v>
      </c>
      <c r="L1792" s="76" t="s">
        <v>99</v>
      </c>
      <c r="M1792" s="77"/>
    </row>
    <row r="1793" ht="15.75" customHeight="1">
      <c r="A1793" s="79">
        <v>43795.0</v>
      </c>
      <c r="H1793" s="77"/>
      <c r="I1793" s="77"/>
      <c r="J1793" s="77"/>
      <c r="K1793" s="78">
        <f t="shared" si="2"/>
        <v>5370</v>
      </c>
      <c r="L1793" s="76" t="s">
        <v>99</v>
      </c>
      <c r="M1793" s="77"/>
    </row>
    <row r="1794" ht="15.75" customHeight="1">
      <c r="A1794" s="79">
        <v>43796.0</v>
      </c>
      <c r="H1794" s="77"/>
      <c r="I1794" s="77"/>
      <c r="J1794" s="77"/>
      <c r="K1794" s="78">
        <f t="shared" si="2"/>
        <v>5373</v>
      </c>
      <c r="L1794" s="76" t="s">
        <v>99</v>
      </c>
      <c r="M1794" s="77"/>
    </row>
    <row r="1795" ht="15.75" customHeight="1">
      <c r="A1795" s="79">
        <v>43797.0</v>
      </c>
      <c r="H1795" s="77"/>
      <c r="I1795" s="77"/>
      <c r="J1795" s="77"/>
      <c r="K1795" s="78">
        <f t="shared" si="2"/>
        <v>5376</v>
      </c>
      <c r="L1795" s="76" t="s">
        <v>99</v>
      </c>
      <c r="M1795" s="77"/>
    </row>
    <row r="1796" ht="15.75" customHeight="1">
      <c r="A1796" s="79">
        <v>43798.0</v>
      </c>
      <c r="H1796" s="77"/>
      <c r="I1796" s="77"/>
      <c r="J1796" s="77"/>
      <c r="K1796" s="78">
        <f t="shared" si="2"/>
        <v>5379</v>
      </c>
      <c r="L1796" s="76" t="s">
        <v>99</v>
      </c>
      <c r="M1796" s="77"/>
    </row>
    <row r="1797" ht="15.75" customHeight="1">
      <c r="A1797" s="79">
        <v>43799.0</v>
      </c>
      <c r="H1797" s="77"/>
      <c r="I1797" s="77"/>
      <c r="J1797" s="77"/>
      <c r="K1797" s="78">
        <f t="shared" si="2"/>
        <v>5382</v>
      </c>
      <c r="L1797" s="76" t="s">
        <v>99</v>
      </c>
      <c r="M1797" s="77"/>
    </row>
    <row r="1798" ht="15.75" customHeight="1">
      <c r="A1798" s="79">
        <v>43800.0</v>
      </c>
      <c r="H1798" s="77"/>
      <c r="I1798" s="77"/>
      <c r="J1798" s="77"/>
      <c r="K1798" s="78">
        <f t="shared" si="2"/>
        <v>5385</v>
      </c>
      <c r="L1798" s="76" t="s">
        <v>99</v>
      </c>
      <c r="M1798" s="77"/>
    </row>
    <row r="1799" ht="15.75" customHeight="1">
      <c r="A1799" s="79">
        <v>43801.0</v>
      </c>
      <c r="H1799" s="77"/>
      <c r="I1799" s="77"/>
      <c r="J1799" s="77"/>
      <c r="K1799" s="78">
        <f t="shared" si="2"/>
        <v>5388</v>
      </c>
      <c r="L1799" s="76" t="s">
        <v>99</v>
      </c>
      <c r="M1799" s="77"/>
    </row>
    <row r="1800" ht="15.75" customHeight="1">
      <c r="A1800" s="79">
        <v>43802.0</v>
      </c>
      <c r="H1800" s="77"/>
      <c r="I1800" s="77"/>
      <c r="J1800" s="77"/>
      <c r="K1800" s="78">
        <f t="shared" si="2"/>
        <v>5391</v>
      </c>
      <c r="L1800" s="76" t="s">
        <v>99</v>
      </c>
      <c r="M1800" s="77"/>
    </row>
    <row r="1801" ht="15.75" customHeight="1">
      <c r="A1801" s="79">
        <v>43803.0</v>
      </c>
      <c r="H1801" s="77"/>
      <c r="I1801" s="77"/>
      <c r="J1801" s="77"/>
      <c r="K1801" s="78">
        <f t="shared" si="2"/>
        <v>5394</v>
      </c>
      <c r="L1801" s="76" t="s">
        <v>99</v>
      </c>
      <c r="M1801" s="77"/>
    </row>
    <row r="1802" ht="15.75" customHeight="1">
      <c r="A1802" s="79">
        <v>43804.0</v>
      </c>
      <c r="H1802" s="77"/>
      <c r="I1802" s="77"/>
      <c r="J1802" s="77"/>
      <c r="K1802" s="78">
        <f t="shared" si="2"/>
        <v>5397</v>
      </c>
      <c r="L1802" s="76" t="s">
        <v>99</v>
      </c>
      <c r="M1802" s="77"/>
    </row>
    <row r="1803" ht="15.75" customHeight="1">
      <c r="A1803" s="79">
        <v>43805.0</v>
      </c>
      <c r="H1803" s="77"/>
      <c r="I1803" s="77"/>
      <c r="J1803" s="77"/>
      <c r="K1803" s="78">
        <f t="shared" si="2"/>
        <v>5400</v>
      </c>
      <c r="L1803" s="76" t="s">
        <v>99</v>
      </c>
      <c r="M1803" s="77"/>
    </row>
    <row r="1804" ht="15.75" customHeight="1">
      <c r="A1804" s="79">
        <v>43806.0</v>
      </c>
      <c r="H1804" s="77"/>
      <c r="I1804" s="77"/>
      <c r="J1804" s="77"/>
      <c r="K1804" s="78">
        <f t="shared" si="2"/>
        <v>5403</v>
      </c>
      <c r="L1804" s="76" t="s">
        <v>99</v>
      </c>
      <c r="M1804" s="77"/>
    </row>
    <row r="1805" ht="15.75" customHeight="1">
      <c r="A1805" s="79">
        <v>43807.0</v>
      </c>
      <c r="H1805" s="77"/>
      <c r="I1805" s="77"/>
      <c r="J1805" s="77"/>
      <c r="K1805" s="78">
        <f t="shared" si="2"/>
        <v>5406</v>
      </c>
      <c r="L1805" s="76" t="s">
        <v>99</v>
      </c>
      <c r="M1805" s="77"/>
    </row>
    <row r="1806" ht="15.75" customHeight="1">
      <c r="A1806" s="79">
        <v>43808.0</v>
      </c>
      <c r="H1806" s="77"/>
      <c r="I1806" s="77"/>
      <c r="J1806" s="77"/>
      <c r="K1806" s="78">
        <f t="shared" si="2"/>
        <v>5409</v>
      </c>
      <c r="L1806" s="76" t="s">
        <v>99</v>
      </c>
      <c r="M1806" s="77"/>
    </row>
    <row r="1807" ht="15.75" customHeight="1">
      <c r="A1807" s="79">
        <v>43809.0</v>
      </c>
      <c r="H1807" s="77"/>
      <c r="I1807" s="77"/>
      <c r="J1807" s="77"/>
      <c r="K1807" s="78">
        <f t="shared" si="2"/>
        <v>5412</v>
      </c>
      <c r="L1807" s="76" t="s">
        <v>99</v>
      </c>
      <c r="M1807" s="77"/>
    </row>
    <row r="1808" ht="15.75" customHeight="1">
      <c r="A1808" s="79">
        <v>43810.0</v>
      </c>
      <c r="H1808" s="77"/>
      <c r="I1808" s="77"/>
      <c r="J1808" s="77"/>
      <c r="K1808" s="78">
        <f t="shared" si="2"/>
        <v>5415</v>
      </c>
      <c r="L1808" s="76" t="s">
        <v>99</v>
      </c>
      <c r="M1808" s="77"/>
    </row>
    <row r="1809" ht="15.75" customHeight="1">
      <c r="A1809" s="79">
        <v>43811.0</v>
      </c>
      <c r="H1809" s="77"/>
      <c r="I1809" s="77"/>
      <c r="J1809" s="77"/>
      <c r="K1809" s="78">
        <f t="shared" si="2"/>
        <v>5418</v>
      </c>
      <c r="L1809" s="76" t="s">
        <v>99</v>
      </c>
      <c r="M1809" s="77"/>
    </row>
    <row r="1810" ht="15.75" customHeight="1">
      <c r="A1810" s="79">
        <v>43812.0</v>
      </c>
      <c r="H1810" s="77"/>
      <c r="I1810" s="77"/>
      <c r="J1810" s="77"/>
      <c r="K1810" s="78">
        <f t="shared" si="2"/>
        <v>5421</v>
      </c>
      <c r="L1810" s="76" t="s">
        <v>99</v>
      </c>
      <c r="M1810" s="77"/>
    </row>
    <row r="1811" ht="15.75" customHeight="1">
      <c r="A1811" s="79">
        <v>43813.0</v>
      </c>
      <c r="H1811" s="77"/>
      <c r="I1811" s="77"/>
      <c r="J1811" s="77"/>
      <c r="K1811" s="78">
        <f t="shared" si="2"/>
        <v>5424</v>
      </c>
      <c r="L1811" s="76" t="s">
        <v>99</v>
      </c>
      <c r="M1811" s="77"/>
    </row>
    <row r="1812" ht="15.75" customHeight="1">
      <c r="A1812" s="79">
        <v>43814.0</v>
      </c>
      <c r="H1812" s="77"/>
      <c r="I1812" s="77"/>
      <c r="J1812" s="77"/>
      <c r="K1812" s="78">
        <f t="shared" si="2"/>
        <v>5427</v>
      </c>
      <c r="L1812" s="76" t="s">
        <v>99</v>
      </c>
      <c r="M1812" s="77"/>
    </row>
    <row r="1813" ht="15.75" customHeight="1">
      <c r="A1813" s="79">
        <v>43815.0</v>
      </c>
      <c r="H1813" s="77"/>
      <c r="I1813" s="77"/>
      <c r="J1813" s="77"/>
      <c r="K1813" s="78">
        <f t="shared" si="2"/>
        <v>5430</v>
      </c>
      <c r="L1813" s="76" t="s">
        <v>99</v>
      </c>
      <c r="M1813" s="77"/>
    </row>
    <row r="1814" ht="15.75" customHeight="1">
      <c r="A1814" s="79">
        <v>43816.0</v>
      </c>
      <c r="H1814" s="77"/>
      <c r="I1814" s="77"/>
      <c r="J1814" s="77"/>
      <c r="K1814" s="78">
        <f t="shared" si="2"/>
        <v>5433</v>
      </c>
      <c r="L1814" s="76" t="s">
        <v>99</v>
      </c>
      <c r="M1814" s="77"/>
    </row>
    <row r="1815" ht="15.75" customHeight="1">
      <c r="A1815" s="79">
        <v>43817.0</v>
      </c>
      <c r="H1815" s="77"/>
      <c r="I1815" s="77"/>
      <c r="J1815" s="77"/>
      <c r="K1815" s="78">
        <f t="shared" si="2"/>
        <v>5436</v>
      </c>
      <c r="L1815" s="76" t="s">
        <v>99</v>
      </c>
      <c r="M1815" s="77"/>
    </row>
    <row r="1816" ht="15.75" customHeight="1">
      <c r="A1816" s="79">
        <v>43818.0</v>
      </c>
      <c r="H1816" s="77"/>
      <c r="I1816" s="77"/>
      <c r="J1816" s="77"/>
      <c r="K1816" s="78">
        <f t="shared" si="2"/>
        <v>5439</v>
      </c>
      <c r="L1816" s="76" t="s">
        <v>99</v>
      </c>
      <c r="M1816" s="77"/>
    </row>
    <row r="1817" ht="15.75" customHeight="1">
      <c r="A1817" s="79">
        <v>43819.0</v>
      </c>
      <c r="H1817" s="77"/>
      <c r="I1817" s="77"/>
      <c r="J1817" s="77"/>
      <c r="K1817" s="78">
        <f t="shared" si="2"/>
        <v>5442</v>
      </c>
      <c r="L1817" s="76" t="s">
        <v>99</v>
      </c>
      <c r="M1817" s="77"/>
    </row>
    <row r="1818" ht="15.75" customHeight="1">
      <c r="A1818" s="79">
        <v>43820.0</v>
      </c>
      <c r="H1818" s="77"/>
      <c r="I1818" s="77"/>
      <c r="J1818" s="77"/>
      <c r="K1818" s="78">
        <f t="shared" si="2"/>
        <v>5445</v>
      </c>
      <c r="L1818" s="76" t="s">
        <v>99</v>
      </c>
      <c r="M1818" s="77"/>
    </row>
    <row r="1819" ht="15.75" customHeight="1">
      <c r="A1819" s="79">
        <v>43821.0</v>
      </c>
      <c r="H1819" s="77"/>
      <c r="I1819" s="77"/>
      <c r="J1819" s="77"/>
      <c r="K1819" s="78">
        <f t="shared" si="2"/>
        <v>5448</v>
      </c>
      <c r="L1819" s="76" t="s">
        <v>99</v>
      </c>
      <c r="M1819" s="77"/>
    </row>
    <row r="1820" ht="15.75" customHeight="1">
      <c r="A1820" s="79">
        <v>43822.0</v>
      </c>
      <c r="H1820" s="77"/>
      <c r="I1820" s="77"/>
      <c r="J1820" s="77"/>
      <c r="K1820" s="78">
        <f t="shared" si="2"/>
        <v>5451</v>
      </c>
      <c r="L1820" s="76" t="s">
        <v>99</v>
      </c>
      <c r="M1820" s="77"/>
    </row>
    <row r="1821" ht="15.75" customHeight="1">
      <c r="A1821" s="79">
        <v>43823.0</v>
      </c>
      <c r="H1821" s="77"/>
      <c r="I1821" s="77"/>
      <c r="J1821" s="77"/>
      <c r="K1821" s="78">
        <f t="shared" si="2"/>
        <v>5454</v>
      </c>
      <c r="L1821" s="76" t="s">
        <v>99</v>
      </c>
      <c r="M1821" s="77"/>
    </row>
    <row r="1822" ht="15.75" customHeight="1">
      <c r="A1822" s="79">
        <v>43824.0</v>
      </c>
      <c r="H1822" s="77"/>
      <c r="I1822" s="77"/>
      <c r="J1822" s="77"/>
      <c r="K1822" s="78">
        <f t="shared" si="2"/>
        <v>5457</v>
      </c>
      <c r="L1822" s="76" t="s">
        <v>99</v>
      </c>
      <c r="M1822" s="77"/>
    </row>
    <row r="1823" ht="15.75" customHeight="1">
      <c r="A1823" s="79">
        <v>43825.0</v>
      </c>
      <c r="H1823" s="77"/>
      <c r="I1823" s="77"/>
      <c r="J1823" s="77"/>
      <c r="K1823" s="78">
        <f t="shared" si="2"/>
        <v>5460</v>
      </c>
      <c r="L1823" s="76" t="s">
        <v>99</v>
      </c>
      <c r="M1823" s="77"/>
    </row>
    <row r="1824" ht="15.75" customHeight="1">
      <c r="A1824" s="79">
        <v>43826.0</v>
      </c>
      <c r="H1824" s="77"/>
      <c r="I1824" s="77"/>
      <c r="J1824" s="77"/>
      <c r="K1824" s="78">
        <f t="shared" si="2"/>
        <v>5463</v>
      </c>
      <c r="L1824" s="76" t="s">
        <v>99</v>
      </c>
      <c r="M1824" s="77"/>
    </row>
    <row r="1825" ht="15.75" customHeight="1">
      <c r="A1825" s="79">
        <v>43827.0</v>
      </c>
      <c r="H1825" s="77"/>
      <c r="I1825" s="77"/>
      <c r="J1825" s="77"/>
      <c r="K1825" s="78">
        <f t="shared" si="2"/>
        <v>5466</v>
      </c>
      <c r="L1825" s="76" t="s">
        <v>99</v>
      </c>
      <c r="M1825" s="77"/>
    </row>
    <row r="1826" ht="15.75" customHeight="1">
      <c r="A1826" s="79">
        <v>43828.0</v>
      </c>
      <c r="H1826" s="77"/>
      <c r="I1826" s="77"/>
      <c r="J1826" s="77"/>
      <c r="K1826" s="78">
        <f t="shared" si="2"/>
        <v>5469</v>
      </c>
      <c r="L1826" s="76" t="s">
        <v>99</v>
      </c>
      <c r="M1826" s="77"/>
    </row>
    <row r="1827" ht="15.75" customHeight="1">
      <c r="A1827" s="79">
        <v>43829.0</v>
      </c>
      <c r="H1827" s="77"/>
      <c r="I1827" s="77"/>
      <c r="J1827" s="77"/>
      <c r="K1827" s="78">
        <f t="shared" si="2"/>
        <v>5472</v>
      </c>
      <c r="L1827" s="76" t="s">
        <v>99</v>
      </c>
      <c r="M1827" s="77"/>
    </row>
    <row r="1828" ht="15.75" customHeight="1">
      <c r="A1828" s="79">
        <v>43830.0</v>
      </c>
      <c r="H1828" s="77"/>
      <c r="I1828" s="77"/>
      <c r="J1828" s="77"/>
      <c r="K1828" s="78">
        <f t="shared" si="2"/>
        <v>5475</v>
      </c>
      <c r="L1828" s="76" t="s">
        <v>99</v>
      </c>
      <c r="M1828" s="77"/>
    </row>
    <row r="1829" ht="15.75" customHeight="1">
      <c r="A1829" s="79">
        <v>43831.0</v>
      </c>
      <c r="H1829" s="77"/>
      <c r="I1829" s="77"/>
      <c r="J1829" s="77"/>
      <c r="K1829" s="78">
        <f t="shared" si="2"/>
        <v>5478</v>
      </c>
      <c r="L1829" s="76" t="s">
        <v>99</v>
      </c>
      <c r="M1829" s="77"/>
    </row>
    <row r="1830" ht="15.75" customHeight="1">
      <c r="A1830" s="79">
        <v>43832.0</v>
      </c>
      <c r="H1830" s="77"/>
      <c r="I1830" s="77"/>
      <c r="J1830" s="77"/>
      <c r="K1830" s="78">
        <f t="shared" si="2"/>
        <v>5481</v>
      </c>
      <c r="L1830" s="76" t="s">
        <v>99</v>
      </c>
      <c r="M1830" s="77"/>
    </row>
    <row r="1831" ht="15.75" customHeight="1">
      <c r="A1831" s="79">
        <v>43833.0</v>
      </c>
      <c r="H1831" s="77"/>
      <c r="I1831" s="77"/>
      <c r="J1831" s="77"/>
      <c r="K1831" s="78">
        <f t="shared" si="2"/>
        <v>5484</v>
      </c>
      <c r="L1831" s="76" t="s">
        <v>99</v>
      </c>
      <c r="M1831" s="77"/>
    </row>
    <row r="1832" ht="15.75" customHeight="1">
      <c r="A1832" s="79">
        <v>43834.0</v>
      </c>
      <c r="H1832" s="77"/>
      <c r="I1832" s="77"/>
      <c r="J1832" s="77"/>
      <c r="K1832" s="78">
        <f t="shared" si="2"/>
        <v>5487</v>
      </c>
      <c r="L1832" s="76" t="s">
        <v>99</v>
      </c>
      <c r="M1832" s="77"/>
    </row>
    <row r="1833" ht="15.75" customHeight="1">
      <c r="A1833" s="79">
        <v>43835.0</v>
      </c>
      <c r="H1833" s="77"/>
      <c r="I1833" s="77"/>
      <c r="J1833" s="77"/>
      <c r="K1833" s="78">
        <f t="shared" si="2"/>
        <v>5490</v>
      </c>
      <c r="L1833" s="76" t="s">
        <v>99</v>
      </c>
      <c r="M1833" s="77"/>
    </row>
    <row r="1834" ht="15.75" customHeight="1">
      <c r="A1834" s="79">
        <v>43836.0</v>
      </c>
      <c r="H1834" s="77"/>
      <c r="I1834" s="77"/>
      <c r="J1834" s="77"/>
      <c r="K1834" s="78">
        <f t="shared" si="2"/>
        <v>5493</v>
      </c>
      <c r="L1834" s="76" t="s">
        <v>99</v>
      </c>
      <c r="M1834" s="77"/>
    </row>
    <row r="1835" ht="15.75" customHeight="1">
      <c r="A1835" s="79">
        <v>43837.0</v>
      </c>
      <c r="H1835" s="77"/>
      <c r="I1835" s="77"/>
      <c r="J1835" s="77"/>
      <c r="K1835" s="78">
        <f t="shared" si="2"/>
        <v>5496</v>
      </c>
      <c r="L1835" s="76" t="s">
        <v>99</v>
      </c>
      <c r="M1835" s="77"/>
    </row>
    <row r="1836" ht="15.75" customHeight="1">
      <c r="A1836" s="79">
        <v>43838.0</v>
      </c>
      <c r="H1836" s="77"/>
      <c r="I1836" s="77"/>
      <c r="J1836" s="77"/>
      <c r="K1836" s="78">
        <f t="shared" si="2"/>
        <v>5499</v>
      </c>
      <c r="L1836" s="76" t="s">
        <v>99</v>
      </c>
      <c r="M1836" s="77"/>
    </row>
    <row r="1837" ht="15.75" customHeight="1">
      <c r="A1837" s="79">
        <v>43839.0</v>
      </c>
      <c r="H1837" s="77"/>
      <c r="I1837" s="77"/>
      <c r="J1837" s="77"/>
      <c r="K1837" s="78">
        <f t="shared" si="2"/>
        <v>5502</v>
      </c>
      <c r="L1837" s="76" t="s">
        <v>99</v>
      </c>
      <c r="M1837" s="77"/>
    </row>
    <row r="1838" ht="15.75" customHeight="1">
      <c r="A1838" s="79">
        <v>43840.0</v>
      </c>
      <c r="H1838" s="77"/>
      <c r="I1838" s="77"/>
      <c r="J1838" s="77"/>
      <c r="K1838" s="78">
        <f t="shared" si="2"/>
        <v>5505</v>
      </c>
      <c r="L1838" s="76" t="s">
        <v>99</v>
      </c>
      <c r="M1838" s="77"/>
    </row>
    <row r="1839" ht="15.75" customHeight="1">
      <c r="A1839" s="79">
        <v>43841.0</v>
      </c>
      <c r="H1839" s="77"/>
      <c r="I1839" s="77"/>
      <c r="J1839" s="77"/>
      <c r="K1839" s="78">
        <f t="shared" si="2"/>
        <v>5508</v>
      </c>
      <c r="L1839" s="76" t="s">
        <v>99</v>
      </c>
      <c r="M1839" s="77"/>
    </row>
    <row r="1840" ht="15.75" customHeight="1">
      <c r="A1840" s="79">
        <v>43842.0</v>
      </c>
      <c r="H1840" s="77"/>
      <c r="I1840" s="77"/>
      <c r="J1840" s="77"/>
      <c r="K1840" s="78">
        <f t="shared" si="2"/>
        <v>5511</v>
      </c>
      <c r="L1840" s="76" t="s">
        <v>99</v>
      </c>
      <c r="M1840" s="77"/>
    </row>
    <row r="1841" ht="15.75" customHeight="1">
      <c r="A1841" s="79">
        <v>43843.0</v>
      </c>
      <c r="H1841" s="77"/>
      <c r="I1841" s="77"/>
      <c r="J1841" s="77"/>
      <c r="K1841" s="78">
        <f t="shared" si="2"/>
        <v>5514</v>
      </c>
      <c r="L1841" s="76" t="s">
        <v>99</v>
      </c>
      <c r="M1841" s="77"/>
    </row>
    <row r="1842" ht="15.75" customHeight="1">
      <c r="A1842" s="79">
        <v>43844.0</v>
      </c>
      <c r="H1842" s="77"/>
      <c r="I1842" s="77"/>
      <c r="J1842" s="77"/>
      <c r="K1842" s="78">
        <f t="shared" si="2"/>
        <v>5517</v>
      </c>
      <c r="L1842" s="76" t="s">
        <v>99</v>
      </c>
      <c r="M1842" s="77"/>
    </row>
    <row r="1843" ht="15.75" customHeight="1">
      <c r="A1843" s="79">
        <v>43845.0</v>
      </c>
      <c r="H1843" s="77"/>
      <c r="I1843" s="77"/>
      <c r="J1843" s="77"/>
      <c r="K1843" s="78">
        <f t="shared" si="2"/>
        <v>5520</v>
      </c>
      <c r="L1843" s="76" t="s">
        <v>99</v>
      </c>
      <c r="M1843" s="77"/>
    </row>
    <row r="1844" ht="15.75" customHeight="1">
      <c r="A1844" s="79">
        <v>43846.0</v>
      </c>
      <c r="H1844" s="77"/>
      <c r="I1844" s="77"/>
      <c r="J1844" s="77"/>
      <c r="K1844" s="78">
        <f t="shared" si="2"/>
        <v>5523</v>
      </c>
      <c r="L1844" s="76" t="s">
        <v>99</v>
      </c>
      <c r="M1844" s="77"/>
    </row>
    <row r="1845" ht="15.75" customHeight="1">
      <c r="A1845" s="79">
        <v>43847.0</v>
      </c>
      <c r="H1845" s="77"/>
      <c r="I1845" s="77"/>
      <c r="J1845" s="77"/>
      <c r="K1845" s="78">
        <f t="shared" si="2"/>
        <v>5526</v>
      </c>
      <c r="L1845" s="76" t="s">
        <v>99</v>
      </c>
      <c r="M1845" s="77"/>
    </row>
    <row r="1846" ht="15.75" customHeight="1">
      <c r="A1846" s="79">
        <v>43848.0</v>
      </c>
      <c r="H1846" s="77"/>
      <c r="I1846" s="77"/>
      <c r="J1846" s="77"/>
      <c r="K1846" s="78">
        <f t="shared" si="2"/>
        <v>5529</v>
      </c>
      <c r="L1846" s="76" t="s">
        <v>99</v>
      </c>
      <c r="M1846" s="77"/>
    </row>
    <row r="1847" ht="15.75" customHeight="1">
      <c r="A1847" s="79">
        <v>43849.0</v>
      </c>
      <c r="H1847" s="77"/>
      <c r="I1847" s="77"/>
      <c r="J1847" s="77"/>
      <c r="K1847" s="78">
        <f t="shared" si="2"/>
        <v>5532</v>
      </c>
      <c r="L1847" s="76" t="s">
        <v>99</v>
      </c>
      <c r="M1847" s="77"/>
    </row>
    <row r="1848" ht="15.75" customHeight="1">
      <c r="A1848" s="79">
        <v>43850.0</v>
      </c>
      <c r="H1848" s="77"/>
      <c r="I1848" s="77"/>
      <c r="J1848" s="77"/>
      <c r="K1848" s="78">
        <f t="shared" si="2"/>
        <v>5535</v>
      </c>
      <c r="L1848" s="76" t="s">
        <v>99</v>
      </c>
      <c r="M1848" s="77"/>
    </row>
    <row r="1849" ht="15.75" customHeight="1">
      <c r="A1849" s="79">
        <v>43851.0</v>
      </c>
      <c r="H1849" s="77"/>
      <c r="I1849" s="77"/>
      <c r="J1849" s="77"/>
      <c r="K1849" s="78">
        <f t="shared" si="2"/>
        <v>5538</v>
      </c>
      <c r="L1849" s="76" t="s">
        <v>99</v>
      </c>
      <c r="M1849" s="77"/>
    </row>
    <row r="1850" ht="15.75" customHeight="1">
      <c r="A1850" s="79">
        <v>43852.0</v>
      </c>
      <c r="H1850" s="77"/>
      <c r="I1850" s="77"/>
      <c r="J1850" s="77"/>
      <c r="K1850" s="78">
        <f t="shared" si="2"/>
        <v>5541</v>
      </c>
      <c r="L1850" s="76" t="s">
        <v>99</v>
      </c>
      <c r="M1850" s="77"/>
    </row>
    <row r="1851" ht="15.75" customHeight="1">
      <c r="A1851" s="79">
        <v>43853.0</v>
      </c>
      <c r="H1851" s="77"/>
      <c r="I1851" s="77"/>
      <c r="J1851" s="77"/>
      <c r="K1851" s="78">
        <f t="shared" si="2"/>
        <v>5544</v>
      </c>
      <c r="L1851" s="76" t="s">
        <v>99</v>
      </c>
      <c r="M1851" s="77"/>
    </row>
    <row r="1852" ht="15.75" customHeight="1">
      <c r="A1852" s="79">
        <v>43854.0</v>
      </c>
      <c r="H1852" s="77"/>
      <c r="I1852" s="77"/>
      <c r="J1852" s="77"/>
      <c r="K1852" s="78">
        <f t="shared" si="2"/>
        <v>5547</v>
      </c>
      <c r="L1852" s="76" t="s">
        <v>99</v>
      </c>
      <c r="M1852" s="77"/>
    </row>
    <row r="1853" ht="15.75" customHeight="1">
      <c r="A1853" s="79">
        <v>43855.0</v>
      </c>
      <c r="H1853" s="77"/>
      <c r="I1853" s="77"/>
      <c r="J1853" s="77"/>
      <c r="K1853" s="78">
        <f t="shared" si="2"/>
        <v>5550</v>
      </c>
      <c r="L1853" s="76" t="s">
        <v>99</v>
      </c>
      <c r="M1853" s="77"/>
    </row>
    <row r="1854" ht="15.75" customHeight="1">
      <c r="A1854" s="79">
        <v>43856.0</v>
      </c>
      <c r="H1854" s="77"/>
      <c r="I1854" s="77"/>
      <c r="J1854" s="77"/>
      <c r="K1854" s="78">
        <f t="shared" si="2"/>
        <v>5553</v>
      </c>
      <c r="L1854" s="76" t="s">
        <v>99</v>
      </c>
      <c r="M1854" s="77"/>
    </row>
    <row r="1855" ht="15.75" customHeight="1">
      <c r="A1855" s="79">
        <v>43857.0</v>
      </c>
      <c r="H1855" s="77"/>
      <c r="I1855" s="77"/>
      <c r="J1855" s="77"/>
      <c r="K1855" s="78">
        <f t="shared" si="2"/>
        <v>5556</v>
      </c>
      <c r="L1855" s="76" t="s">
        <v>99</v>
      </c>
      <c r="M1855" s="77"/>
    </row>
    <row r="1856" ht="15.75" customHeight="1">
      <c r="A1856" s="79">
        <v>43858.0</v>
      </c>
      <c r="H1856" s="77"/>
      <c r="I1856" s="77"/>
      <c r="J1856" s="77"/>
      <c r="K1856" s="78">
        <f t="shared" si="2"/>
        <v>5559</v>
      </c>
      <c r="L1856" s="76" t="s">
        <v>99</v>
      </c>
      <c r="M1856" s="77"/>
    </row>
    <row r="1857" ht="15.75" customHeight="1">
      <c r="A1857" s="79">
        <v>43859.0</v>
      </c>
      <c r="H1857" s="77"/>
      <c r="I1857" s="77"/>
      <c r="J1857" s="77"/>
      <c r="K1857" s="78">
        <f t="shared" si="2"/>
        <v>5562</v>
      </c>
      <c r="L1857" s="76" t="s">
        <v>99</v>
      </c>
      <c r="M1857" s="77"/>
    </row>
    <row r="1858" ht="15.75" customHeight="1">
      <c r="A1858" s="79">
        <v>43860.0</v>
      </c>
      <c r="H1858" s="77"/>
      <c r="I1858" s="77"/>
      <c r="J1858" s="77"/>
      <c r="K1858" s="78">
        <f t="shared" si="2"/>
        <v>5565</v>
      </c>
      <c r="L1858" s="76" t="s">
        <v>99</v>
      </c>
      <c r="M1858" s="77"/>
    </row>
    <row r="1859" ht="15.75" customHeight="1">
      <c r="A1859" s="79">
        <v>43861.0</v>
      </c>
      <c r="H1859" s="77"/>
      <c r="I1859" s="77"/>
      <c r="J1859" s="77"/>
      <c r="K1859" s="78">
        <f t="shared" si="2"/>
        <v>5568</v>
      </c>
      <c r="L1859" s="76" t="s">
        <v>99</v>
      </c>
      <c r="M1859" s="77"/>
    </row>
    <row r="1860" ht="15.75" customHeight="1">
      <c r="A1860" s="79">
        <v>43862.0</v>
      </c>
      <c r="H1860" s="77"/>
      <c r="I1860" s="77"/>
      <c r="J1860" s="77"/>
      <c r="K1860" s="78">
        <f t="shared" si="2"/>
        <v>5571</v>
      </c>
      <c r="L1860" s="76" t="s">
        <v>99</v>
      </c>
      <c r="M1860" s="77"/>
    </row>
    <row r="1861" ht="15.75" customHeight="1">
      <c r="A1861" s="79">
        <v>43863.0</v>
      </c>
      <c r="H1861" s="77"/>
      <c r="I1861" s="77"/>
      <c r="J1861" s="77"/>
      <c r="K1861" s="78">
        <f t="shared" si="2"/>
        <v>5574</v>
      </c>
      <c r="L1861" s="76" t="s">
        <v>99</v>
      </c>
      <c r="M1861" s="77"/>
    </row>
    <row r="1862" ht="15.75" customHeight="1">
      <c r="A1862" s="79">
        <v>43864.0</v>
      </c>
      <c r="H1862" s="77"/>
      <c r="I1862" s="77"/>
      <c r="J1862" s="77"/>
      <c r="K1862" s="78">
        <f t="shared" si="2"/>
        <v>5577</v>
      </c>
      <c r="L1862" s="76" t="s">
        <v>99</v>
      </c>
      <c r="M1862" s="77"/>
    </row>
    <row r="1863" ht="15.75" customHeight="1">
      <c r="A1863" s="79">
        <v>43865.0</v>
      </c>
      <c r="H1863" s="77"/>
      <c r="I1863" s="77"/>
      <c r="J1863" s="77"/>
      <c r="K1863" s="78">
        <f t="shared" si="2"/>
        <v>5580</v>
      </c>
      <c r="L1863" s="76" t="s">
        <v>99</v>
      </c>
      <c r="M1863" s="77"/>
    </row>
    <row r="1864" ht="15.75" customHeight="1">
      <c r="A1864" s="79">
        <v>43866.0</v>
      </c>
      <c r="H1864" s="77"/>
      <c r="I1864" s="77"/>
      <c r="J1864" s="77"/>
      <c r="K1864" s="78">
        <f t="shared" si="2"/>
        <v>5583</v>
      </c>
      <c r="L1864" s="76" t="s">
        <v>99</v>
      </c>
      <c r="M1864" s="77"/>
    </row>
    <row r="1865" ht="15.75" customHeight="1">
      <c r="A1865" s="79">
        <v>43867.0</v>
      </c>
      <c r="H1865" s="77"/>
      <c r="I1865" s="77"/>
      <c r="J1865" s="77"/>
      <c r="K1865" s="78">
        <f t="shared" si="2"/>
        <v>5586</v>
      </c>
      <c r="L1865" s="76" t="s">
        <v>99</v>
      </c>
      <c r="M1865" s="77"/>
    </row>
    <row r="1866" ht="15.75" customHeight="1">
      <c r="A1866" s="79">
        <v>43868.0</v>
      </c>
      <c r="H1866" s="77"/>
      <c r="I1866" s="77"/>
      <c r="J1866" s="77"/>
      <c r="K1866" s="78">
        <f t="shared" si="2"/>
        <v>5589</v>
      </c>
      <c r="L1866" s="76" t="s">
        <v>99</v>
      </c>
      <c r="M1866" s="77"/>
    </row>
    <row r="1867" ht="15.75" customHeight="1">
      <c r="A1867" s="79">
        <v>43869.0</v>
      </c>
      <c r="H1867" s="77"/>
      <c r="I1867" s="77"/>
      <c r="J1867" s="77"/>
      <c r="K1867" s="78">
        <f t="shared" si="2"/>
        <v>5592</v>
      </c>
      <c r="L1867" s="76" t="s">
        <v>99</v>
      </c>
      <c r="M1867" s="77"/>
    </row>
    <row r="1868" ht="15.75" customHeight="1">
      <c r="A1868" s="79">
        <v>43870.0</v>
      </c>
      <c r="H1868" s="77"/>
      <c r="I1868" s="77"/>
      <c r="J1868" s="77"/>
      <c r="K1868" s="78">
        <f t="shared" si="2"/>
        <v>5595</v>
      </c>
      <c r="L1868" s="76" t="s">
        <v>99</v>
      </c>
      <c r="M1868" s="77"/>
    </row>
    <row r="1869" ht="15.75" customHeight="1">
      <c r="A1869" s="79">
        <v>43871.0</v>
      </c>
      <c r="H1869" s="77"/>
      <c r="I1869" s="77"/>
      <c r="J1869" s="77"/>
      <c r="K1869" s="78">
        <f t="shared" si="2"/>
        <v>5598</v>
      </c>
      <c r="L1869" s="76" t="s">
        <v>99</v>
      </c>
      <c r="M1869" s="77"/>
    </row>
    <row r="1870" ht="15.75" customHeight="1">
      <c r="A1870" s="79">
        <v>43872.0</v>
      </c>
      <c r="H1870" s="77"/>
      <c r="I1870" s="77"/>
      <c r="J1870" s="77"/>
      <c r="K1870" s="78">
        <f t="shared" si="2"/>
        <v>5601</v>
      </c>
      <c r="L1870" s="76" t="s">
        <v>99</v>
      </c>
      <c r="M1870" s="77"/>
    </row>
    <row r="1871" ht="15.75" customHeight="1">
      <c r="A1871" s="79">
        <v>43873.0</v>
      </c>
      <c r="H1871" s="77"/>
      <c r="I1871" s="77"/>
      <c r="J1871" s="77"/>
      <c r="K1871" s="78">
        <f t="shared" si="2"/>
        <v>5604</v>
      </c>
      <c r="L1871" s="76" t="s">
        <v>99</v>
      </c>
      <c r="M1871" s="77"/>
    </row>
    <row r="1872" ht="15.75" customHeight="1">
      <c r="A1872" s="79">
        <v>43874.0</v>
      </c>
      <c r="H1872" s="77"/>
      <c r="I1872" s="77"/>
      <c r="J1872" s="77"/>
      <c r="K1872" s="78">
        <f t="shared" si="2"/>
        <v>5607</v>
      </c>
      <c r="L1872" s="76" t="s">
        <v>99</v>
      </c>
      <c r="M1872" s="77"/>
    </row>
    <row r="1873" ht="15.75" customHeight="1">
      <c r="A1873" s="79">
        <v>43875.0</v>
      </c>
      <c r="H1873" s="77"/>
      <c r="I1873" s="77"/>
      <c r="J1873" s="77"/>
      <c r="K1873" s="78">
        <f t="shared" si="2"/>
        <v>5610</v>
      </c>
      <c r="L1873" s="76" t="s">
        <v>99</v>
      </c>
      <c r="M1873" s="77"/>
    </row>
    <row r="1874" ht="15.75" customHeight="1">
      <c r="A1874" s="79">
        <v>43876.0</v>
      </c>
      <c r="H1874" s="77"/>
      <c r="I1874" s="77"/>
      <c r="J1874" s="77"/>
      <c r="K1874" s="78">
        <f t="shared" si="2"/>
        <v>5613</v>
      </c>
      <c r="L1874" s="76" t="s">
        <v>99</v>
      </c>
      <c r="M1874" s="77"/>
    </row>
    <row r="1875" ht="15.75" customHeight="1">
      <c r="A1875" s="79">
        <v>43877.0</v>
      </c>
      <c r="H1875" s="77"/>
      <c r="I1875" s="77"/>
      <c r="J1875" s="77"/>
      <c r="K1875" s="78">
        <f t="shared" si="2"/>
        <v>5616</v>
      </c>
      <c r="L1875" s="76" t="s">
        <v>99</v>
      </c>
      <c r="M1875" s="77"/>
    </row>
    <row r="1876" ht="15.75" customHeight="1">
      <c r="A1876" s="79">
        <v>43878.0</v>
      </c>
      <c r="H1876" s="77"/>
      <c r="I1876" s="77"/>
      <c r="J1876" s="77"/>
      <c r="K1876" s="78">
        <f t="shared" si="2"/>
        <v>5619</v>
      </c>
      <c r="L1876" s="76" t="s">
        <v>99</v>
      </c>
      <c r="M1876" s="77"/>
    </row>
    <row r="1877" ht="15.75" customHeight="1">
      <c r="A1877" s="79">
        <v>43879.0</v>
      </c>
      <c r="H1877" s="77"/>
      <c r="I1877" s="77"/>
      <c r="J1877" s="77"/>
      <c r="K1877" s="78">
        <f t="shared" si="2"/>
        <v>5622</v>
      </c>
      <c r="L1877" s="76" t="s">
        <v>99</v>
      </c>
      <c r="M1877" s="77"/>
    </row>
    <row r="1878" ht="15.75" customHeight="1">
      <c r="A1878" s="79">
        <v>43880.0</v>
      </c>
      <c r="H1878" s="77"/>
      <c r="I1878" s="77"/>
      <c r="J1878" s="77"/>
      <c r="K1878" s="78">
        <f t="shared" si="2"/>
        <v>5625</v>
      </c>
      <c r="L1878" s="76" t="s">
        <v>99</v>
      </c>
      <c r="M1878" s="77"/>
    </row>
    <row r="1879" ht="15.75" customHeight="1">
      <c r="A1879" s="79">
        <v>43881.0</v>
      </c>
      <c r="H1879" s="77"/>
      <c r="I1879" s="77"/>
      <c r="J1879" s="77"/>
      <c r="K1879" s="78">
        <f t="shared" si="2"/>
        <v>5628</v>
      </c>
      <c r="L1879" s="76" t="s">
        <v>99</v>
      </c>
      <c r="M1879" s="77"/>
    </row>
    <row r="1880" ht="15.75" customHeight="1">
      <c r="A1880" s="79">
        <v>43882.0</v>
      </c>
      <c r="H1880" s="77"/>
      <c r="I1880" s="77"/>
      <c r="J1880" s="77"/>
      <c r="K1880" s="78">
        <f t="shared" si="2"/>
        <v>5631</v>
      </c>
      <c r="L1880" s="76" t="s">
        <v>99</v>
      </c>
      <c r="M1880" s="77"/>
    </row>
    <row r="1881" ht="15.75" customHeight="1">
      <c r="A1881" s="79">
        <v>43883.0</v>
      </c>
      <c r="H1881" s="77"/>
      <c r="I1881" s="77"/>
      <c r="J1881" s="77"/>
      <c r="K1881" s="78">
        <f t="shared" si="2"/>
        <v>5634</v>
      </c>
      <c r="L1881" s="76" t="s">
        <v>99</v>
      </c>
      <c r="M1881" s="77"/>
    </row>
    <row r="1882" ht="15.75" customHeight="1">
      <c r="A1882" s="79">
        <v>43884.0</v>
      </c>
      <c r="H1882" s="77"/>
      <c r="I1882" s="77"/>
      <c r="J1882" s="77"/>
      <c r="K1882" s="78">
        <f t="shared" si="2"/>
        <v>5637</v>
      </c>
      <c r="L1882" s="76" t="s">
        <v>99</v>
      </c>
      <c r="M1882" s="77"/>
    </row>
    <row r="1883" ht="15.75" customHeight="1">
      <c r="A1883" s="79">
        <v>43885.0</v>
      </c>
      <c r="H1883" s="77"/>
      <c r="I1883" s="77"/>
      <c r="J1883" s="77"/>
      <c r="K1883" s="78">
        <f t="shared" si="2"/>
        <v>5640</v>
      </c>
      <c r="L1883" s="76" t="s">
        <v>99</v>
      </c>
      <c r="M1883" s="77"/>
    </row>
    <row r="1884" ht="15.75" customHeight="1">
      <c r="A1884" s="79">
        <v>43886.0</v>
      </c>
      <c r="H1884" s="77"/>
      <c r="I1884" s="77"/>
      <c r="J1884" s="77"/>
      <c r="K1884" s="78">
        <f t="shared" si="2"/>
        <v>5643</v>
      </c>
      <c r="L1884" s="76" t="s">
        <v>99</v>
      </c>
      <c r="M1884" s="77"/>
    </row>
    <row r="1885" ht="15.75" customHeight="1">
      <c r="A1885" s="79">
        <v>43887.0</v>
      </c>
      <c r="H1885" s="77"/>
      <c r="I1885" s="77"/>
      <c r="J1885" s="77"/>
      <c r="K1885" s="78">
        <f t="shared" si="2"/>
        <v>5646</v>
      </c>
      <c r="L1885" s="76" t="s">
        <v>99</v>
      </c>
      <c r="M1885" s="77"/>
    </row>
    <row r="1886" ht="15.75" customHeight="1">
      <c r="A1886" s="79">
        <v>43888.0</v>
      </c>
      <c r="H1886" s="77"/>
      <c r="I1886" s="77"/>
      <c r="J1886" s="77"/>
      <c r="K1886" s="78">
        <f t="shared" si="2"/>
        <v>5649</v>
      </c>
      <c r="L1886" s="76" t="s">
        <v>99</v>
      </c>
      <c r="M1886" s="77"/>
    </row>
    <row r="1887" ht="15.75" customHeight="1">
      <c r="A1887" s="79">
        <v>43889.0</v>
      </c>
      <c r="H1887" s="77"/>
      <c r="I1887" s="77"/>
      <c r="J1887" s="77"/>
      <c r="K1887" s="78">
        <f t="shared" si="2"/>
        <v>5652</v>
      </c>
      <c r="L1887" s="76" t="s">
        <v>99</v>
      </c>
      <c r="M1887" s="77"/>
    </row>
    <row r="1888" ht="15.75" customHeight="1">
      <c r="A1888" s="79">
        <v>43890.0</v>
      </c>
      <c r="H1888" s="77"/>
      <c r="I1888" s="77"/>
      <c r="J1888" s="77"/>
      <c r="K1888" s="78">
        <f t="shared" si="2"/>
        <v>5655</v>
      </c>
      <c r="L1888" s="76" t="s">
        <v>99</v>
      </c>
      <c r="M1888" s="77"/>
    </row>
    <row r="1889" ht="15.75" customHeight="1">
      <c r="A1889" s="79">
        <v>43891.0</v>
      </c>
      <c r="H1889" s="77"/>
      <c r="I1889" s="77"/>
      <c r="J1889" s="77"/>
      <c r="K1889" s="78">
        <f t="shared" si="2"/>
        <v>5658</v>
      </c>
      <c r="L1889" s="76" t="s">
        <v>99</v>
      </c>
      <c r="M1889" s="77"/>
    </row>
    <row r="1890" ht="15.75" customHeight="1">
      <c r="A1890" s="79">
        <v>43892.0</v>
      </c>
      <c r="H1890" s="77"/>
      <c r="I1890" s="77"/>
      <c r="J1890" s="77"/>
      <c r="K1890" s="78">
        <f t="shared" si="2"/>
        <v>5661</v>
      </c>
      <c r="L1890" s="76" t="s">
        <v>99</v>
      </c>
      <c r="M1890" s="77"/>
    </row>
    <row r="1891" ht="15.75" customHeight="1">
      <c r="A1891" s="79">
        <v>43893.0</v>
      </c>
      <c r="H1891" s="77"/>
      <c r="I1891" s="77"/>
      <c r="J1891" s="77"/>
      <c r="K1891" s="78">
        <f t="shared" si="2"/>
        <v>5664</v>
      </c>
      <c r="L1891" s="76" t="s">
        <v>99</v>
      </c>
      <c r="M1891" s="77"/>
    </row>
    <row r="1892" ht="15.75" customHeight="1">
      <c r="A1892" s="79">
        <v>43894.0</v>
      </c>
      <c r="H1892" s="77"/>
      <c r="I1892" s="77"/>
      <c r="J1892" s="77"/>
      <c r="K1892" s="78">
        <f t="shared" si="2"/>
        <v>5667</v>
      </c>
      <c r="L1892" s="76" t="s">
        <v>99</v>
      </c>
      <c r="M1892" s="77"/>
    </row>
    <row r="1893" ht="15.75" customHeight="1">
      <c r="A1893" s="79">
        <v>43895.0</v>
      </c>
      <c r="H1893" s="77"/>
      <c r="I1893" s="77"/>
      <c r="J1893" s="77"/>
      <c r="K1893" s="78">
        <f t="shared" si="2"/>
        <v>5670</v>
      </c>
      <c r="L1893" s="76" t="s">
        <v>99</v>
      </c>
      <c r="M1893" s="77"/>
    </row>
    <row r="1894" ht="15.75" customHeight="1">
      <c r="A1894" s="79">
        <v>43896.0</v>
      </c>
      <c r="H1894" s="77"/>
      <c r="I1894" s="77"/>
      <c r="J1894" s="77"/>
      <c r="K1894" s="78">
        <f t="shared" si="2"/>
        <v>5673</v>
      </c>
      <c r="L1894" s="76" t="s">
        <v>99</v>
      </c>
      <c r="M1894" s="77"/>
    </row>
    <row r="1895" ht="15.75" customHeight="1">
      <c r="A1895" s="79">
        <v>43897.0</v>
      </c>
      <c r="H1895" s="77"/>
      <c r="I1895" s="77"/>
      <c r="J1895" s="77"/>
      <c r="K1895" s="78">
        <f t="shared" si="2"/>
        <v>5676</v>
      </c>
      <c r="L1895" s="76" t="s">
        <v>99</v>
      </c>
      <c r="M1895" s="77"/>
    </row>
    <row r="1896" ht="15.75" customHeight="1">
      <c r="A1896" s="79">
        <v>43898.0</v>
      </c>
      <c r="H1896" s="77"/>
      <c r="I1896" s="77"/>
      <c r="J1896" s="77"/>
      <c r="K1896" s="78">
        <f t="shared" si="2"/>
        <v>5679</v>
      </c>
      <c r="L1896" s="76" t="s">
        <v>99</v>
      </c>
      <c r="M1896" s="77"/>
    </row>
    <row r="1897" ht="15.75" customHeight="1">
      <c r="A1897" s="79">
        <v>43899.0</v>
      </c>
      <c r="H1897" s="77"/>
      <c r="I1897" s="77"/>
      <c r="J1897" s="77"/>
      <c r="K1897" s="78">
        <f t="shared" si="2"/>
        <v>5682</v>
      </c>
      <c r="L1897" s="76" t="s">
        <v>99</v>
      </c>
      <c r="M1897" s="77"/>
    </row>
    <row r="1898" ht="15.75" customHeight="1">
      <c r="A1898" s="79">
        <v>43900.0</v>
      </c>
      <c r="H1898" s="77"/>
      <c r="I1898" s="77"/>
      <c r="J1898" s="77"/>
      <c r="K1898" s="78">
        <f t="shared" si="2"/>
        <v>5685</v>
      </c>
      <c r="L1898" s="76" t="s">
        <v>99</v>
      </c>
      <c r="M1898" s="77"/>
    </row>
    <row r="1899" ht="15.75" customHeight="1">
      <c r="A1899" s="79">
        <v>43901.0</v>
      </c>
      <c r="H1899" s="77"/>
      <c r="I1899" s="77"/>
      <c r="J1899" s="77"/>
      <c r="K1899" s="78">
        <f t="shared" si="2"/>
        <v>5688</v>
      </c>
      <c r="L1899" s="76" t="s">
        <v>99</v>
      </c>
      <c r="M1899" s="77"/>
    </row>
    <row r="1900" ht="15.75" customHeight="1">
      <c r="A1900" s="79">
        <v>43902.0</v>
      </c>
      <c r="H1900" s="77"/>
      <c r="I1900" s="77"/>
      <c r="J1900" s="77"/>
      <c r="K1900" s="78">
        <f t="shared" si="2"/>
        <v>5691</v>
      </c>
      <c r="L1900" s="76" t="s">
        <v>99</v>
      </c>
      <c r="M1900" s="77"/>
    </row>
    <row r="1901" ht="15.75" customHeight="1">
      <c r="A1901" s="79">
        <v>43903.0</v>
      </c>
      <c r="H1901" s="77"/>
      <c r="I1901" s="77"/>
      <c r="J1901" s="77"/>
      <c r="K1901" s="78">
        <f t="shared" si="2"/>
        <v>5694</v>
      </c>
      <c r="L1901" s="76" t="s">
        <v>99</v>
      </c>
      <c r="M1901" s="77"/>
    </row>
    <row r="1902" ht="15.75" customHeight="1">
      <c r="A1902" s="79">
        <v>43904.0</v>
      </c>
      <c r="H1902" s="77"/>
      <c r="I1902" s="77"/>
      <c r="J1902" s="77"/>
      <c r="K1902" s="78">
        <f t="shared" si="2"/>
        <v>5697</v>
      </c>
      <c r="L1902" s="76" t="s">
        <v>99</v>
      </c>
      <c r="M1902" s="77"/>
    </row>
    <row r="1903" ht="15.75" customHeight="1">
      <c r="A1903" s="79">
        <v>43905.0</v>
      </c>
      <c r="H1903" s="77"/>
      <c r="I1903" s="77"/>
      <c r="J1903" s="77"/>
      <c r="K1903" s="78">
        <f t="shared" si="2"/>
        <v>5700</v>
      </c>
      <c r="L1903" s="76" t="s">
        <v>99</v>
      </c>
      <c r="M1903" s="77"/>
    </row>
    <row r="1904" ht="15.75" customHeight="1">
      <c r="A1904" s="79">
        <v>43906.0</v>
      </c>
      <c r="H1904" s="77"/>
      <c r="I1904" s="77"/>
      <c r="J1904" s="77"/>
      <c r="K1904" s="78">
        <f t="shared" si="2"/>
        <v>5703</v>
      </c>
      <c r="L1904" s="76" t="s">
        <v>99</v>
      </c>
      <c r="M1904" s="77"/>
    </row>
    <row r="1905" ht="15.75" customHeight="1">
      <c r="A1905" s="79">
        <v>43907.0</v>
      </c>
      <c r="H1905" s="77"/>
      <c r="I1905" s="77"/>
      <c r="J1905" s="77"/>
      <c r="K1905" s="78">
        <f t="shared" si="2"/>
        <v>5706</v>
      </c>
      <c r="L1905" s="76" t="s">
        <v>99</v>
      </c>
      <c r="M1905" s="77"/>
    </row>
    <row r="1906" ht="15.75" customHeight="1">
      <c r="A1906" s="79">
        <v>43908.0</v>
      </c>
      <c r="H1906" s="77"/>
      <c r="I1906" s="77"/>
      <c r="J1906" s="77"/>
      <c r="K1906" s="78">
        <f t="shared" si="2"/>
        <v>5709</v>
      </c>
      <c r="L1906" s="76" t="s">
        <v>99</v>
      </c>
      <c r="M1906" s="77"/>
    </row>
    <row r="1907" ht="15.75" customHeight="1">
      <c r="A1907" s="79">
        <v>43909.0</v>
      </c>
      <c r="H1907" s="77"/>
      <c r="I1907" s="77"/>
      <c r="J1907" s="77"/>
      <c r="K1907" s="78">
        <f t="shared" si="2"/>
        <v>5712</v>
      </c>
      <c r="L1907" s="76" t="s">
        <v>99</v>
      </c>
      <c r="M1907" s="77"/>
    </row>
    <row r="1908" ht="15.75" customHeight="1">
      <c r="A1908" s="79">
        <v>43910.0</v>
      </c>
      <c r="H1908" s="77"/>
      <c r="I1908" s="77"/>
      <c r="J1908" s="77"/>
      <c r="K1908" s="78">
        <f t="shared" si="2"/>
        <v>5715</v>
      </c>
      <c r="L1908" s="76" t="s">
        <v>99</v>
      </c>
      <c r="M1908" s="77"/>
    </row>
    <row r="1909" ht="15.75" customHeight="1">
      <c r="A1909" s="79">
        <v>43911.0</v>
      </c>
      <c r="H1909" s="77"/>
      <c r="I1909" s="77"/>
      <c r="J1909" s="77"/>
      <c r="K1909" s="78">
        <f t="shared" si="2"/>
        <v>5718</v>
      </c>
      <c r="L1909" s="76" t="s">
        <v>99</v>
      </c>
      <c r="M1909" s="77"/>
    </row>
    <row r="1910" ht="15.75" customHeight="1">
      <c r="A1910" s="79">
        <v>43912.0</v>
      </c>
      <c r="H1910" s="77"/>
      <c r="I1910" s="77"/>
      <c r="J1910" s="77"/>
      <c r="K1910" s="78">
        <f t="shared" si="2"/>
        <v>5721</v>
      </c>
      <c r="L1910" s="76" t="s">
        <v>99</v>
      </c>
      <c r="M1910" s="77"/>
    </row>
    <row r="1911" ht="15.75" customHeight="1">
      <c r="A1911" s="79">
        <v>43913.0</v>
      </c>
      <c r="H1911" s="77"/>
      <c r="I1911" s="77"/>
      <c r="J1911" s="77"/>
      <c r="K1911" s="78">
        <f t="shared" si="2"/>
        <v>5724</v>
      </c>
      <c r="L1911" s="76" t="s">
        <v>99</v>
      </c>
      <c r="M1911" s="77"/>
    </row>
    <row r="1912" ht="15.75" customHeight="1">
      <c r="A1912" s="79">
        <v>43914.0</v>
      </c>
      <c r="H1912" s="77"/>
      <c r="I1912" s="77"/>
      <c r="J1912" s="77"/>
      <c r="K1912" s="78">
        <f t="shared" si="2"/>
        <v>5727</v>
      </c>
      <c r="L1912" s="76" t="s">
        <v>99</v>
      </c>
      <c r="M1912" s="77"/>
    </row>
    <row r="1913" ht="15.75" customHeight="1">
      <c r="A1913" s="79">
        <v>43915.0</v>
      </c>
      <c r="H1913" s="77"/>
      <c r="I1913" s="77"/>
      <c r="J1913" s="77"/>
      <c r="K1913" s="78">
        <f t="shared" si="2"/>
        <v>5730</v>
      </c>
      <c r="L1913" s="76" t="s">
        <v>99</v>
      </c>
      <c r="M1913" s="77"/>
    </row>
    <row r="1914" ht="15.75" customHeight="1">
      <c r="A1914" s="79">
        <v>43916.0</v>
      </c>
      <c r="H1914" s="77"/>
      <c r="I1914" s="77"/>
      <c r="J1914" s="77"/>
      <c r="K1914" s="78">
        <f t="shared" si="2"/>
        <v>5733</v>
      </c>
      <c r="L1914" s="76" t="s">
        <v>99</v>
      </c>
      <c r="M1914" s="77"/>
    </row>
    <row r="1915" ht="15.75" customHeight="1">
      <c r="A1915" s="79">
        <v>43917.0</v>
      </c>
      <c r="H1915" s="77"/>
      <c r="I1915" s="77"/>
      <c r="J1915" s="77"/>
      <c r="K1915" s="78">
        <f t="shared" si="2"/>
        <v>5736</v>
      </c>
      <c r="L1915" s="76" t="s">
        <v>99</v>
      </c>
      <c r="M1915" s="77"/>
    </row>
    <row r="1916" ht="15.75" customHeight="1">
      <c r="A1916" s="79">
        <v>43918.0</v>
      </c>
      <c r="H1916" s="77"/>
      <c r="I1916" s="77"/>
      <c r="J1916" s="77"/>
      <c r="K1916" s="78">
        <f t="shared" si="2"/>
        <v>5739</v>
      </c>
      <c r="L1916" s="76" t="s">
        <v>99</v>
      </c>
      <c r="M1916" s="77"/>
    </row>
    <row r="1917" ht="15.75" customHeight="1">
      <c r="A1917" s="79">
        <v>43919.0</v>
      </c>
      <c r="H1917" s="77"/>
      <c r="I1917" s="77"/>
      <c r="J1917" s="77"/>
      <c r="K1917" s="78">
        <f t="shared" si="2"/>
        <v>5742</v>
      </c>
      <c r="L1917" s="76" t="s">
        <v>99</v>
      </c>
      <c r="M1917" s="77"/>
    </row>
    <row r="1918" ht="15.75" customHeight="1">
      <c r="A1918" s="79">
        <v>43920.0</v>
      </c>
      <c r="H1918" s="77"/>
      <c r="I1918" s="77"/>
      <c r="J1918" s="77"/>
      <c r="K1918" s="78">
        <f t="shared" si="2"/>
        <v>5745</v>
      </c>
      <c r="L1918" s="76" t="s">
        <v>99</v>
      </c>
      <c r="M1918" s="77"/>
    </row>
    <row r="1919" ht="15.75" customHeight="1">
      <c r="A1919" s="79">
        <v>43921.0</v>
      </c>
      <c r="H1919" s="77"/>
      <c r="I1919" s="77"/>
      <c r="J1919" s="77"/>
      <c r="K1919" s="78">
        <f t="shared" si="2"/>
        <v>5748</v>
      </c>
      <c r="L1919" s="76" t="s">
        <v>99</v>
      </c>
      <c r="M1919" s="77"/>
    </row>
    <row r="1920" ht="15.75" customHeight="1">
      <c r="A1920" s="79">
        <v>43922.0</v>
      </c>
      <c r="H1920" s="77"/>
      <c r="I1920" s="77"/>
      <c r="J1920" s="77"/>
      <c r="K1920" s="78">
        <f t="shared" si="2"/>
        <v>5751</v>
      </c>
      <c r="L1920" s="76" t="s">
        <v>99</v>
      </c>
      <c r="M1920" s="77"/>
    </row>
    <row r="1921" ht="15.75" customHeight="1">
      <c r="A1921" s="79">
        <v>43923.0</v>
      </c>
      <c r="H1921" s="77"/>
      <c r="I1921" s="77"/>
      <c r="J1921" s="77"/>
      <c r="K1921" s="78">
        <f t="shared" si="2"/>
        <v>5754</v>
      </c>
      <c r="L1921" s="76" t="s">
        <v>99</v>
      </c>
      <c r="M1921" s="77"/>
    </row>
    <row r="1922" ht="15.75" customHeight="1">
      <c r="A1922" s="79">
        <v>43924.0</v>
      </c>
      <c r="H1922" s="77"/>
      <c r="I1922" s="77"/>
      <c r="J1922" s="77"/>
      <c r="K1922" s="78">
        <f t="shared" si="2"/>
        <v>5757</v>
      </c>
      <c r="L1922" s="76" t="s">
        <v>99</v>
      </c>
      <c r="M1922" s="77"/>
    </row>
    <row r="1923" ht="15.75" customHeight="1">
      <c r="A1923" s="79">
        <v>43925.0</v>
      </c>
      <c r="H1923" s="77"/>
      <c r="I1923" s="77"/>
      <c r="J1923" s="77"/>
      <c r="K1923" s="78">
        <f t="shared" si="2"/>
        <v>5760</v>
      </c>
      <c r="L1923" s="76" t="s">
        <v>99</v>
      </c>
      <c r="M1923" s="77"/>
    </row>
    <row r="1924" ht="15.75" customHeight="1">
      <c r="A1924" s="79">
        <v>43926.0</v>
      </c>
      <c r="H1924" s="77"/>
      <c r="I1924" s="77"/>
      <c r="J1924" s="77"/>
      <c r="K1924" s="78">
        <f t="shared" si="2"/>
        <v>5763</v>
      </c>
      <c r="L1924" s="76" t="s">
        <v>99</v>
      </c>
      <c r="M1924" s="77"/>
    </row>
    <row r="1925" ht="15.75" customHeight="1">
      <c r="A1925" s="79">
        <v>43927.0</v>
      </c>
      <c r="H1925" s="77"/>
      <c r="I1925" s="77"/>
      <c r="J1925" s="77"/>
      <c r="K1925" s="78">
        <f t="shared" si="2"/>
        <v>5766</v>
      </c>
      <c r="L1925" s="76" t="s">
        <v>99</v>
      </c>
      <c r="M1925" s="77"/>
    </row>
    <row r="1926" ht="15.75" customHeight="1">
      <c r="A1926" s="79">
        <v>43928.0</v>
      </c>
      <c r="H1926" s="77"/>
      <c r="I1926" s="77"/>
      <c r="J1926" s="77"/>
      <c r="K1926" s="78">
        <f t="shared" si="2"/>
        <v>5769</v>
      </c>
      <c r="L1926" s="76" t="s">
        <v>99</v>
      </c>
      <c r="M1926" s="77"/>
    </row>
    <row r="1927" ht="15.75" customHeight="1">
      <c r="A1927" s="79">
        <v>43929.0</v>
      </c>
      <c r="H1927" s="77"/>
      <c r="I1927" s="77"/>
      <c r="J1927" s="77"/>
      <c r="K1927" s="78">
        <f t="shared" si="2"/>
        <v>5772</v>
      </c>
      <c r="L1927" s="76" t="s">
        <v>99</v>
      </c>
      <c r="M1927" s="77"/>
    </row>
    <row r="1928" ht="15.75" customHeight="1">
      <c r="A1928" s="79">
        <v>43930.0</v>
      </c>
      <c r="H1928" s="77"/>
      <c r="I1928" s="77"/>
      <c r="J1928" s="77"/>
      <c r="K1928" s="78">
        <f t="shared" si="2"/>
        <v>5775</v>
      </c>
      <c r="L1928" s="76" t="s">
        <v>99</v>
      </c>
      <c r="M1928" s="77"/>
    </row>
    <row r="1929" ht="15.75" customHeight="1">
      <c r="A1929" s="79">
        <v>43931.0</v>
      </c>
      <c r="H1929" s="77"/>
      <c r="I1929" s="77"/>
      <c r="J1929" s="77"/>
      <c r="K1929" s="78">
        <f t="shared" si="2"/>
        <v>5778</v>
      </c>
      <c r="L1929" s="76" t="s">
        <v>99</v>
      </c>
      <c r="M1929" s="77"/>
    </row>
    <row r="1930" ht="15.75" customHeight="1">
      <c r="A1930" s="79">
        <v>43932.0</v>
      </c>
      <c r="H1930" s="77"/>
      <c r="I1930" s="77"/>
      <c r="J1930" s="77"/>
      <c r="K1930" s="78">
        <f t="shared" si="2"/>
        <v>5781</v>
      </c>
      <c r="L1930" s="76" t="s">
        <v>99</v>
      </c>
      <c r="M1930" s="77"/>
    </row>
    <row r="1931" ht="15.75" customHeight="1">
      <c r="A1931" s="79">
        <v>43933.0</v>
      </c>
      <c r="H1931" s="77"/>
      <c r="I1931" s="77"/>
      <c r="J1931" s="77"/>
      <c r="K1931" s="78">
        <f t="shared" si="2"/>
        <v>5784</v>
      </c>
      <c r="L1931" s="76" t="s">
        <v>99</v>
      </c>
      <c r="M1931" s="77"/>
    </row>
    <row r="1932" ht="15.75" customHeight="1">
      <c r="A1932" s="79">
        <v>43934.0</v>
      </c>
      <c r="H1932" s="77"/>
      <c r="I1932" s="77"/>
      <c r="J1932" s="77"/>
      <c r="K1932" s="78">
        <f t="shared" si="2"/>
        <v>5787</v>
      </c>
      <c r="L1932" s="76" t="s">
        <v>99</v>
      </c>
      <c r="M1932" s="77"/>
    </row>
    <row r="1933" ht="15.75" customHeight="1">
      <c r="A1933" s="79">
        <v>43935.0</v>
      </c>
      <c r="H1933" s="77"/>
      <c r="I1933" s="77"/>
      <c r="J1933" s="77"/>
      <c r="K1933" s="78">
        <f t="shared" si="2"/>
        <v>5790</v>
      </c>
      <c r="L1933" s="76" t="s">
        <v>99</v>
      </c>
      <c r="M1933" s="77"/>
    </row>
    <row r="1934" ht="15.75" customHeight="1">
      <c r="A1934" s="79">
        <v>43936.0</v>
      </c>
      <c r="H1934" s="77"/>
      <c r="I1934" s="77"/>
      <c r="J1934" s="77"/>
      <c r="K1934" s="78">
        <f t="shared" si="2"/>
        <v>5793</v>
      </c>
      <c r="L1934" s="76" t="s">
        <v>99</v>
      </c>
      <c r="M1934" s="77"/>
    </row>
    <row r="1935" ht="15.75" customHeight="1">
      <c r="A1935" s="79">
        <v>43937.0</v>
      </c>
      <c r="H1935" s="77"/>
      <c r="I1935" s="77"/>
      <c r="J1935" s="77"/>
      <c r="K1935" s="78">
        <f t="shared" si="2"/>
        <v>5796</v>
      </c>
      <c r="L1935" s="76" t="s">
        <v>99</v>
      </c>
      <c r="M1935" s="77"/>
    </row>
    <row r="1936" ht="15.75" customHeight="1">
      <c r="A1936" s="79">
        <v>43938.0</v>
      </c>
      <c r="H1936" s="77"/>
      <c r="I1936" s="77"/>
      <c r="J1936" s="77"/>
      <c r="K1936" s="78">
        <f t="shared" si="2"/>
        <v>5799</v>
      </c>
      <c r="L1936" s="76" t="s">
        <v>99</v>
      </c>
      <c r="M1936" s="77"/>
    </row>
    <row r="1937" ht="15.75" customHeight="1">
      <c r="A1937" s="79">
        <v>43939.0</v>
      </c>
      <c r="H1937" s="77"/>
      <c r="I1937" s="77"/>
      <c r="J1937" s="77"/>
      <c r="K1937" s="78">
        <f t="shared" si="2"/>
        <v>5802</v>
      </c>
      <c r="L1937" s="76" t="s">
        <v>99</v>
      </c>
      <c r="M1937" s="77"/>
    </row>
    <row r="1938" ht="15.75" customHeight="1">
      <c r="A1938" s="79">
        <v>43940.0</v>
      </c>
      <c r="H1938" s="77"/>
      <c r="I1938" s="77"/>
      <c r="J1938" s="77"/>
      <c r="K1938" s="78">
        <f t="shared" si="2"/>
        <v>5805</v>
      </c>
      <c r="L1938" s="76" t="s">
        <v>99</v>
      </c>
      <c r="M1938" s="77"/>
    </row>
    <row r="1939" ht="15.75" customHeight="1">
      <c r="A1939" s="79">
        <v>43941.0</v>
      </c>
      <c r="H1939" s="77"/>
      <c r="I1939" s="77"/>
      <c r="J1939" s="77"/>
      <c r="K1939" s="78">
        <f t="shared" si="2"/>
        <v>5808</v>
      </c>
      <c r="L1939" s="76" t="s">
        <v>99</v>
      </c>
      <c r="M1939" s="77"/>
    </row>
    <row r="1940" ht="15.75" customHeight="1">
      <c r="A1940" s="79">
        <v>43942.0</v>
      </c>
      <c r="H1940" s="77"/>
      <c r="I1940" s="77"/>
      <c r="J1940" s="77"/>
      <c r="K1940" s="78">
        <f t="shared" si="2"/>
        <v>5811</v>
      </c>
      <c r="L1940" s="76" t="s">
        <v>99</v>
      </c>
      <c r="M1940" s="77"/>
    </row>
    <row r="1941" ht="15.75" customHeight="1">
      <c r="A1941" s="79">
        <v>43943.0</v>
      </c>
      <c r="H1941" s="77"/>
      <c r="I1941" s="77"/>
      <c r="J1941" s="77"/>
      <c r="K1941" s="78">
        <f t="shared" si="2"/>
        <v>5814</v>
      </c>
      <c r="L1941" s="76" t="s">
        <v>99</v>
      </c>
      <c r="M1941" s="77"/>
    </row>
    <row r="1942" ht="15.75" customHeight="1">
      <c r="A1942" s="79">
        <v>43944.0</v>
      </c>
      <c r="H1942" s="77"/>
      <c r="I1942" s="77"/>
      <c r="J1942" s="77"/>
      <c r="K1942" s="78">
        <f t="shared" si="2"/>
        <v>5817</v>
      </c>
      <c r="L1942" s="76" t="s">
        <v>99</v>
      </c>
      <c r="M1942" s="77"/>
    </row>
    <row r="1943" ht="15.75" customHeight="1">
      <c r="A1943" s="79">
        <v>43945.0</v>
      </c>
      <c r="H1943" s="77"/>
      <c r="I1943" s="77"/>
      <c r="J1943" s="77"/>
      <c r="K1943" s="78">
        <f t="shared" si="2"/>
        <v>5820</v>
      </c>
      <c r="L1943" s="76" t="s">
        <v>99</v>
      </c>
      <c r="M1943" s="77"/>
    </row>
    <row r="1944" ht="15.75" customHeight="1">
      <c r="A1944" s="79">
        <v>43946.0</v>
      </c>
      <c r="H1944" s="77"/>
      <c r="I1944" s="77"/>
      <c r="J1944" s="77"/>
      <c r="K1944" s="78">
        <f t="shared" si="2"/>
        <v>5823</v>
      </c>
      <c r="L1944" s="76" t="s">
        <v>99</v>
      </c>
      <c r="M1944" s="77"/>
    </row>
    <row r="1945" ht="15.75" customHeight="1">
      <c r="A1945" s="79">
        <v>43947.0</v>
      </c>
      <c r="H1945" s="77"/>
      <c r="I1945" s="77"/>
      <c r="J1945" s="77"/>
      <c r="K1945" s="78">
        <f t="shared" si="2"/>
        <v>5826</v>
      </c>
      <c r="L1945" s="76" t="s">
        <v>99</v>
      </c>
      <c r="M1945" s="77"/>
    </row>
    <row r="1946" ht="15.75" customHeight="1">
      <c r="A1946" s="79">
        <v>43948.0</v>
      </c>
      <c r="H1946" s="77"/>
      <c r="I1946" s="77"/>
      <c r="J1946" s="77"/>
      <c r="K1946" s="78">
        <f t="shared" si="2"/>
        <v>5829</v>
      </c>
      <c r="L1946" s="76" t="s">
        <v>99</v>
      </c>
      <c r="M1946" s="77"/>
    </row>
    <row r="1947" ht="15.75" customHeight="1">
      <c r="A1947" s="79">
        <v>43949.0</v>
      </c>
      <c r="H1947" s="77"/>
      <c r="I1947" s="77"/>
      <c r="J1947" s="77"/>
      <c r="K1947" s="78">
        <f t="shared" si="2"/>
        <v>5832</v>
      </c>
      <c r="L1947" s="76" t="s">
        <v>99</v>
      </c>
      <c r="M1947" s="77"/>
    </row>
    <row r="1948" ht="15.75" customHeight="1">
      <c r="A1948" s="79">
        <v>43950.0</v>
      </c>
      <c r="H1948" s="77"/>
      <c r="I1948" s="77"/>
      <c r="J1948" s="77"/>
      <c r="K1948" s="78">
        <f t="shared" si="2"/>
        <v>5835</v>
      </c>
      <c r="L1948" s="76" t="s">
        <v>99</v>
      </c>
      <c r="M1948" s="77"/>
    </row>
    <row r="1949" ht="15.75" customHeight="1">
      <c r="A1949" s="79">
        <v>43951.0</v>
      </c>
      <c r="H1949" s="77"/>
      <c r="I1949" s="77"/>
      <c r="J1949" s="77"/>
      <c r="K1949" s="78">
        <f t="shared" si="2"/>
        <v>5838</v>
      </c>
      <c r="L1949" s="76" t="s">
        <v>99</v>
      </c>
      <c r="M1949" s="77"/>
    </row>
    <row r="1950" ht="15.75" customHeight="1">
      <c r="A1950" s="79">
        <v>43952.0</v>
      </c>
      <c r="H1950" s="77"/>
      <c r="I1950" s="77"/>
      <c r="J1950" s="77"/>
      <c r="K1950" s="78">
        <f t="shared" si="2"/>
        <v>5841</v>
      </c>
      <c r="L1950" s="76" t="s">
        <v>99</v>
      </c>
      <c r="M1950" s="77"/>
    </row>
    <row r="1951" ht="15.75" customHeight="1">
      <c r="A1951" s="79">
        <v>43953.0</v>
      </c>
      <c r="H1951" s="77"/>
      <c r="I1951" s="77"/>
      <c r="J1951" s="77"/>
      <c r="K1951" s="78">
        <f t="shared" si="2"/>
        <v>5844</v>
      </c>
      <c r="L1951" s="76" t="s">
        <v>99</v>
      </c>
      <c r="M1951" s="77"/>
    </row>
    <row r="1952" ht="15.75" customHeight="1">
      <c r="A1952" s="79">
        <v>43954.0</v>
      </c>
      <c r="H1952" s="77"/>
      <c r="I1952" s="77"/>
      <c r="J1952" s="77"/>
      <c r="K1952" s="78">
        <f t="shared" si="2"/>
        <v>5847</v>
      </c>
      <c r="L1952" s="76" t="s">
        <v>99</v>
      </c>
      <c r="M1952" s="77"/>
    </row>
    <row r="1953" ht="15.75" customHeight="1">
      <c r="A1953" s="79">
        <v>43955.0</v>
      </c>
      <c r="H1953" s="77"/>
      <c r="I1953" s="77"/>
      <c r="J1953" s="77"/>
      <c r="K1953" s="78">
        <f t="shared" si="2"/>
        <v>5850</v>
      </c>
      <c r="L1953" s="76" t="s">
        <v>99</v>
      </c>
      <c r="M1953" s="77"/>
    </row>
    <row r="1954" ht="15.75" customHeight="1">
      <c r="A1954" s="79">
        <v>43956.0</v>
      </c>
      <c r="H1954" s="77"/>
      <c r="I1954" s="77"/>
      <c r="J1954" s="77"/>
      <c r="K1954" s="78">
        <f t="shared" si="2"/>
        <v>5853</v>
      </c>
      <c r="L1954" s="76" t="s">
        <v>99</v>
      </c>
      <c r="M1954" s="77"/>
    </row>
    <row r="1955" ht="15.75" customHeight="1">
      <c r="A1955" s="79">
        <v>43957.0</v>
      </c>
      <c r="H1955" s="77"/>
      <c r="I1955" s="77"/>
      <c r="J1955" s="77"/>
      <c r="K1955" s="78">
        <f t="shared" si="2"/>
        <v>5856</v>
      </c>
      <c r="L1955" s="76" t="s">
        <v>99</v>
      </c>
      <c r="M1955" s="77"/>
    </row>
    <row r="1956" ht="15.75" customHeight="1">
      <c r="A1956" s="79">
        <v>43958.0</v>
      </c>
      <c r="H1956" s="77"/>
      <c r="I1956" s="77"/>
      <c r="J1956" s="77"/>
      <c r="K1956" s="78">
        <f t="shared" si="2"/>
        <v>5859</v>
      </c>
      <c r="L1956" s="76" t="s">
        <v>99</v>
      </c>
      <c r="M1956" s="77"/>
    </row>
    <row r="1957" ht="15.75" customHeight="1">
      <c r="A1957" s="79">
        <v>43959.0</v>
      </c>
      <c r="H1957" s="77"/>
      <c r="I1957" s="77"/>
      <c r="J1957" s="77"/>
      <c r="K1957" s="78">
        <f t="shared" si="2"/>
        <v>5862</v>
      </c>
      <c r="L1957" s="76" t="s">
        <v>99</v>
      </c>
      <c r="M1957" s="77"/>
    </row>
    <row r="1958" ht="15.75" customHeight="1">
      <c r="A1958" s="79">
        <v>43960.0</v>
      </c>
      <c r="H1958" s="77"/>
      <c r="I1958" s="77"/>
      <c r="J1958" s="77"/>
      <c r="K1958" s="78">
        <f t="shared" si="2"/>
        <v>5865</v>
      </c>
      <c r="L1958" s="76" t="s">
        <v>99</v>
      </c>
      <c r="M1958" s="77"/>
    </row>
    <row r="1959" ht="15.75" customHeight="1">
      <c r="A1959" s="79">
        <v>43961.0</v>
      </c>
      <c r="H1959" s="77"/>
      <c r="I1959" s="77"/>
      <c r="J1959" s="77"/>
      <c r="K1959" s="78">
        <f t="shared" si="2"/>
        <v>5868</v>
      </c>
      <c r="L1959" s="76" t="s">
        <v>99</v>
      </c>
      <c r="M1959" s="77"/>
    </row>
    <row r="1960" ht="15.75" customHeight="1">
      <c r="A1960" s="79">
        <v>43962.0</v>
      </c>
      <c r="H1960" s="77"/>
      <c r="I1960" s="77"/>
      <c r="J1960" s="77"/>
      <c r="K1960" s="78">
        <f t="shared" si="2"/>
        <v>5871</v>
      </c>
      <c r="L1960" s="76" t="s">
        <v>99</v>
      </c>
      <c r="M1960" s="77"/>
    </row>
    <row r="1961" ht="15.75" customHeight="1">
      <c r="A1961" s="79">
        <v>43963.0</v>
      </c>
      <c r="H1961" s="77"/>
      <c r="I1961" s="77"/>
      <c r="J1961" s="77"/>
      <c r="K1961" s="78">
        <f t="shared" si="2"/>
        <v>5874</v>
      </c>
      <c r="L1961" s="76" t="s">
        <v>99</v>
      </c>
      <c r="M1961" s="77"/>
    </row>
    <row r="1962" ht="15.75" customHeight="1">
      <c r="A1962" s="79">
        <v>43964.0</v>
      </c>
      <c r="H1962" s="77"/>
      <c r="I1962" s="77"/>
      <c r="J1962" s="77"/>
      <c r="K1962" s="78">
        <f t="shared" si="2"/>
        <v>5877</v>
      </c>
      <c r="L1962" s="76" t="s">
        <v>99</v>
      </c>
      <c r="M1962" s="77"/>
    </row>
    <row r="1963" ht="15.75" customHeight="1">
      <c r="A1963" s="79">
        <v>43965.0</v>
      </c>
      <c r="H1963" s="77"/>
      <c r="I1963" s="77"/>
      <c r="J1963" s="77"/>
      <c r="K1963" s="78">
        <f t="shared" si="2"/>
        <v>5880</v>
      </c>
      <c r="L1963" s="76" t="s">
        <v>99</v>
      </c>
      <c r="M1963" s="77"/>
    </row>
    <row r="1964" ht="15.75" customHeight="1">
      <c r="A1964" s="79">
        <v>43966.0</v>
      </c>
      <c r="H1964" s="77"/>
      <c r="I1964" s="77"/>
      <c r="J1964" s="77"/>
      <c r="K1964" s="78">
        <f t="shared" si="2"/>
        <v>5883</v>
      </c>
      <c r="L1964" s="76" t="s">
        <v>99</v>
      </c>
      <c r="M1964" s="77"/>
    </row>
    <row r="1965" ht="15.75" customHeight="1">
      <c r="A1965" s="79">
        <v>43967.0</v>
      </c>
      <c r="H1965" s="77"/>
      <c r="I1965" s="77"/>
      <c r="J1965" s="77"/>
      <c r="K1965" s="78">
        <f t="shared" si="2"/>
        <v>5886</v>
      </c>
      <c r="L1965" s="76" t="s">
        <v>99</v>
      </c>
      <c r="M1965" s="77"/>
    </row>
    <row r="1966" ht="15.75" customHeight="1">
      <c r="A1966" s="79">
        <v>43968.0</v>
      </c>
      <c r="H1966" s="77"/>
      <c r="I1966" s="77"/>
      <c r="J1966" s="77"/>
      <c r="K1966" s="78">
        <f t="shared" si="2"/>
        <v>5889</v>
      </c>
      <c r="L1966" s="76" t="s">
        <v>99</v>
      </c>
      <c r="M1966" s="77"/>
    </row>
    <row r="1967" ht="15.75" customHeight="1">
      <c r="A1967" s="79">
        <v>43969.0</v>
      </c>
      <c r="H1967" s="77"/>
      <c r="I1967" s="77"/>
      <c r="J1967" s="77"/>
      <c r="K1967" s="78">
        <f t="shared" si="2"/>
        <v>5892</v>
      </c>
      <c r="L1967" s="76" t="s">
        <v>99</v>
      </c>
      <c r="M1967" s="77"/>
    </row>
    <row r="1968" ht="15.75" customHeight="1">
      <c r="A1968" s="79">
        <v>43970.0</v>
      </c>
      <c r="H1968" s="77"/>
      <c r="I1968" s="77"/>
      <c r="J1968" s="77"/>
      <c r="K1968" s="78">
        <f t="shared" si="2"/>
        <v>5895</v>
      </c>
      <c r="L1968" s="76" t="s">
        <v>99</v>
      </c>
      <c r="M1968" s="77"/>
    </row>
    <row r="1969" ht="15.75" customHeight="1">
      <c r="A1969" s="79">
        <v>43971.0</v>
      </c>
      <c r="H1969" s="77"/>
      <c r="I1969" s="77"/>
      <c r="J1969" s="77"/>
      <c r="K1969" s="78">
        <f t="shared" si="2"/>
        <v>5898</v>
      </c>
      <c r="L1969" s="76" t="s">
        <v>99</v>
      </c>
      <c r="M1969" s="77"/>
    </row>
    <row r="1970" ht="15.75" customHeight="1">
      <c r="A1970" s="79">
        <v>43972.0</v>
      </c>
      <c r="H1970" s="77"/>
      <c r="I1970" s="77"/>
      <c r="J1970" s="77"/>
      <c r="K1970" s="78">
        <f t="shared" si="2"/>
        <v>5901</v>
      </c>
      <c r="L1970" s="76" t="s">
        <v>99</v>
      </c>
      <c r="M1970" s="77"/>
    </row>
    <row r="1971" ht="15.75" customHeight="1">
      <c r="A1971" s="79">
        <v>43973.0</v>
      </c>
      <c r="H1971" s="77"/>
      <c r="I1971" s="77"/>
      <c r="J1971" s="77"/>
      <c r="K1971" s="78">
        <f t="shared" si="2"/>
        <v>5904</v>
      </c>
      <c r="L1971" s="76" t="s">
        <v>99</v>
      </c>
      <c r="M1971" s="77"/>
    </row>
    <row r="1972" ht="15.75" customHeight="1">
      <c r="A1972" s="79">
        <v>43974.0</v>
      </c>
      <c r="H1972" s="77"/>
      <c r="I1972" s="77"/>
      <c r="J1972" s="77"/>
      <c r="K1972" s="78">
        <f t="shared" si="2"/>
        <v>5907</v>
      </c>
      <c r="L1972" s="76" t="s">
        <v>99</v>
      </c>
      <c r="M1972" s="77"/>
    </row>
    <row r="1973" ht="15.75" customHeight="1">
      <c r="A1973" s="79">
        <v>43975.0</v>
      </c>
      <c r="H1973" s="77"/>
      <c r="I1973" s="77"/>
      <c r="J1973" s="77"/>
      <c r="K1973" s="78">
        <f t="shared" si="2"/>
        <v>5910</v>
      </c>
      <c r="L1973" s="76" t="s">
        <v>99</v>
      </c>
      <c r="M1973" s="77"/>
    </row>
    <row r="1974" ht="15.75" customHeight="1">
      <c r="A1974" s="79">
        <v>43976.0</v>
      </c>
      <c r="H1974" s="77"/>
      <c r="I1974" s="77"/>
      <c r="J1974" s="77"/>
      <c r="K1974" s="78">
        <f t="shared" si="2"/>
        <v>5913</v>
      </c>
      <c r="L1974" s="76" t="s">
        <v>99</v>
      </c>
      <c r="M1974" s="77"/>
    </row>
    <row r="1975" ht="15.75" customHeight="1">
      <c r="A1975" s="79">
        <v>43977.0</v>
      </c>
      <c r="H1975" s="77"/>
      <c r="I1975" s="77"/>
      <c r="J1975" s="77"/>
      <c r="K1975" s="78">
        <f t="shared" si="2"/>
        <v>5916</v>
      </c>
      <c r="L1975" s="76" t="s">
        <v>99</v>
      </c>
      <c r="M1975" s="77"/>
    </row>
    <row r="1976" ht="15.75" customHeight="1">
      <c r="A1976" s="79">
        <v>43978.0</v>
      </c>
      <c r="H1976" s="77"/>
      <c r="I1976" s="77"/>
      <c r="J1976" s="77"/>
      <c r="K1976" s="78">
        <f t="shared" si="2"/>
        <v>5919</v>
      </c>
      <c r="L1976" s="76" t="s">
        <v>99</v>
      </c>
      <c r="M1976" s="77"/>
    </row>
    <row r="1977" ht="15.75" customHeight="1">
      <c r="A1977" s="79">
        <v>43979.0</v>
      </c>
      <c r="H1977" s="77"/>
      <c r="I1977" s="77"/>
      <c r="J1977" s="77"/>
      <c r="K1977" s="78">
        <f t="shared" si="2"/>
        <v>5922</v>
      </c>
      <c r="L1977" s="76" t="s">
        <v>99</v>
      </c>
      <c r="M1977" s="77"/>
    </row>
    <row r="1978" ht="15.75" customHeight="1">
      <c r="A1978" s="79">
        <v>43980.0</v>
      </c>
      <c r="H1978" s="77"/>
      <c r="I1978" s="77"/>
      <c r="J1978" s="77"/>
      <c r="K1978" s="78">
        <f t="shared" si="2"/>
        <v>5925</v>
      </c>
      <c r="L1978" s="76" t="s">
        <v>99</v>
      </c>
      <c r="M1978" s="77"/>
    </row>
    <row r="1979" ht="15.75" customHeight="1">
      <c r="A1979" s="79">
        <v>43981.0</v>
      </c>
      <c r="H1979" s="77"/>
      <c r="I1979" s="77"/>
      <c r="J1979" s="77"/>
      <c r="K1979" s="78">
        <f t="shared" si="2"/>
        <v>5928</v>
      </c>
      <c r="L1979" s="76" t="s">
        <v>99</v>
      </c>
      <c r="M1979" s="77"/>
    </row>
    <row r="1980" ht="15.75" customHeight="1">
      <c r="A1980" s="79">
        <v>43982.0</v>
      </c>
      <c r="H1980" s="77"/>
      <c r="I1980" s="77"/>
      <c r="J1980" s="77"/>
      <c r="K1980" s="78">
        <f t="shared" si="2"/>
        <v>5931</v>
      </c>
      <c r="L1980" s="76" t="s">
        <v>99</v>
      </c>
      <c r="M1980" s="77"/>
    </row>
    <row r="1981" ht="15.75" customHeight="1">
      <c r="A1981" s="79">
        <v>43983.0</v>
      </c>
      <c r="H1981" s="77"/>
      <c r="I1981" s="77"/>
      <c r="J1981" s="77"/>
      <c r="K1981" s="78">
        <f t="shared" si="2"/>
        <v>5934</v>
      </c>
      <c r="L1981" s="76" t="s">
        <v>99</v>
      </c>
      <c r="M1981" s="77"/>
    </row>
    <row r="1982" ht="15.75" customHeight="1">
      <c r="A1982" s="79">
        <v>43984.0</v>
      </c>
      <c r="H1982" s="77"/>
      <c r="I1982" s="77"/>
      <c r="J1982" s="77"/>
      <c r="K1982" s="78">
        <f t="shared" si="2"/>
        <v>5937</v>
      </c>
      <c r="L1982" s="76" t="s">
        <v>99</v>
      </c>
      <c r="M1982" s="77"/>
    </row>
    <row r="1983" ht="15.75" customHeight="1">
      <c r="A1983" s="79">
        <v>43985.0</v>
      </c>
      <c r="H1983" s="77"/>
      <c r="I1983" s="77"/>
      <c r="J1983" s="77"/>
      <c r="K1983" s="78">
        <f t="shared" si="2"/>
        <v>5940</v>
      </c>
      <c r="L1983" s="76" t="s">
        <v>99</v>
      </c>
      <c r="M1983" s="77"/>
    </row>
    <row r="1984" ht="15.75" customHeight="1">
      <c r="A1984" s="79">
        <v>43986.0</v>
      </c>
      <c r="H1984" s="77"/>
      <c r="I1984" s="77"/>
      <c r="J1984" s="77"/>
      <c r="K1984" s="78">
        <f t="shared" si="2"/>
        <v>5943</v>
      </c>
      <c r="L1984" s="76" t="s">
        <v>99</v>
      </c>
      <c r="M1984" s="77"/>
    </row>
    <row r="1985" ht="15.75" customHeight="1">
      <c r="A1985" s="79">
        <v>43987.0</v>
      </c>
      <c r="H1985" s="77"/>
      <c r="I1985" s="77"/>
      <c r="J1985" s="77"/>
      <c r="K1985" s="78">
        <f t="shared" si="2"/>
        <v>5946</v>
      </c>
      <c r="L1985" s="76" t="s">
        <v>99</v>
      </c>
      <c r="M1985" s="77"/>
    </row>
    <row r="1986" ht="15.75" customHeight="1">
      <c r="A1986" s="79">
        <v>43988.0</v>
      </c>
      <c r="H1986" s="77"/>
      <c r="I1986" s="77"/>
      <c r="J1986" s="77"/>
      <c r="K1986" s="78">
        <f t="shared" si="2"/>
        <v>5949</v>
      </c>
      <c r="L1986" s="76" t="s">
        <v>99</v>
      </c>
      <c r="M1986" s="77"/>
    </row>
    <row r="1987" ht="15.75" customHeight="1">
      <c r="A1987" s="79">
        <v>43989.0</v>
      </c>
      <c r="H1987" s="77"/>
      <c r="I1987" s="77"/>
      <c r="J1987" s="77"/>
      <c r="K1987" s="78">
        <f t="shared" si="2"/>
        <v>5952</v>
      </c>
      <c r="L1987" s="76" t="s">
        <v>99</v>
      </c>
      <c r="M1987" s="77"/>
    </row>
    <row r="1988" ht="15.75" customHeight="1">
      <c r="A1988" s="79">
        <v>43990.0</v>
      </c>
      <c r="H1988" s="77"/>
      <c r="I1988" s="77"/>
      <c r="J1988" s="77"/>
      <c r="K1988" s="78">
        <f t="shared" si="2"/>
        <v>5955</v>
      </c>
      <c r="L1988" s="76" t="s">
        <v>99</v>
      </c>
      <c r="M1988" s="77"/>
    </row>
    <row r="1989" ht="15.75" customHeight="1">
      <c r="A1989" s="79">
        <v>43991.0</v>
      </c>
      <c r="H1989" s="77"/>
      <c r="I1989" s="77"/>
      <c r="J1989" s="77"/>
      <c r="K1989" s="78">
        <f t="shared" si="2"/>
        <v>5958</v>
      </c>
      <c r="L1989" s="76" t="s">
        <v>99</v>
      </c>
      <c r="M1989" s="77"/>
    </row>
    <row r="1990" ht="15.75" customHeight="1">
      <c r="A1990" s="79">
        <v>43992.0</v>
      </c>
      <c r="H1990" s="77"/>
      <c r="I1990" s="77"/>
      <c r="J1990" s="77"/>
      <c r="K1990" s="78">
        <f t="shared" si="2"/>
        <v>5961</v>
      </c>
      <c r="L1990" s="76" t="s">
        <v>99</v>
      </c>
      <c r="M1990" s="77"/>
    </row>
    <row r="1991" ht="15.75" customHeight="1">
      <c r="A1991" s="79">
        <v>43993.0</v>
      </c>
      <c r="H1991" s="77"/>
      <c r="I1991" s="77"/>
      <c r="J1991" s="77"/>
      <c r="K1991" s="78">
        <f t="shared" si="2"/>
        <v>5964</v>
      </c>
      <c r="L1991" s="76" t="s">
        <v>99</v>
      </c>
      <c r="M1991" s="77"/>
    </row>
    <row r="1992" ht="15.75" customHeight="1">
      <c r="A1992" s="79">
        <v>43994.0</v>
      </c>
      <c r="H1992" s="77"/>
      <c r="I1992" s="77"/>
      <c r="J1992" s="77"/>
      <c r="K1992" s="78">
        <f t="shared" si="2"/>
        <v>5967</v>
      </c>
      <c r="L1992" s="76" t="s">
        <v>99</v>
      </c>
      <c r="M1992" s="77"/>
    </row>
    <row r="1993" ht="15.75" customHeight="1">
      <c r="A1993" s="79">
        <v>43995.0</v>
      </c>
      <c r="H1993" s="77"/>
      <c r="I1993" s="77"/>
      <c r="J1993" s="77"/>
      <c r="K1993" s="78">
        <f t="shared" si="2"/>
        <v>5970</v>
      </c>
      <c r="L1993" s="76" t="s">
        <v>99</v>
      </c>
      <c r="M1993" s="77"/>
    </row>
    <row r="1994" ht="15.75" customHeight="1">
      <c r="A1994" s="79">
        <v>43996.0</v>
      </c>
      <c r="H1994" s="77"/>
      <c r="I1994" s="77"/>
      <c r="J1994" s="77"/>
      <c r="K1994" s="78">
        <f t="shared" si="2"/>
        <v>5973</v>
      </c>
      <c r="L1994" s="76" t="s">
        <v>99</v>
      </c>
      <c r="M1994" s="77"/>
    </row>
    <row r="1995" ht="15.75" customHeight="1">
      <c r="A1995" s="79">
        <v>43997.0</v>
      </c>
      <c r="H1995" s="77"/>
      <c r="I1995" s="77"/>
      <c r="J1995" s="77"/>
      <c r="K1995" s="78">
        <f t="shared" si="2"/>
        <v>5976</v>
      </c>
      <c r="L1995" s="76" t="s">
        <v>99</v>
      </c>
      <c r="M1995" s="77"/>
    </row>
    <row r="1996" ht="15.75" customHeight="1">
      <c r="A1996" s="79">
        <v>43998.0</v>
      </c>
      <c r="H1996" s="77"/>
      <c r="I1996" s="77"/>
      <c r="J1996" s="77"/>
      <c r="K1996" s="78">
        <f t="shared" si="2"/>
        <v>5979</v>
      </c>
      <c r="L1996" s="76" t="s">
        <v>99</v>
      </c>
      <c r="M1996" s="77"/>
    </row>
    <row r="1997" ht="15.75" customHeight="1">
      <c r="A1997" s="79">
        <v>43999.0</v>
      </c>
      <c r="H1997" s="77"/>
      <c r="I1997" s="77"/>
      <c r="J1997" s="77"/>
      <c r="K1997" s="78">
        <f t="shared" si="2"/>
        <v>5982</v>
      </c>
      <c r="L1997" s="76" t="s">
        <v>99</v>
      </c>
      <c r="M1997" s="77"/>
    </row>
    <row r="1998" ht="15.75" customHeight="1">
      <c r="A1998" s="79">
        <v>44000.0</v>
      </c>
      <c r="H1998" s="77"/>
      <c r="I1998" s="77"/>
      <c r="J1998" s="77"/>
      <c r="K1998" s="78">
        <f t="shared" si="2"/>
        <v>5985</v>
      </c>
      <c r="L1998" s="76" t="s">
        <v>99</v>
      </c>
      <c r="M1998" s="77"/>
    </row>
    <row r="1999" ht="15.75" customHeight="1">
      <c r="A1999" s="79">
        <v>44001.0</v>
      </c>
      <c r="H1999" s="77"/>
      <c r="I1999" s="77"/>
      <c r="J1999" s="77"/>
      <c r="K1999" s="78">
        <f t="shared" si="2"/>
        <v>5988</v>
      </c>
      <c r="L1999" s="76" t="s">
        <v>99</v>
      </c>
      <c r="M1999" s="77"/>
    </row>
    <row r="2000" ht="15.75" customHeight="1">
      <c r="A2000" s="79">
        <v>44002.0</v>
      </c>
      <c r="H2000" s="77"/>
      <c r="I2000" s="77"/>
      <c r="J2000" s="77"/>
      <c r="K2000" s="78">
        <f t="shared" si="2"/>
        <v>5991</v>
      </c>
      <c r="L2000" s="76" t="s">
        <v>99</v>
      </c>
      <c r="M2000" s="77"/>
    </row>
    <row r="2001" ht="15.75" customHeight="1">
      <c r="A2001" s="79">
        <v>44003.0</v>
      </c>
      <c r="H2001" s="77"/>
      <c r="I2001" s="77"/>
      <c r="J2001" s="77"/>
      <c r="K2001" s="78">
        <f t="shared" si="2"/>
        <v>5994</v>
      </c>
      <c r="L2001" s="76" t="s">
        <v>99</v>
      </c>
      <c r="M2001" s="77"/>
    </row>
    <row r="2002" ht="15.75" customHeight="1">
      <c r="A2002" s="79">
        <v>44004.0</v>
      </c>
      <c r="H2002" s="77"/>
      <c r="I2002" s="77"/>
      <c r="J2002" s="77"/>
      <c r="K2002" s="78">
        <f t="shared" si="2"/>
        <v>5997</v>
      </c>
      <c r="L2002" s="76" t="s">
        <v>99</v>
      </c>
      <c r="M2002" s="77"/>
    </row>
    <row r="2003" ht="15.75" customHeight="1">
      <c r="A2003" s="79">
        <v>44005.0</v>
      </c>
      <c r="H2003" s="77"/>
      <c r="I2003" s="77"/>
      <c r="J2003" s="77"/>
      <c r="K2003" s="78">
        <f t="shared" si="2"/>
        <v>6000</v>
      </c>
      <c r="L2003" s="76" t="s">
        <v>99</v>
      </c>
      <c r="M2003" s="77"/>
    </row>
    <row r="2004" ht="15.75" customHeight="1">
      <c r="A2004" s="79">
        <v>44006.0</v>
      </c>
      <c r="H2004" s="77"/>
      <c r="I2004" s="77"/>
      <c r="J2004" s="77"/>
      <c r="K2004" s="78">
        <f t="shared" si="2"/>
        <v>6003</v>
      </c>
      <c r="L2004" s="76" t="s">
        <v>99</v>
      </c>
      <c r="M2004" s="77"/>
    </row>
    <row r="2005" ht="15.75" customHeight="1">
      <c r="A2005" s="79">
        <v>44007.0</v>
      </c>
      <c r="H2005" s="77"/>
      <c r="I2005" s="77"/>
      <c r="J2005" s="77"/>
      <c r="K2005" s="78">
        <f t="shared" si="2"/>
        <v>6006</v>
      </c>
      <c r="L2005" s="76" t="s">
        <v>99</v>
      </c>
      <c r="M2005" s="77"/>
    </row>
    <row r="2006" ht="15.75" customHeight="1">
      <c r="A2006" s="79">
        <v>44008.0</v>
      </c>
      <c r="H2006" s="77"/>
      <c r="I2006" s="77"/>
      <c r="J2006" s="77"/>
      <c r="K2006" s="78">
        <f t="shared" si="2"/>
        <v>6009</v>
      </c>
      <c r="L2006" s="76" t="s">
        <v>99</v>
      </c>
      <c r="M2006" s="77"/>
    </row>
    <row r="2007" ht="15.75" customHeight="1">
      <c r="A2007" s="79">
        <v>44009.0</v>
      </c>
      <c r="H2007" s="77"/>
      <c r="I2007" s="77"/>
      <c r="J2007" s="77"/>
      <c r="K2007" s="78">
        <f t="shared" si="2"/>
        <v>6012</v>
      </c>
      <c r="L2007" s="76" t="s">
        <v>99</v>
      </c>
      <c r="M2007" s="77"/>
    </row>
    <row r="2008" ht="15.75" customHeight="1">
      <c r="A2008" s="79">
        <v>44010.0</v>
      </c>
      <c r="H2008" s="77"/>
      <c r="I2008" s="77"/>
      <c r="J2008" s="77"/>
      <c r="K2008" s="78">
        <f t="shared" si="2"/>
        <v>6015</v>
      </c>
      <c r="L2008" s="76" t="s">
        <v>99</v>
      </c>
      <c r="M2008" s="77"/>
    </row>
    <row r="2009" ht="15.75" customHeight="1">
      <c r="A2009" s="79">
        <v>44011.0</v>
      </c>
      <c r="H2009" s="77"/>
      <c r="I2009" s="77"/>
      <c r="J2009" s="77"/>
      <c r="K2009" s="78">
        <f t="shared" si="2"/>
        <v>6018</v>
      </c>
      <c r="L2009" s="76" t="s">
        <v>99</v>
      </c>
      <c r="M2009" s="77"/>
    </row>
    <row r="2010" ht="15.75" customHeight="1">
      <c r="A2010" s="79">
        <v>44012.0</v>
      </c>
      <c r="H2010" s="77"/>
      <c r="I2010" s="77"/>
      <c r="J2010" s="77"/>
      <c r="K2010" s="78">
        <f t="shared" si="2"/>
        <v>6021</v>
      </c>
      <c r="L2010" s="76" t="s">
        <v>99</v>
      </c>
      <c r="M2010" s="77"/>
    </row>
    <row r="2011" ht="15.75" customHeight="1">
      <c r="A2011" s="79">
        <v>44013.0</v>
      </c>
      <c r="H2011" s="77"/>
      <c r="I2011" s="77"/>
      <c r="J2011" s="77"/>
      <c r="K2011" s="78">
        <f t="shared" si="2"/>
        <v>6024</v>
      </c>
      <c r="L2011" s="76" t="s">
        <v>99</v>
      </c>
      <c r="M2011" s="77"/>
    </row>
    <row r="2012" ht="15.75" customHeight="1">
      <c r="A2012" s="79">
        <v>44014.0</v>
      </c>
      <c r="H2012" s="77"/>
      <c r="I2012" s="77"/>
      <c r="J2012" s="77"/>
      <c r="K2012" s="78">
        <f t="shared" si="2"/>
        <v>6027</v>
      </c>
      <c r="L2012" s="76" t="s">
        <v>99</v>
      </c>
      <c r="M2012" s="77"/>
    </row>
    <row r="2013" ht="15.75" customHeight="1">
      <c r="A2013" s="79">
        <v>44015.0</v>
      </c>
      <c r="H2013" s="77"/>
      <c r="I2013" s="77"/>
      <c r="J2013" s="77"/>
      <c r="K2013" s="78">
        <f t="shared" si="2"/>
        <v>6030</v>
      </c>
      <c r="L2013" s="76" t="s">
        <v>99</v>
      </c>
      <c r="M2013" s="77"/>
    </row>
    <row r="2014" ht="15.75" customHeight="1">
      <c r="A2014" s="79">
        <v>44016.0</v>
      </c>
      <c r="H2014" s="77"/>
      <c r="I2014" s="77"/>
      <c r="J2014" s="77"/>
      <c r="K2014" s="78">
        <f t="shared" si="2"/>
        <v>6033</v>
      </c>
      <c r="L2014" s="76" t="s">
        <v>99</v>
      </c>
      <c r="M2014" s="77"/>
    </row>
    <row r="2015" ht="15.75" customHeight="1">
      <c r="A2015" s="79">
        <v>44017.0</v>
      </c>
      <c r="H2015" s="77"/>
      <c r="I2015" s="77"/>
      <c r="J2015" s="77"/>
      <c r="K2015" s="78">
        <f t="shared" si="2"/>
        <v>6036</v>
      </c>
      <c r="L2015" s="76" t="s">
        <v>99</v>
      </c>
      <c r="M2015" s="77"/>
    </row>
    <row r="2016" ht="15.75" customHeight="1">
      <c r="A2016" s="79">
        <v>44018.0</v>
      </c>
      <c r="H2016" s="77"/>
      <c r="I2016" s="77"/>
      <c r="J2016" s="77"/>
      <c r="K2016" s="78">
        <f t="shared" si="2"/>
        <v>6039</v>
      </c>
      <c r="L2016" s="76" t="s">
        <v>99</v>
      </c>
      <c r="M2016" s="77"/>
    </row>
    <row r="2017" ht="15.75" customHeight="1">
      <c r="A2017" s="79">
        <v>44019.0</v>
      </c>
      <c r="H2017" s="77"/>
      <c r="I2017" s="77"/>
      <c r="J2017" s="77"/>
      <c r="K2017" s="78">
        <f t="shared" si="2"/>
        <v>6042</v>
      </c>
      <c r="L2017" s="76" t="s">
        <v>99</v>
      </c>
      <c r="M2017" s="77"/>
    </row>
    <row r="2018" ht="15.75" customHeight="1">
      <c r="A2018" s="79">
        <v>44020.0</v>
      </c>
      <c r="H2018" s="77"/>
      <c r="I2018" s="77"/>
      <c r="J2018" s="77"/>
      <c r="K2018" s="78">
        <f t="shared" si="2"/>
        <v>6045</v>
      </c>
      <c r="L2018" s="76" t="s">
        <v>99</v>
      </c>
      <c r="M2018" s="77"/>
    </row>
    <row r="2019" ht="15.75" customHeight="1">
      <c r="A2019" s="79">
        <v>44021.0</v>
      </c>
      <c r="H2019" s="77"/>
      <c r="I2019" s="77"/>
      <c r="J2019" s="77"/>
      <c r="K2019" s="78">
        <f t="shared" si="2"/>
        <v>6048</v>
      </c>
      <c r="L2019" s="76" t="s">
        <v>99</v>
      </c>
      <c r="M2019" s="77"/>
    </row>
    <row r="2020" ht="15.75" customHeight="1">
      <c r="A2020" s="79">
        <v>44022.0</v>
      </c>
      <c r="H2020" s="77"/>
      <c r="I2020" s="77"/>
      <c r="J2020" s="77"/>
      <c r="K2020" s="78">
        <f t="shared" si="2"/>
        <v>6051</v>
      </c>
      <c r="L2020" s="76" t="s">
        <v>99</v>
      </c>
      <c r="M2020" s="77"/>
    </row>
    <row r="2021" ht="15.75" customHeight="1">
      <c r="A2021" s="79">
        <v>44023.0</v>
      </c>
      <c r="H2021" s="77"/>
      <c r="I2021" s="77"/>
      <c r="J2021" s="77"/>
      <c r="K2021" s="78">
        <f t="shared" si="2"/>
        <v>6054</v>
      </c>
      <c r="L2021" s="76" t="s">
        <v>99</v>
      </c>
      <c r="M2021" s="77"/>
    </row>
    <row r="2022" ht="15.75" customHeight="1">
      <c r="A2022" s="79">
        <v>44024.0</v>
      </c>
      <c r="H2022" s="77"/>
      <c r="I2022" s="77"/>
      <c r="J2022" s="77"/>
      <c r="K2022" s="78">
        <f t="shared" si="2"/>
        <v>6057</v>
      </c>
      <c r="L2022" s="76" t="s">
        <v>99</v>
      </c>
      <c r="M2022" s="77"/>
    </row>
    <row r="2023" ht="15.75" customHeight="1">
      <c r="A2023" s="79">
        <v>44025.0</v>
      </c>
      <c r="H2023" s="77"/>
      <c r="I2023" s="77"/>
      <c r="J2023" s="77"/>
      <c r="K2023" s="78">
        <f t="shared" si="2"/>
        <v>6060</v>
      </c>
      <c r="L2023" s="76" t="s">
        <v>99</v>
      </c>
      <c r="M2023" s="77"/>
    </row>
    <row r="2024" ht="15.75" customHeight="1">
      <c r="A2024" s="79">
        <v>44026.0</v>
      </c>
      <c r="H2024" s="77"/>
      <c r="I2024" s="77"/>
      <c r="J2024" s="77"/>
      <c r="K2024" s="78">
        <f t="shared" si="2"/>
        <v>6063</v>
      </c>
      <c r="L2024" s="76" t="s">
        <v>99</v>
      </c>
      <c r="M2024" s="77"/>
    </row>
    <row r="2025" ht="15.75" customHeight="1">
      <c r="A2025" s="79">
        <v>44027.0</v>
      </c>
      <c r="H2025" s="77"/>
      <c r="I2025" s="77"/>
      <c r="J2025" s="77"/>
      <c r="K2025" s="78">
        <f t="shared" si="2"/>
        <v>6066</v>
      </c>
      <c r="L2025" s="76" t="s">
        <v>99</v>
      </c>
      <c r="M2025" s="77"/>
    </row>
    <row r="2026" ht="15.75" customHeight="1">
      <c r="A2026" s="79">
        <v>44028.0</v>
      </c>
      <c r="H2026" s="77"/>
      <c r="I2026" s="77"/>
      <c r="J2026" s="77"/>
      <c r="K2026" s="78">
        <f t="shared" si="2"/>
        <v>6069</v>
      </c>
      <c r="L2026" s="76" t="s">
        <v>99</v>
      </c>
      <c r="M2026" s="77"/>
    </row>
    <row r="2027" ht="15.75" customHeight="1">
      <c r="A2027" s="79">
        <v>44029.0</v>
      </c>
      <c r="H2027" s="77"/>
      <c r="I2027" s="77"/>
      <c r="J2027" s="77"/>
      <c r="K2027" s="78">
        <f t="shared" si="2"/>
        <v>6072</v>
      </c>
      <c r="L2027" s="76" t="s">
        <v>99</v>
      </c>
      <c r="M2027" s="77"/>
    </row>
    <row r="2028" ht="15.75" customHeight="1">
      <c r="A2028" s="79">
        <v>44030.0</v>
      </c>
      <c r="H2028" s="77"/>
      <c r="I2028" s="77"/>
      <c r="J2028" s="77"/>
      <c r="K2028" s="78">
        <f t="shared" si="2"/>
        <v>6075</v>
      </c>
      <c r="L2028" s="76" t="s">
        <v>99</v>
      </c>
      <c r="M2028" s="77"/>
    </row>
    <row r="2029" ht="15.75" customHeight="1">
      <c r="A2029" s="79">
        <v>44031.0</v>
      </c>
      <c r="H2029" s="77"/>
      <c r="I2029" s="77"/>
      <c r="J2029" s="77"/>
      <c r="K2029" s="78">
        <f t="shared" si="2"/>
        <v>6078</v>
      </c>
      <c r="L2029" s="76" t="s">
        <v>99</v>
      </c>
      <c r="M2029" s="77"/>
    </row>
    <row r="2030" ht="15.75" customHeight="1">
      <c r="A2030" s="79">
        <v>44032.0</v>
      </c>
      <c r="H2030" s="77"/>
      <c r="I2030" s="77"/>
      <c r="J2030" s="77"/>
      <c r="K2030" s="78">
        <f t="shared" si="2"/>
        <v>6081</v>
      </c>
      <c r="L2030" s="76" t="s">
        <v>99</v>
      </c>
      <c r="M2030" s="77"/>
    </row>
    <row r="2031" ht="15.75" customHeight="1">
      <c r="A2031" s="79">
        <v>44033.0</v>
      </c>
      <c r="H2031" s="77"/>
      <c r="I2031" s="77"/>
      <c r="J2031" s="77"/>
      <c r="K2031" s="78">
        <f t="shared" si="2"/>
        <v>6084</v>
      </c>
      <c r="L2031" s="76" t="s">
        <v>99</v>
      </c>
      <c r="M2031" s="77"/>
    </row>
    <row r="2032" ht="15.75" customHeight="1">
      <c r="A2032" s="79">
        <v>44034.0</v>
      </c>
      <c r="H2032" s="77"/>
      <c r="I2032" s="77"/>
      <c r="J2032" s="77"/>
      <c r="K2032" s="78">
        <f t="shared" si="2"/>
        <v>6087</v>
      </c>
      <c r="L2032" s="76" t="s">
        <v>99</v>
      </c>
      <c r="M2032" s="77"/>
    </row>
    <row r="2033" ht="15.75" customHeight="1">
      <c r="A2033" s="79">
        <v>44035.0</v>
      </c>
      <c r="H2033" s="77"/>
      <c r="I2033" s="77"/>
      <c r="J2033" s="77"/>
      <c r="K2033" s="78">
        <f t="shared" si="2"/>
        <v>6090</v>
      </c>
      <c r="L2033" s="76" t="s">
        <v>99</v>
      </c>
      <c r="M2033" s="77"/>
    </row>
    <row r="2034" ht="15.75" customHeight="1">
      <c r="A2034" s="79">
        <v>44036.0</v>
      </c>
      <c r="H2034" s="77"/>
      <c r="I2034" s="77"/>
      <c r="J2034" s="77"/>
      <c r="K2034" s="78">
        <f t="shared" si="2"/>
        <v>6093</v>
      </c>
      <c r="L2034" s="76" t="s">
        <v>99</v>
      </c>
      <c r="M2034" s="77"/>
    </row>
    <row r="2035" ht="15.75" customHeight="1">
      <c r="A2035" s="79">
        <v>44037.0</v>
      </c>
      <c r="H2035" s="77"/>
      <c r="I2035" s="77"/>
      <c r="J2035" s="77"/>
      <c r="K2035" s="78">
        <f t="shared" si="2"/>
        <v>6096</v>
      </c>
      <c r="L2035" s="76" t="s">
        <v>99</v>
      </c>
      <c r="M2035" s="77"/>
    </row>
    <row r="2036" ht="15.75" customHeight="1">
      <c r="A2036" s="79">
        <v>44038.0</v>
      </c>
      <c r="H2036" s="77"/>
      <c r="I2036" s="77"/>
      <c r="J2036" s="77"/>
      <c r="K2036" s="78">
        <f t="shared" si="2"/>
        <v>6099</v>
      </c>
      <c r="L2036" s="76" t="s">
        <v>99</v>
      </c>
      <c r="M2036" s="77"/>
    </row>
    <row r="2037" ht="15.75" customHeight="1">
      <c r="A2037" s="79">
        <v>44039.0</v>
      </c>
      <c r="H2037" s="77"/>
      <c r="I2037" s="77"/>
      <c r="J2037" s="77"/>
      <c r="K2037" s="78">
        <f t="shared" si="2"/>
        <v>6102</v>
      </c>
      <c r="L2037" s="76" t="s">
        <v>99</v>
      </c>
      <c r="M2037" s="77"/>
    </row>
    <row r="2038" ht="15.75" customHeight="1">
      <c r="A2038" s="79">
        <v>44040.0</v>
      </c>
      <c r="H2038" s="77"/>
      <c r="I2038" s="77"/>
      <c r="J2038" s="77"/>
      <c r="K2038" s="78">
        <f t="shared" si="2"/>
        <v>6105</v>
      </c>
      <c r="L2038" s="76" t="s">
        <v>99</v>
      </c>
      <c r="M2038" s="77"/>
    </row>
    <row r="2039" ht="15.75" customHeight="1">
      <c r="A2039" s="79">
        <v>44041.0</v>
      </c>
      <c r="H2039" s="77"/>
      <c r="I2039" s="77"/>
      <c r="J2039" s="77"/>
      <c r="K2039" s="78">
        <f t="shared" si="2"/>
        <v>6108</v>
      </c>
      <c r="L2039" s="76" t="s">
        <v>99</v>
      </c>
      <c r="M2039" s="77"/>
    </row>
    <row r="2040" ht="15.75" customHeight="1">
      <c r="A2040" s="79">
        <v>44042.0</v>
      </c>
      <c r="H2040" s="77"/>
      <c r="I2040" s="77"/>
      <c r="J2040" s="77"/>
      <c r="K2040" s="78">
        <f t="shared" si="2"/>
        <v>6111</v>
      </c>
      <c r="L2040" s="76" t="s">
        <v>99</v>
      </c>
      <c r="M2040" s="77"/>
    </row>
    <row r="2041" ht="15.75" customHeight="1">
      <c r="A2041" s="79">
        <v>44043.0</v>
      </c>
      <c r="H2041" s="77"/>
      <c r="I2041" s="77"/>
      <c r="J2041" s="77"/>
      <c r="K2041" s="78">
        <f t="shared" si="2"/>
        <v>6114</v>
      </c>
      <c r="L2041" s="76" t="s">
        <v>99</v>
      </c>
      <c r="M2041" s="77"/>
    </row>
    <row r="2042" ht="15.75" customHeight="1">
      <c r="A2042" s="79">
        <v>44044.0</v>
      </c>
      <c r="H2042" s="77"/>
      <c r="I2042" s="77"/>
      <c r="J2042" s="77"/>
      <c r="K2042" s="78">
        <f t="shared" si="2"/>
        <v>6117</v>
      </c>
      <c r="L2042" s="76" t="s">
        <v>99</v>
      </c>
      <c r="M2042" s="77"/>
    </row>
    <row r="2043" ht="15.75" customHeight="1">
      <c r="A2043" s="79">
        <v>44045.0</v>
      </c>
      <c r="H2043" s="77"/>
      <c r="I2043" s="77"/>
      <c r="J2043" s="77"/>
      <c r="K2043" s="78">
        <f t="shared" si="2"/>
        <v>6120</v>
      </c>
      <c r="L2043" s="76" t="s">
        <v>99</v>
      </c>
      <c r="M2043" s="77"/>
    </row>
    <row r="2044" ht="15.75" customHeight="1">
      <c r="A2044" s="79">
        <v>44046.0</v>
      </c>
      <c r="H2044" s="77"/>
      <c r="I2044" s="77"/>
      <c r="J2044" s="77"/>
      <c r="K2044" s="78">
        <f t="shared" si="2"/>
        <v>6123</v>
      </c>
      <c r="L2044" s="76" t="s">
        <v>99</v>
      </c>
      <c r="M2044" s="77"/>
    </row>
    <row r="2045" ht="15.75" customHeight="1">
      <c r="A2045" s="79">
        <v>44047.0</v>
      </c>
      <c r="H2045" s="77"/>
      <c r="I2045" s="77"/>
      <c r="J2045" s="77"/>
      <c r="K2045" s="78">
        <f t="shared" si="2"/>
        <v>6126</v>
      </c>
      <c r="L2045" s="76" t="s">
        <v>99</v>
      </c>
      <c r="M2045" s="77"/>
    </row>
    <row r="2046" ht="15.75" customHeight="1">
      <c r="A2046" s="79">
        <v>44048.0</v>
      </c>
      <c r="H2046" s="77"/>
      <c r="I2046" s="77"/>
      <c r="J2046" s="77"/>
      <c r="K2046" s="78">
        <f t="shared" si="2"/>
        <v>6129</v>
      </c>
      <c r="L2046" s="76" t="s">
        <v>99</v>
      </c>
      <c r="M2046" s="77"/>
    </row>
    <row r="2047" ht="15.75" customHeight="1">
      <c r="A2047" s="79">
        <v>44049.0</v>
      </c>
      <c r="H2047" s="77"/>
      <c r="I2047" s="77"/>
      <c r="J2047" s="77"/>
      <c r="K2047" s="78">
        <f t="shared" si="2"/>
        <v>6132</v>
      </c>
      <c r="L2047" s="76" t="s">
        <v>99</v>
      </c>
      <c r="M2047" s="77"/>
    </row>
    <row r="2048" ht="15.75" customHeight="1">
      <c r="A2048" s="79">
        <v>44050.0</v>
      </c>
      <c r="H2048" s="77"/>
      <c r="I2048" s="77"/>
      <c r="J2048" s="77"/>
      <c r="K2048" s="78">
        <f t="shared" si="2"/>
        <v>6135</v>
      </c>
      <c r="L2048" s="76" t="s">
        <v>99</v>
      </c>
      <c r="M2048" s="77"/>
    </row>
    <row r="2049" ht="15.75" customHeight="1">
      <c r="A2049" s="79">
        <v>44051.0</v>
      </c>
      <c r="H2049" s="77"/>
      <c r="I2049" s="77"/>
      <c r="J2049" s="77"/>
      <c r="K2049" s="78">
        <f t="shared" si="2"/>
        <v>6138</v>
      </c>
      <c r="L2049" s="76" t="s">
        <v>99</v>
      </c>
      <c r="M2049" s="77"/>
    </row>
    <row r="2050" ht="15.75" customHeight="1">
      <c r="A2050" s="79">
        <v>44052.0</v>
      </c>
      <c r="H2050" s="77"/>
      <c r="I2050" s="77"/>
      <c r="J2050" s="77"/>
      <c r="K2050" s="78">
        <f t="shared" si="2"/>
        <v>6141</v>
      </c>
      <c r="L2050" s="76" t="s">
        <v>99</v>
      </c>
      <c r="M2050" s="77"/>
    </row>
    <row r="2051" ht="15.75" customHeight="1">
      <c r="A2051" s="79">
        <v>44053.0</v>
      </c>
      <c r="H2051" s="77"/>
      <c r="I2051" s="77"/>
      <c r="J2051" s="77"/>
      <c r="K2051" s="78">
        <f t="shared" si="2"/>
        <v>6144</v>
      </c>
      <c r="L2051" s="76" t="s">
        <v>99</v>
      </c>
      <c r="M2051" s="77"/>
    </row>
    <row r="2052" ht="15.75" customHeight="1">
      <c r="A2052" s="79">
        <v>44054.0</v>
      </c>
      <c r="H2052" s="77"/>
      <c r="I2052" s="77"/>
      <c r="J2052" s="77"/>
      <c r="K2052" s="78">
        <f t="shared" si="2"/>
        <v>6147</v>
      </c>
      <c r="L2052" s="76" t="s">
        <v>99</v>
      </c>
      <c r="M2052" s="77"/>
    </row>
    <row r="2053" ht="15.75" customHeight="1">
      <c r="A2053" s="79">
        <v>44055.0</v>
      </c>
      <c r="H2053" s="77"/>
      <c r="I2053" s="77"/>
      <c r="J2053" s="77"/>
      <c r="K2053" s="78">
        <f t="shared" si="2"/>
        <v>6150</v>
      </c>
      <c r="L2053" s="76" t="s">
        <v>99</v>
      </c>
      <c r="M2053" s="77"/>
    </row>
    <row r="2054" ht="15.75" customHeight="1">
      <c r="A2054" s="79">
        <v>44056.0</v>
      </c>
      <c r="H2054" s="77"/>
      <c r="I2054" s="77"/>
      <c r="J2054" s="77"/>
      <c r="K2054" s="78">
        <f t="shared" si="2"/>
        <v>6153</v>
      </c>
      <c r="L2054" s="76" t="s">
        <v>99</v>
      </c>
      <c r="M2054" s="77"/>
    </row>
    <row r="2055" ht="15.75" customHeight="1">
      <c r="A2055" s="79">
        <v>44057.0</v>
      </c>
      <c r="H2055" s="77"/>
      <c r="I2055" s="77"/>
      <c r="J2055" s="77"/>
      <c r="K2055" s="78">
        <f t="shared" si="2"/>
        <v>6156</v>
      </c>
      <c r="L2055" s="76" t="s">
        <v>99</v>
      </c>
      <c r="M2055" s="77"/>
    </row>
    <row r="2056" ht="15.75" customHeight="1">
      <c r="A2056" s="79">
        <v>44058.0</v>
      </c>
      <c r="H2056" s="77"/>
      <c r="I2056" s="77"/>
      <c r="J2056" s="77"/>
      <c r="K2056" s="78">
        <f t="shared" si="2"/>
        <v>6159</v>
      </c>
      <c r="L2056" s="76" t="s">
        <v>99</v>
      </c>
      <c r="M2056" s="77"/>
    </row>
    <row r="2057" ht="15.75" customHeight="1">
      <c r="A2057" s="79">
        <v>44059.0</v>
      </c>
      <c r="H2057" s="77"/>
      <c r="I2057" s="77"/>
      <c r="J2057" s="77"/>
      <c r="K2057" s="78">
        <f t="shared" si="2"/>
        <v>6162</v>
      </c>
      <c r="L2057" s="76" t="s">
        <v>99</v>
      </c>
      <c r="M2057" s="77"/>
    </row>
    <row r="2058" ht="15.75" customHeight="1">
      <c r="A2058" s="79">
        <v>44060.0</v>
      </c>
      <c r="H2058" s="77"/>
      <c r="I2058" s="77"/>
      <c r="J2058" s="77"/>
      <c r="K2058" s="78">
        <f t="shared" si="2"/>
        <v>6165</v>
      </c>
      <c r="L2058" s="76" t="s">
        <v>99</v>
      </c>
      <c r="M2058" s="77"/>
    </row>
    <row r="2059" ht="15.75" customHeight="1">
      <c r="A2059" s="79">
        <v>44061.0</v>
      </c>
      <c r="H2059" s="77"/>
      <c r="I2059" s="77"/>
      <c r="J2059" s="77"/>
      <c r="K2059" s="78">
        <f t="shared" si="2"/>
        <v>6168</v>
      </c>
      <c r="L2059" s="76" t="s">
        <v>99</v>
      </c>
      <c r="M2059" s="77"/>
    </row>
    <row r="2060" ht="15.75" customHeight="1">
      <c r="A2060" s="79">
        <v>44062.0</v>
      </c>
      <c r="H2060" s="77"/>
      <c r="I2060" s="77"/>
      <c r="J2060" s="77"/>
      <c r="K2060" s="78">
        <f t="shared" si="2"/>
        <v>6171</v>
      </c>
      <c r="L2060" s="76" t="s">
        <v>99</v>
      </c>
      <c r="M2060" s="77"/>
    </row>
    <row r="2061" ht="15.75" customHeight="1">
      <c r="A2061" s="79">
        <v>44063.0</v>
      </c>
      <c r="H2061" s="77"/>
      <c r="I2061" s="77"/>
      <c r="J2061" s="77"/>
      <c r="K2061" s="78">
        <f t="shared" si="2"/>
        <v>6174</v>
      </c>
      <c r="L2061" s="76" t="s">
        <v>99</v>
      </c>
      <c r="M2061" s="77"/>
    </row>
    <row r="2062" ht="15.75" customHeight="1">
      <c r="A2062" s="79">
        <v>44064.0</v>
      </c>
      <c r="H2062" s="77"/>
      <c r="I2062" s="77"/>
      <c r="J2062" s="77"/>
      <c r="K2062" s="78">
        <f t="shared" si="2"/>
        <v>6177</v>
      </c>
      <c r="L2062" s="76" t="s">
        <v>99</v>
      </c>
      <c r="M2062" s="77"/>
    </row>
    <row r="2063" ht="15.75" customHeight="1">
      <c r="A2063" s="79">
        <v>44065.0</v>
      </c>
      <c r="H2063" s="77"/>
      <c r="I2063" s="77"/>
      <c r="J2063" s="77"/>
      <c r="K2063" s="78">
        <f t="shared" si="2"/>
        <v>6180</v>
      </c>
      <c r="L2063" s="76" t="s">
        <v>99</v>
      </c>
      <c r="M2063" s="77"/>
    </row>
    <row r="2064" ht="15.75" customHeight="1">
      <c r="A2064" s="79">
        <v>44066.0</v>
      </c>
      <c r="H2064" s="77"/>
      <c r="I2064" s="77"/>
      <c r="J2064" s="77"/>
      <c r="K2064" s="78">
        <f t="shared" si="2"/>
        <v>6183</v>
      </c>
      <c r="L2064" s="76" t="s">
        <v>99</v>
      </c>
      <c r="M2064" s="77"/>
    </row>
    <row r="2065" ht="15.75" customHeight="1">
      <c r="A2065" s="79">
        <v>44067.0</v>
      </c>
      <c r="H2065" s="77"/>
      <c r="I2065" s="77"/>
      <c r="J2065" s="77"/>
      <c r="K2065" s="78">
        <f t="shared" si="2"/>
        <v>6186</v>
      </c>
      <c r="L2065" s="76" t="s">
        <v>99</v>
      </c>
      <c r="M2065" s="77"/>
    </row>
    <row r="2066" ht="15.75" customHeight="1">
      <c r="A2066" s="79">
        <v>44068.0</v>
      </c>
      <c r="H2066" s="77"/>
      <c r="I2066" s="77"/>
      <c r="J2066" s="77"/>
      <c r="K2066" s="78">
        <f t="shared" si="2"/>
        <v>6189</v>
      </c>
      <c r="L2066" s="76" t="s">
        <v>99</v>
      </c>
      <c r="M2066" s="77"/>
    </row>
    <row r="2067" ht="15.75" customHeight="1">
      <c r="A2067" s="79">
        <v>44069.0</v>
      </c>
      <c r="H2067" s="77"/>
      <c r="I2067" s="77"/>
      <c r="J2067" s="77"/>
      <c r="K2067" s="78">
        <f t="shared" si="2"/>
        <v>6192</v>
      </c>
      <c r="L2067" s="76" t="s">
        <v>99</v>
      </c>
      <c r="M2067" s="77"/>
    </row>
    <row r="2068" ht="15.75" customHeight="1">
      <c r="A2068" s="79">
        <v>44070.0</v>
      </c>
      <c r="H2068" s="77"/>
      <c r="I2068" s="77"/>
      <c r="J2068" s="77"/>
      <c r="K2068" s="78">
        <f t="shared" si="2"/>
        <v>6195</v>
      </c>
      <c r="L2068" s="76" t="s">
        <v>99</v>
      </c>
      <c r="M2068" s="77"/>
    </row>
    <row r="2069" ht="15.75" customHeight="1">
      <c r="A2069" s="79">
        <v>44071.0</v>
      </c>
      <c r="H2069" s="77"/>
      <c r="I2069" s="77"/>
      <c r="J2069" s="77"/>
      <c r="K2069" s="78">
        <f t="shared" si="2"/>
        <v>6198</v>
      </c>
      <c r="L2069" s="76" t="s">
        <v>99</v>
      </c>
      <c r="M2069" s="77"/>
    </row>
    <row r="2070" ht="15.75" customHeight="1">
      <c r="A2070" s="79">
        <v>44072.0</v>
      </c>
      <c r="H2070" s="77"/>
      <c r="I2070" s="77"/>
      <c r="J2070" s="77"/>
      <c r="K2070" s="78">
        <f t="shared" si="2"/>
        <v>6201</v>
      </c>
      <c r="L2070" s="76" t="s">
        <v>99</v>
      </c>
      <c r="M2070" s="77"/>
    </row>
    <row r="2071" ht="15.75" customHeight="1">
      <c r="A2071" s="79">
        <v>44073.0</v>
      </c>
      <c r="H2071" s="77"/>
      <c r="I2071" s="77"/>
      <c r="J2071" s="77"/>
      <c r="K2071" s="78">
        <f t="shared" si="2"/>
        <v>6204</v>
      </c>
      <c r="L2071" s="76" t="s">
        <v>99</v>
      </c>
      <c r="M2071" s="77"/>
    </row>
    <row r="2072" ht="15.75" customHeight="1">
      <c r="A2072" s="79">
        <v>44074.0</v>
      </c>
      <c r="H2072" s="77"/>
      <c r="I2072" s="77"/>
      <c r="J2072" s="77"/>
      <c r="K2072" s="78">
        <f t="shared" si="2"/>
        <v>6207</v>
      </c>
      <c r="L2072" s="76" t="s">
        <v>99</v>
      </c>
      <c r="M2072" s="77"/>
    </row>
    <row r="2073" ht="15.75" customHeight="1">
      <c r="A2073" s="79">
        <v>44075.0</v>
      </c>
      <c r="H2073" s="77"/>
      <c r="I2073" s="77"/>
      <c r="J2073" s="77"/>
      <c r="K2073" s="78">
        <f t="shared" si="2"/>
        <v>6210</v>
      </c>
      <c r="L2073" s="76" t="s">
        <v>99</v>
      </c>
      <c r="M2073" s="77"/>
    </row>
    <row r="2074" ht="15.75" customHeight="1">
      <c r="A2074" s="79">
        <v>44076.0</v>
      </c>
      <c r="H2074" s="77"/>
      <c r="I2074" s="77"/>
      <c r="J2074" s="77"/>
      <c r="K2074" s="78">
        <f t="shared" si="2"/>
        <v>6213</v>
      </c>
      <c r="L2074" s="76" t="s">
        <v>99</v>
      </c>
      <c r="M2074" s="77"/>
    </row>
    <row r="2075" ht="15.75" customHeight="1">
      <c r="A2075" s="79">
        <v>44077.0</v>
      </c>
      <c r="H2075" s="77"/>
      <c r="I2075" s="77"/>
      <c r="J2075" s="77"/>
      <c r="K2075" s="78">
        <f t="shared" si="2"/>
        <v>6216</v>
      </c>
      <c r="L2075" s="76" t="s">
        <v>99</v>
      </c>
      <c r="M2075" s="77"/>
    </row>
    <row r="2076" ht="15.75" customHeight="1">
      <c r="A2076" s="79">
        <v>44078.0</v>
      </c>
      <c r="H2076" s="77"/>
      <c r="I2076" s="77"/>
      <c r="J2076" s="77"/>
      <c r="K2076" s="78">
        <f t="shared" si="2"/>
        <v>6219</v>
      </c>
      <c r="L2076" s="76" t="s">
        <v>99</v>
      </c>
      <c r="M2076" s="77"/>
    </row>
    <row r="2077" ht="15.75" customHeight="1">
      <c r="A2077" s="79">
        <v>44079.0</v>
      </c>
      <c r="H2077" s="77"/>
      <c r="I2077" s="77"/>
      <c r="J2077" s="77"/>
      <c r="K2077" s="78">
        <f t="shared" si="2"/>
        <v>6222</v>
      </c>
      <c r="L2077" s="76" t="s">
        <v>99</v>
      </c>
      <c r="M2077" s="77"/>
    </row>
    <row r="2078" ht="15.75" customHeight="1">
      <c r="A2078" s="79">
        <v>44080.0</v>
      </c>
      <c r="H2078" s="77"/>
      <c r="I2078" s="77"/>
      <c r="J2078" s="77"/>
      <c r="K2078" s="78">
        <f t="shared" si="2"/>
        <v>6225</v>
      </c>
      <c r="L2078" s="76" t="s">
        <v>99</v>
      </c>
      <c r="M2078" s="77"/>
    </row>
    <row r="2079" ht="15.75" customHeight="1">
      <c r="A2079" s="79">
        <v>44081.0</v>
      </c>
      <c r="H2079" s="77"/>
      <c r="I2079" s="77"/>
      <c r="J2079" s="77"/>
      <c r="K2079" s="78">
        <f t="shared" si="2"/>
        <v>6228</v>
      </c>
      <c r="L2079" s="76" t="s">
        <v>99</v>
      </c>
      <c r="M2079" s="77"/>
    </row>
    <row r="2080" ht="15.75" customHeight="1">
      <c r="A2080" s="79">
        <v>44082.0</v>
      </c>
      <c r="H2080" s="77"/>
      <c r="I2080" s="77"/>
      <c r="J2080" s="77"/>
      <c r="K2080" s="78">
        <f t="shared" si="2"/>
        <v>6231</v>
      </c>
      <c r="L2080" s="76" t="s">
        <v>99</v>
      </c>
      <c r="M2080" s="77"/>
    </row>
    <row r="2081" ht="15.75" customHeight="1">
      <c r="A2081" s="79">
        <v>44083.0</v>
      </c>
      <c r="H2081" s="77"/>
      <c r="I2081" s="77"/>
      <c r="J2081" s="77"/>
      <c r="K2081" s="78">
        <f t="shared" si="2"/>
        <v>6234</v>
      </c>
      <c r="L2081" s="76" t="s">
        <v>99</v>
      </c>
      <c r="M2081" s="77"/>
    </row>
    <row r="2082" ht="15.75" customHeight="1">
      <c r="A2082" s="79">
        <v>44084.0</v>
      </c>
      <c r="H2082" s="77"/>
      <c r="I2082" s="77"/>
      <c r="J2082" s="77"/>
      <c r="K2082" s="78">
        <f t="shared" si="2"/>
        <v>6237</v>
      </c>
      <c r="L2082" s="76" t="s">
        <v>99</v>
      </c>
      <c r="M2082" s="77"/>
    </row>
    <row r="2083" ht="15.75" customHeight="1">
      <c r="A2083" s="79">
        <v>44085.0</v>
      </c>
      <c r="H2083" s="77"/>
      <c r="I2083" s="77"/>
      <c r="J2083" s="77"/>
      <c r="K2083" s="78">
        <f t="shared" si="2"/>
        <v>6240</v>
      </c>
      <c r="L2083" s="76" t="s">
        <v>99</v>
      </c>
      <c r="M2083" s="77"/>
    </row>
    <row r="2084" ht="15.75" customHeight="1">
      <c r="A2084" s="79">
        <v>44086.0</v>
      </c>
      <c r="H2084" s="77"/>
      <c r="I2084" s="77"/>
      <c r="J2084" s="77"/>
      <c r="K2084" s="78">
        <f t="shared" si="2"/>
        <v>6243</v>
      </c>
      <c r="L2084" s="76" t="s">
        <v>99</v>
      </c>
      <c r="M2084" s="77"/>
    </row>
    <row r="2085" ht="15.75" customHeight="1">
      <c r="A2085" s="79">
        <v>44087.0</v>
      </c>
      <c r="H2085" s="77"/>
      <c r="I2085" s="77"/>
      <c r="J2085" s="77"/>
      <c r="K2085" s="78">
        <f t="shared" si="2"/>
        <v>6246</v>
      </c>
      <c r="L2085" s="76" t="s">
        <v>99</v>
      </c>
      <c r="M2085" s="77"/>
    </row>
    <row r="2086" ht="15.75" customHeight="1">
      <c r="A2086" s="79">
        <v>44088.0</v>
      </c>
      <c r="H2086" s="77"/>
      <c r="I2086" s="77"/>
      <c r="J2086" s="77"/>
      <c r="K2086" s="78">
        <f t="shared" si="2"/>
        <v>6249</v>
      </c>
      <c r="L2086" s="76" t="s">
        <v>99</v>
      </c>
      <c r="M2086" s="77"/>
    </row>
    <row r="2087" ht="15.75" customHeight="1">
      <c r="A2087" s="79">
        <v>44089.0</v>
      </c>
      <c r="H2087" s="77"/>
      <c r="I2087" s="77"/>
      <c r="J2087" s="77"/>
      <c r="K2087" s="78">
        <f t="shared" si="2"/>
        <v>6252</v>
      </c>
      <c r="L2087" s="76" t="s">
        <v>99</v>
      </c>
      <c r="M2087" s="77"/>
    </row>
    <row r="2088" ht="15.75" customHeight="1">
      <c r="A2088" s="79">
        <v>44090.0</v>
      </c>
      <c r="H2088" s="77"/>
      <c r="I2088" s="77"/>
      <c r="J2088" s="77"/>
      <c r="K2088" s="78">
        <f t="shared" si="2"/>
        <v>6255</v>
      </c>
      <c r="L2088" s="76" t="s">
        <v>99</v>
      </c>
      <c r="M2088" s="77"/>
    </row>
    <row r="2089" ht="15.75" customHeight="1">
      <c r="A2089" s="79">
        <v>44091.0</v>
      </c>
      <c r="H2089" s="77"/>
      <c r="I2089" s="77"/>
      <c r="J2089" s="77"/>
      <c r="K2089" s="78">
        <f t="shared" si="2"/>
        <v>6258</v>
      </c>
      <c r="L2089" s="76" t="s">
        <v>99</v>
      </c>
      <c r="M2089" s="77"/>
    </row>
    <row r="2090" ht="15.75" customHeight="1">
      <c r="A2090" s="79">
        <v>44092.0</v>
      </c>
      <c r="H2090" s="77"/>
      <c r="I2090" s="77"/>
      <c r="J2090" s="77"/>
      <c r="K2090" s="78">
        <f t="shared" si="2"/>
        <v>6261</v>
      </c>
      <c r="L2090" s="76" t="s">
        <v>99</v>
      </c>
      <c r="M2090" s="77"/>
    </row>
    <row r="2091" ht="15.75" customHeight="1">
      <c r="A2091" s="79">
        <v>44093.0</v>
      </c>
      <c r="H2091" s="77"/>
      <c r="I2091" s="77"/>
      <c r="J2091" s="77"/>
      <c r="K2091" s="78">
        <f t="shared" si="2"/>
        <v>6264</v>
      </c>
      <c r="L2091" s="76" t="s">
        <v>99</v>
      </c>
      <c r="M2091" s="77"/>
    </row>
    <row r="2092" ht="15.75" customHeight="1">
      <c r="A2092" s="79">
        <v>44094.0</v>
      </c>
      <c r="H2092" s="77"/>
      <c r="I2092" s="77"/>
      <c r="J2092" s="77"/>
      <c r="K2092" s="78">
        <f t="shared" si="2"/>
        <v>6267</v>
      </c>
      <c r="L2092" s="76" t="s">
        <v>99</v>
      </c>
      <c r="M2092" s="77"/>
    </row>
    <row r="2093" ht="15.75" customHeight="1">
      <c r="A2093" s="79">
        <v>44095.0</v>
      </c>
      <c r="H2093" s="77"/>
      <c r="I2093" s="77"/>
      <c r="J2093" s="77"/>
      <c r="K2093" s="78">
        <f t="shared" si="2"/>
        <v>6270</v>
      </c>
      <c r="L2093" s="76" t="s">
        <v>99</v>
      </c>
      <c r="M2093" s="77"/>
    </row>
    <row r="2094" ht="15.75" customHeight="1">
      <c r="A2094" s="79">
        <v>44096.0</v>
      </c>
      <c r="H2094" s="77"/>
      <c r="I2094" s="77"/>
      <c r="J2094" s="77"/>
      <c r="K2094" s="78">
        <f t="shared" si="2"/>
        <v>6273</v>
      </c>
      <c r="L2094" s="76" t="s">
        <v>99</v>
      </c>
      <c r="M2094" s="77"/>
    </row>
    <row r="2095" ht="15.75" customHeight="1">
      <c r="A2095" s="79">
        <v>44097.0</v>
      </c>
      <c r="H2095" s="77"/>
      <c r="I2095" s="77"/>
      <c r="J2095" s="77"/>
      <c r="K2095" s="78">
        <f t="shared" si="2"/>
        <v>6276</v>
      </c>
      <c r="L2095" s="76" t="s">
        <v>99</v>
      </c>
      <c r="M2095" s="77"/>
    </row>
    <row r="2096" ht="15.75" customHeight="1">
      <c r="A2096" s="79">
        <v>44098.0</v>
      </c>
      <c r="H2096" s="77"/>
      <c r="I2096" s="77"/>
      <c r="J2096" s="77"/>
      <c r="K2096" s="78">
        <f t="shared" si="2"/>
        <v>6279</v>
      </c>
      <c r="L2096" s="76" t="s">
        <v>99</v>
      </c>
      <c r="M2096" s="77"/>
    </row>
    <row r="2097" ht="15.75" customHeight="1">
      <c r="A2097" s="79">
        <v>44099.0</v>
      </c>
      <c r="H2097" s="77"/>
      <c r="I2097" s="77"/>
      <c r="J2097" s="77"/>
      <c r="K2097" s="78">
        <f t="shared" si="2"/>
        <v>6282</v>
      </c>
      <c r="L2097" s="76" t="s">
        <v>99</v>
      </c>
      <c r="M2097" s="77"/>
    </row>
    <row r="2098" ht="15.75" customHeight="1">
      <c r="A2098" s="79">
        <v>44100.0</v>
      </c>
      <c r="H2098" s="77"/>
      <c r="I2098" s="77"/>
      <c r="J2098" s="77"/>
      <c r="K2098" s="78">
        <f t="shared" si="2"/>
        <v>6285</v>
      </c>
      <c r="L2098" s="76" t="s">
        <v>99</v>
      </c>
      <c r="M2098" s="77"/>
    </row>
    <row r="2099" ht="15.75" customHeight="1">
      <c r="A2099" s="79">
        <v>44101.0</v>
      </c>
      <c r="H2099" s="77"/>
      <c r="I2099" s="77"/>
      <c r="J2099" s="77"/>
      <c r="K2099" s="78">
        <f t="shared" si="2"/>
        <v>6288</v>
      </c>
      <c r="L2099" s="76" t="s">
        <v>99</v>
      </c>
      <c r="M2099" s="77"/>
    </row>
    <row r="2100" ht="15.75" customHeight="1">
      <c r="A2100" s="79">
        <v>44102.0</v>
      </c>
      <c r="H2100" s="77"/>
      <c r="I2100" s="77"/>
      <c r="J2100" s="77"/>
      <c r="K2100" s="78">
        <f t="shared" si="2"/>
        <v>6291</v>
      </c>
      <c r="L2100" s="76" t="s">
        <v>99</v>
      </c>
      <c r="M2100" s="77"/>
    </row>
    <row r="2101" ht="15.75" customHeight="1">
      <c r="A2101" s="79">
        <v>44103.0</v>
      </c>
      <c r="H2101" s="77"/>
      <c r="I2101" s="77"/>
      <c r="J2101" s="77"/>
      <c r="K2101" s="78">
        <f t="shared" si="2"/>
        <v>6294</v>
      </c>
      <c r="L2101" s="76" t="s">
        <v>99</v>
      </c>
      <c r="M2101" s="77"/>
    </row>
    <row r="2102" ht="15.75" customHeight="1">
      <c r="A2102" s="79">
        <v>44104.0</v>
      </c>
      <c r="H2102" s="77"/>
      <c r="I2102" s="77"/>
      <c r="J2102" s="77"/>
      <c r="K2102" s="78">
        <f t="shared" si="2"/>
        <v>6297</v>
      </c>
      <c r="L2102" s="76" t="s">
        <v>99</v>
      </c>
      <c r="M2102" s="77"/>
    </row>
    <row r="2103" ht="15.75" customHeight="1">
      <c r="A2103" s="79">
        <v>44105.0</v>
      </c>
      <c r="H2103" s="77"/>
      <c r="I2103" s="77"/>
      <c r="J2103" s="77"/>
      <c r="K2103" s="78">
        <f t="shared" si="2"/>
        <v>6300</v>
      </c>
      <c r="L2103" s="76" t="s">
        <v>99</v>
      </c>
      <c r="M2103" s="77"/>
    </row>
    <row r="2104" ht="15.75" customHeight="1">
      <c r="A2104" s="79">
        <v>44106.0</v>
      </c>
      <c r="H2104" s="77"/>
      <c r="I2104" s="77"/>
      <c r="J2104" s="77"/>
      <c r="K2104" s="78">
        <f t="shared" si="2"/>
        <v>6303</v>
      </c>
      <c r="L2104" s="76" t="s">
        <v>99</v>
      </c>
      <c r="M2104" s="77"/>
    </row>
    <row r="2105" ht="15.75" customHeight="1">
      <c r="A2105" s="79">
        <v>44107.0</v>
      </c>
      <c r="H2105" s="77"/>
      <c r="I2105" s="77"/>
      <c r="J2105" s="77"/>
      <c r="K2105" s="78">
        <f t="shared" si="2"/>
        <v>6306</v>
      </c>
      <c r="L2105" s="76" t="s">
        <v>99</v>
      </c>
      <c r="M2105" s="77"/>
    </row>
    <row r="2106" ht="15.75" customHeight="1">
      <c r="A2106" s="79">
        <v>44108.0</v>
      </c>
      <c r="H2106" s="77"/>
      <c r="I2106" s="77"/>
      <c r="J2106" s="77"/>
      <c r="K2106" s="78">
        <f t="shared" si="2"/>
        <v>6309</v>
      </c>
      <c r="L2106" s="76" t="s">
        <v>99</v>
      </c>
      <c r="M2106" s="77"/>
    </row>
    <row r="2107" ht="15.75" customHeight="1">
      <c r="A2107" s="79">
        <v>44109.0</v>
      </c>
      <c r="H2107" s="77"/>
      <c r="I2107" s="77"/>
      <c r="J2107" s="77"/>
      <c r="K2107" s="78">
        <f t="shared" si="2"/>
        <v>6312</v>
      </c>
      <c r="L2107" s="76" t="s">
        <v>99</v>
      </c>
      <c r="M2107" s="77"/>
    </row>
    <row r="2108" ht="15.75" customHeight="1">
      <c r="A2108" s="79">
        <v>44110.0</v>
      </c>
      <c r="H2108" s="77"/>
      <c r="I2108" s="77"/>
      <c r="J2108" s="77"/>
      <c r="K2108" s="78">
        <f t="shared" si="2"/>
        <v>6315</v>
      </c>
      <c r="L2108" s="76" t="s">
        <v>99</v>
      </c>
      <c r="M2108" s="77"/>
    </row>
    <row r="2109" ht="15.75" customHeight="1">
      <c r="A2109" s="79">
        <v>44111.0</v>
      </c>
      <c r="H2109" s="77"/>
      <c r="I2109" s="77"/>
      <c r="J2109" s="77"/>
      <c r="K2109" s="78">
        <f t="shared" si="2"/>
        <v>6318</v>
      </c>
      <c r="L2109" s="76" t="s">
        <v>99</v>
      </c>
      <c r="M2109" s="77"/>
    </row>
    <row r="2110" ht="15.75" customHeight="1">
      <c r="A2110" s="79">
        <v>44112.0</v>
      </c>
      <c r="H2110" s="77"/>
      <c r="I2110" s="77"/>
      <c r="J2110" s="77"/>
      <c r="K2110" s="78">
        <f t="shared" si="2"/>
        <v>6321</v>
      </c>
      <c r="L2110" s="76" t="s">
        <v>99</v>
      </c>
      <c r="M2110" s="77"/>
    </row>
    <row r="2111" ht="15.75" customHeight="1">
      <c r="A2111" s="79">
        <v>44113.0</v>
      </c>
      <c r="H2111" s="77"/>
      <c r="I2111" s="77"/>
      <c r="J2111" s="77"/>
      <c r="K2111" s="78">
        <f t="shared" si="2"/>
        <v>6324</v>
      </c>
      <c r="L2111" s="76" t="s">
        <v>99</v>
      </c>
      <c r="M2111" s="77"/>
    </row>
    <row r="2112" ht="15.75" customHeight="1">
      <c r="A2112" s="79">
        <v>44114.0</v>
      </c>
      <c r="H2112" s="77"/>
      <c r="I2112" s="77"/>
      <c r="J2112" s="77"/>
      <c r="K2112" s="78">
        <f t="shared" si="2"/>
        <v>6327</v>
      </c>
      <c r="L2112" s="76" t="s">
        <v>99</v>
      </c>
      <c r="M2112" s="77"/>
    </row>
    <row r="2113" ht="15.75" customHeight="1">
      <c r="A2113" s="79">
        <v>44115.0</v>
      </c>
      <c r="H2113" s="77"/>
      <c r="I2113" s="77"/>
      <c r="J2113" s="77"/>
      <c r="K2113" s="78">
        <f t="shared" si="2"/>
        <v>6330</v>
      </c>
      <c r="L2113" s="76" t="s">
        <v>99</v>
      </c>
      <c r="M2113" s="77"/>
    </row>
    <row r="2114" ht="15.75" customHeight="1">
      <c r="A2114" s="79">
        <v>44116.0</v>
      </c>
      <c r="H2114" s="77"/>
      <c r="I2114" s="77"/>
      <c r="J2114" s="77"/>
      <c r="K2114" s="78">
        <f t="shared" si="2"/>
        <v>6333</v>
      </c>
      <c r="L2114" s="76" t="s">
        <v>99</v>
      </c>
      <c r="M2114" s="77"/>
    </row>
    <row r="2115" ht="15.75" customHeight="1">
      <c r="A2115" s="79">
        <v>44117.0</v>
      </c>
      <c r="H2115" s="77"/>
      <c r="I2115" s="77"/>
      <c r="J2115" s="77"/>
      <c r="K2115" s="78">
        <f t="shared" si="2"/>
        <v>6336</v>
      </c>
      <c r="L2115" s="76" t="s">
        <v>99</v>
      </c>
      <c r="M2115" s="77"/>
    </row>
    <row r="2116" ht="15.75" customHeight="1">
      <c r="A2116" s="79">
        <v>44118.0</v>
      </c>
      <c r="H2116" s="77"/>
      <c r="I2116" s="77"/>
      <c r="J2116" s="77"/>
      <c r="K2116" s="78">
        <f t="shared" si="2"/>
        <v>6339</v>
      </c>
      <c r="L2116" s="76" t="s">
        <v>99</v>
      </c>
      <c r="M2116" s="77"/>
    </row>
    <row r="2117" ht="15.75" customHeight="1">
      <c r="A2117" s="79">
        <v>44119.0</v>
      </c>
      <c r="H2117" s="77"/>
      <c r="I2117" s="77"/>
      <c r="J2117" s="77"/>
      <c r="K2117" s="78">
        <f t="shared" si="2"/>
        <v>6342</v>
      </c>
      <c r="L2117" s="76" t="s">
        <v>99</v>
      </c>
      <c r="M2117" s="77"/>
    </row>
    <row r="2118" ht="15.75" customHeight="1">
      <c r="A2118" s="79">
        <v>44120.0</v>
      </c>
      <c r="H2118" s="77"/>
      <c r="I2118" s="77"/>
      <c r="J2118" s="77"/>
      <c r="K2118" s="78">
        <f t="shared" si="2"/>
        <v>6345</v>
      </c>
      <c r="L2118" s="76" t="s">
        <v>99</v>
      </c>
      <c r="M2118" s="77"/>
    </row>
    <row r="2119" ht="15.75" customHeight="1">
      <c r="A2119" s="79">
        <v>44121.0</v>
      </c>
      <c r="H2119" s="77"/>
      <c r="I2119" s="77"/>
      <c r="J2119" s="77"/>
      <c r="K2119" s="78">
        <f t="shared" si="2"/>
        <v>6348</v>
      </c>
      <c r="L2119" s="76" t="s">
        <v>99</v>
      </c>
      <c r="M2119" s="77"/>
    </row>
    <row r="2120" ht="15.75" customHeight="1">
      <c r="A2120" s="79">
        <v>44122.0</v>
      </c>
      <c r="H2120" s="77"/>
      <c r="I2120" s="77"/>
      <c r="J2120" s="77"/>
      <c r="K2120" s="78">
        <f t="shared" si="2"/>
        <v>6351</v>
      </c>
      <c r="L2120" s="76" t="s">
        <v>99</v>
      </c>
      <c r="M2120" s="77"/>
    </row>
    <row r="2121" ht="15.75" customHeight="1">
      <c r="A2121" s="79">
        <v>44123.0</v>
      </c>
      <c r="H2121" s="77"/>
      <c r="I2121" s="77"/>
      <c r="J2121" s="77"/>
      <c r="K2121" s="78">
        <f t="shared" si="2"/>
        <v>6354</v>
      </c>
      <c r="L2121" s="76" t="s">
        <v>99</v>
      </c>
      <c r="M2121" s="77"/>
    </row>
    <row r="2122" ht="15.75" customHeight="1">
      <c r="A2122" s="79">
        <v>44124.0</v>
      </c>
      <c r="H2122" s="77"/>
      <c r="I2122" s="77"/>
      <c r="J2122" s="77"/>
      <c r="K2122" s="78">
        <f t="shared" si="2"/>
        <v>6357</v>
      </c>
      <c r="L2122" s="76" t="s">
        <v>99</v>
      </c>
      <c r="M2122" s="77"/>
    </row>
    <row r="2123" ht="15.75" customHeight="1">
      <c r="A2123" s="79">
        <v>44125.0</v>
      </c>
      <c r="H2123" s="77"/>
      <c r="I2123" s="77"/>
      <c r="J2123" s="77"/>
      <c r="K2123" s="78">
        <f t="shared" si="2"/>
        <v>6360</v>
      </c>
      <c r="L2123" s="76" t="s">
        <v>99</v>
      </c>
      <c r="M2123" s="77"/>
    </row>
    <row r="2124" ht="15.75" customHeight="1">
      <c r="A2124" s="79">
        <v>44126.0</v>
      </c>
      <c r="H2124" s="77"/>
      <c r="I2124" s="77"/>
      <c r="J2124" s="77"/>
      <c r="K2124" s="78">
        <f t="shared" si="2"/>
        <v>6363</v>
      </c>
      <c r="L2124" s="76" t="s">
        <v>99</v>
      </c>
      <c r="M2124" s="77"/>
    </row>
    <row r="2125" ht="15.75" customHeight="1">
      <c r="A2125" s="79">
        <v>44127.0</v>
      </c>
      <c r="H2125" s="77"/>
      <c r="I2125" s="77"/>
      <c r="J2125" s="77"/>
      <c r="K2125" s="78">
        <f t="shared" si="2"/>
        <v>6366</v>
      </c>
      <c r="L2125" s="76" t="s">
        <v>99</v>
      </c>
      <c r="M2125" s="77"/>
    </row>
    <row r="2126" ht="15.75" customHeight="1">
      <c r="A2126" s="79">
        <v>44128.0</v>
      </c>
      <c r="H2126" s="77"/>
      <c r="I2126" s="77"/>
      <c r="J2126" s="77"/>
      <c r="K2126" s="78">
        <f t="shared" si="2"/>
        <v>6369</v>
      </c>
      <c r="L2126" s="76" t="s">
        <v>99</v>
      </c>
      <c r="M2126" s="77"/>
    </row>
    <row r="2127" ht="15.75" customHeight="1">
      <c r="A2127" s="79">
        <v>44129.0</v>
      </c>
      <c r="H2127" s="77"/>
      <c r="I2127" s="77"/>
      <c r="J2127" s="77"/>
      <c r="K2127" s="78">
        <f t="shared" si="2"/>
        <v>6372</v>
      </c>
      <c r="L2127" s="76" t="s">
        <v>99</v>
      </c>
      <c r="M2127" s="77"/>
    </row>
    <row r="2128" ht="15.75" customHeight="1">
      <c r="A2128" s="79">
        <v>44130.0</v>
      </c>
      <c r="H2128" s="77"/>
      <c r="I2128" s="77"/>
      <c r="J2128" s="77"/>
      <c r="K2128" s="78">
        <f t="shared" si="2"/>
        <v>6375</v>
      </c>
      <c r="L2128" s="76" t="s">
        <v>99</v>
      </c>
      <c r="M2128" s="77"/>
    </row>
    <row r="2129" ht="15.75" customHeight="1">
      <c r="A2129" s="79">
        <v>44131.0</v>
      </c>
      <c r="H2129" s="77"/>
      <c r="I2129" s="77"/>
      <c r="J2129" s="77"/>
      <c r="K2129" s="78">
        <f t="shared" si="2"/>
        <v>6378</v>
      </c>
      <c r="L2129" s="76" t="s">
        <v>99</v>
      </c>
      <c r="M2129" s="77"/>
    </row>
    <row r="2130" ht="15.75" customHeight="1">
      <c r="A2130" s="79">
        <v>44132.0</v>
      </c>
      <c r="H2130" s="77"/>
      <c r="I2130" s="77"/>
      <c r="J2130" s="77"/>
      <c r="K2130" s="78">
        <f t="shared" si="2"/>
        <v>6381</v>
      </c>
      <c r="L2130" s="76" t="s">
        <v>99</v>
      </c>
      <c r="M2130" s="77"/>
    </row>
    <row r="2131" ht="15.75" customHeight="1">
      <c r="A2131" s="79">
        <v>44133.0</v>
      </c>
      <c r="H2131" s="77"/>
      <c r="I2131" s="77"/>
      <c r="J2131" s="77"/>
      <c r="K2131" s="78">
        <f t="shared" si="2"/>
        <v>6384</v>
      </c>
      <c r="L2131" s="76" t="s">
        <v>99</v>
      </c>
      <c r="M2131" s="77"/>
    </row>
    <row r="2132" ht="15.75" customHeight="1">
      <c r="A2132" s="79">
        <v>44134.0</v>
      </c>
      <c r="H2132" s="77"/>
      <c r="I2132" s="77"/>
      <c r="J2132" s="77"/>
      <c r="K2132" s="78">
        <f t="shared" si="2"/>
        <v>6387</v>
      </c>
      <c r="L2132" s="76" t="s">
        <v>99</v>
      </c>
      <c r="M2132" s="77"/>
    </row>
    <row r="2133" ht="15.75" customHeight="1">
      <c r="A2133" s="79">
        <v>44135.0</v>
      </c>
      <c r="H2133" s="77"/>
      <c r="I2133" s="77"/>
      <c r="J2133" s="77"/>
      <c r="K2133" s="78">
        <f t="shared" si="2"/>
        <v>6390</v>
      </c>
      <c r="L2133" s="76" t="s">
        <v>99</v>
      </c>
      <c r="M2133" s="77"/>
    </row>
    <row r="2134" ht="15.75" customHeight="1">
      <c r="A2134" s="79">
        <v>44136.0</v>
      </c>
      <c r="H2134" s="77"/>
      <c r="I2134" s="77"/>
      <c r="J2134" s="77"/>
      <c r="K2134" s="78">
        <f t="shared" si="2"/>
        <v>6393</v>
      </c>
      <c r="L2134" s="76" t="s">
        <v>99</v>
      </c>
      <c r="M2134" s="77"/>
    </row>
    <row r="2135" ht="15.75" customHeight="1">
      <c r="A2135" s="79">
        <v>44137.0</v>
      </c>
      <c r="H2135" s="77"/>
      <c r="I2135" s="77"/>
      <c r="J2135" s="77"/>
      <c r="K2135" s="78">
        <f t="shared" si="2"/>
        <v>6396</v>
      </c>
      <c r="L2135" s="76" t="s">
        <v>99</v>
      </c>
      <c r="M2135" s="77"/>
    </row>
    <row r="2136" ht="15.75" customHeight="1">
      <c r="A2136" s="79">
        <v>44138.0</v>
      </c>
      <c r="H2136" s="77"/>
      <c r="I2136" s="77"/>
      <c r="J2136" s="77"/>
      <c r="K2136" s="78">
        <f t="shared" si="2"/>
        <v>6399</v>
      </c>
      <c r="L2136" s="76" t="s">
        <v>99</v>
      </c>
      <c r="M2136" s="77"/>
    </row>
    <row r="2137" ht="15.75" customHeight="1">
      <c r="A2137" s="79">
        <v>44139.0</v>
      </c>
      <c r="H2137" s="77"/>
      <c r="I2137" s="77"/>
      <c r="J2137" s="77"/>
      <c r="K2137" s="78">
        <f t="shared" si="2"/>
        <v>6402</v>
      </c>
      <c r="L2137" s="76" t="s">
        <v>99</v>
      </c>
      <c r="M2137" s="77"/>
    </row>
    <row r="2138" ht="15.75" customHeight="1">
      <c r="A2138" s="79">
        <v>44140.0</v>
      </c>
      <c r="H2138" s="77"/>
      <c r="I2138" s="77"/>
      <c r="J2138" s="77"/>
      <c r="K2138" s="78">
        <f t="shared" si="2"/>
        <v>6405</v>
      </c>
      <c r="L2138" s="76" t="s">
        <v>99</v>
      </c>
      <c r="M2138" s="77"/>
    </row>
    <row r="2139" ht="15.75" customHeight="1">
      <c r="A2139" s="79">
        <v>44141.0</v>
      </c>
      <c r="H2139" s="77"/>
      <c r="I2139" s="77"/>
      <c r="J2139" s="77"/>
      <c r="K2139" s="78">
        <f t="shared" si="2"/>
        <v>6408</v>
      </c>
      <c r="L2139" s="76" t="s">
        <v>99</v>
      </c>
      <c r="M2139" s="77"/>
    </row>
    <row r="2140" ht="15.75" customHeight="1">
      <c r="A2140" s="79">
        <v>44142.0</v>
      </c>
      <c r="H2140" s="77"/>
      <c r="I2140" s="77"/>
      <c r="J2140" s="77"/>
      <c r="K2140" s="78">
        <f t="shared" si="2"/>
        <v>6411</v>
      </c>
      <c r="L2140" s="76" t="s">
        <v>99</v>
      </c>
      <c r="M2140" s="77"/>
    </row>
    <row r="2141" ht="15.75" customHeight="1">
      <c r="A2141" s="79">
        <v>44143.0</v>
      </c>
      <c r="H2141" s="77"/>
      <c r="I2141" s="77"/>
      <c r="J2141" s="77"/>
      <c r="K2141" s="78">
        <f t="shared" si="2"/>
        <v>6414</v>
      </c>
      <c r="L2141" s="76" t="s">
        <v>99</v>
      </c>
      <c r="M2141" s="77"/>
    </row>
    <row r="2142" ht="15.75" customHeight="1">
      <c r="A2142" s="79">
        <v>44144.0</v>
      </c>
      <c r="H2142" s="77"/>
      <c r="I2142" s="77"/>
      <c r="J2142" s="77"/>
      <c r="K2142" s="78">
        <f t="shared" si="2"/>
        <v>6417</v>
      </c>
      <c r="L2142" s="76" t="s">
        <v>99</v>
      </c>
      <c r="M2142" s="77"/>
    </row>
    <row r="2143" ht="15.75" customHeight="1">
      <c r="A2143" s="79">
        <v>44145.0</v>
      </c>
      <c r="H2143" s="77"/>
      <c r="I2143" s="77"/>
      <c r="J2143" s="77"/>
      <c r="K2143" s="78">
        <f t="shared" si="2"/>
        <v>6420</v>
      </c>
      <c r="L2143" s="76" t="s">
        <v>99</v>
      </c>
      <c r="M2143" s="77"/>
    </row>
    <row r="2144" ht="15.75" customHeight="1">
      <c r="A2144" s="79">
        <v>44146.0</v>
      </c>
      <c r="H2144" s="77"/>
      <c r="I2144" s="77"/>
      <c r="J2144" s="77"/>
      <c r="K2144" s="78">
        <f t="shared" si="2"/>
        <v>6423</v>
      </c>
      <c r="L2144" s="76" t="s">
        <v>99</v>
      </c>
      <c r="M2144" s="77"/>
    </row>
    <row r="2145" ht="15.75" customHeight="1">
      <c r="A2145" s="79">
        <v>44147.0</v>
      </c>
      <c r="H2145" s="77"/>
      <c r="I2145" s="77"/>
      <c r="J2145" s="77"/>
      <c r="K2145" s="78">
        <f t="shared" si="2"/>
        <v>6426</v>
      </c>
      <c r="L2145" s="76" t="s">
        <v>99</v>
      </c>
      <c r="M2145" s="77"/>
    </row>
    <row r="2146" ht="15.75" customHeight="1">
      <c r="A2146" s="79">
        <v>44148.0</v>
      </c>
      <c r="H2146" s="77"/>
      <c r="I2146" s="77"/>
      <c r="J2146" s="77"/>
      <c r="K2146" s="78">
        <f t="shared" si="2"/>
        <v>6429</v>
      </c>
      <c r="L2146" s="76" t="s">
        <v>99</v>
      </c>
      <c r="M2146" s="77"/>
    </row>
    <row r="2147" ht="15.75" customHeight="1">
      <c r="A2147" s="79">
        <v>44149.0</v>
      </c>
      <c r="H2147" s="77"/>
      <c r="I2147" s="77"/>
      <c r="J2147" s="77"/>
      <c r="K2147" s="78">
        <f t="shared" si="2"/>
        <v>6432</v>
      </c>
      <c r="L2147" s="76" t="s">
        <v>99</v>
      </c>
      <c r="M2147" s="77"/>
    </row>
    <row r="2148" ht="15.75" customHeight="1">
      <c r="A2148" s="79">
        <v>44150.0</v>
      </c>
      <c r="H2148" s="77"/>
      <c r="I2148" s="77"/>
      <c r="J2148" s="77"/>
      <c r="K2148" s="78">
        <f t="shared" si="2"/>
        <v>6435</v>
      </c>
      <c r="L2148" s="76" t="s">
        <v>99</v>
      </c>
      <c r="M2148" s="77"/>
    </row>
    <row r="2149" ht="15.75" customHeight="1">
      <c r="A2149" s="79">
        <v>44151.0</v>
      </c>
      <c r="H2149" s="77"/>
      <c r="I2149" s="77"/>
      <c r="J2149" s="77"/>
      <c r="K2149" s="78">
        <f t="shared" si="2"/>
        <v>6438</v>
      </c>
      <c r="L2149" s="76" t="s">
        <v>99</v>
      </c>
      <c r="M2149" s="77"/>
    </row>
    <row r="2150" ht="15.75" customHeight="1">
      <c r="A2150" s="79">
        <v>44152.0</v>
      </c>
      <c r="H2150" s="77"/>
      <c r="I2150" s="77"/>
      <c r="J2150" s="77"/>
      <c r="K2150" s="78">
        <f t="shared" si="2"/>
        <v>6441</v>
      </c>
      <c r="L2150" s="76" t="s">
        <v>99</v>
      </c>
      <c r="M2150" s="77"/>
    </row>
    <row r="2151" ht="15.75" customHeight="1">
      <c r="A2151" s="79">
        <v>44153.0</v>
      </c>
      <c r="H2151" s="77"/>
      <c r="I2151" s="77"/>
      <c r="J2151" s="77"/>
      <c r="K2151" s="78">
        <f t="shared" si="2"/>
        <v>6444</v>
      </c>
      <c r="L2151" s="76" t="s">
        <v>99</v>
      </c>
      <c r="M2151" s="77"/>
    </row>
    <row r="2152" ht="15.75" customHeight="1">
      <c r="A2152" s="79">
        <v>44154.0</v>
      </c>
      <c r="H2152" s="77"/>
      <c r="I2152" s="77"/>
      <c r="J2152" s="77"/>
      <c r="K2152" s="78">
        <f t="shared" si="2"/>
        <v>6447</v>
      </c>
      <c r="L2152" s="76" t="s">
        <v>99</v>
      </c>
      <c r="M2152" s="77"/>
    </row>
    <row r="2153" ht="15.75" customHeight="1">
      <c r="A2153" s="79">
        <v>44155.0</v>
      </c>
      <c r="H2153" s="77"/>
      <c r="I2153" s="77"/>
      <c r="J2153" s="77"/>
      <c r="K2153" s="78">
        <f t="shared" si="2"/>
        <v>6450</v>
      </c>
      <c r="L2153" s="76" t="s">
        <v>99</v>
      </c>
      <c r="M2153" s="77"/>
    </row>
    <row r="2154" ht="15.75" customHeight="1">
      <c r="A2154" s="79">
        <v>44156.0</v>
      </c>
      <c r="H2154" s="77"/>
      <c r="I2154" s="77"/>
      <c r="J2154" s="77"/>
      <c r="K2154" s="78">
        <f t="shared" si="2"/>
        <v>6453</v>
      </c>
      <c r="L2154" s="76" t="s">
        <v>99</v>
      </c>
      <c r="M2154" s="77"/>
    </row>
    <row r="2155" ht="15.75" customHeight="1">
      <c r="A2155" s="79">
        <v>44157.0</v>
      </c>
      <c r="H2155" s="77"/>
      <c r="I2155" s="77"/>
      <c r="J2155" s="77"/>
      <c r="K2155" s="78">
        <f t="shared" si="2"/>
        <v>6456</v>
      </c>
      <c r="L2155" s="76" t="s">
        <v>99</v>
      </c>
      <c r="M2155" s="77"/>
    </row>
    <row r="2156" ht="15.75" customHeight="1">
      <c r="A2156" s="79">
        <v>44158.0</v>
      </c>
      <c r="H2156" s="77"/>
      <c r="I2156" s="77"/>
      <c r="J2156" s="77"/>
      <c r="K2156" s="78">
        <f t="shared" si="2"/>
        <v>6459</v>
      </c>
      <c r="L2156" s="76" t="s">
        <v>99</v>
      </c>
      <c r="M2156" s="77"/>
    </row>
    <row r="2157" ht="15.75" customHeight="1">
      <c r="A2157" s="79">
        <v>44159.0</v>
      </c>
      <c r="H2157" s="77"/>
      <c r="I2157" s="77"/>
      <c r="J2157" s="77"/>
      <c r="K2157" s="78">
        <f t="shared" si="2"/>
        <v>6462</v>
      </c>
      <c r="L2157" s="76" t="s">
        <v>99</v>
      </c>
      <c r="M2157" s="77"/>
    </row>
    <row r="2158" ht="15.75" customHeight="1">
      <c r="A2158" s="79">
        <v>44160.0</v>
      </c>
      <c r="H2158" s="77"/>
      <c r="I2158" s="77"/>
      <c r="J2158" s="77"/>
      <c r="K2158" s="78">
        <f t="shared" si="2"/>
        <v>6465</v>
      </c>
      <c r="L2158" s="76" t="s">
        <v>99</v>
      </c>
      <c r="M2158" s="77"/>
    </row>
    <row r="2159" ht="15.75" customHeight="1">
      <c r="A2159" s="79">
        <v>44161.0</v>
      </c>
      <c r="H2159" s="77"/>
      <c r="I2159" s="77"/>
      <c r="J2159" s="77"/>
      <c r="K2159" s="78">
        <f t="shared" si="2"/>
        <v>6468</v>
      </c>
      <c r="L2159" s="76" t="s">
        <v>99</v>
      </c>
      <c r="M2159" s="77"/>
    </row>
    <row r="2160" ht="15.75" customHeight="1">
      <c r="A2160" s="79">
        <v>44162.0</v>
      </c>
      <c r="H2160" s="77"/>
      <c r="I2160" s="77"/>
      <c r="J2160" s="77"/>
      <c r="K2160" s="78">
        <f t="shared" si="2"/>
        <v>6471</v>
      </c>
      <c r="L2160" s="76" t="s">
        <v>99</v>
      </c>
      <c r="M2160" s="77"/>
    </row>
    <row r="2161" ht="15.75" customHeight="1">
      <c r="A2161" s="79">
        <v>44163.0</v>
      </c>
      <c r="H2161" s="77"/>
      <c r="I2161" s="77"/>
      <c r="J2161" s="77"/>
      <c r="K2161" s="78">
        <f t="shared" si="2"/>
        <v>6474</v>
      </c>
      <c r="L2161" s="76" t="s">
        <v>99</v>
      </c>
      <c r="M2161" s="77"/>
    </row>
    <row r="2162" ht="15.75" customHeight="1">
      <c r="A2162" s="79">
        <v>44164.0</v>
      </c>
      <c r="H2162" s="77"/>
      <c r="I2162" s="77"/>
      <c r="J2162" s="77"/>
      <c r="K2162" s="78">
        <f t="shared" si="2"/>
        <v>6477</v>
      </c>
      <c r="L2162" s="76" t="s">
        <v>99</v>
      </c>
      <c r="M2162" s="77"/>
    </row>
    <row r="2163" ht="15.75" customHeight="1">
      <c r="A2163" s="79">
        <v>44165.0</v>
      </c>
      <c r="H2163" s="77"/>
      <c r="I2163" s="77"/>
      <c r="J2163" s="77"/>
      <c r="K2163" s="78">
        <f t="shared" si="2"/>
        <v>6480</v>
      </c>
      <c r="L2163" s="76" t="s">
        <v>99</v>
      </c>
      <c r="M2163" s="77"/>
    </row>
    <row r="2164" ht="15.75" customHeight="1">
      <c r="A2164" s="79">
        <v>44166.0</v>
      </c>
      <c r="H2164" s="77"/>
      <c r="I2164" s="77"/>
      <c r="J2164" s="77"/>
      <c r="K2164" s="78">
        <f t="shared" si="2"/>
        <v>6483</v>
      </c>
      <c r="L2164" s="76" t="s">
        <v>99</v>
      </c>
      <c r="M2164" s="77"/>
    </row>
    <row r="2165" ht="15.75" customHeight="1">
      <c r="A2165" s="79">
        <v>44167.0</v>
      </c>
      <c r="H2165" s="77"/>
      <c r="I2165" s="77"/>
      <c r="J2165" s="77"/>
      <c r="K2165" s="78">
        <f t="shared" si="2"/>
        <v>6486</v>
      </c>
      <c r="L2165" s="76" t="s">
        <v>99</v>
      </c>
      <c r="M2165" s="77"/>
    </row>
    <row r="2166" ht="15.75" customHeight="1">
      <c r="A2166" s="79">
        <v>44168.0</v>
      </c>
      <c r="H2166" s="77"/>
      <c r="I2166" s="77"/>
      <c r="J2166" s="77"/>
      <c r="K2166" s="78">
        <f t="shared" si="2"/>
        <v>6489</v>
      </c>
      <c r="L2166" s="76" t="s">
        <v>99</v>
      </c>
      <c r="M2166" s="77"/>
    </row>
    <row r="2167" ht="15.75" customHeight="1">
      <c r="A2167" s="79">
        <v>44169.0</v>
      </c>
      <c r="H2167" s="77"/>
      <c r="I2167" s="77"/>
      <c r="J2167" s="77"/>
      <c r="K2167" s="78">
        <f t="shared" si="2"/>
        <v>6492</v>
      </c>
      <c r="L2167" s="76" t="s">
        <v>99</v>
      </c>
      <c r="M2167" s="77"/>
    </row>
    <row r="2168" ht="15.75" customHeight="1">
      <c r="A2168" s="79">
        <v>44170.0</v>
      </c>
      <c r="H2168" s="77"/>
      <c r="I2168" s="77"/>
      <c r="J2168" s="77"/>
      <c r="K2168" s="78">
        <f t="shared" si="2"/>
        <v>6495</v>
      </c>
      <c r="L2168" s="76" t="s">
        <v>99</v>
      </c>
      <c r="M2168" s="77"/>
    </row>
    <row r="2169" ht="15.75" customHeight="1">
      <c r="A2169" s="79">
        <v>44171.0</v>
      </c>
      <c r="H2169" s="77"/>
      <c r="I2169" s="77"/>
      <c r="J2169" s="77"/>
      <c r="K2169" s="78">
        <f t="shared" si="2"/>
        <v>6498</v>
      </c>
      <c r="L2169" s="76" t="s">
        <v>99</v>
      </c>
      <c r="M2169" s="77"/>
    </row>
    <row r="2170" ht="15.75" customHeight="1">
      <c r="A2170" s="79">
        <v>44172.0</v>
      </c>
      <c r="H2170" s="77"/>
      <c r="I2170" s="77"/>
      <c r="J2170" s="77"/>
      <c r="K2170" s="78">
        <f t="shared" si="2"/>
        <v>6501</v>
      </c>
      <c r="L2170" s="76" t="s">
        <v>99</v>
      </c>
      <c r="M2170" s="77"/>
    </row>
    <row r="2171" ht="15.75" customHeight="1">
      <c r="A2171" s="79">
        <v>44173.0</v>
      </c>
      <c r="H2171" s="77"/>
      <c r="I2171" s="77"/>
      <c r="J2171" s="77"/>
      <c r="K2171" s="78">
        <f t="shared" si="2"/>
        <v>6504</v>
      </c>
      <c r="L2171" s="76" t="s">
        <v>99</v>
      </c>
      <c r="M2171" s="77"/>
    </row>
    <row r="2172" ht="15.75" customHeight="1">
      <c r="A2172" s="79">
        <v>44174.0</v>
      </c>
      <c r="H2172" s="77"/>
      <c r="I2172" s="77"/>
      <c r="J2172" s="77"/>
      <c r="K2172" s="78">
        <f t="shared" si="2"/>
        <v>6507</v>
      </c>
      <c r="L2172" s="76" t="s">
        <v>99</v>
      </c>
      <c r="M2172" s="77"/>
    </row>
    <row r="2173" ht="15.75" customHeight="1">
      <c r="A2173" s="79">
        <v>44175.0</v>
      </c>
      <c r="H2173" s="77"/>
      <c r="I2173" s="77"/>
      <c r="J2173" s="77"/>
      <c r="K2173" s="78">
        <f t="shared" si="2"/>
        <v>6510</v>
      </c>
      <c r="L2173" s="76" t="s">
        <v>99</v>
      </c>
      <c r="M2173" s="77"/>
    </row>
    <row r="2174" ht="15.75" customHeight="1">
      <c r="A2174" s="79">
        <v>44176.0</v>
      </c>
      <c r="H2174" s="77"/>
      <c r="I2174" s="77"/>
      <c r="J2174" s="77"/>
      <c r="K2174" s="78">
        <f t="shared" si="2"/>
        <v>6513</v>
      </c>
      <c r="L2174" s="76" t="s">
        <v>99</v>
      </c>
      <c r="M2174" s="77"/>
    </row>
    <row r="2175" ht="15.75" customHeight="1">
      <c r="A2175" s="79">
        <v>44177.0</v>
      </c>
      <c r="H2175" s="77"/>
      <c r="I2175" s="77"/>
      <c r="J2175" s="77"/>
      <c r="K2175" s="78">
        <f t="shared" si="2"/>
        <v>6516</v>
      </c>
      <c r="L2175" s="76" t="s">
        <v>99</v>
      </c>
      <c r="M2175" s="77"/>
    </row>
    <row r="2176" ht="15.75" customHeight="1">
      <c r="A2176" s="79">
        <v>44178.0</v>
      </c>
      <c r="H2176" s="77"/>
      <c r="I2176" s="77"/>
      <c r="J2176" s="77"/>
      <c r="K2176" s="78">
        <f t="shared" si="2"/>
        <v>6519</v>
      </c>
      <c r="L2176" s="76" t="s">
        <v>99</v>
      </c>
      <c r="M2176" s="77"/>
    </row>
    <row r="2177" ht="15.75" customHeight="1">
      <c r="A2177" s="79">
        <v>44179.0</v>
      </c>
      <c r="H2177" s="77"/>
      <c r="I2177" s="77"/>
      <c r="J2177" s="77"/>
      <c r="K2177" s="78">
        <f t="shared" si="2"/>
        <v>6522</v>
      </c>
      <c r="L2177" s="76" t="s">
        <v>99</v>
      </c>
      <c r="M2177" s="77"/>
    </row>
    <row r="2178" ht="15.75" customHeight="1">
      <c r="A2178" s="79">
        <v>44180.0</v>
      </c>
      <c r="H2178" s="77"/>
      <c r="I2178" s="77"/>
      <c r="J2178" s="77"/>
      <c r="K2178" s="78">
        <f t="shared" si="2"/>
        <v>6525</v>
      </c>
      <c r="L2178" s="76" t="s">
        <v>99</v>
      </c>
      <c r="M2178" s="77"/>
    </row>
    <row r="2179" ht="15.75" customHeight="1">
      <c r="A2179" s="79">
        <v>44181.0</v>
      </c>
      <c r="H2179" s="77"/>
      <c r="I2179" s="77"/>
      <c r="J2179" s="77"/>
      <c r="K2179" s="78">
        <f t="shared" si="2"/>
        <v>6528</v>
      </c>
      <c r="L2179" s="76" t="s">
        <v>99</v>
      </c>
      <c r="M2179" s="77"/>
    </row>
    <row r="2180" ht="15.75" customHeight="1">
      <c r="A2180" s="79">
        <v>44182.0</v>
      </c>
      <c r="H2180" s="77"/>
      <c r="I2180" s="77"/>
      <c r="J2180" s="77"/>
      <c r="K2180" s="78">
        <f t="shared" si="2"/>
        <v>6531</v>
      </c>
      <c r="L2180" s="76" t="s">
        <v>99</v>
      </c>
      <c r="M2180" s="77"/>
    </row>
    <row r="2181" ht="15.75" customHeight="1">
      <c r="A2181" s="79">
        <v>44183.0</v>
      </c>
      <c r="H2181" s="77"/>
      <c r="I2181" s="77"/>
      <c r="J2181" s="77"/>
      <c r="K2181" s="78">
        <f t="shared" si="2"/>
        <v>6534</v>
      </c>
      <c r="L2181" s="76" t="s">
        <v>99</v>
      </c>
      <c r="M2181" s="77"/>
    </row>
    <row r="2182" ht="15.75" customHeight="1">
      <c r="A2182" s="79">
        <v>44184.0</v>
      </c>
      <c r="H2182" s="77"/>
      <c r="I2182" s="77"/>
      <c r="J2182" s="77"/>
      <c r="K2182" s="78">
        <f t="shared" si="2"/>
        <v>6537</v>
      </c>
      <c r="L2182" s="76" t="s">
        <v>99</v>
      </c>
      <c r="M2182" s="77"/>
    </row>
    <row r="2183" ht="15.75" customHeight="1">
      <c r="A2183" s="79">
        <v>44185.0</v>
      </c>
      <c r="H2183" s="77"/>
      <c r="I2183" s="77"/>
      <c r="J2183" s="77"/>
      <c r="K2183" s="78">
        <f t="shared" si="2"/>
        <v>6540</v>
      </c>
      <c r="L2183" s="76" t="s">
        <v>99</v>
      </c>
      <c r="M2183" s="77"/>
    </row>
    <row r="2184" ht="15.75" customHeight="1">
      <c r="A2184" s="79">
        <v>44186.0</v>
      </c>
      <c r="H2184" s="77"/>
      <c r="I2184" s="77"/>
      <c r="J2184" s="77"/>
      <c r="K2184" s="78">
        <f t="shared" si="2"/>
        <v>6543</v>
      </c>
      <c r="L2184" s="76" t="s">
        <v>99</v>
      </c>
      <c r="M2184" s="77"/>
    </row>
    <row r="2185" ht="15.75" customHeight="1">
      <c r="A2185" s="79">
        <v>44187.0</v>
      </c>
      <c r="H2185" s="77"/>
      <c r="I2185" s="77"/>
      <c r="J2185" s="77"/>
      <c r="K2185" s="78">
        <f t="shared" si="2"/>
        <v>6546</v>
      </c>
      <c r="L2185" s="76" t="s">
        <v>99</v>
      </c>
      <c r="M2185" s="77"/>
    </row>
    <row r="2186" ht="15.75" customHeight="1">
      <c r="A2186" s="79">
        <v>44188.0</v>
      </c>
      <c r="H2186" s="77"/>
      <c r="I2186" s="77"/>
      <c r="J2186" s="77"/>
      <c r="K2186" s="78">
        <f t="shared" si="2"/>
        <v>6549</v>
      </c>
      <c r="L2186" s="76" t="s">
        <v>99</v>
      </c>
      <c r="M2186" s="77"/>
    </row>
    <row r="2187" ht="15.75" customHeight="1">
      <c r="A2187" s="79">
        <v>44189.0</v>
      </c>
      <c r="H2187" s="77"/>
      <c r="I2187" s="77"/>
      <c r="J2187" s="77"/>
      <c r="K2187" s="78">
        <f t="shared" si="2"/>
        <v>6552</v>
      </c>
      <c r="L2187" s="76" t="s">
        <v>99</v>
      </c>
      <c r="M2187" s="77"/>
    </row>
    <row r="2188" ht="15.75" customHeight="1">
      <c r="A2188" s="79">
        <v>44190.0</v>
      </c>
      <c r="H2188" s="77"/>
      <c r="I2188" s="77"/>
      <c r="J2188" s="77"/>
      <c r="K2188" s="78">
        <f t="shared" si="2"/>
        <v>6555</v>
      </c>
      <c r="L2188" s="76" t="s">
        <v>99</v>
      </c>
      <c r="M2188" s="77"/>
    </row>
    <row r="2189" ht="15.75" customHeight="1">
      <c r="A2189" s="79">
        <v>44191.0</v>
      </c>
      <c r="H2189" s="77"/>
      <c r="I2189" s="77"/>
      <c r="J2189" s="77"/>
      <c r="K2189" s="78">
        <f t="shared" si="2"/>
        <v>6558</v>
      </c>
      <c r="L2189" s="76" t="s">
        <v>99</v>
      </c>
      <c r="M2189" s="77"/>
    </row>
    <row r="2190" ht="15.75" customHeight="1">
      <c r="A2190" s="79">
        <v>44192.0</v>
      </c>
      <c r="H2190" s="77"/>
      <c r="I2190" s="77"/>
      <c r="J2190" s="77"/>
      <c r="K2190" s="78">
        <f t="shared" si="2"/>
        <v>6561</v>
      </c>
      <c r="L2190" s="76" t="s">
        <v>99</v>
      </c>
      <c r="M2190" s="77"/>
    </row>
    <row r="2191" ht="15.75" customHeight="1">
      <c r="A2191" s="79">
        <v>44193.0</v>
      </c>
      <c r="H2191" s="77"/>
      <c r="I2191" s="77"/>
      <c r="J2191" s="77"/>
      <c r="K2191" s="78">
        <f t="shared" si="2"/>
        <v>6564</v>
      </c>
      <c r="L2191" s="76" t="s">
        <v>99</v>
      </c>
      <c r="M2191" s="77"/>
    </row>
    <row r="2192" ht="15.75" customHeight="1">
      <c r="A2192" s="79">
        <v>44194.0</v>
      </c>
      <c r="H2192" s="77"/>
      <c r="I2192" s="77"/>
      <c r="J2192" s="77"/>
      <c r="K2192" s="78">
        <f t="shared" si="2"/>
        <v>6567</v>
      </c>
      <c r="L2192" s="76" t="s">
        <v>99</v>
      </c>
      <c r="M2192" s="77"/>
    </row>
    <row r="2193" ht="15.75" customHeight="1">
      <c r="A2193" s="79">
        <v>44195.0</v>
      </c>
      <c r="H2193" s="77"/>
      <c r="I2193" s="77"/>
      <c r="J2193" s="77"/>
      <c r="K2193" s="78">
        <f t="shared" si="2"/>
        <v>6570</v>
      </c>
      <c r="L2193" s="76" t="s">
        <v>99</v>
      </c>
      <c r="M2193" s="77"/>
    </row>
    <row r="2194" ht="15.75" customHeight="1">
      <c r="A2194" s="79">
        <v>44196.0</v>
      </c>
      <c r="H2194" s="77"/>
      <c r="I2194" s="77"/>
      <c r="J2194" s="77"/>
      <c r="K2194" s="78">
        <f t="shared" si="2"/>
        <v>6573</v>
      </c>
      <c r="L2194" s="76" t="s">
        <v>99</v>
      </c>
      <c r="M2194" s="77"/>
    </row>
    <row r="2195" ht="15.75" customHeight="1">
      <c r="A2195" s="79">
        <v>44197.0</v>
      </c>
      <c r="H2195" s="77"/>
      <c r="I2195" s="77"/>
      <c r="J2195" s="77"/>
      <c r="K2195" s="78">
        <f t="shared" si="2"/>
        <v>6576</v>
      </c>
      <c r="L2195" s="76" t="s">
        <v>99</v>
      </c>
      <c r="M2195" s="77"/>
    </row>
    <row r="2196" ht="15.75" customHeight="1">
      <c r="A2196" s="79">
        <v>44198.0</v>
      </c>
      <c r="H2196" s="77"/>
      <c r="I2196" s="77"/>
      <c r="J2196" s="77"/>
      <c r="K2196" s="78">
        <f t="shared" si="2"/>
        <v>6579</v>
      </c>
      <c r="L2196" s="76" t="s">
        <v>99</v>
      </c>
      <c r="M2196" s="77"/>
    </row>
    <row r="2197" ht="15.75" customHeight="1">
      <c r="A2197" s="79">
        <v>44199.0</v>
      </c>
      <c r="H2197" s="77"/>
      <c r="I2197" s="77"/>
      <c r="J2197" s="77"/>
      <c r="K2197" s="78">
        <f t="shared" si="2"/>
        <v>6582</v>
      </c>
      <c r="L2197" s="76" t="s">
        <v>99</v>
      </c>
      <c r="M2197" s="77"/>
    </row>
    <row r="2198" ht="15.75" customHeight="1">
      <c r="A2198" s="79">
        <v>44200.0</v>
      </c>
      <c r="H2198" s="77"/>
      <c r="I2198" s="77"/>
      <c r="J2198" s="77"/>
      <c r="K2198" s="78">
        <f t="shared" si="2"/>
        <v>6585</v>
      </c>
      <c r="L2198" s="76" t="s">
        <v>99</v>
      </c>
      <c r="M2198" s="77"/>
    </row>
    <row r="2199" ht="15.75" customHeight="1">
      <c r="A2199" s="79">
        <v>44201.0</v>
      </c>
      <c r="H2199" s="77"/>
      <c r="I2199" s="77"/>
      <c r="J2199" s="77"/>
      <c r="K2199" s="78">
        <f t="shared" si="2"/>
        <v>6588</v>
      </c>
      <c r="L2199" s="76" t="s">
        <v>99</v>
      </c>
      <c r="M2199" s="77"/>
    </row>
    <row r="2200" ht="15.75" customHeight="1">
      <c r="A2200" s="79">
        <v>44202.0</v>
      </c>
      <c r="H2200" s="77"/>
      <c r="I2200" s="77"/>
      <c r="J2200" s="77"/>
      <c r="K2200" s="78">
        <f t="shared" si="2"/>
        <v>6591</v>
      </c>
      <c r="L2200" s="76" t="s">
        <v>99</v>
      </c>
      <c r="M2200" s="77"/>
    </row>
    <row r="2201" ht="15.75" customHeight="1">
      <c r="A2201" s="79">
        <v>44203.0</v>
      </c>
      <c r="H2201" s="77"/>
      <c r="I2201" s="77"/>
      <c r="J2201" s="77"/>
      <c r="K2201" s="78">
        <f t="shared" si="2"/>
        <v>6594</v>
      </c>
      <c r="L2201" s="76" t="s">
        <v>99</v>
      </c>
      <c r="M2201" s="77"/>
    </row>
    <row r="2202" ht="15.75" customHeight="1">
      <c r="A2202" s="79">
        <v>44204.0</v>
      </c>
      <c r="H2202" s="77"/>
      <c r="I2202" s="77"/>
      <c r="J2202" s="77"/>
      <c r="K2202" s="78">
        <f t="shared" si="2"/>
        <v>6597</v>
      </c>
      <c r="L2202" s="76" t="s">
        <v>99</v>
      </c>
      <c r="M2202" s="77"/>
    </row>
    <row r="2203" ht="15.75" customHeight="1">
      <c r="A2203" s="79">
        <v>44205.0</v>
      </c>
      <c r="H2203" s="77"/>
      <c r="I2203" s="77"/>
      <c r="J2203" s="77"/>
      <c r="K2203" s="78">
        <f t="shared" si="2"/>
        <v>6600</v>
      </c>
      <c r="L2203" s="76" t="s">
        <v>99</v>
      </c>
      <c r="M2203" s="77"/>
    </row>
    <row r="2204" ht="15.75" customHeight="1">
      <c r="A2204" s="79">
        <v>44206.0</v>
      </c>
      <c r="H2204" s="77"/>
      <c r="I2204" s="77"/>
      <c r="J2204" s="77"/>
      <c r="K2204" s="78">
        <f t="shared" si="2"/>
        <v>6603</v>
      </c>
      <c r="L2204" s="76" t="s">
        <v>99</v>
      </c>
      <c r="M2204" s="77"/>
    </row>
    <row r="2205" ht="15.75" customHeight="1">
      <c r="A2205" s="79">
        <v>44207.0</v>
      </c>
      <c r="H2205" s="77"/>
      <c r="I2205" s="77"/>
      <c r="J2205" s="77"/>
      <c r="K2205" s="78">
        <f t="shared" si="2"/>
        <v>6606</v>
      </c>
      <c r="L2205" s="76" t="s">
        <v>99</v>
      </c>
      <c r="M2205" s="77"/>
    </row>
    <row r="2206" ht="15.75" customHeight="1">
      <c r="A2206" s="79">
        <v>44208.0</v>
      </c>
      <c r="H2206" s="77"/>
      <c r="I2206" s="77"/>
      <c r="J2206" s="77"/>
      <c r="K2206" s="78">
        <f t="shared" si="2"/>
        <v>6609</v>
      </c>
      <c r="L2206" s="76" t="s">
        <v>99</v>
      </c>
      <c r="M2206" s="77"/>
    </row>
    <row r="2207" ht="15.75" customHeight="1">
      <c r="A2207" s="79">
        <v>44209.0</v>
      </c>
      <c r="H2207" s="77"/>
      <c r="I2207" s="77"/>
      <c r="J2207" s="77"/>
      <c r="K2207" s="78">
        <f t="shared" si="2"/>
        <v>6612</v>
      </c>
      <c r="L2207" s="76" t="s">
        <v>99</v>
      </c>
      <c r="M2207" s="77"/>
    </row>
    <row r="2208" ht="15.75" customHeight="1">
      <c r="A2208" s="79">
        <v>44210.0</v>
      </c>
      <c r="H2208" s="77"/>
      <c r="I2208" s="77"/>
      <c r="J2208" s="77"/>
      <c r="K2208" s="78">
        <f t="shared" si="2"/>
        <v>6615</v>
      </c>
      <c r="L2208" s="76" t="s">
        <v>99</v>
      </c>
      <c r="M2208" s="77"/>
    </row>
    <row r="2209" ht="15.75" customHeight="1">
      <c r="A2209" s="79">
        <v>44211.0</v>
      </c>
      <c r="H2209" s="77"/>
      <c r="I2209" s="77"/>
      <c r="J2209" s="77"/>
      <c r="K2209" s="78">
        <f t="shared" si="2"/>
        <v>6618</v>
      </c>
      <c r="L2209" s="76" t="s">
        <v>99</v>
      </c>
      <c r="M2209" s="77"/>
    </row>
    <row r="2210" ht="15.75" customHeight="1">
      <c r="A2210" s="79">
        <v>44212.0</v>
      </c>
      <c r="H2210" s="77"/>
      <c r="I2210" s="77"/>
      <c r="J2210" s="77"/>
      <c r="K2210" s="78">
        <f t="shared" si="2"/>
        <v>6621</v>
      </c>
      <c r="L2210" s="76" t="s">
        <v>99</v>
      </c>
      <c r="M2210" s="77"/>
    </row>
    <row r="2211" ht="15.75" customHeight="1">
      <c r="A2211" s="79">
        <v>44213.0</v>
      </c>
      <c r="H2211" s="77"/>
      <c r="I2211" s="77"/>
      <c r="J2211" s="77"/>
      <c r="K2211" s="78">
        <f t="shared" si="2"/>
        <v>6624</v>
      </c>
      <c r="L2211" s="76" t="s">
        <v>99</v>
      </c>
      <c r="M2211" s="77"/>
    </row>
    <row r="2212" ht="15.75" customHeight="1">
      <c r="A2212" s="79">
        <v>44214.0</v>
      </c>
      <c r="H2212" s="77"/>
      <c r="I2212" s="77"/>
      <c r="J2212" s="77"/>
      <c r="K2212" s="78">
        <f t="shared" si="2"/>
        <v>6627</v>
      </c>
      <c r="L2212" s="76" t="s">
        <v>99</v>
      </c>
      <c r="M2212" s="77"/>
    </row>
    <row r="2213" ht="15.75" customHeight="1">
      <c r="A2213" s="79">
        <v>44215.0</v>
      </c>
      <c r="H2213" s="77"/>
      <c r="I2213" s="77"/>
      <c r="J2213" s="77"/>
      <c r="K2213" s="78">
        <f t="shared" si="2"/>
        <v>6630</v>
      </c>
      <c r="L2213" s="76" t="s">
        <v>99</v>
      </c>
      <c r="M2213" s="77"/>
    </row>
    <row r="2214" ht="15.75" customHeight="1">
      <c r="A2214" s="79">
        <v>44216.0</v>
      </c>
      <c r="H2214" s="77"/>
      <c r="I2214" s="77"/>
      <c r="J2214" s="77"/>
      <c r="K2214" s="78">
        <f t="shared" si="2"/>
        <v>6633</v>
      </c>
      <c r="L2214" s="76" t="s">
        <v>99</v>
      </c>
      <c r="M2214" s="77"/>
    </row>
    <row r="2215" ht="15.75" customHeight="1">
      <c r="A2215" s="79">
        <v>44217.0</v>
      </c>
      <c r="H2215" s="77"/>
      <c r="I2215" s="77"/>
      <c r="J2215" s="77"/>
      <c r="K2215" s="78">
        <f t="shared" si="2"/>
        <v>6636</v>
      </c>
      <c r="L2215" s="76" t="s">
        <v>99</v>
      </c>
      <c r="M2215" s="77"/>
    </row>
    <row r="2216" ht="15.75" customHeight="1">
      <c r="A2216" s="79">
        <v>44218.0</v>
      </c>
      <c r="H2216" s="77"/>
      <c r="I2216" s="77"/>
      <c r="J2216" s="77"/>
      <c r="K2216" s="78">
        <f t="shared" si="2"/>
        <v>6639</v>
      </c>
      <c r="L2216" s="76" t="s">
        <v>99</v>
      </c>
      <c r="M2216" s="77"/>
    </row>
    <row r="2217" ht="15.75" customHeight="1">
      <c r="A2217" s="79">
        <v>44219.0</v>
      </c>
      <c r="H2217" s="77"/>
      <c r="I2217" s="77"/>
      <c r="J2217" s="77"/>
      <c r="K2217" s="78">
        <f t="shared" si="2"/>
        <v>6642</v>
      </c>
      <c r="L2217" s="76" t="s">
        <v>99</v>
      </c>
      <c r="M2217" s="77"/>
    </row>
    <row r="2218" ht="15.75" customHeight="1">
      <c r="A2218" s="79">
        <v>44220.0</v>
      </c>
      <c r="H2218" s="77"/>
      <c r="I2218" s="77"/>
      <c r="J2218" s="77"/>
      <c r="K2218" s="78">
        <f t="shared" si="2"/>
        <v>6645</v>
      </c>
      <c r="L2218" s="76" t="s">
        <v>99</v>
      </c>
      <c r="M2218" s="77"/>
    </row>
    <row r="2219" ht="15.75" customHeight="1">
      <c r="A2219" s="79">
        <v>44221.0</v>
      </c>
      <c r="H2219" s="77"/>
      <c r="I2219" s="77"/>
      <c r="J2219" s="77"/>
      <c r="K2219" s="78">
        <f t="shared" si="2"/>
        <v>6648</v>
      </c>
      <c r="L2219" s="76" t="s">
        <v>99</v>
      </c>
      <c r="M2219" s="77"/>
    </row>
    <row r="2220" ht="15.75" customHeight="1">
      <c r="A2220" s="79">
        <v>44222.0</v>
      </c>
      <c r="H2220" s="77"/>
      <c r="I2220" s="77"/>
      <c r="J2220" s="77"/>
      <c r="K2220" s="78">
        <f t="shared" si="2"/>
        <v>6651</v>
      </c>
      <c r="L2220" s="76" t="s">
        <v>99</v>
      </c>
      <c r="M2220" s="77"/>
    </row>
    <row r="2221" ht="15.75" customHeight="1">
      <c r="A2221" s="79">
        <v>44223.0</v>
      </c>
      <c r="H2221" s="77"/>
      <c r="I2221" s="77"/>
      <c r="J2221" s="77"/>
      <c r="K2221" s="78">
        <f t="shared" si="2"/>
        <v>6654</v>
      </c>
      <c r="L2221" s="76" t="s">
        <v>99</v>
      </c>
      <c r="M2221" s="77"/>
    </row>
    <row r="2222" ht="15.75" customHeight="1">
      <c r="A2222" s="79">
        <v>44224.0</v>
      </c>
      <c r="H2222" s="77"/>
      <c r="I2222" s="77"/>
      <c r="J2222" s="77"/>
      <c r="K2222" s="78">
        <f t="shared" si="2"/>
        <v>6657</v>
      </c>
      <c r="L2222" s="76" t="s">
        <v>99</v>
      </c>
      <c r="M2222" s="77"/>
    </row>
    <row r="2223" ht="15.75" customHeight="1">
      <c r="A2223" s="79">
        <v>44225.0</v>
      </c>
      <c r="H2223" s="77"/>
      <c r="I2223" s="77"/>
      <c r="J2223" s="77"/>
      <c r="K2223" s="78">
        <f t="shared" si="2"/>
        <v>6660</v>
      </c>
      <c r="L2223" s="76" t="s">
        <v>99</v>
      </c>
      <c r="M2223" s="77"/>
    </row>
    <row r="2224" ht="15.75" customHeight="1">
      <c r="A2224" s="79">
        <v>44226.0</v>
      </c>
      <c r="H2224" s="77"/>
      <c r="I2224" s="77"/>
      <c r="J2224" s="77"/>
      <c r="K2224" s="78">
        <f t="shared" si="2"/>
        <v>6663</v>
      </c>
      <c r="L2224" s="76" t="s">
        <v>99</v>
      </c>
      <c r="M2224" s="77"/>
    </row>
    <row r="2225" ht="15.75" customHeight="1">
      <c r="A2225" s="79">
        <v>44227.0</v>
      </c>
      <c r="H2225" s="77"/>
      <c r="I2225" s="77"/>
      <c r="J2225" s="77"/>
      <c r="K2225" s="78">
        <f t="shared" si="2"/>
        <v>6666</v>
      </c>
      <c r="L2225" s="76" t="s">
        <v>99</v>
      </c>
      <c r="M2225" s="77"/>
    </row>
    <row r="2226" ht="15.75" customHeight="1">
      <c r="A2226" s="79">
        <v>44228.0</v>
      </c>
      <c r="H2226" s="77"/>
      <c r="I2226" s="77"/>
      <c r="J2226" s="77"/>
      <c r="K2226" s="78">
        <f t="shared" si="2"/>
        <v>6669</v>
      </c>
      <c r="L2226" s="76" t="s">
        <v>99</v>
      </c>
      <c r="M2226" s="77"/>
    </row>
    <row r="2227" ht="15.75" customHeight="1">
      <c r="A2227" s="79">
        <v>44229.0</v>
      </c>
      <c r="H2227" s="77"/>
      <c r="I2227" s="77"/>
      <c r="J2227" s="77"/>
      <c r="K2227" s="78">
        <f t="shared" si="2"/>
        <v>6672</v>
      </c>
      <c r="L2227" s="76" t="s">
        <v>99</v>
      </c>
      <c r="M2227" s="77"/>
    </row>
    <row r="2228" ht="15.75" customHeight="1">
      <c r="A2228" s="79">
        <v>44230.0</v>
      </c>
      <c r="H2228" s="77"/>
      <c r="I2228" s="77"/>
      <c r="J2228" s="77"/>
      <c r="K2228" s="78">
        <f t="shared" si="2"/>
        <v>6675</v>
      </c>
      <c r="L2228" s="76" t="s">
        <v>99</v>
      </c>
      <c r="M2228" s="77"/>
    </row>
    <row r="2229" ht="15.75" customHeight="1">
      <c r="A2229" s="79">
        <v>44231.0</v>
      </c>
      <c r="H2229" s="77"/>
      <c r="I2229" s="77"/>
      <c r="J2229" s="77"/>
      <c r="K2229" s="78">
        <f t="shared" si="2"/>
        <v>6678</v>
      </c>
      <c r="L2229" s="76" t="s">
        <v>99</v>
      </c>
      <c r="M2229" s="77"/>
    </row>
    <row r="2230" ht="15.75" customHeight="1">
      <c r="A2230" s="79">
        <v>44232.0</v>
      </c>
      <c r="H2230" s="77"/>
      <c r="I2230" s="77"/>
      <c r="J2230" s="77"/>
      <c r="K2230" s="78">
        <f t="shared" si="2"/>
        <v>6681</v>
      </c>
      <c r="L2230" s="76" t="s">
        <v>99</v>
      </c>
      <c r="M2230" s="77"/>
    </row>
    <row r="2231" ht="15.75" customHeight="1">
      <c r="A2231" s="79">
        <v>44233.0</v>
      </c>
      <c r="H2231" s="77"/>
      <c r="I2231" s="77"/>
      <c r="J2231" s="77"/>
      <c r="K2231" s="78">
        <f t="shared" si="2"/>
        <v>6684</v>
      </c>
      <c r="L2231" s="76" t="s">
        <v>99</v>
      </c>
      <c r="M2231" s="77"/>
    </row>
    <row r="2232" ht="15.75" customHeight="1">
      <c r="A2232" s="79">
        <v>44234.0</v>
      </c>
      <c r="H2232" s="77"/>
      <c r="I2232" s="77"/>
      <c r="J2232" s="77"/>
      <c r="K2232" s="78">
        <f t="shared" si="2"/>
        <v>6687</v>
      </c>
      <c r="L2232" s="76" t="s">
        <v>99</v>
      </c>
      <c r="M2232" s="77"/>
    </row>
    <row r="2233" ht="15.75" customHeight="1">
      <c r="A2233" s="79">
        <v>44235.0</v>
      </c>
      <c r="H2233" s="77"/>
      <c r="I2233" s="77"/>
      <c r="J2233" s="77"/>
      <c r="K2233" s="78">
        <f t="shared" si="2"/>
        <v>6690</v>
      </c>
      <c r="L2233" s="76" t="s">
        <v>99</v>
      </c>
      <c r="M2233" s="77"/>
    </row>
    <row r="2234" ht="15.75" customHeight="1">
      <c r="A2234" s="79">
        <v>44236.0</v>
      </c>
      <c r="H2234" s="77"/>
      <c r="I2234" s="77"/>
      <c r="J2234" s="77"/>
      <c r="K2234" s="78">
        <f t="shared" si="2"/>
        <v>6693</v>
      </c>
      <c r="L2234" s="76" t="s">
        <v>99</v>
      </c>
      <c r="M2234" s="77"/>
    </row>
    <row r="2235" ht="15.75" customHeight="1">
      <c r="A2235" s="79">
        <v>44237.0</v>
      </c>
      <c r="H2235" s="77"/>
      <c r="I2235" s="77"/>
      <c r="J2235" s="77"/>
      <c r="K2235" s="78">
        <f t="shared" si="2"/>
        <v>6696</v>
      </c>
      <c r="L2235" s="76" t="s">
        <v>99</v>
      </c>
      <c r="M2235" s="77"/>
    </row>
    <row r="2236" ht="15.75" customHeight="1">
      <c r="A2236" s="79">
        <v>44238.0</v>
      </c>
      <c r="H2236" s="77"/>
      <c r="I2236" s="77"/>
      <c r="J2236" s="77"/>
      <c r="K2236" s="78">
        <f t="shared" si="2"/>
        <v>6699</v>
      </c>
      <c r="L2236" s="76" t="s">
        <v>99</v>
      </c>
      <c r="M2236" s="77"/>
    </row>
    <row r="2237" ht="15.75" customHeight="1">
      <c r="A2237" s="79">
        <v>44239.0</v>
      </c>
      <c r="H2237" s="77"/>
      <c r="I2237" s="77"/>
      <c r="J2237" s="77"/>
      <c r="K2237" s="78">
        <f t="shared" si="2"/>
        <v>6702</v>
      </c>
      <c r="L2237" s="76" t="s">
        <v>99</v>
      </c>
      <c r="M2237" s="77"/>
    </row>
    <row r="2238" ht="15.75" customHeight="1">
      <c r="A2238" s="79">
        <v>44240.0</v>
      </c>
      <c r="H2238" s="77"/>
      <c r="I2238" s="77"/>
      <c r="J2238" s="77"/>
      <c r="K2238" s="78">
        <f t="shared" si="2"/>
        <v>6705</v>
      </c>
      <c r="L2238" s="76" t="s">
        <v>99</v>
      </c>
      <c r="M2238" s="77"/>
    </row>
    <row r="2239" ht="15.75" customHeight="1">
      <c r="A2239" s="79">
        <v>44241.0</v>
      </c>
      <c r="H2239" s="77"/>
      <c r="I2239" s="77"/>
      <c r="J2239" s="77"/>
      <c r="K2239" s="78">
        <f t="shared" si="2"/>
        <v>6708</v>
      </c>
      <c r="L2239" s="76" t="s">
        <v>99</v>
      </c>
      <c r="M2239" s="77"/>
    </row>
    <row r="2240" ht="15.75" customHeight="1">
      <c r="A2240" s="79">
        <v>44242.0</v>
      </c>
      <c r="H2240" s="77"/>
      <c r="I2240" s="77"/>
      <c r="J2240" s="77"/>
      <c r="K2240" s="78">
        <f t="shared" si="2"/>
        <v>6711</v>
      </c>
      <c r="L2240" s="76" t="s">
        <v>99</v>
      </c>
      <c r="M2240" s="77"/>
    </row>
    <row r="2241" ht="15.75" customHeight="1">
      <c r="A2241" s="79">
        <v>44243.0</v>
      </c>
      <c r="H2241" s="77"/>
      <c r="I2241" s="77"/>
      <c r="J2241" s="77"/>
      <c r="K2241" s="78">
        <f t="shared" si="2"/>
        <v>6714</v>
      </c>
      <c r="L2241" s="76" t="s">
        <v>99</v>
      </c>
      <c r="M2241" s="77"/>
    </row>
    <row r="2242" ht="15.75" customHeight="1">
      <c r="A2242" s="79">
        <v>44244.0</v>
      </c>
      <c r="H2242" s="77"/>
      <c r="I2242" s="77"/>
      <c r="J2242" s="77"/>
      <c r="K2242" s="78">
        <f t="shared" si="2"/>
        <v>6717</v>
      </c>
      <c r="L2242" s="76" t="s">
        <v>99</v>
      </c>
      <c r="M2242" s="77"/>
    </row>
    <row r="2243" ht="15.75" customHeight="1">
      <c r="A2243" s="79">
        <v>44245.0</v>
      </c>
      <c r="H2243" s="77"/>
      <c r="I2243" s="77"/>
      <c r="J2243" s="77"/>
      <c r="K2243" s="78">
        <f t="shared" si="2"/>
        <v>6720</v>
      </c>
      <c r="L2243" s="76" t="s">
        <v>99</v>
      </c>
      <c r="M2243" s="77"/>
    </row>
    <row r="2244" ht="15.75" customHeight="1">
      <c r="A2244" s="79">
        <v>44246.0</v>
      </c>
      <c r="H2244" s="77"/>
      <c r="I2244" s="77"/>
      <c r="J2244" s="77"/>
      <c r="K2244" s="78">
        <f t="shared" si="2"/>
        <v>6723</v>
      </c>
      <c r="L2244" s="76" t="s">
        <v>99</v>
      </c>
      <c r="M2244" s="77"/>
    </row>
    <row r="2245" ht="15.75" customHeight="1">
      <c r="A2245" s="79">
        <v>44247.0</v>
      </c>
      <c r="H2245" s="77"/>
      <c r="I2245" s="77"/>
      <c r="J2245" s="77"/>
      <c r="K2245" s="78">
        <f t="shared" si="2"/>
        <v>6726</v>
      </c>
      <c r="L2245" s="76" t="s">
        <v>99</v>
      </c>
      <c r="M2245" s="77"/>
    </row>
    <row r="2246" ht="15.75" customHeight="1">
      <c r="A2246" s="79">
        <v>44248.0</v>
      </c>
      <c r="H2246" s="77"/>
      <c r="I2246" s="77"/>
      <c r="J2246" s="77"/>
      <c r="K2246" s="78">
        <f t="shared" si="2"/>
        <v>6729</v>
      </c>
      <c r="L2246" s="76" t="s">
        <v>99</v>
      </c>
      <c r="M2246" s="77"/>
    </row>
    <row r="2247" ht="15.75" customHeight="1">
      <c r="A2247" s="79">
        <v>44249.0</v>
      </c>
      <c r="H2247" s="77"/>
      <c r="I2247" s="77"/>
      <c r="J2247" s="77"/>
      <c r="K2247" s="78">
        <f t="shared" si="2"/>
        <v>6732</v>
      </c>
      <c r="L2247" s="76" t="s">
        <v>99</v>
      </c>
      <c r="M2247" s="77"/>
    </row>
    <row r="2248" ht="15.75" customHeight="1">
      <c r="A2248" s="79">
        <v>44250.0</v>
      </c>
      <c r="H2248" s="77"/>
      <c r="I2248" s="77"/>
      <c r="J2248" s="77"/>
      <c r="K2248" s="78">
        <f t="shared" si="2"/>
        <v>6735</v>
      </c>
      <c r="L2248" s="76" t="s">
        <v>99</v>
      </c>
      <c r="M2248" s="77"/>
    </row>
    <row r="2249" ht="15.75" customHeight="1">
      <c r="A2249" s="79">
        <v>44251.0</v>
      </c>
      <c r="H2249" s="77"/>
      <c r="I2249" s="77"/>
      <c r="J2249" s="77"/>
      <c r="K2249" s="78">
        <f t="shared" si="2"/>
        <v>6738</v>
      </c>
      <c r="L2249" s="76" t="s">
        <v>99</v>
      </c>
      <c r="M2249" s="77"/>
    </row>
    <row r="2250" ht="15.75" customHeight="1">
      <c r="A2250" s="79">
        <v>44252.0</v>
      </c>
      <c r="H2250" s="77"/>
      <c r="I2250" s="77"/>
      <c r="J2250" s="77"/>
      <c r="K2250" s="78">
        <f t="shared" si="2"/>
        <v>6741</v>
      </c>
      <c r="L2250" s="76" t="s">
        <v>99</v>
      </c>
      <c r="M2250" s="77"/>
    </row>
    <row r="2251" ht="15.75" customHeight="1">
      <c r="A2251" s="79">
        <v>44253.0</v>
      </c>
      <c r="H2251" s="77"/>
      <c r="I2251" s="77"/>
      <c r="J2251" s="77"/>
      <c r="K2251" s="78">
        <f t="shared" si="2"/>
        <v>6744</v>
      </c>
      <c r="L2251" s="76" t="s">
        <v>99</v>
      </c>
      <c r="M2251" s="77"/>
    </row>
    <row r="2252" ht="15.75" customHeight="1">
      <c r="A2252" s="79">
        <v>44254.0</v>
      </c>
      <c r="H2252" s="77"/>
      <c r="I2252" s="77"/>
      <c r="J2252" s="77"/>
      <c r="K2252" s="78">
        <f t="shared" si="2"/>
        <v>6747</v>
      </c>
      <c r="L2252" s="76" t="s">
        <v>99</v>
      </c>
      <c r="M2252" s="77"/>
    </row>
    <row r="2253" ht="15.75" customHeight="1">
      <c r="A2253" s="79">
        <v>44255.0</v>
      </c>
      <c r="H2253" s="77"/>
      <c r="I2253" s="77"/>
      <c r="J2253" s="77"/>
      <c r="K2253" s="78">
        <f t="shared" si="2"/>
        <v>6750</v>
      </c>
      <c r="L2253" s="76" t="s">
        <v>99</v>
      </c>
      <c r="M2253" s="77"/>
    </row>
    <row r="2254" ht="15.75" customHeight="1">
      <c r="A2254" s="79">
        <v>44256.0</v>
      </c>
      <c r="H2254" s="77"/>
      <c r="I2254" s="77"/>
      <c r="J2254" s="77"/>
      <c r="K2254" s="78">
        <f t="shared" si="2"/>
        <v>6753</v>
      </c>
      <c r="L2254" s="76" t="s">
        <v>99</v>
      </c>
      <c r="M2254" s="77"/>
    </row>
    <row r="2255" ht="15.75" customHeight="1">
      <c r="A2255" s="79">
        <v>44257.0</v>
      </c>
      <c r="H2255" s="77"/>
      <c r="I2255" s="77"/>
      <c r="J2255" s="77"/>
      <c r="K2255" s="78">
        <f t="shared" si="2"/>
        <v>6756</v>
      </c>
      <c r="L2255" s="76" t="s">
        <v>99</v>
      </c>
      <c r="M2255" s="77"/>
    </row>
    <row r="2256" ht="15.75" customHeight="1">
      <c r="A2256" s="79">
        <v>44258.0</v>
      </c>
      <c r="H2256" s="77"/>
      <c r="I2256" s="77"/>
      <c r="J2256" s="77"/>
      <c r="K2256" s="78">
        <f t="shared" si="2"/>
        <v>6759</v>
      </c>
      <c r="L2256" s="76" t="s">
        <v>99</v>
      </c>
      <c r="M2256" s="77"/>
    </row>
    <row r="2257" ht="15.75" customHeight="1">
      <c r="A2257" s="79">
        <v>44259.0</v>
      </c>
      <c r="H2257" s="77"/>
      <c r="I2257" s="77"/>
      <c r="J2257" s="77"/>
      <c r="K2257" s="78">
        <f t="shared" si="2"/>
        <v>6762</v>
      </c>
      <c r="L2257" s="76" t="s">
        <v>99</v>
      </c>
      <c r="M2257" s="77"/>
    </row>
    <row r="2258" ht="15.75" customHeight="1">
      <c r="A2258" s="79">
        <v>44260.0</v>
      </c>
      <c r="H2258" s="77"/>
      <c r="I2258" s="77"/>
      <c r="J2258" s="77"/>
      <c r="K2258" s="78">
        <f t="shared" si="2"/>
        <v>6765</v>
      </c>
      <c r="L2258" s="76" t="s">
        <v>99</v>
      </c>
      <c r="M2258" s="77"/>
    </row>
    <row r="2259" ht="15.75" customHeight="1">
      <c r="A2259" s="79">
        <v>44261.0</v>
      </c>
      <c r="H2259" s="77"/>
      <c r="I2259" s="77"/>
      <c r="J2259" s="77"/>
      <c r="K2259" s="78">
        <f t="shared" si="2"/>
        <v>6768</v>
      </c>
      <c r="L2259" s="76" t="s">
        <v>99</v>
      </c>
      <c r="M2259" s="77"/>
    </row>
    <row r="2260" ht="15.75" customHeight="1">
      <c r="A2260" s="79">
        <v>44262.0</v>
      </c>
      <c r="H2260" s="77"/>
      <c r="I2260" s="77"/>
      <c r="J2260" s="77"/>
      <c r="K2260" s="78">
        <f t="shared" si="2"/>
        <v>6771</v>
      </c>
      <c r="L2260" s="76" t="s">
        <v>99</v>
      </c>
      <c r="M2260" s="77"/>
    </row>
    <row r="2261" ht="15.75" customHeight="1">
      <c r="A2261" s="79">
        <v>44263.0</v>
      </c>
      <c r="H2261" s="77"/>
      <c r="I2261" s="77"/>
      <c r="J2261" s="77"/>
      <c r="K2261" s="78">
        <f t="shared" si="2"/>
        <v>6774</v>
      </c>
      <c r="L2261" s="76" t="s">
        <v>99</v>
      </c>
      <c r="M2261" s="77"/>
    </row>
    <row r="2262" ht="15.75" customHeight="1">
      <c r="A2262" s="79">
        <v>44264.0</v>
      </c>
      <c r="H2262" s="77"/>
      <c r="I2262" s="77"/>
      <c r="J2262" s="77"/>
      <c r="K2262" s="78">
        <f t="shared" si="2"/>
        <v>6777</v>
      </c>
      <c r="L2262" s="76" t="s">
        <v>99</v>
      </c>
      <c r="M2262" s="77"/>
    </row>
    <row r="2263" ht="15.75" customHeight="1">
      <c r="A2263" s="79">
        <v>44265.0</v>
      </c>
      <c r="H2263" s="77"/>
      <c r="I2263" s="77"/>
      <c r="J2263" s="77"/>
      <c r="K2263" s="78">
        <f t="shared" si="2"/>
        <v>6780</v>
      </c>
      <c r="L2263" s="76" t="s">
        <v>99</v>
      </c>
      <c r="M2263" s="77"/>
    </row>
    <row r="2264" ht="15.75" customHeight="1">
      <c r="A2264" s="79">
        <v>44266.0</v>
      </c>
      <c r="H2264" s="77"/>
      <c r="I2264" s="77"/>
      <c r="J2264" s="77"/>
      <c r="K2264" s="78">
        <f t="shared" si="2"/>
        <v>6783</v>
      </c>
      <c r="L2264" s="76" t="s">
        <v>99</v>
      </c>
      <c r="M2264" s="77"/>
    </row>
    <row r="2265" ht="15.75" customHeight="1">
      <c r="A2265" s="79">
        <v>44267.0</v>
      </c>
      <c r="H2265" s="77"/>
      <c r="I2265" s="77"/>
      <c r="J2265" s="77"/>
      <c r="K2265" s="78">
        <f t="shared" si="2"/>
        <v>6786</v>
      </c>
      <c r="L2265" s="76" t="s">
        <v>99</v>
      </c>
      <c r="M2265" s="77"/>
    </row>
    <row r="2266" ht="15.75" customHeight="1">
      <c r="A2266" s="79">
        <v>44268.0</v>
      </c>
      <c r="H2266" s="77"/>
      <c r="I2266" s="77"/>
      <c r="J2266" s="77"/>
      <c r="K2266" s="78">
        <f t="shared" si="2"/>
        <v>6789</v>
      </c>
      <c r="L2266" s="76" t="s">
        <v>99</v>
      </c>
      <c r="M2266" s="77"/>
    </row>
    <row r="2267" ht="15.75" customHeight="1">
      <c r="A2267" s="79">
        <v>44269.0</v>
      </c>
      <c r="H2267" s="77"/>
      <c r="I2267" s="77"/>
      <c r="J2267" s="77"/>
      <c r="K2267" s="78">
        <f t="shared" si="2"/>
        <v>6792</v>
      </c>
      <c r="L2267" s="76" t="s">
        <v>99</v>
      </c>
      <c r="M2267" s="77"/>
    </row>
    <row r="2268" ht="15.75" customHeight="1">
      <c r="A2268" s="79">
        <v>44270.0</v>
      </c>
      <c r="H2268" s="77"/>
      <c r="I2268" s="77"/>
      <c r="J2268" s="77"/>
      <c r="K2268" s="78">
        <f t="shared" si="2"/>
        <v>6795</v>
      </c>
      <c r="L2268" s="76" t="s">
        <v>99</v>
      </c>
      <c r="M2268" s="77"/>
    </row>
    <row r="2269" ht="15.75" customHeight="1">
      <c r="A2269" s="79">
        <v>44271.0</v>
      </c>
      <c r="H2269" s="77"/>
      <c r="I2269" s="77"/>
      <c r="J2269" s="77"/>
      <c r="K2269" s="78">
        <f t="shared" si="2"/>
        <v>6798</v>
      </c>
      <c r="L2269" s="76" t="s">
        <v>99</v>
      </c>
      <c r="M2269" s="77"/>
    </row>
    <row r="2270" ht="15.75" customHeight="1">
      <c r="A2270" s="79">
        <v>44272.0</v>
      </c>
      <c r="H2270" s="77"/>
      <c r="I2270" s="77"/>
      <c r="J2270" s="77"/>
      <c r="K2270" s="78">
        <f t="shared" si="2"/>
        <v>6801</v>
      </c>
      <c r="L2270" s="76" t="s">
        <v>99</v>
      </c>
      <c r="M2270" s="77"/>
    </row>
    <row r="2271" ht="15.75" customHeight="1">
      <c r="A2271" s="79">
        <v>44273.0</v>
      </c>
      <c r="H2271" s="77"/>
      <c r="I2271" s="77"/>
      <c r="J2271" s="77"/>
      <c r="K2271" s="78">
        <f t="shared" si="2"/>
        <v>6804</v>
      </c>
      <c r="L2271" s="76" t="s">
        <v>99</v>
      </c>
      <c r="M2271" s="77"/>
    </row>
    <row r="2272" ht="15.75" customHeight="1">
      <c r="A2272" s="79">
        <v>44274.0</v>
      </c>
      <c r="H2272" s="77"/>
      <c r="I2272" s="77"/>
      <c r="J2272" s="77"/>
      <c r="K2272" s="78">
        <f t="shared" si="2"/>
        <v>6807</v>
      </c>
      <c r="L2272" s="76" t="s">
        <v>99</v>
      </c>
      <c r="M2272" s="77"/>
    </row>
    <row r="2273" ht="15.75" customHeight="1">
      <c r="A2273" s="79">
        <v>44275.0</v>
      </c>
      <c r="H2273" s="77"/>
      <c r="I2273" s="77"/>
      <c r="J2273" s="77"/>
      <c r="K2273" s="78">
        <f t="shared" si="2"/>
        <v>6810</v>
      </c>
      <c r="L2273" s="76" t="s">
        <v>99</v>
      </c>
      <c r="M2273" s="77"/>
    </row>
    <row r="2274" ht="15.75" customHeight="1">
      <c r="A2274" s="79">
        <v>44276.0</v>
      </c>
      <c r="H2274" s="77"/>
      <c r="I2274" s="77"/>
      <c r="J2274" s="77"/>
      <c r="K2274" s="78">
        <f t="shared" si="2"/>
        <v>6813</v>
      </c>
      <c r="L2274" s="76" t="s">
        <v>99</v>
      </c>
      <c r="M2274" s="77"/>
    </row>
    <row r="2275" ht="15.75" customHeight="1">
      <c r="A2275" s="79">
        <v>44277.0</v>
      </c>
      <c r="H2275" s="77"/>
      <c r="I2275" s="77"/>
      <c r="J2275" s="77"/>
      <c r="K2275" s="78">
        <f t="shared" si="2"/>
        <v>6816</v>
      </c>
      <c r="L2275" s="76" t="s">
        <v>99</v>
      </c>
      <c r="M2275" s="77"/>
    </row>
    <row r="2276" ht="15.75" customHeight="1">
      <c r="A2276" s="79">
        <v>44278.0</v>
      </c>
      <c r="H2276" s="77"/>
      <c r="I2276" s="77"/>
      <c r="J2276" s="77"/>
      <c r="K2276" s="78">
        <f t="shared" si="2"/>
        <v>6819</v>
      </c>
      <c r="L2276" s="76" t="s">
        <v>99</v>
      </c>
      <c r="M2276" s="77"/>
    </row>
    <row r="2277" ht="15.75" customHeight="1">
      <c r="A2277" s="79">
        <v>44279.0</v>
      </c>
      <c r="H2277" s="77"/>
      <c r="I2277" s="77"/>
      <c r="J2277" s="77"/>
      <c r="K2277" s="78">
        <f t="shared" si="2"/>
        <v>6822</v>
      </c>
      <c r="L2277" s="76" t="s">
        <v>99</v>
      </c>
      <c r="M2277" s="77"/>
    </row>
    <row r="2278" ht="15.75" customHeight="1">
      <c r="A2278" s="79">
        <v>44280.0</v>
      </c>
      <c r="H2278" s="77"/>
      <c r="I2278" s="77"/>
      <c r="J2278" s="77"/>
      <c r="K2278" s="78">
        <f t="shared" si="2"/>
        <v>6825</v>
      </c>
      <c r="L2278" s="76" t="s">
        <v>99</v>
      </c>
      <c r="M2278" s="77"/>
    </row>
    <row r="2279" ht="15.75" customHeight="1">
      <c r="A2279" s="79">
        <v>44281.0</v>
      </c>
      <c r="H2279" s="77"/>
      <c r="I2279" s="77"/>
      <c r="J2279" s="77"/>
      <c r="K2279" s="78">
        <f t="shared" si="2"/>
        <v>6828</v>
      </c>
      <c r="L2279" s="76" t="s">
        <v>99</v>
      </c>
      <c r="M2279" s="77"/>
    </row>
    <row r="2280" ht="15.75" customHeight="1">
      <c r="A2280" s="79">
        <v>44282.0</v>
      </c>
      <c r="H2280" s="77"/>
      <c r="I2280" s="77"/>
      <c r="J2280" s="77"/>
      <c r="K2280" s="78">
        <f t="shared" si="2"/>
        <v>6831</v>
      </c>
      <c r="L2280" s="76" t="s">
        <v>99</v>
      </c>
      <c r="M2280" s="77"/>
    </row>
    <row r="2281" ht="15.75" customHeight="1">
      <c r="A2281" s="79">
        <v>44283.0</v>
      </c>
      <c r="H2281" s="77"/>
      <c r="I2281" s="77"/>
      <c r="J2281" s="77"/>
      <c r="K2281" s="78">
        <f t="shared" si="2"/>
        <v>6834</v>
      </c>
      <c r="L2281" s="76" t="s">
        <v>99</v>
      </c>
      <c r="M2281" s="77"/>
    </row>
    <row r="2282" ht="15.75" customHeight="1">
      <c r="A2282" s="79">
        <v>44284.0</v>
      </c>
      <c r="H2282" s="77"/>
      <c r="I2282" s="77"/>
      <c r="J2282" s="77"/>
      <c r="K2282" s="78">
        <f t="shared" si="2"/>
        <v>6837</v>
      </c>
      <c r="L2282" s="76" t="s">
        <v>99</v>
      </c>
      <c r="M2282" s="77"/>
    </row>
    <row r="2283" ht="15.75" customHeight="1">
      <c r="A2283" s="79">
        <v>44285.0</v>
      </c>
      <c r="H2283" s="77"/>
      <c r="I2283" s="77"/>
      <c r="J2283" s="77"/>
      <c r="K2283" s="78">
        <f t="shared" si="2"/>
        <v>6840</v>
      </c>
      <c r="L2283" s="76" t="s">
        <v>99</v>
      </c>
      <c r="M2283" s="77"/>
    </row>
    <row r="2284" ht="15.75" customHeight="1">
      <c r="A2284" s="79">
        <v>44286.0</v>
      </c>
      <c r="H2284" s="77"/>
      <c r="I2284" s="77"/>
      <c r="J2284" s="77"/>
      <c r="K2284" s="78">
        <f t="shared" si="2"/>
        <v>6843</v>
      </c>
      <c r="L2284" s="76" t="s">
        <v>99</v>
      </c>
      <c r="M2284" s="77"/>
    </row>
    <row r="2285" ht="15.75" customHeight="1">
      <c r="A2285" s="79">
        <v>44287.0</v>
      </c>
      <c r="H2285" s="77"/>
      <c r="I2285" s="77"/>
      <c r="J2285" s="77"/>
      <c r="K2285" s="78">
        <f t="shared" si="2"/>
        <v>6846</v>
      </c>
      <c r="L2285" s="76" t="s">
        <v>99</v>
      </c>
      <c r="M2285" s="77"/>
    </row>
    <row r="2286" ht="15.75" customHeight="1">
      <c r="A2286" s="79">
        <v>44288.0</v>
      </c>
      <c r="H2286" s="77"/>
      <c r="I2286" s="77"/>
      <c r="J2286" s="77"/>
      <c r="K2286" s="78">
        <f t="shared" si="2"/>
        <v>6849</v>
      </c>
      <c r="L2286" s="76" t="s">
        <v>99</v>
      </c>
      <c r="M2286" s="77"/>
    </row>
    <row r="2287" ht="15.75" customHeight="1">
      <c r="A2287" s="79">
        <v>44289.0</v>
      </c>
      <c r="H2287" s="77"/>
      <c r="I2287" s="77"/>
      <c r="J2287" s="77"/>
      <c r="K2287" s="78">
        <f t="shared" si="2"/>
        <v>6852</v>
      </c>
      <c r="L2287" s="76" t="s">
        <v>99</v>
      </c>
      <c r="M2287" s="77"/>
    </row>
    <row r="2288" ht="15.75" customHeight="1">
      <c r="A2288" s="79">
        <v>44290.0</v>
      </c>
      <c r="H2288" s="77"/>
      <c r="I2288" s="77"/>
      <c r="J2288" s="77"/>
      <c r="K2288" s="78">
        <f t="shared" si="2"/>
        <v>6855</v>
      </c>
      <c r="L2288" s="76" t="s">
        <v>99</v>
      </c>
      <c r="M2288" s="77"/>
    </row>
    <row r="2289" ht="15.75" customHeight="1">
      <c r="A2289" s="79">
        <v>44291.0</v>
      </c>
      <c r="H2289" s="77"/>
      <c r="I2289" s="77"/>
      <c r="J2289" s="77"/>
      <c r="K2289" s="78">
        <f t="shared" si="2"/>
        <v>6858</v>
      </c>
      <c r="L2289" s="76" t="s">
        <v>99</v>
      </c>
      <c r="M2289" s="77"/>
    </row>
    <row r="2290" ht="15.75" customHeight="1">
      <c r="A2290" s="79">
        <v>44292.0</v>
      </c>
      <c r="H2290" s="77"/>
      <c r="I2290" s="77"/>
      <c r="J2290" s="77"/>
      <c r="K2290" s="78">
        <f t="shared" si="2"/>
        <v>6861</v>
      </c>
      <c r="L2290" s="76" t="s">
        <v>99</v>
      </c>
      <c r="M2290" s="77"/>
    </row>
    <row r="2291" ht="15.75" customHeight="1">
      <c r="A2291" s="79">
        <v>44293.0</v>
      </c>
      <c r="H2291" s="77"/>
      <c r="I2291" s="77"/>
      <c r="J2291" s="77"/>
      <c r="K2291" s="78">
        <f t="shared" si="2"/>
        <v>6864</v>
      </c>
      <c r="L2291" s="76" t="s">
        <v>99</v>
      </c>
      <c r="M2291" s="77"/>
    </row>
    <row r="2292" ht="15.75" customHeight="1">
      <c r="A2292" s="79">
        <v>44294.0</v>
      </c>
      <c r="H2292" s="77"/>
      <c r="I2292" s="77"/>
      <c r="J2292" s="77"/>
      <c r="K2292" s="78">
        <f t="shared" si="2"/>
        <v>6867</v>
      </c>
      <c r="L2292" s="76" t="s">
        <v>99</v>
      </c>
      <c r="M2292" s="77"/>
    </row>
    <row r="2293" ht="15.75" customHeight="1">
      <c r="A2293" s="79">
        <v>44295.0</v>
      </c>
      <c r="H2293" s="77"/>
      <c r="I2293" s="77"/>
      <c r="J2293" s="77"/>
      <c r="K2293" s="78">
        <f t="shared" si="2"/>
        <v>6870</v>
      </c>
      <c r="L2293" s="76" t="s">
        <v>99</v>
      </c>
      <c r="M2293" s="77"/>
    </row>
    <row r="2294" ht="15.75" customHeight="1">
      <c r="A2294" s="79">
        <v>44296.0</v>
      </c>
      <c r="H2294" s="77"/>
      <c r="I2294" s="77"/>
      <c r="J2294" s="77"/>
      <c r="K2294" s="78">
        <f t="shared" si="2"/>
        <v>6873</v>
      </c>
      <c r="L2294" s="76" t="s">
        <v>99</v>
      </c>
      <c r="M2294" s="77"/>
    </row>
    <row r="2295" ht="15.75" customHeight="1">
      <c r="A2295" s="79">
        <v>44297.0</v>
      </c>
      <c r="H2295" s="77"/>
      <c r="I2295" s="77"/>
      <c r="J2295" s="77"/>
      <c r="K2295" s="78">
        <f t="shared" si="2"/>
        <v>6876</v>
      </c>
      <c r="L2295" s="76" t="s">
        <v>99</v>
      </c>
      <c r="M2295" s="77"/>
    </row>
    <row r="2296" ht="15.75" customHeight="1">
      <c r="A2296" s="79">
        <v>44298.0</v>
      </c>
      <c r="H2296" s="77"/>
      <c r="I2296" s="77"/>
      <c r="J2296" s="77"/>
      <c r="K2296" s="78">
        <f t="shared" si="2"/>
        <v>6879</v>
      </c>
      <c r="L2296" s="76" t="s">
        <v>99</v>
      </c>
      <c r="M2296" s="77"/>
    </row>
    <row r="2297" ht="15.75" customHeight="1">
      <c r="A2297" s="79">
        <v>44299.0</v>
      </c>
      <c r="H2297" s="77"/>
      <c r="I2297" s="77"/>
      <c r="J2297" s="77"/>
      <c r="K2297" s="78">
        <f t="shared" si="2"/>
        <v>6882</v>
      </c>
      <c r="L2297" s="76" t="s">
        <v>99</v>
      </c>
      <c r="M2297" s="77"/>
    </row>
    <row r="2298" ht="15.75" customHeight="1">
      <c r="A2298" s="79">
        <v>44300.0</v>
      </c>
      <c r="H2298" s="77"/>
      <c r="I2298" s="77"/>
      <c r="J2298" s="77"/>
      <c r="K2298" s="78">
        <f t="shared" si="2"/>
        <v>6885</v>
      </c>
      <c r="L2298" s="76" t="s">
        <v>99</v>
      </c>
      <c r="M2298" s="77"/>
    </row>
    <row r="2299" ht="15.75" customHeight="1">
      <c r="A2299" s="79">
        <v>44301.0</v>
      </c>
      <c r="H2299" s="77"/>
      <c r="I2299" s="77"/>
      <c r="J2299" s="77"/>
      <c r="K2299" s="78">
        <f t="shared" si="2"/>
        <v>6888</v>
      </c>
      <c r="L2299" s="76" t="s">
        <v>99</v>
      </c>
      <c r="M2299" s="77"/>
    </row>
    <row r="2300" ht="15.75" customHeight="1">
      <c r="A2300" s="79">
        <v>44302.0</v>
      </c>
      <c r="H2300" s="77"/>
      <c r="I2300" s="77"/>
      <c r="J2300" s="77"/>
      <c r="K2300" s="78">
        <f t="shared" si="2"/>
        <v>6891</v>
      </c>
      <c r="L2300" s="76" t="s">
        <v>99</v>
      </c>
      <c r="M2300" s="77"/>
    </row>
    <row r="2301" ht="15.75" customHeight="1">
      <c r="A2301" s="79">
        <v>44303.0</v>
      </c>
      <c r="H2301" s="77"/>
      <c r="I2301" s="77"/>
      <c r="J2301" s="77"/>
      <c r="K2301" s="78">
        <f t="shared" si="2"/>
        <v>6894</v>
      </c>
      <c r="L2301" s="76" t="s">
        <v>99</v>
      </c>
      <c r="M2301" s="77"/>
    </row>
    <row r="2302" ht="15.75" customHeight="1">
      <c r="A2302" s="79">
        <v>44304.0</v>
      </c>
      <c r="H2302" s="77"/>
      <c r="I2302" s="77"/>
      <c r="J2302" s="77"/>
      <c r="K2302" s="78">
        <f t="shared" si="2"/>
        <v>6897</v>
      </c>
      <c r="L2302" s="76" t="s">
        <v>99</v>
      </c>
      <c r="M2302" s="77"/>
    </row>
    <row r="2303" ht="15.75" customHeight="1">
      <c r="A2303" s="79">
        <v>44305.0</v>
      </c>
      <c r="H2303" s="77"/>
      <c r="I2303" s="77"/>
      <c r="J2303" s="77"/>
      <c r="K2303" s="78">
        <f t="shared" si="2"/>
        <v>6900</v>
      </c>
      <c r="L2303" s="76" t="s">
        <v>99</v>
      </c>
      <c r="M2303" s="77"/>
    </row>
    <row r="2304" ht="15.75" customHeight="1">
      <c r="A2304" s="79">
        <v>44306.0</v>
      </c>
      <c r="H2304" s="77"/>
      <c r="I2304" s="77"/>
      <c r="J2304" s="77"/>
      <c r="K2304" s="78">
        <f t="shared" si="2"/>
        <v>6903</v>
      </c>
      <c r="L2304" s="76" t="s">
        <v>99</v>
      </c>
      <c r="M2304" s="77"/>
    </row>
    <row r="2305" ht="15.75" customHeight="1">
      <c r="A2305" s="79">
        <v>44307.0</v>
      </c>
      <c r="H2305" s="77"/>
      <c r="I2305" s="77"/>
      <c r="J2305" s="77"/>
      <c r="K2305" s="78">
        <f t="shared" si="2"/>
        <v>6906</v>
      </c>
      <c r="L2305" s="76" t="s">
        <v>99</v>
      </c>
      <c r="M2305" s="77"/>
    </row>
    <row r="2306" ht="15.75" customHeight="1">
      <c r="A2306" s="79">
        <v>44308.0</v>
      </c>
      <c r="H2306" s="77"/>
      <c r="I2306" s="77"/>
      <c r="J2306" s="77"/>
      <c r="K2306" s="78">
        <f t="shared" si="2"/>
        <v>6909</v>
      </c>
      <c r="L2306" s="76" t="s">
        <v>99</v>
      </c>
      <c r="M2306" s="77"/>
    </row>
    <row r="2307" ht="15.75" customHeight="1">
      <c r="A2307" s="79">
        <v>44309.0</v>
      </c>
      <c r="H2307" s="77"/>
      <c r="I2307" s="77"/>
      <c r="J2307" s="77"/>
      <c r="K2307" s="78">
        <f t="shared" si="2"/>
        <v>6912</v>
      </c>
      <c r="L2307" s="76" t="s">
        <v>99</v>
      </c>
      <c r="M2307" s="77"/>
    </row>
    <row r="2308" ht="15.75" customHeight="1">
      <c r="A2308" s="79">
        <v>44310.0</v>
      </c>
      <c r="H2308" s="77"/>
      <c r="I2308" s="77"/>
      <c r="J2308" s="77"/>
      <c r="K2308" s="78">
        <f t="shared" si="2"/>
        <v>6915</v>
      </c>
      <c r="L2308" s="76" t="s">
        <v>99</v>
      </c>
      <c r="M2308" s="77"/>
    </row>
    <row r="2309" ht="15.75" customHeight="1">
      <c r="A2309" s="79">
        <v>44311.0</v>
      </c>
      <c r="H2309" s="77"/>
      <c r="I2309" s="77"/>
      <c r="J2309" s="77"/>
      <c r="K2309" s="78">
        <f t="shared" si="2"/>
        <v>6918</v>
      </c>
      <c r="L2309" s="76" t="s">
        <v>99</v>
      </c>
      <c r="M2309" s="77"/>
    </row>
    <row r="2310" ht="15.75" customHeight="1">
      <c r="A2310" s="79">
        <v>44312.0</v>
      </c>
      <c r="H2310" s="77"/>
      <c r="I2310" s="77"/>
      <c r="J2310" s="77"/>
      <c r="K2310" s="78">
        <f t="shared" si="2"/>
        <v>6921</v>
      </c>
      <c r="L2310" s="76" t="s">
        <v>99</v>
      </c>
      <c r="M2310" s="77"/>
    </row>
    <row r="2311" ht="15.75" customHeight="1">
      <c r="A2311" s="79">
        <v>44313.0</v>
      </c>
      <c r="H2311" s="77"/>
      <c r="I2311" s="77"/>
      <c r="J2311" s="77"/>
      <c r="K2311" s="78">
        <f t="shared" si="2"/>
        <v>6924</v>
      </c>
      <c r="L2311" s="76" t="s">
        <v>99</v>
      </c>
      <c r="M2311" s="77"/>
    </row>
    <row r="2312" ht="15.75" customHeight="1">
      <c r="A2312" s="79">
        <v>44314.0</v>
      </c>
      <c r="H2312" s="77"/>
      <c r="I2312" s="77"/>
      <c r="J2312" s="77"/>
      <c r="K2312" s="78">
        <f t="shared" si="2"/>
        <v>6927</v>
      </c>
      <c r="L2312" s="76" t="s">
        <v>99</v>
      </c>
      <c r="M2312" s="77"/>
    </row>
    <row r="2313" ht="15.75" customHeight="1">
      <c r="A2313" s="79">
        <v>44315.0</v>
      </c>
      <c r="H2313" s="77"/>
      <c r="I2313" s="77"/>
      <c r="J2313" s="77"/>
      <c r="K2313" s="78">
        <f t="shared" si="2"/>
        <v>6930</v>
      </c>
      <c r="L2313" s="76" t="s">
        <v>99</v>
      </c>
      <c r="M2313" s="77"/>
    </row>
    <row r="2314" ht="15.75" customHeight="1">
      <c r="A2314" s="79">
        <v>44316.0</v>
      </c>
      <c r="H2314" s="77"/>
      <c r="I2314" s="77"/>
      <c r="J2314" s="77"/>
      <c r="K2314" s="78">
        <f t="shared" si="2"/>
        <v>6933</v>
      </c>
      <c r="L2314" s="76" t="s">
        <v>99</v>
      </c>
      <c r="M2314" s="77"/>
    </row>
    <row r="2315" ht="15.75" customHeight="1">
      <c r="A2315" s="79">
        <v>44317.0</v>
      </c>
      <c r="H2315" s="77"/>
      <c r="I2315" s="77"/>
      <c r="J2315" s="77"/>
      <c r="K2315" s="78">
        <f t="shared" si="2"/>
        <v>6936</v>
      </c>
      <c r="L2315" s="76" t="s">
        <v>99</v>
      </c>
      <c r="M2315" s="77"/>
    </row>
    <row r="2316" ht="15.75" customHeight="1">
      <c r="A2316" s="79">
        <v>44318.0</v>
      </c>
      <c r="H2316" s="77"/>
      <c r="I2316" s="77"/>
      <c r="J2316" s="77"/>
      <c r="K2316" s="78">
        <f t="shared" si="2"/>
        <v>6939</v>
      </c>
      <c r="L2316" s="76" t="s">
        <v>99</v>
      </c>
      <c r="M2316" s="77"/>
    </row>
    <row r="2317" ht="15.75" customHeight="1">
      <c r="A2317" s="79">
        <v>44319.0</v>
      </c>
      <c r="H2317" s="77"/>
      <c r="I2317" s="77"/>
      <c r="J2317" s="77"/>
      <c r="K2317" s="78">
        <f t="shared" si="2"/>
        <v>6942</v>
      </c>
      <c r="L2317" s="76" t="s">
        <v>99</v>
      </c>
      <c r="M2317" s="77"/>
    </row>
    <row r="2318" ht="15.75" customHeight="1">
      <c r="A2318" s="79">
        <v>44320.0</v>
      </c>
      <c r="H2318" s="77"/>
      <c r="I2318" s="77"/>
      <c r="J2318" s="77"/>
      <c r="K2318" s="78">
        <f t="shared" si="2"/>
        <v>6945</v>
      </c>
      <c r="L2318" s="76" t="s">
        <v>99</v>
      </c>
      <c r="M2318" s="77"/>
    </row>
    <row r="2319" ht="15.75" customHeight="1">
      <c r="A2319" s="79">
        <v>44321.0</v>
      </c>
      <c r="H2319" s="77"/>
      <c r="I2319" s="77"/>
      <c r="J2319" s="77"/>
      <c r="K2319" s="78">
        <f t="shared" si="2"/>
        <v>6948</v>
      </c>
      <c r="L2319" s="76" t="s">
        <v>99</v>
      </c>
      <c r="M2319" s="77"/>
    </row>
    <row r="2320" ht="15.75" customHeight="1">
      <c r="A2320" s="79">
        <v>44322.0</v>
      </c>
      <c r="H2320" s="77"/>
      <c r="I2320" s="77"/>
      <c r="J2320" s="77"/>
      <c r="K2320" s="78">
        <f t="shared" si="2"/>
        <v>6951</v>
      </c>
      <c r="L2320" s="76" t="s">
        <v>99</v>
      </c>
      <c r="M2320" s="77"/>
    </row>
    <row r="2321" ht="15.75" customHeight="1">
      <c r="A2321" s="79">
        <v>44323.0</v>
      </c>
      <c r="H2321" s="77"/>
      <c r="I2321" s="77"/>
      <c r="J2321" s="77"/>
      <c r="K2321" s="78">
        <f t="shared" si="2"/>
        <v>6954</v>
      </c>
      <c r="L2321" s="76" t="s">
        <v>99</v>
      </c>
      <c r="M2321" s="77"/>
    </row>
    <row r="2322" ht="15.75" customHeight="1">
      <c r="A2322" s="79">
        <v>44324.0</v>
      </c>
      <c r="H2322" s="77"/>
      <c r="I2322" s="77"/>
      <c r="J2322" s="77"/>
      <c r="K2322" s="78">
        <f t="shared" si="2"/>
        <v>6957</v>
      </c>
      <c r="L2322" s="76" t="s">
        <v>99</v>
      </c>
      <c r="M2322" s="77"/>
    </row>
    <row r="2323" ht="15.75" customHeight="1">
      <c r="A2323" s="79">
        <v>44325.0</v>
      </c>
      <c r="H2323" s="77"/>
      <c r="I2323" s="77"/>
      <c r="J2323" s="77"/>
      <c r="K2323" s="78">
        <f t="shared" si="2"/>
        <v>6960</v>
      </c>
      <c r="L2323" s="76" t="s">
        <v>99</v>
      </c>
      <c r="M2323" s="77"/>
    </row>
    <row r="2324" ht="15.75" customHeight="1">
      <c r="A2324" s="79">
        <v>44326.0</v>
      </c>
      <c r="H2324" s="77"/>
      <c r="I2324" s="77"/>
      <c r="J2324" s="77"/>
      <c r="K2324" s="78">
        <f t="shared" si="2"/>
        <v>6963</v>
      </c>
      <c r="L2324" s="76" t="s">
        <v>99</v>
      </c>
      <c r="M2324" s="77"/>
    </row>
    <row r="2325" ht="15.75" customHeight="1">
      <c r="A2325" s="79">
        <v>44327.0</v>
      </c>
      <c r="H2325" s="77"/>
      <c r="I2325" s="77"/>
      <c r="J2325" s="77"/>
      <c r="K2325" s="78">
        <f t="shared" si="2"/>
        <v>6966</v>
      </c>
      <c r="L2325" s="76" t="s">
        <v>99</v>
      </c>
      <c r="M2325" s="77"/>
    </row>
    <row r="2326" ht="15.75" customHeight="1">
      <c r="A2326" s="79">
        <v>44328.0</v>
      </c>
      <c r="H2326" s="77"/>
      <c r="I2326" s="77"/>
      <c r="J2326" s="77"/>
      <c r="K2326" s="78">
        <f t="shared" si="2"/>
        <v>6969</v>
      </c>
      <c r="L2326" s="76" t="s">
        <v>99</v>
      </c>
      <c r="M2326" s="77"/>
    </row>
    <row r="2327" ht="15.75" customHeight="1">
      <c r="A2327" s="79">
        <v>44329.0</v>
      </c>
      <c r="H2327" s="77"/>
      <c r="I2327" s="77"/>
      <c r="J2327" s="77"/>
      <c r="K2327" s="78">
        <f t="shared" si="2"/>
        <v>6972</v>
      </c>
      <c r="L2327" s="76" t="s">
        <v>99</v>
      </c>
      <c r="M2327" s="77"/>
    </row>
    <row r="2328" ht="15.75" customHeight="1">
      <c r="A2328" s="79">
        <v>44330.0</v>
      </c>
      <c r="H2328" s="77"/>
      <c r="I2328" s="77"/>
      <c r="J2328" s="77"/>
      <c r="K2328" s="78">
        <f t="shared" si="2"/>
        <v>6975</v>
      </c>
      <c r="L2328" s="76" t="s">
        <v>99</v>
      </c>
      <c r="M2328" s="77"/>
    </row>
    <row r="2329" ht="15.75" customHeight="1">
      <c r="A2329" s="79">
        <v>44331.0</v>
      </c>
      <c r="H2329" s="77"/>
      <c r="I2329" s="77"/>
      <c r="J2329" s="77"/>
      <c r="K2329" s="78">
        <f t="shared" si="2"/>
        <v>6978</v>
      </c>
      <c r="L2329" s="76" t="s">
        <v>99</v>
      </c>
      <c r="M2329" s="77"/>
    </row>
    <row r="2330" ht="15.75" customHeight="1">
      <c r="A2330" s="79">
        <v>44332.0</v>
      </c>
      <c r="H2330" s="77"/>
      <c r="I2330" s="77"/>
      <c r="J2330" s="77"/>
      <c r="K2330" s="78">
        <f t="shared" si="2"/>
        <v>6981</v>
      </c>
      <c r="L2330" s="76" t="s">
        <v>99</v>
      </c>
      <c r="M2330" s="77"/>
    </row>
    <row r="2331" ht="15.75" customHeight="1">
      <c r="A2331" s="79">
        <v>44333.0</v>
      </c>
      <c r="H2331" s="77"/>
      <c r="I2331" s="77"/>
      <c r="J2331" s="77"/>
      <c r="K2331" s="78">
        <f t="shared" si="2"/>
        <v>6984</v>
      </c>
      <c r="L2331" s="76" t="s">
        <v>99</v>
      </c>
      <c r="M2331" s="77"/>
    </row>
    <row r="2332" ht="15.75" customHeight="1">
      <c r="A2332" s="79">
        <v>44334.0</v>
      </c>
      <c r="H2332" s="77"/>
      <c r="I2332" s="77"/>
      <c r="J2332" s="77"/>
      <c r="K2332" s="78">
        <f t="shared" si="2"/>
        <v>6987</v>
      </c>
      <c r="L2332" s="76" t="s">
        <v>99</v>
      </c>
      <c r="M2332" s="77"/>
    </row>
    <row r="2333" ht="15.75" customHeight="1">
      <c r="A2333" s="79">
        <v>44335.0</v>
      </c>
      <c r="H2333" s="77"/>
      <c r="I2333" s="77"/>
      <c r="J2333" s="77"/>
      <c r="K2333" s="78">
        <f t="shared" si="2"/>
        <v>6990</v>
      </c>
      <c r="L2333" s="76" t="s">
        <v>99</v>
      </c>
      <c r="M2333" s="77"/>
    </row>
    <row r="2334" ht="15.75" customHeight="1">
      <c r="A2334" s="79">
        <v>44336.0</v>
      </c>
      <c r="H2334" s="77"/>
      <c r="I2334" s="77"/>
      <c r="J2334" s="77"/>
      <c r="K2334" s="78">
        <f t="shared" si="2"/>
        <v>6993</v>
      </c>
      <c r="L2334" s="76" t="s">
        <v>99</v>
      </c>
      <c r="M2334" s="77"/>
    </row>
    <row r="2335" ht="15.75" customHeight="1">
      <c r="A2335" s="79">
        <v>44337.0</v>
      </c>
      <c r="H2335" s="77"/>
      <c r="I2335" s="77"/>
      <c r="J2335" s="77"/>
      <c r="K2335" s="78">
        <f t="shared" si="2"/>
        <v>6996</v>
      </c>
      <c r="L2335" s="76" t="s">
        <v>99</v>
      </c>
      <c r="M2335" s="77"/>
    </row>
    <row r="2336" ht="15.75" customHeight="1">
      <c r="A2336" s="79">
        <v>44338.0</v>
      </c>
      <c r="H2336" s="77"/>
      <c r="I2336" s="77"/>
      <c r="J2336" s="77"/>
      <c r="K2336" s="78">
        <f t="shared" si="2"/>
        <v>6999</v>
      </c>
      <c r="L2336" s="76" t="s">
        <v>99</v>
      </c>
      <c r="M2336" s="77"/>
    </row>
    <row r="2337" ht="15.75" customHeight="1">
      <c r="A2337" s="79">
        <v>44339.0</v>
      </c>
      <c r="H2337" s="77"/>
      <c r="I2337" s="77"/>
      <c r="J2337" s="77"/>
      <c r="K2337" s="78">
        <f t="shared" si="2"/>
        <v>7002</v>
      </c>
      <c r="L2337" s="76" t="s">
        <v>99</v>
      </c>
      <c r="M2337" s="77"/>
    </row>
    <row r="2338" ht="15.75" customHeight="1">
      <c r="A2338" s="79">
        <v>44340.0</v>
      </c>
      <c r="H2338" s="77"/>
      <c r="I2338" s="77"/>
      <c r="J2338" s="77"/>
      <c r="K2338" s="78">
        <f t="shared" si="2"/>
        <v>7005</v>
      </c>
      <c r="L2338" s="76" t="s">
        <v>99</v>
      </c>
      <c r="M2338" s="77"/>
    </row>
    <row r="2339" ht="15.75" customHeight="1">
      <c r="A2339" s="79">
        <v>44341.0</v>
      </c>
      <c r="H2339" s="77"/>
      <c r="I2339" s="77"/>
      <c r="J2339" s="77"/>
      <c r="K2339" s="78">
        <f t="shared" si="2"/>
        <v>7008</v>
      </c>
      <c r="L2339" s="76" t="s">
        <v>99</v>
      </c>
      <c r="M2339" s="77"/>
    </row>
    <row r="2340" ht="15.75" customHeight="1">
      <c r="A2340" s="79">
        <v>44342.0</v>
      </c>
      <c r="H2340" s="77"/>
      <c r="I2340" s="77"/>
      <c r="J2340" s="77"/>
      <c r="K2340" s="78">
        <f t="shared" si="2"/>
        <v>7011</v>
      </c>
      <c r="L2340" s="76" t="s">
        <v>99</v>
      </c>
      <c r="M2340" s="77"/>
    </row>
    <row r="2341" ht="15.75" customHeight="1">
      <c r="A2341" s="79">
        <v>44343.0</v>
      </c>
      <c r="H2341" s="77"/>
      <c r="I2341" s="77"/>
      <c r="J2341" s="77"/>
      <c r="K2341" s="78">
        <f t="shared" si="2"/>
        <v>7014</v>
      </c>
      <c r="L2341" s="76" t="s">
        <v>99</v>
      </c>
      <c r="M2341" s="77"/>
    </row>
    <row r="2342" ht="15.75" customHeight="1">
      <c r="A2342" s="79">
        <v>44344.0</v>
      </c>
      <c r="H2342" s="77"/>
      <c r="I2342" s="77"/>
      <c r="J2342" s="77"/>
      <c r="K2342" s="78">
        <f t="shared" si="2"/>
        <v>7017</v>
      </c>
      <c r="L2342" s="76" t="s">
        <v>99</v>
      </c>
      <c r="M2342" s="77"/>
    </row>
    <row r="2343" ht="15.75" customHeight="1">
      <c r="A2343" s="79">
        <v>44345.0</v>
      </c>
      <c r="H2343" s="77"/>
      <c r="I2343" s="77"/>
      <c r="J2343" s="77"/>
      <c r="K2343" s="78">
        <f t="shared" si="2"/>
        <v>7020</v>
      </c>
      <c r="L2343" s="76" t="s">
        <v>99</v>
      </c>
      <c r="M2343" s="77"/>
    </row>
    <row r="2344" ht="15.75" customHeight="1">
      <c r="A2344" s="79">
        <v>44346.0</v>
      </c>
      <c r="H2344" s="77"/>
      <c r="I2344" s="77"/>
      <c r="J2344" s="77"/>
      <c r="K2344" s="78">
        <f t="shared" si="2"/>
        <v>7023</v>
      </c>
      <c r="L2344" s="76" t="s">
        <v>99</v>
      </c>
      <c r="M2344" s="77"/>
    </row>
    <row r="2345" ht="15.75" customHeight="1">
      <c r="A2345" s="79">
        <v>44347.0</v>
      </c>
      <c r="H2345" s="77"/>
      <c r="I2345" s="77"/>
      <c r="J2345" s="77"/>
      <c r="K2345" s="78">
        <f t="shared" si="2"/>
        <v>7026</v>
      </c>
      <c r="L2345" s="76" t="s">
        <v>99</v>
      </c>
      <c r="M2345" s="77"/>
    </row>
    <row r="2346" ht="15.75" customHeight="1">
      <c r="A2346" s="79">
        <v>44348.0</v>
      </c>
      <c r="H2346" s="77"/>
      <c r="I2346" s="77"/>
      <c r="J2346" s="77"/>
      <c r="K2346" s="78">
        <f t="shared" si="2"/>
        <v>7029</v>
      </c>
      <c r="L2346" s="76" t="s">
        <v>99</v>
      </c>
      <c r="M2346" s="77"/>
    </row>
    <row r="2347" ht="15.75" customHeight="1">
      <c r="A2347" s="79">
        <v>44349.0</v>
      </c>
      <c r="H2347" s="77"/>
      <c r="I2347" s="77"/>
      <c r="J2347" s="77"/>
      <c r="K2347" s="78">
        <f t="shared" si="2"/>
        <v>7032</v>
      </c>
      <c r="L2347" s="76" t="s">
        <v>99</v>
      </c>
      <c r="M2347" s="77"/>
    </row>
    <row r="2348" ht="15.75" customHeight="1">
      <c r="A2348" s="79">
        <v>44350.0</v>
      </c>
      <c r="H2348" s="77"/>
      <c r="I2348" s="77"/>
      <c r="J2348" s="77"/>
      <c r="K2348" s="78">
        <f t="shared" si="2"/>
        <v>7035</v>
      </c>
      <c r="L2348" s="76" t="s">
        <v>99</v>
      </c>
      <c r="M2348" s="77"/>
    </row>
    <row r="2349" ht="15.75" customHeight="1">
      <c r="A2349" s="79">
        <v>44351.0</v>
      </c>
      <c r="H2349" s="77"/>
      <c r="I2349" s="77"/>
      <c r="J2349" s="77"/>
      <c r="K2349" s="78">
        <f t="shared" si="2"/>
        <v>7038</v>
      </c>
      <c r="L2349" s="76" t="s">
        <v>99</v>
      </c>
      <c r="M2349" s="77"/>
    </row>
    <row r="2350" ht="15.75" customHeight="1">
      <c r="A2350" s="79">
        <v>44352.0</v>
      </c>
      <c r="H2350" s="77"/>
      <c r="I2350" s="77"/>
      <c r="J2350" s="77"/>
      <c r="K2350" s="78">
        <f t="shared" si="2"/>
        <v>7041</v>
      </c>
      <c r="L2350" s="76" t="s">
        <v>99</v>
      </c>
      <c r="M2350" s="77"/>
    </row>
    <row r="2351" ht="15.75" customHeight="1">
      <c r="A2351" s="79">
        <v>44353.0</v>
      </c>
      <c r="H2351" s="77"/>
      <c r="I2351" s="77"/>
      <c r="J2351" s="77"/>
      <c r="K2351" s="78">
        <f t="shared" si="2"/>
        <v>7044</v>
      </c>
      <c r="L2351" s="76" t="s">
        <v>99</v>
      </c>
      <c r="M2351" s="77"/>
    </row>
    <row r="2352" ht="15.75" customHeight="1">
      <c r="A2352" s="79">
        <v>44354.0</v>
      </c>
      <c r="H2352" s="77"/>
      <c r="I2352" s="77"/>
      <c r="J2352" s="77"/>
      <c r="K2352" s="78">
        <f t="shared" si="2"/>
        <v>7047</v>
      </c>
      <c r="L2352" s="76" t="s">
        <v>99</v>
      </c>
      <c r="M2352" s="77"/>
    </row>
    <row r="2353" ht="15.75" customHeight="1">
      <c r="A2353" s="79">
        <v>44355.0</v>
      </c>
      <c r="H2353" s="77"/>
      <c r="I2353" s="77"/>
      <c r="J2353" s="77"/>
      <c r="K2353" s="78">
        <f t="shared" si="2"/>
        <v>7050</v>
      </c>
      <c r="L2353" s="76" t="s">
        <v>99</v>
      </c>
      <c r="M2353" s="77"/>
    </row>
    <row r="2354" ht="15.75" customHeight="1">
      <c r="A2354" s="79">
        <v>44356.0</v>
      </c>
      <c r="H2354" s="77"/>
      <c r="I2354" s="77"/>
      <c r="J2354" s="77"/>
      <c r="K2354" s="78">
        <f t="shared" si="2"/>
        <v>7053</v>
      </c>
      <c r="L2354" s="76" t="s">
        <v>99</v>
      </c>
      <c r="M2354" s="77"/>
    </row>
    <row r="2355" ht="15.75" customHeight="1">
      <c r="A2355" s="79">
        <v>44357.0</v>
      </c>
      <c r="H2355" s="77"/>
      <c r="I2355" s="77"/>
      <c r="J2355" s="77"/>
      <c r="K2355" s="78">
        <f t="shared" si="2"/>
        <v>7056</v>
      </c>
      <c r="L2355" s="76" t="s">
        <v>99</v>
      </c>
      <c r="M2355" s="77"/>
    </row>
    <row r="2356" ht="15.75" customHeight="1">
      <c r="A2356" s="79">
        <v>44358.0</v>
      </c>
      <c r="H2356" s="77"/>
      <c r="I2356" s="77"/>
      <c r="J2356" s="77"/>
      <c r="K2356" s="78">
        <f t="shared" si="2"/>
        <v>7059</v>
      </c>
      <c r="L2356" s="76" t="s">
        <v>99</v>
      </c>
      <c r="M2356" s="77"/>
    </row>
    <row r="2357" ht="15.75" customHeight="1">
      <c r="A2357" s="79">
        <v>44359.0</v>
      </c>
      <c r="H2357" s="77"/>
      <c r="I2357" s="77"/>
      <c r="J2357" s="77"/>
      <c r="K2357" s="78">
        <f t="shared" si="2"/>
        <v>7062</v>
      </c>
      <c r="L2357" s="76" t="s">
        <v>99</v>
      </c>
      <c r="M2357" s="77"/>
    </row>
    <row r="2358" ht="15.75" customHeight="1">
      <c r="A2358" s="79">
        <v>44360.0</v>
      </c>
      <c r="H2358" s="77"/>
      <c r="I2358" s="77"/>
      <c r="J2358" s="77"/>
      <c r="K2358" s="78">
        <f t="shared" si="2"/>
        <v>7065</v>
      </c>
      <c r="L2358" s="76" t="s">
        <v>99</v>
      </c>
      <c r="M2358" s="77"/>
    </row>
    <row r="2359" ht="15.75" customHeight="1">
      <c r="A2359" s="79">
        <v>44361.0</v>
      </c>
      <c r="H2359" s="77"/>
      <c r="I2359" s="77"/>
      <c r="J2359" s="77"/>
      <c r="K2359" s="78">
        <f t="shared" si="2"/>
        <v>7068</v>
      </c>
      <c r="L2359" s="76" t="s">
        <v>99</v>
      </c>
      <c r="M2359" s="77"/>
    </row>
    <row r="2360" ht="15.75" customHeight="1">
      <c r="A2360" s="79">
        <v>44362.0</v>
      </c>
      <c r="H2360" s="77"/>
      <c r="I2360" s="77"/>
      <c r="J2360" s="77"/>
      <c r="K2360" s="78">
        <f t="shared" si="2"/>
        <v>7071</v>
      </c>
      <c r="L2360" s="76" t="s">
        <v>99</v>
      </c>
      <c r="M2360" s="77"/>
    </row>
    <row r="2361" ht="15.75" customHeight="1">
      <c r="A2361" s="79">
        <v>44363.0</v>
      </c>
      <c r="H2361" s="77"/>
      <c r="I2361" s="77"/>
      <c r="J2361" s="77"/>
      <c r="K2361" s="78">
        <f t="shared" si="2"/>
        <v>7074</v>
      </c>
      <c r="L2361" s="76" t="s">
        <v>99</v>
      </c>
      <c r="M2361" s="77"/>
    </row>
    <row r="2362" ht="15.75" customHeight="1">
      <c r="A2362" s="79">
        <v>44364.0</v>
      </c>
      <c r="H2362" s="77"/>
      <c r="I2362" s="77"/>
      <c r="J2362" s="77"/>
      <c r="K2362" s="78">
        <f t="shared" si="2"/>
        <v>7077</v>
      </c>
      <c r="L2362" s="76" t="s">
        <v>99</v>
      </c>
      <c r="M2362" s="77"/>
    </row>
    <row r="2363" ht="15.75" customHeight="1">
      <c r="A2363" s="79">
        <v>44365.0</v>
      </c>
      <c r="H2363" s="77"/>
      <c r="I2363" s="77"/>
      <c r="J2363" s="77"/>
      <c r="K2363" s="78">
        <f t="shared" si="2"/>
        <v>7080</v>
      </c>
      <c r="L2363" s="76" t="s">
        <v>99</v>
      </c>
      <c r="M2363" s="77"/>
    </row>
    <row r="2364" ht="15.75" customHeight="1">
      <c r="A2364" s="79">
        <v>44366.0</v>
      </c>
      <c r="H2364" s="77"/>
      <c r="I2364" s="77"/>
      <c r="J2364" s="77"/>
      <c r="K2364" s="78">
        <f t="shared" si="2"/>
        <v>7083</v>
      </c>
      <c r="L2364" s="76" t="s">
        <v>99</v>
      </c>
      <c r="M2364" s="77"/>
    </row>
    <row r="2365" ht="15.75" customHeight="1">
      <c r="A2365" s="79">
        <v>44367.0</v>
      </c>
      <c r="H2365" s="77"/>
      <c r="I2365" s="77"/>
      <c r="J2365" s="77"/>
      <c r="K2365" s="78">
        <f t="shared" si="2"/>
        <v>7086</v>
      </c>
      <c r="L2365" s="76" t="s">
        <v>99</v>
      </c>
      <c r="M2365" s="77"/>
    </row>
    <row r="2366" ht="15.75" customHeight="1">
      <c r="A2366" s="79">
        <v>44368.0</v>
      </c>
      <c r="H2366" s="77"/>
      <c r="I2366" s="77"/>
      <c r="J2366" s="77"/>
      <c r="K2366" s="78">
        <f t="shared" si="2"/>
        <v>7089</v>
      </c>
      <c r="L2366" s="76" t="s">
        <v>99</v>
      </c>
      <c r="M2366" s="77"/>
    </row>
    <row r="2367" ht="15.75" customHeight="1">
      <c r="A2367" s="79">
        <v>44369.0</v>
      </c>
      <c r="H2367" s="77"/>
      <c r="I2367" s="77"/>
      <c r="J2367" s="77"/>
      <c r="K2367" s="78">
        <f t="shared" si="2"/>
        <v>7092</v>
      </c>
      <c r="L2367" s="76" t="s">
        <v>99</v>
      </c>
      <c r="M2367" s="77"/>
    </row>
    <row r="2368" ht="15.75" customHeight="1">
      <c r="A2368" s="79">
        <v>44370.0</v>
      </c>
      <c r="H2368" s="77"/>
      <c r="I2368" s="77"/>
      <c r="J2368" s="77"/>
      <c r="K2368" s="78">
        <f t="shared" si="2"/>
        <v>7095</v>
      </c>
      <c r="L2368" s="76" t="s">
        <v>99</v>
      </c>
      <c r="M2368" s="77"/>
    </row>
    <row r="2369" ht="15.75" customHeight="1">
      <c r="A2369" s="79">
        <v>44371.0</v>
      </c>
      <c r="H2369" s="77"/>
      <c r="I2369" s="77"/>
      <c r="J2369" s="77"/>
      <c r="K2369" s="78">
        <f t="shared" si="2"/>
        <v>7098</v>
      </c>
      <c r="L2369" s="76" t="s">
        <v>99</v>
      </c>
      <c r="M2369" s="77"/>
    </row>
    <row r="2370" ht="15.75" customHeight="1">
      <c r="A2370" s="79">
        <v>44372.0</v>
      </c>
      <c r="H2370" s="77"/>
      <c r="I2370" s="77"/>
      <c r="J2370" s="77"/>
      <c r="K2370" s="78">
        <f t="shared" si="2"/>
        <v>7101</v>
      </c>
      <c r="L2370" s="76" t="s">
        <v>99</v>
      </c>
      <c r="M2370" s="77"/>
    </row>
    <row r="2371" ht="15.75" customHeight="1">
      <c r="A2371" s="79">
        <v>44373.0</v>
      </c>
      <c r="H2371" s="77"/>
      <c r="I2371" s="77"/>
      <c r="J2371" s="77"/>
      <c r="K2371" s="78">
        <f t="shared" si="2"/>
        <v>7104</v>
      </c>
      <c r="L2371" s="76" t="s">
        <v>99</v>
      </c>
      <c r="M2371" s="77"/>
    </row>
    <row r="2372" ht="15.75" customHeight="1">
      <c r="A2372" s="79">
        <v>44374.0</v>
      </c>
      <c r="H2372" s="77"/>
      <c r="I2372" s="77"/>
      <c r="J2372" s="77"/>
      <c r="K2372" s="78">
        <f t="shared" si="2"/>
        <v>7107</v>
      </c>
      <c r="L2372" s="76" t="s">
        <v>99</v>
      </c>
      <c r="M2372" s="77"/>
    </row>
    <row r="2373" ht="15.75" customHeight="1">
      <c r="A2373" s="79">
        <v>44375.0</v>
      </c>
      <c r="H2373" s="77"/>
      <c r="I2373" s="77"/>
      <c r="J2373" s="77"/>
      <c r="K2373" s="78">
        <f t="shared" si="2"/>
        <v>7110</v>
      </c>
      <c r="L2373" s="76" t="s">
        <v>99</v>
      </c>
      <c r="M2373" s="77"/>
    </row>
    <row r="2374" ht="15.75" customHeight="1">
      <c r="A2374" s="79">
        <v>44376.0</v>
      </c>
      <c r="H2374" s="77"/>
      <c r="I2374" s="77"/>
      <c r="J2374" s="77"/>
      <c r="K2374" s="78">
        <f t="shared" si="2"/>
        <v>7113</v>
      </c>
      <c r="L2374" s="76" t="s">
        <v>99</v>
      </c>
      <c r="M2374" s="77"/>
    </row>
    <row r="2375" ht="15.75" customHeight="1">
      <c r="A2375" s="79">
        <v>44377.0</v>
      </c>
      <c r="H2375" s="77"/>
      <c r="I2375" s="77"/>
      <c r="J2375" s="77"/>
      <c r="K2375" s="78">
        <f t="shared" si="2"/>
        <v>7116</v>
      </c>
      <c r="L2375" s="76" t="s">
        <v>99</v>
      </c>
      <c r="M2375" s="77"/>
    </row>
    <row r="2376" ht="15.75" customHeight="1">
      <c r="A2376" s="79">
        <v>44378.0</v>
      </c>
      <c r="H2376" s="77"/>
      <c r="I2376" s="77"/>
      <c r="J2376" s="77"/>
      <c r="K2376" s="78">
        <f t="shared" si="2"/>
        <v>7119</v>
      </c>
      <c r="L2376" s="76" t="s">
        <v>99</v>
      </c>
      <c r="M2376" s="77"/>
    </row>
    <row r="2377" ht="15.75" customHeight="1">
      <c r="A2377" s="79">
        <v>44379.0</v>
      </c>
      <c r="H2377" s="77"/>
      <c r="I2377" s="77"/>
      <c r="J2377" s="77"/>
      <c r="K2377" s="78">
        <f t="shared" si="2"/>
        <v>7122</v>
      </c>
      <c r="L2377" s="76" t="s">
        <v>99</v>
      </c>
      <c r="M2377" s="77"/>
    </row>
    <row r="2378" ht="15.75" customHeight="1">
      <c r="A2378" s="79">
        <v>44380.0</v>
      </c>
      <c r="H2378" s="77"/>
      <c r="I2378" s="77"/>
      <c r="J2378" s="77"/>
      <c r="K2378" s="78">
        <f t="shared" si="2"/>
        <v>7125</v>
      </c>
      <c r="L2378" s="76" t="s">
        <v>99</v>
      </c>
      <c r="M2378" s="77"/>
    </row>
    <row r="2379" ht="15.75" customHeight="1">
      <c r="A2379" s="79">
        <v>44381.0</v>
      </c>
      <c r="H2379" s="77"/>
      <c r="I2379" s="77"/>
      <c r="J2379" s="77"/>
      <c r="K2379" s="78">
        <f t="shared" si="2"/>
        <v>7128</v>
      </c>
      <c r="L2379" s="76" t="s">
        <v>99</v>
      </c>
      <c r="M2379" s="77"/>
    </row>
    <row r="2380" ht="15.75" customHeight="1">
      <c r="A2380" s="79">
        <v>44382.0</v>
      </c>
      <c r="H2380" s="77"/>
      <c r="I2380" s="77"/>
      <c r="J2380" s="77"/>
      <c r="K2380" s="78">
        <f t="shared" si="2"/>
        <v>7131</v>
      </c>
      <c r="L2380" s="76" t="s">
        <v>99</v>
      </c>
      <c r="M2380" s="77"/>
    </row>
    <row r="2381" ht="15.75" customHeight="1">
      <c r="A2381" s="79">
        <v>44383.0</v>
      </c>
      <c r="H2381" s="77"/>
      <c r="I2381" s="77"/>
      <c r="J2381" s="77"/>
      <c r="K2381" s="78">
        <f t="shared" si="2"/>
        <v>7134</v>
      </c>
      <c r="L2381" s="76" t="s">
        <v>99</v>
      </c>
      <c r="M2381" s="77"/>
    </row>
    <row r="2382" ht="15.75" customHeight="1">
      <c r="A2382" s="79">
        <v>44384.0</v>
      </c>
      <c r="H2382" s="77"/>
      <c r="I2382" s="77"/>
      <c r="J2382" s="77"/>
      <c r="K2382" s="78">
        <f t="shared" si="2"/>
        <v>7137</v>
      </c>
      <c r="L2382" s="76" t="s">
        <v>99</v>
      </c>
      <c r="M2382" s="77"/>
    </row>
    <row r="2383" ht="15.75" customHeight="1">
      <c r="A2383" s="79">
        <v>44385.0</v>
      </c>
      <c r="H2383" s="77"/>
      <c r="I2383" s="77"/>
      <c r="J2383" s="77"/>
      <c r="K2383" s="78">
        <f t="shared" si="2"/>
        <v>7140</v>
      </c>
      <c r="L2383" s="76" t="s">
        <v>99</v>
      </c>
      <c r="M2383" s="77"/>
    </row>
    <row r="2384" ht="15.75" customHeight="1">
      <c r="A2384" s="79">
        <v>44386.0</v>
      </c>
      <c r="H2384" s="77"/>
      <c r="I2384" s="77"/>
      <c r="J2384" s="77"/>
      <c r="K2384" s="78">
        <f t="shared" si="2"/>
        <v>7143</v>
      </c>
      <c r="L2384" s="76" t="s">
        <v>99</v>
      </c>
      <c r="M2384" s="77"/>
    </row>
    <row r="2385" ht="15.75" customHeight="1">
      <c r="A2385" s="79">
        <v>44387.0</v>
      </c>
      <c r="H2385" s="77"/>
      <c r="I2385" s="77"/>
      <c r="J2385" s="77"/>
      <c r="K2385" s="78">
        <f t="shared" si="2"/>
        <v>7146</v>
      </c>
      <c r="L2385" s="76" t="s">
        <v>99</v>
      </c>
      <c r="M2385" s="77"/>
    </row>
    <row r="2386" ht="15.75" customHeight="1">
      <c r="A2386" s="79">
        <v>44388.0</v>
      </c>
      <c r="H2386" s="77"/>
      <c r="I2386" s="77"/>
      <c r="J2386" s="77"/>
      <c r="K2386" s="78">
        <f t="shared" si="2"/>
        <v>7149</v>
      </c>
      <c r="L2386" s="76" t="s">
        <v>99</v>
      </c>
      <c r="M2386" s="77"/>
    </row>
    <row r="2387" ht="15.75" customHeight="1">
      <c r="A2387" s="79">
        <v>44389.0</v>
      </c>
      <c r="H2387" s="77"/>
      <c r="I2387" s="77"/>
      <c r="J2387" s="77"/>
      <c r="K2387" s="78">
        <f t="shared" si="2"/>
        <v>7152</v>
      </c>
      <c r="L2387" s="76" t="s">
        <v>99</v>
      </c>
      <c r="M2387" s="77"/>
    </row>
    <row r="2388" ht="15.75" customHeight="1">
      <c r="A2388" s="79">
        <v>44390.0</v>
      </c>
      <c r="H2388" s="77"/>
      <c r="I2388" s="77"/>
      <c r="J2388" s="77"/>
      <c r="K2388" s="78">
        <f t="shared" si="2"/>
        <v>7155</v>
      </c>
      <c r="L2388" s="76" t="s">
        <v>99</v>
      </c>
      <c r="M2388" s="77"/>
    </row>
    <row r="2389" ht="15.75" customHeight="1">
      <c r="A2389" s="79">
        <v>44391.0</v>
      </c>
      <c r="H2389" s="77"/>
      <c r="I2389" s="77"/>
      <c r="J2389" s="77"/>
      <c r="K2389" s="78">
        <f t="shared" si="2"/>
        <v>7158</v>
      </c>
      <c r="L2389" s="76" t="s">
        <v>99</v>
      </c>
      <c r="M2389" s="77"/>
    </row>
    <row r="2390" ht="15.75" customHeight="1">
      <c r="A2390" s="79">
        <v>44392.0</v>
      </c>
      <c r="H2390" s="77"/>
      <c r="I2390" s="77"/>
      <c r="J2390" s="77"/>
      <c r="K2390" s="78">
        <f t="shared" si="2"/>
        <v>7161</v>
      </c>
      <c r="L2390" s="76" t="s">
        <v>99</v>
      </c>
      <c r="M2390" s="77"/>
    </row>
    <row r="2391" ht="15.75" customHeight="1">
      <c r="A2391" s="79">
        <v>44393.0</v>
      </c>
      <c r="H2391" s="77"/>
      <c r="I2391" s="77"/>
      <c r="J2391" s="77"/>
      <c r="K2391" s="78">
        <f t="shared" si="2"/>
        <v>7164</v>
      </c>
      <c r="L2391" s="76" t="s">
        <v>99</v>
      </c>
      <c r="M2391" s="77"/>
    </row>
    <row r="2392" ht="15.75" customHeight="1">
      <c r="A2392" s="79">
        <v>44394.0</v>
      </c>
      <c r="H2392" s="77"/>
      <c r="I2392" s="77"/>
      <c r="J2392" s="77"/>
      <c r="K2392" s="78">
        <f t="shared" si="2"/>
        <v>7167</v>
      </c>
      <c r="L2392" s="76" t="s">
        <v>99</v>
      </c>
      <c r="M2392" s="77"/>
    </row>
    <row r="2393" ht="15.75" customHeight="1">
      <c r="A2393" s="79">
        <v>44395.0</v>
      </c>
      <c r="H2393" s="77"/>
      <c r="I2393" s="77"/>
      <c r="J2393" s="77"/>
      <c r="K2393" s="78">
        <f t="shared" si="2"/>
        <v>7170</v>
      </c>
      <c r="L2393" s="76" t="s">
        <v>99</v>
      </c>
      <c r="M2393" s="77"/>
    </row>
    <row r="2394" ht="15.75" customHeight="1">
      <c r="A2394" s="79">
        <v>44396.0</v>
      </c>
      <c r="H2394" s="77"/>
      <c r="I2394" s="77"/>
      <c r="J2394" s="77"/>
      <c r="K2394" s="78">
        <f t="shared" si="2"/>
        <v>7173</v>
      </c>
      <c r="L2394" s="76" t="s">
        <v>99</v>
      </c>
      <c r="M2394" s="77"/>
    </row>
    <row r="2395" ht="15.75" customHeight="1">
      <c r="A2395" s="79">
        <v>44397.0</v>
      </c>
      <c r="H2395" s="77"/>
      <c r="I2395" s="77"/>
      <c r="J2395" s="77"/>
      <c r="K2395" s="78">
        <f t="shared" si="2"/>
        <v>7176</v>
      </c>
      <c r="L2395" s="76" t="s">
        <v>99</v>
      </c>
      <c r="M2395" s="77"/>
    </row>
    <row r="2396" ht="15.75" customHeight="1">
      <c r="A2396" s="79">
        <v>44398.0</v>
      </c>
      <c r="H2396" s="77"/>
      <c r="I2396" s="77"/>
      <c r="J2396" s="77"/>
      <c r="K2396" s="78">
        <f t="shared" si="2"/>
        <v>7179</v>
      </c>
      <c r="L2396" s="76" t="s">
        <v>99</v>
      </c>
      <c r="M2396" s="77"/>
    </row>
    <row r="2397" ht="15.75" customHeight="1">
      <c r="A2397" s="79">
        <v>44399.0</v>
      </c>
      <c r="H2397" s="77"/>
      <c r="I2397" s="77"/>
      <c r="J2397" s="77"/>
      <c r="K2397" s="78">
        <f t="shared" si="2"/>
        <v>7182</v>
      </c>
      <c r="L2397" s="76" t="s">
        <v>99</v>
      </c>
      <c r="M2397" s="77"/>
    </row>
    <row r="2398" ht="15.75" customHeight="1">
      <c r="A2398" s="79">
        <v>44400.0</v>
      </c>
      <c r="H2398" s="77"/>
      <c r="I2398" s="77"/>
      <c r="J2398" s="77"/>
      <c r="K2398" s="78">
        <f t="shared" si="2"/>
        <v>7185</v>
      </c>
      <c r="L2398" s="76" t="s">
        <v>99</v>
      </c>
      <c r="M2398" s="77"/>
    </row>
    <row r="2399" ht="15.75" customHeight="1">
      <c r="A2399" s="79">
        <v>44401.0</v>
      </c>
      <c r="H2399" s="77"/>
      <c r="I2399" s="77"/>
      <c r="J2399" s="77"/>
      <c r="K2399" s="78">
        <f t="shared" si="2"/>
        <v>7188</v>
      </c>
      <c r="L2399" s="76" t="s">
        <v>99</v>
      </c>
      <c r="M2399" s="77"/>
    </row>
    <row r="2400" ht="15.75" customHeight="1">
      <c r="A2400" s="79">
        <v>44402.0</v>
      </c>
      <c r="H2400" s="77"/>
      <c r="I2400" s="77"/>
      <c r="J2400" s="77"/>
      <c r="K2400" s="78">
        <f t="shared" si="2"/>
        <v>7191</v>
      </c>
      <c r="L2400" s="76" t="s">
        <v>99</v>
      </c>
      <c r="M2400" s="77"/>
    </row>
    <row r="2401" ht="15.75" customHeight="1">
      <c r="A2401" s="79">
        <v>44403.0</v>
      </c>
      <c r="H2401" s="77"/>
      <c r="I2401" s="77"/>
      <c r="J2401" s="77"/>
      <c r="K2401" s="78">
        <f t="shared" si="2"/>
        <v>7194</v>
      </c>
      <c r="L2401" s="76" t="s">
        <v>99</v>
      </c>
      <c r="M2401" s="77"/>
    </row>
    <row r="2402" ht="15.75" customHeight="1">
      <c r="A2402" s="79">
        <v>44404.0</v>
      </c>
      <c r="H2402" s="77"/>
      <c r="I2402" s="77"/>
      <c r="J2402" s="77"/>
      <c r="K2402" s="78">
        <f t="shared" si="2"/>
        <v>7197</v>
      </c>
      <c r="L2402" s="76" t="s">
        <v>99</v>
      </c>
      <c r="M2402" s="77"/>
    </row>
    <row r="2403" ht="15.75" customHeight="1">
      <c r="A2403" s="79">
        <v>44405.0</v>
      </c>
      <c r="H2403" s="77"/>
      <c r="I2403" s="77"/>
      <c r="J2403" s="77"/>
      <c r="K2403" s="78">
        <f t="shared" si="2"/>
        <v>7200</v>
      </c>
      <c r="L2403" s="76" t="s">
        <v>99</v>
      </c>
      <c r="M2403" s="77"/>
    </row>
    <row r="2404" ht="15.75" customHeight="1">
      <c r="A2404" s="79">
        <v>44406.0</v>
      </c>
      <c r="H2404" s="77"/>
      <c r="I2404" s="77"/>
      <c r="J2404" s="77"/>
      <c r="K2404" s="78">
        <f t="shared" si="2"/>
        <v>7203</v>
      </c>
      <c r="L2404" s="76" t="s">
        <v>99</v>
      </c>
      <c r="M2404" s="77"/>
    </row>
    <row r="2405" ht="15.75" customHeight="1">
      <c r="A2405" s="79">
        <v>44407.0</v>
      </c>
      <c r="H2405" s="77"/>
      <c r="I2405" s="77"/>
      <c r="J2405" s="77"/>
      <c r="K2405" s="78">
        <f t="shared" si="2"/>
        <v>7206</v>
      </c>
      <c r="L2405" s="76" t="s">
        <v>99</v>
      </c>
      <c r="M2405" s="77"/>
    </row>
    <row r="2406" ht="15.75" customHeight="1">
      <c r="A2406" s="79">
        <v>44408.0</v>
      </c>
      <c r="H2406" s="77"/>
      <c r="I2406" s="77"/>
      <c r="J2406" s="77"/>
      <c r="K2406" s="78">
        <f t="shared" si="2"/>
        <v>7209</v>
      </c>
      <c r="L2406" s="76" t="s">
        <v>99</v>
      </c>
      <c r="M2406" s="77"/>
    </row>
    <row r="2407" ht="15.75" customHeight="1">
      <c r="A2407" s="79">
        <v>44409.0</v>
      </c>
      <c r="H2407" s="77"/>
      <c r="I2407" s="77"/>
      <c r="J2407" s="77"/>
      <c r="K2407" s="78">
        <f t="shared" si="2"/>
        <v>7212</v>
      </c>
      <c r="L2407" s="76" t="s">
        <v>99</v>
      </c>
      <c r="M2407" s="77"/>
    </row>
    <row r="2408" ht="15.75" customHeight="1">
      <c r="A2408" s="79">
        <v>44410.0</v>
      </c>
      <c r="H2408" s="77"/>
      <c r="I2408" s="77"/>
      <c r="J2408" s="77"/>
      <c r="K2408" s="78">
        <f t="shared" si="2"/>
        <v>7215</v>
      </c>
      <c r="L2408" s="76" t="s">
        <v>99</v>
      </c>
      <c r="M2408" s="77"/>
    </row>
    <row r="2409" ht="15.75" customHeight="1">
      <c r="A2409" s="79">
        <v>44411.0</v>
      </c>
      <c r="H2409" s="77"/>
      <c r="I2409" s="77"/>
      <c r="J2409" s="77"/>
      <c r="K2409" s="78">
        <f t="shared" si="2"/>
        <v>7218</v>
      </c>
      <c r="L2409" s="76" t="s">
        <v>99</v>
      </c>
      <c r="M2409" s="77"/>
    </row>
    <row r="2410" ht="15.75" customHeight="1">
      <c r="A2410" s="79">
        <v>44412.0</v>
      </c>
      <c r="H2410" s="77"/>
      <c r="I2410" s="77"/>
      <c r="J2410" s="77"/>
      <c r="K2410" s="78">
        <f t="shared" si="2"/>
        <v>7221</v>
      </c>
      <c r="L2410" s="76" t="s">
        <v>99</v>
      </c>
      <c r="M2410" s="77"/>
    </row>
    <row r="2411" ht="15.75" customHeight="1">
      <c r="A2411" s="79">
        <v>44413.0</v>
      </c>
      <c r="H2411" s="77"/>
      <c r="I2411" s="77"/>
      <c r="J2411" s="77"/>
      <c r="K2411" s="78">
        <f t="shared" si="2"/>
        <v>7224</v>
      </c>
      <c r="L2411" s="76" t="s">
        <v>99</v>
      </c>
      <c r="M2411" s="77"/>
    </row>
    <row r="2412" ht="15.75" customHeight="1">
      <c r="A2412" s="79">
        <v>44414.0</v>
      </c>
      <c r="H2412" s="77"/>
      <c r="I2412" s="77"/>
      <c r="J2412" s="77"/>
      <c r="K2412" s="78">
        <f t="shared" si="2"/>
        <v>7227</v>
      </c>
      <c r="L2412" s="76" t="s">
        <v>99</v>
      </c>
      <c r="M2412" s="77"/>
    </row>
    <row r="2413" ht="15.75" customHeight="1">
      <c r="A2413" s="79">
        <v>44415.0</v>
      </c>
      <c r="H2413" s="77"/>
      <c r="I2413" s="77"/>
      <c r="J2413" s="77"/>
      <c r="K2413" s="78">
        <f t="shared" si="2"/>
        <v>7230</v>
      </c>
      <c r="L2413" s="76" t="s">
        <v>99</v>
      </c>
      <c r="M2413" s="77"/>
    </row>
    <row r="2414" ht="15.75" customHeight="1">
      <c r="A2414" s="79">
        <v>44416.0</v>
      </c>
      <c r="H2414" s="77"/>
      <c r="I2414" s="77"/>
      <c r="J2414" s="77"/>
      <c r="K2414" s="78">
        <f t="shared" si="2"/>
        <v>7233</v>
      </c>
      <c r="L2414" s="76" t="s">
        <v>99</v>
      </c>
      <c r="M2414" s="77"/>
    </row>
    <row r="2415" ht="15.75" customHeight="1">
      <c r="A2415" s="79">
        <v>44417.0</v>
      </c>
      <c r="H2415" s="77"/>
      <c r="I2415" s="77"/>
      <c r="J2415" s="77"/>
      <c r="K2415" s="78">
        <f t="shared" si="2"/>
        <v>7236</v>
      </c>
      <c r="L2415" s="76" t="s">
        <v>99</v>
      </c>
      <c r="M2415" s="77"/>
    </row>
    <row r="2416" ht="15.75" customHeight="1">
      <c r="A2416" s="79">
        <v>44418.0</v>
      </c>
      <c r="H2416" s="77"/>
      <c r="I2416" s="77"/>
      <c r="J2416" s="77"/>
      <c r="K2416" s="78">
        <f t="shared" si="2"/>
        <v>7239</v>
      </c>
      <c r="L2416" s="76" t="s">
        <v>99</v>
      </c>
      <c r="M2416" s="77"/>
    </row>
    <row r="2417" ht="15.75" customHeight="1">
      <c r="A2417" s="79">
        <v>44419.0</v>
      </c>
      <c r="H2417" s="77"/>
      <c r="I2417" s="77"/>
      <c r="J2417" s="77"/>
      <c r="K2417" s="78">
        <f t="shared" si="2"/>
        <v>7242</v>
      </c>
      <c r="L2417" s="76" t="s">
        <v>99</v>
      </c>
      <c r="M2417" s="77"/>
    </row>
    <row r="2418" ht="15.75" customHeight="1">
      <c r="A2418" s="79">
        <v>44420.0</v>
      </c>
      <c r="H2418" s="77"/>
      <c r="I2418" s="77"/>
      <c r="J2418" s="77"/>
      <c r="K2418" s="78">
        <f t="shared" si="2"/>
        <v>7245</v>
      </c>
      <c r="L2418" s="76" t="s">
        <v>99</v>
      </c>
      <c r="M2418" s="77"/>
    </row>
    <row r="2419" ht="15.75" customHeight="1">
      <c r="A2419" s="79">
        <v>44421.0</v>
      </c>
      <c r="H2419" s="77"/>
      <c r="I2419" s="77"/>
      <c r="J2419" s="77"/>
      <c r="K2419" s="78">
        <f t="shared" si="2"/>
        <v>7248</v>
      </c>
      <c r="L2419" s="76" t="s">
        <v>99</v>
      </c>
      <c r="M2419" s="77"/>
    </row>
    <row r="2420" ht="15.75" customHeight="1">
      <c r="A2420" s="79">
        <v>44422.0</v>
      </c>
      <c r="H2420" s="77"/>
      <c r="I2420" s="77"/>
      <c r="J2420" s="77"/>
      <c r="K2420" s="78">
        <f t="shared" si="2"/>
        <v>7251</v>
      </c>
      <c r="L2420" s="76" t="s">
        <v>99</v>
      </c>
      <c r="M2420" s="77"/>
    </row>
    <row r="2421" ht="15.75" customHeight="1">
      <c r="A2421" s="79">
        <v>44423.0</v>
      </c>
      <c r="H2421" s="77"/>
      <c r="I2421" s="77"/>
      <c r="J2421" s="77"/>
      <c r="K2421" s="78">
        <f t="shared" si="2"/>
        <v>7254</v>
      </c>
      <c r="L2421" s="76" t="s">
        <v>99</v>
      </c>
      <c r="M2421" s="77"/>
    </row>
    <row r="2422" ht="15.75" customHeight="1">
      <c r="A2422" s="79">
        <v>44424.0</v>
      </c>
      <c r="H2422" s="77"/>
      <c r="I2422" s="77"/>
      <c r="J2422" s="77"/>
      <c r="K2422" s="78">
        <f t="shared" si="2"/>
        <v>7257</v>
      </c>
      <c r="L2422" s="76" t="s">
        <v>99</v>
      </c>
      <c r="M2422" s="77"/>
    </row>
    <row r="2423" ht="15.75" customHeight="1">
      <c r="A2423" s="79">
        <v>44425.0</v>
      </c>
      <c r="H2423" s="77"/>
      <c r="I2423" s="77"/>
      <c r="J2423" s="77"/>
      <c r="K2423" s="78">
        <f t="shared" si="2"/>
        <v>7260</v>
      </c>
      <c r="L2423" s="76" t="s">
        <v>99</v>
      </c>
      <c r="M2423" s="77"/>
    </row>
    <row r="2424" ht="15.75" customHeight="1">
      <c r="A2424" s="79">
        <v>44426.0</v>
      </c>
      <c r="H2424" s="77"/>
      <c r="I2424" s="77"/>
      <c r="J2424" s="77"/>
      <c r="K2424" s="78">
        <f t="shared" si="2"/>
        <v>7263</v>
      </c>
      <c r="L2424" s="76" t="s">
        <v>99</v>
      </c>
      <c r="M2424" s="77"/>
    </row>
    <row r="2425" ht="15.75" customHeight="1">
      <c r="A2425" s="79">
        <v>44427.0</v>
      </c>
      <c r="H2425" s="77"/>
      <c r="I2425" s="77"/>
      <c r="J2425" s="77"/>
      <c r="K2425" s="78">
        <f t="shared" si="2"/>
        <v>7266</v>
      </c>
      <c r="L2425" s="76" t="s">
        <v>99</v>
      </c>
      <c r="M2425" s="77"/>
    </row>
    <row r="2426" ht="15.75" customHeight="1">
      <c r="A2426" s="79">
        <v>44428.0</v>
      </c>
      <c r="H2426" s="77"/>
      <c r="I2426" s="77"/>
      <c r="J2426" s="77"/>
      <c r="K2426" s="78">
        <f t="shared" si="2"/>
        <v>7269</v>
      </c>
      <c r="L2426" s="76" t="s">
        <v>99</v>
      </c>
      <c r="M2426" s="77"/>
    </row>
    <row r="2427" ht="15.75" customHeight="1">
      <c r="A2427" s="79">
        <v>44429.0</v>
      </c>
      <c r="H2427" s="77"/>
      <c r="I2427" s="77"/>
      <c r="J2427" s="77"/>
      <c r="K2427" s="78">
        <f t="shared" si="2"/>
        <v>7272</v>
      </c>
      <c r="L2427" s="76" t="s">
        <v>99</v>
      </c>
      <c r="M2427" s="77"/>
    </row>
    <row r="2428" ht="15.75" customHeight="1">
      <c r="A2428" s="79">
        <v>44430.0</v>
      </c>
      <c r="H2428" s="77"/>
      <c r="I2428" s="77"/>
      <c r="J2428" s="77"/>
      <c r="K2428" s="78">
        <f t="shared" si="2"/>
        <v>7275</v>
      </c>
      <c r="L2428" s="76" t="s">
        <v>99</v>
      </c>
      <c r="M2428" s="77"/>
    </row>
    <row r="2429" ht="15.75" customHeight="1">
      <c r="A2429" s="79">
        <v>44431.0</v>
      </c>
      <c r="H2429" s="77"/>
      <c r="I2429" s="77"/>
      <c r="J2429" s="77"/>
      <c r="K2429" s="78">
        <f t="shared" si="2"/>
        <v>7278</v>
      </c>
      <c r="L2429" s="76" t="s">
        <v>99</v>
      </c>
      <c r="M2429" s="77"/>
    </row>
    <row r="2430" ht="15.75" customHeight="1">
      <c r="A2430" s="79">
        <v>44432.0</v>
      </c>
      <c r="H2430" s="77"/>
      <c r="I2430" s="77"/>
      <c r="J2430" s="77"/>
      <c r="K2430" s="78">
        <f t="shared" si="2"/>
        <v>7281</v>
      </c>
      <c r="L2430" s="76" t="s">
        <v>99</v>
      </c>
      <c r="M2430" s="77"/>
    </row>
    <row r="2431" ht="15.75" customHeight="1">
      <c r="A2431" s="79">
        <v>44433.0</v>
      </c>
      <c r="H2431" s="77"/>
      <c r="I2431" s="77"/>
      <c r="J2431" s="77"/>
      <c r="K2431" s="78">
        <f t="shared" si="2"/>
        <v>7284</v>
      </c>
      <c r="L2431" s="76" t="s">
        <v>99</v>
      </c>
      <c r="M2431" s="77"/>
    </row>
    <row r="2432" ht="15.75" customHeight="1">
      <c r="A2432" s="79">
        <v>44434.0</v>
      </c>
      <c r="H2432" s="77"/>
      <c r="I2432" s="77"/>
      <c r="J2432" s="77"/>
      <c r="K2432" s="78">
        <f t="shared" si="2"/>
        <v>7287</v>
      </c>
      <c r="L2432" s="76" t="s">
        <v>99</v>
      </c>
      <c r="M2432" s="77"/>
    </row>
    <row r="2433" ht="15.75" customHeight="1">
      <c r="A2433" s="79">
        <v>44435.0</v>
      </c>
      <c r="H2433" s="77"/>
      <c r="I2433" s="77"/>
      <c r="J2433" s="77"/>
      <c r="K2433" s="78">
        <f t="shared" si="2"/>
        <v>7290</v>
      </c>
      <c r="L2433" s="76" t="s">
        <v>99</v>
      </c>
      <c r="M2433" s="77"/>
    </row>
    <row r="2434" ht="15.75" customHeight="1">
      <c r="A2434" s="79">
        <v>44436.0</v>
      </c>
      <c r="H2434" s="77"/>
      <c r="I2434" s="77"/>
      <c r="J2434" s="77"/>
      <c r="K2434" s="78">
        <f t="shared" si="2"/>
        <v>7293</v>
      </c>
      <c r="L2434" s="76" t="s">
        <v>99</v>
      </c>
      <c r="M2434" s="77"/>
    </row>
    <row r="2435" ht="15.75" customHeight="1">
      <c r="A2435" s="79">
        <v>44437.0</v>
      </c>
      <c r="H2435" s="77"/>
      <c r="I2435" s="77"/>
      <c r="J2435" s="77"/>
      <c r="K2435" s="78">
        <f t="shared" si="2"/>
        <v>7296</v>
      </c>
      <c r="L2435" s="76" t="s">
        <v>99</v>
      </c>
      <c r="M2435" s="77"/>
    </row>
    <row r="2436" ht="15.75" customHeight="1">
      <c r="A2436" s="79">
        <v>44438.0</v>
      </c>
      <c r="H2436" s="77"/>
      <c r="I2436" s="77"/>
      <c r="J2436" s="77"/>
      <c r="K2436" s="78">
        <f t="shared" si="2"/>
        <v>7299</v>
      </c>
      <c r="L2436" s="76" t="s">
        <v>99</v>
      </c>
      <c r="M2436" s="77"/>
    </row>
    <row r="2437" ht="15.75" customHeight="1">
      <c r="A2437" s="79">
        <v>44439.0</v>
      </c>
      <c r="H2437" s="77"/>
      <c r="I2437" s="77"/>
      <c r="J2437" s="77"/>
      <c r="K2437" s="78">
        <f t="shared" si="2"/>
        <v>7302</v>
      </c>
      <c r="L2437" s="76" t="s">
        <v>99</v>
      </c>
      <c r="M2437" s="77"/>
    </row>
    <row r="2438" ht="15.75" customHeight="1">
      <c r="A2438" s="79">
        <v>44440.0</v>
      </c>
      <c r="H2438" s="77"/>
      <c r="I2438" s="77"/>
      <c r="J2438" s="77"/>
      <c r="K2438" s="78">
        <f t="shared" si="2"/>
        <v>7305</v>
      </c>
      <c r="L2438" s="76" t="s">
        <v>99</v>
      </c>
      <c r="M2438" s="77"/>
    </row>
    <row r="2439" ht="15.75" customHeight="1">
      <c r="A2439" s="79">
        <v>44441.0</v>
      </c>
      <c r="H2439" s="77"/>
      <c r="I2439" s="77"/>
      <c r="J2439" s="77"/>
      <c r="K2439" s="78">
        <f t="shared" si="2"/>
        <v>7308</v>
      </c>
      <c r="L2439" s="76" t="s">
        <v>99</v>
      </c>
      <c r="M2439" s="77"/>
    </row>
    <row r="2440" ht="15.75" customHeight="1">
      <c r="A2440" s="79">
        <v>44442.0</v>
      </c>
      <c r="H2440" s="77"/>
      <c r="I2440" s="77"/>
      <c r="J2440" s="77"/>
      <c r="K2440" s="78">
        <f t="shared" si="2"/>
        <v>7311</v>
      </c>
      <c r="L2440" s="76" t="s">
        <v>99</v>
      </c>
      <c r="M2440" s="77"/>
    </row>
    <row r="2441" ht="15.75" customHeight="1">
      <c r="A2441" s="79">
        <v>44443.0</v>
      </c>
      <c r="H2441" s="77"/>
      <c r="I2441" s="77"/>
      <c r="J2441" s="77"/>
      <c r="K2441" s="78">
        <f t="shared" si="2"/>
        <v>7314</v>
      </c>
      <c r="L2441" s="76" t="s">
        <v>99</v>
      </c>
      <c r="M2441" s="77"/>
    </row>
    <row r="2442" ht="15.75" customHeight="1">
      <c r="A2442" s="79">
        <v>44444.0</v>
      </c>
      <c r="H2442" s="77"/>
      <c r="I2442" s="77"/>
      <c r="J2442" s="77"/>
      <c r="K2442" s="78">
        <f t="shared" si="2"/>
        <v>7317</v>
      </c>
      <c r="L2442" s="76" t="s">
        <v>99</v>
      </c>
      <c r="M2442" s="77"/>
    </row>
    <row r="2443" ht="15.75" customHeight="1">
      <c r="A2443" s="79">
        <v>44445.0</v>
      </c>
      <c r="H2443" s="77"/>
      <c r="I2443" s="77"/>
      <c r="J2443" s="77"/>
      <c r="K2443" s="78">
        <f t="shared" si="2"/>
        <v>7320</v>
      </c>
      <c r="L2443" s="76" t="s">
        <v>99</v>
      </c>
      <c r="M2443" s="77"/>
    </row>
    <row r="2444" ht="15.75" customHeight="1">
      <c r="A2444" s="79">
        <v>44446.0</v>
      </c>
      <c r="H2444" s="77"/>
      <c r="I2444" s="77"/>
      <c r="J2444" s="77"/>
      <c r="K2444" s="78">
        <f t="shared" si="2"/>
        <v>7323</v>
      </c>
      <c r="L2444" s="76" t="s">
        <v>99</v>
      </c>
      <c r="M2444" s="77"/>
    </row>
    <row r="2445" ht="15.75" customHeight="1">
      <c r="A2445" s="79">
        <v>44447.0</v>
      </c>
      <c r="H2445" s="77"/>
      <c r="I2445" s="77"/>
      <c r="J2445" s="77"/>
      <c r="K2445" s="78">
        <f t="shared" si="2"/>
        <v>7326</v>
      </c>
      <c r="L2445" s="76" t="s">
        <v>99</v>
      </c>
      <c r="M2445" s="77"/>
    </row>
    <row r="2446" ht="15.75" customHeight="1">
      <c r="A2446" s="79">
        <v>44448.0</v>
      </c>
      <c r="H2446" s="77"/>
      <c r="I2446" s="77"/>
      <c r="J2446" s="77"/>
      <c r="K2446" s="78">
        <f t="shared" si="2"/>
        <v>7329</v>
      </c>
      <c r="L2446" s="76" t="s">
        <v>99</v>
      </c>
      <c r="M2446" s="77"/>
    </row>
    <row r="2447" ht="15.75" customHeight="1">
      <c r="A2447" s="79">
        <v>44449.0</v>
      </c>
      <c r="H2447" s="77"/>
      <c r="I2447" s="77"/>
      <c r="J2447" s="77"/>
      <c r="K2447" s="78">
        <f t="shared" si="2"/>
        <v>7332</v>
      </c>
      <c r="L2447" s="76" t="s">
        <v>99</v>
      </c>
      <c r="M2447" s="77"/>
    </row>
    <row r="2448" ht="15.75" customHeight="1">
      <c r="A2448" s="79">
        <v>44450.0</v>
      </c>
      <c r="H2448" s="77"/>
      <c r="I2448" s="77"/>
      <c r="J2448" s="77"/>
      <c r="K2448" s="78">
        <f t="shared" si="2"/>
        <v>7335</v>
      </c>
      <c r="L2448" s="76" t="s">
        <v>99</v>
      </c>
      <c r="M2448" s="77"/>
    </row>
    <row r="2449" ht="15.75" customHeight="1">
      <c r="A2449" s="79">
        <v>44451.0</v>
      </c>
      <c r="H2449" s="77"/>
      <c r="I2449" s="77"/>
      <c r="J2449" s="77"/>
      <c r="K2449" s="78">
        <f t="shared" si="2"/>
        <v>7338</v>
      </c>
      <c r="L2449" s="76" t="s">
        <v>99</v>
      </c>
      <c r="M2449" s="77"/>
    </row>
    <row r="2450" ht="15.75" customHeight="1">
      <c r="A2450" s="79">
        <v>44452.0</v>
      </c>
      <c r="H2450" s="77"/>
      <c r="I2450" s="77"/>
      <c r="J2450" s="77"/>
      <c r="K2450" s="78">
        <f t="shared" si="2"/>
        <v>7341</v>
      </c>
      <c r="L2450" s="76" t="s">
        <v>99</v>
      </c>
      <c r="M2450" s="77"/>
    </row>
    <row r="2451" ht="15.75" customHeight="1">
      <c r="A2451" s="79">
        <v>44453.0</v>
      </c>
      <c r="H2451" s="77"/>
      <c r="I2451" s="77"/>
      <c r="J2451" s="77"/>
      <c r="K2451" s="78">
        <f t="shared" si="2"/>
        <v>7344</v>
      </c>
      <c r="L2451" s="76" t="s">
        <v>99</v>
      </c>
      <c r="M2451" s="77"/>
    </row>
    <row r="2452" ht="15.75" customHeight="1">
      <c r="A2452" s="79">
        <v>44454.0</v>
      </c>
      <c r="H2452" s="77"/>
      <c r="I2452" s="77"/>
      <c r="J2452" s="77"/>
      <c r="K2452" s="78">
        <f t="shared" si="2"/>
        <v>7347</v>
      </c>
      <c r="L2452" s="76" t="s">
        <v>99</v>
      </c>
      <c r="M2452" s="77"/>
    </row>
    <row r="2453" ht="15.75" customHeight="1">
      <c r="A2453" s="79">
        <v>44455.0</v>
      </c>
      <c r="H2453" s="77"/>
      <c r="I2453" s="77"/>
      <c r="J2453" s="77"/>
      <c r="K2453" s="78">
        <f t="shared" si="2"/>
        <v>7350</v>
      </c>
      <c r="L2453" s="76" t="s">
        <v>99</v>
      </c>
      <c r="M2453" s="77"/>
    </row>
    <row r="2454" ht="15.75" customHeight="1">
      <c r="A2454" s="79">
        <v>44456.0</v>
      </c>
      <c r="H2454" s="77"/>
      <c r="I2454" s="77"/>
      <c r="J2454" s="77"/>
      <c r="K2454" s="78">
        <f t="shared" si="2"/>
        <v>7353</v>
      </c>
      <c r="L2454" s="76" t="s">
        <v>99</v>
      </c>
      <c r="M2454" s="77"/>
    </row>
    <row r="2455" ht="15.75" customHeight="1">
      <c r="A2455" s="79">
        <v>44457.0</v>
      </c>
      <c r="H2455" s="77"/>
      <c r="I2455" s="77"/>
      <c r="J2455" s="77"/>
      <c r="K2455" s="78">
        <f t="shared" si="2"/>
        <v>7356</v>
      </c>
      <c r="L2455" s="76" t="s">
        <v>99</v>
      </c>
      <c r="M2455" s="77"/>
    </row>
    <row r="2456" ht="15.75" customHeight="1">
      <c r="A2456" s="79">
        <v>44458.0</v>
      </c>
      <c r="H2456" s="77"/>
      <c r="I2456" s="77"/>
      <c r="J2456" s="77"/>
      <c r="K2456" s="78">
        <f t="shared" si="2"/>
        <v>7359</v>
      </c>
      <c r="L2456" s="76" t="s">
        <v>99</v>
      </c>
      <c r="M2456" s="77"/>
    </row>
    <row r="2457" ht="15.75" customHeight="1">
      <c r="A2457" s="79">
        <v>44459.0</v>
      </c>
      <c r="H2457" s="77"/>
      <c r="I2457" s="77"/>
      <c r="J2457" s="77"/>
      <c r="K2457" s="78">
        <f t="shared" si="2"/>
        <v>7362</v>
      </c>
      <c r="L2457" s="76" t="s">
        <v>99</v>
      </c>
      <c r="M2457" s="77"/>
    </row>
    <row r="2458" ht="15.75" customHeight="1">
      <c r="A2458" s="79">
        <v>44460.0</v>
      </c>
      <c r="H2458" s="77"/>
      <c r="I2458" s="77"/>
      <c r="J2458" s="77"/>
      <c r="K2458" s="78">
        <f t="shared" si="2"/>
        <v>7365</v>
      </c>
      <c r="L2458" s="76" t="s">
        <v>99</v>
      </c>
      <c r="M2458" s="77"/>
    </row>
    <row r="2459" ht="15.75" customHeight="1">
      <c r="A2459" s="79">
        <v>44461.0</v>
      </c>
      <c r="H2459" s="77"/>
      <c r="I2459" s="77"/>
      <c r="J2459" s="77"/>
      <c r="K2459" s="78">
        <f t="shared" si="2"/>
        <v>7368</v>
      </c>
      <c r="L2459" s="76" t="s">
        <v>99</v>
      </c>
      <c r="M2459" s="77"/>
    </row>
    <row r="2460" ht="15.75" customHeight="1">
      <c r="A2460" s="79">
        <v>44462.0</v>
      </c>
      <c r="H2460" s="77"/>
      <c r="I2460" s="77"/>
      <c r="J2460" s="77"/>
      <c r="K2460" s="78">
        <f t="shared" si="2"/>
        <v>7371</v>
      </c>
      <c r="L2460" s="76" t="s">
        <v>99</v>
      </c>
      <c r="M2460" s="77"/>
    </row>
    <row r="2461" ht="15.75" customHeight="1">
      <c r="A2461" s="79">
        <v>44463.0</v>
      </c>
      <c r="H2461" s="77"/>
      <c r="I2461" s="77"/>
      <c r="J2461" s="77"/>
      <c r="K2461" s="78">
        <f t="shared" si="2"/>
        <v>7374</v>
      </c>
      <c r="L2461" s="76" t="s">
        <v>99</v>
      </c>
      <c r="M2461" s="77"/>
    </row>
    <row r="2462" ht="15.75" customHeight="1">
      <c r="A2462" s="79">
        <v>44464.0</v>
      </c>
      <c r="H2462" s="77"/>
      <c r="I2462" s="77"/>
      <c r="J2462" s="77"/>
      <c r="K2462" s="78">
        <f t="shared" si="2"/>
        <v>7377</v>
      </c>
      <c r="L2462" s="76" t="s">
        <v>99</v>
      </c>
      <c r="M2462" s="77"/>
    </row>
    <row r="2463" ht="15.75" customHeight="1">
      <c r="A2463" s="79">
        <v>44465.0</v>
      </c>
      <c r="H2463" s="77"/>
      <c r="I2463" s="77"/>
      <c r="J2463" s="77"/>
      <c r="K2463" s="78">
        <f t="shared" si="2"/>
        <v>7380</v>
      </c>
      <c r="L2463" s="76" t="s">
        <v>99</v>
      </c>
      <c r="M2463" s="77"/>
    </row>
    <row r="2464" ht="15.75" customHeight="1">
      <c r="A2464" s="79">
        <v>44466.0</v>
      </c>
      <c r="H2464" s="77"/>
      <c r="I2464" s="77"/>
      <c r="J2464" s="77"/>
      <c r="K2464" s="78">
        <f t="shared" si="2"/>
        <v>7383</v>
      </c>
      <c r="L2464" s="76" t="s">
        <v>99</v>
      </c>
      <c r="M2464" s="77"/>
    </row>
    <row r="2465" ht="15.75" customHeight="1">
      <c r="A2465" s="79">
        <v>44467.0</v>
      </c>
      <c r="H2465" s="77"/>
      <c r="I2465" s="77"/>
      <c r="J2465" s="77"/>
      <c r="K2465" s="78">
        <f t="shared" si="2"/>
        <v>7386</v>
      </c>
      <c r="L2465" s="76" t="s">
        <v>99</v>
      </c>
      <c r="M2465" s="77"/>
    </row>
    <row r="2466" ht="15.75" customHeight="1">
      <c r="A2466" s="79">
        <v>44468.0</v>
      </c>
      <c r="H2466" s="77"/>
      <c r="I2466" s="77"/>
      <c r="J2466" s="77"/>
      <c r="K2466" s="78">
        <f t="shared" si="2"/>
        <v>7389</v>
      </c>
      <c r="L2466" s="76" t="s">
        <v>99</v>
      </c>
      <c r="M2466" s="77"/>
    </row>
    <row r="2467" ht="15.75" customHeight="1">
      <c r="A2467" s="79">
        <v>44469.0</v>
      </c>
      <c r="H2467" s="77"/>
      <c r="I2467" s="77"/>
      <c r="J2467" s="77"/>
      <c r="K2467" s="78">
        <f t="shared" si="2"/>
        <v>7392</v>
      </c>
      <c r="L2467" s="76" t="s">
        <v>99</v>
      </c>
      <c r="M2467" s="77"/>
    </row>
    <row r="2468" ht="15.75" customHeight="1">
      <c r="A2468" s="79">
        <v>44470.0</v>
      </c>
      <c r="H2468" s="77"/>
      <c r="I2468" s="77"/>
      <c r="J2468" s="77"/>
      <c r="K2468" s="78">
        <f t="shared" si="2"/>
        <v>7395</v>
      </c>
      <c r="L2468" s="76" t="s">
        <v>99</v>
      </c>
      <c r="M2468" s="77"/>
    </row>
    <row r="2469" ht="15.75" customHeight="1">
      <c r="A2469" s="79">
        <v>44471.0</v>
      </c>
      <c r="H2469" s="77"/>
      <c r="I2469" s="77"/>
      <c r="J2469" s="77"/>
      <c r="K2469" s="78">
        <f t="shared" si="2"/>
        <v>7398</v>
      </c>
      <c r="L2469" s="76" t="s">
        <v>99</v>
      </c>
      <c r="M2469" s="77"/>
    </row>
    <row r="2470" ht="15.75" customHeight="1">
      <c r="A2470" s="79">
        <v>44472.0</v>
      </c>
      <c r="H2470" s="77"/>
      <c r="I2470" s="77"/>
      <c r="J2470" s="77"/>
      <c r="K2470" s="78">
        <f t="shared" si="2"/>
        <v>7401</v>
      </c>
      <c r="L2470" s="76" t="s">
        <v>99</v>
      </c>
      <c r="M2470" s="77"/>
    </row>
    <row r="2471" ht="15.75" customHeight="1">
      <c r="A2471" s="79">
        <v>44473.0</v>
      </c>
      <c r="H2471" s="77"/>
      <c r="I2471" s="77"/>
      <c r="J2471" s="77"/>
      <c r="K2471" s="78">
        <f t="shared" si="2"/>
        <v>7404</v>
      </c>
      <c r="L2471" s="76" t="s">
        <v>99</v>
      </c>
      <c r="M2471" s="77"/>
    </row>
    <row r="2472" ht="15.75" customHeight="1">
      <c r="A2472" s="79">
        <v>44474.0</v>
      </c>
      <c r="H2472" s="77"/>
      <c r="I2472" s="77"/>
      <c r="J2472" s="77"/>
      <c r="K2472" s="78">
        <f t="shared" si="2"/>
        <v>7407</v>
      </c>
      <c r="L2472" s="76" t="s">
        <v>99</v>
      </c>
      <c r="M2472" s="77"/>
    </row>
    <row r="2473" ht="15.75" customHeight="1">
      <c r="A2473" s="79">
        <v>44475.0</v>
      </c>
      <c r="H2473" s="77"/>
      <c r="I2473" s="77"/>
      <c r="J2473" s="77"/>
      <c r="K2473" s="78">
        <f t="shared" si="2"/>
        <v>7410</v>
      </c>
      <c r="L2473" s="76" t="s">
        <v>99</v>
      </c>
      <c r="M2473" s="77"/>
    </row>
    <row r="2474" ht="15.75" customHeight="1">
      <c r="A2474" s="79">
        <v>44476.0</v>
      </c>
      <c r="H2474" s="77"/>
      <c r="I2474" s="77"/>
      <c r="J2474" s="77"/>
      <c r="K2474" s="78">
        <f t="shared" si="2"/>
        <v>7413</v>
      </c>
      <c r="L2474" s="76" t="s">
        <v>99</v>
      </c>
      <c r="M2474" s="77"/>
    </row>
    <row r="2475" ht="15.75" customHeight="1">
      <c r="A2475" s="79">
        <v>44477.0</v>
      </c>
      <c r="H2475" s="77"/>
      <c r="I2475" s="77"/>
      <c r="J2475" s="77"/>
      <c r="K2475" s="78">
        <f t="shared" si="2"/>
        <v>7416</v>
      </c>
      <c r="L2475" s="76" t="s">
        <v>99</v>
      </c>
      <c r="M2475" s="77"/>
    </row>
    <row r="2476" ht="15.75" customHeight="1">
      <c r="A2476" s="79">
        <v>44478.0</v>
      </c>
      <c r="H2476" s="77"/>
      <c r="I2476" s="77"/>
      <c r="J2476" s="77"/>
      <c r="K2476" s="78">
        <f t="shared" si="2"/>
        <v>7419</v>
      </c>
      <c r="L2476" s="76" t="s">
        <v>99</v>
      </c>
      <c r="M2476" s="77"/>
    </row>
    <row r="2477" ht="15.75" customHeight="1">
      <c r="A2477" s="79">
        <v>44479.0</v>
      </c>
      <c r="H2477" s="77"/>
      <c r="I2477" s="77"/>
      <c r="J2477" s="77"/>
      <c r="K2477" s="78">
        <f t="shared" si="2"/>
        <v>7422</v>
      </c>
      <c r="L2477" s="76" t="s">
        <v>99</v>
      </c>
      <c r="M2477" s="77"/>
    </row>
    <row r="2478" ht="15.75" customHeight="1">
      <c r="A2478" s="79">
        <v>44480.0</v>
      </c>
      <c r="H2478" s="77"/>
      <c r="I2478" s="77"/>
      <c r="J2478" s="77"/>
      <c r="K2478" s="78">
        <f t="shared" si="2"/>
        <v>7425</v>
      </c>
      <c r="L2478" s="76" t="s">
        <v>99</v>
      </c>
      <c r="M2478" s="77"/>
    </row>
    <row r="2479" ht="15.75" customHeight="1">
      <c r="A2479" s="79">
        <v>44481.0</v>
      </c>
      <c r="H2479" s="77"/>
      <c r="I2479" s="77"/>
      <c r="J2479" s="77"/>
      <c r="K2479" s="78">
        <f t="shared" si="2"/>
        <v>7428</v>
      </c>
      <c r="L2479" s="76" t="s">
        <v>99</v>
      </c>
      <c r="M2479" s="77"/>
    </row>
    <row r="2480" ht="15.75" customHeight="1">
      <c r="A2480" s="79">
        <v>44482.0</v>
      </c>
      <c r="H2480" s="77"/>
      <c r="I2480" s="77"/>
      <c r="J2480" s="77"/>
      <c r="K2480" s="78">
        <f t="shared" si="2"/>
        <v>7431</v>
      </c>
      <c r="L2480" s="76" t="s">
        <v>99</v>
      </c>
      <c r="M2480" s="77"/>
    </row>
    <row r="2481" ht="15.75" customHeight="1">
      <c r="A2481" s="79">
        <v>44483.0</v>
      </c>
      <c r="H2481" s="77"/>
      <c r="I2481" s="77"/>
      <c r="J2481" s="77"/>
      <c r="K2481" s="78">
        <f t="shared" si="2"/>
        <v>7434</v>
      </c>
      <c r="L2481" s="76" t="s">
        <v>99</v>
      </c>
      <c r="M2481" s="77"/>
    </row>
    <row r="2482" ht="15.75" customHeight="1">
      <c r="A2482" s="79">
        <v>44484.0</v>
      </c>
      <c r="H2482" s="77"/>
      <c r="I2482" s="77"/>
      <c r="J2482" s="77"/>
      <c r="K2482" s="78">
        <f t="shared" si="2"/>
        <v>7437</v>
      </c>
      <c r="L2482" s="76" t="s">
        <v>99</v>
      </c>
      <c r="M2482" s="77"/>
    </row>
    <row r="2483" ht="15.75" customHeight="1">
      <c r="A2483" s="79">
        <v>44485.0</v>
      </c>
      <c r="H2483" s="77"/>
      <c r="I2483" s="77"/>
      <c r="J2483" s="77"/>
      <c r="K2483" s="78">
        <f t="shared" si="2"/>
        <v>7440</v>
      </c>
      <c r="L2483" s="76" t="s">
        <v>99</v>
      </c>
      <c r="M2483" s="77"/>
    </row>
    <row r="2484" ht="15.75" customHeight="1">
      <c r="A2484" s="79">
        <v>44486.0</v>
      </c>
      <c r="H2484" s="77"/>
      <c r="I2484" s="77"/>
      <c r="J2484" s="77"/>
      <c r="K2484" s="78">
        <f t="shared" si="2"/>
        <v>7443</v>
      </c>
      <c r="L2484" s="76" t="s">
        <v>99</v>
      </c>
      <c r="M2484" s="77"/>
    </row>
    <row r="2485" ht="15.75" customHeight="1">
      <c r="A2485" s="79">
        <v>44487.0</v>
      </c>
      <c r="H2485" s="77"/>
      <c r="I2485" s="77"/>
      <c r="J2485" s="77"/>
      <c r="K2485" s="78">
        <f t="shared" si="2"/>
        <v>7446</v>
      </c>
      <c r="L2485" s="76" t="s">
        <v>99</v>
      </c>
      <c r="M2485" s="77"/>
    </row>
    <row r="2486" ht="15.75" customHeight="1">
      <c r="A2486" s="79">
        <v>44488.0</v>
      </c>
      <c r="H2486" s="77"/>
      <c r="I2486" s="77"/>
      <c r="J2486" s="77"/>
      <c r="K2486" s="78">
        <f t="shared" si="2"/>
        <v>7449</v>
      </c>
      <c r="L2486" s="76" t="s">
        <v>99</v>
      </c>
      <c r="M2486" s="77"/>
    </row>
    <row r="2487" ht="15.75" customHeight="1">
      <c r="A2487" s="79">
        <v>44489.0</v>
      </c>
      <c r="H2487" s="77"/>
      <c r="I2487" s="77"/>
      <c r="J2487" s="77"/>
      <c r="K2487" s="78">
        <f t="shared" si="2"/>
        <v>7452</v>
      </c>
      <c r="L2487" s="76" t="s">
        <v>99</v>
      </c>
      <c r="M2487" s="77"/>
    </row>
    <row r="2488" ht="15.75" customHeight="1">
      <c r="A2488" s="79">
        <v>44490.0</v>
      </c>
      <c r="H2488" s="77"/>
      <c r="I2488" s="77"/>
      <c r="J2488" s="77"/>
      <c r="K2488" s="78">
        <f t="shared" si="2"/>
        <v>7455</v>
      </c>
      <c r="L2488" s="76" t="s">
        <v>99</v>
      </c>
      <c r="M2488" s="77"/>
    </row>
    <row r="2489" ht="15.75" customHeight="1">
      <c r="A2489" s="79">
        <v>44491.0</v>
      </c>
      <c r="H2489" s="77"/>
      <c r="I2489" s="77"/>
      <c r="J2489" s="77"/>
      <c r="K2489" s="78">
        <f t="shared" si="2"/>
        <v>7458</v>
      </c>
      <c r="L2489" s="76" t="s">
        <v>99</v>
      </c>
      <c r="M2489" s="77"/>
    </row>
    <row r="2490" ht="15.75" customHeight="1">
      <c r="A2490" s="79">
        <v>44492.0</v>
      </c>
      <c r="H2490" s="77"/>
      <c r="I2490" s="77"/>
      <c r="J2490" s="77"/>
      <c r="K2490" s="78">
        <f t="shared" si="2"/>
        <v>7461</v>
      </c>
      <c r="L2490" s="76" t="s">
        <v>99</v>
      </c>
      <c r="M2490" s="77"/>
    </row>
    <row r="2491" ht="15.75" customHeight="1">
      <c r="A2491" s="79">
        <v>44493.0</v>
      </c>
      <c r="H2491" s="77"/>
      <c r="I2491" s="77"/>
      <c r="J2491" s="77"/>
      <c r="K2491" s="78">
        <f t="shared" si="2"/>
        <v>7464</v>
      </c>
      <c r="L2491" s="76" t="s">
        <v>99</v>
      </c>
      <c r="M2491" s="77"/>
    </row>
    <row r="2492" ht="15.75" customHeight="1">
      <c r="A2492" s="79">
        <v>44494.0</v>
      </c>
      <c r="H2492" s="77"/>
      <c r="I2492" s="77"/>
      <c r="J2492" s="77"/>
      <c r="K2492" s="78">
        <f t="shared" si="2"/>
        <v>7467</v>
      </c>
      <c r="L2492" s="76" t="s">
        <v>99</v>
      </c>
      <c r="M2492" s="77"/>
    </row>
    <row r="2493" ht="15.75" customHeight="1">
      <c r="A2493" s="79">
        <v>44495.0</v>
      </c>
      <c r="H2493" s="77"/>
      <c r="I2493" s="77"/>
      <c r="J2493" s="77"/>
      <c r="K2493" s="78">
        <f t="shared" si="2"/>
        <v>7470</v>
      </c>
      <c r="L2493" s="76" t="s">
        <v>99</v>
      </c>
      <c r="M2493" s="77"/>
    </row>
    <row r="2494" ht="15.75" customHeight="1">
      <c r="A2494" s="79">
        <v>44496.0</v>
      </c>
      <c r="H2494" s="77"/>
      <c r="I2494" s="77"/>
      <c r="J2494" s="77"/>
      <c r="K2494" s="78">
        <f t="shared" si="2"/>
        <v>7473</v>
      </c>
      <c r="L2494" s="76" t="s">
        <v>99</v>
      </c>
      <c r="M2494" s="77"/>
    </row>
    <row r="2495" ht="15.75" customHeight="1">
      <c r="A2495" s="79">
        <v>44497.0</v>
      </c>
      <c r="H2495" s="77"/>
      <c r="I2495" s="77"/>
      <c r="J2495" s="77"/>
      <c r="K2495" s="78">
        <f t="shared" si="2"/>
        <v>7476</v>
      </c>
      <c r="L2495" s="76" t="s">
        <v>99</v>
      </c>
      <c r="M2495" s="77"/>
    </row>
    <row r="2496" ht="15.75" customHeight="1">
      <c r="A2496" s="79">
        <v>44498.0</v>
      </c>
      <c r="H2496" s="77"/>
      <c r="I2496" s="77"/>
      <c r="J2496" s="77"/>
      <c r="K2496" s="78">
        <f t="shared" si="2"/>
        <v>7479</v>
      </c>
      <c r="L2496" s="76" t="s">
        <v>99</v>
      </c>
      <c r="M2496" s="77"/>
    </row>
    <row r="2497" ht="15.75" customHeight="1">
      <c r="A2497" s="79">
        <v>44499.0</v>
      </c>
      <c r="H2497" s="77"/>
      <c r="I2497" s="77"/>
      <c r="J2497" s="77"/>
      <c r="K2497" s="78">
        <f t="shared" si="2"/>
        <v>7482</v>
      </c>
      <c r="L2497" s="76" t="s">
        <v>99</v>
      </c>
      <c r="M2497" s="77"/>
    </row>
    <row r="2498" ht="15.75" customHeight="1">
      <c r="A2498" s="79">
        <v>44500.0</v>
      </c>
      <c r="H2498" s="77"/>
      <c r="I2498" s="77"/>
      <c r="J2498" s="77"/>
      <c r="K2498" s="78">
        <f t="shared" si="2"/>
        <v>7485</v>
      </c>
      <c r="L2498" s="76" t="s">
        <v>99</v>
      </c>
      <c r="M2498" s="77"/>
    </row>
    <row r="2499" ht="15.75" customHeight="1">
      <c r="A2499" s="79">
        <v>44501.0</v>
      </c>
      <c r="H2499" s="77"/>
      <c r="I2499" s="77"/>
      <c r="J2499" s="77"/>
      <c r="K2499" s="78">
        <f t="shared" si="2"/>
        <v>7488</v>
      </c>
      <c r="L2499" s="76" t="s">
        <v>99</v>
      </c>
      <c r="M2499" s="77"/>
    </row>
    <row r="2500" ht="15.75" customHeight="1">
      <c r="A2500" s="79">
        <v>44502.0</v>
      </c>
      <c r="H2500" s="77"/>
      <c r="I2500" s="77"/>
      <c r="J2500" s="77"/>
      <c r="K2500" s="78">
        <f t="shared" si="2"/>
        <v>7491</v>
      </c>
      <c r="L2500" s="76" t="s">
        <v>99</v>
      </c>
      <c r="M2500" s="77"/>
    </row>
    <row r="2501" ht="15.75" customHeight="1">
      <c r="A2501" s="79">
        <v>44503.0</v>
      </c>
      <c r="H2501" s="77"/>
      <c r="I2501" s="77"/>
      <c r="J2501" s="77"/>
      <c r="K2501" s="78">
        <f t="shared" si="2"/>
        <v>7494</v>
      </c>
      <c r="L2501" s="76" t="s">
        <v>99</v>
      </c>
      <c r="M2501" s="77"/>
    </row>
    <row r="2502" ht="15.75" customHeight="1">
      <c r="A2502" s="79">
        <v>44504.0</v>
      </c>
      <c r="H2502" s="77"/>
      <c r="I2502" s="77"/>
      <c r="J2502" s="77"/>
      <c r="K2502" s="78">
        <f t="shared" si="2"/>
        <v>7497</v>
      </c>
      <c r="L2502" s="76" t="s">
        <v>99</v>
      </c>
      <c r="M2502" s="77"/>
    </row>
    <row r="2503" ht="15.75" customHeight="1">
      <c r="A2503" s="79">
        <v>44505.0</v>
      </c>
      <c r="H2503" s="77"/>
      <c r="I2503" s="77"/>
      <c r="J2503" s="77"/>
      <c r="K2503" s="78">
        <f t="shared" si="2"/>
        <v>7500</v>
      </c>
      <c r="L2503" s="76" t="s">
        <v>99</v>
      </c>
      <c r="M2503" s="77"/>
    </row>
    <row r="2504" ht="15.75" customHeight="1">
      <c r="A2504" s="79">
        <v>44506.0</v>
      </c>
      <c r="H2504" s="77"/>
      <c r="I2504" s="77"/>
      <c r="J2504" s="77"/>
      <c r="K2504" s="78">
        <f t="shared" si="2"/>
        <v>7503</v>
      </c>
      <c r="L2504" s="76" t="s">
        <v>99</v>
      </c>
      <c r="M2504" s="77"/>
    </row>
    <row r="2505" ht="15.75" customHeight="1">
      <c r="A2505" s="79">
        <v>44507.0</v>
      </c>
      <c r="H2505" s="77"/>
      <c r="I2505" s="77"/>
      <c r="J2505" s="77"/>
      <c r="K2505" s="78">
        <f t="shared" si="2"/>
        <v>7506</v>
      </c>
      <c r="L2505" s="76" t="s">
        <v>99</v>
      </c>
      <c r="M2505" s="77"/>
    </row>
    <row r="2506" ht="15.75" customHeight="1">
      <c r="A2506" s="79">
        <v>44508.0</v>
      </c>
      <c r="H2506" s="77"/>
      <c r="I2506" s="77"/>
      <c r="J2506" s="77"/>
      <c r="K2506" s="78">
        <f t="shared" si="2"/>
        <v>7509</v>
      </c>
      <c r="L2506" s="76" t="s">
        <v>99</v>
      </c>
      <c r="M2506" s="77"/>
    </row>
    <row r="2507" ht="15.75" customHeight="1">
      <c r="A2507" s="79">
        <v>44509.0</v>
      </c>
      <c r="H2507" s="77"/>
      <c r="I2507" s="77"/>
      <c r="J2507" s="77"/>
      <c r="K2507" s="78">
        <f t="shared" si="2"/>
        <v>7512</v>
      </c>
      <c r="L2507" s="76" t="s">
        <v>99</v>
      </c>
      <c r="M2507" s="77"/>
    </row>
    <row r="2508" ht="15.75" customHeight="1">
      <c r="A2508" s="79">
        <v>44510.0</v>
      </c>
      <c r="H2508" s="77"/>
      <c r="I2508" s="77"/>
      <c r="J2508" s="77"/>
      <c r="K2508" s="78">
        <f t="shared" si="2"/>
        <v>7515</v>
      </c>
      <c r="L2508" s="76" t="s">
        <v>99</v>
      </c>
      <c r="M2508" s="77"/>
    </row>
    <row r="2509" ht="15.75" customHeight="1">
      <c r="A2509" s="79">
        <v>44511.0</v>
      </c>
      <c r="H2509" s="77"/>
      <c r="I2509" s="77"/>
      <c r="J2509" s="77"/>
      <c r="K2509" s="78">
        <f t="shared" si="2"/>
        <v>7518</v>
      </c>
      <c r="L2509" s="76" t="s">
        <v>99</v>
      </c>
      <c r="M2509" s="77"/>
    </row>
    <row r="2510" ht="15.75" customHeight="1">
      <c r="A2510" s="79">
        <v>44512.0</v>
      </c>
      <c r="H2510" s="77"/>
      <c r="I2510" s="77"/>
      <c r="J2510" s="77"/>
      <c r="K2510" s="78">
        <f t="shared" si="2"/>
        <v>7521</v>
      </c>
      <c r="L2510" s="76" t="s">
        <v>99</v>
      </c>
      <c r="M2510" s="77"/>
    </row>
    <row r="2511" ht="15.75" customHeight="1">
      <c r="A2511" s="79">
        <v>44513.0</v>
      </c>
      <c r="H2511" s="77"/>
      <c r="I2511" s="77"/>
      <c r="J2511" s="77"/>
      <c r="K2511" s="78">
        <f t="shared" si="2"/>
        <v>7524</v>
      </c>
      <c r="L2511" s="76" t="s">
        <v>99</v>
      </c>
      <c r="M2511" s="77"/>
    </row>
    <row r="2512" ht="15.75" customHeight="1">
      <c r="A2512" s="79">
        <v>44514.0</v>
      </c>
      <c r="H2512" s="77"/>
      <c r="I2512" s="77"/>
      <c r="J2512" s="77"/>
      <c r="K2512" s="78">
        <f t="shared" si="2"/>
        <v>7527</v>
      </c>
      <c r="L2512" s="76" t="s">
        <v>99</v>
      </c>
      <c r="M2512" s="77"/>
    </row>
    <row r="2513" ht="15.75" customHeight="1">
      <c r="A2513" s="79">
        <v>44515.0</v>
      </c>
      <c r="H2513" s="77"/>
      <c r="I2513" s="77"/>
      <c r="J2513" s="77"/>
      <c r="K2513" s="78">
        <f t="shared" si="2"/>
        <v>7530</v>
      </c>
      <c r="L2513" s="76" t="s">
        <v>99</v>
      </c>
      <c r="M2513" s="77"/>
    </row>
    <row r="2514" ht="15.75" customHeight="1">
      <c r="A2514" s="79">
        <v>44516.0</v>
      </c>
      <c r="H2514" s="77"/>
      <c r="I2514" s="77"/>
      <c r="J2514" s="77"/>
      <c r="K2514" s="78">
        <f t="shared" si="2"/>
        <v>7533</v>
      </c>
      <c r="L2514" s="76" t="s">
        <v>99</v>
      </c>
      <c r="M2514" s="77"/>
    </row>
    <row r="2515" ht="15.75" customHeight="1">
      <c r="A2515" s="79">
        <v>44517.0</v>
      </c>
      <c r="H2515" s="77"/>
      <c r="I2515" s="77"/>
      <c r="J2515" s="77"/>
      <c r="K2515" s="78">
        <f t="shared" si="2"/>
        <v>7536</v>
      </c>
      <c r="L2515" s="76" t="s">
        <v>99</v>
      </c>
      <c r="M2515" s="77"/>
    </row>
    <row r="2516" ht="15.75" customHeight="1">
      <c r="A2516" s="79">
        <v>44518.0</v>
      </c>
      <c r="H2516" s="77"/>
      <c r="I2516" s="77"/>
      <c r="J2516" s="77"/>
      <c r="K2516" s="78">
        <f t="shared" si="2"/>
        <v>7539</v>
      </c>
      <c r="L2516" s="76" t="s">
        <v>99</v>
      </c>
      <c r="M2516" s="77"/>
    </row>
    <row r="2517" ht="15.75" customHeight="1">
      <c r="A2517" s="79">
        <v>44519.0</v>
      </c>
      <c r="H2517" s="77"/>
      <c r="I2517" s="77"/>
      <c r="J2517" s="77"/>
      <c r="K2517" s="78">
        <f t="shared" si="2"/>
        <v>7542</v>
      </c>
      <c r="L2517" s="76" t="s">
        <v>99</v>
      </c>
      <c r="M2517" s="77"/>
    </row>
    <row r="2518" ht="15.75" customHeight="1">
      <c r="A2518" s="79">
        <v>44520.0</v>
      </c>
      <c r="H2518" s="77"/>
      <c r="I2518" s="77"/>
      <c r="J2518" s="77"/>
      <c r="K2518" s="78">
        <f t="shared" si="2"/>
        <v>7545</v>
      </c>
      <c r="L2518" s="76" t="s">
        <v>99</v>
      </c>
      <c r="M2518" s="77"/>
    </row>
    <row r="2519" ht="15.75" customHeight="1">
      <c r="A2519" s="79">
        <v>44521.0</v>
      </c>
      <c r="H2519" s="77"/>
      <c r="I2519" s="77"/>
      <c r="J2519" s="77"/>
      <c r="K2519" s="78">
        <f t="shared" si="2"/>
        <v>7548</v>
      </c>
      <c r="L2519" s="76" t="s">
        <v>99</v>
      </c>
      <c r="M2519" s="77"/>
    </row>
    <row r="2520" ht="15.75" customHeight="1">
      <c r="A2520" s="79">
        <v>44522.0</v>
      </c>
      <c r="H2520" s="77"/>
      <c r="I2520" s="77"/>
      <c r="J2520" s="77"/>
      <c r="K2520" s="78">
        <f t="shared" si="2"/>
        <v>7551</v>
      </c>
      <c r="L2520" s="76" t="s">
        <v>99</v>
      </c>
      <c r="M2520" s="77"/>
    </row>
    <row r="2521" ht="15.75" customHeight="1">
      <c r="A2521" s="79">
        <v>44523.0</v>
      </c>
      <c r="H2521" s="77"/>
      <c r="I2521" s="77"/>
      <c r="J2521" s="77"/>
      <c r="K2521" s="78">
        <f t="shared" si="2"/>
        <v>7554</v>
      </c>
      <c r="L2521" s="76" t="s">
        <v>99</v>
      </c>
      <c r="M2521" s="77"/>
    </row>
    <row r="2522" ht="15.75" customHeight="1">
      <c r="A2522" s="79">
        <v>44524.0</v>
      </c>
      <c r="H2522" s="77"/>
      <c r="I2522" s="77"/>
      <c r="J2522" s="77"/>
      <c r="K2522" s="78">
        <f t="shared" si="2"/>
        <v>7557</v>
      </c>
      <c r="L2522" s="76" t="s">
        <v>99</v>
      </c>
      <c r="M2522" s="77"/>
    </row>
    <row r="2523" ht="15.75" customHeight="1">
      <c r="A2523" s="79">
        <v>44525.0</v>
      </c>
      <c r="H2523" s="77"/>
      <c r="I2523" s="77"/>
      <c r="J2523" s="77"/>
      <c r="K2523" s="78">
        <f t="shared" si="2"/>
        <v>7560</v>
      </c>
      <c r="L2523" s="76" t="s">
        <v>99</v>
      </c>
      <c r="M2523" s="77"/>
    </row>
    <row r="2524" ht="15.75" customHeight="1">
      <c r="A2524" s="79">
        <v>44526.0</v>
      </c>
      <c r="H2524" s="77"/>
      <c r="I2524" s="77"/>
      <c r="J2524" s="77"/>
      <c r="K2524" s="78">
        <f t="shared" si="2"/>
        <v>7563</v>
      </c>
      <c r="L2524" s="76" t="s">
        <v>99</v>
      </c>
      <c r="M2524" s="77"/>
    </row>
    <row r="2525" ht="15.75" customHeight="1">
      <c r="A2525" s="79">
        <v>44527.0</v>
      </c>
      <c r="H2525" s="77"/>
      <c r="I2525" s="77"/>
      <c r="J2525" s="77"/>
      <c r="K2525" s="78">
        <f t="shared" si="2"/>
        <v>7566</v>
      </c>
      <c r="L2525" s="76" t="s">
        <v>99</v>
      </c>
      <c r="M2525" s="77"/>
    </row>
    <row r="2526" ht="15.75" customHeight="1">
      <c r="A2526" s="79">
        <v>44528.0</v>
      </c>
      <c r="H2526" s="77"/>
      <c r="I2526" s="77"/>
      <c r="J2526" s="77"/>
      <c r="K2526" s="78">
        <f t="shared" si="2"/>
        <v>7569</v>
      </c>
      <c r="L2526" s="76" t="s">
        <v>99</v>
      </c>
      <c r="M2526" s="77"/>
    </row>
    <row r="2527" ht="15.75" customHeight="1">
      <c r="A2527" s="79">
        <v>44529.0</v>
      </c>
      <c r="H2527" s="77"/>
      <c r="I2527" s="77"/>
      <c r="J2527" s="77"/>
      <c r="K2527" s="78">
        <f t="shared" si="2"/>
        <v>7572</v>
      </c>
      <c r="L2527" s="76" t="s">
        <v>99</v>
      </c>
      <c r="M2527" s="77"/>
    </row>
    <row r="2528" ht="15.75" customHeight="1">
      <c r="A2528" s="79">
        <v>44530.0</v>
      </c>
      <c r="H2528" s="77"/>
      <c r="I2528" s="77"/>
      <c r="J2528" s="77"/>
      <c r="K2528" s="78">
        <f t="shared" si="2"/>
        <v>7575</v>
      </c>
      <c r="L2528" s="76" t="s">
        <v>99</v>
      </c>
      <c r="M2528" s="77"/>
    </row>
    <row r="2529" ht="15.75" customHeight="1">
      <c r="A2529" s="79">
        <v>44531.0</v>
      </c>
      <c r="H2529" s="77"/>
      <c r="I2529" s="77"/>
      <c r="J2529" s="77"/>
      <c r="K2529" s="78">
        <f t="shared" si="2"/>
        <v>7578</v>
      </c>
      <c r="L2529" s="76" t="s">
        <v>99</v>
      </c>
      <c r="M2529" s="77"/>
    </row>
    <row r="2530" ht="15.75" customHeight="1">
      <c r="A2530" s="79">
        <v>44532.0</v>
      </c>
      <c r="H2530" s="77"/>
      <c r="I2530" s="77"/>
      <c r="J2530" s="77"/>
      <c r="K2530" s="78">
        <f t="shared" si="2"/>
        <v>7581</v>
      </c>
      <c r="L2530" s="76" t="s">
        <v>99</v>
      </c>
      <c r="M2530" s="77"/>
    </row>
    <row r="2531" ht="15.75" customHeight="1">
      <c r="A2531" s="79">
        <v>44533.0</v>
      </c>
      <c r="H2531" s="77"/>
      <c r="I2531" s="77"/>
      <c r="J2531" s="77"/>
      <c r="K2531" s="78">
        <f t="shared" si="2"/>
        <v>7584</v>
      </c>
      <c r="L2531" s="76" t="s">
        <v>99</v>
      </c>
      <c r="M2531" s="77"/>
    </row>
    <row r="2532" ht="15.75" customHeight="1">
      <c r="A2532" s="79">
        <v>44534.0</v>
      </c>
      <c r="H2532" s="77"/>
      <c r="I2532" s="77"/>
      <c r="J2532" s="77"/>
      <c r="K2532" s="78">
        <f t="shared" si="2"/>
        <v>7587</v>
      </c>
      <c r="L2532" s="76" t="s">
        <v>99</v>
      </c>
      <c r="M2532" s="77"/>
    </row>
    <row r="2533" ht="15.75" customHeight="1">
      <c r="A2533" s="79">
        <v>44535.0</v>
      </c>
      <c r="H2533" s="77"/>
      <c r="I2533" s="77"/>
      <c r="J2533" s="77"/>
      <c r="K2533" s="78">
        <f t="shared" si="2"/>
        <v>7590</v>
      </c>
      <c r="L2533" s="76" t="s">
        <v>99</v>
      </c>
      <c r="M2533" s="77"/>
    </row>
    <row r="2534" ht="15.75" customHeight="1">
      <c r="A2534" s="79">
        <v>44536.0</v>
      </c>
      <c r="H2534" s="77"/>
      <c r="I2534" s="77"/>
      <c r="J2534" s="77"/>
      <c r="K2534" s="78">
        <f t="shared" si="2"/>
        <v>7593</v>
      </c>
      <c r="L2534" s="76" t="s">
        <v>99</v>
      </c>
      <c r="M2534" s="77"/>
    </row>
    <row r="2535" ht="15.75" customHeight="1">
      <c r="A2535" s="79">
        <v>44537.0</v>
      </c>
      <c r="H2535" s="77"/>
      <c r="I2535" s="77"/>
      <c r="J2535" s="77"/>
      <c r="K2535" s="78">
        <f t="shared" si="2"/>
        <v>7596</v>
      </c>
      <c r="L2535" s="76" t="s">
        <v>99</v>
      </c>
      <c r="M2535" s="77"/>
    </row>
    <row r="2536" ht="15.75" customHeight="1">
      <c r="A2536" s="79">
        <v>44538.0</v>
      </c>
      <c r="H2536" s="77"/>
      <c r="I2536" s="77"/>
      <c r="J2536" s="77"/>
      <c r="K2536" s="78">
        <f t="shared" si="2"/>
        <v>7599</v>
      </c>
      <c r="L2536" s="76" t="s">
        <v>99</v>
      </c>
      <c r="M2536" s="77"/>
    </row>
    <row r="2537" ht="15.75" customHeight="1">
      <c r="A2537" s="79">
        <v>44539.0</v>
      </c>
      <c r="H2537" s="77"/>
      <c r="I2537" s="77"/>
      <c r="J2537" s="77"/>
      <c r="K2537" s="78">
        <f t="shared" si="2"/>
        <v>7602</v>
      </c>
      <c r="L2537" s="76" t="s">
        <v>99</v>
      </c>
      <c r="M2537" s="77"/>
    </row>
    <row r="2538" ht="15.75" customHeight="1">
      <c r="A2538" s="79">
        <v>44540.0</v>
      </c>
      <c r="H2538" s="77"/>
      <c r="I2538" s="77"/>
      <c r="J2538" s="77"/>
      <c r="K2538" s="78">
        <f t="shared" si="2"/>
        <v>7605</v>
      </c>
      <c r="L2538" s="76" t="s">
        <v>99</v>
      </c>
      <c r="M2538" s="77"/>
    </row>
    <row r="2539" ht="15.75" customHeight="1">
      <c r="A2539" s="79">
        <v>44541.0</v>
      </c>
      <c r="H2539" s="77"/>
      <c r="I2539" s="77"/>
      <c r="J2539" s="77"/>
      <c r="K2539" s="78">
        <f t="shared" si="2"/>
        <v>7608</v>
      </c>
      <c r="L2539" s="76" t="s">
        <v>99</v>
      </c>
      <c r="M2539" s="77"/>
    </row>
    <row r="2540" ht="15.75" customHeight="1">
      <c r="A2540" s="79">
        <v>44542.0</v>
      </c>
      <c r="H2540" s="77"/>
      <c r="I2540" s="77"/>
      <c r="J2540" s="77"/>
      <c r="K2540" s="78">
        <f t="shared" si="2"/>
        <v>7611</v>
      </c>
      <c r="L2540" s="76" t="s">
        <v>99</v>
      </c>
      <c r="M2540" s="77"/>
    </row>
    <row r="2541" ht="15.75" customHeight="1">
      <c r="A2541" s="79">
        <v>44543.0</v>
      </c>
      <c r="H2541" s="77"/>
      <c r="I2541" s="77"/>
      <c r="J2541" s="77"/>
      <c r="K2541" s="78">
        <f t="shared" si="2"/>
        <v>7614</v>
      </c>
      <c r="L2541" s="76" t="s">
        <v>99</v>
      </c>
      <c r="M2541" s="77"/>
    </row>
    <row r="2542" ht="15.75" customHeight="1">
      <c r="A2542" s="79">
        <v>44544.0</v>
      </c>
      <c r="H2542" s="77"/>
      <c r="I2542" s="77"/>
      <c r="J2542" s="77"/>
      <c r="K2542" s="78">
        <f t="shared" si="2"/>
        <v>7617</v>
      </c>
      <c r="L2542" s="76" t="s">
        <v>99</v>
      </c>
      <c r="M2542" s="77"/>
    </row>
    <row r="2543" ht="15.75" customHeight="1">
      <c r="A2543" s="79">
        <v>44545.0</v>
      </c>
      <c r="H2543" s="77"/>
      <c r="I2543" s="77"/>
      <c r="J2543" s="77"/>
      <c r="K2543" s="78">
        <f t="shared" si="2"/>
        <v>7620</v>
      </c>
      <c r="L2543" s="76" t="s">
        <v>99</v>
      </c>
      <c r="M2543" s="77"/>
    </row>
    <row r="2544" ht="15.75" customHeight="1">
      <c r="A2544" s="79">
        <v>44546.0</v>
      </c>
      <c r="H2544" s="77"/>
      <c r="I2544" s="77"/>
      <c r="J2544" s="77"/>
      <c r="K2544" s="78">
        <f t="shared" si="2"/>
        <v>7623</v>
      </c>
      <c r="L2544" s="76" t="s">
        <v>99</v>
      </c>
      <c r="M2544" s="77"/>
    </row>
    <row r="2545" ht="15.75" customHeight="1">
      <c r="A2545" s="79">
        <v>44547.0</v>
      </c>
      <c r="H2545" s="77"/>
      <c r="I2545" s="77"/>
      <c r="J2545" s="77"/>
      <c r="K2545" s="78">
        <f t="shared" si="2"/>
        <v>7626</v>
      </c>
      <c r="L2545" s="76" t="s">
        <v>99</v>
      </c>
      <c r="M2545" s="77"/>
    </row>
    <row r="2546" ht="15.75" customHeight="1">
      <c r="A2546" s="79">
        <v>44548.0</v>
      </c>
      <c r="H2546" s="77"/>
      <c r="I2546" s="77"/>
      <c r="J2546" s="77"/>
      <c r="K2546" s="78">
        <f t="shared" si="2"/>
        <v>7629</v>
      </c>
      <c r="L2546" s="76" t="s">
        <v>99</v>
      </c>
      <c r="M2546" s="77"/>
    </row>
    <row r="2547" ht="15.75" customHeight="1">
      <c r="A2547" s="79">
        <v>44549.0</v>
      </c>
      <c r="H2547" s="77"/>
      <c r="I2547" s="77"/>
      <c r="J2547" s="77"/>
      <c r="K2547" s="78">
        <f t="shared" si="2"/>
        <v>7632</v>
      </c>
      <c r="L2547" s="76" t="s">
        <v>99</v>
      </c>
      <c r="M2547" s="77"/>
    </row>
    <row r="2548" ht="15.75" customHeight="1">
      <c r="A2548" s="79">
        <v>44550.0</v>
      </c>
      <c r="H2548" s="77"/>
      <c r="I2548" s="77"/>
      <c r="J2548" s="77"/>
      <c r="K2548" s="78">
        <f t="shared" si="2"/>
        <v>7635</v>
      </c>
      <c r="L2548" s="76" t="s">
        <v>99</v>
      </c>
      <c r="M2548" s="77"/>
    </row>
    <row r="2549" ht="15.75" customHeight="1">
      <c r="A2549" s="79">
        <v>44551.0</v>
      </c>
      <c r="H2549" s="77"/>
      <c r="I2549" s="77"/>
      <c r="J2549" s="77"/>
      <c r="K2549" s="78">
        <f t="shared" si="2"/>
        <v>7638</v>
      </c>
      <c r="L2549" s="76" t="s">
        <v>99</v>
      </c>
      <c r="M2549" s="77"/>
    </row>
    <row r="2550" ht="15.75" customHeight="1">
      <c r="A2550" s="79">
        <v>44552.0</v>
      </c>
      <c r="H2550" s="77"/>
      <c r="I2550" s="77"/>
      <c r="J2550" s="77"/>
      <c r="K2550" s="78">
        <f t="shared" si="2"/>
        <v>7641</v>
      </c>
      <c r="L2550" s="76" t="s">
        <v>99</v>
      </c>
      <c r="M2550" s="77"/>
    </row>
    <row r="2551" ht="15.75" customHeight="1">
      <c r="A2551" s="79">
        <v>44553.0</v>
      </c>
      <c r="H2551" s="77"/>
      <c r="I2551" s="77"/>
      <c r="J2551" s="77"/>
      <c r="K2551" s="78">
        <f t="shared" si="2"/>
        <v>7644</v>
      </c>
      <c r="L2551" s="76" t="s">
        <v>99</v>
      </c>
      <c r="M2551" s="77"/>
    </row>
    <row r="2552" ht="15.75" customHeight="1">
      <c r="A2552" s="79">
        <v>44554.0</v>
      </c>
      <c r="H2552" s="77"/>
      <c r="I2552" s="77"/>
      <c r="J2552" s="77"/>
      <c r="K2552" s="78">
        <f t="shared" si="2"/>
        <v>7647</v>
      </c>
      <c r="L2552" s="76" t="s">
        <v>99</v>
      </c>
      <c r="M2552" s="77"/>
    </row>
    <row r="2553" ht="15.75" customHeight="1">
      <c r="A2553" s="79">
        <v>44555.0</v>
      </c>
      <c r="H2553" s="77"/>
      <c r="I2553" s="77"/>
      <c r="J2553" s="77"/>
      <c r="K2553" s="78">
        <f t="shared" si="2"/>
        <v>7650</v>
      </c>
      <c r="L2553" s="76" t="s">
        <v>99</v>
      </c>
      <c r="M2553" s="77"/>
    </row>
    <row r="2554" ht="15.75" customHeight="1">
      <c r="A2554" s="79">
        <v>44556.0</v>
      </c>
      <c r="H2554" s="77"/>
      <c r="I2554" s="77"/>
      <c r="J2554" s="77"/>
      <c r="K2554" s="78">
        <f t="shared" si="2"/>
        <v>7653</v>
      </c>
      <c r="L2554" s="76" t="s">
        <v>99</v>
      </c>
      <c r="M2554" s="77"/>
    </row>
    <row r="2555" ht="15.75" customHeight="1">
      <c r="A2555" s="79">
        <v>44557.0</v>
      </c>
      <c r="H2555" s="77"/>
      <c r="I2555" s="77"/>
      <c r="J2555" s="77"/>
      <c r="K2555" s="78">
        <f t="shared" si="2"/>
        <v>7656</v>
      </c>
      <c r="L2555" s="76" t="s">
        <v>99</v>
      </c>
      <c r="M2555" s="77"/>
    </row>
    <row r="2556" ht="15.75" customHeight="1">
      <c r="A2556" s="79">
        <v>44558.0</v>
      </c>
      <c r="H2556" s="77"/>
      <c r="I2556" s="77"/>
      <c r="J2556" s="77"/>
      <c r="K2556" s="78">
        <f t="shared" si="2"/>
        <v>7659</v>
      </c>
      <c r="L2556" s="76" t="s">
        <v>99</v>
      </c>
      <c r="M2556" s="77"/>
    </row>
    <row r="2557" ht="15.75" customHeight="1">
      <c r="A2557" s="79">
        <v>44559.0</v>
      </c>
      <c r="H2557" s="77"/>
      <c r="I2557" s="77"/>
      <c r="J2557" s="77"/>
      <c r="K2557" s="78">
        <f t="shared" si="2"/>
        <v>7662</v>
      </c>
      <c r="L2557" s="76" t="s">
        <v>99</v>
      </c>
      <c r="M2557" s="77"/>
    </row>
    <row r="2558" ht="15.75" customHeight="1">
      <c r="A2558" s="79">
        <v>44560.0</v>
      </c>
      <c r="H2558" s="77"/>
      <c r="I2558" s="77"/>
      <c r="J2558" s="77"/>
      <c r="K2558" s="78">
        <f t="shared" si="2"/>
        <v>7665</v>
      </c>
      <c r="L2558" s="76" t="s">
        <v>99</v>
      </c>
      <c r="M2558" s="77"/>
    </row>
    <row r="2559" ht="15.75" customHeight="1">
      <c r="A2559" s="79">
        <v>44561.0</v>
      </c>
      <c r="H2559" s="77"/>
      <c r="I2559" s="77"/>
      <c r="J2559" s="77"/>
      <c r="K2559" s="78">
        <f t="shared" si="2"/>
        <v>7668</v>
      </c>
      <c r="L2559" s="76" t="s">
        <v>99</v>
      </c>
      <c r="M2559" s="77"/>
    </row>
    <row r="2560" ht="15.75" customHeight="1">
      <c r="A2560" s="79">
        <v>44562.0</v>
      </c>
      <c r="H2560" s="77"/>
      <c r="I2560" s="77"/>
      <c r="J2560" s="77"/>
      <c r="K2560" s="78">
        <f t="shared" si="2"/>
        <v>7671</v>
      </c>
      <c r="L2560" s="76" t="s">
        <v>99</v>
      </c>
      <c r="M2560" s="77"/>
    </row>
    <row r="2561" ht="15.75" customHeight="1">
      <c r="A2561" s="79">
        <v>44563.0</v>
      </c>
      <c r="H2561" s="77"/>
      <c r="I2561" s="77"/>
      <c r="J2561" s="77"/>
      <c r="K2561" s="78">
        <f t="shared" si="2"/>
        <v>7674</v>
      </c>
      <c r="L2561" s="76" t="s">
        <v>99</v>
      </c>
      <c r="M2561" s="77"/>
    </row>
    <row r="2562" ht="15.75" customHeight="1">
      <c r="A2562" s="79">
        <v>44564.0</v>
      </c>
      <c r="H2562" s="77"/>
      <c r="I2562" s="77"/>
      <c r="J2562" s="77"/>
      <c r="K2562" s="78">
        <f t="shared" si="2"/>
        <v>7677</v>
      </c>
      <c r="L2562" s="76" t="s">
        <v>99</v>
      </c>
      <c r="M2562" s="77"/>
    </row>
    <row r="2563" ht="15.75" customHeight="1">
      <c r="A2563" s="79">
        <v>44565.0</v>
      </c>
      <c r="H2563" s="77"/>
      <c r="I2563" s="77"/>
      <c r="J2563" s="77"/>
      <c r="K2563" s="78">
        <f t="shared" si="2"/>
        <v>7680</v>
      </c>
      <c r="L2563" s="76" t="s">
        <v>99</v>
      </c>
      <c r="M2563" s="77"/>
    </row>
    <row r="2564" ht="15.75" customHeight="1">
      <c r="A2564" s="79">
        <v>44566.0</v>
      </c>
      <c r="H2564" s="77"/>
      <c r="I2564" s="77"/>
      <c r="J2564" s="77"/>
      <c r="K2564" s="78">
        <f t="shared" si="2"/>
        <v>7683</v>
      </c>
      <c r="L2564" s="76" t="s">
        <v>99</v>
      </c>
      <c r="M2564" s="77"/>
    </row>
    <row r="2565" ht="15.75" customHeight="1">
      <c r="A2565" s="79">
        <v>44567.0</v>
      </c>
      <c r="H2565" s="77"/>
      <c r="I2565" s="77"/>
      <c r="J2565" s="77"/>
      <c r="K2565" s="78">
        <f t="shared" si="2"/>
        <v>7686</v>
      </c>
      <c r="L2565" s="76" t="s">
        <v>99</v>
      </c>
      <c r="M2565" s="77"/>
    </row>
    <row r="2566" ht="15.75" customHeight="1">
      <c r="A2566" s="79">
        <v>44568.0</v>
      </c>
      <c r="H2566" s="77"/>
      <c r="I2566" s="77"/>
      <c r="J2566" s="77"/>
      <c r="K2566" s="78">
        <f t="shared" si="2"/>
        <v>7689</v>
      </c>
      <c r="L2566" s="76" t="s">
        <v>99</v>
      </c>
      <c r="M2566" s="77"/>
    </row>
    <row r="2567" ht="15.75" customHeight="1">
      <c r="A2567" s="79">
        <v>44569.0</v>
      </c>
      <c r="H2567" s="77"/>
      <c r="I2567" s="77"/>
      <c r="J2567" s="77"/>
      <c r="K2567" s="78">
        <f t="shared" si="2"/>
        <v>7692</v>
      </c>
      <c r="L2567" s="76" t="s">
        <v>99</v>
      </c>
      <c r="M2567" s="77"/>
    </row>
    <row r="2568" ht="15.75" customHeight="1">
      <c r="A2568" s="79">
        <v>44570.0</v>
      </c>
      <c r="H2568" s="77"/>
      <c r="I2568" s="77"/>
      <c r="J2568" s="77"/>
      <c r="K2568" s="78">
        <f t="shared" si="2"/>
        <v>7695</v>
      </c>
      <c r="L2568" s="76" t="s">
        <v>99</v>
      </c>
      <c r="M2568" s="77"/>
    </row>
    <row r="2569" ht="15.75" customHeight="1">
      <c r="A2569" s="79">
        <v>44571.0</v>
      </c>
      <c r="H2569" s="77"/>
      <c r="I2569" s="77"/>
      <c r="J2569" s="77"/>
      <c r="K2569" s="78">
        <f t="shared" si="2"/>
        <v>7698</v>
      </c>
      <c r="L2569" s="76" t="s">
        <v>99</v>
      </c>
      <c r="M2569" s="77"/>
    </row>
    <row r="2570" ht="15.75" customHeight="1">
      <c r="A2570" s="79">
        <v>44572.0</v>
      </c>
      <c r="H2570" s="77"/>
      <c r="I2570" s="77"/>
      <c r="J2570" s="77"/>
      <c r="K2570" s="78">
        <f t="shared" si="2"/>
        <v>7701</v>
      </c>
      <c r="L2570" s="76" t="s">
        <v>99</v>
      </c>
      <c r="M2570" s="77"/>
    </row>
    <row r="2571" ht="15.75" customHeight="1">
      <c r="A2571" s="79">
        <v>44573.0</v>
      </c>
      <c r="H2571" s="77"/>
      <c r="I2571" s="77"/>
      <c r="J2571" s="77"/>
      <c r="K2571" s="78">
        <f t="shared" si="2"/>
        <v>7704</v>
      </c>
      <c r="L2571" s="76" t="s">
        <v>99</v>
      </c>
      <c r="M2571" s="77"/>
    </row>
    <row r="2572" ht="15.75" customHeight="1">
      <c r="A2572" s="79">
        <v>44574.0</v>
      </c>
      <c r="H2572" s="77"/>
      <c r="I2572" s="77"/>
      <c r="J2572" s="77"/>
      <c r="K2572" s="78">
        <f t="shared" si="2"/>
        <v>7707</v>
      </c>
      <c r="L2572" s="76" t="s">
        <v>99</v>
      </c>
      <c r="M2572" s="77"/>
    </row>
    <row r="2573" ht="15.75" customHeight="1">
      <c r="A2573" s="79">
        <v>44575.0</v>
      </c>
      <c r="H2573" s="77"/>
      <c r="I2573" s="77"/>
      <c r="J2573" s="77"/>
      <c r="K2573" s="78">
        <f t="shared" si="2"/>
        <v>7710</v>
      </c>
      <c r="L2573" s="76" t="s">
        <v>99</v>
      </c>
      <c r="M2573" s="77"/>
    </row>
    <row r="2574" ht="15.75" customHeight="1">
      <c r="A2574" s="79">
        <v>44576.0</v>
      </c>
      <c r="H2574" s="77"/>
      <c r="I2574" s="77"/>
      <c r="J2574" s="77"/>
      <c r="K2574" s="78">
        <f t="shared" si="2"/>
        <v>7713</v>
      </c>
      <c r="L2574" s="76" t="s">
        <v>99</v>
      </c>
      <c r="M2574" s="77"/>
    </row>
    <row r="2575" ht="15.75" customHeight="1">
      <c r="A2575" s="79">
        <v>44577.0</v>
      </c>
      <c r="H2575" s="77"/>
      <c r="I2575" s="77"/>
      <c r="J2575" s="77"/>
      <c r="K2575" s="78">
        <f t="shared" si="2"/>
        <v>7716</v>
      </c>
      <c r="L2575" s="76" t="s">
        <v>99</v>
      </c>
      <c r="M2575" s="77"/>
    </row>
    <row r="2576" ht="15.75" customHeight="1">
      <c r="A2576" s="79">
        <v>44578.0</v>
      </c>
      <c r="H2576" s="77"/>
      <c r="I2576" s="77"/>
      <c r="J2576" s="77"/>
      <c r="K2576" s="78">
        <f t="shared" si="2"/>
        <v>7719</v>
      </c>
      <c r="L2576" s="76" t="s">
        <v>99</v>
      </c>
      <c r="M2576" s="77"/>
    </row>
    <row r="2577" ht="15.75" customHeight="1">
      <c r="A2577" s="79">
        <v>44579.0</v>
      </c>
      <c r="H2577" s="77"/>
      <c r="I2577" s="77"/>
      <c r="J2577" s="77"/>
      <c r="K2577" s="78">
        <f t="shared" si="2"/>
        <v>7722</v>
      </c>
      <c r="L2577" s="76" t="s">
        <v>99</v>
      </c>
      <c r="M2577" s="77"/>
    </row>
    <row r="2578" ht="15.75" customHeight="1">
      <c r="A2578" s="79">
        <v>44580.0</v>
      </c>
      <c r="H2578" s="77"/>
      <c r="I2578" s="77"/>
      <c r="J2578" s="77"/>
      <c r="K2578" s="78">
        <f t="shared" si="2"/>
        <v>7725</v>
      </c>
      <c r="L2578" s="76" t="s">
        <v>99</v>
      </c>
      <c r="M2578" s="77"/>
    </row>
    <row r="2579" ht="15.75" customHeight="1">
      <c r="A2579" s="79">
        <v>44581.0</v>
      </c>
      <c r="H2579" s="77"/>
      <c r="I2579" s="77"/>
      <c r="J2579" s="77"/>
      <c r="K2579" s="78">
        <f t="shared" si="2"/>
        <v>7728</v>
      </c>
      <c r="L2579" s="76" t="s">
        <v>99</v>
      </c>
      <c r="M2579" s="77"/>
    </row>
    <row r="2580" ht="15.75" customHeight="1">
      <c r="A2580" s="79">
        <v>44582.0</v>
      </c>
      <c r="H2580" s="77"/>
      <c r="I2580" s="77"/>
      <c r="J2580" s="77"/>
      <c r="K2580" s="78">
        <f t="shared" si="2"/>
        <v>7731</v>
      </c>
      <c r="L2580" s="76" t="s">
        <v>99</v>
      </c>
      <c r="M2580" s="77"/>
    </row>
    <row r="2581" ht="15.75" customHeight="1">
      <c r="A2581" s="79">
        <v>44583.0</v>
      </c>
      <c r="H2581" s="77"/>
      <c r="I2581" s="77"/>
      <c r="J2581" s="77"/>
      <c r="K2581" s="78">
        <f t="shared" si="2"/>
        <v>7734</v>
      </c>
      <c r="L2581" s="76" t="s">
        <v>99</v>
      </c>
      <c r="M2581" s="77"/>
    </row>
    <row r="2582" ht="15.75" customHeight="1">
      <c r="A2582" s="79">
        <v>44584.0</v>
      </c>
      <c r="H2582" s="77"/>
      <c r="I2582" s="77"/>
      <c r="J2582" s="77"/>
      <c r="K2582" s="78">
        <f t="shared" si="2"/>
        <v>7737</v>
      </c>
      <c r="L2582" s="76" t="s">
        <v>99</v>
      </c>
      <c r="M2582" s="77"/>
    </row>
    <row r="2583" ht="15.75" customHeight="1">
      <c r="A2583" s="79">
        <v>44585.0</v>
      </c>
      <c r="H2583" s="77"/>
      <c r="I2583" s="77"/>
      <c r="J2583" s="77"/>
      <c r="K2583" s="78">
        <f t="shared" si="2"/>
        <v>7740</v>
      </c>
      <c r="L2583" s="76" t="s">
        <v>99</v>
      </c>
      <c r="M2583" s="77"/>
    </row>
    <row r="2584" ht="15.75" customHeight="1">
      <c r="A2584" s="79">
        <v>44586.0</v>
      </c>
      <c r="H2584" s="77"/>
      <c r="I2584" s="77"/>
      <c r="J2584" s="77"/>
      <c r="K2584" s="78">
        <f t="shared" si="2"/>
        <v>7743</v>
      </c>
      <c r="L2584" s="76" t="s">
        <v>99</v>
      </c>
      <c r="M2584" s="77"/>
    </row>
    <row r="2585" ht="15.75" customHeight="1">
      <c r="A2585" s="79">
        <v>44587.0</v>
      </c>
      <c r="H2585" s="77"/>
      <c r="I2585" s="77"/>
      <c r="J2585" s="77"/>
      <c r="K2585" s="78">
        <f t="shared" si="2"/>
        <v>7746</v>
      </c>
      <c r="L2585" s="76" t="s">
        <v>99</v>
      </c>
      <c r="M2585" s="77"/>
    </row>
    <row r="2586" ht="15.75" customHeight="1">
      <c r="A2586" s="79">
        <v>44588.0</v>
      </c>
      <c r="H2586" s="77"/>
      <c r="I2586" s="77"/>
      <c r="J2586" s="77"/>
      <c r="K2586" s="78">
        <f t="shared" si="2"/>
        <v>7749</v>
      </c>
      <c r="L2586" s="76" t="s">
        <v>99</v>
      </c>
      <c r="M2586" s="77"/>
    </row>
    <row r="2587" ht="15.75" customHeight="1">
      <c r="A2587" s="79">
        <v>44589.0</v>
      </c>
      <c r="H2587" s="77"/>
      <c r="I2587" s="77"/>
      <c r="J2587" s="77"/>
      <c r="K2587" s="78">
        <f t="shared" si="2"/>
        <v>7752</v>
      </c>
      <c r="L2587" s="76" t="s">
        <v>99</v>
      </c>
      <c r="M2587" s="77"/>
    </row>
    <row r="2588" ht="15.75" customHeight="1">
      <c r="A2588" s="79">
        <v>44590.0</v>
      </c>
      <c r="H2588" s="77"/>
      <c r="I2588" s="77"/>
      <c r="J2588" s="77"/>
      <c r="K2588" s="78">
        <f t="shared" si="2"/>
        <v>7755</v>
      </c>
      <c r="L2588" s="76" t="s">
        <v>99</v>
      </c>
      <c r="M2588" s="77"/>
    </row>
    <row r="2589" ht="15.75" customHeight="1">
      <c r="A2589" s="79">
        <v>44591.0</v>
      </c>
      <c r="H2589" s="77"/>
      <c r="I2589" s="77"/>
      <c r="J2589" s="77"/>
      <c r="K2589" s="78">
        <f t="shared" si="2"/>
        <v>7758</v>
      </c>
      <c r="L2589" s="76" t="s">
        <v>99</v>
      </c>
      <c r="M2589" s="77"/>
    </row>
    <row r="2590" ht="15.75" customHeight="1">
      <c r="A2590" s="79">
        <v>44592.0</v>
      </c>
      <c r="H2590" s="77"/>
      <c r="I2590" s="77"/>
      <c r="J2590" s="77"/>
      <c r="K2590" s="78">
        <f t="shared" si="2"/>
        <v>7761</v>
      </c>
      <c r="L2590" s="76" t="s">
        <v>99</v>
      </c>
      <c r="M2590" s="77"/>
    </row>
    <row r="2591" ht="15.75" customHeight="1">
      <c r="A2591" s="79">
        <v>44593.0</v>
      </c>
      <c r="H2591" s="77"/>
      <c r="I2591" s="77"/>
      <c r="J2591" s="77"/>
      <c r="K2591" s="78">
        <f t="shared" si="2"/>
        <v>7764</v>
      </c>
      <c r="L2591" s="76" t="s">
        <v>99</v>
      </c>
      <c r="M2591" s="77"/>
    </row>
    <row r="2592" ht="15.75" customHeight="1">
      <c r="A2592" s="79">
        <v>44594.0</v>
      </c>
      <c r="H2592" s="77"/>
      <c r="I2592" s="77"/>
      <c r="J2592" s="77"/>
      <c r="K2592" s="78">
        <f t="shared" si="2"/>
        <v>7767</v>
      </c>
      <c r="L2592" s="76" t="s">
        <v>99</v>
      </c>
      <c r="M2592" s="77"/>
    </row>
    <row r="2593" ht="15.75" customHeight="1">
      <c r="A2593" s="79">
        <v>44595.0</v>
      </c>
      <c r="H2593" s="77"/>
      <c r="I2593" s="77"/>
      <c r="J2593" s="77"/>
      <c r="K2593" s="78">
        <f t="shared" si="2"/>
        <v>7770</v>
      </c>
      <c r="L2593" s="76" t="s">
        <v>99</v>
      </c>
      <c r="M2593" s="77"/>
    </row>
    <row r="2594" ht="15.75" customHeight="1">
      <c r="A2594" s="79">
        <v>44596.0</v>
      </c>
      <c r="H2594" s="77"/>
      <c r="I2594" s="77"/>
      <c r="J2594" s="77"/>
      <c r="K2594" s="78">
        <f t="shared" si="2"/>
        <v>7773</v>
      </c>
      <c r="L2594" s="76" t="s">
        <v>99</v>
      </c>
      <c r="M2594" s="77"/>
    </row>
    <row r="2595" ht="15.75" customHeight="1">
      <c r="A2595" s="79">
        <v>44597.0</v>
      </c>
      <c r="H2595" s="77"/>
      <c r="I2595" s="77"/>
      <c r="J2595" s="77"/>
      <c r="K2595" s="78">
        <f t="shared" si="2"/>
        <v>7776</v>
      </c>
      <c r="L2595" s="76" t="s">
        <v>99</v>
      </c>
      <c r="M2595" s="77"/>
    </row>
    <row r="2596" ht="15.75" customHeight="1">
      <c r="A2596" s="79">
        <v>44598.0</v>
      </c>
      <c r="H2596" s="77"/>
      <c r="I2596" s="77"/>
      <c r="J2596" s="77"/>
      <c r="K2596" s="78">
        <f t="shared" si="2"/>
        <v>7779</v>
      </c>
      <c r="L2596" s="76" t="s">
        <v>99</v>
      </c>
      <c r="M2596" s="77"/>
    </row>
    <row r="2597" ht="15.75" customHeight="1">
      <c r="A2597" s="79">
        <v>44599.0</v>
      </c>
      <c r="H2597" s="77"/>
      <c r="I2597" s="77"/>
      <c r="J2597" s="77"/>
      <c r="K2597" s="78">
        <f t="shared" si="2"/>
        <v>7782</v>
      </c>
      <c r="L2597" s="76" t="s">
        <v>99</v>
      </c>
      <c r="M2597" s="77"/>
    </row>
    <row r="2598" ht="15.75" customHeight="1">
      <c r="A2598" s="79">
        <v>44600.0</v>
      </c>
      <c r="H2598" s="77"/>
      <c r="I2598" s="77"/>
      <c r="J2598" s="77"/>
      <c r="K2598" s="78">
        <f t="shared" si="2"/>
        <v>7785</v>
      </c>
      <c r="L2598" s="76" t="s">
        <v>99</v>
      </c>
      <c r="M2598" s="77"/>
    </row>
    <row r="2599" ht="15.75" customHeight="1">
      <c r="A2599" s="79">
        <v>44601.0</v>
      </c>
      <c r="H2599" s="77"/>
      <c r="I2599" s="77"/>
      <c r="J2599" s="77"/>
      <c r="K2599" s="78">
        <f t="shared" si="2"/>
        <v>7788</v>
      </c>
      <c r="L2599" s="76" t="s">
        <v>99</v>
      </c>
      <c r="M2599" s="77"/>
    </row>
    <row r="2600" ht="15.75" customHeight="1">
      <c r="A2600" s="79">
        <v>44602.0</v>
      </c>
      <c r="H2600" s="77"/>
      <c r="I2600" s="77"/>
      <c r="J2600" s="77"/>
      <c r="K2600" s="78">
        <f t="shared" si="2"/>
        <v>7791</v>
      </c>
      <c r="L2600" s="76" t="s">
        <v>99</v>
      </c>
      <c r="M2600" s="77"/>
    </row>
    <row r="2601" ht="15.75" customHeight="1">
      <c r="A2601" s="79">
        <v>44603.0</v>
      </c>
      <c r="H2601" s="77"/>
      <c r="I2601" s="77"/>
      <c r="J2601" s="77"/>
      <c r="K2601" s="78">
        <f t="shared" si="2"/>
        <v>7794</v>
      </c>
      <c r="L2601" s="76" t="s">
        <v>99</v>
      </c>
      <c r="M2601" s="77"/>
    </row>
    <row r="2602" ht="15.75" customHeight="1">
      <c r="A2602" s="79">
        <v>44604.0</v>
      </c>
      <c r="H2602" s="77"/>
      <c r="I2602" s="77"/>
      <c r="J2602" s="77"/>
      <c r="K2602" s="78">
        <f t="shared" si="2"/>
        <v>7797</v>
      </c>
      <c r="L2602" s="76" t="s">
        <v>99</v>
      </c>
      <c r="M2602" s="77"/>
    </row>
    <row r="2603" ht="15.75" customHeight="1">
      <c r="A2603" s="79">
        <v>44605.0</v>
      </c>
      <c r="H2603" s="77"/>
      <c r="I2603" s="77"/>
      <c r="J2603" s="77"/>
      <c r="K2603" s="78">
        <f t="shared" si="2"/>
        <v>7800</v>
      </c>
      <c r="L2603" s="76" t="s">
        <v>99</v>
      </c>
      <c r="M2603" s="77"/>
    </row>
    <row r="2604" ht="15.75" customHeight="1">
      <c r="A2604" s="79">
        <v>44606.0</v>
      </c>
      <c r="H2604" s="77"/>
      <c r="I2604" s="77"/>
      <c r="J2604" s="77"/>
      <c r="K2604" s="78">
        <f t="shared" si="2"/>
        <v>7803</v>
      </c>
      <c r="L2604" s="76" t="s">
        <v>99</v>
      </c>
      <c r="M2604" s="77"/>
    </row>
    <row r="2605" ht="15.75" customHeight="1">
      <c r="A2605" s="79">
        <v>44607.0</v>
      </c>
      <c r="H2605" s="77"/>
      <c r="I2605" s="77"/>
      <c r="J2605" s="77"/>
      <c r="K2605" s="78">
        <f t="shared" si="2"/>
        <v>7806</v>
      </c>
      <c r="L2605" s="76" t="s">
        <v>99</v>
      </c>
      <c r="M2605" s="77"/>
    </row>
    <row r="2606" ht="15.75" customHeight="1">
      <c r="A2606" s="79">
        <v>44608.0</v>
      </c>
      <c r="H2606" s="77"/>
      <c r="I2606" s="77"/>
      <c r="J2606" s="77"/>
      <c r="K2606" s="78">
        <f t="shared" si="2"/>
        <v>7809</v>
      </c>
      <c r="L2606" s="76" t="s">
        <v>99</v>
      </c>
      <c r="M2606" s="77"/>
    </row>
    <row r="2607" ht="15.75" customHeight="1">
      <c r="A2607" s="79">
        <v>44609.0</v>
      </c>
      <c r="H2607" s="77"/>
      <c r="I2607" s="77"/>
      <c r="J2607" s="77"/>
      <c r="K2607" s="78">
        <f t="shared" si="2"/>
        <v>7812</v>
      </c>
      <c r="L2607" s="76" t="s">
        <v>99</v>
      </c>
      <c r="M2607" s="77"/>
    </row>
    <row r="2608" ht="15.75" customHeight="1">
      <c r="A2608" s="79">
        <v>44610.0</v>
      </c>
      <c r="H2608" s="77"/>
      <c r="I2608" s="77"/>
      <c r="J2608" s="77"/>
      <c r="K2608" s="78">
        <f t="shared" si="2"/>
        <v>7815</v>
      </c>
      <c r="L2608" s="76" t="s">
        <v>99</v>
      </c>
      <c r="M2608" s="77"/>
    </row>
    <row r="2609" ht="15.75" customHeight="1">
      <c r="A2609" s="79">
        <v>44611.0</v>
      </c>
      <c r="H2609" s="77"/>
      <c r="I2609" s="77"/>
      <c r="J2609" s="77"/>
      <c r="K2609" s="78">
        <f t="shared" si="2"/>
        <v>7818</v>
      </c>
      <c r="L2609" s="76" t="s">
        <v>99</v>
      </c>
      <c r="M2609" s="77"/>
    </row>
    <row r="2610" ht="15.75" customHeight="1">
      <c r="A2610" s="79">
        <v>44612.0</v>
      </c>
      <c r="H2610" s="77"/>
      <c r="I2610" s="77"/>
      <c r="J2610" s="77"/>
      <c r="K2610" s="78">
        <f t="shared" si="2"/>
        <v>7821</v>
      </c>
      <c r="L2610" s="76" t="s">
        <v>99</v>
      </c>
      <c r="M2610" s="77"/>
    </row>
    <row r="2611" ht="15.75" customHeight="1">
      <c r="A2611" s="79">
        <v>44613.0</v>
      </c>
      <c r="H2611" s="77"/>
      <c r="I2611" s="77"/>
      <c r="J2611" s="77"/>
      <c r="K2611" s="78">
        <f t="shared" si="2"/>
        <v>7824</v>
      </c>
      <c r="L2611" s="76" t="s">
        <v>99</v>
      </c>
      <c r="M2611" s="77"/>
    </row>
    <row r="2612" ht="15.75" customHeight="1">
      <c r="A2612" s="79">
        <v>44614.0</v>
      </c>
      <c r="H2612" s="77"/>
      <c r="I2612" s="77"/>
      <c r="J2612" s="77"/>
      <c r="K2612" s="78">
        <f t="shared" si="2"/>
        <v>7827</v>
      </c>
      <c r="L2612" s="76" t="s">
        <v>99</v>
      </c>
      <c r="M2612" s="77"/>
    </row>
    <row r="2613" ht="15.75" customHeight="1">
      <c r="A2613" s="79">
        <v>44615.0</v>
      </c>
      <c r="H2613" s="77"/>
      <c r="I2613" s="77"/>
      <c r="J2613" s="77"/>
      <c r="K2613" s="78">
        <f t="shared" si="2"/>
        <v>7830</v>
      </c>
      <c r="L2613" s="76" t="s">
        <v>99</v>
      </c>
      <c r="M2613" s="77"/>
    </row>
    <row r="2614" ht="15.75" customHeight="1">
      <c r="A2614" s="79">
        <v>44616.0</v>
      </c>
      <c r="H2614" s="77"/>
      <c r="I2614" s="77"/>
      <c r="J2614" s="77"/>
      <c r="K2614" s="78">
        <f t="shared" si="2"/>
        <v>7833</v>
      </c>
      <c r="L2614" s="76" t="s">
        <v>99</v>
      </c>
      <c r="M2614" s="77"/>
    </row>
    <row r="2615" ht="15.75" customHeight="1">
      <c r="A2615" s="79">
        <v>44617.0</v>
      </c>
      <c r="H2615" s="77"/>
      <c r="I2615" s="77"/>
      <c r="J2615" s="77"/>
      <c r="K2615" s="78">
        <f t="shared" si="2"/>
        <v>7836</v>
      </c>
      <c r="L2615" s="76" t="s">
        <v>99</v>
      </c>
      <c r="M2615" s="77"/>
    </row>
    <row r="2616" ht="15.75" customHeight="1">
      <c r="A2616" s="79">
        <v>44618.0</v>
      </c>
      <c r="H2616" s="77"/>
      <c r="I2616" s="77"/>
      <c r="J2616" s="77"/>
      <c r="K2616" s="78">
        <f t="shared" si="2"/>
        <v>7839</v>
      </c>
      <c r="L2616" s="76" t="s">
        <v>99</v>
      </c>
      <c r="M2616" s="77"/>
    </row>
    <row r="2617" ht="15.75" customHeight="1">
      <c r="A2617" s="79">
        <v>44619.0</v>
      </c>
      <c r="H2617" s="77"/>
      <c r="I2617" s="77"/>
      <c r="J2617" s="77"/>
      <c r="K2617" s="78">
        <f t="shared" si="2"/>
        <v>7842</v>
      </c>
      <c r="L2617" s="76" t="s">
        <v>99</v>
      </c>
      <c r="M2617" s="77"/>
    </row>
    <row r="2618" ht="15.75" customHeight="1">
      <c r="A2618" s="79">
        <v>44620.0</v>
      </c>
      <c r="H2618" s="77"/>
      <c r="I2618" s="77"/>
      <c r="J2618" s="77"/>
      <c r="K2618" s="78">
        <f t="shared" si="2"/>
        <v>7845</v>
      </c>
      <c r="L2618" s="76" t="s">
        <v>99</v>
      </c>
      <c r="M2618" s="77"/>
    </row>
    <row r="2619" ht="15.75" customHeight="1">
      <c r="A2619" s="79">
        <v>44621.0</v>
      </c>
      <c r="H2619" s="77"/>
      <c r="I2619" s="77"/>
      <c r="J2619" s="77"/>
      <c r="K2619" s="78">
        <f t="shared" si="2"/>
        <v>7848</v>
      </c>
      <c r="L2619" s="76" t="s">
        <v>99</v>
      </c>
      <c r="M2619" s="77"/>
    </row>
    <row r="2620" ht="15.75" customHeight="1">
      <c r="A2620" s="79">
        <v>44622.0</v>
      </c>
      <c r="H2620" s="77"/>
      <c r="I2620" s="77"/>
      <c r="J2620" s="77"/>
      <c r="K2620" s="78">
        <f t="shared" si="2"/>
        <v>7851</v>
      </c>
      <c r="L2620" s="76" t="s">
        <v>99</v>
      </c>
      <c r="M2620" s="77"/>
    </row>
    <row r="2621" ht="15.75" customHeight="1">
      <c r="A2621" s="79">
        <v>44623.0</v>
      </c>
      <c r="H2621" s="77"/>
      <c r="I2621" s="77"/>
      <c r="J2621" s="77"/>
      <c r="K2621" s="78">
        <f t="shared" si="2"/>
        <v>7854</v>
      </c>
      <c r="L2621" s="76" t="s">
        <v>99</v>
      </c>
      <c r="M2621" s="77"/>
    </row>
    <row r="2622" ht="15.75" customHeight="1">
      <c r="A2622" s="79">
        <v>44624.0</v>
      </c>
      <c r="H2622" s="77"/>
      <c r="I2622" s="77"/>
      <c r="J2622" s="77"/>
      <c r="K2622" s="78">
        <f t="shared" si="2"/>
        <v>7857</v>
      </c>
      <c r="L2622" s="76" t="s">
        <v>99</v>
      </c>
      <c r="M2622" s="77"/>
    </row>
    <row r="2623" ht="15.75" customHeight="1">
      <c r="A2623" s="79">
        <v>44625.0</v>
      </c>
      <c r="H2623" s="77"/>
      <c r="I2623" s="77"/>
      <c r="J2623" s="77"/>
      <c r="K2623" s="78">
        <f t="shared" si="2"/>
        <v>7860</v>
      </c>
      <c r="L2623" s="76" t="s">
        <v>99</v>
      </c>
      <c r="M2623" s="77"/>
    </row>
    <row r="2624" ht="15.75" customHeight="1">
      <c r="A2624" s="79">
        <v>44626.0</v>
      </c>
      <c r="H2624" s="77"/>
      <c r="I2624" s="77"/>
      <c r="J2624" s="77"/>
      <c r="K2624" s="78">
        <f t="shared" si="2"/>
        <v>7863</v>
      </c>
      <c r="L2624" s="76" t="s">
        <v>99</v>
      </c>
      <c r="M2624" s="77"/>
    </row>
    <row r="2625" ht="15.75" customHeight="1">
      <c r="A2625" s="79">
        <v>44627.0</v>
      </c>
      <c r="H2625" s="77"/>
      <c r="I2625" s="77"/>
      <c r="J2625" s="77"/>
      <c r="K2625" s="78">
        <f t="shared" si="2"/>
        <v>7866</v>
      </c>
      <c r="L2625" s="76" t="s">
        <v>99</v>
      </c>
      <c r="M2625" s="77"/>
    </row>
    <row r="2626" ht="15.75" customHeight="1">
      <c r="A2626" s="79">
        <v>44628.0</v>
      </c>
      <c r="H2626" s="77"/>
      <c r="I2626" s="77"/>
      <c r="J2626" s="77"/>
      <c r="K2626" s="78">
        <f t="shared" si="2"/>
        <v>7869</v>
      </c>
      <c r="L2626" s="76" t="s">
        <v>99</v>
      </c>
      <c r="M2626" s="77"/>
    </row>
    <row r="2627" ht="15.75" customHeight="1">
      <c r="A2627" s="79">
        <v>44629.0</v>
      </c>
      <c r="H2627" s="77"/>
      <c r="I2627" s="77"/>
      <c r="J2627" s="77"/>
      <c r="K2627" s="78">
        <f t="shared" si="2"/>
        <v>7872</v>
      </c>
      <c r="L2627" s="76" t="s">
        <v>99</v>
      </c>
      <c r="M2627" s="77"/>
    </row>
    <row r="2628" ht="15.75" customHeight="1">
      <c r="A2628" s="79">
        <v>44630.0</v>
      </c>
      <c r="H2628" s="77"/>
      <c r="I2628" s="77"/>
      <c r="J2628" s="77"/>
      <c r="K2628" s="78">
        <f t="shared" si="2"/>
        <v>7875</v>
      </c>
      <c r="L2628" s="76" t="s">
        <v>99</v>
      </c>
      <c r="M2628" s="77"/>
    </row>
    <row r="2629" ht="15.75" customHeight="1">
      <c r="A2629" s="79">
        <v>44631.0</v>
      </c>
      <c r="H2629" s="77"/>
      <c r="I2629" s="77"/>
      <c r="J2629" s="77"/>
      <c r="K2629" s="78">
        <f t="shared" si="2"/>
        <v>7878</v>
      </c>
      <c r="L2629" s="76" t="s">
        <v>99</v>
      </c>
      <c r="M2629" s="77"/>
    </row>
    <row r="2630" ht="15.75" customHeight="1">
      <c r="A2630" s="79">
        <v>44632.0</v>
      </c>
      <c r="H2630" s="77"/>
      <c r="I2630" s="77"/>
      <c r="J2630" s="77"/>
      <c r="K2630" s="78">
        <f t="shared" si="2"/>
        <v>7881</v>
      </c>
      <c r="L2630" s="76" t="s">
        <v>99</v>
      </c>
      <c r="M2630" s="77"/>
    </row>
    <row r="2631" ht="15.75" customHeight="1">
      <c r="A2631" s="79">
        <v>44633.0</v>
      </c>
      <c r="H2631" s="77"/>
      <c r="I2631" s="77"/>
      <c r="J2631" s="77"/>
      <c r="K2631" s="78">
        <f t="shared" si="2"/>
        <v>7884</v>
      </c>
      <c r="L2631" s="76" t="s">
        <v>99</v>
      </c>
      <c r="M2631" s="77"/>
    </row>
    <row r="2632" ht="15.75" customHeight="1">
      <c r="A2632" s="79">
        <v>44634.0</v>
      </c>
      <c r="H2632" s="77"/>
      <c r="I2632" s="77"/>
      <c r="J2632" s="77"/>
      <c r="K2632" s="78">
        <f t="shared" si="2"/>
        <v>7887</v>
      </c>
      <c r="L2632" s="76" t="s">
        <v>99</v>
      </c>
      <c r="M2632" s="77"/>
    </row>
    <row r="2633" ht="15.75" customHeight="1">
      <c r="A2633" s="79">
        <v>44635.0</v>
      </c>
      <c r="H2633" s="77"/>
      <c r="I2633" s="77"/>
      <c r="J2633" s="77"/>
      <c r="K2633" s="78">
        <f t="shared" si="2"/>
        <v>7890</v>
      </c>
      <c r="L2633" s="76" t="s">
        <v>99</v>
      </c>
      <c r="M2633" s="77"/>
    </row>
    <row r="2634" ht="15.75" customHeight="1">
      <c r="A2634" s="79">
        <v>44636.0</v>
      </c>
      <c r="H2634" s="77"/>
      <c r="I2634" s="77"/>
      <c r="J2634" s="77"/>
      <c r="K2634" s="78">
        <f t="shared" si="2"/>
        <v>7893</v>
      </c>
      <c r="L2634" s="76" t="s">
        <v>99</v>
      </c>
      <c r="M2634" s="77"/>
    </row>
    <row r="2635" ht="15.75" customHeight="1">
      <c r="A2635" s="79">
        <v>44637.0</v>
      </c>
      <c r="H2635" s="77"/>
      <c r="I2635" s="77"/>
      <c r="J2635" s="77"/>
      <c r="K2635" s="78">
        <f t="shared" si="2"/>
        <v>7896</v>
      </c>
      <c r="L2635" s="76" t="s">
        <v>99</v>
      </c>
      <c r="M2635" s="77"/>
    </row>
    <row r="2636" ht="15.75" customHeight="1">
      <c r="A2636" s="79">
        <v>44638.0</v>
      </c>
      <c r="H2636" s="77"/>
      <c r="I2636" s="77"/>
      <c r="J2636" s="77"/>
      <c r="K2636" s="78">
        <f t="shared" si="2"/>
        <v>7899</v>
      </c>
      <c r="L2636" s="76" t="s">
        <v>99</v>
      </c>
      <c r="M2636" s="77"/>
    </row>
    <row r="2637" ht="15.75" customHeight="1">
      <c r="A2637" s="79">
        <v>44639.0</v>
      </c>
      <c r="H2637" s="77"/>
      <c r="I2637" s="77"/>
      <c r="J2637" s="77"/>
      <c r="K2637" s="78">
        <f t="shared" si="2"/>
        <v>7902</v>
      </c>
      <c r="L2637" s="76" t="s">
        <v>99</v>
      </c>
      <c r="M2637" s="77"/>
    </row>
    <row r="2638" ht="15.75" customHeight="1">
      <c r="A2638" s="79">
        <v>44640.0</v>
      </c>
      <c r="H2638" s="77"/>
      <c r="I2638" s="77"/>
      <c r="J2638" s="77"/>
      <c r="K2638" s="78">
        <f t="shared" si="2"/>
        <v>7905</v>
      </c>
      <c r="L2638" s="76" t="s">
        <v>99</v>
      </c>
      <c r="M2638" s="77"/>
    </row>
    <row r="2639" ht="15.75" customHeight="1">
      <c r="A2639" s="79">
        <v>44641.0</v>
      </c>
      <c r="H2639" s="77"/>
      <c r="I2639" s="77"/>
      <c r="J2639" s="77"/>
      <c r="K2639" s="78">
        <f t="shared" si="2"/>
        <v>7908</v>
      </c>
      <c r="L2639" s="76" t="s">
        <v>99</v>
      </c>
      <c r="M2639" s="77"/>
    </row>
    <row r="2640" ht="15.75" customHeight="1">
      <c r="A2640" s="79">
        <v>44642.0</v>
      </c>
      <c r="H2640" s="77"/>
      <c r="I2640" s="77"/>
      <c r="J2640" s="77"/>
      <c r="K2640" s="78">
        <f t="shared" si="2"/>
        <v>7911</v>
      </c>
      <c r="L2640" s="76" t="s">
        <v>99</v>
      </c>
      <c r="M2640" s="77"/>
    </row>
    <row r="2641" ht="15.75" customHeight="1">
      <c r="A2641" s="79">
        <v>44643.0</v>
      </c>
      <c r="H2641" s="77"/>
      <c r="I2641" s="77"/>
      <c r="J2641" s="77"/>
      <c r="K2641" s="78">
        <f t="shared" si="2"/>
        <v>7914</v>
      </c>
      <c r="L2641" s="76" t="s">
        <v>99</v>
      </c>
      <c r="M2641" s="77"/>
    </row>
    <row r="2642" ht="15.75" customHeight="1">
      <c r="A2642" s="79">
        <v>44644.0</v>
      </c>
      <c r="H2642" s="77"/>
      <c r="I2642" s="77"/>
      <c r="J2642" s="77"/>
      <c r="K2642" s="78">
        <f t="shared" si="2"/>
        <v>7917</v>
      </c>
      <c r="L2642" s="76" t="s">
        <v>99</v>
      </c>
      <c r="M2642" s="77"/>
    </row>
    <row r="2643" ht="15.75" customHeight="1">
      <c r="A2643" s="79">
        <v>44645.0</v>
      </c>
      <c r="H2643" s="77"/>
      <c r="I2643" s="77"/>
      <c r="J2643" s="77"/>
      <c r="K2643" s="78">
        <f t="shared" si="2"/>
        <v>7920</v>
      </c>
      <c r="L2643" s="76" t="s">
        <v>99</v>
      </c>
      <c r="M2643" s="77"/>
    </row>
    <row r="2644" ht="15.75" customHeight="1">
      <c r="A2644" s="79">
        <v>44646.0</v>
      </c>
      <c r="H2644" s="77"/>
      <c r="I2644" s="77"/>
      <c r="J2644" s="77"/>
      <c r="K2644" s="78">
        <f t="shared" si="2"/>
        <v>7923</v>
      </c>
      <c r="L2644" s="76" t="s">
        <v>99</v>
      </c>
      <c r="M2644" s="77"/>
    </row>
    <row r="2645" ht="15.75" customHeight="1">
      <c r="A2645" s="79">
        <v>44647.0</v>
      </c>
      <c r="H2645" s="77"/>
      <c r="I2645" s="77"/>
      <c r="J2645" s="77"/>
      <c r="K2645" s="78">
        <f t="shared" si="2"/>
        <v>7926</v>
      </c>
      <c r="L2645" s="76" t="s">
        <v>99</v>
      </c>
      <c r="M2645" s="77"/>
    </row>
    <row r="2646" ht="15.75" customHeight="1">
      <c r="A2646" s="79">
        <v>44648.0</v>
      </c>
      <c r="H2646" s="77"/>
      <c r="I2646" s="77"/>
      <c r="J2646" s="77"/>
      <c r="K2646" s="78">
        <f t="shared" si="2"/>
        <v>7929</v>
      </c>
      <c r="L2646" s="76" t="s">
        <v>99</v>
      </c>
      <c r="M2646" s="77"/>
    </row>
    <row r="2647" ht="15.75" customHeight="1">
      <c r="A2647" s="79">
        <v>44649.0</v>
      </c>
      <c r="H2647" s="77"/>
      <c r="I2647" s="77"/>
      <c r="J2647" s="77"/>
      <c r="K2647" s="78">
        <f t="shared" si="2"/>
        <v>7932</v>
      </c>
      <c r="L2647" s="76" t="s">
        <v>99</v>
      </c>
      <c r="M2647" s="77"/>
    </row>
    <row r="2648" ht="15.75" customHeight="1">
      <c r="A2648" s="79">
        <v>44650.0</v>
      </c>
      <c r="H2648" s="77"/>
      <c r="I2648" s="77"/>
      <c r="J2648" s="77"/>
      <c r="K2648" s="78">
        <f t="shared" si="2"/>
        <v>7935</v>
      </c>
      <c r="L2648" s="76" t="s">
        <v>99</v>
      </c>
      <c r="M2648" s="77"/>
    </row>
    <row r="2649" ht="15.75" customHeight="1">
      <c r="A2649" s="79">
        <v>44651.0</v>
      </c>
      <c r="H2649" s="77"/>
      <c r="I2649" s="77"/>
      <c r="J2649" s="77"/>
      <c r="K2649" s="78">
        <f t="shared" si="2"/>
        <v>7938</v>
      </c>
      <c r="L2649" s="76" t="s">
        <v>99</v>
      </c>
      <c r="M2649" s="77"/>
    </row>
    <row r="2650" ht="15.75" customHeight="1">
      <c r="A2650" s="79">
        <v>44652.0</v>
      </c>
      <c r="H2650" s="77"/>
      <c r="I2650" s="77"/>
      <c r="J2650" s="77"/>
      <c r="K2650" s="78">
        <f t="shared" si="2"/>
        <v>7941</v>
      </c>
      <c r="L2650" s="76" t="s">
        <v>99</v>
      </c>
      <c r="M2650" s="77"/>
    </row>
    <row r="2651" ht="15.75" customHeight="1">
      <c r="A2651" s="79">
        <v>44653.0</v>
      </c>
      <c r="H2651" s="77"/>
      <c r="I2651" s="77"/>
      <c r="J2651" s="77"/>
      <c r="K2651" s="78">
        <f t="shared" si="2"/>
        <v>7944</v>
      </c>
      <c r="L2651" s="76" t="s">
        <v>99</v>
      </c>
      <c r="M2651" s="77"/>
    </row>
    <row r="2652" ht="15.75" customHeight="1">
      <c r="A2652" s="79">
        <v>44654.0</v>
      </c>
      <c r="H2652" s="77"/>
      <c r="I2652" s="77"/>
      <c r="J2652" s="77"/>
      <c r="K2652" s="78">
        <f t="shared" si="2"/>
        <v>7947</v>
      </c>
      <c r="L2652" s="76" t="s">
        <v>99</v>
      </c>
      <c r="M2652" s="77"/>
    </row>
    <row r="2653" ht="15.75" customHeight="1">
      <c r="A2653" s="79">
        <v>44655.0</v>
      </c>
      <c r="H2653" s="77"/>
      <c r="I2653" s="77"/>
      <c r="J2653" s="77"/>
      <c r="K2653" s="78">
        <f t="shared" si="2"/>
        <v>7950</v>
      </c>
      <c r="L2653" s="76" t="s">
        <v>99</v>
      </c>
      <c r="M2653" s="77"/>
    </row>
    <row r="2654" ht="15.75" customHeight="1">
      <c r="A2654" s="79">
        <v>44656.0</v>
      </c>
      <c r="H2654" s="77"/>
      <c r="I2654" s="77"/>
      <c r="J2654" s="77"/>
      <c r="K2654" s="78">
        <f t="shared" si="2"/>
        <v>7953</v>
      </c>
      <c r="L2654" s="76" t="s">
        <v>99</v>
      </c>
      <c r="M2654" s="77"/>
    </row>
    <row r="2655" ht="15.75" customHeight="1">
      <c r="A2655" s="79">
        <v>44657.0</v>
      </c>
      <c r="H2655" s="77"/>
      <c r="I2655" s="77"/>
      <c r="J2655" s="77"/>
      <c r="K2655" s="78">
        <f t="shared" si="2"/>
        <v>7956</v>
      </c>
      <c r="L2655" s="76" t="s">
        <v>99</v>
      </c>
      <c r="M2655" s="77"/>
    </row>
    <row r="2656" ht="15.75" customHeight="1">
      <c r="A2656" s="79">
        <v>44658.0</v>
      </c>
      <c r="H2656" s="77"/>
      <c r="I2656" s="77"/>
      <c r="J2656" s="77"/>
      <c r="K2656" s="78">
        <f t="shared" si="2"/>
        <v>7959</v>
      </c>
      <c r="L2656" s="76" t="s">
        <v>99</v>
      </c>
      <c r="M2656" s="77"/>
    </row>
    <row r="2657" ht="15.75" customHeight="1">
      <c r="A2657" s="79">
        <v>44659.0</v>
      </c>
      <c r="H2657" s="77"/>
      <c r="I2657" s="77"/>
      <c r="J2657" s="77"/>
      <c r="K2657" s="78">
        <f t="shared" si="2"/>
        <v>7962</v>
      </c>
      <c r="L2657" s="76" t="s">
        <v>99</v>
      </c>
      <c r="M2657" s="77"/>
    </row>
    <row r="2658" ht="15.75" customHeight="1">
      <c r="A2658" s="79">
        <v>44660.0</v>
      </c>
      <c r="H2658" s="77"/>
      <c r="I2658" s="77"/>
      <c r="J2658" s="77"/>
      <c r="K2658" s="78">
        <f t="shared" si="2"/>
        <v>7965</v>
      </c>
      <c r="L2658" s="76" t="s">
        <v>99</v>
      </c>
      <c r="M2658" s="77"/>
    </row>
    <row r="2659" ht="15.75" customHeight="1">
      <c r="A2659" s="79">
        <v>44661.0</v>
      </c>
      <c r="H2659" s="77"/>
      <c r="I2659" s="77"/>
      <c r="J2659" s="77"/>
      <c r="K2659" s="78">
        <f t="shared" si="2"/>
        <v>7968</v>
      </c>
      <c r="L2659" s="76" t="s">
        <v>99</v>
      </c>
      <c r="M2659" s="77"/>
    </row>
    <row r="2660" ht="15.75" customHeight="1">
      <c r="A2660" s="79">
        <v>44662.0</v>
      </c>
      <c r="H2660" s="77"/>
      <c r="I2660" s="77"/>
      <c r="J2660" s="77"/>
      <c r="K2660" s="78">
        <f t="shared" si="2"/>
        <v>7971</v>
      </c>
      <c r="L2660" s="76" t="s">
        <v>99</v>
      </c>
      <c r="M2660" s="77"/>
    </row>
    <row r="2661" ht="15.75" customHeight="1">
      <c r="A2661" s="79">
        <v>44663.0</v>
      </c>
      <c r="H2661" s="77"/>
      <c r="I2661" s="77"/>
      <c r="J2661" s="77"/>
      <c r="K2661" s="78">
        <f t="shared" si="2"/>
        <v>7974</v>
      </c>
      <c r="L2661" s="76" t="s">
        <v>99</v>
      </c>
      <c r="M2661" s="77"/>
    </row>
    <row r="2662" ht="15.75" customHeight="1">
      <c r="A2662" s="79">
        <v>44664.0</v>
      </c>
      <c r="H2662" s="77"/>
      <c r="I2662" s="77"/>
      <c r="J2662" s="77"/>
      <c r="K2662" s="78">
        <f t="shared" si="2"/>
        <v>7977</v>
      </c>
      <c r="L2662" s="76" t="s">
        <v>99</v>
      </c>
      <c r="M2662" s="77"/>
    </row>
    <row r="2663" ht="15.75" customHeight="1">
      <c r="A2663" s="79">
        <v>44665.0</v>
      </c>
      <c r="H2663" s="77"/>
      <c r="I2663" s="77"/>
      <c r="J2663" s="77"/>
      <c r="K2663" s="78">
        <f t="shared" si="2"/>
        <v>7980</v>
      </c>
      <c r="L2663" s="76" t="s">
        <v>99</v>
      </c>
      <c r="M2663" s="77"/>
    </row>
    <row r="2664" ht="15.75" customHeight="1">
      <c r="A2664" s="79">
        <v>44666.0</v>
      </c>
      <c r="H2664" s="77"/>
      <c r="I2664" s="77"/>
      <c r="J2664" s="77"/>
      <c r="K2664" s="78">
        <f t="shared" si="2"/>
        <v>7983</v>
      </c>
      <c r="L2664" s="76" t="s">
        <v>99</v>
      </c>
      <c r="M2664" s="77"/>
    </row>
    <row r="2665" ht="15.75" customHeight="1">
      <c r="A2665" s="79">
        <v>44667.0</v>
      </c>
      <c r="H2665" s="77"/>
      <c r="I2665" s="77"/>
      <c r="J2665" s="77"/>
      <c r="K2665" s="78">
        <f t="shared" si="2"/>
        <v>7986</v>
      </c>
      <c r="L2665" s="76" t="s">
        <v>99</v>
      </c>
      <c r="M2665" s="77"/>
    </row>
    <row r="2666" ht="15.75" customHeight="1">
      <c r="A2666" s="79">
        <v>44668.0</v>
      </c>
      <c r="H2666" s="77"/>
      <c r="I2666" s="77"/>
      <c r="J2666" s="77"/>
      <c r="K2666" s="78">
        <f t="shared" si="2"/>
        <v>7989</v>
      </c>
      <c r="L2666" s="76" t="s">
        <v>99</v>
      </c>
      <c r="M2666" s="77"/>
    </row>
    <row r="2667" ht="15.75" customHeight="1">
      <c r="A2667" s="79">
        <v>44669.0</v>
      </c>
      <c r="H2667" s="77"/>
      <c r="I2667" s="77"/>
      <c r="J2667" s="77"/>
      <c r="K2667" s="78">
        <f t="shared" si="2"/>
        <v>7992</v>
      </c>
      <c r="L2667" s="76" t="s">
        <v>99</v>
      </c>
      <c r="M2667" s="77"/>
    </row>
    <row r="2668" ht="15.75" customHeight="1">
      <c r="A2668" s="79">
        <v>44670.0</v>
      </c>
      <c r="H2668" s="77"/>
      <c r="I2668" s="77"/>
      <c r="J2668" s="77"/>
      <c r="K2668" s="78">
        <f t="shared" si="2"/>
        <v>7995</v>
      </c>
      <c r="L2668" s="76" t="s">
        <v>99</v>
      </c>
      <c r="M2668" s="77"/>
    </row>
    <row r="2669" ht="15.75" customHeight="1">
      <c r="A2669" s="79">
        <v>44671.0</v>
      </c>
      <c r="H2669" s="77"/>
      <c r="I2669" s="77"/>
      <c r="J2669" s="77"/>
      <c r="K2669" s="78">
        <f t="shared" si="2"/>
        <v>7998</v>
      </c>
      <c r="L2669" s="76" t="s">
        <v>99</v>
      </c>
      <c r="M2669" s="77"/>
    </row>
    <row r="2670" ht="15.75" customHeight="1">
      <c r="A2670" s="79">
        <v>44672.0</v>
      </c>
      <c r="H2670" s="77"/>
      <c r="I2670" s="77"/>
      <c r="J2670" s="77"/>
      <c r="K2670" s="78">
        <f t="shared" si="2"/>
        <v>8001</v>
      </c>
      <c r="L2670" s="76" t="s">
        <v>99</v>
      </c>
      <c r="M2670" s="77"/>
    </row>
    <row r="2671" ht="15.75" customHeight="1">
      <c r="A2671" s="79">
        <v>44673.0</v>
      </c>
      <c r="H2671" s="77"/>
      <c r="I2671" s="77"/>
      <c r="J2671" s="77"/>
      <c r="K2671" s="78">
        <f t="shared" si="2"/>
        <v>8004</v>
      </c>
      <c r="L2671" s="76" t="s">
        <v>99</v>
      </c>
      <c r="M2671" s="77"/>
    </row>
    <row r="2672" ht="15.75" customHeight="1">
      <c r="A2672" s="79">
        <v>44674.0</v>
      </c>
      <c r="H2672" s="77"/>
      <c r="I2672" s="77"/>
      <c r="J2672" s="77"/>
      <c r="K2672" s="78">
        <f t="shared" si="2"/>
        <v>8007</v>
      </c>
      <c r="L2672" s="76" t="s">
        <v>99</v>
      </c>
      <c r="M2672" s="77"/>
    </row>
    <row r="2673" ht="15.75" customHeight="1">
      <c r="A2673" s="79">
        <v>44675.0</v>
      </c>
      <c r="H2673" s="77"/>
      <c r="I2673" s="77"/>
      <c r="J2673" s="77"/>
      <c r="K2673" s="78">
        <f t="shared" si="2"/>
        <v>8010</v>
      </c>
      <c r="L2673" s="76" t="s">
        <v>99</v>
      </c>
      <c r="M2673" s="77"/>
    </row>
    <row r="2674" ht="15.75" customHeight="1">
      <c r="A2674" s="79">
        <v>44676.0</v>
      </c>
      <c r="H2674" s="77"/>
      <c r="I2674" s="77"/>
      <c r="J2674" s="77"/>
      <c r="K2674" s="78">
        <f t="shared" si="2"/>
        <v>8013</v>
      </c>
      <c r="L2674" s="76" t="s">
        <v>99</v>
      </c>
      <c r="M2674" s="77"/>
    </row>
    <row r="2675" ht="15.75" customHeight="1">
      <c r="A2675" s="79">
        <v>44677.0</v>
      </c>
      <c r="H2675" s="77"/>
      <c r="I2675" s="77"/>
      <c r="J2675" s="77"/>
      <c r="K2675" s="78">
        <f t="shared" si="2"/>
        <v>8016</v>
      </c>
      <c r="L2675" s="76" t="s">
        <v>99</v>
      </c>
      <c r="M2675" s="77"/>
    </row>
    <row r="2676" ht="15.75" customHeight="1">
      <c r="A2676" s="79">
        <v>44678.0</v>
      </c>
      <c r="H2676" s="77"/>
      <c r="I2676" s="77"/>
      <c r="J2676" s="77"/>
      <c r="K2676" s="78">
        <f t="shared" si="2"/>
        <v>8019</v>
      </c>
      <c r="L2676" s="76" t="s">
        <v>99</v>
      </c>
      <c r="M2676" s="77"/>
    </row>
    <row r="2677" ht="15.75" customHeight="1">
      <c r="A2677" s="79">
        <v>44679.0</v>
      </c>
      <c r="H2677" s="77"/>
      <c r="I2677" s="77"/>
      <c r="J2677" s="77"/>
      <c r="K2677" s="78">
        <f t="shared" si="2"/>
        <v>8022</v>
      </c>
      <c r="L2677" s="76" t="s">
        <v>99</v>
      </c>
      <c r="M2677" s="77"/>
    </row>
    <row r="2678" ht="15.75" customHeight="1">
      <c r="A2678" s="79">
        <v>44680.0</v>
      </c>
      <c r="H2678" s="77"/>
      <c r="I2678" s="77"/>
      <c r="J2678" s="77"/>
      <c r="K2678" s="78">
        <f t="shared" si="2"/>
        <v>8025</v>
      </c>
      <c r="L2678" s="76" t="s">
        <v>99</v>
      </c>
      <c r="M2678" s="77"/>
    </row>
    <row r="2679" ht="15.75" customHeight="1">
      <c r="A2679" s="79">
        <v>44681.0</v>
      </c>
      <c r="H2679" s="77"/>
      <c r="I2679" s="77"/>
      <c r="J2679" s="77"/>
      <c r="K2679" s="78">
        <f t="shared" si="2"/>
        <v>8028</v>
      </c>
      <c r="L2679" s="76" t="s">
        <v>99</v>
      </c>
      <c r="M2679" s="77"/>
    </row>
    <row r="2680" ht="15.75" customHeight="1">
      <c r="A2680" s="79">
        <v>44682.0</v>
      </c>
      <c r="H2680" s="77"/>
      <c r="I2680" s="77"/>
      <c r="J2680" s="77"/>
      <c r="K2680" s="78">
        <f t="shared" si="2"/>
        <v>8031</v>
      </c>
      <c r="L2680" s="76" t="s">
        <v>99</v>
      </c>
      <c r="M2680" s="77"/>
    </row>
    <row r="2681" ht="15.75" customHeight="1">
      <c r="A2681" s="79">
        <v>44683.0</v>
      </c>
      <c r="H2681" s="77"/>
      <c r="I2681" s="77"/>
      <c r="J2681" s="77"/>
      <c r="K2681" s="78">
        <f t="shared" si="2"/>
        <v>8034</v>
      </c>
      <c r="L2681" s="76" t="s">
        <v>99</v>
      </c>
      <c r="M2681" s="77"/>
    </row>
    <row r="2682" ht="15.75" customHeight="1">
      <c r="A2682" s="79">
        <v>44684.0</v>
      </c>
      <c r="H2682" s="77"/>
      <c r="I2682" s="77"/>
      <c r="J2682" s="77"/>
      <c r="K2682" s="78">
        <f t="shared" si="2"/>
        <v>8037</v>
      </c>
      <c r="L2682" s="76" t="s">
        <v>99</v>
      </c>
      <c r="M2682" s="77"/>
    </row>
    <row r="2683" ht="15.75" customHeight="1">
      <c r="A2683" s="79">
        <v>44685.0</v>
      </c>
      <c r="H2683" s="77"/>
      <c r="I2683" s="77"/>
      <c r="J2683" s="77"/>
      <c r="K2683" s="78">
        <f t="shared" si="2"/>
        <v>8040</v>
      </c>
      <c r="L2683" s="76" t="s">
        <v>99</v>
      </c>
      <c r="M2683" s="77"/>
    </row>
    <row r="2684" ht="15.75" customHeight="1">
      <c r="A2684" s="79">
        <v>44686.0</v>
      </c>
      <c r="H2684" s="77"/>
      <c r="I2684" s="77"/>
      <c r="J2684" s="77"/>
      <c r="K2684" s="78">
        <f t="shared" si="2"/>
        <v>8043</v>
      </c>
      <c r="L2684" s="76" t="s">
        <v>99</v>
      </c>
      <c r="M2684" s="77"/>
    </row>
    <row r="2685" ht="15.75" customHeight="1">
      <c r="A2685" s="79">
        <v>44687.0</v>
      </c>
      <c r="H2685" s="77"/>
      <c r="I2685" s="77"/>
      <c r="J2685" s="77"/>
      <c r="K2685" s="78">
        <f t="shared" si="2"/>
        <v>8046</v>
      </c>
      <c r="L2685" s="76" t="s">
        <v>99</v>
      </c>
      <c r="M2685" s="77"/>
    </row>
    <row r="2686" ht="15.75" customHeight="1">
      <c r="A2686" s="79">
        <v>44688.0</v>
      </c>
      <c r="H2686" s="77"/>
      <c r="I2686" s="77"/>
      <c r="J2686" s="77"/>
      <c r="K2686" s="78">
        <f t="shared" si="2"/>
        <v>8049</v>
      </c>
      <c r="L2686" s="76" t="s">
        <v>99</v>
      </c>
      <c r="M2686" s="77"/>
    </row>
    <row r="2687" ht="15.75" customHeight="1">
      <c r="A2687" s="79">
        <v>44689.0</v>
      </c>
      <c r="H2687" s="77"/>
      <c r="I2687" s="77"/>
      <c r="J2687" s="77"/>
      <c r="K2687" s="78">
        <f t="shared" si="2"/>
        <v>8052</v>
      </c>
      <c r="L2687" s="76" t="s">
        <v>99</v>
      </c>
      <c r="M2687" s="77"/>
    </row>
    <row r="2688" ht="15.75" customHeight="1">
      <c r="A2688" s="79">
        <v>44690.0</v>
      </c>
      <c r="H2688" s="77"/>
      <c r="I2688" s="77"/>
      <c r="J2688" s="77"/>
      <c r="K2688" s="78">
        <f t="shared" si="2"/>
        <v>8055</v>
      </c>
      <c r="L2688" s="76" t="s">
        <v>99</v>
      </c>
      <c r="M2688" s="77"/>
    </row>
    <row r="2689" ht="15.75" customHeight="1">
      <c r="A2689" s="79">
        <v>44691.0</v>
      </c>
      <c r="H2689" s="77"/>
      <c r="I2689" s="77"/>
      <c r="J2689" s="77"/>
      <c r="K2689" s="78">
        <f t="shared" si="2"/>
        <v>8058</v>
      </c>
      <c r="L2689" s="76" t="s">
        <v>99</v>
      </c>
      <c r="M2689" s="77"/>
    </row>
    <row r="2690" ht="15.75" customHeight="1">
      <c r="A2690" s="79">
        <v>44692.0</v>
      </c>
      <c r="H2690" s="77"/>
      <c r="I2690" s="77"/>
      <c r="J2690" s="77"/>
      <c r="K2690" s="78">
        <f t="shared" si="2"/>
        <v>8061</v>
      </c>
      <c r="L2690" s="76" t="s">
        <v>99</v>
      </c>
      <c r="M2690" s="77"/>
    </row>
    <row r="2691" ht="15.75" customHeight="1">
      <c r="A2691" s="79">
        <v>44693.0</v>
      </c>
      <c r="H2691" s="77"/>
      <c r="I2691" s="77"/>
      <c r="J2691" s="77"/>
      <c r="K2691" s="78">
        <f t="shared" si="2"/>
        <v>8064</v>
      </c>
      <c r="L2691" s="76" t="s">
        <v>99</v>
      </c>
      <c r="M2691" s="77"/>
    </row>
    <row r="2692" ht="15.75" customHeight="1">
      <c r="A2692" s="79">
        <v>44694.0</v>
      </c>
      <c r="H2692" s="77"/>
      <c r="I2692" s="77"/>
      <c r="J2692" s="77"/>
      <c r="K2692" s="78">
        <f t="shared" si="2"/>
        <v>8067</v>
      </c>
      <c r="L2692" s="76" t="s">
        <v>99</v>
      </c>
      <c r="M2692" s="77"/>
    </row>
    <row r="2693" ht="15.75" customHeight="1">
      <c r="A2693" s="79">
        <v>44695.0</v>
      </c>
      <c r="H2693" s="77"/>
      <c r="I2693" s="77"/>
      <c r="J2693" s="77"/>
      <c r="K2693" s="78">
        <f t="shared" si="2"/>
        <v>8070</v>
      </c>
      <c r="L2693" s="76" t="s">
        <v>99</v>
      </c>
      <c r="M2693" s="77"/>
    </row>
    <row r="2694" ht="15.75" customHeight="1">
      <c r="A2694" s="79">
        <v>44696.0</v>
      </c>
      <c r="H2694" s="77"/>
      <c r="I2694" s="77"/>
      <c r="J2694" s="77"/>
      <c r="K2694" s="78">
        <f t="shared" si="2"/>
        <v>8073</v>
      </c>
      <c r="L2694" s="76" t="s">
        <v>99</v>
      </c>
      <c r="M2694" s="77"/>
    </row>
    <row r="2695" ht="15.75" customHeight="1">
      <c r="A2695" s="79">
        <v>44697.0</v>
      </c>
      <c r="H2695" s="77"/>
      <c r="I2695" s="77"/>
      <c r="J2695" s="77"/>
      <c r="K2695" s="78">
        <f t="shared" si="2"/>
        <v>8076</v>
      </c>
      <c r="L2695" s="76" t="s">
        <v>99</v>
      </c>
      <c r="M2695" s="77"/>
    </row>
    <row r="2696" ht="15.75" customHeight="1">
      <c r="A2696" s="79">
        <v>44698.0</v>
      </c>
      <c r="H2696" s="77"/>
      <c r="I2696" s="77"/>
      <c r="J2696" s="77"/>
      <c r="K2696" s="78">
        <f t="shared" si="2"/>
        <v>8079</v>
      </c>
      <c r="L2696" s="76" t="s">
        <v>99</v>
      </c>
      <c r="M2696" s="77"/>
    </row>
    <row r="2697" ht="15.75" customHeight="1">
      <c r="A2697" s="79">
        <v>44699.0</v>
      </c>
      <c r="H2697" s="77"/>
      <c r="I2697" s="77"/>
      <c r="J2697" s="77"/>
      <c r="K2697" s="78">
        <f t="shared" si="2"/>
        <v>8082</v>
      </c>
      <c r="L2697" s="76" t="s">
        <v>99</v>
      </c>
      <c r="M2697" s="77"/>
    </row>
    <row r="2698" ht="15.75" customHeight="1">
      <c r="A2698" s="79">
        <v>44700.0</v>
      </c>
      <c r="H2698" s="77"/>
      <c r="I2698" s="77"/>
      <c r="J2698" s="77"/>
      <c r="K2698" s="78">
        <f t="shared" si="2"/>
        <v>8085</v>
      </c>
      <c r="L2698" s="76" t="s">
        <v>99</v>
      </c>
      <c r="M2698" s="77"/>
    </row>
    <row r="2699" ht="15.75" customHeight="1">
      <c r="A2699" s="79">
        <v>44701.0</v>
      </c>
      <c r="H2699" s="77"/>
      <c r="I2699" s="77"/>
      <c r="J2699" s="77"/>
      <c r="K2699" s="78">
        <f t="shared" si="2"/>
        <v>8088</v>
      </c>
      <c r="L2699" s="76" t="s">
        <v>99</v>
      </c>
      <c r="M2699" s="77"/>
    </row>
    <row r="2700" ht="15.75" customHeight="1">
      <c r="A2700" s="79">
        <v>44702.0</v>
      </c>
      <c r="H2700" s="77"/>
      <c r="I2700" s="77"/>
      <c r="J2700" s="77"/>
      <c r="K2700" s="78">
        <f t="shared" si="2"/>
        <v>8091</v>
      </c>
      <c r="L2700" s="76" t="s">
        <v>99</v>
      </c>
      <c r="M2700" s="77"/>
    </row>
    <row r="2701" ht="15.75" customHeight="1">
      <c r="A2701" s="79">
        <v>44703.0</v>
      </c>
      <c r="H2701" s="77"/>
      <c r="I2701" s="77"/>
      <c r="J2701" s="77"/>
      <c r="K2701" s="78">
        <f t="shared" si="2"/>
        <v>8094</v>
      </c>
      <c r="L2701" s="76" t="s">
        <v>99</v>
      </c>
      <c r="M2701" s="77"/>
    </row>
    <row r="2702" ht="15.75" customHeight="1">
      <c r="A2702" s="79">
        <v>44704.0</v>
      </c>
      <c r="H2702" s="77"/>
      <c r="I2702" s="77"/>
      <c r="J2702" s="77"/>
      <c r="K2702" s="78">
        <f t="shared" si="2"/>
        <v>8097</v>
      </c>
      <c r="L2702" s="76" t="s">
        <v>99</v>
      </c>
      <c r="M2702" s="77"/>
    </row>
    <row r="2703" ht="15.75" customHeight="1">
      <c r="A2703" s="79">
        <v>44705.0</v>
      </c>
      <c r="H2703" s="77"/>
      <c r="I2703" s="77"/>
      <c r="J2703" s="77"/>
      <c r="K2703" s="78">
        <f t="shared" si="2"/>
        <v>8100</v>
      </c>
      <c r="L2703" s="76" t="s">
        <v>99</v>
      </c>
      <c r="M2703" s="77"/>
    </row>
    <row r="2704" ht="15.75" customHeight="1">
      <c r="A2704" s="79">
        <v>44706.0</v>
      </c>
      <c r="H2704" s="77"/>
      <c r="I2704" s="77"/>
      <c r="J2704" s="77"/>
      <c r="K2704" s="78">
        <f t="shared" si="2"/>
        <v>8103</v>
      </c>
      <c r="L2704" s="76" t="s">
        <v>99</v>
      </c>
      <c r="M2704" s="77"/>
    </row>
    <row r="2705" ht="15.75" customHeight="1">
      <c r="A2705" s="79">
        <v>44707.0</v>
      </c>
      <c r="H2705" s="77"/>
      <c r="I2705" s="77"/>
      <c r="J2705" s="77"/>
      <c r="K2705" s="78">
        <f t="shared" si="2"/>
        <v>8106</v>
      </c>
      <c r="L2705" s="76" t="s">
        <v>99</v>
      </c>
      <c r="M2705" s="77"/>
    </row>
    <row r="2706" ht="15.75" customHeight="1">
      <c r="A2706" s="79">
        <v>44708.0</v>
      </c>
      <c r="H2706" s="77"/>
      <c r="I2706" s="77"/>
      <c r="J2706" s="77"/>
      <c r="K2706" s="78">
        <f t="shared" si="2"/>
        <v>8109</v>
      </c>
      <c r="L2706" s="76" t="s">
        <v>99</v>
      </c>
      <c r="M2706" s="77"/>
    </row>
    <row r="2707" ht="15.75" customHeight="1">
      <c r="A2707" s="79">
        <v>44709.0</v>
      </c>
      <c r="H2707" s="77"/>
      <c r="I2707" s="77"/>
      <c r="J2707" s="77"/>
      <c r="K2707" s="78">
        <f t="shared" si="2"/>
        <v>8112</v>
      </c>
      <c r="L2707" s="76" t="s">
        <v>99</v>
      </c>
      <c r="M2707" s="77"/>
    </row>
    <row r="2708" ht="15.75" customHeight="1">
      <c r="A2708" s="79">
        <v>44710.0</v>
      </c>
      <c r="H2708" s="77"/>
      <c r="I2708" s="77"/>
      <c r="J2708" s="77"/>
      <c r="K2708" s="78">
        <f t="shared" si="2"/>
        <v>8115</v>
      </c>
      <c r="L2708" s="76" t="s">
        <v>99</v>
      </c>
      <c r="M2708" s="77"/>
    </row>
    <row r="2709" ht="15.75" customHeight="1">
      <c r="A2709" s="79">
        <v>44711.0</v>
      </c>
      <c r="H2709" s="77"/>
      <c r="I2709" s="77"/>
      <c r="J2709" s="77"/>
      <c r="K2709" s="78">
        <f t="shared" si="2"/>
        <v>8118</v>
      </c>
      <c r="L2709" s="76" t="s">
        <v>99</v>
      </c>
      <c r="M2709" s="77"/>
    </row>
    <row r="2710" ht="15.75" customHeight="1">
      <c r="A2710" s="79">
        <v>44712.0</v>
      </c>
      <c r="H2710" s="77"/>
      <c r="I2710" s="77"/>
      <c r="J2710" s="77"/>
      <c r="K2710" s="78">
        <f t="shared" si="2"/>
        <v>8121</v>
      </c>
      <c r="L2710" s="76" t="s">
        <v>99</v>
      </c>
      <c r="M2710" s="77"/>
    </row>
    <row r="2711" ht="15.75" customHeight="1">
      <c r="A2711" s="79">
        <v>44713.0</v>
      </c>
      <c r="H2711" s="77"/>
      <c r="I2711" s="77"/>
      <c r="J2711" s="77"/>
      <c r="K2711" s="78">
        <f t="shared" si="2"/>
        <v>8124</v>
      </c>
      <c r="L2711" s="76" t="s">
        <v>99</v>
      </c>
      <c r="M2711" s="77"/>
    </row>
    <row r="2712" ht="15.75" customHeight="1">
      <c r="A2712" s="79">
        <v>44714.0</v>
      </c>
      <c r="H2712" s="77"/>
      <c r="I2712" s="77"/>
      <c r="J2712" s="77"/>
      <c r="K2712" s="78">
        <f t="shared" si="2"/>
        <v>8127</v>
      </c>
      <c r="L2712" s="76" t="s">
        <v>99</v>
      </c>
      <c r="M2712" s="77"/>
    </row>
    <row r="2713" ht="15.75" customHeight="1">
      <c r="A2713" s="79">
        <v>44715.0</v>
      </c>
      <c r="H2713" s="77"/>
      <c r="I2713" s="77"/>
      <c r="J2713" s="77"/>
      <c r="K2713" s="78">
        <f t="shared" si="2"/>
        <v>8130</v>
      </c>
      <c r="L2713" s="76" t="s">
        <v>99</v>
      </c>
      <c r="M2713" s="77"/>
    </row>
    <row r="2714" ht="15.75" customHeight="1">
      <c r="A2714" s="79">
        <v>44716.0</v>
      </c>
      <c r="H2714" s="77"/>
      <c r="I2714" s="77"/>
      <c r="J2714" s="77"/>
      <c r="K2714" s="78">
        <f t="shared" si="2"/>
        <v>8133</v>
      </c>
      <c r="L2714" s="76" t="s">
        <v>99</v>
      </c>
      <c r="M2714" s="77"/>
    </row>
    <row r="2715" ht="15.75" customHeight="1">
      <c r="A2715" s="79">
        <v>44717.0</v>
      </c>
      <c r="H2715" s="77"/>
      <c r="I2715" s="77"/>
      <c r="J2715" s="77"/>
      <c r="K2715" s="78">
        <f t="shared" si="2"/>
        <v>8136</v>
      </c>
      <c r="L2715" s="76" t="s">
        <v>99</v>
      </c>
      <c r="M2715" s="77"/>
    </row>
    <row r="2716" ht="15.75" customHeight="1">
      <c r="A2716" s="79">
        <v>44718.0</v>
      </c>
      <c r="H2716" s="77"/>
      <c r="I2716" s="77"/>
      <c r="J2716" s="77"/>
      <c r="K2716" s="78">
        <f t="shared" si="2"/>
        <v>8139</v>
      </c>
      <c r="L2716" s="76" t="s">
        <v>99</v>
      </c>
      <c r="M2716" s="77"/>
    </row>
    <row r="2717" ht="15.75" customHeight="1">
      <c r="A2717" s="79">
        <v>44719.0</v>
      </c>
      <c r="H2717" s="77"/>
      <c r="I2717" s="77"/>
      <c r="J2717" s="77"/>
      <c r="K2717" s="78">
        <f t="shared" si="2"/>
        <v>8142</v>
      </c>
      <c r="L2717" s="76" t="s">
        <v>99</v>
      </c>
      <c r="M2717" s="77"/>
    </row>
    <row r="2718" ht="15.75" customHeight="1">
      <c r="A2718" s="79">
        <v>44720.0</v>
      </c>
      <c r="H2718" s="77"/>
      <c r="I2718" s="77"/>
      <c r="J2718" s="77"/>
      <c r="K2718" s="78">
        <f t="shared" si="2"/>
        <v>8145</v>
      </c>
      <c r="L2718" s="76" t="s">
        <v>99</v>
      </c>
      <c r="M2718" s="77"/>
    </row>
    <row r="2719" ht="15.75" customHeight="1">
      <c r="A2719" s="79">
        <v>44721.0</v>
      </c>
      <c r="H2719" s="77"/>
      <c r="I2719" s="77"/>
      <c r="J2719" s="77"/>
      <c r="K2719" s="78">
        <f t="shared" si="2"/>
        <v>8148</v>
      </c>
      <c r="L2719" s="76" t="s">
        <v>99</v>
      </c>
      <c r="M2719" s="77"/>
    </row>
    <row r="2720" ht="15.75" customHeight="1">
      <c r="A2720" s="79">
        <v>44722.0</v>
      </c>
      <c r="H2720" s="77"/>
      <c r="I2720" s="77"/>
      <c r="J2720" s="77"/>
      <c r="K2720" s="78">
        <f t="shared" si="2"/>
        <v>8151</v>
      </c>
      <c r="L2720" s="76" t="s">
        <v>99</v>
      </c>
      <c r="M2720" s="77"/>
    </row>
    <row r="2721" ht="15.75" customHeight="1">
      <c r="A2721" s="79">
        <v>44723.0</v>
      </c>
      <c r="H2721" s="77"/>
      <c r="I2721" s="77"/>
      <c r="J2721" s="77"/>
      <c r="K2721" s="78">
        <f t="shared" si="2"/>
        <v>8154</v>
      </c>
      <c r="L2721" s="76" t="s">
        <v>99</v>
      </c>
      <c r="M2721" s="77"/>
    </row>
    <row r="2722" ht="15.75" customHeight="1">
      <c r="A2722" s="79">
        <v>44724.0</v>
      </c>
      <c r="H2722" s="77"/>
      <c r="I2722" s="77"/>
      <c r="J2722" s="77"/>
      <c r="K2722" s="78">
        <f t="shared" si="2"/>
        <v>8157</v>
      </c>
      <c r="L2722" s="76" t="s">
        <v>99</v>
      </c>
      <c r="M2722" s="77"/>
    </row>
    <row r="2723" ht="15.75" customHeight="1">
      <c r="A2723" s="79">
        <v>44725.0</v>
      </c>
      <c r="H2723" s="77"/>
      <c r="I2723" s="77"/>
      <c r="J2723" s="77"/>
      <c r="K2723" s="78">
        <f t="shared" si="2"/>
        <v>8160</v>
      </c>
      <c r="L2723" s="76" t="s">
        <v>99</v>
      </c>
      <c r="M2723" s="77"/>
    </row>
    <row r="2724" ht="15.75" customHeight="1">
      <c r="A2724" s="79">
        <v>44726.0</v>
      </c>
      <c r="H2724" s="77"/>
      <c r="I2724" s="77"/>
      <c r="J2724" s="77"/>
      <c r="K2724" s="78">
        <f t="shared" si="2"/>
        <v>8163</v>
      </c>
      <c r="L2724" s="76" t="s">
        <v>99</v>
      </c>
      <c r="M2724" s="77"/>
    </row>
    <row r="2725" ht="15.75" customHeight="1">
      <c r="A2725" s="79">
        <v>44727.0</v>
      </c>
      <c r="H2725" s="77"/>
      <c r="I2725" s="77"/>
      <c r="J2725" s="77"/>
      <c r="K2725" s="78">
        <f t="shared" si="2"/>
        <v>8166</v>
      </c>
      <c r="L2725" s="76" t="s">
        <v>99</v>
      </c>
      <c r="M2725" s="77"/>
    </row>
    <row r="2726" ht="15.75" customHeight="1">
      <c r="A2726" s="79">
        <v>44728.0</v>
      </c>
      <c r="H2726" s="77"/>
      <c r="I2726" s="77"/>
      <c r="J2726" s="77"/>
      <c r="K2726" s="78">
        <f t="shared" si="2"/>
        <v>8169</v>
      </c>
      <c r="L2726" s="76" t="s">
        <v>99</v>
      </c>
      <c r="M2726" s="77"/>
    </row>
    <row r="2727" ht="15.75" customHeight="1">
      <c r="A2727" s="79">
        <v>44729.0</v>
      </c>
      <c r="H2727" s="77"/>
      <c r="I2727" s="77"/>
      <c r="J2727" s="77"/>
      <c r="K2727" s="78">
        <f t="shared" si="2"/>
        <v>8172</v>
      </c>
      <c r="L2727" s="76" t="s">
        <v>99</v>
      </c>
      <c r="M2727" s="77"/>
    </row>
    <row r="2728" ht="15.75" customHeight="1">
      <c r="A2728" s="79">
        <v>44730.0</v>
      </c>
      <c r="H2728" s="77"/>
      <c r="I2728" s="77"/>
      <c r="J2728" s="77"/>
      <c r="K2728" s="78">
        <f t="shared" si="2"/>
        <v>8175</v>
      </c>
      <c r="L2728" s="76" t="s">
        <v>99</v>
      </c>
      <c r="M2728" s="77"/>
    </row>
    <row r="2729" ht="15.75" customHeight="1">
      <c r="A2729" s="79">
        <v>44731.0</v>
      </c>
      <c r="H2729" s="77"/>
      <c r="I2729" s="77"/>
      <c r="J2729" s="77"/>
      <c r="K2729" s="78">
        <f t="shared" si="2"/>
        <v>8178</v>
      </c>
      <c r="L2729" s="76" t="s">
        <v>99</v>
      </c>
      <c r="M2729" s="77"/>
    </row>
    <row r="2730" ht="15.75" customHeight="1">
      <c r="A2730" s="79">
        <v>44732.0</v>
      </c>
      <c r="H2730" s="77"/>
      <c r="I2730" s="77"/>
      <c r="J2730" s="77"/>
      <c r="K2730" s="78">
        <f t="shared" si="2"/>
        <v>8181</v>
      </c>
      <c r="L2730" s="76" t="s">
        <v>99</v>
      </c>
      <c r="M2730" s="77"/>
    </row>
    <row r="2731" ht="15.75" customHeight="1">
      <c r="A2731" s="79">
        <v>44733.0</v>
      </c>
      <c r="H2731" s="77"/>
      <c r="I2731" s="77"/>
      <c r="J2731" s="77"/>
      <c r="K2731" s="78">
        <f t="shared" si="2"/>
        <v>8184</v>
      </c>
      <c r="L2731" s="76" t="s">
        <v>99</v>
      </c>
      <c r="M2731" s="77"/>
    </row>
    <row r="2732" ht="15.75" customHeight="1">
      <c r="A2732" s="79">
        <v>44734.0</v>
      </c>
      <c r="H2732" s="77"/>
      <c r="I2732" s="77"/>
      <c r="J2732" s="77"/>
      <c r="K2732" s="78">
        <f t="shared" si="2"/>
        <v>8187</v>
      </c>
      <c r="L2732" s="76" t="s">
        <v>99</v>
      </c>
      <c r="M2732" s="77"/>
    </row>
    <row r="2733" ht="15.75" customHeight="1">
      <c r="A2733" s="79">
        <v>44735.0</v>
      </c>
      <c r="H2733" s="77"/>
      <c r="I2733" s="77"/>
      <c r="J2733" s="77"/>
      <c r="K2733" s="78">
        <f t="shared" si="2"/>
        <v>8190</v>
      </c>
      <c r="L2733" s="76" t="s">
        <v>99</v>
      </c>
      <c r="M2733" s="77"/>
    </row>
    <row r="2734" ht="15.75" customHeight="1">
      <c r="A2734" s="79">
        <v>44736.0</v>
      </c>
      <c r="H2734" s="77"/>
      <c r="I2734" s="77"/>
      <c r="J2734" s="77"/>
      <c r="K2734" s="78">
        <f t="shared" si="2"/>
        <v>8193</v>
      </c>
      <c r="L2734" s="76" t="s">
        <v>99</v>
      </c>
      <c r="M2734" s="77"/>
    </row>
    <row r="2735" ht="15.75" customHeight="1">
      <c r="A2735" s="79">
        <v>44737.0</v>
      </c>
      <c r="H2735" s="77"/>
      <c r="I2735" s="77"/>
      <c r="J2735" s="77"/>
      <c r="K2735" s="78">
        <f t="shared" si="2"/>
        <v>8196</v>
      </c>
      <c r="L2735" s="76" t="s">
        <v>99</v>
      </c>
      <c r="M2735" s="77"/>
    </row>
    <row r="2736" ht="15.75" customHeight="1">
      <c r="A2736" s="79">
        <v>44738.0</v>
      </c>
      <c r="H2736" s="77"/>
      <c r="I2736" s="77"/>
      <c r="J2736" s="77"/>
      <c r="K2736" s="78">
        <f t="shared" si="2"/>
        <v>8199</v>
      </c>
      <c r="L2736" s="76" t="s">
        <v>99</v>
      </c>
      <c r="M2736" s="77"/>
    </row>
    <row r="2737" ht="15.75" customHeight="1">
      <c r="A2737" s="79">
        <v>44739.0</v>
      </c>
      <c r="H2737" s="77"/>
      <c r="I2737" s="77"/>
      <c r="J2737" s="77"/>
      <c r="K2737" s="78">
        <f t="shared" si="2"/>
        <v>8202</v>
      </c>
      <c r="L2737" s="76" t="s">
        <v>99</v>
      </c>
      <c r="M2737" s="77"/>
    </row>
    <row r="2738" ht="15.75" customHeight="1">
      <c r="A2738" s="79">
        <v>44740.0</v>
      </c>
      <c r="H2738" s="77"/>
      <c r="I2738" s="77"/>
      <c r="J2738" s="77"/>
      <c r="K2738" s="78">
        <f t="shared" si="2"/>
        <v>8205</v>
      </c>
      <c r="L2738" s="76" t="s">
        <v>99</v>
      </c>
      <c r="M2738" s="77"/>
    </row>
    <row r="2739" ht="15.75" customHeight="1">
      <c r="A2739" s="79">
        <v>44741.0</v>
      </c>
      <c r="H2739" s="77"/>
      <c r="I2739" s="77"/>
      <c r="J2739" s="77"/>
      <c r="K2739" s="78">
        <f t="shared" si="2"/>
        <v>8208</v>
      </c>
      <c r="L2739" s="76" t="s">
        <v>99</v>
      </c>
      <c r="M2739" s="77"/>
    </row>
    <row r="2740" ht="15.75" customHeight="1">
      <c r="A2740" s="79">
        <v>44742.0</v>
      </c>
      <c r="H2740" s="77"/>
      <c r="I2740" s="77"/>
      <c r="J2740" s="77"/>
      <c r="K2740" s="78">
        <f t="shared" si="2"/>
        <v>8211</v>
      </c>
      <c r="L2740" s="76" t="s">
        <v>99</v>
      </c>
      <c r="M2740" s="77"/>
    </row>
    <row r="2741" ht="15.75" customHeight="1">
      <c r="A2741" s="79">
        <v>44743.0</v>
      </c>
      <c r="H2741" s="77"/>
      <c r="I2741" s="77"/>
      <c r="J2741" s="77"/>
      <c r="K2741" s="78">
        <f t="shared" si="2"/>
        <v>8214</v>
      </c>
      <c r="L2741" s="76" t="s">
        <v>99</v>
      </c>
      <c r="M2741" s="77"/>
    </row>
    <row r="2742" ht="15.75" customHeight="1">
      <c r="A2742" s="79">
        <v>44744.0</v>
      </c>
      <c r="H2742" s="77"/>
      <c r="I2742" s="77"/>
      <c r="J2742" s="77"/>
      <c r="K2742" s="78">
        <f t="shared" si="2"/>
        <v>8217</v>
      </c>
      <c r="L2742" s="76" t="s">
        <v>99</v>
      </c>
      <c r="M2742" s="77"/>
    </row>
    <row r="2743" ht="15.75" customHeight="1">
      <c r="A2743" s="79">
        <v>44745.0</v>
      </c>
      <c r="H2743" s="77"/>
      <c r="I2743" s="77"/>
      <c r="J2743" s="77"/>
      <c r="K2743" s="78">
        <f t="shared" si="2"/>
        <v>8220</v>
      </c>
      <c r="L2743" s="76" t="s">
        <v>99</v>
      </c>
      <c r="M2743" s="77"/>
    </row>
    <row r="2744" ht="15.75" customHeight="1">
      <c r="A2744" s="79">
        <v>44746.0</v>
      </c>
      <c r="H2744" s="77"/>
      <c r="I2744" s="77"/>
      <c r="J2744" s="77"/>
      <c r="K2744" s="78">
        <f t="shared" si="2"/>
        <v>8223</v>
      </c>
      <c r="L2744" s="76" t="s">
        <v>99</v>
      </c>
      <c r="M2744" s="77"/>
    </row>
    <row r="2745" ht="15.75" customHeight="1">
      <c r="A2745" s="79">
        <v>44747.0</v>
      </c>
      <c r="H2745" s="77"/>
      <c r="I2745" s="77"/>
      <c r="J2745" s="77"/>
      <c r="K2745" s="78">
        <f t="shared" si="2"/>
        <v>8226</v>
      </c>
      <c r="L2745" s="76" t="s">
        <v>99</v>
      </c>
      <c r="M2745" s="77"/>
    </row>
    <row r="2746" ht="15.75" customHeight="1">
      <c r="A2746" s="79">
        <v>44748.0</v>
      </c>
      <c r="H2746" s="77"/>
      <c r="I2746" s="77"/>
      <c r="J2746" s="77"/>
      <c r="K2746" s="78">
        <f t="shared" si="2"/>
        <v>8229</v>
      </c>
      <c r="L2746" s="76" t="s">
        <v>99</v>
      </c>
      <c r="M2746" s="77"/>
    </row>
    <row r="2747" ht="15.75" customHeight="1">
      <c r="A2747" s="79">
        <v>44749.0</v>
      </c>
      <c r="H2747" s="77"/>
      <c r="I2747" s="77"/>
      <c r="J2747" s="77"/>
      <c r="K2747" s="78">
        <f t="shared" si="2"/>
        <v>8232</v>
      </c>
      <c r="L2747" s="76" t="s">
        <v>99</v>
      </c>
      <c r="M2747" s="77"/>
    </row>
    <row r="2748" ht="15.75" customHeight="1">
      <c r="A2748" s="79">
        <v>44750.0</v>
      </c>
      <c r="H2748" s="77"/>
      <c r="I2748" s="77"/>
      <c r="J2748" s="77"/>
      <c r="K2748" s="78">
        <f t="shared" si="2"/>
        <v>8235</v>
      </c>
      <c r="L2748" s="76" t="s">
        <v>99</v>
      </c>
      <c r="M2748" s="77"/>
    </row>
    <row r="2749" ht="15.75" customHeight="1">
      <c r="A2749" s="79">
        <v>44751.0</v>
      </c>
      <c r="H2749" s="77"/>
      <c r="I2749" s="77"/>
      <c r="J2749" s="77"/>
      <c r="K2749" s="78">
        <f t="shared" si="2"/>
        <v>8238</v>
      </c>
      <c r="L2749" s="76" t="s">
        <v>99</v>
      </c>
      <c r="M2749" s="77"/>
    </row>
    <row r="2750" ht="15.75" customHeight="1">
      <c r="A2750" s="79">
        <v>44752.0</v>
      </c>
      <c r="H2750" s="77"/>
      <c r="I2750" s="77"/>
      <c r="J2750" s="77"/>
      <c r="K2750" s="78">
        <f t="shared" si="2"/>
        <v>8241</v>
      </c>
      <c r="L2750" s="76" t="s">
        <v>99</v>
      </c>
      <c r="M2750" s="77"/>
    </row>
    <row r="2751" ht="15.75" customHeight="1">
      <c r="A2751" s="79">
        <v>44753.0</v>
      </c>
      <c r="H2751" s="77"/>
      <c r="I2751" s="77"/>
      <c r="J2751" s="77"/>
      <c r="K2751" s="78">
        <f t="shared" si="2"/>
        <v>8244</v>
      </c>
      <c r="L2751" s="76" t="s">
        <v>99</v>
      </c>
      <c r="M2751" s="77"/>
    </row>
    <row r="2752" ht="15.75" customHeight="1">
      <c r="A2752" s="79">
        <v>44754.0</v>
      </c>
      <c r="H2752" s="77"/>
      <c r="I2752" s="77"/>
      <c r="J2752" s="77"/>
      <c r="K2752" s="78">
        <f t="shared" si="2"/>
        <v>8247</v>
      </c>
      <c r="L2752" s="76" t="s">
        <v>99</v>
      </c>
      <c r="M2752" s="77"/>
    </row>
    <row r="2753" ht="15.75" customHeight="1">
      <c r="A2753" s="79">
        <v>44755.0</v>
      </c>
      <c r="H2753" s="77"/>
      <c r="I2753" s="77"/>
      <c r="J2753" s="77"/>
      <c r="K2753" s="78">
        <f t="shared" si="2"/>
        <v>8250</v>
      </c>
      <c r="L2753" s="76" t="s">
        <v>99</v>
      </c>
      <c r="M2753" s="77"/>
    </row>
    <row r="2754" ht="15.75" customHeight="1">
      <c r="A2754" s="79">
        <v>44756.0</v>
      </c>
      <c r="H2754" s="77"/>
      <c r="I2754" s="77"/>
      <c r="J2754" s="77"/>
      <c r="K2754" s="78">
        <f t="shared" si="2"/>
        <v>8253</v>
      </c>
      <c r="L2754" s="76" t="s">
        <v>99</v>
      </c>
      <c r="M2754" s="77"/>
    </row>
    <row r="2755" ht="15.75" customHeight="1">
      <c r="A2755" s="79">
        <v>44757.0</v>
      </c>
      <c r="H2755" s="77"/>
      <c r="I2755" s="77"/>
      <c r="J2755" s="77"/>
      <c r="K2755" s="78">
        <f t="shared" si="2"/>
        <v>8256</v>
      </c>
      <c r="L2755" s="76" t="s">
        <v>99</v>
      </c>
      <c r="M2755" s="77"/>
    </row>
    <row r="2756" ht="15.75" customHeight="1">
      <c r="A2756" s="79">
        <v>44758.0</v>
      </c>
      <c r="H2756" s="77"/>
      <c r="I2756" s="77"/>
      <c r="J2756" s="77"/>
      <c r="K2756" s="78">
        <f t="shared" si="2"/>
        <v>8259</v>
      </c>
      <c r="L2756" s="76" t="s">
        <v>99</v>
      </c>
      <c r="M2756" s="77"/>
    </row>
    <row r="2757" ht="15.75" customHeight="1">
      <c r="A2757" s="79">
        <v>44759.0</v>
      </c>
      <c r="H2757" s="77"/>
      <c r="I2757" s="77"/>
      <c r="J2757" s="77"/>
      <c r="K2757" s="78">
        <f t="shared" si="2"/>
        <v>8262</v>
      </c>
      <c r="L2757" s="76" t="s">
        <v>99</v>
      </c>
      <c r="M2757" s="77"/>
    </row>
    <row r="2758" ht="15.75" customHeight="1">
      <c r="A2758" s="79">
        <v>44760.0</v>
      </c>
      <c r="H2758" s="77"/>
      <c r="I2758" s="77"/>
      <c r="J2758" s="77"/>
      <c r="K2758" s="78">
        <f t="shared" si="2"/>
        <v>8265</v>
      </c>
      <c r="L2758" s="76" t="s">
        <v>99</v>
      </c>
      <c r="M2758" s="77"/>
    </row>
    <row r="2759" ht="15.75" customHeight="1">
      <c r="A2759" s="79">
        <v>44761.0</v>
      </c>
      <c r="H2759" s="77"/>
      <c r="I2759" s="77"/>
      <c r="J2759" s="77"/>
      <c r="K2759" s="78">
        <f t="shared" si="2"/>
        <v>8268</v>
      </c>
      <c r="L2759" s="76" t="s">
        <v>99</v>
      </c>
      <c r="M2759" s="77"/>
    </row>
    <row r="2760" ht="15.75" customHeight="1">
      <c r="A2760" s="79">
        <v>44762.0</v>
      </c>
      <c r="H2760" s="77"/>
      <c r="I2760" s="77"/>
      <c r="J2760" s="77"/>
      <c r="K2760" s="78">
        <f t="shared" si="2"/>
        <v>8271</v>
      </c>
      <c r="L2760" s="76" t="s">
        <v>99</v>
      </c>
      <c r="M2760" s="77"/>
    </row>
    <row r="2761" ht="15.75" customHeight="1">
      <c r="A2761" s="79">
        <v>44763.0</v>
      </c>
      <c r="H2761" s="77"/>
      <c r="I2761" s="77"/>
      <c r="J2761" s="77"/>
      <c r="K2761" s="78">
        <f t="shared" si="2"/>
        <v>8274</v>
      </c>
      <c r="L2761" s="76" t="s">
        <v>99</v>
      </c>
      <c r="M2761" s="77"/>
    </row>
    <row r="2762" ht="15.75" customHeight="1">
      <c r="A2762" s="79">
        <v>44764.0</v>
      </c>
      <c r="H2762" s="77"/>
      <c r="I2762" s="77"/>
      <c r="J2762" s="77"/>
      <c r="K2762" s="78">
        <f t="shared" si="2"/>
        <v>8277</v>
      </c>
      <c r="L2762" s="76" t="s">
        <v>99</v>
      </c>
      <c r="M2762" s="77"/>
    </row>
    <row r="2763" ht="15.75" customHeight="1">
      <c r="A2763" s="79">
        <v>44765.0</v>
      </c>
      <c r="H2763" s="77"/>
      <c r="I2763" s="77"/>
      <c r="J2763" s="77"/>
      <c r="K2763" s="78">
        <f t="shared" si="2"/>
        <v>8280</v>
      </c>
      <c r="L2763" s="76" t="s">
        <v>99</v>
      </c>
      <c r="M2763" s="77"/>
    </row>
    <row r="2764" ht="15.75" customHeight="1">
      <c r="A2764" s="79">
        <v>44766.0</v>
      </c>
      <c r="H2764" s="77"/>
      <c r="I2764" s="77"/>
      <c r="J2764" s="77"/>
      <c r="K2764" s="78">
        <f t="shared" si="2"/>
        <v>8283</v>
      </c>
      <c r="L2764" s="76" t="s">
        <v>99</v>
      </c>
      <c r="M2764" s="77"/>
    </row>
    <row r="2765" ht="15.75" customHeight="1">
      <c r="A2765" s="79">
        <v>44767.0</v>
      </c>
      <c r="H2765" s="77"/>
      <c r="I2765" s="77"/>
      <c r="J2765" s="77"/>
      <c r="K2765" s="78">
        <f t="shared" si="2"/>
        <v>8286</v>
      </c>
      <c r="L2765" s="76" t="s">
        <v>99</v>
      </c>
      <c r="M2765" s="77"/>
    </row>
    <row r="2766" ht="15.75" customHeight="1">
      <c r="A2766" s="79">
        <v>44768.0</v>
      </c>
      <c r="H2766" s="77"/>
      <c r="I2766" s="77"/>
      <c r="J2766" s="77"/>
      <c r="K2766" s="78">
        <f t="shared" si="2"/>
        <v>8289</v>
      </c>
      <c r="L2766" s="76" t="s">
        <v>99</v>
      </c>
      <c r="M2766" s="77"/>
    </row>
    <row r="2767" ht="15.75" customHeight="1">
      <c r="A2767" s="79">
        <v>44769.0</v>
      </c>
      <c r="H2767" s="77"/>
      <c r="I2767" s="77"/>
      <c r="J2767" s="77"/>
      <c r="K2767" s="78">
        <f t="shared" si="2"/>
        <v>8292</v>
      </c>
      <c r="L2767" s="76" t="s">
        <v>99</v>
      </c>
      <c r="M2767" s="77"/>
    </row>
    <row r="2768" ht="15.75" customHeight="1">
      <c r="A2768" s="79">
        <v>44770.0</v>
      </c>
      <c r="H2768" s="77"/>
      <c r="I2768" s="77"/>
      <c r="J2768" s="77"/>
      <c r="K2768" s="78">
        <f t="shared" si="2"/>
        <v>8295</v>
      </c>
      <c r="L2768" s="76" t="s">
        <v>99</v>
      </c>
      <c r="M2768" s="77"/>
    </row>
    <row r="2769" ht="15.75" customHeight="1">
      <c r="A2769" s="79">
        <v>44771.0</v>
      </c>
      <c r="H2769" s="77"/>
      <c r="I2769" s="77"/>
      <c r="J2769" s="77"/>
      <c r="K2769" s="78">
        <f t="shared" si="2"/>
        <v>8298</v>
      </c>
      <c r="L2769" s="76" t="s">
        <v>99</v>
      </c>
      <c r="M2769" s="77"/>
    </row>
    <row r="2770" ht="15.75" customHeight="1">
      <c r="A2770" s="79">
        <v>44772.0</v>
      </c>
      <c r="H2770" s="77"/>
      <c r="I2770" s="77"/>
      <c r="J2770" s="77"/>
      <c r="K2770" s="78">
        <f t="shared" si="2"/>
        <v>8301</v>
      </c>
      <c r="L2770" s="76" t="s">
        <v>99</v>
      </c>
      <c r="M2770" s="77"/>
    </row>
    <row r="2771" ht="15.75" customHeight="1">
      <c r="A2771" s="79">
        <v>44773.0</v>
      </c>
      <c r="H2771" s="77"/>
      <c r="I2771" s="77"/>
      <c r="J2771" s="77"/>
      <c r="K2771" s="78">
        <f t="shared" si="2"/>
        <v>8304</v>
      </c>
      <c r="L2771" s="76" t="s">
        <v>99</v>
      </c>
      <c r="M2771" s="77"/>
    </row>
    <row r="2772" ht="15.75" customHeight="1">
      <c r="A2772" s="79">
        <v>44774.0</v>
      </c>
      <c r="H2772" s="77"/>
      <c r="I2772" s="77"/>
      <c r="J2772" s="77"/>
      <c r="K2772" s="78">
        <f t="shared" si="2"/>
        <v>8307</v>
      </c>
      <c r="L2772" s="76" t="s">
        <v>99</v>
      </c>
      <c r="M2772" s="77"/>
    </row>
    <row r="2773" ht="15.75" customHeight="1">
      <c r="A2773" s="79">
        <v>44775.0</v>
      </c>
      <c r="H2773" s="77"/>
      <c r="I2773" s="77"/>
      <c r="J2773" s="77"/>
      <c r="K2773" s="78">
        <f t="shared" si="2"/>
        <v>8310</v>
      </c>
      <c r="L2773" s="76" t="s">
        <v>99</v>
      </c>
      <c r="M2773" s="77"/>
    </row>
    <row r="2774" ht="15.75" customHeight="1">
      <c r="A2774" s="79">
        <v>44776.0</v>
      </c>
      <c r="H2774" s="77"/>
      <c r="I2774" s="77"/>
      <c r="J2774" s="77"/>
      <c r="K2774" s="78">
        <f t="shared" si="2"/>
        <v>8313</v>
      </c>
      <c r="L2774" s="76" t="s">
        <v>99</v>
      </c>
      <c r="M2774" s="77"/>
    </row>
    <row r="2775" ht="15.75" customHeight="1">
      <c r="A2775" s="79">
        <v>44777.0</v>
      </c>
      <c r="H2775" s="77"/>
      <c r="I2775" s="77"/>
      <c r="J2775" s="77"/>
      <c r="K2775" s="78">
        <f t="shared" si="2"/>
        <v>8316</v>
      </c>
      <c r="L2775" s="76" t="s">
        <v>99</v>
      </c>
      <c r="M2775" s="77"/>
    </row>
    <row r="2776" ht="15.75" customHeight="1">
      <c r="A2776" s="79">
        <v>44778.0</v>
      </c>
      <c r="H2776" s="77"/>
      <c r="I2776" s="77"/>
      <c r="J2776" s="77"/>
      <c r="K2776" s="78">
        <f t="shared" si="2"/>
        <v>8319</v>
      </c>
      <c r="L2776" s="76" t="s">
        <v>99</v>
      </c>
      <c r="M2776" s="77"/>
    </row>
    <row r="2777" ht="15.75" customHeight="1">
      <c r="A2777" s="79">
        <v>44779.0</v>
      </c>
      <c r="H2777" s="77"/>
      <c r="I2777" s="77"/>
      <c r="J2777" s="77"/>
      <c r="K2777" s="78">
        <f t="shared" si="2"/>
        <v>8322</v>
      </c>
      <c r="L2777" s="76" t="s">
        <v>99</v>
      </c>
      <c r="M2777" s="77"/>
    </row>
    <row r="2778" ht="15.75" customHeight="1">
      <c r="A2778" s="79">
        <v>44780.0</v>
      </c>
      <c r="H2778" s="77"/>
      <c r="I2778" s="77"/>
      <c r="J2778" s="77"/>
      <c r="K2778" s="78">
        <f t="shared" si="2"/>
        <v>8325</v>
      </c>
      <c r="L2778" s="76" t="s">
        <v>99</v>
      </c>
      <c r="M2778" s="77"/>
    </row>
    <row r="2779" ht="15.75" customHeight="1">
      <c r="A2779" s="79">
        <v>44781.0</v>
      </c>
      <c r="H2779" s="77"/>
      <c r="I2779" s="77"/>
      <c r="J2779" s="77"/>
      <c r="K2779" s="78">
        <f t="shared" si="2"/>
        <v>8328</v>
      </c>
      <c r="L2779" s="76" t="s">
        <v>99</v>
      </c>
      <c r="M2779" s="77"/>
    </row>
    <row r="2780" ht="15.75" customHeight="1">
      <c r="A2780" s="79">
        <v>44782.0</v>
      </c>
      <c r="H2780" s="77"/>
      <c r="I2780" s="77"/>
      <c r="J2780" s="77"/>
      <c r="K2780" s="78">
        <f t="shared" si="2"/>
        <v>8331</v>
      </c>
      <c r="L2780" s="76" t="s">
        <v>99</v>
      </c>
      <c r="M2780" s="77"/>
    </row>
    <row r="2781" ht="15.75" customHeight="1">
      <c r="A2781" s="79">
        <v>44783.0</v>
      </c>
      <c r="H2781" s="77"/>
      <c r="I2781" s="77"/>
      <c r="J2781" s="77"/>
      <c r="K2781" s="78">
        <f t="shared" si="2"/>
        <v>8334</v>
      </c>
      <c r="L2781" s="76" t="s">
        <v>99</v>
      </c>
      <c r="M2781" s="77"/>
    </row>
    <row r="2782" ht="15.75" customHeight="1">
      <c r="A2782" s="79">
        <v>44784.0</v>
      </c>
      <c r="H2782" s="77"/>
      <c r="I2782" s="77"/>
      <c r="J2782" s="77"/>
      <c r="K2782" s="78">
        <f t="shared" si="2"/>
        <v>8337</v>
      </c>
      <c r="L2782" s="76" t="s">
        <v>99</v>
      </c>
      <c r="M2782" s="77"/>
    </row>
    <row r="2783" ht="15.75" customHeight="1">
      <c r="A2783" s="79">
        <v>44785.0</v>
      </c>
      <c r="H2783" s="77"/>
      <c r="I2783" s="77"/>
      <c r="J2783" s="77"/>
      <c r="K2783" s="78">
        <f t="shared" si="2"/>
        <v>8340</v>
      </c>
      <c r="L2783" s="76" t="s">
        <v>99</v>
      </c>
      <c r="M2783" s="77"/>
    </row>
    <row r="2784" ht="15.75" customHeight="1">
      <c r="A2784" s="79">
        <v>44786.0</v>
      </c>
      <c r="H2784" s="77"/>
      <c r="I2784" s="77"/>
      <c r="J2784" s="77"/>
      <c r="K2784" s="78">
        <f t="shared" si="2"/>
        <v>8343</v>
      </c>
      <c r="L2784" s="76" t="s">
        <v>99</v>
      </c>
      <c r="M2784" s="77"/>
    </row>
    <row r="2785" ht="15.75" customHeight="1">
      <c r="A2785" s="79">
        <v>44787.0</v>
      </c>
      <c r="H2785" s="77"/>
      <c r="I2785" s="77"/>
      <c r="J2785" s="77"/>
      <c r="K2785" s="78">
        <f t="shared" si="2"/>
        <v>8346</v>
      </c>
      <c r="L2785" s="76" t="s">
        <v>99</v>
      </c>
      <c r="M2785" s="77"/>
    </row>
    <row r="2786" ht="15.75" customHeight="1">
      <c r="A2786" s="79">
        <v>44788.0</v>
      </c>
      <c r="H2786" s="77"/>
      <c r="I2786" s="77"/>
      <c r="J2786" s="77"/>
      <c r="K2786" s="78">
        <f t="shared" si="2"/>
        <v>8349</v>
      </c>
      <c r="L2786" s="76" t="s">
        <v>99</v>
      </c>
      <c r="M2786" s="77"/>
    </row>
    <row r="2787" ht="15.75" customHeight="1">
      <c r="A2787" s="79">
        <v>44789.0</v>
      </c>
      <c r="H2787" s="77"/>
      <c r="I2787" s="77"/>
      <c r="J2787" s="77"/>
      <c r="K2787" s="78">
        <f t="shared" si="2"/>
        <v>8352</v>
      </c>
      <c r="L2787" s="76" t="s">
        <v>99</v>
      </c>
      <c r="M2787" s="77"/>
    </row>
    <row r="2788" ht="15.75" customHeight="1">
      <c r="A2788" s="79">
        <v>44790.0</v>
      </c>
      <c r="H2788" s="77"/>
      <c r="I2788" s="77"/>
      <c r="J2788" s="77"/>
      <c r="K2788" s="78">
        <f t="shared" si="2"/>
        <v>8355</v>
      </c>
      <c r="L2788" s="76" t="s">
        <v>99</v>
      </c>
      <c r="M2788" s="77"/>
    </row>
    <row r="2789" ht="15.75" customHeight="1">
      <c r="A2789" s="79">
        <v>44791.0</v>
      </c>
      <c r="H2789" s="77"/>
      <c r="I2789" s="77"/>
      <c r="J2789" s="77"/>
      <c r="K2789" s="78">
        <f t="shared" si="2"/>
        <v>8358</v>
      </c>
      <c r="L2789" s="76" t="s">
        <v>99</v>
      </c>
      <c r="M2789" s="77"/>
    </row>
    <row r="2790" ht="15.75" customHeight="1">
      <c r="A2790" s="79">
        <v>44792.0</v>
      </c>
      <c r="H2790" s="77"/>
      <c r="I2790" s="77"/>
      <c r="J2790" s="77"/>
      <c r="K2790" s="78">
        <f t="shared" si="2"/>
        <v>8361</v>
      </c>
      <c r="L2790" s="76" t="s">
        <v>99</v>
      </c>
      <c r="M2790" s="77"/>
    </row>
    <row r="2791" ht="15.75" customHeight="1">
      <c r="A2791" s="79">
        <v>44793.0</v>
      </c>
      <c r="H2791" s="77"/>
      <c r="I2791" s="77"/>
      <c r="J2791" s="77"/>
      <c r="K2791" s="78">
        <f t="shared" si="2"/>
        <v>8364</v>
      </c>
      <c r="L2791" s="76" t="s">
        <v>99</v>
      </c>
      <c r="M2791" s="77"/>
    </row>
    <row r="2792" ht="15.75" customHeight="1">
      <c r="A2792" s="79">
        <v>44794.0</v>
      </c>
      <c r="H2792" s="77"/>
      <c r="I2792" s="77"/>
      <c r="J2792" s="77"/>
      <c r="K2792" s="78">
        <f t="shared" si="2"/>
        <v>8367</v>
      </c>
      <c r="L2792" s="76" t="s">
        <v>99</v>
      </c>
      <c r="M2792" s="77"/>
    </row>
    <row r="2793" ht="15.75" customHeight="1">
      <c r="A2793" s="79">
        <v>44795.0</v>
      </c>
      <c r="H2793" s="77"/>
      <c r="I2793" s="77"/>
      <c r="J2793" s="77"/>
      <c r="K2793" s="78">
        <f t="shared" si="2"/>
        <v>8370</v>
      </c>
      <c r="L2793" s="76" t="s">
        <v>99</v>
      </c>
      <c r="M2793" s="77"/>
    </row>
    <row r="2794" ht="15.75" customHeight="1">
      <c r="A2794" s="79">
        <v>44796.0</v>
      </c>
      <c r="H2794" s="77"/>
      <c r="I2794" s="77"/>
      <c r="J2794" s="77"/>
      <c r="K2794" s="78">
        <f t="shared" si="2"/>
        <v>8373</v>
      </c>
      <c r="L2794" s="76" t="s">
        <v>99</v>
      </c>
      <c r="M2794" s="77"/>
    </row>
    <row r="2795" ht="15.75" customHeight="1">
      <c r="A2795" s="79">
        <v>44797.0</v>
      </c>
      <c r="H2795" s="77"/>
      <c r="I2795" s="77"/>
      <c r="J2795" s="77"/>
      <c r="K2795" s="78">
        <f t="shared" si="2"/>
        <v>8376</v>
      </c>
      <c r="L2795" s="76" t="s">
        <v>99</v>
      </c>
      <c r="M2795" s="77"/>
    </row>
    <row r="2796" ht="15.75" customHeight="1">
      <c r="A2796" s="79">
        <v>44798.0</v>
      </c>
      <c r="H2796" s="77"/>
      <c r="I2796" s="77"/>
      <c r="J2796" s="77"/>
      <c r="K2796" s="78">
        <f t="shared" si="2"/>
        <v>8379</v>
      </c>
      <c r="L2796" s="76" t="s">
        <v>99</v>
      </c>
      <c r="M2796" s="77"/>
    </row>
    <row r="2797" ht="15.75" customHeight="1">
      <c r="A2797" s="79">
        <v>44799.0</v>
      </c>
      <c r="H2797" s="77"/>
      <c r="I2797" s="77"/>
      <c r="J2797" s="77"/>
      <c r="K2797" s="78">
        <f t="shared" si="2"/>
        <v>8382</v>
      </c>
      <c r="L2797" s="76" t="s">
        <v>99</v>
      </c>
      <c r="M2797" s="77"/>
    </row>
    <row r="2798" ht="15.75" customHeight="1">
      <c r="A2798" s="79">
        <v>44800.0</v>
      </c>
      <c r="H2798" s="77"/>
      <c r="I2798" s="77"/>
      <c r="J2798" s="77"/>
      <c r="K2798" s="78">
        <f t="shared" si="2"/>
        <v>8385</v>
      </c>
      <c r="L2798" s="76" t="s">
        <v>99</v>
      </c>
      <c r="M2798" s="77"/>
    </row>
    <row r="2799" ht="15.75" customHeight="1">
      <c r="A2799" s="79">
        <v>44801.0</v>
      </c>
      <c r="H2799" s="77"/>
      <c r="I2799" s="77"/>
      <c r="J2799" s="77"/>
      <c r="K2799" s="78">
        <f t="shared" si="2"/>
        <v>8388</v>
      </c>
      <c r="L2799" s="76" t="s">
        <v>99</v>
      </c>
      <c r="M2799" s="77"/>
    </row>
    <row r="2800" ht="15.75" customHeight="1">
      <c r="A2800" s="79">
        <v>44802.0</v>
      </c>
      <c r="H2800" s="77"/>
      <c r="I2800" s="77"/>
      <c r="J2800" s="77"/>
      <c r="K2800" s="78">
        <f t="shared" si="2"/>
        <v>8391</v>
      </c>
      <c r="L2800" s="76" t="s">
        <v>99</v>
      </c>
      <c r="M2800" s="77"/>
    </row>
    <row r="2801" ht="15.75" customHeight="1">
      <c r="A2801" s="79">
        <v>44803.0</v>
      </c>
      <c r="H2801" s="77"/>
      <c r="I2801" s="77"/>
      <c r="J2801" s="77"/>
      <c r="K2801" s="78">
        <f t="shared" si="2"/>
        <v>8394</v>
      </c>
      <c r="L2801" s="76" t="s">
        <v>99</v>
      </c>
      <c r="M2801" s="77"/>
    </row>
    <row r="2802" ht="15.75" customHeight="1">
      <c r="A2802" s="79">
        <v>44804.0</v>
      </c>
      <c r="H2802" s="77"/>
      <c r="I2802" s="77"/>
      <c r="J2802" s="77"/>
      <c r="K2802" s="78">
        <f t="shared" si="2"/>
        <v>8397</v>
      </c>
      <c r="L2802" s="76" t="s">
        <v>99</v>
      </c>
      <c r="M2802" s="77"/>
    </row>
    <row r="2803" ht="15.75" customHeight="1">
      <c r="A2803" s="79">
        <v>44805.0</v>
      </c>
      <c r="H2803" s="77"/>
      <c r="I2803" s="77"/>
      <c r="J2803" s="77"/>
      <c r="K2803" s="78">
        <f t="shared" si="2"/>
        <v>8400</v>
      </c>
      <c r="L2803" s="76" t="s">
        <v>99</v>
      </c>
      <c r="M2803" s="77"/>
    </row>
    <row r="2804" ht="15.75" customHeight="1">
      <c r="A2804" s="79">
        <v>44806.0</v>
      </c>
      <c r="H2804" s="77"/>
      <c r="I2804" s="77"/>
      <c r="J2804" s="77"/>
      <c r="K2804" s="78">
        <f t="shared" si="2"/>
        <v>8403</v>
      </c>
      <c r="L2804" s="76" t="s">
        <v>99</v>
      </c>
      <c r="M2804" s="77"/>
    </row>
    <row r="2805" ht="15.75" customHeight="1">
      <c r="A2805" s="79">
        <v>44807.0</v>
      </c>
      <c r="H2805" s="77"/>
      <c r="I2805" s="77"/>
      <c r="J2805" s="77"/>
      <c r="K2805" s="78">
        <f t="shared" si="2"/>
        <v>8406</v>
      </c>
      <c r="L2805" s="76" t="s">
        <v>99</v>
      </c>
      <c r="M2805" s="77"/>
    </row>
    <row r="2806" ht="15.75" customHeight="1">
      <c r="A2806" s="79">
        <v>44808.0</v>
      </c>
      <c r="H2806" s="77"/>
      <c r="I2806" s="77"/>
      <c r="J2806" s="77"/>
      <c r="K2806" s="78">
        <f t="shared" si="2"/>
        <v>8409</v>
      </c>
      <c r="L2806" s="76" t="s">
        <v>99</v>
      </c>
      <c r="M2806" s="77"/>
    </row>
    <row r="2807" ht="15.75" customHeight="1">
      <c r="A2807" s="79">
        <v>44809.0</v>
      </c>
      <c r="H2807" s="77"/>
      <c r="I2807" s="77"/>
      <c r="J2807" s="77"/>
      <c r="K2807" s="78">
        <f t="shared" si="2"/>
        <v>8412</v>
      </c>
      <c r="L2807" s="76" t="s">
        <v>99</v>
      </c>
      <c r="M2807" s="77"/>
    </row>
    <row r="2808" ht="15.75" customHeight="1">
      <c r="A2808" s="79">
        <v>44810.0</v>
      </c>
      <c r="H2808" s="77"/>
      <c r="I2808" s="77"/>
      <c r="J2808" s="77"/>
      <c r="K2808" s="78">
        <f t="shared" si="2"/>
        <v>8415</v>
      </c>
      <c r="L2808" s="76" t="s">
        <v>99</v>
      </c>
      <c r="M2808" s="77"/>
    </row>
    <row r="2809" ht="15.75" customHeight="1">
      <c r="A2809" s="79">
        <v>44811.0</v>
      </c>
      <c r="H2809" s="77"/>
      <c r="I2809" s="77"/>
      <c r="J2809" s="77"/>
      <c r="K2809" s="78">
        <f t="shared" si="2"/>
        <v>8418</v>
      </c>
      <c r="L2809" s="76" t="s">
        <v>99</v>
      </c>
      <c r="M2809" s="77"/>
    </row>
    <row r="2810" ht="15.75" customHeight="1">
      <c r="A2810" s="79">
        <v>44812.0</v>
      </c>
      <c r="H2810" s="77"/>
      <c r="I2810" s="77"/>
      <c r="J2810" s="77"/>
      <c r="K2810" s="78">
        <f t="shared" si="2"/>
        <v>8421</v>
      </c>
      <c r="L2810" s="76" t="s">
        <v>99</v>
      </c>
      <c r="M2810" s="77"/>
    </row>
    <row r="2811" ht="15.75" customHeight="1">
      <c r="A2811" s="79">
        <v>44813.0</v>
      </c>
      <c r="H2811" s="77"/>
      <c r="I2811" s="77"/>
      <c r="J2811" s="77"/>
      <c r="K2811" s="78">
        <f t="shared" si="2"/>
        <v>8424</v>
      </c>
      <c r="L2811" s="76" t="s">
        <v>99</v>
      </c>
      <c r="M2811" s="77"/>
    </row>
    <row r="2812" ht="15.75" customHeight="1">
      <c r="A2812" s="79">
        <v>44814.0</v>
      </c>
      <c r="H2812" s="77"/>
      <c r="I2812" s="77"/>
      <c r="J2812" s="77"/>
      <c r="K2812" s="78">
        <f t="shared" si="2"/>
        <v>8427</v>
      </c>
      <c r="L2812" s="76" t="s">
        <v>99</v>
      </c>
      <c r="M2812" s="77"/>
    </row>
    <row r="2813" ht="15.75" customHeight="1">
      <c r="A2813" s="79">
        <v>44815.0</v>
      </c>
      <c r="H2813" s="77"/>
      <c r="I2813" s="77"/>
      <c r="J2813" s="77"/>
      <c r="K2813" s="78">
        <f t="shared" si="2"/>
        <v>8430</v>
      </c>
      <c r="L2813" s="76" t="s">
        <v>99</v>
      </c>
      <c r="M2813" s="77"/>
    </row>
    <row r="2814" ht="15.75" customHeight="1">
      <c r="A2814" s="79">
        <v>44816.0</v>
      </c>
      <c r="H2814" s="77"/>
      <c r="I2814" s="77"/>
      <c r="J2814" s="77"/>
      <c r="K2814" s="78">
        <f t="shared" si="2"/>
        <v>8433</v>
      </c>
      <c r="L2814" s="76" t="s">
        <v>99</v>
      </c>
      <c r="M2814" s="77"/>
    </row>
    <row r="2815" ht="15.75" customHeight="1">
      <c r="A2815" s="79">
        <v>44817.0</v>
      </c>
      <c r="H2815" s="77"/>
      <c r="I2815" s="77"/>
      <c r="J2815" s="77"/>
      <c r="K2815" s="78">
        <f t="shared" si="2"/>
        <v>8436</v>
      </c>
      <c r="L2815" s="76" t="s">
        <v>99</v>
      </c>
      <c r="M2815" s="77"/>
    </row>
    <row r="2816" ht="15.75" customHeight="1">
      <c r="A2816" s="79">
        <v>44818.0</v>
      </c>
      <c r="H2816" s="77"/>
      <c r="I2816" s="77"/>
      <c r="J2816" s="77"/>
      <c r="K2816" s="78">
        <f t="shared" si="2"/>
        <v>8439</v>
      </c>
      <c r="L2816" s="76" t="s">
        <v>99</v>
      </c>
      <c r="M2816" s="77"/>
    </row>
    <row r="2817" ht="15.75" customHeight="1">
      <c r="A2817" s="79">
        <v>44819.0</v>
      </c>
      <c r="H2817" s="77"/>
      <c r="I2817" s="77"/>
      <c r="J2817" s="77"/>
      <c r="K2817" s="78">
        <f t="shared" si="2"/>
        <v>8442</v>
      </c>
      <c r="L2817" s="76" t="s">
        <v>99</v>
      </c>
      <c r="M2817" s="77"/>
    </row>
    <row r="2818" ht="15.75" customHeight="1">
      <c r="A2818" s="79">
        <v>44820.0</v>
      </c>
      <c r="H2818" s="77"/>
      <c r="I2818" s="77"/>
      <c r="J2818" s="77"/>
      <c r="K2818" s="78">
        <f t="shared" si="2"/>
        <v>8445</v>
      </c>
      <c r="L2818" s="76" t="s">
        <v>99</v>
      </c>
      <c r="M2818" s="77"/>
    </row>
    <row r="2819" ht="15.75" customHeight="1">
      <c r="A2819" s="79">
        <v>44821.0</v>
      </c>
      <c r="H2819" s="77"/>
      <c r="I2819" s="77"/>
      <c r="J2819" s="77"/>
      <c r="K2819" s="78">
        <f t="shared" si="2"/>
        <v>8448</v>
      </c>
      <c r="L2819" s="76" t="s">
        <v>99</v>
      </c>
      <c r="M2819" s="77"/>
    </row>
    <row r="2820" ht="15.75" customHeight="1">
      <c r="A2820" s="79">
        <v>44822.0</v>
      </c>
      <c r="H2820" s="77"/>
      <c r="I2820" s="77"/>
      <c r="J2820" s="77"/>
      <c r="K2820" s="78">
        <f t="shared" si="2"/>
        <v>8451</v>
      </c>
      <c r="L2820" s="76" t="s">
        <v>99</v>
      </c>
      <c r="M2820" s="77"/>
    </row>
    <row r="2821" ht="15.75" customHeight="1">
      <c r="A2821" s="79">
        <v>44823.0</v>
      </c>
      <c r="H2821" s="77"/>
      <c r="I2821" s="77"/>
      <c r="J2821" s="77"/>
      <c r="K2821" s="78">
        <f t="shared" si="2"/>
        <v>8454</v>
      </c>
      <c r="L2821" s="76" t="s">
        <v>99</v>
      </c>
      <c r="M2821" s="77"/>
    </row>
    <row r="2822" ht="15.75" customHeight="1">
      <c r="A2822" s="79">
        <v>44824.0</v>
      </c>
      <c r="H2822" s="77"/>
      <c r="I2822" s="77"/>
      <c r="J2822" s="77"/>
      <c r="K2822" s="78">
        <f t="shared" si="2"/>
        <v>8457</v>
      </c>
      <c r="L2822" s="76" t="s">
        <v>99</v>
      </c>
      <c r="M2822" s="77"/>
    </row>
    <row r="2823" ht="15.75" customHeight="1">
      <c r="A2823" s="79">
        <v>44825.0</v>
      </c>
      <c r="H2823" s="77"/>
      <c r="I2823" s="77"/>
      <c r="J2823" s="77"/>
      <c r="K2823" s="78">
        <f t="shared" si="2"/>
        <v>8460</v>
      </c>
      <c r="L2823" s="76" t="s">
        <v>99</v>
      </c>
      <c r="M2823" s="77"/>
    </row>
    <row r="2824" ht="15.75" customHeight="1">
      <c r="A2824" s="79">
        <v>44826.0</v>
      </c>
      <c r="H2824" s="77"/>
      <c r="I2824" s="77"/>
      <c r="J2824" s="77"/>
      <c r="K2824" s="78">
        <f t="shared" si="2"/>
        <v>8463</v>
      </c>
      <c r="L2824" s="76" t="s">
        <v>99</v>
      </c>
      <c r="M2824" s="77"/>
    </row>
    <row r="2825" ht="15.75" customHeight="1">
      <c r="A2825" s="79">
        <v>44827.0</v>
      </c>
      <c r="H2825" s="77"/>
      <c r="I2825" s="77"/>
      <c r="J2825" s="77"/>
      <c r="K2825" s="78">
        <f t="shared" si="2"/>
        <v>8466</v>
      </c>
      <c r="L2825" s="76" t="s">
        <v>99</v>
      </c>
      <c r="M2825" s="77"/>
    </row>
    <row r="2826" ht="15.75" customHeight="1">
      <c r="A2826" s="79">
        <v>44828.0</v>
      </c>
      <c r="H2826" s="77"/>
      <c r="I2826" s="77"/>
      <c r="J2826" s="77"/>
      <c r="K2826" s="78">
        <f t="shared" si="2"/>
        <v>8469</v>
      </c>
      <c r="L2826" s="76" t="s">
        <v>99</v>
      </c>
      <c r="M2826" s="77"/>
    </row>
    <row r="2827" ht="15.75" customHeight="1">
      <c r="A2827" s="79">
        <v>44829.0</v>
      </c>
      <c r="H2827" s="77"/>
      <c r="I2827" s="77"/>
      <c r="J2827" s="77"/>
      <c r="K2827" s="78">
        <f t="shared" si="2"/>
        <v>8472</v>
      </c>
      <c r="L2827" s="76" t="s">
        <v>99</v>
      </c>
      <c r="M2827" s="77"/>
    </row>
    <row r="2828" ht="15.75" customHeight="1">
      <c r="A2828" s="79">
        <v>44830.0</v>
      </c>
      <c r="H2828" s="77"/>
      <c r="I2828" s="77"/>
      <c r="J2828" s="77"/>
      <c r="K2828" s="78">
        <f t="shared" si="2"/>
        <v>8475</v>
      </c>
      <c r="L2828" s="76" t="s">
        <v>99</v>
      </c>
      <c r="M2828" s="77"/>
    </row>
    <row r="2829" ht="15.75" customHeight="1">
      <c r="A2829" s="79">
        <v>44831.0</v>
      </c>
      <c r="H2829" s="77"/>
      <c r="I2829" s="77"/>
      <c r="J2829" s="77"/>
      <c r="K2829" s="78">
        <f t="shared" si="2"/>
        <v>8478</v>
      </c>
      <c r="L2829" s="76" t="s">
        <v>99</v>
      </c>
      <c r="M2829" s="77"/>
    </row>
    <row r="2830" ht="15.75" customHeight="1">
      <c r="A2830" s="79">
        <v>44832.0</v>
      </c>
      <c r="H2830" s="77"/>
      <c r="I2830" s="77"/>
      <c r="J2830" s="77"/>
      <c r="K2830" s="78">
        <f t="shared" si="2"/>
        <v>8481</v>
      </c>
      <c r="L2830" s="76" t="s">
        <v>99</v>
      </c>
      <c r="M2830" s="77"/>
    </row>
    <row r="2831" ht="15.75" customHeight="1">
      <c r="A2831" s="79">
        <v>44833.0</v>
      </c>
      <c r="H2831" s="77"/>
      <c r="I2831" s="77"/>
      <c r="J2831" s="77"/>
      <c r="K2831" s="78">
        <f t="shared" si="2"/>
        <v>8484</v>
      </c>
      <c r="L2831" s="76" t="s">
        <v>99</v>
      </c>
      <c r="M2831" s="77"/>
    </row>
    <row r="2832" ht="15.75" customHeight="1">
      <c r="A2832" s="79">
        <v>44834.0</v>
      </c>
      <c r="H2832" s="77"/>
      <c r="I2832" s="77"/>
      <c r="J2832" s="77"/>
      <c r="K2832" s="78">
        <f t="shared" si="2"/>
        <v>8487</v>
      </c>
      <c r="L2832" s="76" t="s">
        <v>99</v>
      </c>
      <c r="M2832" s="77"/>
    </row>
    <row r="2833" ht="15.75" customHeight="1">
      <c r="A2833" s="79">
        <v>44835.0</v>
      </c>
      <c r="H2833" s="77"/>
      <c r="I2833" s="77"/>
      <c r="J2833" s="77"/>
      <c r="K2833" s="78">
        <f t="shared" si="2"/>
        <v>8490</v>
      </c>
      <c r="L2833" s="76" t="s">
        <v>99</v>
      </c>
      <c r="M2833" s="77"/>
    </row>
    <row r="2834" ht="15.75" customHeight="1">
      <c r="A2834" s="79">
        <v>44836.0</v>
      </c>
      <c r="H2834" s="77"/>
      <c r="I2834" s="77"/>
      <c r="J2834" s="77"/>
      <c r="K2834" s="78">
        <f t="shared" si="2"/>
        <v>8493</v>
      </c>
      <c r="L2834" s="76" t="s">
        <v>99</v>
      </c>
      <c r="M2834" s="77"/>
    </row>
    <row r="2835" ht="15.75" customHeight="1">
      <c r="A2835" s="79">
        <v>44837.0</v>
      </c>
      <c r="H2835" s="77"/>
      <c r="I2835" s="77"/>
      <c r="J2835" s="77"/>
      <c r="K2835" s="78">
        <f t="shared" si="2"/>
        <v>8496</v>
      </c>
      <c r="L2835" s="76" t="s">
        <v>99</v>
      </c>
      <c r="M2835" s="77"/>
    </row>
    <row r="2836" ht="15.75" customHeight="1">
      <c r="A2836" s="79">
        <v>44838.0</v>
      </c>
      <c r="H2836" s="77"/>
      <c r="I2836" s="77"/>
      <c r="J2836" s="77"/>
      <c r="K2836" s="78">
        <f t="shared" si="2"/>
        <v>8499</v>
      </c>
      <c r="L2836" s="76" t="s">
        <v>99</v>
      </c>
      <c r="M2836" s="77"/>
    </row>
    <row r="2837" ht="15.75" customHeight="1">
      <c r="A2837" s="79">
        <v>44839.0</v>
      </c>
      <c r="H2837" s="77"/>
      <c r="I2837" s="77"/>
      <c r="J2837" s="77"/>
      <c r="K2837" s="78">
        <f t="shared" si="2"/>
        <v>8502</v>
      </c>
      <c r="L2837" s="76" t="s">
        <v>99</v>
      </c>
      <c r="M2837" s="77"/>
    </row>
    <row r="2838" ht="15.75" customHeight="1">
      <c r="A2838" s="79">
        <v>44840.0</v>
      </c>
      <c r="H2838" s="77"/>
      <c r="I2838" s="77"/>
      <c r="J2838" s="77"/>
      <c r="K2838" s="78">
        <f t="shared" si="2"/>
        <v>8505</v>
      </c>
      <c r="L2838" s="76" t="s">
        <v>99</v>
      </c>
      <c r="M2838" s="77"/>
    </row>
    <row r="2839" ht="15.75" customHeight="1">
      <c r="A2839" s="79">
        <v>44841.0</v>
      </c>
      <c r="H2839" s="77"/>
      <c r="I2839" s="77"/>
      <c r="J2839" s="77"/>
      <c r="K2839" s="78">
        <f t="shared" si="2"/>
        <v>8508</v>
      </c>
      <c r="L2839" s="76" t="s">
        <v>99</v>
      </c>
      <c r="M2839" s="77"/>
    </row>
    <row r="2840" ht="15.75" customHeight="1">
      <c r="A2840" s="79">
        <v>44842.0</v>
      </c>
      <c r="H2840" s="77"/>
      <c r="I2840" s="77"/>
      <c r="J2840" s="77"/>
      <c r="K2840" s="78">
        <f t="shared" si="2"/>
        <v>8511</v>
      </c>
      <c r="L2840" s="76" t="s">
        <v>99</v>
      </c>
      <c r="M2840" s="77"/>
    </row>
    <row r="2841" ht="15.75" customHeight="1">
      <c r="A2841" s="79">
        <v>44843.0</v>
      </c>
      <c r="H2841" s="77"/>
      <c r="I2841" s="77"/>
      <c r="J2841" s="77"/>
      <c r="K2841" s="78">
        <f t="shared" si="2"/>
        <v>8514</v>
      </c>
      <c r="L2841" s="76" t="s">
        <v>99</v>
      </c>
      <c r="M2841" s="77"/>
    </row>
    <row r="2842" ht="15.75" customHeight="1">
      <c r="A2842" s="79">
        <v>44844.0</v>
      </c>
      <c r="H2842" s="77"/>
      <c r="I2842" s="77"/>
      <c r="J2842" s="77"/>
      <c r="K2842" s="78">
        <f t="shared" si="2"/>
        <v>8517</v>
      </c>
      <c r="L2842" s="76" t="s">
        <v>99</v>
      </c>
      <c r="M2842" s="77"/>
    </row>
    <row r="2843" ht="15.75" customHeight="1">
      <c r="A2843" s="79">
        <v>44845.0</v>
      </c>
      <c r="H2843" s="77"/>
      <c r="I2843" s="77"/>
      <c r="J2843" s="77"/>
      <c r="K2843" s="78">
        <f t="shared" si="2"/>
        <v>8520</v>
      </c>
      <c r="L2843" s="76" t="s">
        <v>99</v>
      </c>
      <c r="M2843" s="77"/>
    </row>
    <row r="2844" ht="15.75" customHeight="1">
      <c r="A2844" s="79">
        <v>44846.0</v>
      </c>
      <c r="H2844" s="77"/>
      <c r="I2844" s="77"/>
      <c r="J2844" s="77"/>
      <c r="K2844" s="78">
        <f t="shared" si="2"/>
        <v>8523</v>
      </c>
      <c r="L2844" s="76" t="s">
        <v>99</v>
      </c>
      <c r="M2844" s="77"/>
    </row>
    <row r="2845" ht="15.75" customHeight="1">
      <c r="A2845" s="79">
        <v>44847.0</v>
      </c>
      <c r="H2845" s="77"/>
      <c r="I2845" s="77"/>
      <c r="J2845" s="77"/>
      <c r="K2845" s="78">
        <f t="shared" si="2"/>
        <v>8526</v>
      </c>
      <c r="L2845" s="76" t="s">
        <v>99</v>
      </c>
      <c r="M2845" s="77"/>
    </row>
    <row r="2846" ht="15.75" customHeight="1">
      <c r="A2846" s="79">
        <v>44848.0</v>
      </c>
      <c r="H2846" s="77"/>
      <c r="I2846" s="77"/>
      <c r="J2846" s="77"/>
      <c r="K2846" s="78">
        <f t="shared" si="2"/>
        <v>8529</v>
      </c>
      <c r="L2846" s="76" t="s">
        <v>99</v>
      </c>
      <c r="M2846" s="77"/>
    </row>
    <row r="2847" ht="15.75" customHeight="1">
      <c r="A2847" s="79">
        <v>44849.0</v>
      </c>
      <c r="H2847" s="77"/>
      <c r="I2847" s="77"/>
      <c r="J2847" s="77"/>
      <c r="K2847" s="78">
        <f t="shared" si="2"/>
        <v>8532</v>
      </c>
      <c r="L2847" s="76" t="s">
        <v>99</v>
      </c>
      <c r="M2847" s="77"/>
    </row>
    <row r="2848" ht="15.75" customHeight="1">
      <c r="A2848" s="79">
        <v>44850.0</v>
      </c>
      <c r="H2848" s="77"/>
      <c r="I2848" s="77"/>
      <c r="J2848" s="77"/>
      <c r="K2848" s="78">
        <f t="shared" si="2"/>
        <v>8535</v>
      </c>
      <c r="L2848" s="76" t="s">
        <v>99</v>
      </c>
      <c r="M2848" s="77"/>
    </row>
    <row r="2849" ht="15.75" customHeight="1">
      <c r="A2849" s="79">
        <v>44851.0</v>
      </c>
      <c r="H2849" s="77"/>
      <c r="I2849" s="77"/>
      <c r="J2849" s="77"/>
      <c r="K2849" s="78">
        <f t="shared" si="2"/>
        <v>8538</v>
      </c>
      <c r="L2849" s="76" t="s">
        <v>99</v>
      </c>
      <c r="M2849" s="77"/>
    </row>
    <row r="2850" ht="15.75" customHeight="1">
      <c r="A2850" s="79">
        <v>44852.0</v>
      </c>
      <c r="H2850" s="77"/>
      <c r="I2850" s="77"/>
      <c r="J2850" s="77"/>
      <c r="K2850" s="78">
        <f t="shared" si="2"/>
        <v>8541</v>
      </c>
      <c r="L2850" s="76" t="s">
        <v>99</v>
      </c>
      <c r="M2850" s="77"/>
    </row>
    <row r="2851" ht="15.75" customHeight="1">
      <c r="A2851" s="79">
        <v>44853.0</v>
      </c>
      <c r="H2851" s="77"/>
      <c r="I2851" s="77"/>
      <c r="J2851" s="77"/>
      <c r="K2851" s="78">
        <f t="shared" si="2"/>
        <v>8544</v>
      </c>
      <c r="L2851" s="76" t="s">
        <v>99</v>
      </c>
      <c r="M2851" s="77"/>
    </row>
    <row r="2852" ht="15.75" customHeight="1">
      <c r="A2852" s="79">
        <v>44854.0</v>
      </c>
      <c r="H2852" s="77"/>
      <c r="I2852" s="77"/>
      <c r="J2852" s="77"/>
      <c r="K2852" s="78">
        <f t="shared" si="2"/>
        <v>8547</v>
      </c>
      <c r="L2852" s="76" t="s">
        <v>99</v>
      </c>
      <c r="M2852" s="77"/>
    </row>
    <row r="2853" ht="15.75" customHeight="1">
      <c r="A2853" s="79">
        <v>44855.0</v>
      </c>
      <c r="H2853" s="77"/>
      <c r="I2853" s="77"/>
      <c r="J2853" s="77"/>
      <c r="K2853" s="78">
        <f t="shared" si="2"/>
        <v>8550</v>
      </c>
      <c r="L2853" s="76" t="s">
        <v>99</v>
      </c>
      <c r="M2853" s="77"/>
    </row>
    <row r="2854" ht="15.75" customHeight="1">
      <c r="A2854" s="79">
        <v>44856.0</v>
      </c>
      <c r="H2854" s="77"/>
      <c r="I2854" s="77"/>
      <c r="J2854" s="77"/>
      <c r="K2854" s="78">
        <f t="shared" si="2"/>
        <v>8553</v>
      </c>
      <c r="L2854" s="76" t="s">
        <v>99</v>
      </c>
      <c r="M2854" s="77"/>
    </row>
    <row r="2855" ht="15.75" customHeight="1">
      <c r="A2855" s="79">
        <v>44857.0</v>
      </c>
      <c r="H2855" s="77"/>
      <c r="I2855" s="77"/>
      <c r="J2855" s="77"/>
      <c r="K2855" s="78">
        <f t="shared" si="2"/>
        <v>8556</v>
      </c>
      <c r="L2855" s="76" t="s">
        <v>99</v>
      </c>
      <c r="M2855" s="77"/>
    </row>
    <row r="2856" ht="15.75" customHeight="1">
      <c r="A2856" s="79">
        <v>44858.0</v>
      </c>
      <c r="H2856" s="77"/>
      <c r="I2856" s="77"/>
      <c r="J2856" s="77"/>
      <c r="K2856" s="78">
        <f t="shared" si="2"/>
        <v>8559</v>
      </c>
      <c r="L2856" s="76" t="s">
        <v>99</v>
      </c>
      <c r="M2856" s="77"/>
    </row>
    <row r="2857" ht="15.75" customHeight="1">
      <c r="A2857" s="79">
        <v>44859.0</v>
      </c>
      <c r="H2857" s="77"/>
      <c r="I2857" s="77"/>
      <c r="J2857" s="77"/>
      <c r="K2857" s="78">
        <f t="shared" si="2"/>
        <v>8562</v>
      </c>
      <c r="L2857" s="76" t="s">
        <v>99</v>
      </c>
      <c r="M2857" s="77"/>
    </row>
    <row r="2858" ht="15.75" customHeight="1">
      <c r="A2858" s="79">
        <v>44860.0</v>
      </c>
      <c r="H2858" s="77"/>
      <c r="I2858" s="77"/>
      <c r="J2858" s="77"/>
      <c r="K2858" s="78">
        <f t="shared" si="2"/>
        <v>8565</v>
      </c>
      <c r="L2858" s="76" t="s">
        <v>99</v>
      </c>
      <c r="M2858" s="77"/>
    </row>
    <row r="2859" ht="15.75" customHeight="1">
      <c r="A2859" s="79">
        <v>44861.0</v>
      </c>
      <c r="H2859" s="77"/>
      <c r="I2859" s="77"/>
      <c r="J2859" s="77"/>
      <c r="K2859" s="78">
        <f t="shared" si="2"/>
        <v>8568</v>
      </c>
      <c r="L2859" s="76" t="s">
        <v>99</v>
      </c>
      <c r="M2859" s="77"/>
    </row>
    <row r="2860" ht="15.75" customHeight="1">
      <c r="A2860" s="79">
        <v>44862.0</v>
      </c>
      <c r="H2860" s="77"/>
      <c r="I2860" s="77"/>
      <c r="J2860" s="77"/>
      <c r="K2860" s="78">
        <f t="shared" si="2"/>
        <v>8571</v>
      </c>
      <c r="L2860" s="76" t="s">
        <v>99</v>
      </c>
      <c r="M2860" s="77"/>
    </row>
    <row r="2861" ht="15.75" customHeight="1">
      <c r="A2861" s="79">
        <v>44863.0</v>
      </c>
      <c r="H2861" s="77"/>
      <c r="I2861" s="77"/>
      <c r="J2861" s="77"/>
      <c r="K2861" s="78">
        <f t="shared" si="2"/>
        <v>8574</v>
      </c>
      <c r="L2861" s="76" t="s">
        <v>99</v>
      </c>
      <c r="M2861" s="77"/>
    </row>
    <row r="2862" ht="15.75" customHeight="1">
      <c r="A2862" s="79">
        <v>44864.0</v>
      </c>
      <c r="H2862" s="77"/>
      <c r="I2862" s="77"/>
      <c r="J2862" s="77"/>
      <c r="K2862" s="78">
        <f t="shared" si="2"/>
        <v>8577</v>
      </c>
      <c r="L2862" s="76" t="s">
        <v>99</v>
      </c>
      <c r="M2862" s="77"/>
    </row>
    <row r="2863" ht="15.75" customHeight="1">
      <c r="A2863" s="79">
        <v>44865.0</v>
      </c>
      <c r="H2863" s="77"/>
      <c r="I2863" s="77"/>
      <c r="J2863" s="77"/>
      <c r="K2863" s="78">
        <f t="shared" si="2"/>
        <v>8580</v>
      </c>
      <c r="L2863" s="76" t="s">
        <v>99</v>
      </c>
      <c r="M2863" s="77"/>
    </row>
    <row r="2864" ht="15.75" customHeight="1">
      <c r="A2864" s="79">
        <v>44866.0</v>
      </c>
      <c r="H2864" s="77"/>
      <c r="I2864" s="77"/>
      <c r="J2864" s="77"/>
      <c r="K2864" s="78">
        <f t="shared" si="2"/>
        <v>8583</v>
      </c>
      <c r="L2864" s="76" t="s">
        <v>99</v>
      </c>
      <c r="M2864" s="77"/>
    </row>
    <row r="2865" ht="15.75" customHeight="1">
      <c r="A2865" s="79">
        <v>44867.0</v>
      </c>
      <c r="H2865" s="77"/>
      <c r="I2865" s="77"/>
      <c r="J2865" s="77"/>
      <c r="K2865" s="78">
        <f t="shared" si="2"/>
        <v>8586</v>
      </c>
      <c r="L2865" s="76" t="s">
        <v>99</v>
      </c>
      <c r="M2865" s="77"/>
    </row>
    <row r="2866" ht="15.75" customHeight="1">
      <c r="A2866" s="79">
        <v>44868.0</v>
      </c>
      <c r="H2866" s="77"/>
      <c r="I2866" s="77"/>
      <c r="J2866" s="77"/>
      <c r="K2866" s="78">
        <f t="shared" si="2"/>
        <v>8589</v>
      </c>
      <c r="L2866" s="76" t="s">
        <v>99</v>
      </c>
      <c r="M2866" s="77"/>
    </row>
    <row r="2867" ht="15.75" customHeight="1">
      <c r="A2867" s="79">
        <v>44869.0</v>
      </c>
      <c r="H2867" s="77"/>
      <c r="I2867" s="77"/>
      <c r="J2867" s="77"/>
      <c r="K2867" s="78">
        <f t="shared" si="2"/>
        <v>8592</v>
      </c>
      <c r="L2867" s="76" t="s">
        <v>99</v>
      </c>
      <c r="M2867" s="77"/>
    </row>
    <row r="2868" ht="15.75" customHeight="1">
      <c r="A2868" s="79">
        <v>44870.0</v>
      </c>
      <c r="H2868" s="77"/>
      <c r="I2868" s="77"/>
      <c r="J2868" s="77"/>
      <c r="K2868" s="78">
        <f t="shared" si="2"/>
        <v>8595</v>
      </c>
      <c r="L2868" s="76" t="s">
        <v>99</v>
      </c>
      <c r="M2868" s="77"/>
    </row>
    <row r="2869" ht="15.75" customHeight="1">
      <c r="A2869" s="79">
        <v>44871.0</v>
      </c>
      <c r="H2869" s="77"/>
      <c r="I2869" s="77"/>
      <c r="J2869" s="77"/>
      <c r="K2869" s="78">
        <f t="shared" si="2"/>
        <v>8598</v>
      </c>
      <c r="L2869" s="76" t="s">
        <v>99</v>
      </c>
      <c r="M2869" s="77"/>
    </row>
    <row r="2870" ht="15.75" customHeight="1">
      <c r="A2870" s="79">
        <v>44872.0</v>
      </c>
      <c r="H2870" s="77"/>
      <c r="I2870" s="77"/>
      <c r="J2870" s="77"/>
      <c r="K2870" s="78">
        <f t="shared" si="2"/>
        <v>8601</v>
      </c>
      <c r="L2870" s="76" t="s">
        <v>99</v>
      </c>
      <c r="M2870" s="77"/>
    </row>
    <row r="2871" ht="15.75" customHeight="1">
      <c r="A2871" s="79">
        <v>44873.0</v>
      </c>
      <c r="H2871" s="77"/>
      <c r="I2871" s="77"/>
      <c r="J2871" s="77"/>
      <c r="K2871" s="78">
        <f t="shared" si="2"/>
        <v>8604</v>
      </c>
      <c r="L2871" s="76" t="s">
        <v>99</v>
      </c>
      <c r="M2871" s="77"/>
    </row>
    <row r="2872" ht="15.75" customHeight="1">
      <c r="A2872" s="79">
        <v>44874.0</v>
      </c>
      <c r="H2872" s="77"/>
      <c r="I2872" s="77"/>
      <c r="J2872" s="77"/>
      <c r="K2872" s="78">
        <f t="shared" si="2"/>
        <v>8607</v>
      </c>
      <c r="L2872" s="76" t="s">
        <v>99</v>
      </c>
      <c r="M2872" s="77"/>
    </row>
    <row r="2873" ht="15.75" customHeight="1">
      <c r="A2873" s="79">
        <v>44875.0</v>
      </c>
      <c r="H2873" s="77"/>
      <c r="I2873" s="77"/>
      <c r="J2873" s="77"/>
      <c r="K2873" s="78">
        <f t="shared" si="2"/>
        <v>8610</v>
      </c>
      <c r="L2873" s="76" t="s">
        <v>99</v>
      </c>
      <c r="M2873" s="77"/>
    </row>
    <row r="2874" ht="15.75" customHeight="1">
      <c r="A2874" s="79">
        <v>44876.0</v>
      </c>
      <c r="H2874" s="77"/>
      <c r="I2874" s="77"/>
      <c r="J2874" s="77"/>
      <c r="K2874" s="78">
        <f t="shared" si="2"/>
        <v>8613</v>
      </c>
      <c r="L2874" s="76" t="s">
        <v>99</v>
      </c>
      <c r="M2874" s="77"/>
    </row>
    <row r="2875" ht="15.75" customHeight="1">
      <c r="A2875" s="79">
        <v>44877.0</v>
      </c>
      <c r="H2875" s="77"/>
      <c r="I2875" s="77"/>
      <c r="J2875" s="77"/>
      <c r="K2875" s="78">
        <f t="shared" si="2"/>
        <v>8616</v>
      </c>
      <c r="L2875" s="76" t="s">
        <v>99</v>
      </c>
      <c r="M2875" s="77"/>
    </row>
    <row r="2876" ht="15.75" customHeight="1">
      <c r="A2876" s="79">
        <v>44878.0</v>
      </c>
      <c r="H2876" s="77"/>
      <c r="I2876" s="77"/>
      <c r="J2876" s="77"/>
      <c r="K2876" s="78">
        <f t="shared" si="2"/>
        <v>8619</v>
      </c>
      <c r="L2876" s="76" t="s">
        <v>99</v>
      </c>
      <c r="M2876" s="77"/>
    </row>
    <row r="2877" ht="15.75" customHeight="1">
      <c r="A2877" s="79">
        <v>44879.0</v>
      </c>
      <c r="H2877" s="77"/>
      <c r="I2877" s="77"/>
      <c r="J2877" s="77"/>
      <c r="K2877" s="78">
        <f t="shared" si="2"/>
        <v>8622</v>
      </c>
      <c r="L2877" s="76" t="s">
        <v>99</v>
      </c>
      <c r="M2877" s="77"/>
    </row>
    <row r="2878" ht="15.75" customHeight="1">
      <c r="A2878" s="79">
        <v>44880.0</v>
      </c>
      <c r="H2878" s="77"/>
      <c r="I2878" s="77"/>
      <c r="J2878" s="77"/>
      <c r="K2878" s="78">
        <f t="shared" si="2"/>
        <v>8625</v>
      </c>
      <c r="L2878" s="76" t="s">
        <v>99</v>
      </c>
      <c r="M2878" s="77"/>
    </row>
    <row r="2879" ht="15.75" customHeight="1">
      <c r="A2879" s="79">
        <v>44881.0</v>
      </c>
      <c r="H2879" s="77"/>
      <c r="I2879" s="77"/>
      <c r="J2879" s="77"/>
      <c r="K2879" s="78">
        <f t="shared" si="2"/>
        <v>8628</v>
      </c>
      <c r="L2879" s="76" t="s">
        <v>99</v>
      </c>
      <c r="M2879" s="77"/>
    </row>
    <row r="2880" ht="15.75" customHeight="1">
      <c r="A2880" s="79">
        <v>44882.0</v>
      </c>
      <c r="H2880" s="77"/>
      <c r="I2880" s="77"/>
      <c r="J2880" s="77"/>
      <c r="K2880" s="78">
        <f t="shared" si="2"/>
        <v>8631</v>
      </c>
      <c r="L2880" s="76" t="s">
        <v>99</v>
      </c>
      <c r="M2880" s="77"/>
    </row>
    <row r="2881" ht="15.75" customHeight="1">
      <c r="A2881" s="79">
        <v>44883.0</v>
      </c>
      <c r="H2881" s="77"/>
      <c r="I2881" s="77"/>
      <c r="J2881" s="77"/>
      <c r="K2881" s="78">
        <f t="shared" si="2"/>
        <v>8634</v>
      </c>
      <c r="L2881" s="76" t="s">
        <v>99</v>
      </c>
      <c r="M2881" s="77"/>
    </row>
    <row r="2882" ht="15.75" customHeight="1">
      <c r="A2882" s="79">
        <v>44884.0</v>
      </c>
      <c r="H2882" s="77"/>
      <c r="I2882" s="77"/>
      <c r="J2882" s="77"/>
      <c r="K2882" s="78">
        <f t="shared" si="2"/>
        <v>8637</v>
      </c>
      <c r="L2882" s="76" t="s">
        <v>99</v>
      </c>
      <c r="M2882" s="77"/>
    </row>
    <row r="2883" ht="15.75" customHeight="1">
      <c r="A2883" s="79">
        <v>44885.0</v>
      </c>
      <c r="H2883" s="77"/>
      <c r="I2883" s="77"/>
      <c r="J2883" s="77"/>
      <c r="K2883" s="78">
        <f t="shared" si="2"/>
        <v>8640</v>
      </c>
      <c r="L2883" s="76" t="s">
        <v>99</v>
      </c>
      <c r="M2883" s="77"/>
    </row>
    <row r="2884" ht="15.75" customHeight="1">
      <c r="A2884" s="79">
        <v>44886.0</v>
      </c>
      <c r="H2884" s="77"/>
      <c r="I2884" s="77"/>
      <c r="J2884" s="77"/>
      <c r="K2884" s="78">
        <f t="shared" si="2"/>
        <v>8643</v>
      </c>
      <c r="L2884" s="76" t="s">
        <v>99</v>
      </c>
      <c r="M2884" s="77"/>
    </row>
    <row r="2885" ht="15.75" customHeight="1">
      <c r="A2885" s="79">
        <v>44887.0</v>
      </c>
      <c r="H2885" s="77"/>
      <c r="I2885" s="77"/>
      <c r="J2885" s="77"/>
      <c r="K2885" s="78">
        <f t="shared" si="2"/>
        <v>8646</v>
      </c>
      <c r="L2885" s="76" t="s">
        <v>99</v>
      </c>
      <c r="M2885" s="77"/>
    </row>
    <row r="2886" ht="15.75" customHeight="1">
      <c r="A2886" s="79">
        <v>44888.0</v>
      </c>
      <c r="H2886" s="77"/>
      <c r="I2886" s="77"/>
      <c r="J2886" s="77"/>
      <c r="K2886" s="78">
        <f t="shared" si="2"/>
        <v>8649</v>
      </c>
      <c r="L2886" s="76" t="s">
        <v>99</v>
      </c>
      <c r="M2886" s="77"/>
    </row>
    <row r="2887" ht="15.75" customHeight="1">
      <c r="A2887" s="79">
        <v>44889.0</v>
      </c>
      <c r="H2887" s="77"/>
      <c r="I2887" s="77"/>
      <c r="J2887" s="77"/>
      <c r="K2887" s="78">
        <f t="shared" si="2"/>
        <v>8652</v>
      </c>
      <c r="L2887" s="76" t="s">
        <v>99</v>
      </c>
      <c r="M2887" s="77"/>
    </row>
    <row r="2888" ht="15.75" customHeight="1">
      <c r="A2888" s="79">
        <v>44890.0</v>
      </c>
      <c r="H2888" s="77"/>
      <c r="I2888" s="77"/>
      <c r="J2888" s="77"/>
      <c r="K2888" s="78">
        <f t="shared" si="2"/>
        <v>8655</v>
      </c>
      <c r="L2888" s="76" t="s">
        <v>99</v>
      </c>
      <c r="M2888" s="77"/>
    </row>
    <row r="2889" ht="15.75" customHeight="1">
      <c r="A2889" s="79">
        <v>44891.0</v>
      </c>
      <c r="H2889" s="77"/>
      <c r="I2889" s="77"/>
      <c r="J2889" s="77"/>
      <c r="K2889" s="78">
        <f t="shared" si="2"/>
        <v>8658</v>
      </c>
      <c r="L2889" s="76" t="s">
        <v>99</v>
      </c>
      <c r="M2889" s="77"/>
    </row>
    <row r="2890" ht="15.75" customHeight="1">
      <c r="A2890" s="79">
        <v>44892.0</v>
      </c>
      <c r="H2890" s="77"/>
      <c r="I2890" s="77"/>
      <c r="J2890" s="77"/>
      <c r="K2890" s="78">
        <f t="shared" si="2"/>
        <v>8661</v>
      </c>
      <c r="L2890" s="76" t="s">
        <v>99</v>
      </c>
      <c r="M2890" s="77"/>
    </row>
    <row r="2891" ht="15.75" customHeight="1">
      <c r="A2891" s="79">
        <v>44893.0</v>
      </c>
      <c r="H2891" s="77"/>
      <c r="I2891" s="77"/>
      <c r="J2891" s="77"/>
      <c r="K2891" s="78">
        <f t="shared" si="2"/>
        <v>8664</v>
      </c>
      <c r="L2891" s="76" t="s">
        <v>99</v>
      </c>
      <c r="M2891" s="77"/>
    </row>
    <row r="2892" ht="15.75" customHeight="1">
      <c r="A2892" s="79">
        <v>44894.0</v>
      </c>
      <c r="H2892" s="77"/>
      <c r="I2892" s="77"/>
      <c r="J2892" s="77"/>
      <c r="K2892" s="78">
        <f t="shared" si="2"/>
        <v>8667</v>
      </c>
      <c r="L2892" s="76" t="s">
        <v>99</v>
      </c>
      <c r="M2892" s="77"/>
    </row>
    <row r="2893" ht="15.75" customHeight="1">
      <c r="A2893" s="79">
        <v>44895.0</v>
      </c>
      <c r="H2893" s="77"/>
      <c r="I2893" s="77"/>
      <c r="J2893" s="77"/>
      <c r="K2893" s="78">
        <f t="shared" si="2"/>
        <v>8670</v>
      </c>
      <c r="L2893" s="76" t="s">
        <v>99</v>
      </c>
      <c r="M2893" s="77"/>
    </row>
    <row r="2894" ht="15.75" customHeight="1">
      <c r="A2894" s="79">
        <v>44896.0</v>
      </c>
      <c r="H2894" s="77"/>
      <c r="I2894" s="77"/>
      <c r="J2894" s="77"/>
      <c r="K2894" s="78">
        <f t="shared" si="2"/>
        <v>8673</v>
      </c>
      <c r="L2894" s="76" t="s">
        <v>99</v>
      </c>
      <c r="M2894" s="77"/>
    </row>
    <row r="2895" ht="15.75" customHeight="1">
      <c r="A2895" s="79">
        <v>44897.0</v>
      </c>
      <c r="H2895" s="77"/>
      <c r="I2895" s="77"/>
      <c r="J2895" s="77"/>
      <c r="K2895" s="78">
        <f t="shared" si="2"/>
        <v>8676</v>
      </c>
      <c r="L2895" s="76" t="s">
        <v>99</v>
      </c>
      <c r="M2895" s="77"/>
    </row>
    <row r="2896" ht="15.75" customHeight="1">
      <c r="A2896" s="79">
        <v>44898.0</v>
      </c>
      <c r="H2896" s="77"/>
      <c r="I2896" s="77"/>
      <c r="J2896" s="77"/>
      <c r="K2896" s="78">
        <f t="shared" si="2"/>
        <v>8679</v>
      </c>
      <c r="L2896" s="76" t="s">
        <v>99</v>
      </c>
      <c r="M2896" s="77"/>
    </row>
    <row r="2897" ht="15.75" customHeight="1">
      <c r="A2897" s="79">
        <v>44899.0</v>
      </c>
      <c r="H2897" s="77"/>
      <c r="I2897" s="77"/>
      <c r="J2897" s="77"/>
      <c r="K2897" s="78">
        <f t="shared" si="2"/>
        <v>8682</v>
      </c>
      <c r="L2897" s="76" t="s">
        <v>99</v>
      </c>
      <c r="M2897" s="77"/>
    </row>
    <row r="2898" ht="15.75" customHeight="1">
      <c r="A2898" s="79">
        <v>44900.0</v>
      </c>
      <c r="H2898" s="77"/>
      <c r="I2898" s="77"/>
      <c r="J2898" s="77"/>
      <c r="K2898" s="78">
        <f t="shared" si="2"/>
        <v>8685</v>
      </c>
      <c r="L2898" s="76" t="s">
        <v>99</v>
      </c>
      <c r="M2898" s="77"/>
    </row>
    <row r="2899" ht="15.75" customHeight="1">
      <c r="A2899" s="79">
        <v>44901.0</v>
      </c>
      <c r="H2899" s="77"/>
      <c r="I2899" s="77"/>
      <c r="J2899" s="77"/>
      <c r="K2899" s="78">
        <f t="shared" si="2"/>
        <v>8688</v>
      </c>
      <c r="L2899" s="76" t="s">
        <v>99</v>
      </c>
      <c r="M2899" s="77"/>
    </row>
    <row r="2900" ht="15.75" customHeight="1">
      <c r="A2900" s="79">
        <v>44902.0</v>
      </c>
      <c r="H2900" s="77"/>
      <c r="I2900" s="77"/>
      <c r="J2900" s="77"/>
      <c r="K2900" s="78">
        <f t="shared" si="2"/>
        <v>8691</v>
      </c>
      <c r="L2900" s="76" t="s">
        <v>99</v>
      </c>
      <c r="M2900" s="77"/>
    </row>
    <row r="2901" ht="15.75" customHeight="1">
      <c r="A2901" s="79">
        <v>44903.0</v>
      </c>
      <c r="H2901" s="77"/>
      <c r="I2901" s="77"/>
      <c r="J2901" s="77"/>
      <c r="K2901" s="78">
        <f t="shared" si="2"/>
        <v>8694</v>
      </c>
      <c r="L2901" s="76" t="s">
        <v>99</v>
      </c>
      <c r="M2901" s="77"/>
    </row>
    <row r="2902" ht="15.75" customHeight="1">
      <c r="A2902" s="79">
        <v>44904.0</v>
      </c>
      <c r="H2902" s="77"/>
      <c r="I2902" s="77"/>
      <c r="J2902" s="77"/>
      <c r="K2902" s="78">
        <f t="shared" si="2"/>
        <v>8697</v>
      </c>
      <c r="L2902" s="76" t="s">
        <v>99</v>
      </c>
      <c r="M2902" s="77"/>
    </row>
    <row r="2903" ht="15.75" customHeight="1">
      <c r="A2903" s="79">
        <v>44905.0</v>
      </c>
      <c r="H2903" s="77"/>
      <c r="I2903" s="77"/>
      <c r="J2903" s="77"/>
      <c r="K2903" s="78">
        <f t="shared" si="2"/>
        <v>8700</v>
      </c>
      <c r="L2903" s="76" t="s">
        <v>99</v>
      </c>
      <c r="M2903" s="77"/>
    </row>
    <row r="2904" ht="15.75" customHeight="1">
      <c r="A2904" s="79">
        <v>44906.0</v>
      </c>
      <c r="H2904" s="77"/>
      <c r="I2904" s="77"/>
      <c r="J2904" s="77"/>
      <c r="K2904" s="78">
        <f t="shared" si="2"/>
        <v>8703</v>
      </c>
      <c r="L2904" s="76" t="s">
        <v>99</v>
      </c>
      <c r="M2904" s="77"/>
    </row>
    <row r="2905" ht="15.75" customHeight="1">
      <c r="A2905" s="79">
        <v>44907.0</v>
      </c>
      <c r="H2905" s="77"/>
      <c r="I2905" s="77"/>
      <c r="J2905" s="77"/>
      <c r="K2905" s="78">
        <f t="shared" si="2"/>
        <v>8706</v>
      </c>
      <c r="L2905" s="76" t="s">
        <v>99</v>
      </c>
      <c r="M2905" s="77"/>
    </row>
    <row r="2906" ht="15.75" customHeight="1">
      <c r="A2906" s="79">
        <v>44908.0</v>
      </c>
      <c r="H2906" s="77"/>
      <c r="I2906" s="77"/>
      <c r="J2906" s="77"/>
      <c r="K2906" s="78">
        <f t="shared" si="2"/>
        <v>8709</v>
      </c>
      <c r="L2906" s="76" t="s">
        <v>99</v>
      </c>
      <c r="M2906" s="77"/>
    </row>
    <row r="2907" ht="15.75" customHeight="1">
      <c r="A2907" s="79">
        <v>44909.0</v>
      </c>
      <c r="H2907" s="77"/>
      <c r="I2907" s="77"/>
      <c r="J2907" s="77"/>
      <c r="K2907" s="78">
        <f t="shared" si="2"/>
        <v>8712</v>
      </c>
      <c r="L2907" s="76" t="s">
        <v>99</v>
      </c>
      <c r="M2907" s="77"/>
    </row>
    <row r="2908" ht="15.75" customHeight="1">
      <c r="A2908" s="79">
        <v>44910.0</v>
      </c>
      <c r="H2908" s="77"/>
      <c r="I2908" s="77"/>
      <c r="J2908" s="77"/>
      <c r="K2908" s="78">
        <f t="shared" si="2"/>
        <v>8715</v>
      </c>
      <c r="L2908" s="76" t="s">
        <v>99</v>
      </c>
      <c r="M2908" s="77"/>
    </row>
    <row r="2909" ht="15.75" customHeight="1">
      <c r="A2909" s="79">
        <v>44911.0</v>
      </c>
      <c r="H2909" s="77"/>
      <c r="I2909" s="77"/>
      <c r="J2909" s="77"/>
      <c r="K2909" s="78">
        <f t="shared" si="2"/>
        <v>8718</v>
      </c>
      <c r="L2909" s="76" t="s">
        <v>99</v>
      </c>
      <c r="M2909" s="77"/>
    </row>
    <row r="2910" ht="15.75" customHeight="1">
      <c r="A2910" s="79">
        <v>44912.0</v>
      </c>
      <c r="H2910" s="77"/>
      <c r="I2910" s="77"/>
      <c r="J2910" s="77"/>
      <c r="K2910" s="78">
        <f t="shared" si="2"/>
        <v>8721</v>
      </c>
      <c r="L2910" s="76" t="s">
        <v>99</v>
      </c>
      <c r="M2910" s="77"/>
    </row>
    <row r="2911" ht="15.75" customHeight="1">
      <c r="A2911" s="79">
        <v>44913.0</v>
      </c>
      <c r="H2911" s="77"/>
      <c r="I2911" s="77"/>
      <c r="J2911" s="77"/>
      <c r="K2911" s="78">
        <f t="shared" si="2"/>
        <v>8724</v>
      </c>
      <c r="L2911" s="76" t="s">
        <v>99</v>
      </c>
      <c r="M2911" s="77"/>
    </row>
    <row r="2912" ht="15.75" customHeight="1">
      <c r="A2912" s="79">
        <v>44914.0</v>
      </c>
      <c r="H2912" s="77"/>
      <c r="I2912" s="77"/>
      <c r="J2912" s="77"/>
      <c r="K2912" s="78">
        <f t="shared" si="2"/>
        <v>8727</v>
      </c>
      <c r="L2912" s="76" t="s">
        <v>99</v>
      </c>
      <c r="M2912" s="77"/>
    </row>
    <row r="2913" ht="15.75" customHeight="1">
      <c r="A2913" s="79">
        <v>44915.0</v>
      </c>
      <c r="H2913" s="77"/>
      <c r="I2913" s="77"/>
      <c r="J2913" s="77"/>
      <c r="K2913" s="78">
        <f t="shared" si="2"/>
        <v>8730</v>
      </c>
      <c r="L2913" s="76" t="s">
        <v>99</v>
      </c>
      <c r="M2913" s="77"/>
    </row>
    <row r="2914" ht="15.75" customHeight="1">
      <c r="A2914" s="79">
        <v>44916.0</v>
      </c>
      <c r="H2914" s="77"/>
      <c r="I2914" s="77"/>
      <c r="J2914" s="77"/>
      <c r="K2914" s="78">
        <f t="shared" si="2"/>
        <v>8733</v>
      </c>
      <c r="L2914" s="76" t="s">
        <v>99</v>
      </c>
      <c r="M2914" s="77"/>
    </row>
    <row r="2915" ht="15.75" customHeight="1">
      <c r="A2915" s="79">
        <v>44917.0</v>
      </c>
      <c r="H2915" s="77"/>
      <c r="I2915" s="77"/>
      <c r="J2915" s="77"/>
      <c r="K2915" s="78">
        <f t="shared" si="2"/>
        <v>8736</v>
      </c>
      <c r="L2915" s="76" t="s">
        <v>99</v>
      </c>
      <c r="M2915" s="77"/>
    </row>
    <row r="2916" ht="15.75" customHeight="1">
      <c r="A2916" s="79">
        <v>44918.0</v>
      </c>
      <c r="H2916" s="77"/>
      <c r="I2916" s="77"/>
      <c r="J2916" s="77"/>
      <c r="K2916" s="78">
        <f t="shared" si="2"/>
        <v>8739</v>
      </c>
      <c r="L2916" s="76" t="s">
        <v>99</v>
      </c>
      <c r="M2916" s="77"/>
    </row>
    <row r="2917" ht="15.75" customHeight="1">
      <c r="A2917" s="79">
        <v>44919.0</v>
      </c>
      <c r="H2917" s="77"/>
      <c r="I2917" s="77"/>
      <c r="J2917" s="77"/>
      <c r="K2917" s="78">
        <f t="shared" si="2"/>
        <v>8742</v>
      </c>
      <c r="L2917" s="76" t="s">
        <v>99</v>
      </c>
      <c r="M2917" s="77"/>
    </row>
    <row r="2918" ht="15.75" customHeight="1">
      <c r="A2918" s="79">
        <v>44920.0</v>
      </c>
      <c r="H2918" s="77"/>
      <c r="I2918" s="77"/>
      <c r="J2918" s="77"/>
      <c r="K2918" s="78">
        <f t="shared" si="2"/>
        <v>8745</v>
      </c>
      <c r="L2918" s="76" t="s">
        <v>99</v>
      </c>
      <c r="M2918" s="77"/>
    </row>
    <row r="2919" ht="15.75" customHeight="1">
      <c r="A2919" s="79">
        <v>44921.0</v>
      </c>
      <c r="H2919" s="77"/>
      <c r="I2919" s="77"/>
      <c r="J2919" s="77"/>
      <c r="K2919" s="78">
        <f t="shared" si="2"/>
        <v>8748</v>
      </c>
      <c r="L2919" s="76" t="s">
        <v>99</v>
      </c>
      <c r="M2919" s="77"/>
    </row>
    <row r="2920" ht="15.75" customHeight="1">
      <c r="A2920" s="79">
        <v>44922.0</v>
      </c>
      <c r="H2920" s="77"/>
      <c r="I2920" s="77"/>
      <c r="J2920" s="77"/>
      <c r="K2920" s="78">
        <f t="shared" si="2"/>
        <v>8751</v>
      </c>
      <c r="L2920" s="76" t="s">
        <v>99</v>
      </c>
      <c r="M2920" s="77"/>
    </row>
    <row r="2921" ht="15.75" customHeight="1">
      <c r="A2921" s="79">
        <v>44923.0</v>
      </c>
      <c r="H2921" s="77"/>
      <c r="I2921" s="77"/>
      <c r="J2921" s="77"/>
      <c r="K2921" s="78">
        <f t="shared" si="2"/>
        <v>8754</v>
      </c>
      <c r="L2921" s="76" t="s">
        <v>99</v>
      </c>
      <c r="M2921" s="77"/>
    </row>
    <row r="2922" ht="15.75" customHeight="1">
      <c r="A2922" s="79">
        <v>44924.0</v>
      </c>
      <c r="H2922" s="77"/>
      <c r="I2922" s="77"/>
      <c r="J2922" s="77"/>
      <c r="K2922" s="78">
        <f t="shared" si="2"/>
        <v>8757</v>
      </c>
      <c r="L2922" s="76" t="s">
        <v>99</v>
      </c>
      <c r="M2922" s="77"/>
    </row>
    <row r="2923" ht="15.75" customHeight="1">
      <c r="A2923" s="79">
        <v>44925.0</v>
      </c>
      <c r="H2923" s="77"/>
      <c r="I2923" s="77"/>
      <c r="J2923" s="77"/>
      <c r="K2923" s="78">
        <f t="shared" si="2"/>
        <v>8760</v>
      </c>
      <c r="L2923" s="76" t="s">
        <v>99</v>
      </c>
      <c r="M2923" s="77"/>
    </row>
    <row r="2924" ht="15.75" customHeight="1">
      <c r="A2924" s="79">
        <v>44926.0</v>
      </c>
      <c r="H2924" s="77"/>
      <c r="I2924" s="77"/>
      <c r="J2924" s="77"/>
      <c r="K2924" s="78">
        <f t="shared" si="2"/>
        <v>8763</v>
      </c>
      <c r="L2924" s="76" t="s">
        <v>99</v>
      </c>
      <c r="M2924" s="77"/>
    </row>
    <row r="2925" ht="15.75" customHeight="1">
      <c r="A2925" s="79">
        <v>44927.0</v>
      </c>
      <c r="H2925" s="77"/>
      <c r="I2925" s="77"/>
      <c r="J2925" s="77"/>
      <c r="K2925" s="78">
        <f t="shared" si="2"/>
        <v>8766</v>
      </c>
      <c r="L2925" s="76" t="s">
        <v>99</v>
      </c>
      <c r="M2925" s="77"/>
    </row>
    <row r="2926" ht="15.75" customHeight="1">
      <c r="A2926" s="79">
        <v>44928.0</v>
      </c>
      <c r="H2926" s="77"/>
      <c r="I2926" s="77"/>
      <c r="J2926" s="77"/>
      <c r="K2926" s="78">
        <f t="shared" si="2"/>
        <v>8769</v>
      </c>
      <c r="L2926" s="76" t="s">
        <v>99</v>
      </c>
      <c r="M2926" s="77"/>
    </row>
    <row r="2927" ht="15.75" customHeight="1">
      <c r="A2927" s="79">
        <v>44929.0</v>
      </c>
      <c r="H2927" s="77"/>
      <c r="I2927" s="77"/>
      <c r="J2927" s="77"/>
      <c r="K2927" s="78">
        <f t="shared" si="2"/>
        <v>8772</v>
      </c>
      <c r="L2927" s="76" t="s">
        <v>99</v>
      </c>
      <c r="M2927" s="77"/>
    </row>
    <row r="2928" ht="15.75" customHeight="1">
      <c r="A2928" s="79">
        <v>44930.0</v>
      </c>
      <c r="H2928" s="77"/>
      <c r="I2928" s="77"/>
      <c r="J2928" s="77"/>
      <c r="K2928" s="78">
        <f t="shared" si="2"/>
        <v>8775</v>
      </c>
      <c r="L2928" s="76" t="s">
        <v>99</v>
      </c>
      <c r="M2928" s="77"/>
    </row>
    <row r="2929" ht="15.75" customHeight="1">
      <c r="A2929" s="79">
        <v>44931.0</v>
      </c>
      <c r="H2929" s="77"/>
      <c r="I2929" s="77"/>
      <c r="J2929" s="77"/>
      <c r="K2929" s="78">
        <f t="shared" si="2"/>
        <v>8778</v>
      </c>
      <c r="L2929" s="76" t="s">
        <v>99</v>
      </c>
      <c r="M2929" s="77"/>
    </row>
    <row r="2930" ht="15.75" customHeight="1">
      <c r="A2930" s="79">
        <v>44932.0</v>
      </c>
      <c r="H2930" s="77"/>
      <c r="I2930" s="77"/>
      <c r="J2930" s="77"/>
      <c r="K2930" s="78">
        <f t="shared" si="2"/>
        <v>8781</v>
      </c>
      <c r="L2930" s="76" t="s">
        <v>99</v>
      </c>
      <c r="M2930" s="77"/>
    </row>
    <row r="2931" ht="15.75" customHeight="1">
      <c r="A2931" s="79">
        <v>44933.0</v>
      </c>
      <c r="H2931" s="77"/>
      <c r="I2931" s="77"/>
      <c r="J2931" s="77"/>
      <c r="K2931" s="78">
        <f t="shared" si="2"/>
        <v>8784</v>
      </c>
      <c r="L2931" s="76" t="s">
        <v>99</v>
      </c>
      <c r="M2931" s="77"/>
    </row>
    <row r="2932" ht="15.75" customHeight="1">
      <c r="A2932" s="79">
        <v>44934.0</v>
      </c>
      <c r="H2932" s="77"/>
      <c r="I2932" s="77"/>
      <c r="J2932" s="77"/>
      <c r="K2932" s="78">
        <f t="shared" si="2"/>
        <v>8787</v>
      </c>
      <c r="L2932" s="76" t="s">
        <v>99</v>
      </c>
      <c r="M2932" s="77"/>
    </row>
    <row r="2933" ht="15.75" customHeight="1">
      <c r="A2933" s="79">
        <v>44935.0</v>
      </c>
      <c r="H2933" s="77"/>
      <c r="I2933" s="77"/>
      <c r="J2933" s="77"/>
      <c r="K2933" s="78">
        <f t="shared" si="2"/>
        <v>8790</v>
      </c>
      <c r="L2933" s="76" t="s">
        <v>99</v>
      </c>
      <c r="M2933" s="77"/>
    </row>
    <row r="2934" ht="15.75" customHeight="1">
      <c r="A2934" s="79">
        <v>44936.0</v>
      </c>
      <c r="H2934" s="77"/>
      <c r="I2934" s="77"/>
      <c r="J2934" s="77"/>
      <c r="K2934" s="78">
        <f t="shared" si="2"/>
        <v>8793</v>
      </c>
      <c r="L2934" s="76" t="s">
        <v>99</v>
      </c>
      <c r="M2934" s="77"/>
    </row>
    <row r="2935" ht="15.75" customHeight="1">
      <c r="A2935" s="79">
        <v>44937.0</v>
      </c>
      <c r="H2935" s="77"/>
      <c r="I2935" s="77"/>
      <c r="J2935" s="77"/>
      <c r="K2935" s="78">
        <f t="shared" si="2"/>
        <v>8796</v>
      </c>
      <c r="L2935" s="76" t="s">
        <v>99</v>
      </c>
      <c r="M2935" s="77"/>
    </row>
    <row r="2936" ht="15.75" customHeight="1">
      <c r="A2936" s="79">
        <v>44938.0</v>
      </c>
      <c r="H2936" s="77"/>
      <c r="I2936" s="77"/>
      <c r="J2936" s="77"/>
      <c r="K2936" s="78">
        <f t="shared" si="2"/>
        <v>8799</v>
      </c>
      <c r="L2936" s="76" t="s">
        <v>99</v>
      </c>
      <c r="M2936" s="77"/>
    </row>
    <row r="2937" ht="15.75" customHeight="1">
      <c r="A2937" s="79">
        <v>44939.0</v>
      </c>
      <c r="H2937" s="77"/>
      <c r="I2937" s="77"/>
      <c r="J2937" s="77"/>
      <c r="K2937" s="78">
        <f t="shared" si="2"/>
        <v>8802</v>
      </c>
      <c r="L2937" s="76" t="s">
        <v>99</v>
      </c>
      <c r="M2937" s="77"/>
    </row>
    <row r="2938" ht="15.75" customHeight="1">
      <c r="A2938" s="79">
        <v>44940.0</v>
      </c>
      <c r="H2938" s="77"/>
      <c r="I2938" s="77"/>
      <c r="J2938" s="77"/>
      <c r="K2938" s="78">
        <f t="shared" si="2"/>
        <v>8805</v>
      </c>
      <c r="L2938" s="76" t="s">
        <v>99</v>
      </c>
      <c r="M2938" s="77"/>
    </row>
    <row r="2939" ht="15.75" customHeight="1">
      <c r="A2939" s="79">
        <v>44941.0</v>
      </c>
      <c r="H2939" s="77"/>
      <c r="I2939" s="77"/>
      <c r="J2939" s="77"/>
      <c r="K2939" s="78">
        <f t="shared" si="2"/>
        <v>8808</v>
      </c>
      <c r="L2939" s="76" t="s">
        <v>99</v>
      </c>
      <c r="M2939" s="77"/>
    </row>
    <row r="2940" ht="15.75" customHeight="1">
      <c r="A2940" s="79">
        <v>44942.0</v>
      </c>
      <c r="H2940" s="77"/>
      <c r="I2940" s="77"/>
      <c r="J2940" s="77"/>
      <c r="K2940" s="78">
        <f t="shared" si="2"/>
        <v>8811</v>
      </c>
      <c r="L2940" s="76" t="s">
        <v>99</v>
      </c>
      <c r="M2940" s="77"/>
    </row>
    <row r="2941" ht="15.75" customHeight="1">
      <c r="A2941" s="79">
        <v>44943.0</v>
      </c>
      <c r="H2941" s="77"/>
      <c r="I2941" s="77"/>
      <c r="J2941" s="77"/>
      <c r="K2941" s="78">
        <f t="shared" si="2"/>
        <v>8814</v>
      </c>
      <c r="L2941" s="76" t="s">
        <v>99</v>
      </c>
      <c r="M2941" s="77"/>
    </row>
    <row r="2942" ht="15.75" customHeight="1">
      <c r="A2942" s="79">
        <v>44944.0</v>
      </c>
      <c r="H2942" s="77"/>
      <c r="I2942" s="77"/>
      <c r="J2942" s="77"/>
      <c r="K2942" s="78">
        <f t="shared" si="2"/>
        <v>8817</v>
      </c>
      <c r="L2942" s="76" t="s">
        <v>99</v>
      </c>
      <c r="M2942" s="77"/>
    </row>
    <row r="2943" ht="15.75" customHeight="1">
      <c r="A2943" s="79">
        <v>44945.0</v>
      </c>
      <c r="H2943" s="77"/>
      <c r="I2943" s="77"/>
      <c r="J2943" s="77"/>
      <c r="K2943" s="78">
        <f t="shared" si="2"/>
        <v>8820</v>
      </c>
      <c r="L2943" s="76" t="s">
        <v>99</v>
      </c>
      <c r="M2943" s="77"/>
    </row>
    <row r="2944" ht="15.75" customHeight="1">
      <c r="A2944" s="79">
        <v>44946.0</v>
      </c>
      <c r="H2944" s="77"/>
      <c r="I2944" s="77"/>
      <c r="J2944" s="77"/>
      <c r="K2944" s="78">
        <f t="shared" si="2"/>
        <v>8823</v>
      </c>
      <c r="L2944" s="76" t="s">
        <v>99</v>
      </c>
      <c r="M2944" s="77"/>
    </row>
    <row r="2945" ht="15.75" customHeight="1">
      <c r="A2945" s="79">
        <v>44947.0</v>
      </c>
      <c r="H2945" s="77"/>
      <c r="I2945" s="77"/>
      <c r="J2945" s="77"/>
      <c r="K2945" s="78">
        <f t="shared" si="2"/>
        <v>8826</v>
      </c>
      <c r="L2945" s="76" t="s">
        <v>99</v>
      </c>
      <c r="M2945" s="77"/>
    </row>
    <row r="2946" ht="15.75" customHeight="1">
      <c r="A2946" s="79">
        <v>44948.0</v>
      </c>
      <c r="H2946" s="77"/>
      <c r="I2946" s="77"/>
      <c r="J2946" s="77"/>
      <c r="K2946" s="78">
        <f t="shared" si="2"/>
        <v>8829</v>
      </c>
      <c r="L2946" s="76" t="s">
        <v>99</v>
      </c>
      <c r="M2946" s="77"/>
    </row>
    <row r="2947" ht="15.75" customHeight="1">
      <c r="A2947" s="79">
        <v>44949.0</v>
      </c>
      <c r="H2947" s="77"/>
      <c r="I2947" s="77"/>
      <c r="J2947" s="77"/>
      <c r="K2947" s="78">
        <f t="shared" si="2"/>
        <v>8832</v>
      </c>
      <c r="L2947" s="76" t="s">
        <v>99</v>
      </c>
      <c r="M2947" s="77"/>
    </row>
    <row r="2948" ht="15.75" customHeight="1">
      <c r="A2948" s="79">
        <v>44950.0</v>
      </c>
      <c r="H2948" s="77"/>
      <c r="I2948" s="77"/>
      <c r="J2948" s="77"/>
      <c r="K2948" s="78">
        <f t="shared" si="2"/>
        <v>8835</v>
      </c>
      <c r="L2948" s="76" t="s">
        <v>99</v>
      </c>
      <c r="M2948" s="77"/>
    </row>
    <row r="2949" ht="15.75" customHeight="1">
      <c r="A2949" s="79">
        <v>44951.0</v>
      </c>
      <c r="H2949" s="77"/>
      <c r="I2949" s="77"/>
      <c r="J2949" s="77"/>
      <c r="K2949" s="78">
        <f t="shared" si="2"/>
        <v>8838</v>
      </c>
      <c r="L2949" s="76" t="s">
        <v>99</v>
      </c>
      <c r="M2949" s="77"/>
    </row>
    <row r="2950" ht="15.75" customHeight="1">
      <c r="A2950" s="79">
        <v>44952.0</v>
      </c>
      <c r="H2950" s="77"/>
      <c r="I2950" s="77"/>
      <c r="J2950" s="77"/>
      <c r="K2950" s="78">
        <f t="shared" si="2"/>
        <v>8841</v>
      </c>
      <c r="L2950" s="76" t="s">
        <v>99</v>
      </c>
      <c r="M2950" s="77"/>
    </row>
    <row r="2951" ht="15.75" customHeight="1">
      <c r="A2951" s="79">
        <v>44953.0</v>
      </c>
      <c r="H2951" s="77"/>
      <c r="I2951" s="77"/>
      <c r="J2951" s="77"/>
      <c r="K2951" s="78">
        <f t="shared" si="2"/>
        <v>8844</v>
      </c>
      <c r="L2951" s="76" t="s">
        <v>99</v>
      </c>
      <c r="M2951" s="77"/>
    </row>
    <row r="2952" ht="15.75" customHeight="1">
      <c r="A2952" s="79">
        <v>44954.0</v>
      </c>
      <c r="H2952" s="77"/>
      <c r="I2952" s="77"/>
      <c r="J2952" s="77"/>
      <c r="K2952" s="78">
        <f t="shared" si="2"/>
        <v>8847</v>
      </c>
      <c r="L2952" s="76" t="s">
        <v>99</v>
      </c>
      <c r="M2952" s="77"/>
    </row>
    <row r="2953" ht="15.75" customHeight="1">
      <c r="A2953" s="79">
        <v>44955.0</v>
      </c>
      <c r="H2953" s="77"/>
      <c r="I2953" s="77"/>
      <c r="J2953" s="77"/>
      <c r="K2953" s="78">
        <f t="shared" si="2"/>
        <v>8850</v>
      </c>
      <c r="L2953" s="76" t="s">
        <v>99</v>
      </c>
      <c r="M2953" s="77"/>
    </row>
    <row r="2954" ht="15.75" customHeight="1">
      <c r="A2954" s="79">
        <v>44956.0</v>
      </c>
      <c r="H2954" s="77"/>
      <c r="I2954" s="77"/>
      <c r="J2954" s="77"/>
      <c r="K2954" s="78">
        <f t="shared" si="2"/>
        <v>8853</v>
      </c>
      <c r="L2954" s="76" t="s">
        <v>99</v>
      </c>
      <c r="M2954" s="77"/>
    </row>
    <row r="2955" ht="15.75" customHeight="1">
      <c r="A2955" s="79">
        <v>44957.0</v>
      </c>
      <c r="H2955" s="77"/>
      <c r="I2955" s="77"/>
      <c r="J2955" s="77"/>
      <c r="K2955" s="78">
        <f t="shared" si="2"/>
        <v>8856</v>
      </c>
      <c r="L2955" s="76" t="s">
        <v>99</v>
      </c>
      <c r="M2955" s="77"/>
    </row>
    <row r="2956" ht="15.75" customHeight="1">
      <c r="A2956" s="79">
        <v>44958.0</v>
      </c>
      <c r="H2956" s="77"/>
      <c r="I2956" s="77"/>
      <c r="J2956" s="77"/>
      <c r="K2956" s="78">
        <f t="shared" si="2"/>
        <v>8859</v>
      </c>
      <c r="L2956" s="76" t="s">
        <v>99</v>
      </c>
      <c r="M2956" s="77"/>
    </row>
    <row r="2957" ht="15.75" customHeight="1">
      <c r="A2957" s="79">
        <v>44959.0</v>
      </c>
      <c r="H2957" s="77"/>
      <c r="I2957" s="77"/>
      <c r="J2957" s="77"/>
      <c r="K2957" s="78">
        <f t="shared" si="2"/>
        <v>8862</v>
      </c>
      <c r="L2957" s="76" t="s">
        <v>99</v>
      </c>
      <c r="M2957" s="77"/>
    </row>
    <row r="2958" ht="15.75" customHeight="1">
      <c r="A2958" s="79">
        <v>44960.0</v>
      </c>
      <c r="H2958" s="77"/>
      <c r="I2958" s="77"/>
      <c r="J2958" s="77"/>
      <c r="K2958" s="78">
        <f t="shared" si="2"/>
        <v>8865</v>
      </c>
      <c r="L2958" s="76" t="s">
        <v>99</v>
      </c>
      <c r="M2958" s="77"/>
    </row>
    <row r="2959" ht="15.75" customHeight="1">
      <c r="A2959" s="79">
        <v>44961.0</v>
      </c>
      <c r="H2959" s="77"/>
      <c r="I2959" s="77"/>
      <c r="J2959" s="77"/>
      <c r="K2959" s="78">
        <f t="shared" si="2"/>
        <v>8868</v>
      </c>
      <c r="L2959" s="76" t="s">
        <v>99</v>
      </c>
      <c r="M2959" s="77"/>
    </row>
    <row r="2960" ht="15.75" customHeight="1">
      <c r="A2960" s="79">
        <v>44962.0</v>
      </c>
      <c r="H2960" s="77"/>
      <c r="I2960" s="77"/>
      <c r="J2960" s="77"/>
      <c r="K2960" s="78">
        <f t="shared" si="2"/>
        <v>8871</v>
      </c>
      <c r="L2960" s="76" t="s">
        <v>99</v>
      </c>
      <c r="M2960" s="77"/>
    </row>
    <row r="2961" ht="15.75" customHeight="1">
      <c r="A2961" s="79">
        <v>44963.0</v>
      </c>
      <c r="H2961" s="77"/>
      <c r="I2961" s="77"/>
      <c r="J2961" s="77"/>
      <c r="K2961" s="78">
        <f t="shared" si="2"/>
        <v>8874</v>
      </c>
      <c r="L2961" s="76" t="s">
        <v>99</v>
      </c>
      <c r="M2961" s="77"/>
    </row>
    <row r="2962" ht="15.75" customHeight="1">
      <c r="A2962" s="79">
        <v>44964.0</v>
      </c>
      <c r="H2962" s="77"/>
      <c r="I2962" s="77"/>
      <c r="J2962" s="77"/>
      <c r="K2962" s="78">
        <f t="shared" si="2"/>
        <v>8877</v>
      </c>
      <c r="L2962" s="76" t="s">
        <v>99</v>
      </c>
      <c r="M2962" s="77"/>
    </row>
    <row r="2963" ht="15.75" customHeight="1">
      <c r="A2963" s="79">
        <v>44965.0</v>
      </c>
      <c r="H2963" s="77"/>
      <c r="I2963" s="77"/>
      <c r="J2963" s="77"/>
      <c r="K2963" s="78">
        <f t="shared" si="2"/>
        <v>8880</v>
      </c>
      <c r="L2963" s="76" t="s">
        <v>99</v>
      </c>
      <c r="M2963" s="77"/>
    </row>
    <row r="2964" ht="15.75" customHeight="1">
      <c r="A2964" s="79">
        <v>44966.0</v>
      </c>
      <c r="H2964" s="77"/>
      <c r="I2964" s="77"/>
      <c r="J2964" s="77"/>
      <c r="K2964" s="78">
        <f t="shared" si="2"/>
        <v>8883</v>
      </c>
      <c r="L2964" s="76" t="s">
        <v>99</v>
      </c>
      <c r="M2964" s="77"/>
    </row>
    <row r="2965" ht="15.75" customHeight="1">
      <c r="A2965" s="79">
        <v>44967.0</v>
      </c>
      <c r="H2965" s="77"/>
      <c r="I2965" s="77"/>
      <c r="J2965" s="77"/>
      <c r="K2965" s="78">
        <f t="shared" si="2"/>
        <v>8886</v>
      </c>
      <c r="L2965" s="76" t="s">
        <v>99</v>
      </c>
      <c r="M2965" s="77"/>
    </row>
    <row r="2966" ht="15.75" customHeight="1">
      <c r="A2966" s="79">
        <v>44968.0</v>
      </c>
      <c r="H2966" s="77"/>
      <c r="I2966" s="77"/>
      <c r="J2966" s="77"/>
      <c r="K2966" s="78">
        <f t="shared" si="2"/>
        <v>8889</v>
      </c>
      <c r="L2966" s="76" t="s">
        <v>99</v>
      </c>
      <c r="M2966" s="77"/>
    </row>
    <row r="2967" ht="15.75" customHeight="1">
      <c r="A2967" s="79">
        <v>44969.0</v>
      </c>
      <c r="H2967" s="77"/>
      <c r="I2967" s="77"/>
      <c r="J2967" s="77"/>
      <c r="K2967" s="78">
        <f t="shared" si="2"/>
        <v>8892</v>
      </c>
      <c r="L2967" s="76" t="s">
        <v>99</v>
      </c>
      <c r="M2967" s="77"/>
    </row>
    <row r="2968" ht="15.75" customHeight="1">
      <c r="A2968" s="79">
        <v>44970.0</v>
      </c>
      <c r="H2968" s="77"/>
      <c r="I2968" s="77"/>
      <c r="J2968" s="77"/>
      <c r="K2968" s="78">
        <f t="shared" si="2"/>
        <v>8895</v>
      </c>
      <c r="L2968" s="76" t="s">
        <v>99</v>
      </c>
      <c r="M2968" s="77"/>
    </row>
    <row r="2969" ht="15.75" customHeight="1">
      <c r="A2969" s="79">
        <v>44971.0</v>
      </c>
      <c r="H2969" s="77"/>
      <c r="I2969" s="77"/>
      <c r="J2969" s="77"/>
      <c r="K2969" s="78">
        <f t="shared" si="2"/>
        <v>8898</v>
      </c>
      <c r="L2969" s="76" t="s">
        <v>99</v>
      </c>
      <c r="M2969" s="77"/>
    </row>
    <row r="2970" ht="15.75" customHeight="1">
      <c r="A2970" s="79">
        <v>44972.0</v>
      </c>
      <c r="H2970" s="77"/>
      <c r="I2970" s="77"/>
      <c r="J2970" s="77"/>
      <c r="K2970" s="78">
        <f t="shared" si="2"/>
        <v>8901</v>
      </c>
      <c r="L2970" s="76" t="s">
        <v>99</v>
      </c>
      <c r="M2970" s="77"/>
    </row>
    <row r="2971" ht="15.75" customHeight="1">
      <c r="A2971" s="79">
        <v>44973.0</v>
      </c>
      <c r="H2971" s="77"/>
      <c r="I2971" s="77"/>
      <c r="J2971" s="77"/>
      <c r="K2971" s="78">
        <f t="shared" si="2"/>
        <v>8904</v>
      </c>
      <c r="L2971" s="76" t="s">
        <v>99</v>
      </c>
      <c r="M2971" s="77"/>
    </row>
    <row r="2972" ht="15.75" customHeight="1">
      <c r="A2972" s="79">
        <v>44974.0</v>
      </c>
      <c r="H2972" s="77"/>
      <c r="I2972" s="77"/>
      <c r="J2972" s="77"/>
      <c r="K2972" s="78">
        <f t="shared" si="2"/>
        <v>8907</v>
      </c>
      <c r="L2972" s="76" t="s">
        <v>99</v>
      </c>
      <c r="M2972" s="77"/>
    </row>
    <row r="2973" ht="15.75" customHeight="1">
      <c r="A2973" s="79">
        <v>44975.0</v>
      </c>
      <c r="H2973" s="77"/>
      <c r="I2973" s="77"/>
      <c r="J2973" s="77"/>
      <c r="K2973" s="78">
        <f t="shared" si="2"/>
        <v>8910</v>
      </c>
      <c r="L2973" s="76" t="s">
        <v>99</v>
      </c>
      <c r="M2973" s="77"/>
    </row>
    <row r="2974" ht="15.75" customHeight="1">
      <c r="A2974" s="79">
        <v>44976.0</v>
      </c>
      <c r="H2974" s="77"/>
      <c r="I2974" s="77"/>
      <c r="J2974" s="77"/>
      <c r="K2974" s="78">
        <f t="shared" si="2"/>
        <v>8913</v>
      </c>
      <c r="L2974" s="76" t="s">
        <v>99</v>
      </c>
      <c r="M2974" s="77"/>
    </row>
    <row r="2975" ht="15.75" customHeight="1">
      <c r="A2975" s="79">
        <v>44977.0</v>
      </c>
      <c r="H2975" s="77"/>
      <c r="I2975" s="77"/>
      <c r="J2975" s="77"/>
      <c r="K2975" s="78">
        <f t="shared" si="2"/>
        <v>8916</v>
      </c>
      <c r="L2975" s="76" t="s">
        <v>99</v>
      </c>
      <c r="M2975" s="77"/>
    </row>
    <row r="2976" ht="15.75" customHeight="1">
      <c r="A2976" s="79">
        <v>44978.0</v>
      </c>
      <c r="H2976" s="77"/>
      <c r="I2976" s="77"/>
      <c r="J2976" s="77"/>
      <c r="K2976" s="78">
        <f t="shared" si="2"/>
        <v>8919</v>
      </c>
      <c r="L2976" s="76" t="s">
        <v>99</v>
      </c>
      <c r="M2976" s="77"/>
    </row>
    <row r="2977" ht="15.75" customHeight="1">
      <c r="A2977" s="79">
        <v>44979.0</v>
      </c>
      <c r="H2977" s="77"/>
      <c r="I2977" s="77"/>
      <c r="J2977" s="77"/>
      <c r="K2977" s="78">
        <f t="shared" si="2"/>
        <v>8922</v>
      </c>
      <c r="L2977" s="76" t="s">
        <v>99</v>
      </c>
      <c r="M2977" s="77"/>
    </row>
    <row r="2978" ht="15.75" customHeight="1">
      <c r="A2978" s="79">
        <v>44980.0</v>
      </c>
      <c r="H2978" s="77"/>
      <c r="I2978" s="77"/>
      <c r="J2978" s="77"/>
      <c r="K2978" s="78">
        <f t="shared" si="2"/>
        <v>8925</v>
      </c>
      <c r="L2978" s="76" t="s">
        <v>99</v>
      </c>
      <c r="M2978" s="77"/>
    </row>
    <row r="2979" ht="15.75" customHeight="1">
      <c r="A2979" s="79">
        <v>44981.0</v>
      </c>
      <c r="H2979" s="77"/>
      <c r="I2979" s="77"/>
      <c r="J2979" s="77"/>
      <c r="K2979" s="78">
        <f t="shared" si="2"/>
        <v>8928</v>
      </c>
      <c r="L2979" s="76" t="s">
        <v>99</v>
      </c>
      <c r="M2979" s="77"/>
    </row>
    <row r="2980" ht="15.75" customHeight="1">
      <c r="A2980" s="79">
        <v>44982.0</v>
      </c>
      <c r="H2980" s="77"/>
      <c r="I2980" s="77"/>
      <c r="J2980" s="77"/>
      <c r="K2980" s="78">
        <f t="shared" si="2"/>
        <v>8931</v>
      </c>
      <c r="L2980" s="76" t="s">
        <v>99</v>
      </c>
      <c r="M2980" s="77"/>
    </row>
    <row r="2981" ht="15.75" customHeight="1">
      <c r="A2981" s="79">
        <v>44983.0</v>
      </c>
      <c r="H2981" s="77"/>
      <c r="I2981" s="77"/>
      <c r="J2981" s="77"/>
      <c r="K2981" s="78">
        <f t="shared" si="2"/>
        <v>8934</v>
      </c>
      <c r="L2981" s="76" t="s">
        <v>99</v>
      </c>
      <c r="M2981" s="77"/>
    </row>
    <row r="2982" ht="15.75" customHeight="1">
      <c r="A2982" s="79">
        <v>44984.0</v>
      </c>
      <c r="H2982" s="77"/>
      <c r="I2982" s="77"/>
      <c r="J2982" s="77"/>
      <c r="K2982" s="78">
        <f t="shared" si="2"/>
        <v>8937</v>
      </c>
      <c r="L2982" s="76" t="s">
        <v>99</v>
      </c>
      <c r="M2982" s="77"/>
    </row>
    <row r="2983" ht="15.75" customHeight="1">
      <c r="A2983" s="79">
        <v>44985.0</v>
      </c>
      <c r="H2983" s="77"/>
      <c r="I2983" s="77"/>
      <c r="J2983" s="77"/>
      <c r="K2983" s="78">
        <f t="shared" si="2"/>
        <v>8940</v>
      </c>
      <c r="L2983" s="76" t="s">
        <v>99</v>
      </c>
      <c r="M2983" s="77"/>
    </row>
    <row r="2984" ht="15.75" customHeight="1">
      <c r="A2984" s="79">
        <v>44986.0</v>
      </c>
      <c r="H2984" s="77"/>
      <c r="I2984" s="77"/>
      <c r="J2984" s="77"/>
      <c r="K2984" s="78">
        <f t="shared" si="2"/>
        <v>8943</v>
      </c>
      <c r="L2984" s="76" t="s">
        <v>99</v>
      </c>
      <c r="M2984" s="77"/>
    </row>
    <row r="2985" ht="15.75" customHeight="1">
      <c r="A2985" s="79">
        <v>44987.0</v>
      </c>
      <c r="H2985" s="77"/>
      <c r="I2985" s="77"/>
      <c r="J2985" s="77"/>
      <c r="K2985" s="78">
        <f t="shared" si="2"/>
        <v>8946</v>
      </c>
      <c r="L2985" s="76" t="s">
        <v>99</v>
      </c>
      <c r="M2985" s="77"/>
    </row>
    <row r="2986" ht="15.75" customHeight="1">
      <c r="A2986" s="79">
        <v>44988.0</v>
      </c>
      <c r="H2986" s="77"/>
      <c r="I2986" s="77"/>
      <c r="J2986" s="77"/>
      <c r="K2986" s="78">
        <f t="shared" si="2"/>
        <v>8949</v>
      </c>
      <c r="L2986" s="76" t="s">
        <v>99</v>
      </c>
      <c r="M2986" s="77"/>
    </row>
    <row r="2987" ht="15.75" customHeight="1">
      <c r="A2987" s="79">
        <v>44989.0</v>
      </c>
      <c r="H2987" s="77"/>
      <c r="I2987" s="77"/>
      <c r="J2987" s="77"/>
      <c r="K2987" s="78">
        <f t="shared" si="2"/>
        <v>8952</v>
      </c>
      <c r="L2987" s="76" t="s">
        <v>99</v>
      </c>
      <c r="M2987" s="77"/>
    </row>
    <row r="2988" ht="15.75" customHeight="1">
      <c r="A2988" s="79">
        <v>44990.0</v>
      </c>
      <c r="H2988" s="77"/>
      <c r="I2988" s="77"/>
      <c r="J2988" s="77"/>
      <c r="K2988" s="78">
        <f t="shared" si="2"/>
        <v>8955</v>
      </c>
      <c r="L2988" s="76" t="s">
        <v>99</v>
      </c>
      <c r="M2988" s="77"/>
    </row>
    <row r="2989" ht="15.75" customHeight="1">
      <c r="A2989" s="79">
        <v>44991.0</v>
      </c>
      <c r="H2989" s="77"/>
      <c r="I2989" s="77"/>
      <c r="J2989" s="77"/>
      <c r="K2989" s="78">
        <f t="shared" si="2"/>
        <v>8958</v>
      </c>
      <c r="L2989" s="76" t="s">
        <v>99</v>
      </c>
      <c r="M2989" s="77"/>
    </row>
    <row r="2990" ht="15.75" customHeight="1">
      <c r="A2990" s="79">
        <v>44992.0</v>
      </c>
      <c r="H2990" s="77"/>
      <c r="I2990" s="77"/>
      <c r="J2990" s="77"/>
      <c r="K2990" s="78">
        <f t="shared" si="2"/>
        <v>8961</v>
      </c>
      <c r="L2990" s="76" t="s">
        <v>99</v>
      </c>
      <c r="M2990" s="77"/>
    </row>
    <row r="2991" ht="15.75" customHeight="1">
      <c r="A2991" s="79">
        <v>44993.0</v>
      </c>
      <c r="H2991" s="77"/>
      <c r="I2991" s="77"/>
      <c r="J2991" s="77"/>
      <c r="K2991" s="78">
        <f t="shared" si="2"/>
        <v>8964</v>
      </c>
      <c r="L2991" s="76" t="s">
        <v>99</v>
      </c>
      <c r="M2991" s="77"/>
    </row>
    <row r="2992" ht="15.75" customHeight="1">
      <c r="A2992" s="79">
        <v>44994.0</v>
      </c>
      <c r="H2992" s="77"/>
      <c r="I2992" s="77"/>
      <c r="J2992" s="77"/>
      <c r="K2992" s="78">
        <f t="shared" si="2"/>
        <v>8967</v>
      </c>
      <c r="L2992" s="76" t="s">
        <v>99</v>
      </c>
      <c r="M2992" s="77"/>
    </row>
    <row r="2993" ht="15.75" customHeight="1">
      <c r="A2993" s="79">
        <v>44995.0</v>
      </c>
      <c r="H2993" s="77"/>
      <c r="I2993" s="77"/>
      <c r="J2993" s="77"/>
      <c r="K2993" s="78">
        <f t="shared" si="2"/>
        <v>8970</v>
      </c>
      <c r="L2993" s="76" t="s">
        <v>99</v>
      </c>
      <c r="M2993" s="77"/>
    </row>
    <row r="2994" ht="15.75" customHeight="1">
      <c r="A2994" s="79">
        <v>44996.0</v>
      </c>
      <c r="H2994" s="77"/>
      <c r="I2994" s="77"/>
      <c r="J2994" s="77"/>
      <c r="K2994" s="78">
        <f t="shared" si="2"/>
        <v>8973</v>
      </c>
      <c r="L2994" s="76" t="s">
        <v>99</v>
      </c>
      <c r="M2994" s="77"/>
    </row>
    <row r="2995" ht="15.75" customHeight="1">
      <c r="A2995" s="79">
        <v>44997.0</v>
      </c>
      <c r="H2995" s="77"/>
      <c r="I2995" s="77"/>
      <c r="J2995" s="77"/>
      <c r="K2995" s="78">
        <f t="shared" si="2"/>
        <v>8976</v>
      </c>
      <c r="L2995" s="76" t="s">
        <v>99</v>
      </c>
      <c r="M2995" s="77"/>
    </row>
    <row r="2996" ht="15.75" customHeight="1">
      <c r="A2996" s="79">
        <v>44998.0</v>
      </c>
      <c r="H2996" s="77"/>
      <c r="I2996" s="77"/>
      <c r="J2996" s="77"/>
      <c r="K2996" s="78">
        <f t="shared" si="2"/>
        <v>8979</v>
      </c>
      <c r="L2996" s="76" t="s">
        <v>99</v>
      </c>
      <c r="M2996" s="77"/>
    </row>
    <row r="2997" ht="15.75" customHeight="1">
      <c r="A2997" s="79">
        <v>44999.0</v>
      </c>
      <c r="H2997" s="77"/>
      <c r="I2997" s="77"/>
      <c r="J2997" s="77"/>
      <c r="K2997" s="78">
        <f t="shared" si="2"/>
        <v>8982</v>
      </c>
      <c r="L2997" s="76" t="s">
        <v>99</v>
      </c>
      <c r="M2997" s="77"/>
    </row>
    <row r="2998" ht="15.75" customHeight="1">
      <c r="A2998" s="79">
        <v>45000.0</v>
      </c>
      <c r="H2998" s="77"/>
      <c r="I2998" s="77"/>
      <c r="J2998" s="77"/>
      <c r="K2998" s="78">
        <f t="shared" si="2"/>
        <v>8985</v>
      </c>
      <c r="L2998" s="76" t="s">
        <v>99</v>
      </c>
      <c r="M2998" s="77"/>
    </row>
    <row r="2999" ht="15.75" customHeight="1">
      <c r="A2999" s="79">
        <v>45001.0</v>
      </c>
      <c r="H2999" s="77"/>
      <c r="I2999" s="77"/>
      <c r="J2999" s="77"/>
      <c r="K2999" s="78">
        <f t="shared" si="2"/>
        <v>8988</v>
      </c>
      <c r="L2999" s="76" t="s">
        <v>99</v>
      </c>
      <c r="M2999" s="77"/>
    </row>
    <row r="3000" ht="15.75" customHeight="1">
      <c r="A3000" s="79">
        <v>45002.0</v>
      </c>
      <c r="H3000" s="77"/>
      <c r="I3000" s="77"/>
      <c r="J3000" s="77"/>
      <c r="K3000" s="78">
        <f t="shared" si="2"/>
        <v>8991</v>
      </c>
      <c r="L3000" s="76" t="s">
        <v>99</v>
      </c>
      <c r="M3000" s="77"/>
    </row>
    <row r="3001" ht="15.75" customHeight="1">
      <c r="A3001" s="79">
        <v>45003.0</v>
      </c>
      <c r="H3001" s="77"/>
      <c r="I3001" s="77"/>
      <c r="J3001" s="77"/>
      <c r="K3001" s="78">
        <f t="shared" si="2"/>
        <v>8994</v>
      </c>
      <c r="L3001" s="76" t="s">
        <v>99</v>
      </c>
      <c r="M3001" s="77"/>
    </row>
    <row r="3002" ht="15.75" customHeight="1">
      <c r="A3002" s="79">
        <v>45004.0</v>
      </c>
      <c r="H3002" s="77"/>
      <c r="I3002" s="77"/>
      <c r="J3002" s="77"/>
      <c r="K3002" s="78">
        <f t="shared" si="2"/>
        <v>8997</v>
      </c>
      <c r="L3002" s="76" t="s">
        <v>99</v>
      </c>
      <c r="M3002" s="77"/>
    </row>
    <row r="3003" ht="15.75" customHeight="1">
      <c r="A3003" s="79">
        <v>45005.0</v>
      </c>
      <c r="H3003" s="77"/>
      <c r="I3003" s="77"/>
      <c r="J3003" s="77"/>
      <c r="K3003" s="78">
        <f t="shared" si="2"/>
        <v>9000</v>
      </c>
      <c r="L3003" s="76" t="s">
        <v>99</v>
      </c>
      <c r="M3003" s="77"/>
    </row>
    <row r="3004" ht="15.75" customHeight="1">
      <c r="A3004" s="79">
        <v>45006.0</v>
      </c>
      <c r="H3004" s="77"/>
      <c r="I3004" s="77"/>
      <c r="J3004" s="77"/>
      <c r="K3004" s="78">
        <f t="shared" si="2"/>
        <v>9003</v>
      </c>
      <c r="L3004" s="76" t="s">
        <v>99</v>
      </c>
      <c r="M3004" s="77"/>
    </row>
    <row r="3005" ht="15.75" customHeight="1">
      <c r="A3005" s="79">
        <v>45007.0</v>
      </c>
      <c r="H3005" s="77"/>
      <c r="I3005" s="77"/>
      <c r="J3005" s="77"/>
      <c r="K3005" s="78">
        <f t="shared" si="2"/>
        <v>9006</v>
      </c>
      <c r="L3005" s="76" t="s">
        <v>99</v>
      </c>
      <c r="M3005" s="77"/>
    </row>
    <row r="3006" ht="15.75" customHeight="1">
      <c r="A3006" s="79">
        <v>45008.0</v>
      </c>
      <c r="H3006" s="77"/>
      <c r="I3006" s="77"/>
      <c r="J3006" s="77"/>
      <c r="K3006" s="78">
        <f t="shared" si="2"/>
        <v>9009</v>
      </c>
      <c r="L3006" s="76" t="s">
        <v>99</v>
      </c>
      <c r="M3006" s="77"/>
    </row>
    <row r="3007" ht="15.75" customHeight="1">
      <c r="A3007" s="79">
        <v>45009.0</v>
      </c>
      <c r="H3007" s="77"/>
      <c r="I3007" s="77"/>
      <c r="J3007" s="77"/>
      <c r="K3007" s="78">
        <f t="shared" si="2"/>
        <v>9012</v>
      </c>
      <c r="L3007" s="76" t="s">
        <v>99</v>
      </c>
      <c r="M3007" s="77"/>
    </row>
    <row r="3008" ht="15.75" customHeight="1">
      <c r="A3008" s="79">
        <v>45010.0</v>
      </c>
      <c r="H3008" s="77"/>
      <c r="I3008" s="77"/>
      <c r="J3008" s="77"/>
      <c r="K3008" s="78">
        <f t="shared" si="2"/>
        <v>9015</v>
      </c>
      <c r="L3008" s="76" t="s">
        <v>99</v>
      </c>
      <c r="M3008" s="77"/>
    </row>
    <row r="3009" ht="15.75" customHeight="1">
      <c r="A3009" s="79">
        <v>45011.0</v>
      </c>
      <c r="H3009" s="77"/>
      <c r="I3009" s="77"/>
      <c r="J3009" s="77"/>
      <c r="K3009" s="78">
        <f t="shared" si="2"/>
        <v>9018</v>
      </c>
      <c r="L3009" s="76" t="s">
        <v>99</v>
      </c>
      <c r="M3009" s="77"/>
    </row>
    <row r="3010" ht="15.75" customHeight="1">
      <c r="A3010" s="79">
        <v>45012.0</v>
      </c>
      <c r="H3010" s="77"/>
      <c r="I3010" s="77"/>
      <c r="J3010" s="77"/>
      <c r="K3010" s="78">
        <f t="shared" si="2"/>
        <v>9021</v>
      </c>
      <c r="L3010" s="76" t="s">
        <v>99</v>
      </c>
      <c r="M3010" s="77"/>
    </row>
    <row r="3011" ht="15.75" customHeight="1">
      <c r="A3011" s="79">
        <v>45013.0</v>
      </c>
      <c r="H3011" s="77"/>
      <c r="I3011" s="77"/>
      <c r="J3011" s="77"/>
      <c r="K3011" s="78">
        <f t="shared" si="2"/>
        <v>9024</v>
      </c>
      <c r="L3011" s="76" t="s">
        <v>99</v>
      </c>
      <c r="M3011" s="77"/>
    </row>
    <row r="3012" ht="15.75" customHeight="1">
      <c r="A3012" s="79">
        <v>45014.0</v>
      </c>
      <c r="H3012" s="77"/>
      <c r="I3012" s="77"/>
      <c r="J3012" s="77"/>
      <c r="K3012" s="78">
        <f t="shared" si="2"/>
        <v>9027</v>
      </c>
      <c r="L3012" s="76" t="s">
        <v>99</v>
      </c>
      <c r="M3012" s="77"/>
    </row>
    <row r="3013" ht="15.75" customHeight="1">
      <c r="A3013" s="79">
        <v>45015.0</v>
      </c>
      <c r="H3013" s="77"/>
      <c r="I3013" s="77"/>
      <c r="J3013" s="77"/>
      <c r="K3013" s="78">
        <f t="shared" si="2"/>
        <v>9030</v>
      </c>
      <c r="L3013" s="76" t="s">
        <v>99</v>
      </c>
      <c r="M3013" s="77"/>
    </row>
    <row r="3014" ht="15.75" customHeight="1">
      <c r="A3014" s="79">
        <v>45016.0</v>
      </c>
      <c r="H3014" s="77"/>
      <c r="I3014" s="77"/>
      <c r="J3014" s="77"/>
      <c r="K3014" s="78">
        <f t="shared" si="2"/>
        <v>9033</v>
      </c>
      <c r="L3014" s="76" t="s">
        <v>99</v>
      </c>
      <c r="M3014" s="77"/>
    </row>
    <row r="3015" ht="15.75" customHeight="1">
      <c r="A3015" s="79">
        <v>45017.0</v>
      </c>
      <c r="H3015" s="77"/>
      <c r="I3015" s="77"/>
      <c r="J3015" s="77"/>
      <c r="K3015" s="78">
        <f t="shared" si="2"/>
        <v>9036</v>
      </c>
      <c r="L3015" s="76" t="s">
        <v>99</v>
      </c>
      <c r="M3015" s="77"/>
    </row>
    <row r="3016" ht="15.75" customHeight="1">
      <c r="A3016" s="79">
        <v>45018.0</v>
      </c>
      <c r="H3016" s="77"/>
      <c r="I3016" s="77"/>
      <c r="J3016" s="77"/>
      <c r="K3016" s="78">
        <f t="shared" si="2"/>
        <v>9039</v>
      </c>
      <c r="L3016" s="76" t="s">
        <v>99</v>
      </c>
      <c r="M3016" s="77"/>
    </row>
    <row r="3017" ht="15.75" customHeight="1">
      <c r="A3017" s="79">
        <v>45019.0</v>
      </c>
      <c r="H3017" s="77"/>
      <c r="I3017" s="77"/>
      <c r="J3017" s="77"/>
      <c r="K3017" s="78">
        <f t="shared" si="2"/>
        <v>9042</v>
      </c>
      <c r="L3017" s="76" t="s">
        <v>99</v>
      </c>
      <c r="M3017" s="77"/>
    </row>
    <row r="3018" ht="15.75" customHeight="1">
      <c r="A3018" s="79">
        <v>45020.0</v>
      </c>
      <c r="H3018" s="77"/>
      <c r="I3018" s="77"/>
      <c r="J3018" s="77"/>
      <c r="K3018" s="78">
        <f t="shared" si="2"/>
        <v>9045</v>
      </c>
      <c r="L3018" s="76" t="s">
        <v>99</v>
      </c>
      <c r="M3018" s="77"/>
    </row>
    <row r="3019" ht="15.75" customHeight="1">
      <c r="A3019" s="79">
        <v>45021.0</v>
      </c>
      <c r="H3019" s="77"/>
      <c r="I3019" s="77"/>
      <c r="J3019" s="77"/>
      <c r="K3019" s="78">
        <f t="shared" si="2"/>
        <v>9048</v>
      </c>
      <c r="L3019" s="76" t="s">
        <v>99</v>
      </c>
      <c r="M3019" s="77"/>
    </row>
    <row r="3020" ht="15.75" customHeight="1">
      <c r="A3020" s="79">
        <v>45022.0</v>
      </c>
      <c r="H3020" s="77"/>
      <c r="I3020" s="77"/>
      <c r="J3020" s="77"/>
      <c r="K3020" s="78">
        <f t="shared" si="2"/>
        <v>9051</v>
      </c>
      <c r="L3020" s="76" t="s">
        <v>99</v>
      </c>
      <c r="M3020" s="77"/>
    </row>
    <row r="3021" ht="15.75" customHeight="1">
      <c r="A3021" s="79">
        <v>45023.0</v>
      </c>
      <c r="H3021" s="77"/>
      <c r="I3021" s="77"/>
      <c r="J3021" s="77"/>
      <c r="K3021" s="78">
        <f t="shared" si="2"/>
        <v>9054</v>
      </c>
      <c r="L3021" s="76" t="s">
        <v>99</v>
      </c>
      <c r="M3021" s="77"/>
    </row>
    <row r="3022" ht="15.75" customHeight="1">
      <c r="A3022" s="79">
        <v>45024.0</v>
      </c>
      <c r="H3022" s="77"/>
      <c r="I3022" s="77"/>
      <c r="J3022" s="77"/>
      <c r="K3022" s="78">
        <f t="shared" si="2"/>
        <v>9057</v>
      </c>
      <c r="L3022" s="76" t="s">
        <v>99</v>
      </c>
      <c r="M3022" s="77"/>
    </row>
    <row r="3023" ht="15.75" customHeight="1">
      <c r="A3023" s="79">
        <v>45025.0</v>
      </c>
      <c r="H3023" s="77"/>
      <c r="I3023" s="77"/>
      <c r="J3023" s="77"/>
      <c r="K3023" s="78">
        <f t="shared" si="2"/>
        <v>9060</v>
      </c>
      <c r="L3023" s="76" t="s">
        <v>99</v>
      </c>
      <c r="M3023" s="77"/>
    </row>
    <row r="3024" ht="15.75" customHeight="1">
      <c r="A3024" s="79">
        <v>45026.0</v>
      </c>
      <c r="H3024" s="77"/>
      <c r="I3024" s="77"/>
      <c r="J3024" s="77"/>
      <c r="K3024" s="78">
        <f t="shared" si="2"/>
        <v>9063</v>
      </c>
      <c r="L3024" s="76" t="s">
        <v>99</v>
      </c>
      <c r="M3024" s="77"/>
    </row>
    <row r="3025" ht="15.75" customHeight="1">
      <c r="A3025" s="79">
        <v>45027.0</v>
      </c>
      <c r="H3025" s="77"/>
      <c r="I3025" s="77"/>
      <c r="J3025" s="77"/>
      <c r="K3025" s="78">
        <f t="shared" si="2"/>
        <v>9066</v>
      </c>
      <c r="L3025" s="76" t="s">
        <v>99</v>
      </c>
      <c r="M3025" s="77"/>
    </row>
    <row r="3026" ht="15.75" customHeight="1">
      <c r="A3026" s="79">
        <v>45028.0</v>
      </c>
      <c r="H3026" s="77"/>
      <c r="I3026" s="77"/>
      <c r="J3026" s="77"/>
      <c r="K3026" s="78">
        <f t="shared" si="2"/>
        <v>9069</v>
      </c>
      <c r="L3026" s="76" t="s">
        <v>99</v>
      </c>
      <c r="M3026" s="77"/>
    </row>
    <row r="3027" ht="15.75" customHeight="1">
      <c r="A3027" s="79">
        <v>45029.0</v>
      </c>
      <c r="H3027" s="77"/>
      <c r="I3027" s="77"/>
      <c r="J3027" s="77"/>
      <c r="K3027" s="78">
        <f t="shared" si="2"/>
        <v>9072</v>
      </c>
      <c r="L3027" s="76" t="s">
        <v>99</v>
      </c>
      <c r="M3027" s="77"/>
    </row>
    <row r="3028" ht="15.75" customHeight="1">
      <c r="A3028" s="79">
        <v>45030.0</v>
      </c>
      <c r="H3028" s="77"/>
      <c r="I3028" s="77"/>
      <c r="J3028" s="77"/>
      <c r="K3028" s="78">
        <f t="shared" si="2"/>
        <v>9075</v>
      </c>
      <c r="L3028" s="76" t="s">
        <v>99</v>
      </c>
      <c r="M3028" s="77"/>
    </row>
    <row r="3029" ht="15.75" customHeight="1">
      <c r="A3029" s="79">
        <v>45031.0</v>
      </c>
      <c r="H3029" s="77"/>
      <c r="I3029" s="77"/>
      <c r="J3029" s="77"/>
      <c r="K3029" s="78">
        <f t="shared" si="2"/>
        <v>9078</v>
      </c>
      <c r="L3029" s="76" t="s">
        <v>99</v>
      </c>
      <c r="M3029" s="77"/>
    </row>
    <row r="3030" ht="15.75" customHeight="1">
      <c r="A3030" s="79">
        <v>45032.0</v>
      </c>
      <c r="H3030" s="77"/>
      <c r="I3030" s="77"/>
      <c r="J3030" s="77"/>
      <c r="K3030" s="78">
        <f t="shared" si="2"/>
        <v>9081</v>
      </c>
      <c r="L3030" s="76" t="s">
        <v>99</v>
      </c>
      <c r="M3030" s="77"/>
    </row>
    <row r="3031" ht="15.75" customHeight="1">
      <c r="A3031" s="79">
        <v>45033.0</v>
      </c>
      <c r="H3031" s="77"/>
      <c r="I3031" s="77"/>
      <c r="J3031" s="77"/>
      <c r="K3031" s="78">
        <f t="shared" si="2"/>
        <v>9084</v>
      </c>
      <c r="L3031" s="76" t="s">
        <v>99</v>
      </c>
      <c r="M3031" s="77"/>
    </row>
    <row r="3032" ht="15.75" customHeight="1">
      <c r="A3032" s="79">
        <v>45034.0</v>
      </c>
      <c r="H3032" s="77"/>
      <c r="I3032" s="77"/>
      <c r="J3032" s="77"/>
      <c r="K3032" s="78">
        <f t="shared" si="2"/>
        <v>9087</v>
      </c>
      <c r="L3032" s="76" t="s">
        <v>99</v>
      </c>
      <c r="M3032" s="77"/>
    </row>
    <row r="3033" ht="15.75" customHeight="1">
      <c r="A3033" s="79">
        <v>45035.0</v>
      </c>
      <c r="H3033" s="77"/>
      <c r="I3033" s="77"/>
      <c r="J3033" s="77"/>
      <c r="K3033" s="78">
        <f t="shared" si="2"/>
        <v>9090</v>
      </c>
      <c r="L3033" s="76" t="s">
        <v>99</v>
      </c>
      <c r="M3033" s="77"/>
    </row>
    <row r="3034" ht="15.75" customHeight="1">
      <c r="A3034" s="79">
        <v>45036.0</v>
      </c>
      <c r="H3034" s="77"/>
      <c r="I3034" s="77"/>
      <c r="J3034" s="77"/>
      <c r="K3034" s="78">
        <f t="shared" si="2"/>
        <v>9093</v>
      </c>
      <c r="L3034" s="76" t="s">
        <v>99</v>
      </c>
      <c r="M3034" s="77"/>
    </row>
    <row r="3035" ht="15.75" customHeight="1">
      <c r="A3035" s="79">
        <v>45037.0</v>
      </c>
      <c r="H3035" s="77"/>
      <c r="I3035" s="77"/>
      <c r="J3035" s="77"/>
      <c r="K3035" s="78">
        <f t="shared" si="2"/>
        <v>9096</v>
      </c>
      <c r="L3035" s="76" t="s">
        <v>99</v>
      </c>
      <c r="M3035" s="77"/>
    </row>
    <row r="3036" ht="15.75" customHeight="1">
      <c r="A3036" s="79">
        <v>45038.0</v>
      </c>
      <c r="H3036" s="77"/>
      <c r="I3036" s="77"/>
      <c r="J3036" s="77"/>
      <c r="K3036" s="78">
        <f t="shared" si="2"/>
        <v>9099</v>
      </c>
      <c r="L3036" s="76" t="s">
        <v>99</v>
      </c>
      <c r="M3036" s="77"/>
    </row>
    <row r="3037" ht="15.75" customHeight="1">
      <c r="A3037" s="79">
        <v>45039.0</v>
      </c>
      <c r="H3037" s="77"/>
      <c r="I3037" s="77"/>
      <c r="J3037" s="77"/>
      <c r="K3037" s="78">
        <f t="shared" si="2"/>
        <v>9102</v>
      </c>
      <c r="L3037" s="76" t="s">
        <v>99</v>
      </c>
      <c r="M3037" s="77"/>
    </row>
    <row r="3038" ht="15.75" customHeight="1">
      <c r="A3038" s="79">
        <v>45040.0</v>
      </c>
      <c r="H3038" s="77"/>
      <c r="I3038" s="77"/>
      <c r="J3038" s="77"/>
      <c r="K3038" s="78">
        <f t="shared" si="2"/>
        <v>9105</v>
      </c>
      <c r="L3038" s="76" t="s">
        <v>99</v>
      </c>
      <c r="M3038" s="77"/>
    </row>
    <row r="3039" ht="15.75" customHeight="1">
      <c r="A3039" s="79">
        <v>45041.0</v>
      </c>
      <c r="H3039" s="77"/>
      <c r="I3039" s="77"/>
      <c r="J3039" s="77"/>
      <c r="K3039" s="78">
        <f t="shared" si="2"/>
        <v>9108</v>
      </c>
      <c r="L3039" s="76" t="s">
        <v>99</v>
      </c>
      <c r="M3039" s="77"/>
    </row>
    <row r="3040" ht="15.75" customHeight="1">
      <c r="A3040" s="79">
        <v>45042.0</v>
      </c>
      <c r="H3040" s="77"/>
      <c r="I3040" s="77"/>
      <c r="J3040" s="77"/>
      <c r="K3040" s="78">
        <f t="shared" si="2"/>
        <v>9111</v>
      </c>
      <c r="L3040" s="76" t="s">
        <v>99</v>
      </c>
      <c r="M3040" s="77"/>
    </row>
    <row r="3041" ht="15.75" customHeight="1">
      <c r="A3041" s="79">
        <v>45043.0</v>
      </c>
      <c r="H3041" s="77"/>
      <c r="I3041" s="77"/>
      <c r="J3041" s="77"/>
      <c r="K3041" s="78">
        <f t="shared" si="2"/>
        <v>9114</v>
      </c>
      <c r="L3041" s="76" t="s">
        <v>99</v>
      </c>
      <c r="M3041" s="77"/>
    </row>
    <row r="3042" ht="15.75" customHeight="1">
      <c r="A3042" s="79">
        <v>45044.0</v>
      </c>
      <c r="H3042" s="77"/>
      <c r="I3042" s="77"/>
      <c r="J3042" s="77"/>
      <c r="K3042" s="78">
        <f t="shared" si="2"/>
        <v>9117</v>
      </c>
      <c r="L3042" s="76" t="s">
        <v>99</v>
      </c>
      <c r="M3042" s="77"/>
    </row>
    <row r="3043" ht="15.75" customHeight="1">
      <c r="A3043" s="79">
        <v>45045.0</v>
      </c>
      <c r="H3043" s="77"/>
      <c r="I3043" s="77"/>
      <c r="J3043" s="77"/>
      <c r="K3043" s="78">
        <f t="shared" si="2"/>
        <v>9120</v>
      </c>
      <c r="L3043" s="76" t="s">
        <v>99</v>
      </c>
      <c r="M3043" s="77"/>
    </row>
    <row r="3044" ht="15.75" customHeight="1">
      <c r="A3044" s="79">
        <v>45046.0</v>
      </c>
      <c r="H3044" s="77"/>
      <c r="I3044" s="77"/>
      <c r="J3044" s="77"/>
      <c r="K3044" s="78">
        <f t="shared" si="2"/>
        <v>9123</v>
      </c>
      <c r="L3044" s="76" t="s">
        <v>99</v>
      </c>
      <c r="M3044" s="77"/>
    </row>
    <row r="3045" ht="15.75" customHeight="1">
      <c r="A3045" s="79">
        <v>45047.0</v>
      </c>
      <c r="H3045" s="77"/>
      <c r="I3045" s="77"/>
      <c r="J3045" s="77"/>
      <c r="K3045" s="78">
        <f t="shared" si="2"/>
        <v>9126</v>
      </c>
      <c r="L3045" s="76" t="s">
        <v>99</v>
      </c>
      <c r="M3045" s="77"/>
    </row>
    <row r="3046" ht="15.75" customHeight="1">
      <c r="A3046" s="79">
        <v>45048.0</v>
      </c>
      <c r="H3046" s="77"/>
      <c r="I3046" s="77"/>
      <c r="J3046" s="77"/>
      <c r="K3046" s="78">
        <f t="shared" si="2"/>
        <v>9129</v>
      </c>
      <c r="L3046" s="76" t="s">
        <v>99</v>
      </c>
      <c r="M3046" s="77"/>
    </row>
    <row r="3047" ht="15.75" customHeight="1">
      <c r="A3047" s="79">
        <v>45049.0</v>
      </c>
      <c r="H3047" s="77"/>
      <c r="I3047" s="77"/>
      <c r="J3047" s="77"/>
      <c r="K3047" s="78">
        <f t="shared" si="2"/>
        <v>9132</v>
      </c>
      <c r="L3047" s="76" t="s">
        <v>99</v>
      </c>
      <c r="M3047" s="77"/>
    </row>
    <row r="3048" ht="15.75" customHeight="1">
      <c r="A3048" s="79">
        <v>45050.0</v>
      </c>
      <c r="H3048" s="77"/>
      <c r="I3048" s="77"/>
      <c r="J3048" s="77"/>
      <c r="K3048" s="78">
        <f t="shared" si="2"/>
        <v>9135</v>
      </c>
      <c r="L3048" s="76" t="s">
        <v>99</v>
      </c>
      <c r="M3048" s="77"/>
    </row>
    <row r="3049" ht="15.75" customHeight="1">
      <c r="A3049" s="79">
        <v>45051.0</v>
      </c>
      <c r="H3049" s="77"/>
      <c r="I3049" s="77"/>
      <c r="J3049" s="77"/>
      <c r="K3049" s="78">
        <f t="shared" si="2"/>
        <v>9138</v>
      </c>
      <c r="L3049" s="76" t="s">
        <v>99</v>
      </c>
      <c r="M3049" s="77"/>
    </row>
    <row r="3050" ht="15.75" customHeight="1">
      <c r="A3050" s="79">
        <v>45052.0</v>
      </c>
      <c r="H3050" s="77"/>
      <c r="I3050" s="77"/>
      <c r="J3050" s="77"/>
      <c r="K3050" s="78">
        <f t="shared" si="2"/>
        <v>9141</v>
      </c>
      <c r="L3050" s="76" t="s">
        <v>99</v>
      </c>
      <c r="M3050" s="77"/>
    </row>
    <row r="3051" ht="15.75" customHeight="1">
      <c r="A3051" s="79">
        <v>45053.0</v>
      </c>
      <c r="H3051" s="77"/>
      <c r="I3051" s="77"/>
      <c r="J3051" s="77"/>
      <c r="K3051" s="78">
        <f t="shared" si="2"/>
        <v>9144</v>
      </c>
      <c r="L3051" s="76" t="s">
        <v>99</v>
      </c>
      <c r="M3051" s="77"/>
    </row>
    <row r="3052" ht="15.75" customHeight="1">
      <c r="A3052" s="79">
        <v>45054.0</v>
      </c>
      <c r="H3052" s="77"/>
      <c r="I3052" s="77"/>
      <c r="J3052" s="77"/>
      <c r="K3052" s="78">
        <f t="shared" si="2"/>
        <v>9147</v>
      </c>
      <c r="L3052" s="76" t="s">
        <v>99</v>
      </c>
      <c r="M3052" s="77"/>
    </row>
    <row r="3053" ht="15.75" customHeight="1">
      <c r="A3053" s="79">
        <v>45055.0</v>
      </c>
      <c r="H3053" s="77"/>
      <c r="I3053" s="77"/>
      <c r="J3053" s="77"/>
      <c r="K3053" s="78">
        <f t="shared" si="2"/>
        <v>9150</v>
      </c>
      <c r="L3053" s="76" t="s">
        <v>99</v>
      </c>
      <c r="M3053" s="77"/>
    </row>
    <row r="3054" ht="15.75" customHeight="1">
      <c r="A3054" s="79">
        <v>45056.0</v>
      </c>
      <c r="H3054" s="77"/>
      <c r="I3054" s="77"/>
      <c r="J3054" s="77"/>
      <c r="K3054" s="78">
        <f t="shared" si="2"/>
        <v>9153</v>
      </c>
      <c r="L3054" s="76" t="s">
        <v>99</v>
      </c>
      <c r="M3054" s="77"/>
    </row>
    <row r="3055" ht="15.75" customHeight="1">
      <c r="A3055" s="79">
        <v>45057.0</v>
      </c>
      <c r="H3055" s="77"/>
      <c r="I3055" s="77"/>
      <c r="J3055" s="77"/>
      <c r="K3055" s="78">
        <f t="shared" si="2"/>
        <v>9156</v>
      </c>
      <c r="L3055" s="76" t="s">
        <v>99</v>
      </c>
      <c r="M3055" s="77"/>
    </row>
    <row r="3056" ht="15.75" customHeight="1">
      <c r="A3056" s="79">
        <v>45058.0</v>
      </c>
      <c r="H3056" s="77"/>
      <c r="I3056" s="77"/>
      <c r="J3056" s="77"/>
      <c r="K3056" s="78">
        <f t="shared" si="2"/>
        <v>9159</v>
      </c>
      <c r="L3056" s="76" t="s">
        <v>99</v>
      </c>
      <c r="M3056" s="77"/>
    </row>
    <row r="3057" ht="15.75" customHeight="1">
      <c r="A3057" s="79">
        <v>45059.0</v>
      </c>
      <c r="H3057" s="77"/>
      <c r="I3057" s="77"/>
      <c r="J3057" s="77"/>
      <c r="K3057" s="78">
        <f t="shared" si="2"/>
        <v>9162</v>
      </c>
      <c r="L3057" s="76" t="s">
        <v>99</v>
      </c>
      <c r="M3057" s="77"/>
    </row>
    <row r="3058" ht="15.75" customHeight="1">
      <c r="A3058" s="79">
        <v>45060.0</v>
      </c>
      <c r="H3058" s="77"/>
      <c r="I3058" s="77"/>
      <c r="J3058" s="77"/>
      <c r="K3058" s="78">
        <f t="shared" si="2"/>
        <v>9165</v>
      </c>
      <c r="L3058" s="76" t="s">
        <v>99</v>
      </c>
      <c r="M3058" s="77"/>
    </row>
    <row r="3059" ht="15.75" customHeight="1">
      <c r="A3059" s="79">
        <v>45061.0</v>
      </c>
      <c r="H3059" s="77"/>
      <c r="I3059" s="77"/>
      <c r="J3059" s="77"/>
      <c r="K3059" s="78">
        <f t="shared" si="2"/>
        <v>9168</v>
      </c>
      <c r="L3059" s="76" t="s">
        <v>99</v>
      </c>
      <c r="M3059" s="77"/>
    </row>
    <row r="3060" ht="15.75" customHeight="1">
      <c r="A3060" s="79">
        <v>45062.0</v>
      </c>
      <c r="H3060" s="77"/>
      <c r="I3060" s="77"/>
      <c r="J3060" s="77"/>
      <c r="K3060" s="78">
        <f t="shared" si="2"/>
        <v>9171</v>
      </c>
      <c r="L3060" s="76" t="s">
        <v>99</v>
      </c>
      <c r="M3060" s="77"/>
    </row>
    <row r="3061" ht="15.75" customHeight="1">
      <c r="A3061" s="79">
        <v>45063.0</v>
      </c>
      <c r="H3061" s="77"/>
      <c r="I3061" s="77"/>
      <c r="J3061" s="77"/>
      <c r="K3061" s="78">
        <f t="shared" si="2"/>
        <v>9174</v>
      </c>
      <c r="L3061" s="76" t="s">
        <v>99</v>
      </c>
      <c r="M3061" s="77"/>
    </row>
    <row r="3062" ht="15.75" customHeight="1">
      <c r="A3062" s="79">
        <v>45064.0</v>
      </c>
      <c r="H3062" s="77"/>
      <c r="I3062" s="77"/>
      <c r="J3062" s="77"/>
      <c r="K3062" s="78">
        <f t="shared" si="2"/>
        <v>9177</v>
      </c>
      <c r="L3062" s="76" t="s">
        <v>99</v>
      </c>
      <c r="M3062" s="77"/>
    </row>
    <row r="3063" ht="15.75" customHeight="1">
      <c r="A3063" s="79">
        <v>45065.0</v>
      </c>
      <c r="H3063" s="77"/>
      <c r="I3063" s="77"/>
      <c r="J3063" s="77"/>
      <c r="K3063" s="78">
        <f t="shared" si="2"/>
        <v>9180</v>
      </c>
      <c r="L3063" s="76" t="s">
        <v>99</v>
      </c>
      <c r="M3063" s="77"/>
    </row>
    <row r="3064" ht="15.75" customHeight="1">
      <c r="A3064" s="79">
        <v>45066.0</v>
      </c>
      <c r="H3064" s="77"/>
      <c r="I3064" s="77"/>
      <c r="J3064" s="77"/>
      <c r="K3064" s="78">
        <f t="shared" si="2"/>
        <v>9183</v>
      </c>
      <c r="L3064" s="76" t="s">
        <v>99</v>
      </c>
      <c r="M3064" s="77"/>
    </row>
    <row r="3065" ht="15.75" customHeight="1">
      <c r="A3065" s="79">
        <v>45067.0</v>
      </c>
      <c r="H3065" s="77"/>
      <c r="I3065" s="77"/>
      <c r="J3065" s="77"/>
      <c r="K3065" s="78">
        <f t="shared" si="2"/>
        <v>9186</v>
      </c>
      <c r="L3065" s="76" t="s">
        <v>99</v>
      </c>
      <c r="M3065" s="77"/>
    </row>
    <row r="3066" ht="15.75" customHeight="1">
      <c r="A3066" s="79">
        <v>45068.0</v>
      </c>
      <c r="H3066" s="77"/>
      <c r="I3066" s="77"/>
      <c r="J3066" s="77"/>
      <c r="K3066" s="78">
        <f t="shared" si="2"/>
        <v>9189</v>
      </c>
      <c r="L3066" s="76" t="s">
        <v>99</v>
      </c>
      <c r="M3066" s="77"/>
    </row>
    <row r="3067" ht="15.75" customHeight="1">
      <c r="A3067" s="79">
        <v>45069.0</v>
      </c>
      <c r="H3067" s="77"/>
      <c r="I3067" s="77"/>
      <c r="J3067" s="77"/>
      <c r="K3067" s="78">
        <f t="shared" si="2"/>
        <v>9192</v>
      </c>
      <c r="L3067" s="76" t="s">
        <v>99</v>
      </c>
      <c r="M3067" s="77"/>
    </row>
    <row r="3068" ht="15.75" customHeight="1">
      <c r="A3068" s="79">
        <v>45070.0</v>
      </c>
      <c r="H3068" s="77"/>
      <c r="I3068" s="77"/>
      <c r="J3068" s="77"/>
      <c r="K3068" s="78">
        <f t="shared" si="2"/>
        <v>9195</v>
      </c>
      <c r="L3068" s="76" t="s">
        <v>99</v>
      </c>
      <c r="M3068" s="77"/>
    </row>
    <row r="3069" ht="15.75" customHeight="1">
      <c r="A3069" s="79">
        <v>45071.0</v>
      </c>
      <c r="H3069" s="77"/>
      <c r="I3069" s="77"/>
      <c r="J3069" s="77"/>
      <c r="K3069" s="78">
        <f t="shared" si="2"/>
        <v>9198</v>
      </c>
      <c r="L3069" s="76" t="s">
        <v>99</v>
      </c>
      <c r="M3069" s="77"/>
    </row>
    <row r="3070" ht="15.75" customHeight="1">
      <c r="A3070" s="79">
        <v>45072.0</v>
      </c>
      <c r="H3070" s="77"/>
      <c r="I3070" s="77"/>
      <c r="J3070" s="77"/>
      <c r="K3070" s="78">
        <f t="shared" si="2"/>
        <v>9201</v>
      </c>
      <c r="L3070" s="76" t="s">
        <v>99</v>
      </c>
      <c r="M3070" s="77"/>
    </row>
    <row r="3071" ht="15.75" customHeight="1">
      <c r="A3071" s="79">
        <v>45073.0</v>
      </c>
      <c r="H3071" s="77"/>
      <c r="I3071" s="77"/>
      <c r="J3071" s="77"/>
      <c r="K3071" s="78">
        <f t="shared" si="2"/>
        <v>9204</v>
      </c>
      <c r="L3071" s="76" t="s">
        <v>99</v>
      </c>
      <c r="M3071" s="77"/>
    </row>
    <row r="3072" ht="15.75" customHeight="1">
      <c r="A3072" s="79">
        <v>45074.0</v>
      </c>
      <c r="H3072" s="77"/>
      <c r="I3072" s="77"/>
      <c r="J3072" s="77"/>
      <c r="K3072" s="78">
        <f t="shared" si="2"/>
        <v>9207</v>
      </c>
      <c r="L3072" s="76" t="s">
        <v>99</v>
      </c>
      <c r="M3072" s="77"/>
    </row>
    <row r="3073" ht="15.75" customHeight="1">
      <c r="A3073" s="79">
        <v>45075.0</v>
      </c>
      <c r="H3073" s="77"/>
      <c r="I3073" s="77"/>
      <c r="J3073" s="77"/>
      <c r="K3073" s="78">
        <f t="shared" si="2"/>
        <v>9210</v>
      </c>
      <c r="L3073" s="76" t="s">
        <v>99</v>
      </c>
      <c r="M3073" s="77"/>
    </row>
    <row r="3074" ht="15.75" customHeight="1">
      <c r="A3074" s="79">
        <v>45076.0</v>
      </c>
      <c r="H3074" s="77"/>
      <c r="I3074" s="77"/>
      <c r="J3074" s="77"/>
      <c r="K3074" s="78">
        <f t="shared" si="2"/>
        <v>9213</v>
      </c>
      <c r="L3074" s="76" t="s">
        <v>99</v>
      </c>
      <c r="M3074" s="77"/>
    </row>
    <row r="3075" ht="15.75" customHeight="1">
      <c r="A3075" s="79">
        <v>45077.0</v>
      </c>
      <c r="H3075" s="77"/>
      <c r="I3075" s="77"/>
      <c r="J3075" s="77"/>
      <c r="K3075" s="78">
        <f t="shared" si="2"/>
        <v>9216</v>
      </c>
      <c r="L3075" s="76" t="s">
        <v>99</v>
      </c>
      <c r="M3075" s="77"/>
    </row>
    <row r="3076" ht="15.75" customHeight="1">
      <c r="A3076" s="79">
        <v>45078.0</v>
      </c>
      <c r="H3076" s="77"/>
      <c r="I3076" s="77"/>
      <c r="J3076" s="77"/>
      <c r="K3076" s="78">
        <f t="shared" si="2"/>
        <v>9219</v>
      </c>
      <c r="L3076" s="76" t="s">
        <v>99</v>
      </c>
      <c r="M3076" s="77"/>
    </row>
    <row r="3077" ht="15.75" customHeight="1">
      <c r="A3077" s="79">
        <v>45079.0</v>
      </c>
      <c r="H3077" s="77"/>
      <c r="I3077" s="77"/>
      <c r="J3077" s="77"/>
      <c r="K3077" s="78">
        <f t="shared" si="2"/>
        <v>9222</v>
      </c>
      <c r="L3077" s="76" t="s">
        <v>99</v>
      </c>
      <c r="M3077" s="77"/>
    </row>
    <row r="3078" ht="15.75" customHeight="1">
      <c r="A3078" s="79">
        <v>45080.0</v>
      </c>
      <c r="H3078" s="77"/>
      <c r="I3078" s="77"/>
      <c r="J3078" s="77"/>
      <c r="K3078" s="78">
        <f t="shared" si="2"/>
        <v>9225</v>
      </c>
      <c r="L3078" s="76" t="s">
        <v>99</v>
      </c>
      <c r="M3078" s="77"/>
    </row>
    <row r="3079" ht="15.75" customHeight="1">
      <c r="A3079" s="79">
        <v>45081.0</v>
      </c>
      <c r="H3079" s="77"/>
      <c r="I3079" s="77"/>
      <c r="J3079" s="77"/>
      <c r="K3079" s="78">
        <f t="shared" si="2"/>
        <v>9228</v>
      </c>
      <c r="L3079" s="76" t="s">
        <v>99</v>
      </c>
      <c r="M3079" s="77"/>
    </row>
    <row r="3080" ht="15.75" customHeight="1">
      <c r="A3080" s="79">
        <v>45082.0</v>
      </c>
      <c r="H3080" s="77"/>
      <c r="I3080" s="77"/>
      <c r="J3080" s="77"/>
      <c r="K3080" s="78">
        <f t="shared" si="2"/>
        <v>9231</v>
      </c>
      <c r="L3080" s="76" t="s">
        <v>99</v>
      </c>
      <c r="M3080" s="77"/>
    </row>
    <row r="3081" ht="15.75" customHeight="1">
      <c r="A3081" s="79">
        <v>45083.0</v>
      </c>
      <c r="H3081" s="77"/>
      <c r="I3081" s="77"/>
      <c r="J3081" s="77"/>
      <c r="K3081" s="78">
        <f t="shared" si="2"/>
        <v>9234</v>
      </c>
      <c r="L3081" s="76" t="s">
        <v>99</v>
      </c>
      <c r="M3081" s="77"/>
    </row>
    <row r="3082" ht="15.75" customHeight="1">
      <c r="A3082" s="79">
        <v>45084.0</v>
      </c>
      <c r="H3082" s="77"/>
      <c r="I3082" s="77"/>
      <c r="J3082" s="77"/>
      <c r="K3082" s="78">
        <f t="shared" si="2"/>
        <v>9237</v>
      </c>
      <c r="L3082" s="76" t="s">
        <v>99</v>
      </c>
      <c r="M3082" s="77"/>
    </row>
    <row r="3083" ht="15.75" customHeight="1">
      <c r="A3083" s="79">
        <v>45085.0</v>
      </c>
      <c r="H3083" s="77"/>
      <c r="I3083" s="77"/>
      <c r="J3083" s="77"/>
      <c r="K3083" s="78">
        <f t="shared" si="2"/>
        <v>9240</v>
      </c>
      <c r="L3083" s="76" t="s">
        <v>99</v>
      </c>
      <c r="M3083" s="77"/>
    </row>
    <row r="3084" ht="15.75" customHeight="1">
      <c r="A3084" s="79">
        <v>45086.0</v>
      </c>
      <c r="H3084" s="77"/>
      <c r="I3084" s="77"/>
      <c r="J3084" s="77"/>
      <c r="K3084" s="78">
        <f t="shared" si="2"/>
        <v>9243</v>
      </c>
      <c r="L3084" s="76" t="s">
        <v>99</v>
      </c>
      <c r="M3084" s="77"/>
    </row>
    <row r="3085" ht="15.75" customHeight="1">
      <c r="A3085" s="79">
        <v>45087.0</v>
      </c>
      <c r="H3085" s="77"/>
      <c r="I3085" s="77"/>
      <c r="J3085" s="77"/>
      <c r="K3085" s="78">
        <f t="shared" si="2"/>
        <v>9246</v>
      </c>
      <c r="L3085" s="76" t="s">
        <v>99</v>
      </c>
      <c r="M3085" s="77"/>
    </row>
    <row r="3086" ht="15.75" customHeight="1">
      <c r="A3086" s="79">
        <v>45088.0</v>
      </c>
      <c r="H3086" s="77"/>
      <c r="I3086" s="77"/>
      <c r="J3086" s="77"/>
      <c r="K3086" s="78">
        <f t="shared" si="2"/>
        <v>9249</v>
      </c>
      <c r="L3086" s="76" t="s">
        <v>99</v>
      </c>
      <c r="M3086" s="77"/>
    </row>
    <row r="3087" ht="15.75" customHeight="1">
      <c r="A3087" s="79">
        <v>45089.0</v>
      </c>
      <c r="H3087" s="77"/>
      <c r="I3087" s="77"/>
      <c r="J3087" s="77"/>
      <c r="K3087" s="78">
        <f t="shared" si="2"/>
        <v>9252</v>
      </c>
      <c r="L3087" s="76" t="s">
        <v>99</v>
      </c>
      <c r="M3087" s="77"/>
    </row>
    <row r="3088" ht="15.75" customHeight="1">
      <c r="A3088" s="79">
        <v>45090.0</v>
      </c>
      <c r="H3088" s="77"/>
      <c r="I3088" s="77"/>
      <c r="J3088" s="77"/>
      <c r="K3088" s="78">
        <f t="shared" si="2"/>
        <v>9255</v>
      </c>
      <c r="L3088" s="76" t="s">
        <v>99</v>
      </c>
      <c r="M3088" s="77"/>
    </row>
    <row r="3089" ht="15.75" customHeight="1">
      <c r="A3089" s="79">
        <v>45091.0</v>
      </c>
      <c r="H3089" s="77"/>
      <c r="I3089" s="77"/>
      <c r="J3089" s="77"/>
      <c r="K3089" s="78">
        <f t="shared" si="2"/>
        <v>9258</v>
      </c>
      <c r="L3089" s="76" t="s">
        <v>99</v>
      </c>
      <c r="M3089" s="77"/>
    </row>
    <row r="3090" ht="15.75" customHeight="1">
      <c r="A3090" s="79">
        <v>45092.0</v>
      </c>
      <c r="H3090" s="77"/>
      <c r="I3090" s="77"/>
      <c r="J3090" s="77"/>
      <c r="K3090" s="78">
        <f t="shared" si="2"/>
        <v>9261</v>
      </c>
      <c r="L3090" s="76" t="s">
        <v>99</v>
      </c>
      <c r="M3090" s="77"/>
    </row>
    <row r="3091" ht="15.75" customHeight="1">
      <c r="A3091" s="79">
        <v>45093.0</v>
      </c>
      <c r="H3091" s="77"/>
      <c r="I3091" s="77"/>
      <c r="J3091" s="77"/>
      <c r="K3091" s="78">
        <f t="shared" si="2"/>
        <v>9264</v>
      </c>
      <c r="L3091" s="76" t="s">
        <v>99</v>
      </c>
      <c r="M3091" s="77"/>
    </row>
    <row r="3092" ht="15.75" customHeight="1">
      <c r="A3092" s="79">
        <v>45094.0</v>
      </c>
      <c r="H3092" s="77"/>
      <c r="I3092" s="77"/>
      <c r="J3092" s="77"/>
      <c r="K3092" s="78">
        <f t="shared" si="2"/>
        <v>9267</v>
      </c>
      <c r="L3092" s="76" t="s">
        <v>99</v>
      </c>
      <c r="M3092" s="77"/>
    </row>
    <row r="3093" ht="15.75" customHeight="1">
      <c r="A3093" s="79">
        <v>45095.0</v>
      </c>
      <c r="H3093" s="77"/>
      <c r="I3093" s="77"/>
      <c r="J3093" s="77"/>
      <c r="K3093" s="78">
        <f t="shared" si="2"/>
        <v>9270</v>
      </c>
      <c r="L3093" s="76" t="s">
        <v>99</v>
      </c>
      <c r="M3093" s="77"/>
    </row>
    <row r="3094" ht="15.75" customHeight="1">
      <c r="A3094" s="79">
        <v>45096.0</v>
      </c>
      <c r="H3094" s="77"/>
      <c r="I3094" s="77"/>
      <c r="J3094" s="77"/>
      <c r="K3094" s="78">
        <f t="shared" si="2"/>
        <v>9273</v>
      </c>
      <c r="L3094" s="76" t="s">
        <v>99</v>
      </c>
      <c r="M3094" s="77"/>
    </row>
    <row r="3095" ht="15.75" customHeight="1">
      <c r="A3095" s="79">
        <v>45097.0</v>
      </c>
      <c r="H3095" s="77"/>
      <c r="I3095" s="77"/>
      <c r="J3095" s="77"/>
      <c r="K3095" s="78">
        <f t="shared" si="2"/>
        <v>9276</v>
      </c>
      <c r="L3095" s="76" t="s">
        <v>99</v>
      </c>
      <c r="M3095" s="77"/>
    </row>
    <row r="3096" ht="15.75" customHeight="1">
      <c r="A3096" s="79">
        <v>45098.0</v>
      </c>
      <c r="H3096" s="77"/>
      <c r="I3096" s="77"/>
      <c r="J3096" s="77"/>
      <c r="K3096" s="78">
        <f t="shared" si="2"/>
        <v>9279</v>
      </c>
      <c r="L3096" s="76" t="s">
        <v>99</v>
      </c>
      <c r="M3096" s="77"/>
    </row>
    <row r="3097" ht="15.75" customHeight="1">
      <c r="A3097" s="79">
        <v>45099.0</v>
      </c>
      <c r="H3097" s="77"/>
      <c r="I3097" s="77"/>
      <c r="J3097" s="77"/>
      <c r="K3097" s="78">
        <f t="shared" si="2"/>
        <v>9282</v>
      </c>
      <c r="L3097" s="76" t="s">
        <v>99</v>
      </c>
      <c r="M3097" s="77"/>
    </row>
    <row r="3098" ht="15.75" customHeight="1">
      <c r="A3098" s="79">
        <v>45100.0</v>
      </c>
      <c r="H3098" s="77"/>
      <c r="I3098" s="77"/>
      <c r="J3098" s="77"/>
      <c r="K3098" s="78">
        <f t="shared" si="2"/>
        <v>9285</v>
      </c>
      <c r="L3098" s="76" t="s">
        <v>99</v>
      </c>
      <c r="M3098" s="77"/>
    </row>
    <row r="3099" ht="15.75" customHeight="1">
      <c r="A3099" s="79">
        <v>45101.0</v>
      </c>
      <c r="H3099" s="77"/>
      <c r="I3099" s="77"/>
      <c r="J3099" s="77"/>
      <c r="K3099" s="78">
        <f t="shared" si="2"/>
        <v>9288</v>
      </c>
      <c r="L3099" s="76" t="s">
        <v>99</v>
      </c>
      <c r="M3099" s="77"/>
    </row>
    <row r="3100" ht="15.75" customHeight="1">
      <c r="A3100" s="79">
        <v>45102.0</v>
      </c>
      <c r="H3100" s="77"/>
      <c r="I3100" s="77"/>
      <c r="J3100" s="77"/>
      <c r="K3100" s="78">
        <f t="shared" si="2"/>
        <v>9291</v>
      </c>
      <c r="L3100" s="76" t="s">
        <v>99</v>
      </c>
      <c r="M3100" s="77"/>
    </row>
    <row r="3101" ht="15.75" customHeight="1">
      <c r="A3101" s="79">
        <v>45103.0</v>
      </c>
      <c r="H3101" s="77"/>
      <c r="I3101" s="77"/>
      <c r="J3101" s="77"/>
      <c r="K3101" s="78">
        <f t="shared" si="2"/>
        <v>9294</v>
      </c>
      <c r="L3101" s="76" t="s">
        <v>99</v>
      </c>
      <c r="M3101" s="77"/>
    </row>
    <row r="3102" ht="15.75" customHeight="1">
      <c r="A3102" s="79">
        <v>45104.0</v>
      </c>
      <c r="H3102" s="77"/>
      <c r="I3102" s="77"/>
      <c r="J3102" s="77"/>
      <c r="K3102" s="78">
        <f t="shared" si="2"/>
        <v>9297</v>
      </c>
      <c r="L3102" s="76" t="s">
        <v>99</v>
      </c>
      <c r="M3102" s="77"/>
    </row>
    <row r="3103" ht="15.75" customHeight="1">
      <c r="A3103" s="79">
        <v>45105.0</v>
      </c>
      <c r="H3103" s="77"/>
      <c r="I3103" s="77"/>
      <c r="J3103" s="77"/>
      <c r="K3103" s="78">
        <f t="shared" si="2"/>
        <v>9300</v>
      </c>
      <c r="L3103" s="76" t="s">
        <v>99</v>
      </c>
      <c r="M3103" s="77"/>
    </row>
    <row r="3104" ht="15.75" customHeight="1">
      <c r="A3104" s="79">
        <v>45106.0</v>
      </c>
      <c r="H3104" s="77"/>
      <c r="I3104" s="77"/>
      <c r="J3104" s="77"/>
      <c r="K3104" s="78">
        <f t="shared" si="2"/>
        <v>9303</v>
      </c>
      <c r="L3104" s="76" t="s">
        <v>99</v>
      </c>
      <c r="M3104" s="77"/>
    </row>
    <row r="3105" ht="15.75" customHeight="1">
      <c r="A3105" s="79">
        <v>45107.0</v>
      </c>
      <c r="H3105" s="77"/>
      <c r="I3105" s="77"/>
      <c r="J3105" s="77"/>
      <c r="K3105" s="78">
        <f t="shared" si="2"/>
        <v>9306</v>
      </c>
      <c r="L3105" s="76" t="s">
        <v>99</v>
      </c>
      <c r="M3105" s="77"/>
    </row>
    <row r="3106" ht="15.75" customHeight="1">
      <c r="A3106" s="79">
        <v>45108.0</v>
      </c>
      <c r="H3106" s="77"/>
      <c r="I3106" s="77"/>
      <c r="J3106" s="77"/>
      <c r="K3106" s="78">
        <f t="shared" si="2"/>
        <v>9309</v>
      </c>
      <c r="L3106" s="76" t="s">
        <v>99</v>
      </c>
      <c r="M3106" s="77"/>
    </row>
    <row r="3107" ht="15.75" customHeight="1">
      <c r="A3107" s="79">
        <v>45109.0</v>
      </c>
      <c r="H3107" s="77"/>
      <c r="I3107" s="77"/>
      <c r="J3107" s="77"/>
      <c r="K3107" s="78">
        <f t="shared" si="2"/>
        <v>9312</v>
      </c>
      <c r="L3107" s="76" t="s">
        <v>99</v>
      </c>
      <c r="M3107" s="77"/>
    </row>
    <row r="3108" ht="15.75" customHeight="1">
      <c r="A3108" s="79">
        <v>45110.0</v>
      </c>
      <c r="H3108" s="77"/>
      <c r="I3108" s="77"/>
      <c r="J3108" s="77"/>
      <c r="K3108" s="78">
        <f t="shared" si="2"/>
        <v>9315</v>
      </c>
      <c r="L3108" s="76" t="s">
        <v>99</v>
      </c>
      <c r="M3108" s="77"/>
    </row>
    <row r="3109" ht="15.75" customHeight="1">
      <c r="A3109" s="79">
        <v>45111.0</v>
      </c>
      <c r="H3109" s="77"/>
      <c r="I3109" s="77"/>
      <c r="J3109" s="77"/>
      <c r="K3109" s="78">
        <f t="shared" si="2"/>
        <v>9318</v>
      </c>
      <c r="L3109" s="76" t="s">
        <v>99</v>
      </c>
      <c r="M3109" s="77"/>
    </row>
    <row r="3110" ht="15.75" customHeight="1">
      <c r="A3110" s="79">
        <v>45112.0</v>
      </c>
      <c r="H3110" s="77"/>
      <c r="I3110" s="77"/>
      <c r="J3110" s="77"/>
      <c r="K3110" s="78">
        <f t="shared" si="2"/>
        <v>9321</v>
      </c>
      <c r="L3110" s="76" t="s">
        <v>99</v>
      </c>
      <c r="M3110" s="77"/>
    </row>
    <row r="3111" ht="15.75" customHeight="1">
      <c r="A3111" s="79">
        <v>45113.0</v>
      </c>
      <c r="H3111" s="77"/>
      <c r="I3111" s="77"/>
      <c r="J3111" s="77"/>
      <c r="K3111" s="78">
        <f t="shared" si="2"/>
        <v>9324</v>
      </c>
      <c r="L3111" s="76" t="s">
        <v>99</v>
      </c>
      <c r="M3111" s="77"/>
    </row>
    <row r="3112" ht="15.75" customHeight="1">
      <c r="A3112" s="79">
        <v>45114.0</v>
      </c>
      <c r="H3112" s="77"/>
      <c r="I3112" s="77"/>
      <c r="J3112" s="77"/>
      <c r="K3112" s="78">
        <f t="shared" si="2"/>
        <v>9327</v>
      </c>
      <c r="L3112" s="76" t="s">
        <v>99</v>
      </c>
      <c r="M3112" s="77"/>
    </row>
    <row r="3113" ht="15.75" customHeight="1">
      <c r="A3113" s="79">
        <v>45115.0</v>
      </c>
      <c r="H3113" s="77"/>
      <c r="I3113" s="77"/>
      <c r="J3113" s="77"/>
      <c r="K3113" s="78">
        <f t="shared" si="2"/>
        <v>9330</v>
      </c>
      <c r="L3113" s="76" t="s">
        <v>99</v>
      </c>
      <c r="M3113" s="77"/>
    </row>
    <row r="3114" ht="15.75" customHeight="1">
      <c r="A3114" s="79">
        <v>45116.0</v>
      </c>
      <c r="H3114" s="77"/>
      <c r="I3114" s="77"/>
      <c r="J3114" s="77"/>
      <c r="K3114" s="78">
        <f t="shared" si="2"/>
        <v>9333</v>
      </c>
      <c r="L3114" s="76" t="s">
        <v>99</v>
      </c>
      <c r="M3114" s="77"/>
    </row>
    <row r="3115" ht="15.75" customHeight="1">
      <c r="A3115" s="79">
        <v>45117.0</v>
      </c>
      <c r="H3115" s="77"/>
      <c r="I3115" s="77"/>
      <c r="J3115" s="77"/>
      <c r="K3115" s="78">
        <f t="shared" si="2"/>
        <v>9336</v>
      </c>
      <c r="L3115" s="76" t="s">
        <v>99</v>
      </c>
      <c r="M3115" s="77"/>
    </row>
    <row r="3116" ht="15.75" customHeight="1">
      <c r="A3116" s="79">
        <v>45118.0</v>
      </c>
      <c r="H3116" s="77"/>
      <c r="I3116" s="77"/>
      <c r="J3116" s="77"/>
      <c r="K3116" s="78">
        <f t="shared" si="2"/>
        <v>9339</v>
      </c>
      <c r="L3116" s="76" t="s">
        <v>99</v>
      </c>
      <c r="M3116" s="77"/>
    </row>
    <row r="3117" ht="15.75" customHeight="1">
      <c r="A3117" s="79">
        <v>45119.0</v>
      </c>
      <c r="H3117" s="77"/>
      <c r="I3117" s="77"/>
      <c r="J3117" s="77"/>
      <c r="K3117" s="78">
        <f t="shared" si="2"/>
        <v>9342</v>
      </c>
      <c r="L3117" s="76" t="s">
        <v>99</v>
      </c>
      <c r="M3117" s="77"/>
    </row>
    <row r="3118" ht="15.75" customHeight="1">
      <c r="A3118" s="79">
        <v>45120.0</v>
      </c>
      <c r="H3118" s="77"/>
      <c r="I3118" s="77"/>
      <c r="J3118" s="77"/>
      <c r="K3118" s="78">
        <f t="shared" si="2"/>
        <v>9345</v>
      </c>
      <c r="L3118" s="76" t="s">
        <v>99</v>
      </c>
      <c r="M3118" s="77"/>
    </row>
    <row r="3119" ht="15.75" customHeight="1">
      <c r="A3119" s="79">
        <v>45121.0</v>
      </c>
      <c r="H3119" s="77"/>
      <c r="I3119" s="77"/>
      <c r="J3119" s="77"/>
      <c r="K3119" s="78">
        <f t="shared" si="2"/>
        <v>9348</v>
      </c>
      <c r="L3119" s="76" t="s">
        <v>99</v>
      </c>
      <c r="M3119" s="77"/>
    </row>
    <row r="3120" ht="15.75" customHeight="1">
      <c r="A3120" s="79">
        <v>45122.0</v>
      </c>
      <c r="H3120" s="77"/>
      <c r="I3120" s="77"/>
      <c r="J3120" s="77"/>
      <c r="K3120" s="78">
        <f t="shared" si="2"/>
        <v>9351</v>
      </c>
      <c r="L3120" s="76" t="s">
        <v>99</v>
      </c>
      <c r="M3120" s="77"/>
    </row>
    <row r="3121" ht="15.75" customHeight="1">
      <c r="A3121" s="79">
        <v>45123.0</v>
      </c>
      <c r="H3121" s="77"/>
      <c r="I3121" s="77"/>
      <c r="J3121" s="77"/>
      <c r="K3121" s="78">
        <f t="shared" si="2"/>
        <v>9354</v>
      </c>
      <c r="L3121" s="76" t="s">
        <v>99</v>
      </c>
      <c r="M3121" s="77"/>
    </row>
    <row r="3122" ht="15.75" customHeight="1">
      <c r="A3122" s="79">
        <v>45124.0</v>
      </c>
      <c r="H3122" s="77"/>
      <c r="I3122" s="77"/>
      <c r="J3122" s="77"/>
      <c r="K3122" s="78">
        <f t="shared" si="2"/>
        <v>9357</v>
      </c>
      <c r="L3122" s="76" t="s">
        <v>99</v>
      </c>
      <c r="M3122" s="77"/>
    </row>
    <row r="3123" ht="15.75" customHeight="1">
      <c r="A3123" s="79">
        <v>45125.0</v>
      </c>
      <c r="H3123" s="77"/>
      <c r="I3123" s="77"/>
      <c r="J3123" s="77"/>
      <c r="K3123" s="78">
        <f t="shared" si="2"/>
        <v>9360</v>
      </c>
      <c r="L3123" s="76" t="s">
        <v>99</v>
      </c>
      <c r="M3123" s="77"/>
    </row>
    <row r="3124" ht="15.75" customHeight="1">
      <c r="A3124" s="79">
        <v>45126.0</v>
      </c>
      <c r="H3124" s="77"/>
      <c r="I3124" s="77"/>
      <c r="J3124" s="77"/>
      <c r="K3124" s="78">
        <f t="shared" si="2"/>
        <v>9363</v>
      </c>
      <c r="L3124" s="76" t="s">
        <v>99</v>
      </c>
      <c r="M3124" s="77"/>
    </row>
    <row r="3125" ht="15.75" customHeight="1">
      <c r="A3125" s="79">
        <v>45127.0</v>
      </c>
      <c r="H3125" s="77"/>
      <c r="I3125" s="77"/>
      <c r="J3125" s="77"/>
      <c r="K3125" s="78">
        <f t="shared" si="2"/>
        <v>9366</v>
      </c>
      <c r="L3125" s="76" t="s">
        <v>99</v>
      </c>
      <c r="M3125" s="77"/>
    </row>
    <row r="3126" ht="15.75" customHeight="1">
      <c r="A3126" s="79">
        <v>45128.0</v>
      </c>
      <c r="H3126" s="77"/>
      <c r="I3126" s="77"/>
      <c r="J3126" s="77"/>
      <c r="K3126" s="78">
        <f t="shared" si="2"/>
        <v>9369</v>
      </c>
      <c r="L3126" s="76" t="s">
        <v>99</v>
      </c>
      <c r="M3126" s="77"/>
    </row>
    <row r="3127" ht="15.75" customHeight="1">
      <c r="A3127" s="79">
        <v>45129.0</v>
      </c>
      <c r="H3127" s="77"/>
      <c r="I3127" s="77"/>
      <c r="J3127" s="77"/>
      <c r="K3127" s="78">
        <f t="shared" si="2"/>
        <v>9372</v>
      </c>
      <c r="L3127" s="76" t="s">
        <v>99</v>
      </c>
      <c r="M3127" s="77"/>
    </row>
    <row r="3128" ht="15.75" customHeight="1">
      <c r="A3128" s="79">
        <v>45130.0</v>
      </c>
      <c r="H3128" s="77"/>
      <c r="I3128" s="77"/>
      <c r="J3128" s="77"/>
      <c r="K3128" s="78">
        <f t="shared" si="2"/>
        <v>9375</v>
      </c>
      <c r="L3128" s="76" t="s">
        <v>99</v>
      </c>
      <c r="M3128" s="77"/>
    </row>
    <row r="3129" ht="15.75" customHeight="1">
      <c r="A3129" s="79">
        <v>45131.0</v>
      </c>
      <c r="H3129" s="77"/>
      <c r="I3129" s="77"/>
      <c r="J3129" s="77"/>
      <c r="K3129" s="78">
        <f t="shared" si="2"/>
        <v>9378</v>
      </c>
      <c r="L3129" s="76" t="s">
        <v>99</v>
      </c>
      <c r="M3129" s="77"/>
    </row>
    <row r="3130" ht="15.75" customHeight="1">
      <c r="A3130" s="79">
        <v>45132.0</v>
      </c>
      <c r="H3130" s="77"/>
      <c r="I3130" s="77"/>
      <c r="J3130" s="77"/>
      <c r="K3130" s="78">
        <f t="shared" si="2"/>
        <v>9381</v>
      </c>
      <c r="L3130" s="76" t="s">
        <v>99</v>
      </c>
      <c r="M3130" s="77"/>
    </row>
    <row r="3131" ht="15.75" customHeight="1">
      <c r="A3131" s="79">
        <v>45133.0</v>
      </c>
      <c r="H3131" s="77"/>
      <c r="I3131" s="77"/>
      <c r="J3131" s="77"/>
      <c r="K3131" s="78">
        <f t="shared" si="2"/>
        <v>9384</v>
      </c>
      <c r="L3131" s="76" t="s">
        <v>99</v>
      </c>
      <c r="M3131" s="77"/>
    </row>
    <row r="3132" ht="15.75" customHeight="1">
      <c r="A3132" s="79">
        <v>45134.0</v>
      </c>
      <c r="H3132" s="77"/>
      <c r="I3132" s="77"/>
      <c r="J3132" s="77"/>
      <c r="K3132" s="78">
        <f t="shared" si="2"/>
        <v>9387</v>
      </c>
      <c r="L3132" s="76" t="s">
        <v>99</v>
      </c>
      <c r="M3132" s="77"/>
    </row>
    <row r="3133" ht="15.75" customHeight="1">
      <c r="A3133" s="79">
        <v>45135.0</v>
      </c>
      <c r="H3133" s="77"/>
      <c r="I3133" s="77"/>
      <c r="J3133" s="77"/>
      <c r="K3133" s="78">
        <f t="shared" si="2"/>
        <v>9390</v>
      </c>
      <c r="L3133" s="76" t="s">
        <v>99</v>
      </c>
      <c r="M3133" s="77"/>
    </row>
    <row r="3134" ht="15.75" customHeight="1">
      <c r="A3134" s="79">
        <v>45136.0</v>
      </c>
      <c r="H3134" s="77"/>
      <c r="I3134" s="77"/>
      <c r="J3134" s="77"/>
      <c r="K3134" s="78">
        <f t="shared" si="2"/>
        <v>9393</v>
      </c>
      <c r="L3134" s="76" t="s">
        <v>99</v>
      </c>
      <c r="M3134" s="77"/>
    </row>
    <row r="3135" ht="15.75" customHeight="1">
      <c r="A3135" s="79">
        <v>45137.0</v>
      </c>
      <c r="H3135" s="77"/>
      <c r="I3135" s="77"/>
      <c r="J3135" s="77"/>
      <c r="K3135" s="78">
        <f t="shared" si="2"/>
        <v>9396</v>
      </c>
      <c r="L3135" s="76" t="s">
        <v>99</v>
      </c>
      <c r="M3135" s="77"/>
    </row>
    <row r="3136" ht="15.75" customHeight="1">
      <c r="A3136" s="79">
        <v>45138.0</v>
      </c>
      <c r="H3136" s="77"/>
      <c r="I3136" s="77"/>
      <c r="J3136" s="77"/>
      <c r="K3136" s="78">
        <f t="shared" si="2"/>
        <v>9399</v>
      </c>
      <c r="L3136" s="76" t="s">
        <v>99</v>
      </c>
      <c r="M3136" s="77"/>
    </row>
    <row r="3137" ht="15.75" customHeight="1">
      <c r="A3137" s="79">
        <v>45139.0</v>
      </c>
      <c r="H3137" s="77"/>
      <c r="I3137" s="77"/>
      <c r="J3137" s="77"/>
      <c r="K3137" s="78">
        <f t="shared" si="2"/>
        <v>9402</v>
      </c>
      <c r="L3137" s="76" t="s">
        <v>99</v>
      </c>
      <c r="M3137" s="77"/>
    </row>
    <row r="3138" ht="15.75" customHeight="1">
      <c r="A3138" s="79">
        <v>45140.0</v>
      </c>
      <c r="H3138" s="77"/>
      <c r="I3138" s="77"/>
      <c r="J3138" s="77"/>
      <c r="K3138" s="78">
        <f t="shared" si="2"/>
        <v>9405</v>
      </c>
      <c r="L3138" s="76" t="s">
        <v>99</v>
      </c>
      <c r="M3138" s="77"/>
    </row>
    <row r="3139" ht="15.75" customHeight="1">
      <c r="A3139" s="79">
        <v>45141.0</v>
      </c>
      <c r="H3139" s="77"/>
      <c r="I3139" s="77"/>
      <c r="J3139" s="77"/>
      <c r="K3139" s="78">
        <f t="shared" si="2"/>
        <v>9408</v>
      </c>
      <c r="L3139" s="76" t="s">
        <v>99</v>
      </c>
      <c r="M3139" s="77"/>
    </row>
    <row r="3140" ht="15.75" customHeight="1">
      <c r="A3140" s="79">
        <v>45142.0</v>
      </c>
      <c r="H3140" s="77"/>
      <c r="I3140" s="77"/>
      <c r="J3140" s="77"/>
      <c r="K3140" s="78">
        <f t="shared" si="2"/>
        <v>9411</v>
      </c>
      <c r="L3140" s="76" t="s">
        <v>99</v>
      </c>
      <c r="M3140" s="77"/>
    </row>
    <row r="3141" ht="15.75" customHeight="1">
      <c r="A3141" s="79">
        <v>45143.0</v>
      </c>
      <c r="H3141" s="77"/>
      <c r="I3141" s="77"/>
      <c r="J3141" s="77"/>
      <c r="K3141" s="78">
        <f t="shared" si="2"/>
        <v>9414</v>
      </c>
      <c r="L3141" s="76" t="s">
        <v>99</v>
      </c>
      <c r="M3141" s="77"/>
    </row>
    <row r="3142" ht="15.75" customHeight="1">
      <c r="A3142" s="79">
        <v>45144.0</v>
      </c>
      <c r="H3142" s="77"/>
      <c r="I3142" s="77"/>
      <c r="J3142" s="77"/>
      <c r="K3142" s="78">
        <f t="shared" si="2"/>
        <v>9417</v>
      </c>
      <c r="L3142" s="76" t="s">
        <v>99</v>
      </c>
      <c r="M3142" s="77"/>
    </row>
    <row r="3143" ht="15.75" customHeight="1">
      <c r="A3143" s="79">
        <v>45145.0</v>
      </c>
      <c r="H3143" s="77"/>
      <c r="I3143" s="77"/>
      <c r="J3143" s="77"/>
      <c r="K3143" s="78">
        <f t="shared" si="2"/>
        <v>9420</v>
      </c>
      <c r="L3143" s="76" t="s">
        <v>99</v>
      </c>
      <c r="M3143" s="77"/>
    </row>
    <row r="3144" ht="15.75" customHeight="1">
      <c r="A3144" s="79">
        <v>45146.0</v>
      </c>
      <c r="H3144" s="77"/>
      <c r="I3144" s="77"/>
      <c r="J3144" s="77"/>
      <c r="K3144" s="78">
        <f t="shared" si="2"/>
        <v>9423</v>
      </c>
      <c r="L3144" s="76" t="s">
        <v>99</v>
      </c>
      <c r="M3144" s="77"/>
    </row>
    <row r="3145" ht="15.75" customHeight="1">
      <c r="A3145" s="79">
        <v>45147.0</v>
      </c>
      <c r="H3145" s="77"/>
      <c r="I3145" s="77"/>
      <c r="J3145" s="77"/>
      <c r="K3145" s="78">
        <f t="shared" si="2"/>
        <v>9426</v>
      </c>
      <c r="L3145" s="76" t="s">
        <v>99</v>
      </c>
      <c r="M3145" s="77"/>
    </row>
    <row r="3146" ht="15.75" customHeight="1">
      <c r="A3146" s="79">
        <v>45148.0</v>
      </c>
      <c r="H3146" s="77"/>
      <c r="I3146" s="77"/>
      <c r="J3146" s="77"/>
      <c r="K3146" s="78">
        <f t="shared" si="2"/>
        <v>9429</v>
      </c>
      <c r="L3146" s="76" t="s">
        <v>99</v>
      </c>
      <c r="M3146" s="77"/>
    </row>
    <row r="3147" ht="15.75" customHeight="1">
      <c r="A3147" s="79">
        <v>45149.0</v>
      </c>
      <c r="H3147" s="77"/>
      <c r="I3147" s="77"/>
      <c r="J3147" s="77"/>
      <c r="K3147" s="78">
        <f t="shared" si="2"/>
        <v>9432</v>
      </c>
      <c r="L3147" s="76" t="s">
        <v>99</v>
      </c>
      <c r="M3147" s="77"/>
    </row>
    <row r="3148" ht="15.75" customHeight="1">
      <c r="A3148" s="79">
        <v>45150.0</v>
      </c>
      <c r="H3148" s="77"/>
      <c r="I3148" s="77"/>
      <c r="J3148" s="77"/>
      <c r="K3148" s="78">
        <f t="shared" si="2"/>
        <v>9435</v>
      </c>
      <c r="L3148" s="76" t="s">
        <v>99</v>
      </c>
      <c r="M3148" s="77"/>
    </row>
    <row r="3149" ht="15.75" customHeight="1">
      <c r="A3149" s="79">
        <v>45151.0</v>
      </c>
      <c r="H3149" s="77"/>
      <c r="I3149" s="77"/>
      <c r="J3149" s="77"/>
      <c r="K3149" s="78">
        <f t="shared" si="2"/>
        <v>9438</v>
      </c>
      <c r="L3149" s="76" t="s">
        <v>99</v>
      </c>
      <c r="M3149" s="77"/>
    </row>
    <row r="3150" ht="15.75" customHeight="1">
      <c r="A3150" s="79">
        <v>45152.0</v>
      </c>
      <c r="H3150" s="77"/>
      <c r="I3150" s="77"/>
      <c r="J3150" s="77"/>
      <c r="K3150" s="78">
        <f t="shared" si="2"/>
        <v>9441</v>
      </c>
      <c r="L3150" s="76" t="s">
        <v>99</v>
      </c>
      <c r="M3150" s="77"/>
    </row>
    <row r="3151" ht="15.75" customHeight="1">
      <c r="A3151" s="79">
        <v>45153.0</v>
      </c>
      <c r="H3151" s="77"/>
      <c r="I3151" s="77"/>
      <c r="J3151" s="77"/>
      <c r="K3151" s="78">
        <f t="shared" si="2"/>
        <v>9444</v>
      </c>
      <c r="L3151" s="76" t="s">
        <v>99</v>
      </c>
      <c r="M3151" s="77"/>
    </row>
    <row r="3152" ht="15.75" customHeight="1">
      <c r="A3152" s="79">
        <v>45154.0</v>
      </c>
      <c r="H3152" s="77"/>
      <c r="I3152" s="77"/>
      <c r="J3152" s="77"/>
      <c r="K3152" s="78">
        <f t="shared" si="2"/>
        <v>9447</v>
      </c>
      <c r="L3152" s="76" t="s">
        <v>99</v>
      </c>
      <c r="M3152" s="77"/>
    </row>
    <row r="3153" ht="15.75" customHeight="1">
      <c r="A3153" s="79">
        <v>45155.0</v>
      </c>
      <c r="H3153" s="77"/>
      <c r="I3153" s="77"/>
      <c r="J3153" s="77"/>
      <c r="K3153" s="78">
        <f t="shared" si="2"/>
        <v>9450</v>
      </c>
      <c r="L3153" s="76" t="s">
        <v>99</v>
      </c>
      <c r="M3153" s="77"/>
    </row>
    <row r="3154" ht="15.75" customHeight="1">
      <c r="A3154" s="79">
        <v>45156.0</v>
      </c>
      <c r="H3154" s="77"/>
      <c r="I3154" s="77"/>
      <c r="J3154" s="77"/>
      <c r="K3154" s="78">
        <f t="shared" si="2"/>
        <v>9453</v>
      </c>
      <c r="L3154" s="76" t="s">
        <v>99</v>
      </c>
      <c r="M3154" s="77"/>
    </row>
    <row r="3155" ht="15.75" customHeight="1">
      <c r="A3155" s="79">
        <v>45157.0</v>
      </c>
      <c r="H3155" s="77"/>
      <c r="I3155" s="77"/>
      <c r="J3155" s="77"/>
      <c r="K3155" s="78">
        <f t="shared" si="2"/>
        <v>9456</v>
      </c>
      <c r="L3155" s="76" t="s">
        <v>99</v>
      </c>
      <c r="M3155" s="77"/>
    </row>
    <row r="3156" ht="15.75" customHeight="1">
      <c r="A3156" s="79">
        <v>45158.0</v>
      </c>
      <c r="H3156" s="77"/>
      <c r="I3156" s="77"/>
      <c r="J3156" s="77"/>
      <c r="K3156" s="78">
        <f t="shared" si="2"/>
        <v>9459</v>
      </c>
      <c r="L3156" s="76" t="s">
        <v>99</v>
      </c>
      <c r="M3156" s="77"/>
    </row>
    <row r="3157" ht="15.75" customHeight="1">
      <c r="A3157" s="79">
        <v>45159.0</v>
      </c>
      <c r="H3157" s="77"/>
      <c r="I3157" s="77"/>
      <c r="J3157" s="77"/>
      <c r="K3157" s="78">
        <f t="shared" si="2"/>
        <v>9462</v>
      </c>
      <c r="L3157" s="76" t="s">
        <v>99</v>
      </c>
      <c r="M3157" s="77"/>
    </row>
    <row r="3158" ht="15.75" customHeight="1">
      <c r="A3158" s="79">
        <v>45160.0</v>
      </c>
      <c r="H3158" s="77"/>
      <c r="I3158" s="77"/>
      <c r="J3158" s="77"/>
      <c r="K3158" s="78">
        <f t="shared" si="2"/>
        <v>9465</v>
      </c>
      <c r="L3158" s="76" t="s">
        <v>99</v>
      </c>
      <c r="M3158" s="77"/>
    </row>
    <row r="3159" ht="15.75" customHeight="1">
      <c r="A3159" s="79">
        <v>45161.0</v>
      </c>
      <c r="H3159" s="77"/>
      <c r="I3159" s="77"/>
      <c r="J3159" s="77"/>
      <c r="K3159" s="78">
        <f t="shared" si="2"/>
        <v>9468</v>
      </c>
      <c r="L3159" s="76" t="s">
        <v>99</v>
      </c>
      <c r="M3159" s="77"/>
    </row>
    <row r="3160" ht="15.75" customHeight="1">
      <c r="A3160" s="79">
        <v>45162.0</v>
      </c>
      <c r="H3160" s="77"/>
      <c r="I3160" s="77"/>
      <c r="J3160" s="77"/>
      <c r="K3160" s="78">
        <f t="shared" si="2"/>
        <v>9471</v>
      </c>
      <c r="L3160" s="76" t="s">
        <v>99</v>
      </c>
      <c r="M3160" s="77"/>
    </row>
    <row r="3161" ht="15.75" customHeight="1">
      <c r="A3161" s="79">
        <v>45163.0</v>
      </c>
      <c r="H3161" s="77"/>
      <c r="I3161" s="77"/>
      <c r="J3161" s="77"/>
      <c r="K3161" s="78">
        <f t="shared" si="2"/>
        <v>9474</v>
      </c>
      <c r="L3161" s="76" t="s">
        <v>99</v>
      </c>
      <c r="M3161" s="77"/>
    </row>
    <row r="3162" ht="15.75" customHeight="1">
      <c r="A3162" s="79">
        <v>45164.0</v>
      </c>
      <c r="H3162" s="77"/>
      <c r="I3162" s="77"/>
      <c r="J3162" s="77"/>
      <c r="K3162" s="78">
        <f t="shared" si="2"/>
        <v>9477</v>
      </c>
      <c r="L3162" s="76" t="s">
        <v>99</v>
      </c>
      <c r="M3162" s="77"/>
    </row>
    <row r="3163" ht="15.75" customHeight="1">
      <c r="A3163" s="79">
        <v>45165.0</v>
      </c>
      <c r="H3163" s="77"/>
      <c r="I3163" s="77"/>
      <c r="J3163" s="77"/>
      <c r="K3163" s="78">
        <f t="shared" si="2"/>
        <v>9480</v>
      </c>
      <c r="L3163" s="76" t="s">
        <v>99</v>
      </c>
      <c r="M3163" s="77"/>
    </row>
    <row r="3164" ht="15.75" customHeight="1">
      <c r="A3164" s="79">
        <v>45166.0</v>
      </c>
      <c r="H3164" s="77"/>
      <c r="I3164" s="77"/>
      <c r="J3164" s="77"/>
      <c r="K3164" s="78">
        <f t="shared" si="2"/>
        <v>9483</v>
      </c>
      <c r="L3164" s="76" t="s">
        <v>99</v>
      </c>
      <c r="M3164" s="77"/>
    </row>
    <row r="3165" ht="15.75" customHeight="1">
      <c r="A3165" s="79">
        <v>45167.0</v>
      </c>
      <c r="H3165" s="77"/>
      <c r="I3165" s="77"/>
      <c r="J3165" s="77"/>
      <c r="K3165" s="78">
        <f t="shared" si="2"/>
        <v>9486</v>
      </c>
      <c r="L3165" s="76" t="s">
        <v>99</v>
      </c>
      <c r="M3165" s="77"/>
    </row>
    <row r="3166" ht="15.75" customHeight="1">
      <c r="A3166" s="79">
        <v>45168.0</v>
      </c>
      <c r="H3166" s="77"/>
      <c r="I3166" s="77"/>
      <c r="J3166" s="77"/>
      <c r="K3166" s="78">
        <f t="shared" si="2"/>
        <v>9489</v>
      </c>
      <c r="L3166" s="76" t="s">
        <v>99</v>
      </c>
      <c r="M3166" s="77"/>
    </row>
    <row r="3167" ht="15.75" customHeight="1">
      <c r="A3167" s="79">
        <v>45169.0</v>
      </c>
      <c r="H3167" s="77"/>
      <c r="I3167" s="77"/>
      <c r="J3167" s="77"/>
      <c r="K3167" s="78">
        <f t="shared" si="2"/>
        <v>9492</v>
      </c>
      <c r="L3167" s="76" t="s">
        <v>99</v>
      </c>
      <c r="M3167" s="77"/>
    </row>
    <row r="3168" ht="15.75" customHeight="1">
      <c r="A3168" s="79">
        <v>45170.0</v>
      </c>
      <c r="H3168" s="77"/>
      <c r="I3168" s="77"/>
      <c r="J3168" s="77"/>
      <c r="K3168" s="78">
        <f t="shared" si="2"/>
        <v>9495</v>
      </c>
      <c r="L3168" s="76" t="s">
        <v>99</v>
      </c>
      <c r="M3168" s="77"/>
    </row>
    <row r="3169" ht="15.75" customHeight="1">
      <c r="A3169" s="79">
        <v>45171.0</v>
      </c>
      <c r="H3169" s="77"/>
      <c r="I3169" s="77"/>
      <c r="J3169" s="77"/>
      <c r="K3169" s="78">
        <f t="shared" si="2"/>
        <v>9498</v>
      </c>
      <c r="L3169" s="76" t="s">
        <v>99</v>
      </c>
      <c r="M3169" s="77"/>
    </row>
    <row r="3170" ht="15.75" customHeight="1">
      <c r="A3170" s="79">
        <v>45172.0</v>
      </c>
      <c r="H3170" s="77"/>
      <c r="I3170" s="77"/>
      <c r="J3170" s="77"/>
      <c r="K3170" s="78">
        <f t="shared" si="2"/>
        <v>9501</v>
      </c>
      <c r="L3170" s="76" t="s">
        <v>99</v>
      </c>
      <c r="M3170" s="77"/>
    </row>
    <row r="3171" ht="15.75" customHeight="1">
      <c r="A3171" s="79">
        <v>45173.0</v>
      </c>
      <c r="H3171" s="77"/>
      <c r="I3171" s="77"/>
      <c r="J3171" s="77"/>
      <c r="K3171" s="78">
        <f t="shared" si="2"/>
        <v>9504</v>
      </c>
      <c r="L3171" s="76" t="s">
        <v>99</v>
      </c>
      <c r="M3171" s="77"/>
    </row>
    <row r="3172" ht="15.75" customHeight="1">
      <c r="A3172" s="79">
        <v>45174.0</v>
      </c>
      <c r="H3172" s="77"/>
      <c r="I3172" s="77"/>
      <c r="J3172" s="77"/>
      <c r="K3172" s="78">
        <f t="shared" si="2"/>
        <v>9507</v>
      </c>
      <c r="L3172" s="76" t="s">
        <v>99</v>
      </c>
      <c r="M3172" s="77"/>
    </row>
    <row r="3173" ht="15.75" customHeight="1">
      <c r="A3173" s="79">
        <v>45175.0</v>
      </c>
      <c r="H3173" s="77"/>
      <c r="I3173" s="77"/>
      <c r="J3173" s="77"/>
      <c r="K3173" s="78">
        <f t="shared" si="2"/>
        <v>9510</v>
      </c>
      <c r="L3173" s="76" t="s">
        <v>99</v>
      </c>
      <c r="M3173" s="77"/>
    </row>
    <row r="3174" ht="15.75" customHeight="1">
      <c r="A3174" s="79">
        <v>45176.0</v>
      </c>
      <c r="H3174" s="77"/>
      <c r="I3174" s="77"/>
      <c r="J3174" s="77"/>
      <c r="K3174" s="78">
        <f t="shared" si="2"/>
        <v>9513</v>
      </c>
      <c r="L3174" s="76" t="s">
        <v>99</v>
      </c>
      <c r="M3174" s="77"/>
    </row>
    <row r="3175" ht="15.75" customHeight="1">
      <c r="A3175" s="79">
        <v>45177.0</v>
      </c>
      <c r="H3175" s="77"/>
      <c r="I3175" s="77"/>
      <c r="J3175" s="77"/>
      <c r="K3175" s="78">
        <f t="shared" si="2"/>
        <v>9516</v>
      </c>
      <c r="L3175" s="76" t="s">
        <v>99</v>
      </c>
      <c r="M3175" s="77"/>
    </row>
    <row r="3176" ht="15.75" customHeight="1">
      <c r="A3176" s="79">
        <v>45178.0</v>
      </c>
      <c r="H3176" s="77"/>
      <c r="I3176" s="77"/>
      <c r="J3176" s="77"/>
      <c r="K3176" s="78">
        <f t="shared" si="2"/>
        <v>9519</v>
      </c>
      <c r="L3176" s="76" t="s">
        <v>99</v>
      </c>
      <c r="M3176" s="77"/>
    </row>
    <row r="3177" ht="15.75" customHeight="1">
      <c r="A3177" s="79">
        <v>45179.0</v>
      </c>
      <c r="H3177" s="77"/>
      <c r="I3177" s="77"/>
      <c r="J3177" s="77"/>
      <c r="K3177" s="78">
        <f t="shared" si="2"/>
        <v>9522</v>
      </c>
      <c r="L3177" s="76" t="s">
        <v>99</v>
      </c>
      <c r="M3177" s="77"/>
    </row>
    <row r="3178" ht="15.75" customHeight="1">
      <c r="A3178" s="79">
        <v>45180.0</v>
      </c>
      <c r="H3178" s="77"/>
      <c r="I3178" s="77"/>
      <c r="J3178" s="77"/>
      <c r="K3178" s="78">
        <f t="shared" si="2"/>
        <v>9525</v>
      </c>
      <c r="L3178" s="76" t="s">
        <v>99</v>
      </c>
      <c r="M3178" s="77"/>
    </row>
    <row r="3179" ht="15.75" customHeight="1">
      <c r="A3179" s="79">
        <v>45181.0</v>
      </c>
      <c r="H3179" s="77"/>
      <c r="I3179" s="77"/>
      <c r="J3179" s="77"/>
      <c r="K3179" s="78">
        <f t="shared" si="2"/>
        <v>9528</v>
      </c>
      <c r="L3179" s="76" t="s">
        <v>99</v>
      </c>
      <c r="M3179" s="77"/>
    </row>
    <row r="3180" ht="15.75" customHeight="1">
      <c r="A3180" s="79">
        <v>45182.0</v>
      </c>
      <c r="H3180" s="77"/>
      <c r="I3180" s="77"/>
      <c r="J3180" s="77"/>
      <c r="K3180" s="78">
        <f t="shared" si="2"/>
        <v>9531</v>
      </c>
      <c r="L3180" s="76" t="s">
        <v>99</v>
      </c>
      <c r="M3180" s="77"/>
    </row>
    <row r="3181" ht="15.75" customHeight="1">
      <c r="A3181" s="79">
        <v>45183.0</v>
      </c>
      <c r="H3181" s="77"/>
      <c r="I3181" s="77"/>
      <c r="J3181" s="77"/>
      <c r="K3181" s="78">
        <f t="shared" si="2"/>
        <v>9534</v>
      </c>
      <c r="L3181" s="76" t="s">
        <v>99</v>
      </c>
      <c r="M3181" s="77"/>
    </row>
    <row r="3182" ht="15.75" customHeight="1">
      <c r="A3182" s="79">
        <v>45184.0</v>
      </c>
      <c r="H3182" s="77"/>
      <c r="I3182" s="77"/>
      <c r="J3182" s="77"/>
      <c r="K3182" s="78">
        <f t="shared" si="2"/>
        <v>9537</v>
      </c>
      <c r="L3182" s="76" t="s">
        <v>99</v>
      </c>
      <c r="M3182" s="77"/>
    </row>
    <row r="3183" ht="15.75" customHeight="1">
      <c r="A3183" s="79">
        <v>45185.0</v>
      </c>
      <c r="H3183" s="77"/>
      <c r="I3183" s="77"/>
      <c r="J3183" s="77"/>
      <c r="K3183" s="78">
        <f t="shared" si="2"/>
        <v>9540</v>
      </c>
      <c r="L3183" s="76" t="s">
        <v>99</v>
      </c>
      <c r="M3183" s="77"/>
    </row>
    <row r="3184" ht="15.75" customHeight="1">
      <c r="A3184" s="79">
        <v>45186.0</v>
      </c>
      <c r="H3184" s="77"/>
      <c r="I3184" s="77"/>
      <c r="J3184" s="77"/>
      <c r="K3184" s="78">
        <f t="shared" si="2"/>
        <v>9543</v>
      </c>
      <c r="L3184" s="76" t="s">
        <v>99</v>
      </c>
      <c r="M3184" s="77"/>
    </row>
    <row r="3185" ht="15.75" customHeight="1">
      <c r="A3185" s="79">
        <v>45187.0</v>
      </c>
      <c r="H3185" s="77"/>
      <c r="I3185" s="77"/>
      <c r="J3185" s="77"/>
      <c r="K3185" s="78">
        <f t="shared" si="2"/>
        <v>9546</v>
      </c>
      <c r="L3185" s="76" t="s">
        <v>99</v>
      </c>
      <c r="M3185" s="77"/>
    </row>
    <row r="3186" ht="15.75" customHeight="1">
      <c r="A3186" s="79">
        <v>45188.0</v>
      </c>
      <c r="H3186" s="77"/>
      <c r="I3186" s="77"/>
      <c r="J3186" s="77"/>
      <c r="K3186" s="78">
        <f t="shared" si="2"/>
        <v>9549</v>
      </c>
      <c r="L3186" s="76" t="s">
        <v>99</v>
      </c>
      <c r="M3186" s="77"/>
    </row>
    <row r="3187" ht="15.75" customHeight="1">
      <c r="A3187" s="79">
        <v>45189.0</v>
      </c>
      <c r="H3187" s="77"/>
      <c r="I3187" s="77"/>
      <c r="J3187" s="77"/>
      <c r="K3187" s="78">
        <f t="shared" si="2"/>
        <v>9552</v>
      </c>
      <c r="L3187" s="76" t="s">
        <v>99</v>
      </c>
      <c r="M3187" s="77"/>
    </row>
    <row r="3188" ht="15.75" customHeight="1">
      <c r="A3188" s="79">
        <v>45190.0</v>
      </c>
      <c r="H3188" s="77"/>
      <c r="I3188" s="77"/>
      <c r="J3188" s="77"/>
      <c r="K3188" s="78">
        <f t="shared" si="2"/>
        <v>9555</v>
      </c>
      <c r="L3188" s="76" t="s">
        <v>99</v>
      </c>
      <c r="M3188" s="77"/>
    </row>
    <row r="3189" ht="15.75" customHeight="1">
      <c r="A3189" s="79">
        <v>45191.0</v>
      </c>
      <c r="H3189" s="77"/>
      <c r="I3189" s="77"/>
      <c r="J3189" s="77"/>
      <c r="K3189" s="78">
        <f t="shared" si="2"/>
        <v>9558</v>
      </c>
      <c r="L3189" s="76" t="s">
        <v>99</v>
      </c>
      <c r="M3189" s="77"/>
    </row>
    <row r="3190" ht="15.75" customHeight="1">
      <c r="A3190" s="79">
        <v>45192.0</v>
      </c>
      <c r="H3190" s="77"/>
      <c r="I3190" s="77"/>
      <c r="J3190" s="77"/>
      <c r="K3190" s="78">
        <f t="shared" si="2"/>
        <v>9561</v>
      </c>
      <c r="L3190" s="76" t="s">
        <v>99</v>
      </c>
      <c r="M3190" s="77"/>
    </row>
    <row r="3191" ht="15.75" customHeight="1">
      <c r="A3191" s="79">
        <v>45193.0</v>
      </c>
      <c r="H3191" s="77"/>
      <c r="I3191" s="77"/>
      <c r="J3191" s="77"/>
      <c r="K3191" s="78">
        <f t="shared" si="2"/>
        <v>9564</v>
      </c>
      <c r="L3191" s="76" t="s">
        <v>99</v>
      </c>
      <c r="M3191" s="77"/>
    </row>
    <row r="3192" ht="15.75" customHeight="1">
      <c r="A3192" s="79">
        <v>45194.0</v>
      </c>
      <c r="H3192" s="77"/>
      <c r="I3192" s="77"/>
      <c r="J3192" s="77"/>
      <c r="K3192" s="78">
        <f t="shared" si="2"/>
        <v>9567</v>
      </c>
      <c r="L3192" s="76" t="s">
        <v>99</v>
      </c>
      <c r="M3192" s="77"/>
    </row>
    <row r="3193" ht="15.75" customHeight="1">
      <c r="A3193" s="79">
        <v>45195.0</v>
      </c>
      <c r="H3193" s="77"/>
      <c r="I3193" s="77"/>
      <c r="J3193" s="77"/>
      <c r="K3193" s="78">
        <f t="shared" si="2"/>
        <v>9570</v>
      </c>
      <c r="L3193" s="76" t="s">
        <v>99</v>
      </c>
      <c r="M3193" s="77"/>
    </row>
    <row r="3194" ht="15.75" customHeight="1">
      <c r="A3194" s="79">
        <v>45196.0</v>
      </c>
      <c r="H3194" s="77"/>
      <c r="I3194" s="77"/>
      <c r="J3194" s="77"/>
      <c r="K3194" s="78">
        <f t="shared" si="2"/>
        <v>9573</v>
      </c>
      <c r="L3194" s="76" t="s">
        <v>99</v>
      </c>
      <c r="M3194" s="77"/>
    </row>
    <row r="3195" ht="15.75" customHeight="1">
      <c r="A3195" s="79">
        <v>45197.0</v>
      </c>
      <c r="H3195" s="77"/>
      <c r="I3195" s="77"/>
      <c r="J3195" s="77"/>
      <c r="K3195" s="78">
        <f t="shared" si="2"/>
        <v>9576</v>
      </c>
      <c r="L3195" s="76" t="s">
        <v>99</v>
      </c>
      <c r="M3195" s="77"/>
    </row>
    <row r="3196" ht="15.75" customHeight="1">
      <c r="A3196" s="79">
        <v>45198.0</v>
      </c>
      <c r="H3196" s="77"/>
      <c r="I3196" s="77"/>
      <c r="J3196" s="77"/>
      <c r="K3196" s="78">
        <f t="shared" si="2"/>
        <v>9579</v>
      </c>
      <c r="L3196" s="76" t="s">
        <v>99</v>
      </c>
      <c r="M3196" s="77"/>
    </row>
    <row r="3197" ht="15.75" customHeight="1">
      <c r="A3197" s="79">
        <v>45199.0</v>
      </c>
      <c r="H3197" s="77"/>
      <c r="I3197" s="77"/>
      <c r="J3197" s="77"/>
      <c r="K3197" s="78">
        <f t="shared" si="2"/>
        <v>9582</v>
      </c>
      <c r="L3197" s="76" t="s">
        <v>99</v>
      </c>
      <c r="M3197" s="77"/>
    </row>
    <row r="3198" ht="15.75" customHeight="1">
      <c r="A3198" s="79">
        <v>45200.0</v>
      </c>
      <c r="H3198" s="77"/>
      <c r="I3198" s="77"/>
      <c r="J3198" s="77"/>
      <c r="K3198" s="78">
        <f t="shared" si="2"/>
        <v>9585</v>
      </c>
      <c r="L3198" s="76" t="s">
        <v>99</v>
      </c>
      <c r="M3198" s="77"/>
    </row>
    <row r="3199" ht="15.75" customHeight="1">
      <c r="A3199" s="79">
        <v>45201.0</v>
      </c>
      <c r="H3199" s="77"/>
      <c r="I3199" s="77"/>
      <c r="J3199" s="77"/>
      <c r="K3199" s="78">
        <f t="shared" si="2"/>
        <v>9588</v>
      </c>
      <c r="L3199" s="76" t="s">
        <v>99</v>
      </c>
      <c r="M3199" s="77"/>
    </row>
    <row r="3200" ht="15.75" customHeight="1">
      <c r="A3200" s="79">
        <v>45202.0</v>
      </c>
      <c r="H3200" s="77"/>
      <c r="I3200" s="77"/>
      <c r="J3200" s="77"/>
      <c r="K3200" s="78">
        <f t="shared" si="2"/>
        <v>9591</v>
      </c>
      <c r="L3200" s="76" t="s">
        <v>99</v>
      </c>
      <c r="M3200" s="77"/>
    </row>
    <row r="3201" ht="15.75" customHeight="1">
      <c r="A3201" s="79">
        <v>45203.0</v>
      </c>
      <c r="H3201" s="77"/>
      <c r="I3201" s="77"/>
      <c r="J3201" s="77"/>
      <c r="K3201" s="78">
        <f t="shared" si="2"/>
        <v>9594</v>
      </c>
      <c r="L3201" s="76" t="s">
        <v>99</v>
      </c>
      <c r="M3201" s="77"/>
    </row>
    <row r="3202" ht="15.75" customHeight="1">
      <c r="A3202" s="79">
        <v>45204.0</v>
      </c>
      <c r="H3202" s="77"/>
      <c r="I3202" s="77"/>
      <c r="J3202" s="77"/>
      <c r="K3202" s="78">
        <f t="shared" si="2"/>
        <v>9597</v>
      </c>
      <c r="L3202" s="76" t="s">
        <v>99</v>
      </c>
      <c r="M3202" s="77"/>
    </row>
    <row r="3203" ht="15.75" customHeight="1">
      <c r="A3203" s="79">
        <v>45205.0</v>
      </c>
      <c r="H3203" s="77"/>
      <c r="I3203" s="77"/>
      <c r="J3203" s="77"/>
      <c r="K3203" s="78">
        <f t="shared" si="2"/>
        <v>9600</v>
      </c>
      <c r="L3203" s="76" t="s">
        <v>99</v>
      </c>
      <c r="M3203" s="77"/>
    </row>
    <row r="3204" ht="15.75" customHeight="1">
      <c r="A3204" s="79">
        <v>45206.0</v>
      </c>
      <c r="H3204" s="77"/>
      <c r="I3204" s="77"/>
      <c r="J3204" s="77"/>
      <c r="K3204" s="78">
        <f t="shared" si="2"/>
        <v>9603</v>
      </c>
      <c r="L3204" s="76" t="s">
        <v>99</v>
      </c>
      <c r="M3204" s="77"/>
    </row>
    <row r="3205" ht="15.75" customHeight="1">
      <c r="A3205" s="79">
        <v>45207.0</v>
      </c>
      <c r="H3205" s="77"/>
      <c r="I3205" s="77"/>
      <c r="J3205" s="77"/>
      <c r="K3205" s="78">
        <f t="shared" si="2"/>
        <v>9606</v>
      </c>
      <c r="L3205" s="76" t="s">
        <v>99</v>
      </c>
      <c r="M3205" s="77"/>
    </row>
    <row r="3206" ht="15.75" customHeight="1">
      <c r="A3206" s="79">
        <v>45208.0</v>
      </c>
      <c r="H3206" s="77"/>
      <c r="I3206" s="77"/>
      <c r="J3206" s="77"/>
      <c r="K3206" s="78">
        <f t="shared" si="2"/>
        <v>9609</v>
      </c>
      <c r="L3206" s="76" t="s">
        <v>99</v>
      </c>
      <c r="M3206" s="77"/>
    </row>
    <row r="3207" ht="15.75" customHeight="1">
      <c r="A3207" s="79">
        <v>45209.0</v>
      </c>
      <c r="H3207" s="77"/>
      <c r="I3207" s="77"/>
      <c r="J3207" s="77"/>
      <c r="K3207" s="78">
        <f t="shared" si="2"/>
        <v>9612</v>
      </c>
      <c r="L3207" s="76" t="s">
        <v>99</v>
      </c>
      <c r="M3207" s="77"/>
    </row>
    <row r="3208" ht="15.75" customHeight="1">
      <c r="A3208" s="79">
        <v>45210.0</v>
      </c>
      <c r="H3208" s="77"/>
      <c r="I3208" s="77"/>
      <c r="J3208" s="77"/>
      <c r="K3208" s="78">
        <f t="shared" si="2"/>
        <v>9615</v>
      </c>
      <c r="L3208" s="76" t="s">
        <v>99</v>
      </c>
      <c r="M3208" s="77"/>
    </row>
    <row r="3209" ht="15.75" customHeight="1">
      <c r="A3209" s="79">
        <v>45211.0</v>
      </c>
      <c r="H3209" s="77"/>
      <c r="I3209" s="77"/>
      <c r="J3209" s="77"/>
      <c r="K3209" s="78">
        <f t="shared" si="2"/>
        <v>9618</v>
      </c>
      <c r="L3209" s="76" t="s">
        <v>99</v>
      </c>
      <c r="M3209" s="77"/>
    </row>
    <row r="3210" ht="15.75" customHeight="1">
      <c r="A3210" s="79">
        <v>45212.0</v>
      </c>
      <c r="H3210" s="77"/>
      <c r="I3210" s="77"/>
      <c r="J3210" s="77"/>
      <c r="K3210" s="78">
        <f t="shared" si="2"/>
        <v>9621</v>
      </c>
      <c r="L3210" s="76" t="s">
        <v>99</v>
      </c>
      <c r="M3210" s="77"/>
    </row>
    <row r="3211" ht="15.75" customHeight="1">
      <c r="A3211" s="79">
        <v>45213.0</v>
      </c>
      <c r="H3211" s="77"/>
      <c r="I3211" s="77"/>
      <c r="J3211" s="77"/>
      <c r="K3211" s="78">
        <f t="shared" si="2"/>
        <v>9624</v>
      </c>
      <c r="L3211" s="76" t="s">
        <v>99</v>
      </c>
      <c r="M3211" s="77"/>
    </row>
    <row r="3212" ht="15.75" customHeight="1">
      <c r="A3212" s="79">
        <v>45214.0</v>
      </c>
      <c r="H3212" s="77"/>
      <c r="I3212" s="77"/>
      <c r="J3212" s="77"/>
      <c r="K3212" s="78">
        <f t="shared" si="2"/>
        <v>9627</v>
      </c>
      <c r="L3212" s="76" t="s">
        <v>99</v>
      </c>
      <c r="M3212" s="77"/>
    </row>
    <row r="3213" ht="15.75" customHeight="1">
      <c r="A3213" s="79">
        <v>45215.0</v>
      </c>
      <c r="H3213" s="77"/>
      <c r="I3213" s="77"/>
      <c r="J3213" s="77"/>
      <c r="K3213" s="78">
        <f t="shared" si="2"/>
        <v>9630</v>
      </c>
      <c r="L3213" s="76" t="s">
        <v>99</v>
      </c>
      <c r="M3213" s="77"/>
    </row>
    <row r="3214" ht="15.75" customHeight="1">
      <c r="A3214" s="79">
        <v>45216.0</v>
      </c>
      <c r="H3214" s="77"/>
      <c r="I3214" s="77"/>
      <c r="J3214" s="77"/>
      <c r="K3214" s="78">
        <f t="shared" si="2"/>
        <v>9633</v>
      </c>
      <c r="L3214" s="76" t="s">
        <v>99</v>
      </c>
      <c r="M3214" s="77"/>
    </row>
    <row r="3215" ht="15.75" customHeight="1">
      <c r="A3215" s="79">
        <v>45217.0</v>
      </c>
      <c r="H3215" s="77"/>
      <c r="I3215" s="77"/>
      <c r="J3215" s="77"/>
      <c r="K3215" s="78">
        <f t="shared" si="2"/>
        <v>9636</v>
      </c>
      <c r="L3215" s="76" t="s">
        <v>99</v>
      </c>
      <c r="M3215" s="77"/>
    </row>
    <row r="3216" ht="15.75" customHeight="1">
      <c r="A3216" s="79">
        <v>45218.0</v>
      </c>
      <c r="H3216" s="77"/>
      <c r="I3216" s="77"/>
      <c r="J3216" s="77"/>
      <c r="K3216" s="78">
        <f t="shared" si="2"/>
        <v>9639</v>
      </c>
      <c r="L3216" s="76" t="s">
        <v>99</v>
      </c>
      <c r="M3216" s="77"/>
    </row>
    <row r="3217" ht="15.75" customHeight="1">
      <c r="A3217" s="79">
        <v>45219.0</v>
      </c>
      <c r="H3217" s="77"/>
      <c r="I3217" s="77"/>
      <c r="J3217" s="77"/>
      <c r="K3217" s="78">
        <f t="shared" si="2"/>
        <v>9642</v>
      </c>
      <c r="L3217" s="76" t="s">
        <v>99</v>
      </c>
      <c r="M3217" s="77"/>
    </row>
    <row r="3218" ht="15.75" customHeight="1">
      <c r="A3218" s="79">
        <v>45220.0</v>
      </c>
      <c r="H3218" s="77"/>
      <c r="I3218" s="77"/>
      <c r="J3218" s="77"/>
      <c r="K3218" s="78">
        <f t="shared" si="2"/>
        <v>9645</v>
      </c>
      <c r="L3218" s="76" t="s">
        <v>99</v>
      </c>
      <c r="M3218" s="77"/>
    </row>
    <row r="3219" ht="15.75" customHeight="1">
      <c r="A3219" s="79">
        <v>45221.0</v>
      </c>
      <c r="H3219" s="77"/>
      <c r="I3219" s="77"/>
      <c r="J3219" s="77"/>
      <c r="K3219" s="78">
        <f t="shared" si="2"/>
        <v>9648</v>
      </c>
      <c r="L3219" s="76" t="s">
        <v>99</v>
      </c>
      <c r="M3219" s="77"/>
    </row>
    <row r="3220" ht="15.75" customHeight="1">
      <c r="A3220" s="79">
        <v>45222.0</v>
      </c>
      <c r="H3220" s="77"/>
      <c r="I3220" s="77"/>
      <c r="J3220" s="77"/>
      <c r="K3220" s="78">
        <f t="shared" si="2"/>
        <v>9651</v>
      </c>
      <c r="L3220" s="76" t="s">
        <v>99</v>
      </c>
      <c r="M3220" s="77"/>
    </row>
    <row r="3221" ht="15.75" customHeight="1">
      <c r="A3221" s="79">
        <v>45223.0</v>
      </c>
      <c r="H3221" s="77"/>
      <c r="I3221" s="77"/>
      <c r="J3221" s="77"/>
      <c r="K3221" s="78">
        <f t="shared" si="2"/>
        <v>9654</v>
      </c>
      <c r="L3221" s="76" t="s">
        <v>99</v>
      </c>
      <c r="M3221" s="77"/>
    </row>
    <row r="3222" ht="15.75" customHeight="1">
      <c r="A3222" s="79">
        <v>45224.0</v>
      </c>
      <c r="H3222" s="77"/>
      <c r="I3222" s="77"/>
      <c r="J3222" s="77"/>
      <c r="K3222" s="78">
        <f t="shared" si="2"/>
        <v>9657</v>
      </c>
      <c r="L3222" s="76" t="s">
        <v>99</v>
      </c>
      <c r="M3222" s="77"/>
    </row>
    <row r="3223" ht="15.75" customHeight="1">
      <c r="A3223" s="79">
        <v>45225.0</v>
      </c>
      <c r="H3223" s="77"/>
      <c r="I3223" s="77"/>
      <c r="J3223" s="77"/>
      <c r="K3223" s="78">
        <f t="shared" si="2"/>
        <v>9660</v>
      </c>
      <c r="L3223" s="76" t="s">
        <v>99</v>
      </c>
      <c r="M3223" s="77"/>
    </row>
    <row r="3224" ht="15.75" customHeight="1">
      <c r="A3224" s="79">
        <v>45226.0</v>
      </c>
      <c r="H3224" s="77"/>
      <c r="I3224" s="77"/>
      <c r="J3224" s="77"/>
      <c r="K3224" s="78">
        <f t="shared" si="2"/>
        <v>9663</v>
      </c>
      <c r="L3224" s="76" t="s">
        <v>99</v>
      </c>
      <c r="M3224" s="77"/>
    </row>
    <row r="3225" ht="15.75" customHeight="1">
      <c r="A3225" s="79">
        <v>45227.0</v>
      </c>
      <c r="H3225" s="77"/>
      <c r="I3225" s="77"/>
      <c r="J3225" s="77"/>
      <c r="K3225" s="78">
        <f t="shared" si="2"/>
        <v>9666</v>
      </c>
      <c r="L3225" s="76" t="s">
        <v>99</v>
      </c>
      <c r="M3225" s="77"/>
    </row>
    <row r="3226" ht="15.75" customHeight="1">
      <c r="A3226" s="79">
        <v>45228.0</v>
      </c>
      <c r="H3226" s="77"/>
      <c r="I3226" s="77"/>
      <c r="J3226" s="77"/>
      <c r="K3226" s="78">
        <f t="shared" si="2"/>
        <v>9669</v>
      </c>
      <c r="L3226" s="76" t="s">
        <v>99</v>
      </c>
      <c r="M3226" s="77"/>
    </row>
    <row r="3227" ht="15.75" customHeight="1">
      <c r="A3227" s="79">
        <v>45229.0</v>
      </c>
      <c r="H3227" s="77"/>
      <c r="I3227" s="77"/>
      <c r="J3227" s="77"/>
      <c r="K3227" s="78">
        <f t="shared" si="2"/>
        <v>9672</v>
      </c>
      <c r="L3227" s="76" t="s">
        <v>99</v>
      </c>
      <c r="M3227" s="77"/>
    </row>
    <row r="3228" ht="15.75" customHeight="1">
      <c r="A3228" s="79">
        <v>45230.0</v>
      </c>
      <c r="H3228" s="77"/>
      <c r="I3228" s="77"/>
      <c r="J3228" s="77"/>
      <c r="K3228" s="78">
        <f t="shared" si="2"/>
        <v>9675</v>
      </c>
      <c r="L3228" s="76" t="s">
        <v>99</v>
      </c>
      <c r="M3228" s="77"/>
    </row>
    <row r="3229" ht="15.75" customHeight="1">
      <c r="A3229" s="79">
        <v>45231.0</v>
      </c>
      <c r="H3229" s="77"/>
      <c r="I3229" s="77"/>
      <c r="J3229" s="77"/>
      <c r="K3229" s="78">
        <f t="shared" si="2"/>
        <v>9678</v>
      </c>
      <c r="L3229" s="76" t="s">
        <v>99</v>
      </c>
      <c r="M3229" s="77"/>
    </row>
    <row r="3230" ht="15.75" customHeight="1">
      <c r="A3230" s="79">
        <v>45232.0</v>
      </c>
      <c r="H3230" s="77"/>
      <c r="I3230" s="77"/>
      <c r="J3230" s="77"/>
      <c r="K3230" s="78">
        <f t="shared" si="2"/>
        <v>9681</v>
      </c>
      <c r="L3230" s="76" t="s">
        <v>99</v>
      </c>
      <c r="M3230" s="77"/>
    </row>
    <row r="3231" ht="15.75" customHeight="1">
      <c r="A3231" s="79">
        <v>45233.0</v>
      </c>
      <c r="H3231" s="77"/>
      <c r="I3231" s="77"/>
      <c r="J3231" s="77"/>
      <c r="K3231" s="78">
        <f t="shared" si="2"/>
        <v>9684</v>
      </c>
      <c r="L3231" s="76" t="s">
        <v>99</v>
      </c>
      <c r="M3231" s="77"/>
    </row>
    <row r="3232" ht="15.75" customHeight="1">
      <c r="A3232" s="79">
        <v>45234.0</v>
      </c>
      <c r="H3232" s="77"/>
      <c r="I3232" s="77"/>
      <c r="J3232" s="77"/>
      <c r="K3232" s="78">
        <f t="shared" si="2"/>
        <v>9687</v>
      </c>
      <c r="L3232" s="76" t="s">
        <v>99</v>
      </c>
      <c r="M3232" s="77"/>
    </row>
    <row r="3233" ht="15.75" customHeight="1">
      <c r="A3233" s="79">
        <v>45235.0</v>
      </c>
      <c r="H3233" s="77"/>
      <c r="I3233" s="77"/>
      <c r="J3233" s="77"/>
      <c r="K3233" s="78">
        <f t="shared" si="2"/>
        <v>9690</v>
      </c>
      <c r="L3233" s="76" t="s">
        <v>99</v>
      </c>
      <c r="M3233" s="77"/>
    </row>
    <row r="3234" ht="15.75" customHeight="1">
      <c r="A3234" s="79">
        <v>45236.0</v>
      </c>
      <c r="H3234" s="77"/>
      <c r="I3234" s="77"/>
      <c r="J3234" s="77"/>
      <c r="K3234" s="78">
        <f t="shared" si="2"/>
        <v>9693</v>
      </c>
      <c r="L3234" s="76" t="s">
        <v>99</v>
      </c>
      <c r="M3234" s="77"/>
    </row>
    <row r="3235" ht="15.75" customHeight="1">
      <c r="A3235" s="79">
        <v>45237.0</v>
      </c>
      <c r="H3235" s="77"/>
      <c r="I3235" s="77"/>
      <c r="J3235" s="77"/>
      <c r="K3235" s="78">
        <f t="shared" si="2"/>
        <v>9696</v>
      </c>
      <c r="L3235" s="76" t="s">
        <v>99</v>
      </c>
      <c r="M3235" s="77"/>
    </row>
    <row r="3236" ht="15.75" customHeight="1">
      <c r="A3236" s="79">
        <v>45238.0</v>
      </c>
      <c r="H3236" s="77"/>
      <c r="I3236" s="77"/>
      <c r="J3236" s="77"/>
      <c r="K3236" s="78">
        <f t="shared" si="2"/>
        <v>9699</v>
      </c>
      <c r="L3236" s="76" t="s">
        <v>99</v>
      </c>
      <c r="M3236" s="77"/>
    </row>
    <row r="3237" ht="15.75" customHeight="1">
      <c r="A3237" s="79">
        <v>45239.0</v>
      </c>
      <c r="H3237" s="77"/>
      <c r="I3237" s="77"/>
      <c r="J3237" s="77"/>
      <c r="K3237" s="78">
        <f t="shared" si="2"/>
        <v>9702</v>
      </c>
      <c r="L3237" s="76" t="s">
        <v>99</v>
      </c>
      <c r="M3237" s="77"/>
    </row>
    <row r="3238" ht="15.75" customHeight="1">
      <c r="A3238" s="79">
        <v>45240.0</v>
      </c>
      <c r="H3238" s="77"/>
      <c r="I3238" s="77"/>
      <c r="J3238" s="77"/>
      <c r="K3238" s="78">
        <f t="shared" si="2"/>
        <v>9705</v>
      </c>
      <c r="L3238" s="76" t="s">
        <v>99</v>
      </c>
      <c r="M3238" s="77"/>
    </row>
    <row r="3239" ht="15.75" customHeight="1">
      <c r="A3239" s="79">
        <v>45241.0</v>
      </c>
      <c r="H3239" s="77"/>
      <c r="I3239" s="77"/>
      <c r="J3239" s="77"/>
      <c r="K3239" s="78">
        <f t="shared" si="2"/>
        <v>9708</v>
      </c>
      <c r="L3239" s="76" t="s">
        <v>99</v>
      </c>
      <c r="M3239" s="77"/>
    </row>
    <row r="3240" ht="15.75" customHeight="1">
      <c r="A3240" s="79">
        <v>45242.0</v>
      </c>
      <c r="H3240" s="77"/>
      <c r="I3240" s="77"/>
      <c r="J3240" s="77"/>
      <c r="K3240" s="78">
        <f t="shared" si="2"/>
        <v>9711</v>
      </c>
      <c r="L3240" s="76" t="s">
        <v>99</v>
      </c>
      <c r="M3240" s="77"/>
    </row>
    <row r="3241" ht="15.75" customHeight="1">
      <c r="A3241" s="79">
        <v>45243.0</v>
      </c>
      <c r="H3241" s="77"/>
      <c r="I3241" s="77"/>
      <c r="J3241" s="77"/>
      <c r="K3241" s="78">
        <f t="shared" si="2"/>
        <v>9714</v>
      </c>
      <c r="L3241" s="76" t="s">
        <v>99</v>
      </c>
      <c r="M3241" s="77"/>
    </row>
    <row r="3242" ht="15.75" customHeight="1">
      <c r="A3242" s="79">
        <v>45244.0</v>
      </c>
      <c r="H3242" s="77"/>
      <c r="I3242" s="77"/>
      <c r="J3242" s="77"/>
      <c r="K3242" s="78">
        <f t="shared" si="2"/>
        <v>9717</v>
      </c>
      <c r="L3242" s="76" t="s">
        <v>99</v>
      </c>
      <c r="M3242" s="77"/>
    </row>
    <row r="3243" ht="15.75" customHeight="1">
      <c r="A3243" s="79">
        <v>45245.0</v>
      </c>
      <c r="H3243" s="77"/>
      <c r="I3243" s="77"/>
      <c r="J3243" s="77"/>
      <c r="K3243" s="78">
        <f t="shared" si="2"/>
        <v>9720</v>
      </c>
      <c r="L3243" s="76" t="s">
        <v>99</v>
      </c>
      <c r="M3243" s="77"/>
    </row>
    <row r="3244" ht="15.75" customHeight="1">
      <c r="A3244" s="79">
        <v>45246.0</v>
      </c>
      <c r="H3244" s="77"/>
      <c r="I3244" s="77"/>
      <c r="J3244" s="77"/>
      <c r="K3244" s="78">
        <f t="shared" si="2"/>
        <v>9723</v>
      </c>
      <c r="L3244" s="76" t="s">
        <v>99</v>
      </c>
      <c r="M3244" s="77"/>
    </row>
    <row r="3245" ht="15.75" customHeight="1">
      <c r="A3245" s="79">
        <v>45247.0</v>
      </c>
      <c r="H3245" s="77"/>
      <c r="I3245" s="77"/>
      <c r="J3245" s="77"/>
      <c r="K3245" s="78">
        <f t="shared" si="2"/>
        <v>9726</v>
      </c>
      <c r="L3245" s="76" t="s">
        <v>99</v>
      </c>
      <c r="M3245" s="77"/>
    </row>
    <row r="3246" ht="15.75" customHeight="1">
      <c r="A3246" s="79">
        <v>45248.0</v>
      </c>
      <c r="H3246" s="77"/>
      <c r="I3246" s="77"/>
      <c r="J3246" s="77"/>
      <c r="K3246" s="78">
        <f t="shared" si="2"/>
        <v>9729</v>
      </c>
      <c r="L3246" s="76" t="s">
        <v>99</v>
      </c>
      <c r="M3246" s="77"/>
    </row>
    <row r="3247" ht="15.75" customHeight="1">
      <c r="A3247" s="79">
        <v>45249.0</v>
      </c>
      <c r="H3247" s="77"/>
      <c r="I3247" s="77"/>
      <c r="J3247" s="77"/>
      <c r="K3247" s="78">
        <f t="shared" si="2"/>
        <v>9732</v>
      </c>
      <c r="L3247" s="76" t="s">
        <v>99</v>
      </c>
      <c r="M3247" s="77"/>
    </row>
    <row r="3248" ht="15.75" customHeight="1">
      <c r="A3248" s="79">
        <v>45250.0</v>
      </c>
      <c r="H3248" s="77"/>
      <c r="I3248" s="77"/>
      <c r="J3248" s="77"/>
      <c r="K3248" s="78">
        <f t="shared" si="2"/>
        <v>9735</v>
      </c>
      <c r="L3248" s="76" t="s">
        <v>99</v>
      </c>
      <c r="M3248" s="77"/>
    </row>
    <row r="3249" ht="15.75" customHeight="1">
      <c r="A3249" s="79">
        <v>45251.0</v>
      </c>
      <c r="H3249" s="77"/>
      <c r="I3249" s="77"/>
      <c r="J3249" s="77"/>
      <c r="K3249" s="78">
        <f t="shared" si="2"/>
        <v>9738</v>
      </c>
      <c r="L3249" s="76" t="s">
        <v>99</v>
      </c>
      <c r="M3249" s="77"/>
    </row>
    <row r="3250" ht="15.75" customHeight="1">
      <c r="A3250" s="79">
        <v>45252.0</v>
      </c>
      <c r="H3250" s="77"/>
      <c r="I3250" s="77"/>
      <c r="J3250" s="77"/>
      <c r="K3250" s="78">
        <f t="shared" si="2"/>
        <v>9741</v>
      </c>
      <c r="L3250" s="76" t="s">
        <v>99</v>
      </c>
      <c r="M3250" s="77"/>
    </row>
    <row r="3251" ht="15.75" customHeight="1">
      <c r="A3251" s="79">
        <v>45253.0</v>
      </c>
      <c r="H3251" s="77"/>
      <c r="I3251" s="77"/>
      <c r="J3251" s="77"/>
      <c r="K3251" s="78">
        <f t="shared" si="2"/>
        <v>9744</v>
      </c>
      <c r="L3251" s="76" t="s">
        <v>99</v>
      </c>
      <c r="M3251" s="77"/>
    </row>
    <row r="3252" ht="15.75" customHeight="1">
      <c r="A3252" s="79">
        <v>45254.0</v>
      </c>
      <c r="H3252" s="77"/>
      <c r="I3252" s="77"/>
      <c r="J3252" s="77"/>
      <c r="K3252" s="78">
        <f t="shared" si="2"/>
        <v>9747</v>
      </c>
      <c r="L3252" s="76" t="s">
        <v>99</v>
      </c>
      <c r="M3252" s="77"/>
    </row>
    <row r="3253" ht="15.75" customHeight="1">
      <c r="A3253" s="79">
        <v>45255.0</v>
      </c>
      <c r="H3253" s="77"/>
      <c r="I3253" s="77"/>
      <c r="J3253" s="77"/>
      <c r="K3253" s="78">
        <f t="shared" si="2"/>
        <v>9750</v>
      </c>
      <c r="L3253" s="76" t="s">
        <v>99</v>
      </c>
      <c r="M3253" s="77"/>
    </row>
    <row r="3254" ht="15.75" customHeight="1">
      <c r="A3254" s="79">
        <v>45256.0</v>
      </c>
      <c r="H3254" s="77"/>
      <c r="I3254" s="77"/>
      <c r="J3254" s="77"/>
      <c r="K3254" s="78">
        <f t="shared" si="2"/>
        <v>9753</v>
      </c>
      <c r="L3254" s="76" t="s">
        <v>99</v>
      </c>
      <c r="M3254" s="77"/>
    </row>
    <row r="3255" ht="15.75" customHeight="1">
      <c r="A3255" s="79">
        <v>45257.0</v>
      </c>
      <c r="H3255" s="77"/>
      <c r="I3255" s="77"/>
      <c r="J3255" s="77"/>
      <c r="K3255" s="78">
        <f t="shared" si="2"/>
        <v>9756</v>
      </c>
      <c r="L3255" s="76" t="s">
        <v>99</v>
      </c>
      <c r="M3255" s="77"/>
    </row>
    <row r="3256" ht="15.75" customHeight="1">
      <c r="A3256" s="79">
        <v>45258.0</v>
      </c>
      <c r="H3256" s="77"/>
      <c r="I3256" s="77"/>
      <c r="J3256" s="77"/>
      <c r="K3256" s="78">
        <f t="shared" si="2"/>
        <v>9759</v>
      </c>
      <c r="L3256" s="76" t="s">
        <v>99</v>
      </c>
      <c r="M3256" s="77"/>
    </row>
    <row r="3257" ht="15.75" customHeight="1">
      <c r="A3257" s="79">
        <v>45259.0</v>
      </c>
      <c r="H3257" s="77"/>
      <c r="I3257" s="77"/>
      <c r="J3257" s="77"/>
      <c r="K3257" s="78">
        <f t="shared" si="2"/>
        <v>9762</v>
      </c>
      <c r="L3257" s="76" t="s">
        <v>99</v>
      </c>
      <c r="M3257" s="77"/>
    </row>
    <row r="3258" ht="15.75" customHeight="1">
      <c r="A3258" s="79">
        <v>45260.0</v>
      </c>
      <c r="H3258" s="77"/>
      <c r="I3258" s="77"/>
      <c r="J3258" s="77"/>
      <c r="K3258" s="78">
        <f t="shared" si="2"/>
        <v>9765</v>
      </c>
      <c r="L3258" s="76" t="s">
        <v>99</v>
      </c>
      <c r="M3258" s="77"/>
    </row>
    <row r="3259" ht="15.75" customHeight="1">
      <c r="A3259" s="79">
        <v>45261.0</v>
      </c>
      <c r="H3259" s="77"/>
      <c r="I3259" s="77"/>
      <c r="J3259" s="77"/>
      <c r="K3259" s="78">
        <f t="shared" si="2"/>
        <v>9768</v>
      </c>
      <c r="L3259" s="76" t="s">
        <v>99</v>
      </c>
      <c r="M3259" s="77"/>
    </row>
    <row r="3260" ht="15.75" customHeight="1">
      <c r="A3260" s="79">
        <v>45262.0</v>
      </c>
      <c r="H3260" s="77"/>
      <c r="I3260" s="77"/>
      <c r="J3260" s="77"/>
      <c r="K3260" s="78">
        <f t="shared" si="2"/>
        <v>9771</v>
      </c>
      <c r="L3260" s="76" t="s">
        <v>99</v>
      </c>
      <c r="M3260" s="77"/>
    </row>
    <row r="3261" ht="15.75" customHeight="1">
      <c r="A3261" s="79">
        <v>45263.0</v>
      </c>
      <c r="H3261" s="77"/>
      <c r="I3261" s="77"/>
      <c r="J3261" s="77"/>
      <c r="K3261" s="78">
        <f t="shared" si="2"/>
        <v>9774</v>
      </c>
      <c r="L3261" s="76" t="s">
        <v>99</v>
      </c>
      <c r="M3261" s="77"/>
    </row>
    <row r="3262" ht="15.75" customHeight="1">
      <c r="A3262" s="79">
        <v>45264.0</v>
      </c>
      <c r="H3262" s="77"/>
      <c r="I3262" s="77"/>
      <c r="J3262" s="77"/>
      <c r="K3262" s="78">
        <f t="shared" si="2"/>
        <v>9777</v>
      </c>
      <c r="L3262" s="76" t="s">
        <v>99</v>
      </c>
      <c r="M3262" s="77"/>
    </row>
    <row r="3263" ht="15.75" customHeight="1">
      <c r="A3263" s="79">
        <v>45265.0</v>
      </c>
      <c r="H3263" s="77"/>
      <c r="I3263" s="77"/>
      <c r="J3263" s="77"/>
      <c r="K3263" s="78">
        <f t="shared" si="2"/>
        <v>9780</v>
      </c>
      <c r="L3263" s="76" t="s">
        <v>99</v>
      </c>
      <c r="M3263" s="77"/>
    </row>
    <row r="3264" ht="15.75" customHeight="1">
      <c r="A3264" s="79">
        <v>45266.0</v>
      </c>
      <c r="H3264" s="77"/>
      <c r="I3264" s="77"/>
      <c r="J3264" s="77"/>
      <c r="K3264" s="78">
        <f t="shared" si="2"/>
        <v>9783</v>
      </c>
      <c r="L3264" s="76" t="s">
        <v>99</v>
      </c>
      <c r="M3264" s="77"/>
    </row>
    <row r="3265" ht="15.75" customHeight="1">
      <c r="A3265" s="79">
        <v>45267.0</v>
      </c>
      <c r="H3265" s="77"/>
      <c r="I3265" s="77"/>
      <c r="J3265" s="77"/>
      <c r="K3265" s="78">
        <f t="shared" si="2"/>
        <v>9786</v>
      </c>
      <c r="L3265" s="76" t="s">
        <v>99</v>
      </c>
      <c r="M3265" s="77"/>
    </row>
    <row r="3266" ht="15.75" customHeight="1">
      <c r="A3266" s="79">
        <v>45268.0</v>
      </c>
      <c r="H3266" s="77"/>
      <c r="I3266" s="77"/>
      <c r="J3266" s="77"/>
      <c r="K3266" s="78">
        <f t="shared" si="2"/>
        <v>9789</v>
      </c>
      <c r="L3266" s="76" t="s">
        <v>99</v>
      </c>
      <c r="M3266" s="77"/>
    </row>
    <row r="3267" ht="15.75" customHeight="1">
      <c r="A3267" s="79">
        <v>45269.0</v>
      </c>
      <c r="H3267" s="77"/>
      <c r="I3267" s="77"/>
      <c r="J3267" s="77"/>
      <c r="K3267" s="78">
        <f t="shared" si="2"/>
        <v>9792</v>
      </c>
      <c r="L3267" s="76" t="s">
        <v>99</v>
      </c>
      <c r="M3267" s="77"/>
    </row>
    <row r="3268" ht="15.75" customHeight="1">
      <c r="A3268" s="79">
        <v>45270.0</v>
      </c>
      <c r="H3268" s="77"/>
      <c r="I3268" s="77"/>
      <c r="J3268" s="77"/>
      <c r="K3268" s="78">
        <f t="shared" si="2"/>
        <v>9795</v>
      </c>
      <c r="L3268" s="76" t="s">
        <v>99</v>
      </c>
      <c r="M3268" s="77"/>
    </row>
    <row r="3269" ht="15.75" customHeight="1">
      <c r="A3269" s="79">
        <v>45271.0</v>
      </c>
      <c r="H3269" s="77"/>
      <c r="I3269" s="77"/>
      <c r="J3269" s="77"/>
      <c r="K3269" s="78">
        <f t="shared" si="2"/>
        <v>9798</v>
      </c>
      <c r="L3269" s="76" t="s">
        <v>99</v>
      </c>
      <c r="M3269" s="77"/>
    </row>
    <row r="3270" ht="15.75" customHeight="1">
      <c r="A3270" s="79">
        <v>45272.0</v>
      </c>
      <c r="H3270" s="77"/>
      <c r="I3270" s="77"/>
      <c r="J3270" s="77"/>
      <c r="K3270" s="78">
        <f t="shared" si="2"/>
        <v>9801</v>
      </c>
      <c r="L3270" s="76" t="s">
        <v>99</v>
      </c>
      <c r="M3270" s="77"/>
    </row>
    <row r="3271" ht="15.75" customHeight="1">
      <c r="A3271" s="79">
        <v>45273.0</v>
      </c>
      <c r="H3271" s="77"/>
      <c r="I3271" s="77"/>
      <c r="J3271" s="77"/>
      <c r="K3271" s="78">
        <f t="shared" si="2"/>
        <v>9804</v>
      </c>
      <c r="L3271" s="76" t="s">
        <v>99</v>
      </c>
      <c r="M3271" s="77"/>
    </row>
    <row r="3272" ht="15.75" customHeight="1">
      <c r="A3272" s="79">
        <v>45274.0</v>
      </c>
      <c r="H3272" s="77"/>
      <c r="I3272" s="77"/>
      <c r="J3272" s="77"/>
      <c r="K3272" s="78">
        <f t="shared" si="2"/>
        <v>9807</v>
      </c>
      <c r="L3272" s="76" t="s">
        <v>99</v>
      </c>
      <c r="M3272" s="77"/>
    </row>
    <row r="3273" ht="15.75" customHeight="1">
      <c r="A3273" s="79">
        <v>45275.0</v>
      </c>
      <c r="H3273" s="77"/>
      <c r="I3273" s="77"/>
      <c r="J3273" s="77"/>
      <c r="K3273" s="78">
        <f t="shared" si="2"/>
        <v>9810</v>
      </c>
      <c r="L3273" s="76" t="s">
        <v>99</v>
      </c>
      <c r="M3273" s="77"/>
    </row>
    <row r="3274" ht="15.75" customHeight="1">
      <c r="A3274" s="79">
        <v>45276.0</v>
      </c>
      <c r="H3274" s="77"/>
      <c r="I3274" s="77"/>
      <c r="J3274" s="77"/>
      <c r="K3274" s="78">
        <f t="shared" si="2"/>
        <v>9813</v>
      </c>
      <c r="L3274" s="76" t="s">
        <v>99</v>
      </c>
      <c r="M3274" s="77"/>
    </row>
    <row r="3275" ht="15.75" customHeight="1">
      <c r="A3275" s="79">
        <v>45277.0</v>
      </c>
      <c r="H3275" s="77"/>
      <c r="I3275" s="77"/>
      <c r="J3275" s="77"/>
      <c r="K3275" s="78">
        <f t="shared" si="2"/>
        <v>9816</v>
      </c>
      <c r="L3275" s="76" t="s">
        <v>99</v>
      </c>
      <c r="M3275" s="77"/>
    </row>
    <row r="3276" ht="15.75" customHeight="1">
      <c r="A3276" s="79">
        <v>45278.0</v>
      </c>
      <c r="H3276" s="77"/>
      <c r="I3276" s="77"/>
      <c r="J3276" s="77"/>
      <c r="K3276" s="78">
        <f t="shared" si="2"/>
        <v>9819</v>
      </c>
      <c r="L3276" s="76" t="s">
        <v>99</v>
      </c>
      <c r="M3276" s="77"/>
    </row>
    <row r="3277" ht="15.75" customHeight="1">
      <c r="A3277" s="79">
        <v>45279.0</v>
      </c>
      <c r="H3277" s="77"/>
      <c r="I3277" s="77"/>
      <c r="J3277" s="77"/>
      <c r="K3277" s="78">
        <f t="shared" si="2"/>
        <v>9822</v>
      </c>
      <c r="L3277" s="76" t="s">
        <v>99</v>
      </c>
      <c r="M3277" s="77"/>
    </row>
    <row r="3278" ht="15.75" customHeight="1">
      <c r="A3278" s="79">
        <v>45280.0</v>
      </c>
      <c r="H3278" s="77"/>
      <c r="I3278" s="77"/>
      <c r="J3278" s="77"/>
      <c r="K3278" s="78">
        <f t="shared" si="2"/>
        <v>9825</v>
      </c>
      <c r="L3278" s="76" t="s">
        <v>99</v>
      </c>
      <c r="M3278" s="77"/>
    </row>
    <row r="3279" ht="15.75" customHeight="1">
      <c r="A3279" s="79">
        <v>45281.0</v>
      </c>
      <c r="H3279" s="77"/>
      <c r="I3279" s="77"/>
      <c r="J3279" s="77"/>
      <c r="K3279" s="78">
        <f t="shared" si="2"/>
        <v>9828</v>
      </c>
      <c r="L3279" s="76" t="s">
        <v>99</v>
      </c>
      <c r="M3279" s="77"/>
    </row>
    <row r="3280" ht="15.75" customHeight="1">
      <c r="A3280" s="79">
        <v>45282.0</v>
      </c>
      <c r="H3280" s="77"/>
      <c r="I3280" s="77"/>
      <c r="J3280" s="77"/>
      <c r="K3280" s="78">
        <f t="shared" si="2"/>
        <v>9831</v>
      </c>
      <c r="L3280" s="76" t="s">
        <v>99</v>
      </c>
      <c r="M3280" s="77"/>
    </row>
    <row r="3281" ht="15.75" customHeight="1">
      <c r="A3281" s="79">
        <v>45283.0</v>
      </c>
      <c r="H3281" s="77"/>
      <c r="I3281" s="77"/>
      <c r="J3281" s="77"/>
      <c r="K3281" s="78">
        <f t="shared" si="2"/>
        <v>9834</v>
      </c>
      <c r="L3281" s="76" t="s">
        <v>99</v>
      </c>
      <c r="M3281" s="77"/>
    </row>
    <row r="3282" ht="15.75" customHeight="1">
      <c r="A3282" s="79">
        <v>45284.0</v>
      </c>
      <c r="H3282" s="77"/>
      <c r="I3282" s="77"/>
      <c r="J3282" s="77"/>
      <c r="K3282" s="78">
        <f t="shared" si="2"/>
        <v>9837</v>
      </c>
      <c r="L3282" s="76" t="s">
        <v>99</v>
      </c>
      <c r="M3282" s="77"/>
    </row>
    <row r="3283" ht="15.75" customHeight="1">
      <c r="A3283" s="79">
        <v>45285.0</v>
      </c>
      <c r="H3283" s="77"/>
      <c r="I3283" s="77"/>
      <c r="J3283" s="77"/>
      <c r="K3283" s="78">
        <f t="shared" si="2"/>
        <v>9840</v>
      </c>
      <c r="L3283" s="76" t="s">
        <v>99</v>
      </c>
      <c r="M3283" s="77"/>
    </row>
    <row r="3284" ht="15.75" customHeight="1">
      <c r="A3284" s="79">
        <v>45286.0</v>
      </c>
      <c r="H3284" s="77"/>
      <c r="I3284" s="77"/>
      <c r="J3284" s="77"/>
      <c r="K3284" s="78">
        <f t="shared" si="2"/>
        <v>9843</v>
      </c>
      <c r="L3284" s="76" t="s">
        <v>99</v>
      </c>
      <c r="M3284" s="77"/>
    </row>
    <row r="3285" ht="15.75" customHeight="1">
      <c r="A3285" s="79">
        <v>45287.0</v>
      </c>
      <c r="H3285" s="77"/>
      <c r="I3285" s="77"/>
      <c r="J3285" s="77"/>
      <c r="K3285" s="78">
        <f t="shared" si="2"/>
        <v>9846</v>
      </c>
      <c r="L3285" s="76" t="s">
        <v>99</v>
      </c>
      <c r="M3285" s="77"/>
    </row>
    <row r="3286" ht="15.75" customHeight="1">
      <c r="A3286" s="79">
        <v>45288.0</v>
      </c>
      <c r="H3286" s="77"/>
      <c r="I3286" s="77"/>
      <c r="J3286" s="77"/>
      <c r="K3286" s="78">
        <f t="shared" si="2"/>
        <v>9849</v>
      </c>
      <c r="L3286" s="76" t="s">
        <v>99</v>
      </c>
      <c r="M3286" s="77"/>
    </row>
    <row r="3287" ht="15.75" customHeight="1">
      <c r="A3287" s="79">
        <v>45289.0</v>
      </c>
      <c r="H3287" s="77"/>
      <c r="I3287" s="77"/>
      <c r="J3287" s="77"/>
      <c r="K3287" s="78">
        <f t="shared" si="2"/>
        <v>9852</v>
      </c>
      <c r="L3287" s="76" t="s">
        <v>99</v>
      </c>
      <c r="M3287" s="77"/>
    </row>
    <row r="3288" ht="15.75" customHeight="1">
      <c r="A3288" s="79">
        <v>45290.0</v>
      </c>
      <c r="H3288" s="77"/>
      <c r="I3288" s="77"/>
      <c r="J3288" s="77"/>
      <c r="K3288" s="78">
        <f t="shared" si="2"/>
        <v>9855</v>
      </c>
      <c r="L3288" s="76" t="s">
        <v>99</v>
      </c>
      <c r="M3288" s="77"/>
    </row>
    <row r="3289" ht="15.75" customHeight="1">
      <c r="A3289" s="79">
        <v>45291.0</v>
      </c>
      <c r="H3289" s="77"/>
      <c r="I3289" s="77"/>
      <c r="J3289" s="77"/>
      <c r="K3289" s="78">
        <f t="shared" si="2"/>
        <v>9858</v>
      </c>
      <c r="L3289" s="76" t="s">
        <v>99</v>
      </c>
      <c r="M3289" s="77"/>
    </row>
    <row r="3290" ht="15.75" customHeight="1">
      <c r="A3290" s="79">
        <v>45292.0</v>
      </c>
      <c r="H3290" s="77"/>
      <c r="I3290" s="77"/>
      <c r="J3290" s="77"/>
      <c r="K3290" s="78">
        <f t="shared" si="2"/>
        <v>9861</v>
      </c>
      <c r="L3290" s="76" t="s">
        <v>99</v>
      </c>
      <c r="M3290" s="77"/>
    </row>
    <row r="3291" ht="15.75" customHeight="1">
      <c r="A3291" s="79">
        <v>45293.0</v>
      </c>
      <c r="H3291" s="77"/>
      <c r="I3291" s="77"/>
      <c r="J3291" s="77"/>
      <c r="K3291" s="78">
        <f t="shared" si="2"/>
        <v>9864</v>
      </c>
      <c r="L3291" s="76" t="s">
        <v>99</v>
      </c>
      <c r="M3291" s="77"/>
    </row>
    <row r="3292" ht="15.75" customHeight="1">
      <c r="A3292" s="79">
        <v>45294.0</v>
      </c>
      <c r="H3292" s="77"/>
      <c r="I3292" s="77"/>
      <c r="J3292" s="77"/>
      <c r="K3292" s="78">
        <f t="shared" si="2"/>
        <v>9867</v>
      </c>
      <c r="L3292" s="76" t="s">
        <v>99</v>
      </c>
      <c r="M3292" s="77"/>
    </row>
    <row r="3293" ht="15.75" customHeight="1">
      <c r="A3293" s="79">
        <v>45295.0</v>
      </c>
      <c r="H3293" s="77"/>
      <c r="I3293" s="77"/>
      <c r="J3293" s="77"/>
      <c r="K3293" s="78">
        <f t="shared" si="2"/>
        <v>9870</v>
      </c>
      <c r="L3293" s="76" t="s">
        <v>99</v>
      </c>
      <c r="M3293" s="77"/>
    </row>
    <row r="3294" ht="15.75" customHeight="1">
      <c r="A3294" s="79">
        <v>45296.0</v>
      </c>
      <c r="H3294" s="77"/>
      <c r="I3294" s="77"/>
      <c r="J3294" s="77"/>
      <c r="K3294" s="78">
        <f t="shared" si="2"/>
        <v>9873</v>
      </c>
      <c r="L3294" s="76" t="s">
        <v>99</v>
      </c>
      <c r="M3294" s="77"/>
    </row>
    <row r="3295" ht="15.75" customHeight="1">
      <c r="A3295" s="79">
        <v>45297.0</v>
      </c>
      <c r="H3295" s="77"/>
      <c r="I3295" s="77"/>
      <c r="J3295" s="77"/>
      <c r="K3295" s="78">
        <f t="shared" si="2"/>
        <v>9876</v>
      </c>
      <c r="L3295" s="76" t="s">
        <v>99</v>
      </c>
      <c r="M3295" s="77"/>
    </row>
    <row r="3296" ht="15.75" customHeight="1">
      <c r="A3296" s="79">
        <v>45298.0</v>
      </c>
      <c r="H3296" s="77"/>
      <c r="I3296" s="77"/>
      <c r="J3296" s="77"/>
      <c r="K3296" s="78">
        <f t="shared" si="2"/>
        <v>9879</v>
      </c>
      <c r="L3296" s="76" t="s">
        <v>99</v>
      </c>
      <c r="M3296" s="77"/>
    </row>
    <row r="3297" ht="15.75" customHeight="1">
      <c r="A3297" s="79">
        <v>45299.0</v>
      </c>
      <c r="H3297" s="77"/>
      <c r="I3297" s="77"/>
      <c r="J3297" s="77"/>
      <c r="K3297" s="78">
        <f t="shared" si="2"/>
        <v>9882</v>
      </c>
      <c r="L3297" s="76" t="s">
        <v>99</v>
      </c>
      <c r="M3297" s="77"/>
    </row>
    <row r="3298" ht="15.75" customHeight="1">
      <c r="A3298" s="79">
        <v>45300.0</v>
      </c>
      <c r="H3298" s="77"/>
      <c r="I3298" s="77"/>
      <c r="J3298" s="77"/>
      <c r="K3298" s="78">
        <f t="shared" si="2"/>
        <v>9885</v>
      </c>
      <c r="L3298" s="76" t="s">
        <v>99</v>
      </c>
      <c r="M3298" s="77"/>
    </row>
    <row r="3299" ht="15.75" customHeight="1">
      <c r="A3299" s="79">
        <v>45301.0</v>
      </c>
      <c r="H3299" s="77"/>
      <c r="I3299" s="77"/>
      <c r="J3299" s="77"/>
      <c r="K3299" s="78">
        <f t="shared" si="2"/>
        <v>9888</v>
      </c>
      <c r="L3299" s="76" t="s">
        <v>99</v>
      </c>
      <c r="M3299" s="77"/>
    </row>
    <row r="3300" ht="15.75" customHeight="1">
      <c r="A3300" s="79">
        <v>45302.0</v>
      </c>
      <c r="H3300" s="77"/>
      <c r="I3300" s="77"/>
      <c r="J3300" s="77"/>
      <c r="K3300" s="78">
        <f t="shared" si="2"/>
        <v>9891</v>
      </c>
      <c r="L3300" s="76" t="s">
        <v>99</v>
      </c>
      <c r="M3300" s="77"/>
    </row>
    <row r="3301" ht="15.75" customHeight="1">
      <c r="A3301" s="79">
        <v>45303.0</v>
      </c>
      <c r="H3301" s="77"/>
      <c r="I3301" s="77"/>
      <c r="J3301" s="77"/>
      <c r="K3301" s="78">
        <f t="shared" si="2"/>
        <v>9894</v>
      </c>
      <c r="L3301" s="76" t="s">
        <v>99</v>
      </c>
      <c r="M3301" s="77"/>
    </row>
    <row r="3302" ht="15.75" customHeight="1">
      <c r="A3302" s="79">
        <v>45304.0</v>
      </c>
      <c r="H3302" s="77"/>
      <c r="I3302" s="77"/>
      <c r="J3302" s="77"/>
      <c r="K3302" s="78">
        <f t="shared" si="2"/>
        <v>9897</v>
      </c>
      <c r="L3302" s="76" t="s">
        <v>99</v>
      </c>
      <c r="M3302" s="77"/>
    </row>
    <row r="3303" ht="15.75" customHeight="1">
      <c r="A3303" s="79">
        <v>45305.0</v>
      </c>
      <c r="H3303" s="77"/>
      <c r="I3303" s="77"/>
      <c r="J3303" s="77"/>
      <c r="K3303" s="78">
        <f t="shared" si="2"/>
        <v>9900</v>
      </c>
      <c r="L3303" s="76" t="s">
        <v>99</v>
      </c>
      <c r="M3303" s="77"/>
    </row>
    <row r="3304" ht="15.75" customHeight="1">
      <c r="A3304" s="79">
        <v>45306.0</v>
      </c>
      <c r="H3304" s="77"/>
      <c r="I3304" s="77"/>
      <c r="J3304" s="77"/>
      <c r="K3304" s="78">
        <f t="shared" si="2"/>
        <v>9903</v>
      </c>
      <c r="L3304" s="76" t="s">
        <v>99</v>
      </c>
      <c r="M3304" s="77"/>
    </row>
    <row r="3305" ht="15.75" customHeight="1">
      <c r="A3305" s="79">
        <v>45307.0</v>
      </c>
      <c r="H3305" s="77"/>
      <c r="I3305" s="77"/>
      <c r="J3305" s="77"/>
      <c r="K3305" s="78">
        <f t="shared" si="2"/>
        <v>9906</v>
      </c>
      <c r="L3305" s="76" t="s">
        <v>99</v>
      </c>
      <c r="M3305" s="77"/>
    </row>
    <row r="3306" ht="15.75" customHeight="1">
      <c r="A3306" s="79">
        <v>45308.0</v>
      </c>
      <c r="H3306" s="77"/>
      <c r="I3306" s="77"/>
      <c r="J3306" s="77"/>
      <c r="K3306" s="78">
        <f t="shared" si="2"/>
        <v>9909</v>
      </c>
      <c r="L3306" s="76" t="s">
        <v>99</v>
      </c>
      <c r="M3306" s="77"/>
    </row>
    <row r="3307" ht="15.75" customHeight="1">
      <c r="A3307" s="79">
        <v>45309.0</v>
      </c>
      <c r="H3307" s="77"/>
      <c r="I3307" s="77"/>
      <c r="J3307" s="77"/>
      <c r="K3307" s="78">
        <f t="shared" si="2"/>
        <v>9912</v>
      </c>
      <c r="L3307" s="76" t="s">
        <v>99</v>
      </c>
      <c r="M3307" s="77"/>
    </row>
    <row r="3308" ht="15.75" customHeight="1">
      <c r="A3308" s="79">
        <v>45310.0</v>
      </c>
      <c r="H3308" s="77"/>
      <c r="I3308" s="77"/>
      <c r="J3308" s="77"/>
      <c r="K3308" s="78">
        <f t="shared" si="2"/>
        <v>9915</v>
      </c>
      <c r="L3308" s="76" t="s">
        <v>99</v>
      </c>
      <c r="M3308" s="77"/>
    </row>
    <row r="3309" ht="15.75" customHeight="1">
      <c r="A3309" s="79">
        <v>45311.0</v>
      </c>
      <c r="H3309" s="77"/>
      <c r="I3309" s="77"/>
      <c r="J3309" s="77"/>
      <c r="K3309" s="78">
        <f t="shared" si="2"/>
        <v>9918</v>
      </c>
      <c r="L3309" s="76" t="s">
        <v>99</v>
      </c>
      <c r="M3309" s="77"/>
    </row>
    <row r="3310" ht="15.75" customHeight="1">
      <c r="A3310" s="79">
        <v>45312.0</v>
      </c>
      <c r="H3310" s="77"/>
      <c r="I3310" s="77"/>
      <c r="J3310" s="77"/>
      <c r="K3310" s="78">
        <f t="shared" si="2"/>
        <v>9921</v>
      </c>
      <c r="L3310" s="76" t="s">
        <v>99</v>
      </c>
      <c r="M3310" s="77"/>
    </row>
    <row r="3311" ht="15.75" customHeight="1">
      <c r="A3311" s="79">
        <v>45313.0</v>
      </c>
      <c r="H3311" s="77"/>
      <c r="I3311" s="77"/>
      <c r="J3311" s="77"/>
      <c r="K3311" s="78">
        <f t="shared" si="2"/>
        <v>9924</v>
      </c>
      <c r="L3311" s="76" t="s">
        <v>99</v>
      </c>
      <c r="M3311" s="77"/>
    </row>
    <row r="3312" ht="15.75" customHeight="1">
      <c r="A3312" s="79">
        <v>45314.0</v>
      </c>
      <c r="H3312" s="77"/>
      <c r="I3312" s="77"/>
      <c r="J3312" s="77"/>
      <c r="K3312" s="78">
        <f t="shared" si="2"/>
        <v>9927</v>
      </c>
      <c r="L3312" s="76" t="s">
        <v>99</v>
      </c>
      <c r="M3312" s="77"/>
    </row>
    <row r="3313" ht="15.75" customHeight="1">
      <c r="A3313" s="79">
        <v>45315.0</v>
      </c>
      <c r="H3313" s="77"/>
      <c r="I3313" s="77"/>
      <c r="J3313" s="77"/>
      <c r="K3313" s="78">
        <f t="shared" si="2"/>
        <v>9930</v>
      </c>
      <c r="L3313" s="76" t="s">
        <v>99</v>
      </c>
      <c r="M3313" s="77"/>
    </row>
    <row r="3314" ht="15.75" customHeight="1">
      <c r="A3314" s="79">
        <v>45316.0</v>
      </c>
      <c r="H3314" s="77"/>
      <c r="I3314" s="77"/>
      <c r="J3314" s="77"/>
      <c r="K3314" s="78">
        <f t="shared" si="2"/>
        <v>9933</v>
      </c>
      <c r="L3314" s="76" t="s">
        <v>99</v>
      </c>
      <c r="M3314" s="77"/>
    </row>
    <row r="3315" ht="15.75" customHeight="1">
      <c r="A3315" s="79">
        <v>45317.0</v>
      </c>
      <c r="H3315" s="77"/>
      <c r="I3315" s="77"/>
      <c r="J3315" s="77"/>
      <c r="K3315" s="78">
        <f t="shared" si="2"/>
        <v>9936</v>
      </c>
      <c r="L3315" s="76" t="s">
        <v>99</v>
      </c>
      <c r="M3315" s="77"/>
    </row>
    <row r="3316" ht="15.75" customHeight="1">
      <c r="A3316" s="79">
        <v>45318.0</v>
      </c>
      <c r="H3316" s="77"/>
      <c r="I3316" s="77"/>
      <c r="J3316" s="77"/>
      <c r="K3316" s="78">
        <f t="shared" si="2"/>
        <v>9939</v>
      </c>
      <c r="L3316" s="76" t="s">
        <v>99</v>
      </c>
      <c r="M3316" s="77"/>
    </row>
    <row r="3317" ht="15.75" customHeight="1">
      <c r="A3317" s="79">
        <v>45319.0</v>
      </c>
      <c r="H3317" s="77"/>
      <c r="I3317" s="77"/>
      <c r="J3317" s="77"/>
      <c r="K3317" s="78">
        <f t="shared" si="2"/>
        <v>9942</v>
      </c>
      <c r="L3317" s="76" t="s">
        <v>99</v>
      </c>
      <c r="M3317" s="77"/>
    </row>
    <row r="3318" ht="15.75" customHeight="1">
      <c r="A3318" s="79">
        <v>45320.0</v>
      </c>
      <c r="H3318" s="77"/>
      <c r="I3318" s="77"/>
      <c r="J3318" s="77"/>
      <c r="K3318" s="78">
        <f t="shared" si="2"/>
        <v>9945</v>
      </c>
      <c r="L3318" s="76" t="s">
        <v>99</v>
      </c>
      <c r="M3318" s="77"/>
    </row>
    <row r="3319" ht="15.75" customHeight="1">
      <c r="A3319" s="79">
        <v>45321.0</v>
      </c>
      <c r="H3319" s="77"/>
      <c r="I3319" s="77"/>
      <c r="J3319" s="77"/>
      <c r="K3319" s="78">
        <f t="shared" si="2"/>
        <v>9948</v>
      </c>
      <c r="L3319" s="76" t="s">
        <v>99</v>
      </c>
      <c r="M3319" s="77"/>
    </row>
    <row r="3320" ht="15.75" customHeight="1">
      <c r="A3320" s="79">
        <v>45322.0</v>
      </c>
      <c r="H3320" s="77"/>
      <c r="I3320" s="77"/>
      <c r="J3320" s="77"/>
      <c r="K3320" s="78">
        <f t="shared" si="2"/>
        <v>9951</v>
      </c>
      <c r="L3320" s="76" t="s">
        <v>99</v>
      </c>
      <c r="M3320" s="77"/>
    </row>
    <row r="3321" ht="15.75" customHeight="1">
      <c r="A3321" s="79">
        <v>45323.0</v>
      </c>
      <c r="H3321" s="77"/>
      <c r="I3321" s="77"/>
      <c r="J3321" s="77"/>
      <c r="K3321" s="78">
        <f t="shared" si="2"/>
        <v>9954</v>
      </c>
      <c r="L3321" s="76" t="s">
        <v>99</v>
      </c>
      <c r="M3321" s="77"/>
    </row>
    <row r="3322" ht="15.75" customHeight="1">
      <c r="A3322" s="79">
        <v>45324.0</v>
      </c>
      <c r="H3322" s="77"/>
      <c r="I3322" s="77"/>
      <c r="J3322" s="77"/>
      <c r="K3322" s="78">
        <f t="shared" si="2"/>
        <v>9957</v>
      </c>
      <c r="L3322" s="76" t="s">
        <v>99</v>
      </c>
      <c r="M3322" s="77"/>
    </row>
    <row r="3323" ht="15.75" customHeight="1">
      <c r="A3323" s="79">
        <v>45325.0</v>
      </c>
      <c r="H3323" s="77"/>
      <c r="I3323" s="77"/>
      <c r="J3323" s="77"/>
      <c r="K3323" s="78">
        <f t="shared" si="2"/>
        <v>9960</v>
      </c>
      <c r="L3323" s="76" t="s">
        <v>99</v>
      </c>
      <c r="M3323" s="77"/>
    </row>
    <row r="3324" ht="15.75" customHeight="1">
      <c r="A3324" s="79">
        <v>45326.0</v>
      </c>
      <c r="H3324" s="77"/>
      <c r="I3324" s="77"/>
      <c r="J3324" s="77"/>
      <c r="K3324" s="78">
        <f t="shared" si="2"/>
        <v>9963</v>
      </c>
      <c r="L3324" s="76" t="s">
        <v>99</v>
      </c>
      <c r="M3324" s="77"/>
    </row>
    <row r="3325" ht="15.75" customHeight="1">
      <c r="A3325" s="79">
        <v>45327.0</v>
      </c>
      <c r="H3325" s="77"/>
      <c r="I3325" s="77"/>
      <c r="J3325" s="77"/>
      <c r="K3325" s="78">
        <f t="shared" si="2"/>
        <v>9966</v>
      </c>
      <c r="L3325" s="76" t="s">
        <v>99</v>
      </c>
      <c r="M3325" s="77"/>
    </row>
    <row r="3326" ht="15.75" customHeight="1">
      <c r="A3326" s="79">
        <v>45328.0</v>
      </c>
      <c r="H3326" s="77"/>
      <c r="I3326" s="77"/>
      <c r="J3326" s="77"/>
      <c r="K3326" s="78">
        <f t="shared" si="2"/>
        <v>9969</v>
      </c>
      <c r="L3326" s="76" t="s">
        <v>99</v>
      </c>
      <c r="M3326" s="77"/>
    </row>
    <row r="3327" ht="15.75" customHeight="1">
      <c r="A3327" s="79">
        <v>45329.0</v>
      </c>
      <c r="H3327" s="77"/>
      <c r="I3327" s="77"/>
      <c r="J3327" s="77"/>
      <c r="K3327" s="78">
        <f t="shared" si="2"/>
        <v>9972</v>
      </c>
      <c r="L3327" s="76" t="s">
        <v>99</v>
      </c>
      <c r="M3327" s="77"/>
    </row>
    <row r="3328" ht="15.75" customHeight="1">
      <c r="A3328" s="79">
        <v>45330.0</v>
      </c>
      <c r="H3328" s="77"/>
      <c r="I3328" s="77"/>
      <c r="J3328" s="77"/>
      <c r="K3328" s="78">
        <f t="shared" si="2"/>
        <v>9975</v>
      </c>
      <c r="L3328" s="76" t="s">
        <v>99</v>
      </c>
      <c r="M3328" s="77"/>
    </row>
    <row r="3329" ht="15.75" customHeight="1">
      <c r="A3329" s="79">
        <v>45331.0</v>
      </c>
      <c r="H3329" s="77"/>
      <c r="I3329" s="77"/>
      <c r="J3329" s="77"/>
      <c r="K3329" s="78">
        <f t="shared" si="2"/>
        <v>9978</v>
      </c>
      <c r="L3329" s="76" t="s">
        <v>99</v>
      </c>
      <c r="M3329" s="77"/>
    </row>
    <row r="3330" ht="15.75" customHeight="1">
      <c r="A3330" s="79">
        <v>45332.0</v>
      </c>
      <c r="H3330" s="77"/>
      <c r="I3330" s="77"/>
      <c r="J3330" s="77"/>
      <c r="K3330" s="78">
        <f t="shared" si="2"/>
        <v>9981</v>
      </c>
      <c r="L3330" s="76" t="s">
        <v>99</v>
      </c>
      <c r="M3330" s="77"/>
    </row>
    <row r="3331" ht="15.75" customHeight="1">
      <c r="A3331" s="79">
        <v>45333.0</v>
      </c>
      <c r="H3331" s="77"/>
      <c r="I3331" s="77"/>
      <c r="J3331" s="77"/>
      <c r="K3331" s="78">
        <f t="shared" si="2"/>
        <v>9984</v>
      </c>
      <c r="L3331" s="76" t="s">
        <v>99</v>
      </c>
      <c r="M3331" s="77"/>
    </row>
    <row r="3332" ht="15.75" customHeight="1">
      <c r="A3332" s="79">
        <v>45334.0</v>
      </c>
      <c r="H3332" s="77"/>
      <c r="I3332" s="77"/>
      <c r="J3332" s="77"/>
      <c r="K3332" s="78">
        <f t="shared" si="2"/>
        <v>9987</v>
      </c>
      <c r="L3332" s="76" t="s">
        <v>99</v>
      </c>
      <c r="M3332" s="77"/>
    </row>
    <row r="3333" ht="15.75" customHeight="1">
      <c r="A3333" s="79">
        <v>45335.0</v>
      </c>
      <c r="H3333" s="77"/>
      <c r="I3333" s="77"/>
      <c r="J3333" s="77"/>
      <c r="K3333" s="78">
        <f t="shared" si="2"/>
        <v>9990</v>
      </c>
      <c r="L3333" s="76" t="s">
        <v>99</v>
      </c>
      <c r="M3333" s="77"/>
    </row>
    <row r="3334" ht="15.75" customHeight="1">
      <c r="A3334" s="79">
        <v>45336.0</v>
      </c>
      <c r="H3334" s="77"/>
      <c r="I3334" s="77"/>
      <c r="J3334" s="77"/>
      <c r="K3334" s="78">
        <f t="shared" si="2"/>
        <v>9993</v>
      </c>
      <c r="L3334" s="76" t="s">
        <v>99</v>
      </c>
      <c r="M3334" s="77"/>
    </row>
    <row r="3335" ht="15.75" customHeight="1">
      <c r="A3335" s="79">
        <v>45337.0</v>
      </c>
      <c r="H3335" s="77"/>
      <c r="I3335" s="77"/>
      <c r="J3335" s="77"/>
      <c r="K3335" s="78">
        <f t="shared" si="2"/>
        <v>9996</v>
      </c>
      <c r="L3335" s="76" t="s">
        <v>99</v>
      </c>
      <c r="M3335" s="77"/>
    </row>
    <row r="3336" ht="15.75" customHeight="1">
      <c r="A3336" s="79">
        <v>45338.0</v>
      </c>
      <c r="H3336" s="77"/>
      <c r="I3336" s="77"/>
      <c r="J3336" s="77"/>
      <c r="K3336" s="78">
        <f t="shared" si="2"/>
        <v>9999</v>
      </c>
      <c r="L3336" s="76" t="s">
        <v>99</v>
      </c>
      <c r="M3336" s="77"/>
    </row>
    <row r="3337" ht="15.75" customHeight="1">
      <c r="A3337" s="79">
        <v>45339.0</v>
      </c>
      <c r="H3337" s="77"/>
      <c r="I3337" s="77"/>
      <c r="J3337" s="77"/>
      <c r="K3337" s="78">
        <f t="shared" si="2"/>
        <v>10002</v>
      </c>
      <c r="L3337" s="76" t="s">
        <v>99</v>
      </c>
      <c r="M3337" s="77"/>
    </row>
    <row r="3338" ht="15.75" customHeight="1">
      <c r="A3338" s="79">
        <v>45340.0</v>
      </c>
      <c r="H3338" s="77"/>
      <c r="I3338" s="77"/>
      <c r="J3338" s="77"/>
      <c r="K3338" s="78">
        <f t="shared" si="2"/>
        <v>10005</v>
      </c>
      <c r="L3338" s="76" t="s">
        <v>99</v>
      </c>
      <c r="M3338" s="77"/>
    </row>
    <row r="3339" ht="15.75" customHeight="1">
      <c r="A3339" s="79">
        <v>45341.0</v>
      </c>
      <c r="H3339" s="77"/>
      <c r="I3339" s="77"/>
      <c r="J3339" s="77"/>
      <c r="K3339" s="78">
        <f t="shared" si="2"/>
        <v>10008</v>
      </c>
      <c r="L3339" s="76" t="s">
        <v>99</v>
      </c>
      <c r="M3339" s="77"/>
    </row>
    <row r="3340" ht="15.75" customHeight="1">
      <c r="A3340" s="79">
        <v>45342.0</v>
      </c>
      <c r="H3340" s="77"/>
      <c r="I3340" s="77"/>
      <c r="J3340" s="77"/>
      <c r="K3340" s="78">
        <f t="shared" si="2"/>
        <v>10011</v>
      </c>
      <c r="L3340" s="76" t="s">
        <v>99</v>
      </c>
      <c r="M3340" s="77"/>
    </row>
    <row r="3341" ht="15.75" customHeight="1">
      <c r="A3341" s="79">
        <v>45343.0</v>
      </c>
      <c r="H3341" s="77"/>
      <c r="I3341" s="77"/>
      <c r="J3341" s="77"/>
      <c r="K3341" s="78">
        <f t="shared" si="2"/>
        <v>10014</v>
      </c>
      <c r="L3341" s="76" t="s">
        <v>99</v>
      </c>
      <c r="M3341" s="77"/>
    </row>
    <row r="3342" ht="15.75" customHeight="1">
      <c r="A3342" s="79">
        <v>45344.0</v>
      </c>
      <c r="H3342" s="77"/>
      <c r="I3342" s="77"/>
      <c r="J3342" s="77"/>
      <c r="K3342" s="78">
        <f t="shared" si="2"/>
        <v>10017</v>
      </c>
      <c r="L3342" s="76" t="s">
        <v>99</v>
      </c>
      <c r="M3342" s="77"/>
    </row>
    <row r="3343" ht="15.75" customHeight="1">
      <c r="A3343" s="79">
        <v>45345.0</v>
      </c>
      <c r="H3343" s="77"/>
      <c r="I3343" s="77"/>
      <c r="J3343" s="77"/>
      <c r="K3343" s="78">
        <f t="shared" si="2"/>
        <v>10020</v>
      </c>
      <c r="L3343" s="76" t="s">
        <v>99</v>
      </c>
      <c r="M3343" s="77"/>
    </row>
    <row r="3344" ht="15.75" customHeight="1">
      <c r="A3344" s="79">
        <v>45346.0</v>
      </c>
      <c r="H3344" s="77"/>
      <c r="I3344" s="77"/>
      <c r="J3344" s="77"/>
      <c r="K3344" s="78">
        <f t="shared" si="2"/>
        <v>10023</v>
      </c>
      <c r="L3344" s="76" t="s">
        <v>99</v>
      </c>
      <c r="M3344" s="77"/>
    </row>
    <row r="3345" ht="15.75" customHeight="1">
      <c r="A3345" s="79">
        <v>45347.0</v>
      </c>
      <c r="H3345" s="77"/>
      <c r="I3345" s="77"/>
      <c r="J3345" s="77"/>
      <c r="K3345" s="78">
        <f t="shared" si="2"/>
        <v>10026</v>
      </c>
      <c r="L3345" s="76" t="s">
        <v>99</v>
      </c>
      <c r="M3345" s="77"/>
    </row>
    <row r="3346" ht="15.75" customHeight="1">
      <c r="A3346" s="79">
        <v>45348.0</v>
      </c>
      <c r="H3346" s="77"/>
      <c r="I3346" s="77"/>
      <c r="J3346" s="77"/>
      <c r="K3346" s="78">
        <f t="shared" si="2"/>
        <v>10029</v>
      </c>
      <c r="L3346" s="76" t="s">
        <v>99</v>
      </c>
      <c r="M3346" s="77"/>
    </row>
    <row r="3347" ht="15.75" customHeight="1">
      <c r="A3347" s="79">
        <v>45349.0</v>
      </c>
      <c r="H3347" s="77"/>
      <c r="I3347" s="77"/>
      <c r="J3347" s="77"/>
      <c r="K3347" s="78">
        <f t="shared" si="2"/>
        <v>10032</v>
      </c>
      <c r="L3347" s="76" t="s">
        <v>99</v>
      </c>
      <c r="M3347" s="77"/>
    </row>
    <row r="3348" ht="15.75" customHeight="1">
      <c r="A3348" s="79">
        <v>45350.0</v>
      </c>
      <c r="H3348" s="77"/>
      <c r="I3348" s="77"/>
      <c r="J3348" s="77"/>
      <c r="K3348" s="78">
        <f t="shared" si="2"/>
        <v>10035</v>
      </c>
      <c r="L3348" s="76" t="s">
        <v>99</v>
      </c>
      <c r="M3348" s="77"/>
    </row>
    <row r="3349" ht="15.75" customHeight="1">
      <c r="A3349" s="79">
        <v>45351.0</v>
      </c>
      <c r="H3349" s="77"/>
      <c r="I3349" s="77"/>
      <c r="J3349" s="77"/>
      <c r="K3349" s="78">
        <f t="shared" si="2"/>
        <v>10038</v>
      </c>
      <c r="L3349" s="76" t="s">
        <v>99</v>
      </c>
      <c r="M3349" s="77"/>
    </row>
    <row r="3350" ht="15.75" customHeight="1">
      <c r="A3350" s="79">
        <v>45352.0</v>
      </c>
      <c r="H3350" s="77"/>
      <c r="I3350" s="77"/>
      <c r="J3350" s="77"/>
      <c r="K3350" s="78">
        <f t="shared" si="2"/>
        <v>10041</v>
      </c>
      <c r="L3350" s="76" t="s">
        <v>99</v>
      </c>
      <c r="M3350" s="77"/>
    </row>
    <row r="3351" ht="15.75" customHeight="1">
      <c r="A3351" s="79">
        <v>45353.0</v>
      </c>
      <c r="H3351" s="77"/>
      <c r="I3351" s="77"/>
      <c r="J3351" s="77"/>
      <c r="K3351" s="78">
        <f t="shared" si="2"/>
        <v>10044</v>
      </c>
      <c r="L3351" s="76" t="s">
        <v>99</v>
      </c>
      <c r="M3351" s="77"/>
    </row>
    <row r="3352" ht="15.75" customHeight="1">
      <c r="A3352" s="79">
        <v>45354.0</v>
      </c>
      <c r="H3352" s="77"/>
      <c r="I3352" s="77"/>
      <c r="J3352" s="77"/>
      <c r="K3352" s="78">
        <f t="shared" si="2"/>
        <v>10047</v>
      </c>
      <c r="L3352" s="76" t="s">
        <v>99</v>
      </c>
      <c r="M3352" s="77"/>
    </row>
    <row r="3353" ht="15.75" customHeight="1">
      <c r="A3353" s="79">
        <v>45355.0</v>
      </c>
      <c r="H3353" s="77"/>
      <c r="I3353" s="77"/>
      <c r="J3353" s="77"/>
      <c r="K3353" s="78">
        <f t="shared" si="2"/>
        <v>10050</v>
      </c>
      <c r="L3353" s="76" t="s">
        <v>99</v>
      </c>
      <c r="M3353" s="77"/>
    </row>
    <row r="3354" ht="15.75" customHeight="1">
      <c r="A3354" s="79">
        <v>45356.0</v>
      </c>
      <c r="H3354" s="77"/>
      <c r="I3354" s="77"/>
      <c r="J3354" s="77"/>
      <c r="K3354" s="78">
        <f t="shared" si="2"/>
        <v>10053</v>
      </c>
      <c r="L3354" s="76" t="s">
        <v>99</v>
      </c>
      <c r="M3354" s="77"/>
    </row>
    <row r="3355" ht="15.75" customHeight="1">
      <c r="A3355" s="79">
        <v>45357.0</v>
      </c>
      <c r="H3355" s="77"/>
      <c r="I3355" s="77"/>
      <c r="J3355" s="77"/>
      <c r="K3355" s="78">
        <f t="shared" si="2"/>
        <v>10056</v>
      </c>
      <c r="L3355" s="76" t="s">
        <v>99</v>
      </c>
      <c r="M3355" s="77"/>
    </row>
    <row r="3356" ht="15.75" customHeight="1">
      <c r="A3356" s="79">
        <v>45358.0</v>
      </c>
      <c r="H3356" s="77"/>
      <c r="I3356" s="77"/>
      <c r="J3356" s="77"/>
      <c r="K3356" s="78">
        <f t="shared" si="2"/>
        <v>10059</v>
      </c>
      <c r="L3356" s="76" t="s">
        <v>99</v>
      </c>
      <c r="M3356" s="77"/>
    </row>
    <row r="3357" ht="15.75" customHeight="1">
      <c r="A3357" s="79">
        <v>45359.0</v>
      </c>
      <c r="H3357" s="77"/>
      <c r="I3357" s="77"/>
      <c r="J3357" s="77"/>
      <c r="K3357" s="78">
        <f t="shared" si="2"/>
        <v>10062</v>
      </c>
      <c r="L3357" s="76" t="s">
        <v>99</v>
      </c>
      <c r="M3357" s="77"/>
    </row>
    <row r="3358" ht="15.75" customHeight="1">
      <c r="A3358" s="79">
        <v>45360.0</v>
      </c>
      <c r="H3358" s="77"/>
      <c r="I3358" s="77"/>
      <c r="J3358" s="77"/>
      <c r="K3358" s="78">
        <f t="shared" si="2"/>
        <v>10065</v>
      </c>
      <c r="L3358" s="76" t="s">
        <v>99</v>
      </c>
      <c r="M3358" s="77"/>
    </row>
    <row r="3359" ht="15.75" customHeight="1">
      <c r="A3359" s="79">
        <v>45361.0</v>
      </c>
      <c r="H3359" s="77"/>
      <c r="I3359" s="77"/>
      <c r="J3359" s="77"/>
      <c r="K3359" s="78">
        <f t="shared" si="2"/>
        <v>10068</v>
      </c>
      <c r="L3359" s="76" t="s">
        <v>99</v>
      </c>
      <c r="M3359" s="77"/>
    </row>
    <row r="3360" ht="15.75" customHeight="1">
      <c r="A3360" s="79">
        <v>45362.0</v>
      </c>
      <c r="H3360" s="77"/>
      <c r="I3360" s="77"/>
      <c r="J3360" s="77"/>
      <c r="K3360" s="78">
        <f t="shared" si="2"/>
        <v>10071</v>
      </c>
      <c r="L3360" s="76" t="s">
        <v>99</v>
      </c>
      <c r="M3360" s="77"/>
    </row>
    <row r="3361" ht="15.75" customHeight="1">
      <c r="A3361" s="79">
        <v>45363.0</v>
      </c>
      <c r="H3361" s="77"/>
      <c r="I3361" s="77"/>
      <c r="J3361" s="77"/>
      <c r="K3361" s="78">
        <f t="shared" si="2"/>
        <v>10074</v>
      </c>
      <c r="L3361" s="76" t="s">
        <v>99</v>
      </c>
      <c r="M3361" s="77"/>
    </row>
    <row r="3362" ht="15.75" customHeight="1">
      <c r="A3362" s="79">
        <v>45364.0</v>
      </c>
      <c r="H3362" s="77"/>
      <c r="I3362" s="77"/>
      <c r="J3362" s="77"/>
      <c r="K3362" s="78">
        <f t="shared" si="2"/>
        <v>10077</v>
      </c>
      <c r="L3362" s="76" t="s">
        <v>99</v>
      </c>
      <c r="M3362" s="77"/>
    </row>
    <row r="3363" ht="15.75" customHeight="1">
      <c r="A3363" s="79">
        <v>45365.0</v>
      </c>
      <c r="H3363" s="77"/>
      <c r="I3363" s="77"/>
      <c r="J3363" s="77"/>
      <c r="K3363" s="78">
        <f t="shared" si="2"/>
        <v>10080</v>
      </c>
      <c r="L3363" s="76" t="s">
        <v>99</v>
      </c>
      <c r="M3363" s="77"/>
    </row>
    <row r="3364" ht="15.75" customHeight="1">
      <c r="A3364" s="79">
        <v>45366.0</v>
      </c>
      <c r="H3364" s="77"/>
      <c r="I3364" s="77"/>
      <c r="J3364" s="77"/>
      <c r="K3364" s="78">
        <f t="shared" si="2"/>
        <v>10083</v>
      </c>
      <c r="L3364" s="76" t="s">
        <v>99</v>
      </c>
      <c r="M3364" s="77"/>
    </row>
    <row r="3365" ht="15.75" customHeight="1">
      <c r="A3365" s="79">
        <v>45367.0</v>
      </c>
      <c r="H3365" s="77"/>
      <c r="I3365" s="77"/>
      <c r="J3365" s="77"/>
      <c r="K3365" s="78">
        <f t="shared" si="2"/>
        <v>10086</v>
      </c>
      <c r="L3365" s="76" t="s">
        <v>99</v>
      </c>
      <c r="M3365" s="77"/>
    </row>
    <row r="3366" ht="15.75" customHeight="1">
      <c r="A3366" s="79">
        <v>45368.0</v>
      </c>
      <c r="H3366" s="77"/>
      <c r="I3366" s="77"/>
      <c r="J3366" s="77"/>
      <c r="K3366" s="78">
        <f t="shared" si="2"/>
        <v>10089</v>
      </c>
      <c r="L3366" s="76" t="s">
        <v>99</v>
      </c>
      <c r="M3366" s="77"/>
    </row>
    <row r="3367" ht="15.75" customHeight="1">
      <c r="A3367" s="79">
        <v>45369.0</v>
      </c>
      <c r="H3367" s="77"/>
      <c r="I3367" s="77"/>
      <c r="J3367" s="77"/>
      <c r="K3367" s="78">
        <f t="shared" si="2"/>
        <v>10092</v>
      </c>
      <c r="L3367" s="76" t="s">
        <v>99</v>
      </c>
      <c r="M3367" s="77"/>
    </row>
    <row r="3368" ht="15.75" customHeight="1">
      <c r="A3368" s="79">
        <v>45370.0</v>
      </c>
      <c r="H3368" s="77"/>
      <c r="I3368" s="77"/>
      <c r="J3368" s="77"/>
      <c r="K3368" s="78">
        <f t="shared" si="2"/>
        <v>10095</v>
      </c>
      <c r="L3368" s="76" t="s">
        <v>99</v>
      </c>
      <c r="M3368" s="77"/>
    </row>
    <row r="3369" ht="15.75" customHeight="1">
      <c r="A3369" s="79">
        <v>45371.0</v>
      </c>
      <c r="H3369" s="77"/>
      <c r="I3369" s="77"/>
      <c r="J3369" s="77"/>
      <c r="K3369" s="78">
        <f t="shared" si="2"/>
        <v>10098</v>
      </c>
      <c r="L3369" s="76" t="s">
        <v>99</v>
      </c>
      <c r="M3369" s="77"/>
    </row>
    <row r="3370" ht="15.75" customHeight="1">
      <c r="A3370" s="79">
        <v>45372.0</v>
      </c>
      <c r="H3370" s="77"/>
      <c r="I3370" s="77"/>
      <c r="J3370" s="77"/>
      <c r="K3370" s="78">
        <f t="shared" si="2"/>
        <v>10101</v>
      </c>
      <c r="L3370" s="76" t="s">
        <v>99</v>
      </c>
      <c r="M3370" s="77"/>
    </row>
    <row r="3371" ht="15.75" customHeight="1">
      <c r="A3371" s="79">
        <v>45373.0</v>
      </c>
      <c r="H3371" s="77"/>
      <c r="I3371" s="77"/>
      <c r="J3371" s="77"/>
      <c r="K3371" s="78">
        <f t="shared" si="2"/>
        <v>10104</v>
      </c>
      <c r="L3371" s="76" t="s">
        <v>99</v>
      </c>
      <c r="M3371" s="77"/>
    </row>
    <row r="3372" ht="15.75" customHeight="1">
      <c r="A3372" s="79">
        <v>45374.0</v>
      </c>
      <c r="H3372" s="77"/>
      <c r="I3372" s="77"/>
      <c r="J3372" s="77"/>
      <c r="K3372" s="78">
        <f t="shared" si="2"/>
        <v>10107</v>
      </c>
      <c r="L3372" s="76" t="s">
        <v>99</v>
      </c>
      <c r="M3372" s="77"/>
    </row>
    <row r="3373" ht="15.75" customHeight="1">
      <c r="A3373" s="79">
        <v>45375.0</v>
      </c>
      <c r="H3373" s="77"/>
      <c r="I3373" s="77"/>
      <c r="J3373" s="77"/>
      <c r="K3373" s="78">
        <f t="shared" si="2"/>
        <v>10110</v>
      </c>
      <c r="L3373" s="76" t="s">
        <v>99</v>
      </c>
      <c r="M3373" s="77"/>
    </row>
    <row r="3374" ht="15.75" customHeight="1">
      <c r="A3374" s="79">
        <v>45376.0</v>
      </c>
      <c r="H3374" s="77"/>
      <c r="I3374" s="77"/>
      <c r="J3374" s="77"/>
      <c r="K3374" s="78">
        <f t="shared" si="2"/>
        <v>10113</v>
      </c>
      <c r="L3374" s="76" t="s">
        <v>99</v>
      </c>
      <c r="M3374" s="77"/>
    </row>
    <row r="3375" ht="15.75" customHeight="1">
      <c r="A3375" s="79">
        <v>45377.0</v>
      </c>
      <c r="H3375" s="77"/>
      <c r="I3375" s="77"/>
      <c r="J3375" s="77"/>
      <c r="K3375" s="78">
        <f t="shared" si="2"/>
        <v>10116</v>
      </c>
      <c r="L3375" s="76" t="s">
        <v>99</v>
      </c>
      <c r="M3375" s="77"/>
    </row>
    <row r="3376" ht="15.75" customHeight="1">
      <c r="A3376" s="79">
        <v>45378.0</v>
      </c>
      <c r="H3376" s="77"/>
      <c r="I3376" s="77"/>
      <c r="J3376" s="77"/>
      <c r="K3376" s="78">
        <f t="shared" si="2"/>
        <v>10119</v>
      </c>
      <c r="L3376" s="76" t="s">
        <v>99</v>
      </c>
      <c r="M3376" s="77"/>
    </row>
    <row r="3377" ht="15.75" customHeight="1">
      <c r="A3377" s="79">
        <v>45379.0</v>
      </c>
      <c r="H3377" s="77"/>
      <c r="I3377" s="77"/>
      <c r="J3377" s="77"/>
      <c r="K3377" s="78">
        <f t="shared" si="2"/>
        <v>10122</v>
      </c>
      <c r="L3377" s="76" t="s">
        <v>99</v>
      </c>
      <c r="M3377" s="77"/>
    </row>
    <row r="3378" ht="15.75" customHeight="1">
      <c r="A3378" s="79">
        <v>45380.0</v>
      </c>
      <c r="H3378" s="77"/>
      <c r="I3378" s="77"/>
      <c r="J3378" s="77"/>
      <c r="K3378" s="78">
        <f t="shared" si="2"/>
        <v>10125</v>
      </c>
      <c r="L3378" s="76" t="s">
        <v>99</v>
      </c>
      <c r="M3378" s="77"/>
    </row>
    <row r="3379" ht="15.75" customHeight="1">
      <c r="A3379" s="79">
        <v>45381.0</v>
      </c>
      <c r="H3379" s="77"/>
      <c r="I3379" s="77"/>
      <c r="J3379" s="77"/>
      <c r="K3379" s="78">
        <f t="shared" si="2"/>
        <v>10128</v>
      </c>
      <c r="L3379" s="76" t="s">
        <v>99</v>
      </c>
      <c r="M3379" s="77"/>
    </row>
    <row r="3380" ht="15.75" customHeight="1">
      <c r="A3380" s="79">
        <v>45382.0</v>
      </c>
      <c r="H3380" s="77"/>
      <c r="I3380" s="77"/>
      <c r="J3380" s="77"/>
      <c r="K3380" s="78">
        <f t="shared" si="2"/>
        <v>10131</v>
      </c>
      <c r="L3380" s="76" t="s">
        <v>99</v>
      </c>
      <c r="M3380" s="77"/>
    </row>
    <row r="3381" ht="15.75" customHeight="1">
      <c r="A3381" s="79">
        <v>45383.0</v>
      </c>
      <c r="H3381" s="77"/>
      <c r="I3381" s="77"/>
      <c r="J3381" s="77"/>
      <c r="K3381" s="78">
        <f t="shared" si="2"/>
        <v>10134</v>
      </c>
      <c r="L3381" s="76" t="s">
        <v>99</v>
      </c>
      <c r="M3381" s="77"/>
    </row>
    <row r="3382" ht="15.75" customHeight="1">
      <c r="A3382" s="79">
        <v>45384.0</v>
      </c>
      <c r="H3382" s="77"/>
      <c r="I3382" s="77"/>
      <c r="J3382" s="77"/>
      <c r="K3382" s="78">
        <f t="shared" si="2"/>
        <v>10137</v>
      </c>
      <c r="L3382" s="76" t="s">
        <v>99</v>
      </c>
      <c r="M3382" s="77"/>
    </row>
    <row r="3383" ht="15.75" customHeight="1">
      <c r="A3383" s="79">
        <v>45385.0</v>
      </c>
      <c r="H3383" s="77"/>
      <c r="I3383" s="77"/>
      <c r="J3383" s="77"/>
      <c r="K3383" s="78">
        <f t="shared" si="2"/>
        <v>10140</v>
      </c>
      <c r="L3383" s="76" t="s">
        <v>99</v>
      </c>
      <c r="M3383" s="77"/>
    </row>
    <row r="3384" ht="15.75" customHeight="1">
      <c r="A3384" s="79">
        <v>45386.0</v>
      </c>
      <c r="H3384" s="77"/>
      <c r="I3384" s="77"/>
      <c r="J3384" s="77"/>
      <c r="K3384" s="78">
        <f t="shared" si="2"/>
        <v>10143</v>
      </c>
      <c r="L3384" s="76" t="s">
        <v>99</v>
      </c>
      <c r="M3384" s="77"/>
    </row>
    <row r="3385" ht="15.75" customHeight="1">
      <c r="A3385" s="79">
        <v>45387.0</v>
      </c>
      <c r="H3385" s="77"/>
      <c r="I3385" s="77"/>
      <c r="J3385" s="77"/>
      <c r="K3385" s="78">
        <f t="shared" si="2"/>
        <v>10146</v>
      </c>
      <c r="L3385" s="76" t="s">
        <v>99</v>
      </c>
      <c r="M3385" s="77"/>
    </row>
    <row r="3386" ht="15.75" customHeight="1">
      <c r="A3386" s="79">
        <v>45388.0</v>
      </c>
      <c r="H3386" s="77"/>
      <c r="I3386" s="77"/>
      <c r="J3386" s="77"/>
      <c r="K3386" s="78">
        <f t="shared" si="2"/>
        <v>10149</v>
      </c>
      <c r="L3386" s="76" t="s">
        <v>99</v>
      </c>
      <c r="M3386" s="77"/>
    </row>
    <row r="3387" ht="15.75" customHeight="1">
      <c r="A3387" s="79">
        <v>45389.0</v>
      </c>
      <c r="H3387" s="77"/>
      <c r="I3387" s="77"/>
      <c r="J3387" s="77"/>
      <c r="K3387" s="78">
        <f t="shared" si="2"/>
        <v>10152</v>
      </c>
      <c r="L3387" s="76" t="s">
        <v>99</v>
      </c>
      <c r="M3387" s="77"/>
    </row>
    <row r="3388" ht="15.75" customHeight="1">
      <c r="A3388" s="79">
        <v>45390.0</v>
      </c>
      <c r="H3388" s="77"/>
      <c r="I3388" s="77"/>
      <c r="J3388" s="77"/>
      <c r="K3388" s="78">
        <f t="shared" si="2"/>
        <v>10155</v>
      </c>
      <c r="L3388" s="76" t="s">
        <v>99</v>
      </c>
      <c r="M3388" s="77"/>
    </row>
    <row r="3389" ht="15.75" customHeight="1">
      <c r="A3389" s="79">
        <v>45391.0</v>
      </c>
      <c r="H3389" s="77"/>
      <c r="I3389" s="77"/>
      <c r="J3389" s="77"/>
      <c r="K3389" s="78">
        <f t="shared" si="2"/>
        <v>10158</v>
      </c>
      <c r="L3389" s="76" t="s">
        <v>99</v>
      </c>
      <c r="M3389" s="77"/>
    </row>
    <row r="3390" ht="15.75" customHeight="1">
      <c r="A3390" s="79">
        <v>45392.0</v>
      </c>
      <c r="H3390" s="77"/>
      <c r="I3390" s="77"/>
      <c r="J3390" s="77"/>
      <c r="K3390" s="78">
        <f t="shared" si="2"/>
        <v>10161</v>
      </c>
      <c r="L3390" s="76" t="s">
        <v>99</v>
      </c>
      <c r="M3390" s="77"/>
    </row>
    <row r="3391" ht="15.75" customHeight="1">
      <c r="A3391" s="79">
        <v>45393.0</v>
      </c>
      <c r="H3391" s="77"/>
      <c r="I3391" s="77"/>
      <c r="J3391" s="77"/>
      <c r="K3391" s="78">
        <f t="shared" si="2"/>
        <v>10164</v>
      </c>
      <c r="L3391" s="76" t="s">
        <v>99</v>
      </c>
      <c r="M3391" s="77"/>
    </row>
    <row r="3392" ht="15.75" customHeight="1">
      <c r="A3392" s="79">
        <v>45394.0</v>
      </c>
      <c r="H3392" s="77"/>
      <c r="I3392" s="77"/>
      <c r="J3392" s="77"/>
      <c r="K3392" s="78">
        <f t="shared" si="2"/>
        <v>10167</v>
      </c>
      <c r="L3392" s="76" t="s">
        <v>99</v>
      </c>
      <c r="M3392" s="77"/>
    </row>
    <row r="3393" ht="15.75" customHeight="1">
      <c r="A3393" s="79">
        <v>45395.0</v>
      </c>
      <c r="H3393" s="77"/>
      <c r="I3393" s="77"/>
      <c r="J3393" s="77"/>
      <c r="K3393" s="78">
        <f t="shared" si="2"/>
        <v>10170</v>
      </c>
      <c r="L3393" s="76" t="s">
        <v>99</v>
      </c>
      <c r="M3393" s="77"/>
    </row>
    <row r="3394" ht="15.75" customHeight="1">
      <c r="A3394" s="79">
        <v>45396.0</v>
      </c>
      <c r="H3394" s="77"/>
      <c r="I3394" s="77"/>
      <c r="J3394" s="77"/>
      <c r="K3394" s="78">
        <f t="shared" si="2"/>
        <v>10173</v>
      </c>
      <c r="L3394" s="76" t="s">
        <v>99</v>
      </c>
      <c r="M3394" s="77"/>
    </row>
    <row r="3395" ht="15.75" customHeight="1">
      <c r="A3395" s="79">
        <v>45397.0</v>
      </c>
      <c r="H3395" s="77"/>
      <c r="I3395" s="77"/>
      <c r="J3395" s="77"/>
      <c r="K3395" s="78">
        <f t="shared" si="2"/>
        <v>10176</v>
      </c>
      <c r="L3395" s="76" t="s">
        <v>99</v>
      </c>
      <c r="M3395" s="77"/>
    </row>
    <row r="3396" ht="15.75" customHeight="1">
      <c r="A3396" s="79">
        <v>45398.0</v>
      </c>
      <c r="H3396" s="77"/>
      <c r="I3396" s="77"/>
      <c r="J3396" s="77"/>
      <c r="K3396" s="78">
        <f t="shared" si="2"/>
        <v>10179</v>
      </c>
      <c r="L3396" s="76" t="s">
        <v>99</v>
      </c>
      <c r="M3396" s="77"/>
    </row>
    <row r="3397" ht="15.75" customHeight="1">
      <c r="A3397" s="79">
        <v>45399.0</v>
      </c>
      <c r="H3397" s="77"/>
      <c r="I3397" s="77"/>
      <c r="J3397" s="77"/>
      <c r="K3397" s="78">
        <f t="shared" si="2"/>
        <v>10182</v>
      </c>
      <c r="L3397" s="76" t="s">
        <v>99</v>
      </c>
      <c r="M3397" s="77"/>
    </row>
    <row r="3398" ht="15.75" customHeight="1">
      <c r="A3398" s="79">
        <v>45400.0</v>
      </c>
      <c r="H3398" s="77"/>
      <c r="I3398" s="77"/>
      <c r="J3398" s="77"/>
      <c r="K3398" s="78">
        <f t="shared" si="2"/>
        <v>10185</v>
      </c>
      <c r="L3398" s="76" t="s">
        <v>99</v>
      </c>
      <c r="M3398" s="77"/>
    </row>
    <row r="3399" ht="15.75" customHeight="1">
      <c r="A3399" s="79">
        <v>45401.0</v>
      </c>
      <c r="H3399" s="77"/>
      <c r="I3399" s="77"/>
      <c r="J3399" s="77"/>
      <c r="K3399" s="78">
        <f t="shared" si="2"/>
        <v>10188</v>
      </c>
      <c r="L3399" s="76" t="s">
        <v>99</v>
      </c>
      <c r="M3399" s="77"/>
    </row>
    <row r="3400" ht="15.75" customHeight="1">
      <c r="A3400" s="79">
        <v>45402.0</v>
      </c>
      <c r="H3400" s="77"/>
      <c r="I3400" s="77"/>
      <c r="J3400" s="77"/>
      <c r="K3400" s="78">
        <f t="shared" si="2"/>
        <v>10191</v>
      </c>
      <c r="L3400" s="76" t="s">
        <v>99</v>
      </c>
      <c r="M3400" s="77"/>
    </row>
    <row r="3401" ht="15.75" customHeight="1">
      <c r="A3401" s="79">
        <v>45403.0</v>
      </c>
      <c r="H3401" s="77"/>
      <c r="I3401" s="77"/>
      <c r="J3401" s="77"/>
      <c r="K3401" s="78">
        <f t="shared" si="2"/>
        <v>10194</v>
      </c>
      <c r="L3401" s="76" t="s">
        <v>99</v>
      </c>
      <c r="M3401" s="77"/>
    </row>
    <row r="3402" ht="15.75" customHeight="1">
      <c r="A3402" s="79">
        <v>45404.0</v>
      </c>
      <c r="H3402" s="77"/>
      <c r="I3402" s="77"/>
      <c r="J3402" s="77"/>
      <c r="K3402" s="78">
        <f t="shared" si="2"/>
        <v>10197</v>
      </c>
      <c r="L3402" s="76" t="s">
        <v>99</v>
      </c>
      <c r="M3402" s="77"/>
    </row>
    <row r="3403" ht="15.75" customHeight="1">
      <c r="A3403" s="79">
        <v>45405.0</v>
      </c>
      <c r="H3403" s="77"/>
      <c r="I3403" s="77"/>
      <c r="J3403" s="77"/>
      <c r="K3403" s="78">
        <f t="shared" si="2"/>
        <v>10200</v>
      </c>
      <c r="L3403" s="76" t="s">
        <v>99</v>
      </c>
      <c r="M3403" s="77"/>
    </row>
    <row r="3404" ht="15.75" customHeight="1">
      <c r="A3404" s="79">
        <v>45406.0</v>
      </c>
      <c r="H3404" s="77"/>
      <c r="I3404" s="77"/>
      <c r="J3404" s="77"/>
      <c r="K3404" s="78">
        <f t="shared" si="2"/>
        <v>10203</v>
      </c>
      <c r="L3404" s="76" t="s">
        <v>99</v>
      </c>
      <c r="M3404" s="77"/>
    </row>
    <row r="3405" ht="15.75" customHeight="1">
      <c r="A3405" s="79">
        <v>45407.0</v>
      </c>
      <c r="H3405" s="77"/>
      <c r="I3405" s="77"/>
      <c r="J3405" s="77"/>
      <c r="K3405" s="78">
        <f t="shared" si="2"/>
        <v>10206</v>
      </c>
      <c r="L3405" s="76" t="s">
        <v>99</v>
      </c>
      <c r="M3405" s="77"/>
    </row>
    <row r="3406" ht="15.75" customHeight="1">
      <c r="A3406" s="79">
        <v>45408.0</v>
      </c>
      <c r="H3406" s="77"/>
      <c r="I3406" s="77"/>
      <c r="J3406" s="77"/>
      <c r="K3406" s="78">
        <f t="shared" si="2"/>
        <v>10209</v>
      </c>
      <c r="L3406" s="76" t="s">
        <v>99</v>
      </c>
      <c r="M3406" s="77"/>
    </row>
    <row r="3407" ht="15.75" customHeight="1">
      <c r="A3407" s="79">
        <v>45409.0</v>
      </c>
      <c r="H3407" s="77"/>
      <c r="I3407" s="77"/>
      <c r="J3407" s="77"/>
      <c r="K3407" s="78">
        <f t="shared" si="2"/>
        <v>10212</v>
      </c>
      <c r="L3407" s="76" t="s">
        <v>99</v>
      </c>
      <c r="M3407" s="77"/>
    </row>
    <row r="3408" ht="15.75" customHeight="1">
      <c r="A3408" s="79">
        <v>45410.0</v>
      </c>
      <c r="H3408" s="77"/>
      <c r="I3408" s="77"/>
      <c r="J3408" s="77"/>
      <c r="K3408" s="78">
        <f t="shared" si="2"/>
        <v>10215</v>
      </c>
      <c r="L3408" s="76" t="s">
        <v>99</v>
      </c>
      <c r="M3408" s="77"/>
    </row>
    <row r="3409" ht="15.75" customHeight="1">
      <c r="A3409" s="79">
        <v>45411.0</v>
      </c>
      <c r="H3409" s="77"/>
      <c r="I3409" s="77"/>
      <c r="J3409" s="77"/>
      <c r="K3409" s="78">
        <f t="shared" si="2"/>
        <v>10218</v>
      </c>
      <c r="L3409" s="76" t="s">
        <v>99</v>
      </c>
      <c r="M3409" s="77"/>
    </row>
    <row r="3410" ht="15.75" customHeight="1">
      <c r="A3410" s="79">
        <v>45412.0</v>
      </c>
      <c r="H3410" s="77"/>
      <c r="I3410" s="77"/>
      <c r="J3410" s="77"/>
      <c r="K3410" s="78">
        <f t="shared" si="2"/>
        <v>10221</v>
      </c>
      <c r="L3410" s="76" t="s">
        <v>99</v>
      </c>
      <c r="M3410" s="77"/>
    </row>
    <row r="3411" ht="15.75" customHeight="1">
      <c r="A3411" s="79">
        <v>45413.0</v>
      </c>
      <c r="H3411" s="77"/>
      <c r="I3411" s="77"/>
      <c r="J3411" s="77"/>
      <c r="K3411" s="78">
        <f t="shared" si="2"/>
        <v>10224</v>
      </c>
      <c r="L3411" s="76" t="s">
        <v>99</v>
      </c>
      <c r="M3411" s="77"/>
    </row>
    <row r="3412" ht="15.75" customHeight="1">
      <c r="A3412" s="79">
        <v>45414.0</v>
      </c>
      <c r="H3412" s="77"/>
      <c r="I3412" s="77"/>
      <c r="J3412" s="77"/>
      <c r="K3412" s="78">
        <f t="shared" si="2"/>
        <v>10227</v>
      </c>
      <c r="L3412" s="76" t="s">
        <v>99</v>
      </c>
      <c r="M3412" s="77"/>
    </row>
    <row r="3413" ht="15.75" customHeight="1">
      <c r="A3413" s="79">
        <v>45415.0</v>
      </c>
      <c r="H3413" s="77"/>
      <c r="I3413" s="77"/>
      <c r="J3413" s="77"/>
      <c r="K3413" s="78">
        <f t="shared" si="2"/>
        <v>10230</v>
      </c>
      <c r="L3413" s="76" t="s">
        <v>99</v>
      </c>
      <c r="M3413" s="77"/>
    </row>
    <row r="3414" ht="15.75" customHeight="1">
      <c r="A3414" s="79">
        <v>45416.0</v>
      </c>
      <c r="H3414" s="77"/>
      <c r="I3414" s="77"/>
      <c r="J3414" s="77"/>
      <c r="K3414" s="78">
        <f t="shared" si="2"/>
        <v>10233</v>
      </c>
      <c r="L3414" s="76" t="s">
        <v>99</v>
      </c>
      <c r="M3414" s="77"/>
    </row>
    <row r="3415" ht="15.75" customHeight="1">
      <c r="A3415" s="79">
        <v>45417.0</v>
      </c>
      <c r="H3415" s="77"/>
      <c r="I3415" s="77"/>
      <c r="J3415" s="77"/>
      <c r="K3415" s="78">
        <f t="shared" si="2"/>
        <v>10236</v>
      </c>
      <c r="L3415" s="76" t="s">
        <v>99</v>
      </c>
      <c r="M3415" s="77"/>
    </row>
    <row r="3416" ht="15.75" customHeight="1">
      <c r="A3416" s="79">
        <v>45418.0</v>
      </c>
      <c r="H3416" s="77"/>
      <c r="I3416" s="77"/>
      <c r="J3416" s="77"/>
      <c r="K3416" s="78">
        <f t="shared" si="2"/>
        <v>10239</v>
      </c>
      <c r="L3416" s="76" t="s">
        <v>99</v>
      </c>
      <c r="M3416" s="77"/>
    </row>
    <row r="3417" ht="15.75" customHeight="1">
      <c r="A3417" s="79">
        <v>45419.0</v>
      </c>
      <c r="H3417" s="77"/>
      <c r="I3417" s="77"/>
      <c r="J3417" s="77"/>
      <c r="K3417" s="78">
        <f t="shared" si="2"/>
        <v>10242</v>
      </c>
      <c r="L3417" s="76" t="s">
        <v>99</v>
      </c>
      <c r="M3417" s="77"/>
    </row>
    <row r="3418" ht="15.75" customHeight="1">
      <c r="A3418" s="79">
        <v>45420.0</v>
      </c>
      <c r="H3418" s="77"/>
      <c r="I3418" s="77"/>
      <c r="J3418" s="77"/>
      <c r="K3418" s="78">
        <f t="shared" si="2"/>
        <v>10245</v>
      </c>
      <c r="L3418" s="76" t="s">
        <v>99</v>
      </c>
      <c r="M3418" s="77"/>
    </row>
    <row r="3419" ht="15.75" customHeight="1">
      <c r="A3419" s="79">
        <v>45421.0</v>
      </c>
      <c r="H3419" s="77"/>
      <c r="I3419" s="77"/>
      <c r="J3419" s="77"/>
      <c r="K3419" s="78">
        <f t="shared" si="2"/>
        <v>10248</v>
      </c>
      <c r="L3419" s="76" t="s">
        <v>99</v>
      </c>
      <c r="M3419" s="77"/>
    </row>
    <row r="3420" ht="15.75" customHeight="1">
      <c r="A3420" s="79">
        <v>45422.0</v>
      </c>
      <c r="H3420" s="77"/>
      <c r="I3420" s="77"/>
      <c r="J3420" s="77"/>
      <c r="K3420" s="78">
        <f t="shared" si="2"/>
        <v>10251</v>
      </c>
      <c r="L3420" s="76" t="s">
        <v>99</v>
      </c>
      <c r="M3420" s="77"/>
    </row>
    <row r="3421" ht="15.75" customHeight="1">
      <c r="A3421" s="79">
        <v>45423.0</v>
      </c>
      <c r="H3421" s="77"/>
      <c r="I3421" s="77"/>
      <c r="J3421" s="77"/>
      <c r="K3421" s="78">
        <f t="shared" si="2"/>
        <v>10254</v>
      </c>
      <c r="L3421" s="76" t="s">
        <v>99</v>
      </c>
      <c r="M3421" s="77"/>
    </row>
    <row r="3422" ht="15.75" customHeight="1">
      <c r="A3422" s="79">
        <v>45424.0</v>
      </c>
      <c r="H3422" s="77"/>
      <c r="I3422" s="77"/>
      <c r="J3422" s="77"/>
      <c r="K3422" s="78">
        <f t="shared" si="2"/>
        <v>10257</v>
      </c>
      <c r="L3422" s="76" t="s">
        <v>99</v>
      </c>
      <c r="M3422" s="77"/>
    </row>
    <row r="3423" ht="15.75" customHeight="1">
      <c r="A3423" s="79">
        <v>45425.0</v>
      </c>
      <c r="H3423" s="77"/>
      <c r="I3423" s="77"/>
      <c r="J3423" s="77"/>
      <c r="K3423" s="78">
        <f t="shared" si="2"/>
        <v>10260</v>
      </c>
      <c r="L3423" s="76" t="s">
        <v>99</v>
      </c>
      <c r="M3423" s="77"/>
    </row>
    <row r="3424" ht="15.75" customHeight="1">
      <c r="A3424" s="79">
        <v>45426.0</v>
      </c>
      <c r="H3424" s="77"/>
      <c r="I3424" s="77"/>
      <c r="J3424" s="77"/>
      <c r="K3424" s="78">
        <f t="shared" si="2"/>
        <v>10263</v>
      </c>
      <c r="L3424" s="76" t="s">
        <v>99</v>
      </c>
      <c r="M3424" s="77"/>
    </row>
    <row r="3425" ht="15.75" customHeight="1">
      <c r="A3425" s="79">
        <v>45427.0</v>
      </c>
      <c r="H3425" s="77"/>
      <c r="I3425" s="77"/>
      <c r="J3425" s="77"/>
      <c r="K3425" s="78">
        <f t="shared" si="2"/>
        <v>10266</v>
      </c>
      <c r="L3425" s="76" t="s">
        <v>99</v>
      </c>
      <c r="M3425" s="77"/>
    </row>
    <row r="3426" ht="15.75" customHeight="1">
      <c r="A3426" s="79">
        <v>45428.0</v>
      </c>
      <c r="H3426" s="77"/>
      <c r="I3426" s="77"/>
      <c r="J3426" s="77"/>
      <c r="K3426" s="78">
        <f t="shared" si="2"/>
        <v>10269</v>
      </c>
      <c r="L3426" s="76" t="s">
        <v>99</v>
      </c>
      <c r="M3426" s="77"/>
    </row>
    <row r="3427" ht="15.75" customHeight="1">
      <c r="A3427" s="79">
        <v>45429.0</v>
      </c>
      <c r="H3427" s="77"/>
      <c r="I3427" s="77"/>
      <c r="J3427" s="77"/>
      <c r="K3427" s="78">
        <f t="shared" si="2"/>
        <v>10272</v>
      </c>
      <c r="L3427" s="76" t="s">
        <v>99</v>
      </c>
      <c r="M3427" s="77"/>
    </row>
    <row r="3428" ht="15.75" customHeight="1">
      <c r="A3428" s="79">
        <v>45430.0</v>
      </c>
      <c r="H3428" s="77"/>
      <c r="I3428" s="77"/>
      <c r="J3428" s="77"/>
      <c r="K3428" s="78">
        <f t="shared" si="2"/>
        <v>10275</v>
      </c>
      <c r="L3428" s="76" t="s">
        <v>99</v>
      </c>
      <c r="M3428" s="77"/>
    </row>
    <row r="3429" ht="15.75" customHeight="1">
      <c r="A3429" s="79">
        <v>45431.0</v>
      </c>
      <c r="H3429" s="77"/>
      <c r="I3429" s="77"/>
      <c r="J3429" s="77"/>
      <c r="K3429" s="78">
        <f t="shared" si="2"/>
        <v>10278</v>
      </c>
      <c r="L3429" s="76" t="s">
        <v>99</v>
      </c>
      <c r="M3429" s="77"/>
    </row>
    <row r="3430" ht="15.75" customHeight="1">
      <c r="A3430" s="79">
        <v>45432.0</v>
      </c>
      <c r="H3430" s="77"/>
      <c r="I3430" s="77"/>
      <c r="J3430" s="77"/>
      <c r="K3430" s="78">
        <f t="shared" si="2"/>
        <v>10281</v>
      </c>
      <c r="L3430" s="76" t="s">
        <v>99</v>
      </c>
      <c r="M3430" s="77"/>
    </row>
    <row r="3431" ht="15.75" customHeight="1">
      <c r="A3431" s="79">
        <v>45433.0</v>
      </c>
      <c r="H3431" s="77"/>
      <c r="I3431" s="77"/>
      <c r="J3431" s="77"/>
      <c r="K3431" s="78">
        <f t="shared" si="2"/>
        <v>10284</v>
      </c>
      <c r="L3431" s="76" t="s">
        <v>99</v>
      </c>
      <c r="M3431" s="77"/>
    </row>
    <row r="3432" ht="15.75" customHeight="1">
      <c r="A3432" s="79">
        <v>45434.0</v>
      </c>
      <c r="H3432" s="77"/>
      <c r="I3432" s="77"/>
      <c r="J3432" s="77"/>
      <c r="K3432" s="78">
        <f t="shared" si="2"/>
        <v>10287</v>
      </c>
      <c r="L3432" s="76" t="s">
        <v>99</v>
      </c>
      <c r="M3432" s="77"/>
    </row>
    <row r="3433" ht="15.75" customHeight="1">
      <c r="A3433" s="79">
        <v>45435.0</v>
      </c>
      <c r="H3433" s="77"/>
      <c r="I3433" s="77"/>
      <c r="J3433" s="77"/>
      <c r="K3433" s="78">
        <f t="shared" si="2"/>
        <v>10290</v>
      </c>
      <c r="L3433" s="76" t="s">
        <v>99</v>
      </c>
      <c r="M3433" s="77"/>
    </row>
    <row r="3434" ht="15.75" customHeight="1">
      <c r="A3434" s="79">
        <v>45436.0</v>
      </c>
      <c r="H3434" s="77"/>
      <c r="I3434" s="77"/>
      <c r="J3434" s="77"/>
      <c r="K3434" s="78">
        <f t="shared" si="2"/>
        <v>10293</v>
      </c>
      <c r="L3434" s="76" t="s">
        <v>99</v>
      </c>
      <c r="M3434" s="77"/>
    </row>
    <row r="3435" ht="15.75" customHeight="1">
      <c r="A3435" s="79">
        <v>45437.0</v>
      </c>
      <c r="H3435" s="77"/>
      <c r="I3435" s="77"/>
      <c r="J3435" s="77"/>
      <c r="K3435" s="78">
        <f t="shared" si="2"/>
        <v>10296</v>
      </c>
      <c r="L3435" s="76" t="s">
        <v>99</v>
      </c>
      <c r="M3435" s="77"/>
    </row>
    <row r="3436" ht="15.75" customHeight="1">
      <c r="A3436" s="79">
        <v>45438.0</v>
      </c>
      <c r="H3436" s="77"/>
      <c r="I3436" s="77"/>
      <c r="J3436" s="77"/>
      <c r="K3436" s="78">
        <f t="shared" si="2"/>
        <v>10299</v>
      </c>
      <c r="L3436" s="76" t="s">
        <v>99</v>
      </c>
      <c r="M3436" s="77"/>
    </row>
    <row r="3437" ht="15.75" customHeight="1">
      <c r="A3437" s="79">
        <v>45439.0</v>
      </c>
      <c r="H3437" s="77"/>
      <c r="I3437" s="77"/>
      <c r="J3437" s="77"/>
      <c r="K3437" s="78">
        <f t="shared" si="2"/>
        <v>10302</v>
      </c>
      <c r="L3437" s="76" t="s">
        <v>99</v>
      </c>
      <c r="M3437" s="77"/>
    </row>
    <row r="3438" ht="15.75" customHeight="1">
      <c r="A3438" s="79">
        <v>45440.0</v>
      </c>
      <c r="H3438" s="77"/>
      <c r="I3438" s="77"/>
      <c r="J3438" s="77"/>
      <c r="K3438" s="78">
        <f t="shared" si="2"/>
        <v>10305</v>
      </c>
      <c r="L3438" s="76" t="s">
        <v>99</v>
      </c>
      <c r="M3438" s="77"/>
    </row>
    <row r="3439" ht="15.75" customHeight="1">
      <c r="A3439" s="79">
        <v>45441.0</v>
      </c>
      <c r="H3439" s="77"/>
      <c r="I3439" s="77"/>
      <c r="J3439" s="77"/>
      <c r="K3439" s="78">
        <f t="shared" si="2"/>
        <v>10308</v>
      </c>
      <c r="L3439" s="76" t="s">
        <v>99</v>
      </c>
      <c r="M3439" s="77"/>
    </row>
    <row r="3440" ht="15.75" customHeight="1">
      <c r="A3440" s="79">
        <v>45442.0</v>
      </c>
      <c r="H3440" s="77"/>
      <c r="I3440" s="77"/>
      <c r="J3440" s="77"/>
      <c r="K3440" s="78">
        <f t="shared" si="2"/>
        <v>10311</v>
      </c>
      <c r="L3440" s="76" t="s">
        <v>99</v>
      </c>
      <c r="M3440" s="77"/>
    </row>
    <row r="3441" ht="15.75" customHeight="1">
      <c r="A3441" s="79">
        <v>45443.0</v>
      </c>
      <c r="H3441" s="77"/>
      <c r="I3441" s="77"/>
      <c r="J3441" s="77"/>
      <c r="K3441" s="78">
        <f t="shared" si="2"/>
        <v>10314</v>
      </c>
      <c r="L3441" s="76" t="s">
        <v>99</v>
      </c>
      <c r="M3441" s="77"/>
    </row>
    <row r="3442" ht="15.75" customHeight="1">
      <c r="A3442" s="79">
        <v>45444.0</v>
      </c>
      <c r="H3442" s="77"/>
      <c r="I3442" s="77"/>
      <c r="J3442" s="77"/>
      <c r="K3442" s="78">
        <f t="shared" si="2"/>
        <v>10317</v>
      </c>
      <c r="L3442" s="76" t="s">
        <v>99</v>
      </c>
      <c r="M3442" s="77"/>
    </row>
    <row r="3443" ht="15.75" customHeight="1">
      <c r="A3443" s="79">
        <v>45445.0</v>
      </c>
      <c r="H3443" s="77"/>
      <c r="I3443" s="77"/>
      <c r="J3443" s="77"/>
      <c r="K3443" s="78">
        <f t="shared" si="2"/>
        <v>10320</v>
      </c>
      <c r="L3443" s="76" t="s">
        <v>99</v>
      </c>
      <c r="M3443" s="77"/>
    </row>
    <row r="3444" ht="15.75" customHeight="1">
      <c r="A3444" s="79">
        <v>45446.0</v>
      </c>
      <c r="H3444" s="77"/>
      <c r="I3444" s="77"/>
      <c r="J3444" s="77"/>
      <c r="K3444" s="78">
        <f t="shared" si="2"/>
        <v>10323</v>
      </c>
      <c r="L3444" s="76" t="s">
        <v>99</v>
      </c>
      <c r="M3444" s="77"/>
    </row>
    <row r="3445" ht="15.75" customHeight="1">
      <c r="A3445" s="79">
        <v>45447.0</v>
      </c>
      <c r="H3445" s="77"/>
      <c r="I3445" s="77"/>
      <c r="J3445" s="77"/>
      <c r="K3445" s="78">
        <f t="shared" si="2"/>
        <v>10326</v>
      </c>
      <c r="L3445" s="76" t="s">
        <v>99</v>
      </c>
      <c r="M3445" s="77"/>
    </row>
    <row r="3446" ht="15.75" customHeight="1">
      <c r="A3446" s="79">
        <v>45448.0</v>
      </c>
      <c r="H3446" s="77"/>
      <c r="I3446" s="77"/>
      <c r="J3446" s="77"/>
      <c r="K3446" s="78">
        <f t="shared" si="2"/>
        <v>10329</v>
      </c>
      <c r="L3446" s="76" t="s">
        <v>99</v>
      </c>
      <c r="M3446" s="77"/>
    </row>
    <row r="3447" ht="15.75" customHeight="1">
      <c r="A3447" s="79">
        <v>45449.0</v>
      </c>
      <c r="H3447" s="77"/>
      <c r="I3447" s="77"/>
      <c r="J3447" s="77"/>
      <c r="K3447" s="78">
        <f t="shared" si="2"/>
        <v>10332</v>
      </c>
      <c r="L3447" s="76" t="s">
        <v>99</v>
      </c>
      <c r="M3447" s="77"/>
    </row>
    <row r="3448" ht="15.75" customHeight="1">
      <c r="A3448" s="79">
        <v>45450.0</v>
      </c>
      <c r="H3448" s="77"/>
      <c r="I3448" s="77"/>
      <c r="J3448" s="77"/>
      <c r="K3448" s="78">
        <f t="shared" si="2"/>
        <v>10335</v>
      </c>
      <c r="L3448" s="76" t="s">
        <v>99</v>
      </c>
      <c r="M3448" s="77"/>
    </row>
    <row r="3449" ht="15.75" customHeight="1">
      <c r="A3449" s="79">
        <v>45451.0</v>
      </c>
      <c r="H3449" s="77"/>
      <c r="I3449" s="77"/>
      <c r="J3449" s="77"/>
      <c r="K3449" s="78">
        <f t="shared" si="2"/>
        <v>10338</v>
      </c>
      <c r="L3449" s="76" t="s">
        <v>99</v>
      </c>
      <c r="M3449" s="77"/>
    </row>
    <row r="3450" ht="15.75" customHeight="1">
      <c r="A3450" s="79">
        <v>45452.0</v>
      </c>
      <c r="H3450" s="77"/>
      <c r="I3450" s="77"/>
      <c r="J3450" s="77"/>
      <c r="K3450" s="78">
        <f t="shared" si="2"/>
        <v>10341</v>
      </c>
      <c r="L3450" s="76" t="s">
        <v>99</v>
      </c>
      <c r="M3450" s="77"/>
    </row>
    <row r="3451" ht="15.75" customHeight="1">
      <c r="A3451" s="79">
        <v>45453.0</v>
      </c>
      <c r="H3451" s="77"/>
      <c r="I3451" s="77"/>
      <c r="J3451" s="77"/>
      <c r="K3451" s="78">
        <f t="shared" si="2"/>
        <v>10344</v>
      </c>
      <c r="L3451" s="76" t="s">
        <v>99</v>
      </c>
      <c r="M3451" s="77"/>
    </row>
    <row r="3452" ht="15.75" customHeight="1">
      <c r="A3452" s="79">
        <v>45454.0</v>
      </c>
      <c r="H3452" s="77"/>
      <c r="I3452" s="77"/>
      <c r="J3452" s="77"/>
      <c r="K3452" s="78">
        <f t="shared" si="2"/>
        <v>10347</v>
      </c>
      <c r="L3452" s="76" t="s">
        <v>99</v>
      </c>
      <c r="M3452" s="77"/>
    </row>
    <row r="3453" ht="15.75" customHeight="1">
      <c r="A3453" s="79">
        <v>45455.0</v>
      </c>
      <c r="H3453" s="77"/>
      <c r="I3453" s="77"/>
      <c r="J3453" s="77"/>
      <c r="K3453" s="78">
        <f t="shared" si="2"/>
        <v>10350</v>
      </c>
      <c r="L3453" s="76" t="s">
        <v>99</v>
      </c>
      <c r="M3453" s="77"/>
    </row>
    <row r="3454" ht="15.75" customHeight="1">
      <c r="A3454" s="79">
        <v>45456.0</v>
      </c>
      <c r="H3454" s="77"/>
      <c r="I3454" s="77"/>
      <c r="J3454" s="77"/>
      <c r="K3454" s="78">
        <f t="shared" si="2"/>
        <v>10353</v>
      </c>
      <c r="L3454" s="76" t="s">
        <v>99</v>
      </c>
      <c r="M3454" s="77"/>
    </row>
    <row r="3455" ht="15.75" customHeight="1">
      <c r="A3455" s="79">
        <v>45457.0</v>
      </c>
      <c r="H3455" s="77"/>
      <c r="I3455" s="77"/>
      <c r="J3455" s="77"/>
      <c r="K3455" s="78">
        <f t="shared" si="2"/>
        <v>10356</v>
      </c>
      <c r="L3455" s="76" t="s">
        <v>99</v>
      </c>
      <c r="M3455" s="77"/>
    </row>
    <row r="3456" ht="15.75" customHeight="1">
      <c r="A3456" s="79">
        <v>45458.0</v>
      </c>
      <c r="H3456" s="77"/>
      <c r="I3456" s="77"/>
      <c r="J3456" s="77"/>
      <c r="K3456" s="78">
        <f t="shared" si="2"/>
        <v>10359</v>
      </c>
      <c r="L3456" s="76" t="s">
        <v>99</v>
      </c>
      <c r="M3456" s="77"/>
    </row>
    <row r="3457" ht="15.75" customHeight="1">
      <c r="A3457" s="79">
        <v>45459.0</v>
      </c>
      <c r="H3457" s="77"/>
      <c r="I3457" s="77"/>
      <c r="J3457" s="77"/>
      <c r="K3457" s="78">
        <f t="shared" si="2"/>
        <v>10362</v>
      </c>
      <c r="L3457" s="76" t="s">
        <v>99</v>
      </c>
      <c r="M3457" s="77"/>
    </row>
    <row r="3458" ht="15.75" customHeight="1">
      <c r="A3458" s="79">
        <v>45460.0</v>
      </c>
      <c r="H3458" s="77"/>
      <c r="I3458" s="77"/>
      <c r="J3458" s="77"/>
      <c r="K3458" s="78">
        <f t="shared" si="2"/>
        <v>10365</v>
      </c>
      <c r="L3458" s="76" t="s">
        <v>99</v>
      </c>
      <c r="M3458" s="77"/>
    </row>
    <row r="3459" ht="15.75" customHeight="1">
      <c r="A3459" s="79">
        <v>45461.0</v>
      </c>
      <c r="H3459" s="77"/>
      <c r="I3459" s="77"/>
      <c r="J3459" s="77"/>
      <c r="K3459" s="78">
        <f t="shared" si="2"/>
        <v>10368</v>
      </c>
      <c r="L3459" s="76" t="s">
        <v>99</v>
      </c>
      <c r="M3459" s="77"/>
    </row>
    <row r="3460" ht="15.75" customHeight="1">
      <c r="A3460" s="79">
        <v>45462.0</v>
      </c>
      <c r="H3460" s="77"/>
      <c r="I3460" s="77"/>
      <c r="J3460" s="77"/>
      <c r="K3460" s="78">
        <f t="shared" si="2"/>
        <v>10371</v>
      </c>
      <c r="L3460" s="76" t="s">
        <v>99</v>
      </c>
      <c r="M3460" s="77"/>
    </row>
    <row r="3461" ht="15.75" customHeight="1">
      <c r="A3461" s="79">
        <v>45463.0</v>
      </c>
      <c r="H3461" s="77"/>
      <c r="I3461" s="77"/>
      <c r="J3461" s="77"/>
      <c r="K3461" s="78">
        <f t="shared" si="2"/>
        <v>10374</v>
      </c>
      <c r="L3461" s="76" t="s">
        <v>99</v>
      </c>
      <c r="M3461" s="77"/>
    </row>
    <row r="3462" ht="15.75" customHeight="1">
      <c r="A3462" s="79">
        <v>45464.0</v>
      </c>
      <c r="H3462" s="77"/>
      <c r="I3462" s="77"/>
      <c r="J3462" s="77"/>
      <c r="K3462" s="78">
        <f t="shared" si="2"/>
        <v>10377</v>
      </c>
      <c r="L3462" s="76" t="s">
        <v>99</v>
      </c>
      <c r="M3462" s="77"/>
    </row>
    <row r="3463" ht="15.75" customHeight="1">
      <c r="A3463" s="79">
        <v>45465.0</v>
      </c>
      <c r="H3463" s="77"/>
      <c r="I3463" s="77"/>
      <c r="J3463" s="77"/>
      <c r="K3463" s="78">
        <f t="shared" si="2"/>
        <v>10380</v>
      </c>
      <c r="L3463" s="76" t="s">
        <v>99</v>
      </c>
      <c r="M3463" s="77"/>
    </row>
    <row r="3464" ht="15.75" customHeight="1">
      <c r="A3464" s="79">
        <v>45466.0</v>
      </c>
      <c r="H3464" s="77"/>
      <c r="I3464" s="77"/>
      <c r="J3464" s="77"/>
      <c r="K3464" s="78">
        <f t="shared" si="2"/>
        <v>10383</v>
      </c>
      <c r="L3464" s="76" t="s">
        <v>99</v>
      </c>
      <c r="M3464" s="77"/>
    </row>
    <row r="3465" ht="15.75" customHeight="1">
      <c r="A3465" s="79">
        <v>45467.0</v>
      </c>
      <c r="H3465" s="77"/>
      <c r="I3465" s="77"/>
      <c r="J3465" s="77"/>
      <c r="K3465" s="78">
        <f t="shared" si="2"/>
        <v>10386</v>
      </c>
      <c r="L3465" s="76" t="s">
        <v>99</v>
      </c>
      <c r="M3465" s="77"/>
    </row>
    <row r="3466" ht="15.75" customHeight="1">
      <c r="A3466" s="79">
        <v>45468.0</v>
      </c>
      <c r="H3466" s="77"/>
      <c r="I3466" s="77"/>
      <c r="J3466" s="77"/>
      <c r="K3466" s="78">
        <f t="shared" si="2"/>
        <v>10389</v>
      </c>
      <c r="L3466" s="76" t="s">
        <v>99</v>
      </c>
      <c r="M3466" s="77"/>
    </row>
    <row r="3467" ht="15.75" customHeight="1">
      <c r="A3467" s="79">
        <v>45469.0</v>
      </c>
      <c r="H3467" s="77"/>
      <c r="I3467" s="77"/>
      <c r="J3467" s="77"/>
      <c r="K3467" s="78">
        <f t="shared" si="2"/>
        <v>10392</v>
      </c>
      <c r="L3467" s="76" t="s">
        <v>99</v>
      </c>
      <c r="M3467" s="77"/>
    </row>
    <row r="3468" ht="15.75" customHeight="1">
      <c r="A3468" s="79">
        <v>45470.0</v>
      </c>
      <c r="H3468" s="77"/>
      <c r="I3468" s="77"/>
      <c r="J3468" s="77"/>
      <c r="K3468" s="78">
        <f t="shared" si="2"/>
        <v>10395</v>
      </c>
      <c r="L3468" s="76" t="s">
        <v>99</v>
      </c>
      <c r="M3468" s="77"/>
    </row>
    <row r="3469" ht="15.75" customHeight="1">
      <c r="A3469" s="79">
        <v>45471.0</v>
      </c>
      <c r="H3469" s="77"/>
      <c r="I3469" s="77"/>
      <c r="J3469" s="77"/>
      <c r="K3469" s="78">
        <f t="shared" si="2"/>
        <v>10398</v>
      </c>
      <c r="L3469" s="76" t="s">
        <v>99</v>
      </c>
      <c r="M3469" s="77"/>
    </row>
    <row r="3470" ht="15.75" customHeight="1">
      <c r="A3470" s="79">
        <v>45472.0</v>
      </c>
      <c r="H3470" s="77"/>
      <c r="I3470" s="77"/>
      <c r="J3470" s="77"/>
      <c r="K3470" s="78">
        <f t="shared" si="2"/>
        <v>10401</v>
      </c>
      <c r="L3470" s="76" t="s">
        <v>99</v>
      </c>
      <c r="M3470" s="77"/>
    </row>
    <row r="3471" ht="15.75" customHeight="1">
      <c r="A3471" s="79">
        <v>45473.0</v>
      </c>
      <c r="H3471" s="77"/>
      <c r="I3471" s="77"/>
      <c r="J3471" s="77"/>
      <c r="K3471" s="78">
        <f t="shared" si="2"/>
        <v>10404</v>
      </c>
      <c r="L3471" s="76" t="s">
        <v>99</v>
      </c>
      <c r="M3471" s="77"/>
    </row>
    <row r="3472" ht="15.75" customHeight="1">
      <c r="A3472" s="79">
        <v>45474.0</v>
      </c>
      <c r="H3472" s="77"/>
      <c r="I3472" s="77"/>
      <c r="J3472" s="77"/>
      <c r="K3472" s="78">
        <f t="shared" si="2"/>
        <v>10407</v>
      </c>
      <c r="L3472" s="76" t="s">
        <v>99</v>
      </c>
      <c r="M3472" s="77"/>
    </row>
    <row r="3473" ht="15.75" customHeight="1">
      <c r="A3473" s="79">
        <v>45475.0</v>
      </c>
      <c r="H3473" s="77"/>
      <c r="I3473" s="77"/>
      <c r="J3473" s="77"/>
      <c r="K3473" s="78">
        <f t="shared" si="2"/>
        <v>10410</v>
      </c>
      <c r="L3473" s="76" t="s">
        <v>99</v>
      </c>
      <c r="M3473" s="77"/>
    </row>
    <row r="3474" ht="15.75" customHeight="1">
      <c r="A3474" s="79">
        <v>45476.0</v>
      </c>
      <c r="H3474" s="77"/>
      <c r="I3474" s="77"/>
      <c r="J3474" s="77"/>
      <c r="K3474" s="78">
        <f t="shared" si="2"/>
        <v>10413</v>
      </c>
      <c r="L3474" s="76" t="s">
        <v>99</v>
      </c>
      <c r="M3474" s="77"/>
    </row>
    <row r="3475" ht="15.75" customHeight="1">
      <c r="A3475" s="79">
        <v>45477.0</v>
      </c>
      <c r="H3475" s="77"/>
      <c r="I3475" s="77"/>
      <c r="J3475" s="77"/>
      <c r="K3475" s="78">
        <f t="shared" si="2"/>
        <v>10416</v>
      </c>
      <c r="L3475" s="76" t="s">
        <v>99</v>
      </c>
      <c r="M3475" s="77"/>
    </row>
    <row r="3476" ht="15.75" customHeight="1">
      <c r="A3476" s="79">
        <v>45478.0</v>
      </c>
      <c r="H3476" s="77"/>
      <c r="I3476" s="77"/>
      <c r="J3476" s="77"/>
      <c r="K3476" s="78">
        <f t="shared" si="2"/>
        <v>10419</v>
      </c>
      <c r="L3476" s="76" t="s">
        <v>99</v>
      </c>
      <c r="M3476" s="77"/>
    </row>
    <row r="3477" ht="15.75" customHeight="1">
      <c r="A3477" s="79">
        <v>45479.0</v>
      </c>
      <c r="H3477" s="77"/>
      <c r="I3477" s="77"/>
      <c r="J3477" s="77"/>
      <c r="K3477" s="78">
        <f t="shared" si="2"/>
        <v>10422</v>
      </c>
      <c r="L3477" s="76" t="s">
        <v>99</v>
      </c>
      <c r="M3477" s="77"/>
    </row>
    <row r="3478" ht="15.75" customHeight="1">
      <c r="A3478" s="79">
        <v>45480.0</v>
      </c>
      <c r="H3478" s="77"/>
      <c r="I3478" s="77"/>
      <c r="J3478" s="77"/>
      <c r="K3478" s="78">
        <f t="shared" si="2"/>
        <v>10425</v>
      </c>
      <c r="L3478" s="76" t="s">
        <v>99</v>
      </c>
      <c r="M3478" s="77"/>
    </row>
    <row r="3479" ht="15.75" customHeight="1">
      <c r="A3479" s="79">
        <v>45481.0</v>
      </c>
      <c r="H3479" s="77"/>
      <c r="I3479" s="77"/>
      <c r="J3479" s="77"/>
      <c r="K3479" s="78">
        <f t="shared" si="2"/>
        <v>10428</v>
      </c>
      <c r="L3479" s="76" t="s">
        <v>99</v>
      </c>
      <c r="M3479" s="77"/>
    </row>
    <row r="3480" ht="15.75" customHeight="1">
      <c r="A3480" s="79">
        <v>45482.0</v>
      </c>
      <c r="H3480" s="77"/>
      <c r="I3480" s="77"/>
      <c r="J3480" s="77"/>
      <c r="K3480" s="78">
        <f t="shared" si="2"/>
        <v>10431</v>
      </c>
      <c r="L3480" s="76" t="s">
        <v>99</v>
      </c>
      <c r="M3480" s="77"/>
    </row>
    <row r="3481" ht="15.75" customHeight="1">
      <c r="A3481" s="79">
        <v>45483.0</v>
      </c>
      <c r="H3481" s="77"/>
      <c r="I3481" s="77"/>
      <c r="J3481" s="77"/>
      <c r="K3481" s="78">
        <f t="shared" si="2"/>
        <v>10434</v>
      </c>
      <c r="L3481" s="76" t="s">
        <v>99</v>
      </c>
      <c r="M3481" s="77"/>
    </row>
    <row r="3482" ht="15.75" customHeight="1">
      <c r="A3482" s="79">
        <v>45484.0</v>
      </c>
      <c r="H3482" s="77"/>
      <c r="I3482" s="77"/>
      <c r="J3482" s="77"/>
      <c r="K3482" s="78">
        <f t="shared" si="2"/>
        <v>10437</v>
      </c>
      <c r="L3482" s="76" t="s">
        <v>99</v>
      </c>
      <c r="M3482" s="77"/>
    </row>
    <row r="3483" ht="15.75" customHeight="1">
      <c r="A3483" s="79">
        <v>45485.0</v>
      </c>
      <c r="H3483" s="77"/>
      <c r="I3483" s="77"/>
      <c r="J3483" s="77"/>
      <c r="K3483" s="78">
        <f t="shared" si="2"/>
        <v>10440</v>
      </c>
      <c r="L3483" s="76" t="s">
        <v>99</v>
      </c>
      <c r="M3483" s="77"/>
    </row>
    <row r="3484" ht="15.75" customHeight="1">
      <c r="A3484" s="79">
        <v>45486.0</v>
      </c>
      <c r="H3484" s="77"/>
      <c r="I3484" s="77"/>
      <c r="J3484" s="77"/>
      <c r="K3484" s="78">
        <f t="shared" si="2"/>
        <v>10443</v>
      </c>
      <c r="L3484" s="76" t="s">
        <v>99</v>
      </c>
      <c r="M3484" s="77"/>
    </row>
    <row r="3485" ht="15.75" customHeight="1">
      <c r="A3485" s="79">
        <v>45487.0</v>
      </c>
      <c r="H3485" s="77"/>
      <c r="I3485" s="77"/>
      <c r="J3485" s="77"/>
      <c r="K3485" s="78">
        <f t="shared" si="2"/>
        <v>10446</v>
      </c>
      <c r="L3485" s="76" t="s">
        <v>99</v>
      </c>
      <c r="M3485" s="77"/>
    </row>
    <row r="3486" ht="15.75" customHeight="1">
      <c r="A3486" s="79">
        <v>45488.0</v>
      </c>
      <c r="H3486" s="77"/>
      <c r="I3486" s="77"/>
      <c r="J3486" s="77"/>
      <c r="K3486" s="78">
        <f t="shared" si="2"/>
        <v>10449</v>
      </c>
      <c r="L3486" s="76" t="s">
        <v>99</v>
      </c>
      <c r="M3486" s="77"/>
    </row>
    <row r="3487" ht="15.75" customHeight="1">
      <c r="A3487" s="79">
        <v>45489.0</v>
      </c>
      <c r="H3487" s="77"/>
      <c r="I3487" s="77"/>
      <c r="J3487" s="77"/>
      <c r="K3487" s="78">
        <f t="shared" si="2"/>
        <v>10452</v>
      </c>
      <c r="L3487" s="76" t="s">
        <v>99</v>
      </c>
      <c r="M3487" s="77"/>
    </row>
    <row r="3488" ht="15.75" customHeight="1">
      <c r="A3488" s="79">
        <v>45490.0</v>
      </c>
      <c r="H3488" s="77"/>
      <c r="I3488" s="77"/>
      <c r="J3488" s="77"/>
      <c r="K3488" s="78">
        <f t="shared" si="2"/>
        <v>10455</v>
      </c>
      <c r="L3488" s="76" t="s">
        <v>99</v>
      </c>
      <c r="M3488" s="77"/>
    </row>
    <row r="3489" ht="15.75" customHeight="1">
      <c r="A3489" s="79">
        <v>45491.0</v>
      </c>
      <c r="H3489" s="77"/>
      <c r="I3489" s="77"/>
      <c r="J3489" s="77"/>
      <c r="K3489" s="78">
        <f t="shared" si="2"/>
        <v>10458</v>
      </c>
      <c r="L3489" s="76" t="s">
        <v>99</v>
      </c>
      <c r="M3489" s="77"/>
    </row>
    <row r="3490" ht="15.75" customHeight="1">
      <c r="A3490" s="79">
        <v>45492.0</v>
      </c>
      <c r="H3490" s="77"/>
      <c r="I3490" s="77"/>
      <c r="J3490" s="77"/>
      <c r="K3490" s="78">
        <f t="shared" si="2"/>
        <v>10461</v>
      </c>
      <c r="L3490" s="76" t="s">
        <v>99</v>
      </c>
      <c r="M3490" s="77"/>
    </row>
    <row r="3491" ht="15.75" customHeight="1">
      <c r="A3491" s="79">
        <v>45493.0</v>
      </c>
      <c r="H3491" s="77"/>
      <c r="I3491" s="77"/>
      <c r="J3491" s="77"/>
      <c r="K3491" s="78">
        <f t="shared" si="2"/>
        <v>10464</v>
      </c>
      <c r="L3491" s="76" t="s">
        <v>99</v>
      </c>
      <c r="M3491" s="77"/>
    </row>
    <row r="3492" ht="15.75" customHeight="1">
      <c r="A3492" s="79">
        <v>45494.0</v>
      </c>
      <c r="H3492" s="77"/>
      <c r="I3492" s="77"/>
      <c r="J3492" s="77"/>
      <c r="K3492" s="78">
        <f t="shared" si="2"/>
        <v>10467</v>
      </c>
      <c r="L3492" s="76" t="s">
        <v>99</v>
      </c>
      <c r="M3492" s="77"/>
    </row>
    <row r="3493" ht="15.75" customHeight="1">
      <c r="A3493" s="79">
        <v>45495.0</v>
      </c>
      <c r="H3493" s="77"/>
      <c r="I3493" s="77"/>
      <c r="J3493" s="77"/>
      <c r="K3493" s="78">
        <f t="shared" si="2"/>
        <v>10470</v>
      </c>
      <c r="L3493" s="76" t="s">
        <v>99</v>
      </c>
      <c r="M3493" s="77"/>
    </row>
    <row r="3494" ht="15.75" customHeight="1">
      <c r="A3494" s="79">
        <v>45496.0</v>
      </c>
      <c r="H3494" s="77"/>
      <c r="I3494" s="77"/>
      <c r="J3494" s="77"/>
      <c r="K3494" s="78">
        <f t="shared" si="2"/>
        <v>10473</v>
      </c>
      <c r="L3494" s="76" t="s">
        <v>99</v>
      </c>
      <c r="M3494" s="77"/>
    </row>
    <row r="3495" ht="15.75" customHeight="1">
      <c r="A3495" s="79">
        <v>45497.0</v>
      </c>
      <c r="H3495" s="77"/>
      <c r="I3495" s="77"/>
      <c r="J3495" s="77"/>
      <c r="K3495" s="78">
        <f t="shared" si="2"/>
        <v>10476</v>
      </c>
      <c r="L3495" s="76" t="s">
        <v>99</v>
      </c>
      <c r="M3495" s="77"/>
    </row>
    <row r="3496" ht="15.75" customHeight="1">
      <c r="A3496" s="79">
        <v>45498.0</v>
      </c>
      <c r="H3496" s="77"/>
      <c r="I3496" s="77"/>
      <c r="J3496" s="77"/>
      <c r="K3496" s="78">
        <f t="shared" si="2"/>
        <v>10479</v>
      </c>
      <c r="L3496" s="76" t="s">
        <v>99</v>
      </c>
      <c r="M3496" s="77"/>
    </row>
    <row r="3497" ht="15.75" customHeight="1">
      <c r="A3497" s="79">
        <v>45499.0</v>
      </c>
      <c r="H3497" s="77"/>
      <c r="I3497" s="77"/>
      <c r="J3497" s="77"/>
      <c r="K3497" s="78">
        <f t="shared" si="2"/>
        <v>10482</v>
      </c>
      <c r="L3497" s="76" t="s">
        <v>99</v>
      </c>
      <c r="M3497" s="77"/>
    </row>
    <row r="3498" ht="15.75" customHeight="1">
      <c r="A3498" s="79">
        <v>45500.0</v>
      </c>
      <c r="H3498" s="77"/>
      <c r="I3498" s="77"/>
      <c r="J3498" s="77"/>
      <c r="K3498" s="78">
        <f t="shared" si="2"/>
        <v>10485</v>
      </c>
      <c r="L3498" s="76" t="s">
        <v>99</v>
      </c>
      <c r="M3498" s="77"/>
    </row>
    <row r="3499" ht="15.75" customHeight="1">
      <c r="A3499" s="79">
        <v>45501.0</v>
      </c>
      <c r="H3499" s="77"/>
      <c r="I3499" s="77"/>
      <c r="J3499" s="77"/>
      <c r="K3499" s="78">
        <f t="shared" si="2"/>
        <v>10488</v>
      </c>
      <c r="L3499" s="76" t="s">
        <v>99</v>
      </c>
      <c r="M3499" s="77"/>
    </row>
    <row r="3500" ht="15.75" customHeight="1">
      <c r="A3500" s="79">
        <v>45502.0</v>
      </c>
      <c r="H3500" s="77"/>
      <c r="I3500" s="77"/>
      <c r="J3500" s="77"/>
      <c r="K3500" s="78">
        <f t="shared" si="2"/>
        <v>10491</v>
      </c>
      <c r="L3500" s="76" t="s">
        <v>99</v>
      </c>
      <c r="M3500" s="77"/>
    </row>
    <row r="3501" ht="15.75" customHeight="1">
      <c r="A3501" s="79">
        <v>45503.0</v>
      </c>
      <c r="H3501" s="77"/>
      <c r="I3501" s="77"/>
      <c r="J3501" s="77"/>
      <c r="K3501" s="78">
        <f t="shared" si="2"/>
        <v>10494</v>
      </c>
      <c r="L3501" s="76" t="s">
        <v>99</v>
      </c>
      <c r="M3501" s="77"/>
    </row>
    <row r="3502" ht="15.75" customHeight="1">
      <c r="A3502" s="79">
        <v>45504.0</v>
      </c>
      <c r="H3502" s="77"/>
      <c r="I3502" s="77"/>
      <c r="J3502" s="77"/>
      <c r="K3502" s="78">
        <f t="shared" si="2"/>
        <v>10497</v>
      </c>
      <c r="L3502" s="76" t="s">
        <v>99</v>
      </c>
      <c r="M3502" s="77"/>
    </row>
    <row r="3503" ht="15.75" customHeight="1">
      <c r="A3503" s="79">
        <v>45505.0</v>
      </c>
      <c r="H3503" s="77"/>
      <c r="I3503" s="77"/>
      <c r="J3503" s="77"/>
      <c r="K3503" s="78">
        <f t="shared" si="2"/>
        <v>10500</v>
      </c>
      <c r="L3503" s="76" t="s">
        <v>99</v>
      </c>
      <c r="M3503" s="77"/>
    </row>
    <row r="3504" ht="15.75" customHeight="1">
      <c r="A3504" s="79">
        <v>45506.0</v>
      </c>
      <c r="H3504" s="77"/>
      <c r="I3504" s="77"/>
      <c r="J3504" s="77"/>
      <c r="K3504" s="78">
        <f t="shared" si="2"/>
        <v>10503</v>
      </c>
      <c r="L3504" s="76" t="s">
        <v>99</v>
      </c>
      <c r="M3504" s="77"/>
    </row>
    <row r="3505" ht="15.75" customHeight="1">
      <c r="A3505" s="79">
        <v>45507.0</v>
      </c>
      <c r="H3505" s="77"/>
      <c r="I3505" s="77"/>
      <c r="J3505" s="77"/>
      <c r="K3505" s="78">
        <f t="shared" si="2"/>
        <v>10506</v>
      </c>
      <c r="L3505" s="76" t="s">
        <v>99</v>
      </c>
      <c r="M3505" s="77"/>
    </row>
    <row r="3506" ht="15.75" customHeight="1">
      <c r="A3506" s="79">
        <v>45508.0</v>
      </c>
      <c r="H3506" s="77"/>
      <c r="I3506" s="77"/>
      <c r="J3506" s="77"/>
      <c r="K3506" s="78">
        <f t="shared" si="2"/>
        <v>10509</v>
      </c>
      <c r="L3506" s="76" t="s">
        <v>99</v>
      </c>
      <c r="M3506" s="77"/>
    </row>
    <row r="3507" ht="15.75" customHeight="1">
      <c r="A3507" s="79">
        <v>45509.0</v>
      </c>
      <c r="H3507" s="77"/>
      <c r="I3507" s="77"/>
      <c r="J3507" s="77"/>
      <c r="K3507" s="78">
        <f t="shared" si="2"/>
        <v>10512</v>
      </c>
      <c r="L3507" s="76" t="s">
        <v>99</v>
      </c>
      <c r="M3507" s="77"/>
    </row>
    <row r="3508" ht="15.75" customHeight="1">
      <c r="A3508" s="79">
        <v>45510.0</v>
      </c>
      <c r="H3508" s="77"/>
      <c r="I3508" s="77"/>
      <c r="J3508" s="77"/>
      <c r="K3508" s="78">
        <f t="shared" si="2"/>
        <v>10515</v>
      </c>
      <c r="L3508" s="76" t="s">
        <v>99</v>
      </c>
      <c r="M3508" s="77"/>
    </row>
    <row r="3509" ht="15.75" customHeight="1">
      <c r="A3509" s="79">
        <v>45511.0</v>
      </c>
      <c r="H3509" s="77"/>
      <c r="I3509" s="77"/>
      <c r="J3509" s="77"/>
      <c r="K3509" s="78">
        <f t="shared" si="2"/>
        <v>10518</v>
      </c>
      <c r="L3509" s="76" t="s">
        <v>99</v>
      </c>
      <c r="M3509" s="77"/>
    </row>
    <row r="3510" ht="15.75" customHeight="1">
      <c r="A3510" s="79">
        <v>45512.0</v>
      </c>
      <c r="H3510" s="77"/>
      <c r="I3510" s="77"/>
      <c r="J3510" s="77"/>
      <c r="K3510" s="78">
        <f t="shared" si="2"/>
        <v>10521</v>
      </c>
      <c r="L3510" s="76" t="s">
        <v>99</v>
      </c>
      <c r="M3510" s="77"/>
    </row>
    <row r="3511" ht="15.75" customHeight="1">
      <c r="A3511" s="79">
        <v>45513.0</v>
      </c>
      <c r="H3511" s="77"/>
      <c r="I3511" s="77"/>
      <c r="J3511" s="77"/>
      <c r="K3511" s="78">
        <f t="shared" si="2"/>
        <v>10524</v>
      </c>
      <c r="L3511" s="76" t="s">
        <v>99</v>
      </c>
      <c r="M3511" s="77"/>
    </row>
    <row r="3512" ht="15.75" customHeight="1">
      <c r="A3512" s="79">
        <v>45514.0</v>
      </c>
      <c r="H3512" s="77"/>
      <c r="I3512" s="77"/>
      <c r="J3512" s="77"/>
      <c r="K3512" s="78">
        <f t="shared" si="2"/>
        <v>10527</v>
      </c>
      <c r="L3512" s="76" t="s">
        <v>99</v>
      </c>
      <c r="M3512" s="77"/>
    </row>
    <row r="3513" ht="15.75" customHeight="1">
      <c r="A3513" s="79">
        <v>45515.0</v>
      </c>
      <c r="H3513" s="77"/>
      <c r="I3513" s="77"/>
      <c r="J3513" s="77"/>
      <c r="K3513" s="78">
        <f t="shared" si="2"/>
        <v>10530</v>
      </c>
      <c r="L3513" s="76" t="s">
        <v>99</v>
      </c>
      <c r="M3513" s="77"/>
    </row>
    <row r="3514" ht="15.75" customHeight="1">
      <c r="A3514" s="79">
        <v>45516.0</v>
      </c>
      <c r="H3514" s="77"/>
      <c r="I3514" s="77"/>
      <c r="J3514" s="77"/>
      <c r="K3514" s="78">
        <f t="shared" si="2"/>
        <v>10533</v>
      </c>
      <c r="L3514" s="76" t="s">
        <v>99</v>
      </c>
      <c r="M3514" s="77"/>
    </row>
    <row r="3515" ht="15.75" customHeight="1">
      <c r="A3515" s="79">
        <v>45517.0</v>
      </c>
      <c r="H3515" s="77"/>
      <c r="I3515" s="77"/>
      <c r="J3515" s="77"/>
      <c r="K3515" s="78">
        <f t="shared" si="2"/>
        <v>10536</v>
      </c>
      <c r="L3515" s="76" t="s">
        <v>99</v>
      </c>
      <c r="M3515" s="77"/>
    </row>
    <row r="3516" ht="15.75" customHeight="1">
      <c r="A3516" s="79">
        <v>45518.0</v>
      </c>
      <c r="H3516" s="77"/>
      <c r="I3516" s="77"/>
      <c r="J3516" s="77"/>
      <c r="K3516" s="78">
        <f t="shared" si="2"/>
        <v>10539</v>
      </c>
      <c r="L3516" s="76" t="s">
        <v>99</v>
      </c>
      <c r="M3516" s="77"/>
    </row>
    <row r="3517" ht="15.75" customHeight="1">
      <c r="A3517" s="79">
        <v>45519.0</v>
      </c>
      <c r="H3517" s="77"/>
      <c r="I3517" s="77"/>
      <c r="J3517" s="77"/>
      <c r="K3517" s="78">
        <f t="shared" si="2"/>
        <v>10542</v>
      </c>
      <c r="L3517" s="76" t="s">
        <v>99</v>
      </c>
      <c r="M3517" s="77"/>
    </row>
    <row r="3518" ht="15.75" customHeight="1">
      <c r="A3518" s="79">
        <v>45520.0</v>
      </c>
      <c r="H3518" s="77"/>
      <c r="I3518" s="77"/>
      <c r="J3518" s="77"/>
      <c r="K3518" s="78">
        <f t="shared" si="2"/>
        <v>10545</v>
      </c>
      <c r="L3518" s="76" t="s">
        <v>99</v>
      </c>
      <c r="M3518" s="77"/>
    </row>
    <row r="3519" ht="15.75" customHeight="1">
      <c r="A3519" s="79">
        <v>45521.0</v>
      </c>
      <c r="H3519" s="77"/>
      <c r="I3519" s="77"/>
      <c r="J3519" s="77"/>
      <c r="K3519" s="78">
        <f t="shared" si="2"/>
        <v>10548</v>
      </c>
      <c r="L3519" s="76" t="s">
        <v>99</v>
      </c>
      <c r="M3519" s="77"/>
    </row>
    <row r="3520" ht="15.75" customHeight="1">
      <c r="A3520" s="79">
        <v>45522.0</v>
      </c>
      <c r="H3520" s="77"/>
      <c r="I3520" s="77"/>
      <c r="J3520" s="77"/>
      <c r="K3520" s="78">
        <f t="shared" si="2"/>
        <v>10551</v>
      </c>
      <c r="L3520" s="76" t="s">
        <v>99</v>
      </c>
      <c r="M3520" s="77"/>
    </row>
    <row r="3521" ht="15.75" customHeight="1">
      <c r="A3521" s="79">
        <v>45523.0</v>
      </c>
      <c r="H3521" s="77"/>
      <c r="I3521" s="77"/>
      <c r="J3521" s="77"/>
      <c r="K3521" s="78">
        <f t="shared" si="2"/>
        <v>10554</v>
      </c>
      <c r="L3521" s="76" t="s">
        <v>99</v>
      </c>
      <c r="M3521" s="77"/>
    </row>
    <row r="3522" ht="15.75" customHeight="1">
      <c r="A3522" s="79">
        <v>45524.0</v>
      </c>
      <c r="H3522" s="77"/>
      <c r="I3522" s="77"/>
      <c r="J3522" s="77"/>
      <c r="K3522" s="78">
        <f t="shared" si="2"/>
        <v>10557</v>
      </c>
      <c r="L3522" s="76" t="s">
        <v>99</v>
      </c>
      <c r="M3522" s="77"/>
    </row>
    <row r="3523" ht="15.75" customHeight="1">
      <c r="A3523" s="79">
        <v>45525.0</v>
      </c>
      <c r="H3523" s="77"/>
      <c r="I3523" s="77"/>
      <c r="J3523" s="77"/>
      <c r="K3523" s="78">
        <f t="shared" si="2"/>
        <v>10560</v>
      </c>
      <c r="L3523" s="76" t="s">
        <v>99</v>
      </c>
      <c r="M3523" s="77"/>
    </row>
    <row r="3524" ht="15.75" customHeight="1">
      <c r="A3524" s="79">
        <v>45526.0</v>
      </c>
      <c r="H3524" s="77"/>
      <c r="I3524" s="77"/>
      <c r="J3524" s="77"/>
      <c r="K3524" s="78">
        <f t="shared" si="2"/>
        <v>10563</v>
      </c>
      <c r="L3524" s="76" t="s">
        <v>99</v>
      </c>
      <c r="M3524" s="77"/>
    </row>
    <row r="3525" ht="15.75" customHeight="1">
      <c r="A3525" s="79">
        <v>45527.0</v>
      </c>
      <c r="H3525" s="77"/>
      <c r="I3525" s="77"/>
      <c r="J3525" s="77"/>
      <c r="K3525" s="78">
        <f t="shared" si="2"/>
        <v>10566</v>
      </c>
      <c r="L3525" s="76" t="s">
        <v>99</v>
      </c>
      <c r="M3525" s="77"/>
    </row>
    <row r="3526" ht="15.75" customHeight="1">
      <c r="A3526" s="79">
        <v>45528.0</v>
      </c>
      <c r="H3526" s="77"/>
      <c r="I3526" s="77"/>
      <c r="J3526" s="77"/>
      <c r="K3526" s="78">
        <f t="shared" si="2"/>
        <v>10569</v>
      </c>
      <c r="L3526" s="76" t="s">
        <v>99</v>
      </c>
      <c r="M3526" s="77"/>
    </row>
    <row r="3527" ht="15.75" customHeight="1">
      <c r="A3527" s="79">
        <v>45529.0</v>
      </c>
      <c r="H3527" s="77"/>
      <c r="I3527" s="77"/>
      <c r="J3527" s="77"/>
      <c r="K3527" s="78">
        <f t="shared" si="2"/>
        <v>10572</v>
      </c>
      <c r="L3527" s="76" t="s">
        <v>99</v>
      </c>
      <c r="M3527" s="77"/>
    </row>
    <row r="3528" ht="15.75" customHeight="1">
      <c r="A3528" s="79">
        <v>45530.0</v>
      </c>
      <c r="H3528" s="77"/>
      <c r="I3528" s="77"/>
      <c r="J3528" s="77"/>
      <c r="K3528" s="78">
        <f t="shared" si="2"/>
        <v>10575</v>
      </c>
      <c r="L3528" s="76" t="s">
        <v>99</v>
      </c>
      <c r="M3528" s="77"/>
    </row>
    <row r="3529" ht="15.75" customHeight="1">
      <c r="A3529" s="79">
        <v>45531.0</v>
      </c>
      <c r="H3529" s="77"/>
      <c r="I3529" s="77"/>
      <c r="J3529" s="77"/>
      <c r="K3529" s="78">
        <f t="shared" si="2"/>
        <v>10578</v>
      </c>
      <c r="L3529" s="76" t="s">
        <v>99</v>
      </c>
      <c r="M3529" s="77"/>
    </row>
    <row r="3530" ht="15.75" customHeight="1">
      <c r="A3530" s="79">
        <v>45532.0</v>
      </c>
      <c r="H3530" s="77"/>
      <c r="I3530" s="77"/>
      <c r="J3530" s="77"/>
      <c r="K3530" s="78">
        <f t="shared" si="2"/>
        <v>10581</v>
      </c>
      <c r="L3530" s="76" t="s">
        <v>99</v>
      </c>
      <c r="M3530" s="77"/>
    </row>
    <row r="3531" ht="15.75" customHeight="1">
      <c r="A3531" s="79">
        <v>45533.0</v>
      </c>
      <c r="H3531" s="77"/>
      <c r="I3531" s="77"/>
      <c r="J3531" s="77"/>
      <c r="K3531" s="78">
        <f t="shared" si="2"/>
        <v>10584</v>
      </c>
      <c r="L3531" s="76" t="s">
        <v>99</v>
      </c>
      <c r="M3531" s="77"/>
    </row>
    <row r="3532" ht="15.75" customHeight="1">
      <c r="A3532" s="79">
        <v>45534.0</v>
      </c>
      <c r="H3532" s="77"/>
      <c r="I3532" s="77"/>
      <c r="J3532" s="77"/>
      <c r="K3532" s="78">
        <f t="shared" si="2"/>
        <v>10587</v>
      </c>
      <c r="L3532" s="76" t="s">
        <v>99</v>
      </c>
      <c r="M3532" s="77"/>
    </row>
    <row r="3533" ht="15.75" customHeight="1">
      <c r="A3533" s="79">
        <v>45535.0</v>
      </c>
      <c r="H3533" s="77"/>
      <c r="I3533" s="77"/>
      <c r="J3533" s="77"/>
      <c r="K3533" s="78">
        <f t="shared" si="2"/>
        <v>10590</v>
      </c>
      <c r="L3533" s="76" t="s">
        <v>99</v>
      </c>
      <c r="M3533" s="77"/>
    </row>
    <row r="3534" ht="15.75" customHeight="1">
      <c r="A3534" s="79">
        <v>45536.0</v>
      </c>
      <c r="H3534" s="77"/>
      <c r="I3534" s="77"/>
      <c r="J3534" s="77"/>
      <c r="K3534" s="78">
        <f t="shared" si="2"/>
        <v>10593</v>
      </c>
      <c r="L3534" s="76" t="s">
        <v>99</v>
      </c>
      <c r="M3534" s="77"/>
    </row>
    <row r="3535" ht="15.75" customHeight="1">
      <c r="A3535" s="79">
        <v>45537.0</v>
      </c>
      <c r="H3535" s="77"/>
      <c r="I3535" s="77"/>
      <c r="J3535" s="77"/>
      <c r="K3535" s="78">
        <f t="shared" si="2"/>
        <v>10596</v>
      </c>
      <c r="L3535" s="76" t="s">
        <v>99</v>
      </c>
      <c r="M3535" s="77"/>
    </row>
    <row r="3536" ht="15.75" customHeight="1">
      <c r="A3536" s="79">
        <v>45538.0</v>
      </c>
      <c r="H3536" s="77"/>
      <c r="I3536" s="77"/>
      <c r="J3536" s="77"/>
      <c r="K3536" s="78">
        <f t="shared" si="2"/>
        <v>10599</v>
      </c>
      <c r="L3536" s="76" t="s">
        <v>99</v>
      </c>
      <c r="M3536" s="77"/>
    </row>
    <row r="3537" ht="15.75" customHeight="1">
      <c r="A3537" s="79">
        <v>45539.0</v>
      </c>
      <c r="H3537" s="77"/>
      <c r="I3537" s="77"/>
      <c r="J3537" s="77"/>
      <c r="K3537" s="78">
        <f t="shared" si="2"/>
        <v>10602</v>
      </c>
      <c r="L3537" s="76" t="s">
        <v>99</v>
      </c>
      <c r="M3537" s="77"/>
    </row>
    <row r="3538" ht="15.75" customHeight="1">
      <c r="A3538" s="79">
        <v>45540.0</v>
      </c>
      <c r="H3538" s="77"/>
      <c r="I3538" s="77"/>
      <c r="J3538" s="77"/>
      <c r="K3538" s="78">
        <f t="shared" si="2"/>
        <v>10605</v>
      </c>
      <c r="L3538" s="76" t="s">
        <v>99</v>
      </c>
      <c r="M3538" s="77"/>
    </row>
    <row r="3539" ht="15.75" customHeight="1">
      <c r="A3539" s="79">
        <v>45541.0</v>
      </c>
      <c r="H3539" s="77"/>
      <c r="I3539" s="77"/>
      <c r="J3539" s="77"/>
      <c r="K3539" s="78">
        <f t="shared" si="2"/>
        <v>10608</v>
      </c>
      <c r="L3539" s="76" t="s">
        <v>99</v>
      </c>
      <c r="M3539" s="77"/>
    </row>
    <row r="3540" ht="15.75" customHeight="1">
      <c r="A3540" s="79">
        <v>45542.0</v>
      </c>
      <c r="H3540" s="77"/>
      <c r="I3540" s="77"/>
      <c r="J3540" s="77"/>
      <c r="K3540" s="78">
        <f t="shared" si="2"/>
        <v>10611</v>
      </c>
      <c r="L3540" s="76" t="s">
        <v>99</v>
      </c>
      <c r="M3540" s="77"/>
    </row>
    <row r="3541" ht="15.75" customHeight="1">
      <c r="A3541" s="79">
        <v>45543.0</v>
      </c>
      <c r="H3541" s="77"/>
      <c r="I3541" s="77"/>
      <c r="J3541" s="77"/>
      <c r="K3541" s="78">
        <f t="shared" si="2"/>
        <v>10614</v>
      </c>
      <c r="L3541" s="76" t="s">
        <v>99</v>
      </c>
      <c r="M3541" s="77"/>
    </row>
    <row r="3542" ht="15.75" customHeight="1">
      <c r="A3542" s="79">
        <v>45544.0</v>
      </c>
      <c r="H3542" s="77"/>
      <c r="I3542" s="77"/>
      <c r="J3542" s="77"/>
      <c r="K3542" s="78">
        <f t="shared" si="2"/>
        <v>10617</v>
      </c>
      <c r="L3542" s="76" t="s">
        <v>99</v>
      </c>
      <c r="M3542" s="77"/>
    </row>
    <row r="3543" ht="15.75" customHeight="1">
      <c r="A3543" s="79">
        <v>45545.0</v>
      </c>
      <c r="H3543" s="77"/>
      <c r="I3543" s="77"/>
      <c r="J3543" s="77"/>
      <c r="K3543" s="78">
        <f t="shared" si="2"/>
        <v>10620</v>
      </c>
      <c r="L3543" s="76" t="s">
        <v>99</v>
      </c>
      <c r="M3543" s="77"/>
    </row>
    <row r="3544" ht="15.75" customHeight="1">
      <c r="A3544" s="79">
        <v>45546.0</v>
      </c>
      <c r="H3544" s="77"/>
      <c r="I3544" s="77"/>
      <c r="J3544" s="77"/>
      <c r="K3544" s="78">
        <f t="shared" si="2"/>
        <v>10623</v>
      </c>
      <c r="L3544" s="76" t="s">
        <v>99</v>
      </c>
      <c r="M3544" s="77"/>
    </row>
    <row r="3545" ht="15.75" customHeight="1">
      <c r="A3545" s="79">
        <v>45547.0</v>
      </c>
      <c r="H3545" s="77"/>
      <c r="I3545" s="77"/>
      <c r="J3545" s="77"/>
      <c r="K3545" s="78">
        <f t="shared" si="2"/>
        <v>10626</v>
      </c>
      <c r="L3545" s="76" t="s">
        <v>99</v>
      </c>
      <c r="M3545" s="77"/>
    </row>
    <row r="3546" ht="15.75" customHeight="1">
      <c r="A3546" s="79">
        <v>45548.0</v>
      </c>
      <c r="H3546" s="77"/>
      <c r="I3546" s="77"/>
      <c r="J3546" s="77"/>
      <c r="K3546" s="78">
        <f t="shared" si="2"/>
        <v>10629</v>
      </c>
      <c r="L3546" s="76" t="s">
        <v>99</v>
      </c>
      <c r="M3546" s="77"/>
    </row>
    <row r="3547" ht="15.75" customHeight="1">
      <c r="A3547" s="79">
        <v>45549.0</v>
      </c>
      <c r="H3547" s="77"/>
      <c r="I3547" s="77"/>
      <c r="J3547" s="77"/>
      <c r="K3547" s="78">
        <f t="shared" si="2"/>
        <v>10632</v>
      </c>
      <c r="L3547" s="76" t="s">
        <v>99</v>
      </c>
      <c r="M3547" s="77"/>
    </row>
    <row r="3548" ht="15.75" customHeight="1">
      <c r="A3548" s="79">
        <v>45550.0</v>
      </c>
      <c r="H3548" s="77"/>
      <c r="I3548" s="77"/>
      <c r="J3548" s="77"/>
      <c r="K3548" s="78">
        <f t="shared" si="2"/>
        <v>10635</v>
      </c>
      <c r="L3548" s="76" t="s">
        <v>99</v>
      </c>
      <c r="M3548" s="77"/>
    </row>
    <row r="3549" ht="15.75" customHeight="1">
      <c r="A3549" s="79">
        <v>45551.0</v>
      </c>
      <c r="H3549" s="77"/>
      <c r="I3549" s="77"/>
      <c r="J3549" s="77"/>
      <c r="K3549" s="78">
        <f t="shared" si="2"/>
        <v>10638</v>
      </c>
      <c r="L3549" s="76" t="s">
        <v>99</v>
      </c>
      <c r="M3549" s="77"/>
    </row>
    <row r="3550" ht="15.75" customHeight="1">
      <c r="A3550" s="79">
        <v>45552.0</v>
      </c>
      <c r="H3550" s="77"/>
      <c r="I3550" s="77"/>
      <c r="J3550" s="77"/>
      <c r="K3550" s="78">
        <f t="shared" si="2"/>
        <v>10641</v>
      </c>
      <c r="L3550" s="76" t="s">
        <v>99</v>
      </c>
      <c r="M3550" s="77"/>
    </row>
    <row r="3551" ht="15.75" customHeight="1">
      <c r="A3551" s="79">
        <v>45553.0</v>
      </c>
      <c r="H3551" s="77"/>
      <c r="I3551" s="77"/>
      <c r="J3551" s="77"/>
      <c r="K3551" s="78">
        <f t="shared" si="2"/>
        <v>10644</v>
      </c>
      <c r="L3551" s="76" t="s">
        <v>99</v>
      </c>
      <c r="M3551" s="77"/>
    </row>
    <row r="3552" ht="15.75" customHeight="1">
      <c r="A3552" s="79">
        <v>45554.0</v>
      </c>
      <c r="H3552" s="77"/>
      <c r="I3552" s="77"/>
      <c r="J3552" s="77"/>
      <c r="K3552" s="78">
        <f t="shared" si="2"/>
        <v>10647</v>
      </c>
      <c r="L3552" s="76" t="s">
        <v>99</v>
      </c>
      <c r="M3552" s="77"/>
    </row>
    <row r="3553" ht="15.75" customHeight="1">
      <c r="A3553" s="79">
        <v>45555.0</v>
      </c>
      <c r="H3553" s="77"/>
      <c r="I3553" s="77"/>
      <c r="J3553" s="77"/>
      <c r="K3553" s="78">
        <f t="shared" si="2"/>
        <v>10650</v>
      </c>
      <c r="L3553" s="76" t="s">
        <v>99</v>
      </c>
      <c r="M3553" s="77"/>
    </row>
    <row r="3554" ht="15.75" customHeight="1">
      <c r="A3554" s="79">
        <v>45556.0</v>
      </c>
      <c r="H3554" s="77"/>
      <c r="I3554" s="77"/>
      <c r="J3554" s="77"/>
      <c r="K3554" s="78">
        <f t="shared" si="2"/>
        <v>10653</v>
      </c>
      <c r="L3554" s="76" t="s">
        <v>99</v>
      </c>
      <c r="M3554" s="77"/>
    </row>
    <row r="3555" ht="15.75" customHeight="1">
      <c r="A3555" s="79">
        <v>45557.0</v>
      </c>
      <c r="H3555" s="77"/>
      <c r="I3555" s="77"/>
      <c r="J3555" s="77"/>
      <c r="K3555" s="78">
        <f t="shared" si="2"/>
        <v>10656</v>
      </c>
      <c r="L3555" s="76" t="s">
        <v>99</v>
      </c>
      <c r="M3555" s="77"/>
    </row>
    <row r="3556" ht="15.75" customHeight="1">
      <c r="A3556" s="79">
        <v>45558.0</v>
      </c>
      <c r="H3556" s="77"/>
      <c r="I3556" s="77"/>
      <c r="J3556" s="77"/>
      <c r="K3556" s="78">
        <f t="shared" si="2"/>
        <v>10659</v>
      </c>
      <c r="L3556" s="76" t="s">
        <v>99</v>
      </c>
      <c r="M3556" s="77"/>
    </row>
    <row r="3557" ht="15.75" customHeight="1">
      <c r="A3557" s="79">
        <v>45559.0</v>
      </c>
      <c r="H3557" s="77"/>
      <c r="I3557" s="77"/>
      <c r="J3557" s="77"/>
      <c r="K3557" s="78">
        <f t="shared" si="2"/>
        <v>10662</v>
      </c>
      <c r="L3557" s="76" t="s">
        <v>99</v>
      </c>
      <c r="M3557" s="77"/>
    </row>
    <row r="3558" ht="15.75" customHeight="1">
      <c r="A3558" s="79">
        <v>45560.0</v>
      </c>
      <c r="H3558" s="77"/>
      <c r="I3558" s="77"/>
      <c r="J3558" s="77"/>
      <c r="K3558" s="78">
        <f t="shared" si="2"/>
        <v>10665</v>
      </c>
      <c r="L3558" s="76" t="s">
        <v>99</v>
      </c>
      <c r="M3558" s="77"/>
    </row>
    <row r="3559" ht="15.75" customHeight="1">
      <c r="A3559" s="79">
        <v>45561.0</v>
      </c>
      <c r="H3559" s="77"/>
      <c r="I3559" s="77"/>
      <c r="J3559" s="77"/>
      <c r="K3559" s="78">
        <f t="shared" si="2"/>
        <v>10668</v>
      </c>
      <c r="L3559" s="76" t="s">
        <v>99</v>
      </c>
      <c r="M3559" s="77"/>
    </row>
    <row r="3560" ht="15.75" customHeight="1">
      <c r="A3560" s="79">
        <v>45562.0</v>
      </c>
      <c r="H3560" s="77"/>
      <c r="I3560" s="77"/>
      <c r="J3560" s="77"/>
      <c r="K3560" s="78">
        <f t="shared" si="2"/>
        <v>10671</v>
      </c>
      <c r="L3560" s="76" t="s">
        <v>99</v>
      </c>
      <c r="M3560" s="77"/>
    </row>
    <row r="3561" ht="15.75" customHeight="1">
      <c r="A3561" s="79">
        <v>45563.0</v>
      </c>
      <c r="H3561" s="77"/>
      <c r="I3561" s="77"/>
      <c r="J3561" s="77"/>
      <c r="K3561" s="78">
        <f t="shared" si="2"/>
        <v>10674</v>
      </c>
      <c r="L3561" s="76" t="s">
        <v>99</v>
      </c>
      <c r="M3561" s="77"/>
    </row>
    <row r="3562" ht="15.75" customHeight="1">
      <c r="A3562" s="79">
        <v>45564.0</v>
      </c>
      <c r="H3562" s="77"/>
      <c r="I3562" s="77"/>
      <c r="J3562" s="77"/>
      <c r="K3562" s="78">
        <f t="shared" si="2"/>
        <v>10677</v>
      </c>
      <c r="L3562" s="76" t="s">
        <v>99</v>
      </c>
      <c r="M3562" s="77"/>
    </row>
    <row r="3563" ht="15.75" customHeight="1">
      <c r="A3563" s="79">
        <v>45565.0</v>
      </c>
      <c r="H3563" s="77"/>
      <c r="I3563" s="77"/>
      <c r="J3563" s="77"/>
      <c r="K3563" s="78">
        <f t="shared" si="2"/>
        <v>10680</v>
      </c>
      <c r="L3563" s="76" t="s">
        <v>99</v>
      </c>
      <c r="M3563" s="77"/>
    </row>
    <row r="3564" ht="15.75" customHeight="1">
      <c r="A3564" s="79">
        <v>45566.0</v>
      </c>
      <c r="H3564" s="77"/>
      <c r="I3564" s="77"/>
      <c r="J3564" s="77"/>
      <c r="K3564" s="78">
        <f t="shared" si="2"/>
        <v>10683</v>
      </c>
      <c r="L3564" s="76" t="s">
        <v>99</v>
      </c>
      <c r="M3564" s="77"/>
    </row>
    <row r="3565" ht="15.75" customHeight="1">
      <c r="A3565" s="79">
        <v>45567.0</v>
      </c>
      <c r="H3565" s="77"/>
      <c r="I3565" s="77"/>
      <c r="J3565" s="77"/>
      <c r="K3565" s="78">
        <f t="shared" si="2"/>
        <v>10686</v>
      </c>
      <c r="L3565" s="76" t="s">
        <v>99</v>
      </c>
      <c r="M3565" s="77"/>
    </row>
    <row r="3566" ht="15.75" customHeight="1">
      <c r="A3566" s="79">
        <v>45568.0</v>
      </c>
      <c r="H3566" s="77"/>
      <c r="I3566" s="77"/>
      <c r="J3566" s="77"/>
      <c r="K3566" s="78">
        <f t="shared" si="2"/>
        <v>10689</v>
      </c>
      <c r="L3566" s="76" t="s">
        <v>99</v>
      </c>
      <c r="M3566" s="77"/>
    </row>
    <row r="3567" ht="15.75" customHeight="1">
      <c r="A3567" s="79">
        <v>45569.0</v>
      </c>
      <c r="H3567" s="77"/>
      <c r="I3567" s="77"/>
      <c r="J3567" s="77"/>
      <c r="K3567" s="78">
        <f t="shared" si="2"/>
        <v>10692</v>
      </c>
      <c r="L3567" s="76" t="s">
        <v>99</v>
      </c>
      <c r="M3567" s="77"/>
    </row>
    <row r="3568" ht="15.75" customHeight="1">
      <c r="A3568" s="79">
        <v>45570.0</v>
      </c>
      <c r="H3568" s="77"/>
      <c r="I3568" s="77"/>
      <c r="J3568" s="77"/>
      <c r="K3568" s="78">
        <f t="shared" si="2"/>
        <v>10695</v>
      </c>
      <c r="L3568" s="76" t="s">
        <v>99</v>
      </c>
      <c r="M3568" s="77"/>
    </row>
    <row r="3569" ht="15.75" customHeight="1">
      <c r="A3569" s="79">
        <v>45571.0</v>
      </c>
      <c r="H3569" s="77"/>
      <c r="I3569" s="77"/>
      <c r="J3569" s="77"/>
      <c r="K3569" s="78">
        <f t="shared" si="2"/>
        <v>10698</v>
      </c>
      <c r="L3569" s="76" t="s">
        <v>99</v>
      </c>
      <c r="M3569" s="77"/>
    </row>
    <row r="3570" ht="15.75" customHeight="1">
      <c r="A3570" s="79">
        <v>45572.0</v>
      </c>
      <c r="H3570" s="77"/>
      <c r="I3570" s="77"/>
      <c r="J3570" s="77"/>
      <c r="K3570" s="78">
        <f t="shared" si="2"/>
        <v>10701</v>
      </c>
      <c r="L3570" s="76" t="s">
        <v>99</v>
      </c>
      <c r="M3570" s="77"/>
    </row>
    <row r="3571" ht="15.75" customHeight="1">
      <c r="A3571" s="79">
        <v>45573.0</v>
      </c>
      <c r="H3571" s="77"/>
      <c r="I3571" s="77"/>
      <c r="J3571" s="77"/>
      <c r="K3571" s="78">
        <f t="shared" si="2"/>
        <v>10704</v>
      </c>
      <c r="L3571" s="76" t="s">
        <v>99</v>
      </c>
      <c r="M3571" s="77"/>
    </row>
    <row r="3572" ht="15.75" customHeight="1">
      <c r="A3572" s="79">
        <v>45574.0</v>
      </c>
      <c r="H3572" s="77"/>
      <c r="I3572" s="77"/>
      <c r="J3572" s="77"/>
      <c r="K3572" s="78">
        <f t="shared" si="2"/>
        <v>10707</v>
      </c>
      <c r="L3572" s="76" t="s">
        <v>99</v>
      </c>
      <c r="M3572" s="77"/>
    </row>
    <row r="3573" ht="15.75" customHeight="1">
      <c r="A3573" s="79">
        <v>45575.0</v>
      </c>
      <c r="H3573" s="77"/>
      <c r="I3573" s="77"/>
      <c r="J3573" s="77"/>
      <c r="K3573" s="78">
        <f t="shared" si="2"/>
        <v>10710</v>
      </c>
      <c r="L3573" s="76" t="s">
        <v>99</v>
      </c>
      <c r="M3573" s="77"/>
    </row>
    <row r="3574" ht="15.75" customHeight="1">
      <c r="A3574" s="79">
        <v>45576.0</v>
      </c>
      <c r="H3574" s="77"/>
      <c r="I3574" s="77"/>
      <c r="J3574" s="77"/>
      <c r="K3574" s="78">
        <f t="shared" si="2"/>
        <v>10713</v>
      </c>
      <c r="L3574" s="76" t="s">
        <v>99</v>
      </c>
      <c r="M3574" s="77"/>
    </row>
    <row r="3575" ht="15.75" customHeight="1">
      <c r="A3575" s="79">
        <v>45577.0</v>
      </c>
      <c r="H3575" s="77"/>
      <c r="I3575" s="77"/>
      <c r="J3575" s="77"/>
      <c r="K3575" s="78">
        <f t="shared" si="2"/>
        <v>10716</v>
      </c>
      <c r="L3575" s="76" t="s">
        <v>99</v>
      </c>
      <c r="M3575" s="77"/>
    </row>
    <row r="3576" ht="15.75" customHeight="1">
      <c r="A3576" s="79">
        <v>45578.0</v>
      </c>
      <c r="H3576" s="77"/>
      <c r="I3576" s="77"/>
      <c r="J3576" s="77"/>
      <c r="K3576" s="78">
        <f t="shared" si="2"/>
        <v>10719</v>
      </c>
      <c r="L3576" s="76" t="s">
        <v>99</v>
      </c>
      <c r="M3576" s="77"/>
    </row>
    <row r="3577" ht="15.75" customHeight="1">
      <c r="A3577" s="79">
        <v>45579.0</v>
      </c>
      <c r="H3577" s="77"/>
      <c r="I3577" s="77"/>
      <c r="J3577" s="77"/>
      <c r="K3577" s="78">
        <f t="shared" si="2"/>
        <v>10722</v>
      </c>
      <c r="L3577" s="76" t="s">
        <v>99</v>
      </c>
      <c r="M3577" s="77"/>
    </row>
    <row r="3578" ht="15.75" customHeight="1">
      <c r="A3578" s="79">
        <v>45580.0</v>
      </c>
      <c r="H3578" s="77"/>
      <c r="I3578" s="77"/>
      <c r="J3578" s="77"/>
      <c r="K3578" s="78">
        <f t="shared" si="2"/>
        <v>10725</v>
      </c>
      <c r="L3578" s="76" t="s">
        <v>99</v>
      </c>
      <c r="M3578" s="77"/>
    </row>
    <row r="3579" ht="15.75" customHeight="1">
      <c r="A3579" s="79">
        <v>45581.0</v>
      </c>
      <c r="H3579" s="77"/>
      <c r="I3579" s="77"/>
      <c r="J3579" s="77"/>
      <c r="K3579" s="78">
        <f t="shared" si="2"/>
        <v>10728</v>
      </c>
      <c r="L3579" s="76" t="s">
        <v>99</v>
      </c>
      <c r="M3579" s="77"/>
    </row>
    <row r="3580" ht="15.75" customHeight="1">
      <c r="A3580" s="79">
        <v>45582.0</v>
      </c>
      <c r="H3580" s="77"/>
      <c r="I3580" s="77"/>
      <c r="J3580" s="77"/>
      <c r="K3580" s="78">
        <f t="shared" si="2"/>
        <v>10731</v>
      </c>
      <c r="L3580" s="76" t="s">
        <v>99</v>
      </c>
      <c r="M3580" s="77"/>
    </row>
    <row r="3581" ht="15.75" customHeight="1">
      <c r="A3581" s="79">
        <v>45583.0</v>
      </c>
      <c r="H3581" s="77"/>
      <c r="I3581" s="77"/>
      <c r="J3581" s="77"/>
      <c r="K3581" s="78">
        <f t="shared" si="2"/>
        <v>10734</v>
      </c>
      <c r="L3581" s="76" t="s">
        <v>99</v>
      </c>
      <c r="M3581" s="77"/>
    </row>
    <row r="3582" ht="15.75" customHeight="1">
      <c r="A3582" s="79">
        <v>45584.0</v>
      </c>
      <c r="H3582" s="77"/>
      <c r="I3582" s="77"/>
      <c r="J3582" s="77"/>
      <c r="K3582" s="78">
        <f t="shared" si="2"/>
        <v>10737</v>
      </c>
      <c r="L3582" s="76" t="s">
        <v>99</v>
      </c>
      <c r="M3582" s="77"/>
    </row>
    <row r="3583" ht="15.75" customHeight="1">
      <c r="A3583" s="79">
        <v>45585.0</v>
      </c>
      <c r="H3583" s="77"/>
      <c r="I3583" s="77"/>
      <c r="J3583" s="77"/>
      <c r="K3583" s="78">
        <f t="shared" si="2"/>
        <v>10740</v>
      </c>
      <c r="L3583" s="76" t="s">
        <v>99</v>
      </c>
      <c r="M3583" s="77"/>
    </row>
    <row r="3584" ht="15.75" customHeight="1">
      <c r="A3584" s="79">
        <v>45586.0</v>
      </c>
      <c r="H3584" s="77"/>
      <c r="I3584" s="77"/>
      <c r="J3584" s="77"/>
      <c r="K3584" s="78">
        <f t="shared" si="2"/>
        <v>10743</v>
      </c>
      <c r="L3584" s="76" t="s">
        <v>99</v>
      </c>
      <c r="M3584" s="77"/>
    </row>
    <row r="3585" ht="15.75" customHeight="1">
      <c r="A3585" s="79">
        <v>45587.0</v>
      </c>
      <c r="H3585" s="77"/>
      <c r="I3585" s="77"/>
      <c r="J3585" s="77"/>
      <c r="K3585" s="78">
        <f t="shared" si="2"/>
        <v>10746</v>
      </c>
      <c r="L3585" s="76" t="s">
        <v>99</v>
      </c>
      <c r="M3585" s="77"/>
    </row>
    <row r="3586" ht="15.75" customHeight="1">
      <c r="A3586" s="79">
        <v>45588.0</v>
      </c>
      <c r="H3586" s="77"/>
      <c r="I3586" s="77"/>
      <c r="J3586" s="77"/>
      <c r="K3586" s="78">
        <f t="shared" si="2"/>
        <v>10749</v>
      </c>
      <c r="L3586" s="76" t="s">
        <v>99</v>
      </c>
      <c r="M3586" s="77"/>
    </row>
    <row r="3587" ht="15.75" customHeight="1">
      <c r="A3587" s="79">
        <v>45589.0</v>
      </c>
      <c r="H3587" s="77"/>
      <c r="I3587" s="77"/>
      <c r="J3587" s="77"/>
      <c r="K3587" s="78">
        <f t="shared" si="2"/>
        <v>10752</v>
      </c>
      <c r="L3587" s="76" t="s">
        <v>99</v>
      </c>
      <c r="M3587" s="77"/>
    </row>
    <row r="3588" ht="15.75" customHeight="1">
      <c r="A3588" s="79">
        <v>45590.0</v>
      </c>
      <c r="H3588" s="77"/>
      <c r="I3588" s="77"/>
      <c r="J3588" s="77"/>
      <c r="K3588" s="78">
        <f t="shared" si="2"/>
        <v>10755</v>
      </c>
      <c r="L3588" s="76" t="s">
        <v>99</v>
      </c>
      <c r="M3588" s="77"/>
    </row>
    <row r="3589" ht="15.75" customHeight="1">
      <c r="A3589" s="79">
        <v>45591.0</v>
      </c>
      <c r="H3589" s="77"/>
      <c r="I3589" s="77"/>
      <c r="J3589" s="77"/>
      <c r="K3589" s="78">
        <f t="shared" si="2"/>
        <v>10758</v>
      </c>
      <c r="L3589" s="76" t="s">
        <v>99</v>
      </c>
      <c r="M3589" s="77"/>
    </row>
    <row r="3590" ht="15.75" customHeight="1">
      <c r="A3590" s="79">
        <v>45592.0</v>
      </c>
      <c r="H3590" s="77"/>
      <c r="I3590" s="77"/>
      <c r="J3590" s="77"/>
      <c r="K3590" s="78">
        <f t="shared" si="2"/>
        <v>10761</v>
      </c>
      <c r="L3590" s="76" t="s">
        <v>99</v>
      </c>
      <c r="M3590" s="77"/>
    </row>
    <row r="3591" ht="15.75" customHeight="1">
      <c r="A3591" s="79">
        <v>45593.0</v>
      </c>
      <c r="H3591" s="77"/>
      <c r="I3591" s="77"/>
      <c r="J3591" s="77"/>
      <c r="K3591" s="78">
        <f t="shared" si="2"/>
        <v>10764</v>
      </c>
      <c r="L3591" s="76" t="s">
        <v>99</v>
      </c>
      <c r="M3591" s="77"/>
    </row>
    <row r="3592" ht="15.75" customHeight="1">
      <c r="A3592" s="79">
        <v>45594.0</v>
      </c>
      <c r="H3592" s="77"/>
      <c r="I3592" s="77"/>
      <c r="J3592" s="77"/>
      <c r="K3592" s="78">
        <f t="shared" si="2"/>
        <v>10767</v>
      </c>
      <c r="L3592" s="76" t="s">
        <v>99</v>
      </c>
      <c r="M3592" s="77"/>
    </row>
    <row r="3593" ht="15.75" customHeight="1">
      <c r="A3593" s="79">
        <v>45595.0</v>
      </c>
      <c r="H3593" s="77"/>
      <c r="I3593" s="77"/>
      <c r="J3593" s="77"/>
      <c r="K3593" s="78">
        <f t="shared" si="2"/>
        <v>10770</v>
      </c>
      <c r="L3593" s="76" t="s">
        <v>99</v>
      </c>
      <c r="M3593" s="77"/>
    </row>
    <row r="3594" ht="15.75" customHeight="1">
      <c r="A3594" s="79">
        <v>45596.0</v>
      </c>
      <c r="H3594" s="77"/>
      <c r="I3594" s="77"/>
      <c r="J3594" s="77"/>
      <c r="K3594" s="78">
        <f t="shared" si="2"/>
        <v>10773</v>
      </c>
      <c r="L3594" s="76" t="s">
        <v>99</v>
      </c>
      <c r="M3594" s="77"/>
    </row>
    <row r="3595" ht="15.75" customHeight="1">
      <c r="A3595" s="79">
        <v>45597.0</v>
      </c>
      <c r="H3595" s="77"/>
      <c r="I3595" s="77"/>
      <c r="J3595" s="77"/>
      <c r="K3595" s="78">
        <f t="shared" si="2"/>
        <v>10776</v>
      </c>
      <c r="L3595" s="76" t="s">
        <v>99</v>
      </c>
      <c r="M3595" s="77"/>
    </row>
    <row r="3596" ht="15.75" customHeight="1">
      <c r="A3596" s="79">
        <v>45598.0</v>
      </c>
      <c r="H3596" s="77"/>
      <c r="I3596" s="77"/>
      <c r="J3596" s="77"/>
      <c r="K3596" s="78">
        <f t="shared" si="2"/>
        <v>10779</v>
      </c>
      <c r="L3596" s="76" t="s">
        <v>99</v>
      </c>
      <c r="M3596" s="77"/>
    </row>
    <row r="3597" ht="15.75" customHeight="1">
      <c r="A3597" s="79">
        <v>45599.0</v>
      </c>
      <c r="H3597" s="77"/>
      <c r="I3597" s="77"/>
      <c r="J3597" s="77"/>
      <c r="K3597" s="78">
        <f t="shared" si="2"/>
        <v>10782</v>
      </c>
      <c r="L3597" s="76" t="s">
        <v>99</v>
      </c>
      <c r="M3597" s="77"/>
    </row>
    <row r="3598" ht="15.75" customHeight="1">
      <c r="A3598" s="79">
        <v>45600.0</v>
      </c>
      <c r="H3598" s="77"/>
      <c r="I3598" s="77"/>
      <c r="J3598" s="77"/>
      <c r="K3598" s="78">
        <f t="shared" si="2"/>
        <v>10785</v>
      </c>
      <c r="L3598" s="76" t="s">
        <v>99</v>
      </c>
      <c r="M3598" s="77"/>
    </row>
    <row r="3599" ht="15.75" customHeight="1">
      <c r="A3599" s="79">
        <v>45601.0</v>
      </c>
      <c r="H3599" s="77"/>
      <c r="I3599" s="77"/>
      <c r="J3599" s="77"/>
      <c r="K3599" s="78">
        <f t="shared" si="2"/>
        <v>10788</v>
      </c>
      <c r="L3599" s="76" t="s">
        <v>99</v>
      </c>
      <c r="M3599" s="77"/>
    </row>
    <row r="3600" ht="15.75" customHeight="1">
      <c r="A3600" s="79">
        <v>45602.0</v>
      </c>
      <c r="H3600" s="77"/>
      <c r="I3600" s="77"/>
      <c r="J3600" s="77"/>
      <c r="K3600" s="78">
        <f t="shared" si="2"/>
        <v>10791</v>
      </c>
      <c r="L3600" s="76" t="s">
        <v>99</v>
      </c>
      <c r="M3600" s="77"/>
    </row>
    <row r="3601" ht="15.75" customHeight="1">
      <c r="A3601" s="79">
        <v>45603.0</v>
      </c>
      <c r="H3601" s="77"/>
      <c r="I3601" s="77"/>
      <c r="J3601" s="77"/>
      <c r="K3601" s="78">
        <f t="shared" si="2"/>
        <v>10794</v>
      </c>
      <c r="L3601" s="76" t="s">
        <v>99</v>
      </c>
      <c r="M3601" s="77"/>
    </row>
    <row r="3602" ht="15.75" customHeight="1">
      <c r="A3602" s="79">
        <v>45604.0</v>
      </c>
      <c r="H3602" s="77"/>
      <c r="I3602" s="77"/>
      <c r="J3602" s="77"/>
      <c r="K3602" s="78">
        <f t="shared" si="2"/>
        <v>10797</v>
      </c>
      <c r="L3602" s="76" t="s">
        <v>99</v>
      </c>
      <c r="M3602" s="77"/>
    </row>
    <row r="3603" ht="15.75" customHeight="1">
      <c r="A3603" s="79">
        <v>45605.0</v>
      </c>
      <c r="H3603" s="77"/>
      <c r="I3603" s="77"/>
      <c r="J3603" s="77"/>
      <c r="K3603" s="78">
        <f t="shared" si="2"/>
        <v>10800</v>
      </c>
      <c r="L3603" s="76" t="s">
        <v>99</v>
      </c>
      <c r="M3603" s="77"/>
    </row>
    <row r="3604" ht="15.75" customHeight="1">
      <c r="A3604" s="79">
        <v>45606.0</v>
      </c>
      <c r="H3604" s="77"/>
      <c r="I3604" s="77"/>
      <c r="J3604" s="77"/>
      <c r="K3604" s="78">
        <f t="shared" si="2"/>
        <v>10803</v>
      </c>
      <c r="L3604" s="76" t="s">
        <v>99</v>
      </c>
      <c r="M3604" s="77"/>
    </row>
    <row r="3605" ht="15.75" customHeight="1">
      <c r="A3605" s="79">
        <v>45607.0</v>
      </c>
      <c r="H3605" s="77"/>
      <c r="I3605" s="77"/>
      <c r="J3605" s="77"/>
      <c r="K3605" s="78">
        <f t="shared" si="2"/>
        <v>10806</v>
      </c>
      <c r="L3605" s="76" t="s">
        <v>99</v>
      </c>
      <c r="M3605" s="77"/>
    </row>
    <row r="3606" ht="15.75" customHeight="1">
      <c r="A3606" s="79">
        <v>45608.0</v>
      </c>
      <c r="H3606" s="77"/>
      <c r="I3606" s="77"/>
      <c r="J3606" s="77"/>
      <c r="K3606" s="78">
        <f t="shared" si="2"/>
        <v>10809</v>
      </c>
      <c r="L3606" s="76" t="s">
        <v>99</v>
      </c>
      <c r="M3606" s="77"/>
    </row>
    <row r="3607" ht="15.75" customHeight="1">
      <c r="A3607" s="79">
        <v>45609.0</v>
      </c>
      <c r="H3607" s="77"/>
      <c r="I3607" s="77"/>
      <c r="J3607" s="77"/>
      <c r="K3607" s="78">
        <f t="shared" si="2"/>
        <v>10812</v>
      </c>
      <c r="L3607" s="76" t="s">
        <v>99</v>
      </c>
      <c r="M3607" s="77"/>
    </row>
    <row r="3608" ht="15.75" customHeight="1">
      <c r="A3608" s="79">
        <v>45610.0</v>
      </c>
      <c r="H3608" s="77"/>
      <c r="I3608" s="77"/>
      <c r="J3608" s="77"/>
      <c r="K3608" s="78">
        <f t="shared" si="2"/>
        <v>10815</v>
      </c>
      <c r="L3608" s="76" t="s">
        <v>99</v>
      </c>
      <c r="M3608" s="77"/>
    </row>
    <row r="3609" ht="15.75" customHeight="1">
      <c r="A3609" s="79">
        <v>45611.0</v>
      </c>
      <c r="H3609" s="77"/>
      <c r="I3609" s="77"/>
      <c r="J3609" s="77"/>
      <c r="K3609" s="78">
        <f t="shared" si="2"/>
        <v>10818</v>
      </c>
      <c r="L3609" s="76" t="s">
        <v>99</v>
      </c>
      <c r="M3609" s="77"/>
    </row>
    <row r="3610" ht="15.75" customHeight="1">
      <c r="A3610" s="79">
        <v>45612.0</v>
      </c>
      <c r="H3610" s="77"/>
      <c r="I3610" s="77"/>
      <c r="J3610" s="77"/>
      <c r="K3610" s="78">
        <f t="shared" si="2"/>
        <v>10821</v>
      </c>
      <c r="L3610" s="76" t="s">
        <v>99</v>
      </c>
      <c r="M3610" s="77"/>
    </row>
    <row r="3611" ht="15.75" customHeight="1">
      <c r="A3611" s="79">
        <v>45613.0</v>
      </c>
      <c r="H3611" s="77"/>
      <c r="I3611" s="77"/>
      <c r="J3611" s="77"/>
      <c r="K3611" s="78">
        <f t="shared" si="2"/>
        <v>10824</v>
      </c>
      <c r="L3611" s="76" t="s">
        <v>99</v>
      </c>
      <c r="M3611" s="77"/>
    </row>
    <row r="3612" ht="15.75" customHeight="1">
      <c r="A3612" s="79">
        <v>45614.0</v>
      </c>
      <c r="H3612" s="77"/>
      <c r="I3612" s="77"/>
      <c r="J3612" s="77"/>
      <c r="K3612" s="78">
        <f t="shared" si="2"/>
        <v>10827</v>
      </c>
      <c r="L3612" s="76" t="s">
        <v>99</v>
      </c>
      <c r="M3612" s="77"/>
    </row>
    <row r="3613" ht="15.75" customHeight="1">
      <c r="A3613" s="79">
        <v>45615.0</v>
      </c>
      <c r="H3613" s="77"/>
      <c r="I3613" s="77"/>
      <c r="J3613" s="77"/>
      <c r="K3613" s="78">
        <f t="shared" si="2"/>
        <v>10830</v>
      </c>
      <c r="L3613" s="76" t="s">
        <v>99</v>
      </c>
      <c r="M3613" s="77"/>
    </row>
    <row r="3614" ht="15.75" customHeight="1">
      <c r="A3614" s="79">
        <v>45616.0</v>
      </c>
      <c r="H3614" s="77"/>
      <c r="I3614" s="77"/>
      <c r="J3614" s="77"/>
      <c r="K3614" s="78">
        <f t="shared" si="2"/>
        <v>10833</v>
      </c>
      <c r="L3614" s="76" t="s">
        <v>99</v>
      </c>
      <c r="M3614" s="77"/>
    </row>
    <row r="3615" ht="15.75" customHeight="1">
      <c r="A3615" s="79">
        <v>45617.0</v>
      </c>
      <c r="H3615" s="77"/>
      <c r="I3615" s="77"/>
      <c r="J3615" s="77"/>
      <c r="K3615" s="78">
        <f t="shared" si="2"/>
        <v>10836</v>
      </c>
      <c r="L3615" s="76" t="s">
        <v>99</v>
      </c>
      <c r="M3615" s="77"/>
    </row>
    <row r="3616" ht="15.75" customHeight="1">
      <c r="A3616" s="79">
        <v>45618.0</v>
      </c>
      <c r="H3616" s="77"/>
      <c r="I3616" s="77"/>
      <c r="J3616" s="77"/>
      <c r="K3616" s="78">
        <f t="shared" si="2"/>
        <v>10839</v>
      </c>
      <c r="L3616" s="76" t="s">
        <v>99</v>
      </c>
      <c r="M3616" s="77"/>
    </row>
    <row r="3617" ht="15.75" customHeight="1">
      <c r="A3617" s="79">
        <v>45619.0</v>
      </c>
      <c r="H3617" s="77"/>
      <c r="I3617" s="77"/>
      <c r="J3617" s="77"/>
      <c r="K3617" s="78">
        <f t="shared" si="2"/>
        <v>10842</v>
      </c>
      <c r="L3617" s="76" t="s">
        <v>99</v>
      </c>
      <c r="M3617" s="77"/>
    </row>
    <row r="3618" ht="15.75" customHeight="1">
      <c r="A3618" s="79">
        <v>45620.0</v>
      </c>
      <c r="H3618" s="77"/>
      <c r="I3618" s="77"/>
      <c r="J3618" s="77"/>
      <c r="K3618" s="78">
        <f t="shared" si="2"/>
        <v>10845</v>
      </c>
      <c r="L3618" s="76" t="s">
        <v>99</v>
      </c>
      <c r="M3618" s="77"/>
    </row>
    <row r="3619" ht="15.75" customHeight="1">
      <c r="A3619" s="79">
        <v>45621.0</v>
      </c>
      <c r="H3619" s="77"/>
      <c r="I3619" s="77"/>
      <c r="J3619" s="77"/>
      <c r="K3619" s="78">
        <f t="shared" si="2"/>
        <v>10848</v>
      </c>
      <c r="L3619" s="76" t="s">
        <v>99</v>
      </c>
      <c r="M3619" s="77"/>
    </row>
    <row r="3620" ht="15.75" customHeight="1">
      <c r="A3620" s="79">
        <v>45622.0</v>
      </c>
      <c r="H3620" s="77"/>
      <c r="I3620" s="77"/>
      <c r="J3620" s="77"/>
      <c r="K3620" s="78">
        <f t="shared" si="2"/>
        <v>10851</v>
      </c>
      <c r="L3620" s="76" t="s">
        <v>99</v>
      </c>
      <c r="M3620" s="77"/>
    </row>
    <row r="3621" ht="15.75" customHeight="1">
      <c r="A3621" s="79">
        <v>45623.0</v>
      </c>
      <c r="H3621" s="77"/>
      <c r="I3621" s="77"/>
      <c r="J3621" s="77"/>
      <c r="K3621" s="78">
        <f t="shared" si="2"/>
        <v>10854</v>
      </c>
      <c r="L3621" s="76" t="s">
        <v>99</v>
      </c>
      <c r="M3621" s="77"/>
    </row>
    <row r="3622" ht="15.75" customHeight="1">
      <c r="A3622" s="79">
        <v>45624.0</v>
      </c>
      <c r="H3622" s="77"/>
      <c r="I3622" s="77"/>
      <c r="J3622" s="77"/>
      <c r="K3622" s="78">
        <f t="shared" si="2"/>
        <v>10857</v>
      </c>
      <c r="L3622" s="76" t="s">
        <v>99</v>
      </c>
      <c r="M3622" s="77"/>
    </row>
    <row r="3623" ht="15.75" customHeight="1">
      <c r="A3623" s="79">
        <v>45625.0</v>
      </c>
      <c r="H3623" s="77"/>
      <c r="I3623" s="77"/>
      <c r="J3623" s="77"/>
      <c r="K3623" s="78">
        <f t="shared" si="2"/>
        <v>10860</v>
      </c>
      <c r="L3623" s="76" t="s">
        <v>99</v>
      </c>
      <c r="M3623" s="77"/>
    </row>
    <row r="3624" ht="15.75" customHeight="1">
      <c r="A3624" s="79">
        <v>45626.0</v>
      </c>
      <c r="H3624" s="77"/>
      <c r="I3624" s="77"/>
      <c r="J3624" s="77"/>
      <c r="K3624" s="78">
        <f t="shared" si="2"/>
        <v>10863</v>
      </c>
      <c r="L3624" s="76" t="s">
        <v>99</v>
      </c>
      <c r="M3624" s="77"/>
    </row>
    <row r="3625" ht="15.75" customHeight="1">
      <c r="A3625" s="79">
        <v>45627.0</v>
      </c>
      <c r="H3625" s="77"/>
      <c r="I3625" s="77"/>
      <c r="J3625" s="77"/>
      <c r="K3625" s="78">
        <f t="shared" si="2"/>
        <v>10866</v>
      </c>
      <c r="L3625" s="76" t="s">
        <v>99</v>
      </c>
      <c r="M3625" s="77"/>
    </row>
    <row r="3626" ht="15.75" customHeight="1">
      <c r="A3626" s="79">
        <v>45628.0</v>
      </c>
      <c r="H3626" s="77"/>
      <c r="I3626" s="77"/>
      <c r="J3626" s="77"/>
      <c r="K3626" s="78">
        <f t="shared" si="2"/>
        <v>10869</v>
      </c>
      <c r="L3626" s="76" t="s">
        <v>99</v>
      </c>
      <c r="M3626" s="77"/>
    </row>
    <row r="3627" ht="15.75" customHeight="1">
      <c r="A3627" s="79">
        <v>45629.0</v>
      </c>
      <c r="H3627" s="77"/>
      <c r="I3627" s="77"/>
      <c r="J3627" s="77"/>
      <c r="K3627" s="78">
        <f t="shared" si="2"/>
        <v>10872</v>
      </c>
      <c r="L3627" s="76" t="s">
        <v>99</v>
      </c>
      <c r="M3627" s="77"/>
    </row>
    <row r="3628" ht="15.75" customHeight="1">
      <c r="A3628" s="79">
        <v>45630.0</v>
      </c>
      <c r="H3628" s="77"/>
      <c r="I3628" s="77"/>
      <c r="J3628" s="77"/>
      <c r="K3628" s="78">
        <f t="shared" si="2"/>
        <v>10875</v>
      </c>
      <c r="L3628" s="76" t="s">
        <v>99</v>
      </c>
      <c r="M3628" s="77"/>
    </row>
    <row r="3629" ht="15.75" customHeight="1">
      <c r="A3629" s="79">
        <v>45631.0</v>
      </c>
      <c r="H3629" s="77"/>
      <c r="I3629" s="77"/>
      <c r="J3629" s="77"/>
      <c r="K3629" s="78">
        <f t="shared" si="2"/>
        <v>10878</v>
      </c>
      <c r="L3629" s="76" t="s">
        <v>99</v>
      </c>
      <c r="M3629" s="77"/>
    </row>
    <row r="3630" ht="15.75" customHeight="1">
      <c r="A3630" s="79">
        <v>45632.0</v>
      </c>
      <c r="H3630" s="77"/>
      <c r="I3630" s="77"/>
      <c r="J3630" s="77"/>
      <c r="K3630" s="78">
        <f t="shared" si="2"/>
        <v>10881</v>
      </c>
      <c r="L3630" s="76" t="s">
        <v>99</v>
      </c>
      <c r="M3630" s="77"/>
    </row>
    <row r="3631" ht="15.75" customHeight="1">
      <c r="A3631" s="79">
        <v>45633.0</v>
      </c>
      <c r="H3631" s="77"/>
      <c r="I3631" s="77"/>
      <c r="J3631" s="77"/>
      <c r="K3631" s="78">
        <f t="shared" si="2"/>
        <v>10884</v>
      </c>
      <c r="L3631" s="76" t="s">
        <v>99</v>
      </c>
      <c r="M3631" s="77"/>
    </row>
    <row r="3632" ht="15.75" customHeight="1">
      <c r="A3632" s="79">
        <v>45634.0</v>
      </c>
      <c r="H3632" s="77"/>
      <c r="I3632" s="77"/>
      <c r="J3632" s="77"/>
      <c r="K3632" s="78">
        <f t="shared" si="2"/>
        <v>10887</v>
      </c>
      <c r="L3632" s="76" t="s">
        <v>99</v>
      </c>
      <c r="M3632" s="77"/>
    </row>
    <row r="3633" ht="15.75" customHeight="1">
      <c r="A3633" s="79">
        <v>45635.0</v>
      </c>
      <c r="H3633" s="77"/>
      <c r="I3633" s="77"/>
      <c r="J3633" s="77"/>
      <c r="K3633" s="78">
        <f t="shared" si="2"/>
        <v>10890</v>
      </c>
      <c r="L3633" s="76" t="s">
        <v>99</v>
      </c>
      <c r="M3633" s="77"/>
    </row>
    <row r="3634" ht="15.75" customHeight="1">
      <c r="A3634" s="79">
        <v>45636.0</v>
      </c>
      <c r="H3634" s="77"/>
      <c r="I3634" s="77"/>
      <c r="J3634" s="77"/>
      <c r="K3634" s="78">
        <f t="shared" si="2"/>
        <v>10893</v>
      </c>
      <c r="L3634" s="76" t="s">
        <v>99</v>
      </c>
      <c r="M3634" s="77"/>
    </row>
    <row r="3635" ht="15.75" customHeight="1">
      <c r="A3635" s="79">
        <v>45637.0</v>
      </c>
      <c r="H3635" s="77"/>
      <c r="I3635" s="77"/>
      <c r="J3635" s="77"/>
      <c r="K3635" s="78">
        <f t="shared" si="2"/>
        <v>10896</v>
      </c>
      <c r="L3635" s="76" t="s">
        <v>99</v>
      </c>
      <c r="M3635" s="77"/>
    </row>
    <row r="3636" ht="15.75" customHeight="1">
      <c r="A3636" s="79">
        <v>45638.0</v>
      </c>
      <c r="H3636" s="77"/>
      <c r="I3636" s="77"/>
      <c r="J3636" s="77"/>
      <c r="K3636" s="78">
        <f t="shared" si="2"/>
        <v>10899</v>
      </c>
      <c r="L3636" s="76" t="s">
        <v>99</v>
      </c>
      <c r="M3636" s="77"/>
    </row>
    <row r="3637" ht="15.75" customHeight="1">
      <c r="A3637" s="79">
        <v>45639.0</v>
      </c>
      <c r="H3637" s="77"/>
      <c r="I3637" s="77"/>
      <c r="J3637" s="77"/>
      <c r="K3637" s="78">
        <f t="shared" si="2"/>
        <v>10902</v>
      </c>
      <c r="L3637" s="76" t="s">
        <v>99</v>
      </c>
      <c r="M3637" s="77"/>
    </row>
    <row r="3638" ht="15.75" customHeight="1">
      <c r="A3638" s="79">
        <v>45640.0</v>
      </c>
      <c r="H3638" s="77"/>
      <c r="I3638" s="77"/>
      <c r="J3638" s="77"/>
      <c r="K3638" s="78">
        <f t="shared" si="2"/>
        <v>10905</v>
      </c>
      <c r="L3638" s="76" t="s">
        <v>99</v>
      </c>
      <c r="M3638" s="77"/>
    </row>
    <row r="3639" ht="15.75" customHeight="1">
      <c r="A3639" s="79">
        <v>45641.0</v>
      </c>
      <c r="H3639" s="77"/>
      <c r="I3639" s="77"/>
      <c r="J3639" s="77"/>
      <c r="K3639" s="78">
        <f t="shared" si="2"/>
        <v>10908</v>
      </c>
      <c r="L3639" s="76" t="s">
        <v>99</v>
      </c>
      <c r="M3639" s="77"/>
    </row>
    <row r="3640" ht="15.75" customHeight="1">
      <c r="A3640" s="79">
        <v>45642.0</v>
      </c>
      <c r="H3640" s="77"/>
      <c r="I3640" s="77"/>
      <c r="J3640" s="77"/>
      <c r="K3640" s="78">
        <f t="shared" si="2"/>
        <v>10911</v>
      </c>
      <c r="L3640" s="76" t="s">
        <v>99</v>
      </c>
      <c r="M3640" s="77"/>
    </row>
    <row r="3641" ht="15.75" customHeight="1">
      <c r="A3641" s="79">
        <v>45643.0</v>
      </c>
      <c r="H3641" s="77"/>
      <c r="I3641" s="77"/>
      <c r="J3641" s="77"/>
      <c r="K3641" s="78">
        <f t="shared" si="2"/>
        <v>10914</v>
      </c>
      <c r="L3641" s="76" t="s">
        <v>99</v>
      </c>
      <c r="M3641" s="77"/>
    </row>
    <row r="3642" ht="15.75" customHeight="1">
      <c r="A3642" s="79">
        <v>45644.0</v>
      </c>
      <c r="H3642" s="77"/>
      <c r="I3642" s="77"/>
      <c r="J3642" s="77"/>
      <c r="K3642" s="78">
        <f t="shared" si="2"/>
        <v>10917</v>
      </c>
      <c r="L3642" s="76" t="s">
        <v>99</v>
      </c>
      <c r="M3642" s="77"/>
    </row>
    <row r="3643" ht="15.75" customHeight="1">
      <c r="A3643" s="79">
        <v>45645.0</v>
      </c>
      <c r="H3643" s="77"/>
      <c r="I3643" s="77"/>
      <c r="J3643" s="77"/>
      <c r="K3643" s="78">
        <f t="shared" si="2"/>
        <v>10920</v>
      </c>
      <c r="L3643" s="76" t="s">
        <v>99</v>
      </c>
      <c r="M3643" s="77"/>
    </row>
    <row r="3644" ht="15.75" customHeight="1">
      <c r="A3644" s="79">
        <v>45646.0</v>
      </c>
      <c r="H3644" s="77"/>
      <c r="I3644" s="77"/>
      <c r="J3644" s="77"/>
      <c r="K3644" s="78">
        <f t="shared" si="2"/>
        <v>10923</v>
      </c>
      <c r="L3644" s="76" t="s">
        <v>99</v>
      </c>
      <c r="M3644" s="77"/>
    </row>
    <row r="3645" ht="15.75" customHeight="1">
      <c r="A3645" s="79">
        <v>45647.0</v>
      </c>
      <c r="H3645" s="77"/>
      <c r="I3645" s="77"/>
      <c r="J3645" s="77"/>
      <c r="K3645" s="78">
        <f t="shared" si="2"/>
        <v>10926</v>
      </c>
      <c r="L3645" s="76" t="s">
        <v>99</v>
      </c>
      <c r="M3645" s="77"/>
    </row>
    <row r="3646" ht="15.75" customHeight="1">
      <c r="A3646" s="79">
        <v>45648.0</v>
      </c>
      <c r="H3646" s="77"/>
      <c r="I3646" s="77"/>
      <c r="J3646" s="77"/>
      <c r="K3646" s="78">
        <f t="shared" si="2"/>
        <v>10929</v>
      </c>
      <c r="L3646" s="76" t="s">
        <v>99</v>
      </c>
      <c r="M3646" s="77"/>
    </row>
    <row r="3647" ht="15.75" customHeight="1">
      <c r="A3647" s="79">
        <v>45649.0</v>
      </c>
      <c r="H3647" s="77"/>
      <c r="I3647" s="77"/>
      <c r="J3647" s="77"/>
      <c r="K3647" s="78">
        <f t="shared" si="2"/>
        <v>10932</v>
      </c>
      <c r="L3647" s="76" t="s">
        <v>99</v>
      </c>
      <c r="M3647" s="77"/>
    </row>
    <row r="3648" ht="15.75" customHeight="1">
      <c r="A3648" s="79">
        <v>45650.0</v>
      </c>
      <c r="H3648" s="77"/>
      <c r="I3648" s="77"/>
      <c r="J3648" s="77"/>
      <c r="K3648" s="78">
        <f t="shared" si="2"/>
        <v>10935</v>
      </c>
      <c r="L3648" s="76" t="s">
        <v>99</v>
      </c>
      <c r="M3648" s="77"/>
    </row>
    <row r="3649" ht="15.75" customHeight="1">
      <c r="A3649" s="79">
        <v>45651.0</v>
      </c>
      <c r="H3649" s="77"/>
      <c r="I3649" s="77"/>
      <c r="J3649" s="77"/>
      <c r="K3649" s="78">
        <f t="shared" si="2"/>
        <v>10938</v>
      </c>
      <c r="L3649" s="76" t="s">
        <v>99</v>
      </c>
      <c r="M3649" s="77"/>
    </row>
    <row r="3650" ht="15.75" customHeight="1">
      <c r="A3650" s="79">
        <v>45652.0</v>
      </c>
      <c r="H3650" s="77"/>
      <c r="I3650" s="77"/>
      <c r="J3650" s="77"/>
      <c r="K3650" s="78">
        <f t="shared" si="2"/>
        <v>10941</v>
      </c>
      <c r="L3650" s="76" t="s">
        <v>99</v>
      </c>
      <c r="M3650" s="77"/>
    </row>
    <row r="3651" ht="15.75" customHeight="1">
      <c r="A3651" s="79">
        <v>45653.0</v>
      </c>
      <c r="H3651" s="77"/>
      <c r="I3651" s="77"/>
      <c r="J3651" s="77"/>
      <c r="K3651" s="78">
        <f t="shared" si="2"/>
        <v>10944</v>
      </c>
      <c r="L3651" s="76" t="s">
        <v>99</v>
      </c>
      <c r="M3651" s="77"/>
    </row>
    <row r="3652" ht="15.75" customHeight="1">
      <c r="A3652" s="79">
        <v>45654.0</v>
      </c>
      <c r="H3652" s="77"/>
      <c r="I3652" s="77"/>
      <c r="J3652" s="77"/>
      <c r="K3652" s="78">
        <f t="shared" si="2"/>
        <v>10947</v>
      </c>
      <c r="L3652" s="76" t="s">
        <v>99</v>
      </c>
      <c r="M3652" s="77"/>
    </row>
    <row r="3653" ht="15.75" customHeight="1">
      <c r="A3653" s="79">
        <v>45655.0</v>
      </c>
      <c r="H3653" s="77"/>
      <c r="I3653" s="77"/>
      <c r="J3653" s="77"/>
      <c r="K3653" s="78">
        <f t="shared" si="2"/>
        <v>10950</v>
      </c>
      <c r="L3653" s="76" t="s">
        <v>99</v>
      </c>
      <c r="M3653" s="77"/>
    </row>
    <row r="3654" ht="15.75" customHeight="1">
      <c r="A3654" s="79">
        <v>45656.0</v>
      </c>
      <c r="H3654" s="77"/>
      <c r="I3654" s="77"/>
      <c r="J3654" s="77"/>
      <c r="K3654" s="78">
        <f t="shared" si="2"/>
        <v>10953</v>
      </c>
      <c r="L3654" s="76" t="s">
        <v>99</v>
      </c>
      <c r="M3654" s="77"/>
    </row>
    <row r="3655" ht="15.75" customHeight="1">
      <c r="A3655" s="79">
        <v>45657.0</v>
      </c>
      <c r="H3655" s="77"/>
      <c r="I3655" s="77"/>
      <c r="J3655" s="77"/>
      <c r="K3655" s="78">
        <f t="shared" si="2"/>
        <v>10956</v>
      </c>
      <c r="L3655" s="76" t="s">
        <v>99</v>
      </c>
      <c r="M3655" s="77"/>
    </row>
    <row r="3656" ht="15.75" customHeight="1">
      <c r="A3656" s="79">
        <v>45658.0</v>
      </c>
      <c r="H3656" s="77"/>
      <c r="I3656" s="77"/>
      <c r="J3656" s="77"/>
      <c r="K3656" s="78">
        <f t="shared" si="2"/>
        <v>10959</v>
      </c>
      <c r="L3656" s="76" t="s">
        <v>99</v>
      </c>
      <c r="M3656" s="77"/>
    </row>
    <row r="3657" ht="15.75" customHeight="1">
      <c r="A3657" s="79">
        <v>45659.0</v>
      </c>
      <c r="H3657" s="77"/>
      <c r="I3657" s="77"/>
      <c r="J3657" s="77"/>
      <c r="K3657" s="78">
        <f t="shared" si="2"/>
        <v>10962</v>
      </c>
      <c r="L3657" s="76" t="s">
        <v>99</v>
      </c>
      <c r="M3657" s="77"/>
    </row>
    <row r="3658" ht="15.75" customHeight="1">
      <c r="A3658" s="79">
        <v>45660.0</v>
      </c>
      <c r="H3658" s="77"/>
      <c r="I3658" s="77"/>
      <c r="J3658" s="77"/>
      <c r="K3658" s="78">
        <f t="shared" si="2"/>
        <v>10965</v>
      </c>
      <c r="L3658" s="76" t="s">
        <v>99</v>
      </c>
      <c r="M3658" s="77"/>
    </row>
    <row r="3659" ht="15.75" customHeight="1">
      <c r="A3659" s="79">
        <v>45661.0</v>
      </c>
      <c r="H3659" s="77"/>
      <c r="I3659" s="77"/>
      <c r="J3659" s="77"/>
      <c r="K3659" s="78">
        <f t="shared" si="2"/>
        <v>10968</v>
      </c>
      <c r="L3659" s="76" t="s">
        <v>99</v>
      </c>
      <c r="M3659" s="77"/>
    </row>
    <row r="3660" ht="15.75" customHeight="1">
      <c r="A3660" s="79">
        <v>45662.0</v>
      </c>
      <c r="H3660" s="77"/>
      <c r="I3660" s="77"/>
      <c r="J3660" s="77"/>
      <c r="K3660" s="78">
        <f t="shared" si="2"/>
        <v>10971</v>
      </c>
      <c r="L3660" s="76" t="s">
        <v>99</v>
      </c>
      <c r="M3660" s="77"/>
    </row>
    <row r="3661" ht="15.75" customHeight="1">
      <c r="A3661" s="79">
        <v>45663.0</v>
      </c>
      <c r="H3661" s="77"/>
      <c r="I3661" s="77"/>
      <c r="J3661" s="77"/>
      <c r="K3661" s="78">
        <f t="shared" si="2"/>
        <v>10974</v>
      </c>
      <c r="L3661" s="76" t="s">
        <v>99</v>
      </c>
      <c r="M3661" s="77"/>
    </row>
    <row r="3662" ht="15.75" customHeight="1">
      <c r="A3662" s="79">
        <v>45664.0</v>
      </c>
      <c r="H3662" s="77"/>
      <c r="I3662" s="77"/>
      <c r="J3662" s="77"/>
      <c r="K3662" s="78">
        <f t="shared" si="2"/>
        <v>10977</v>
      </c>
      <c r="L3662" s="76" t="s">
        <v>99</v>
      </c>
      <c r="M3662" s="77"/>
    </row>
    <row r="3663" ht="15.75" customHeight="1">
      <c r="A3663" s="79">
        <v>45665.0</v>
      </c>
      <c r="H3663" s="77"/>
      <c r="I3663" s="77"/>
      <c r="J3663" s="77"/>
      <c r="K3663" s="78">
        <f t="shared" si="2"/>
        <v>10980</v>
      </c>
      <c r="L3663" s="76" t="s">
        <v>99</v>
      </c>
      <c r="M3663" s="77"/>
    </row>
    <row r="3664" ht="15.75" customHeight="1">
      <c r="A3664" s="79">
        <v>45666.0</v>
      </c>
      <c r="H3664" s="77"/>
      <c r="I3664" s="77"/>
      <c r="J3664" s="77"/>
      <c r="K3664" s="78">
        <f t="shared" si="2"/>
        <v>10983</v>
      </c>
      <c r="L3664" s="76" t="s">
        <v>99</v>
      </c>
      <c r="M3664" s="77"/>
    </row>
    <row r="3665" ht="15.75" customHeight="1">
      <c r="A3665" s="79">
        <v>45667.0</v>
      </c>
      <c r="H3665" s="77"/>
      <c r="I3665" s="77"/>
      <c r="J3665" s="77"/>
      <c r="K3665" s="78">
        <f t="shared" si="2"/>
        <v>10986</v>
      </c>
      <c r="L3665" s="76" t="s">
        <v>99</v>
      </c>
      <c r="M3665" s="77"/>
    </row>
    <row r="3666" ht="15.75" customHeight="1">
      <c r="A3666" s="79">
        <v>45668.0</v>
      </c>
      <c r="H3666" s="77"/>
      <c r="I3666" s="77"/>
      <c r="J3666" s="77"/>
      <c r="K3666" s="78">
        <f t="shared" si="2"/>
        <v>10989</v>
      </c>
      <c r="L3666" s="76" t="s">
        <v>99</v>
      </c>
      <c r="M3666" s="77"/>
    </row>
    <row r="3667" ht="15.75" customHeight="1">
      <c r="A3667" s="79">
        <v>45669.0</v>
      </c>
      <c r="H3667" s="77"/>
      <c r="I3667" s="77"/>
      <c r="J3667" s="77"/>
      <c r="K3667" s="78">
        <f t="shared" si="2"/>
        <v>10992</v>
      </c>
      <c r="L3667" s="76" t="s">
        <v>99</v>
      </c>
      <c r="M3667" s="77"/>
    </row>
    <row r="3668" ht="15.75" customHeight="1">
      <c r="A3668" s="79">
        <v>45670.0</v>
      </c>
      <c r="H3668" s="77"/>
      <c r="I3668" s="77"/>
      <c r="J3668" s="77"/>
      <c r="K3668" s="78">
        <f t="shared" si="2"/>
        <v>10995</v>
      </c>
      <c r="L3668" s="76" t="s">
        <v>99</v>
      </c>
      <c r="M3668" s="77"/>
    </row>
    <row r="3669" ht="15.75" customHeight="1">
      <c r="A3669" s="79">
        <v>45671.0</v>
      </c>
      <c r="H3669" s="77"/>
      <c r="I3669" s="77"/>
      <c r="J3669" s="77"/>
      <c r="K3669" s="78">
        <f t="shared" si="2"/>
        <v>10998</v>
      </c>
      <c r="L3669" s="76" t="s">
        <v>99</v>
      </c>
      <c r="M3669" s="77"/>
    </row>
    <row r="3670" ht="15.75" customHeight="1">
      <c r="A3670" s="79">
        <v>45672.0</v>
      </c>
      <c r="H3670" s="77"/>
      <c r="I3670" s="77"/>
      <c r="J3670" s="77"/>
      <c r="K3670" s="78">
        <f t="shared" si="2"/>
        <v>11001</v>
      </c>
      <c r="L3670" s="76" t="s">
        <v>99</v>
      </c>
      <c r="M3670" s="77"/>
    </row>
    <row r="3671" ht="15.75" customHeight="1">
      <c r="A3671" s="79">
        <v>45673.0</v>
      </c>
      <c r="H3671" s="77"/>
      <c r="I3671" s="77"/>
      <c r="J3671" s="77"/>
      <c r="K3671" s="78">
        <f t="shared" si="2"/>
        <v>11004</v>
      </c>
      <c r="L3671" s="76" t="s">
        <v>99</v>
      </c>
      <c r="M3671" s="77"/>
    </row>
    <row r="3672" ht="15.75" customHeight="1">
      <c r="A3672" s="79">
        <v>45674.0</v>
      </c>
      <c r="H3672" s="77"/>
      <c r="I3672" s="77"/>
      <c r="J3672" s="77"/>
      <c r="K3672" s="78">
        <f t="shared" si="2"/>
        <v>11007</v>
      </c>
      <c r="L3672" s="76" t="s">
        <v>99</v>
      </c>
      <c r="M3672" s="77"/>
    </row>
    <row r="3673" ht="15.75" customHeight="1">
      <c r="A3673" s="79">
        <v>45675.0</v>
      </c>
      <c r="H3673" s="77"/>
      <c r="I3673" s="77"/>
      <c r="J3673" s="77"/>
      <c r="K3673" s="78">
        <f t="shared" si="2"/>
        <v>11010</v>
      </c>
      <c r="L3673" s="76" t="s">
        <v>99</v>
      </c>
      <c r="M3673" s="77"/>
    </row>
    <row r="3674" ht="15.75" customHeight="1">
      <c r="A3674" s="79">
        <v>45676.0</v>
      </c>
      <c r="H3674" s="77"/>
      <c r="I3674" s="77"/>
      <c r="J3674" s="77"/>
      <c r="K3674" s="78">
        <f t="shared" si="2"/>
        <v>11013</v>
      </c>
      <c r="L3674" s="76" t="s">
        <v>99</v>
      </c>
      <c r="M3674" s="77"/>
    </row>
    <row r="3675" ht="15.75" customHeight="1">
      <c r="A3675" s="79">
        <v>45677.0</v>
      </c>
      <c r="H3675" s="77"/>
      <c r="I3675" s="77"/>
      <c r="J3675" s="77"/>
      <c r="K3675" s="78">
        <f t="shared" si="2"/>
        <v>11016</v>
      </c>
      <c r="L3675" s="76" t="s">
        <v>99</v>
      </c>
      <c r="M3675" s="77"/>
    </row>
    <row r="3676" ht="15.75" customHeight="1">
      <c r="A3676" s="79">
        <v>45678.0</v>
      </c>
      <c r="H3676" s="77"/>
      <c r="I3676" s="77"/>
      <c r="J3676" s="77"/>
      <c r="K3676" s="78">
        <f t="shared" si="2"/>
        <v>11019</v>
      </c>
      <c r="L3676" s="76" t="s">
        <v>99</v>
      </c>
      <c r="M3676" s="77"/>
    </row>
    <row r="3677" ht="15.75" customHeight="1">
      <c r="A3677" s="79">
        <v>45679.0</v>
      </c>
      <c r="H3677" s="77"/>
      <c r="I3677" s="77"/>
      <c r="J3677" s="77"/>
      <c r="K3677" s="78">
        <f t="shared" si="2"/>
        <v>11022</v>
      </c>
      <c r="L3677" s="76" t="s">
        <v>99</v>
      </c>
      <c r="M3677" s="77"/>
    </row>
    <row r="3678" ht="15.75" customHeight="1">
      <c r="A3678" s="79">
        <v>45680.0</v>
      </c>
      <c r="H3678" s="77"/>
      <c r="I3678" s="77"/>
      <c r="J3678" s="77"/>
      <c r="K3678" s="78">
        <f t="shared" si="2"/>
        <v>11025</v>
      </c>
      <c r="L3678" s="76" t="s">
        <v>99</v>
      </c>
      <c r="M3678" s="77"/>
    </row>
    <row r="3679" ht="15.75" customHeight="1">
      <c r="A3679" s="79">
        <v>45681.0</v>
      </c>
      <c r="H3679" s="77"/>
      <c r="I3679" s="77"/>
      <c r="J3679" s="77"/>
      <c r="K3679" s="78">
        <f t="shared" si="2"/>
        <v>11028</v>
      </c>
      <c r="L3679" s="76" t="s">
        <v>99</v>
      </c>
      <c r="M3679" s="77"/>
    </row>
    <row r="3680" ht="15.75" customHeight="1">
      <c r="A3680" s="79">
        <v>45682.0</v>
      </c>
      <c r="H3680" s="77"/>
      <c r="I3680" s="77"/>
      <c r="J3680" s="77"/>
      <c r="K3680" s="78">
        <f t="shared" si="2"/>
        <v>11031</v>
      </c>
      <c r="L3680" s="76" t="s">
        <v>99</v>
      </c>
      <c r="M3680" s="77"/>
    </row>
    <row r="3681" ht="15.75" customHeight="1">
      <c r="A3681" s="79">
        <v>45683.0</v>
      </c>
      <c r="H3681" s="77"/>
      <c r="I3681" s="77"/>
      <c r="J3681" s="77"/>
      <c r="K3681" s="78">
        <f t="shared" si="2"/>
        <v>11034</v>
      </c>
      <c r="L3681" s="76" t="s">
        <v>99</v>
      </c>
      <c r="M3681" s="77"/>
    </row>
    <row r="3682" ht="15.75" customHeight="1">
      <c r="A3682" s="79">
        <v>45684.0</v>
      </c>
      <c r="H3682" s="77"/>
      <c r="I3682" s="77"/>
      <c r="J3682" s="77"/>
      <c r="K3682" s="78">
        <f t="shared" si="2"/>
        <v>11037</v>
      </c>
      <c r="L3682" s="76" t="s">
        <v>99</v>
      </c>
      <c r="M3682" s="77"/>
    </row>
    <row r="3683" ht="15.75" customHeight="1">
      <c r="A3683" s="79">
        <v>45685.0</v>
      </c>
      <c r="H3683" s="77"/>
      <c r="I3683" s="77"/>
      <c r="J3683" s="77"/>
      <c r="K3683" s="78">
        <f t="shared" si="2"/>
        <v>11040</v>
      </c>
      <c r="L3683" s="76" t="s">
        <v>99</v>
      </c>
      <c r="M3683" s="77"/>
    </row>
    <row r="3684" ht="15.75" customHeight="1">
      <c r="A3684" s="79">
        <v>45686.0</v>
      </c>
      <c r="H3684" s="77"/>
      <c r="I3684" s="77"/>
      <c r="J3684" s="77"/>
      <c r="K3684" s="78">
        <f t="shared" si="2"/>
        <v>11043</v>
      </c>
      <c r="L3684" s="76" t="s">
        <v>99</v>
      </c>
      <c r="M3684" s="77"/>
    </row>
    <row r="3685" ht="15.75" customHeight="1">
      <c r="A3685" s="79">
        <v>45687.0</v>
      </c>
      <c r="H3685" s="77"/>
      <c r="I3685" s="77"/>
      <c r="J3685" s="77"/>
      <c r="K3685" s="78">
        <f t="shared" si="2"/>
        <v>11046</v>
      </c>
      <c r="L3685" s="76" t="s">
        <v>99</v>
      </c>
      <c r="M3685" s="77"/>
    </row>
    <row r="3686" ht="15.75" customHeight="1">
      <c r="A3686" s="79">
        <v>45688.0</v>
      </c>
      <c r="H3686" s="77"/>
      <c r="I3686" s="77"/>
      <c r="J3686" s="77"/>
      <c r="K3686" s="78">
        <f t="shared" si="2"/>
        <v>11049</v>
      </c>
      <c r="L3686" s="76" t="s">
        <v>99</v>
      </c>
      <c r="M3686" s="77"/>
    </row>
    <row r="3687" ht="15.75" customHeight="1">
      <c r="A3687" s="79">
        <v>45689.0</v>
      </c>
      <c r="H3687" s="77"/>
      <c r="I3687" s="77"/>
      <c r="J3687" s="77"/>
      <c r="K3687" s="78">
        <f t="shared" si="2"/>
        <v>11052</v>
      </c>
      <c r="L3687" s="76" t="s">
        <v>99</v>
      </c>
      <c r="M3687" s="77"/>
    </row>
    <row r="3688" ht="15.75" customHeight="1">
      <c r="A3688" s="79">
        <v>45690.0</v>
      </c>
      <c r="H3688" s="77"/>
      <c r="I3688" s="77"/>
      <c r="J3688" s="77"/>
      <c r="K3688" s="78">
        <f t="shared" si="2"/>
        <v>11055</v>
      </c>
      <c r="L3688" s="76" t="s">
        <v>99</v>
      </c>
      <c r="M3688" s="77"/>
    </row>
    <row r="3689" ht="15.75" customHeight="1">
      <c r="A3689" s="79">
        <v>45691.0</v>
      </c>
      <c r="H3689" s="77"/>
      <c r="I3689" s="77"/>
      <c r="J3689" s="77"/>
      <c r="K3689" s="78">
        <f t="shared" si="2"/>
        <v>11058</v>
      </c>
      <c r="L3689" s="76" t="s">
        <v>99</v>
      </c>
      <c r="M3689" s="77"/>
    </row>
    <row r="3690" ht="15.75" customHeight="1">
      <c r="A3690" s="79">
        <v>45692.0</v>
      </c>
      <c r="H3690" s="77"/>
      <c r="I3690" s="77"/>
      <c r="J3690" s="77"/>
      <c r="K3690" s="78">
        <f t="shared" si="2"/>
        <v>11061</v>
      </c>
      <c r="L3690" s="76" t="s">
        <v>99</v>
      </c>
      <c r="M3690" s="77"/>
    </row>
    <row r="3691" ht="15.75" customHeight="1">
      <c r="A3691" s="79">
        <v>45693.0</v>
      </c>
      <c r="H3691" s="77"/>
      <c r="I3691" s="77"/>
      <c r="J3691" s="77"/>
      <c r="K3691" s="78">
        <f t="shared" si="2"/>
        <v>11064</v>
      </c>
      <c r="L3691" s="76" t="s">
        <v>99</v>
      </c>
      <c r="M3691" s="77"/>
    </row>
    <row r="3692" ht="15.75" customHeight="1">
      <c r="A3692" s="79">
        <v>45694.0</v>
      </c>
      <c r="H3692" s="77"/>
      <c r="I3692" s="77"/>
      <c r="J3692" s="77"/>
      <c r="K3692" s="78">
        <f t="shared" si="2"/>
        <v>11067</v>
      </c>
      <c r="L3692" s="76" t="s">
        <v>99</v>
      </c>
      <c r="M3692" s="77"/>
    </row>
    <row r="3693" ht="15.75" customHeight="1">
      <c r="A3693" s="79">
        <v>45695.0</v>
      </c>
      <c r="H3693" s="77"/>
      <c r="I3693" s="77"/>
      <c r="J3693" s="77"/>
      <c r="K3693" s="78">
        <f t="shared" si="2"/>
        <v>11070</v>
      </c>
      <c r="L3693" s="76" t="s">
        <v>99</v>
      </c>
      <c r="M3693" s="77"/>
    </row>
    <row r="3694" ht="15.75" customHeight="1">
      <c r="A3694" s="79">
        <v>45696.0</v>
      </c>
      <c r="H3694" s="77"/>
      <c r="I3694" s="77"/>
      <c r="J3694" s="77"/>
      <c r="K3694" s="78">
        <f t="shared" si="2"/>
        <v>11073</v>
      </c>
      <c r="L3694" s="76" t="s">
        <v>99</v>
      </c>
      <c r="M3694" s="77"/>
    </row>
    <row r="3695" ht="15.75" customHeight="1">
      <c r="A3695" s="79">
        <v>45697.0</v>
      </c>
      <c r="H3695" s="77"/>
      <c r="I3695" s="77"/>
      <c r="J3695" s="77"/>
      <c r="K3695" s="78">
        <f t="shared" si="2"/>
        <v>11076</v>
      </c>
      <c r="L3695" s="76" t="s">
        <v>99</v>
      </c>
      <c r="M3695" s="77"/>
    </row>
    <row r="3696" ht="15.75" customHeight="1">
      <c r="A3696" s="79">
        <v>45698.0</v>
      </c>
      <c r="H3696" s="77"/>
      <c r="I3696" s="77"/>
      <c r="J3696" s="77"/>
      <c r="K3696" s="78">
        <f t="shared" si="2"/>
        <v>11079</v>
      </c>
      <c r="L3696" s="76" t="s">
        <v>99</v>
      </c>
      <c r="M3696" s="77"/>
    </row>
    <row r="3697" ht="15.75" customHeight="1">
      <c r="A3697" s="79">
        <v>45699.0</v>
      </c>
      <c r="H3697" s="77"/>
      <c r="I3697" s="77"/>
      <c r="J3697" s="77"/>
      <c r="K3697" s="78">
        <f t="shared" si="2"/>
        <v>11082</v>
      </c>
      <c r="L3697" s="76" t="s">
        <v>99</v>
      </c>
      <c r="M3697" s="77"/>
    </row>
    <row r="3698" ht="15.75" customHeight="1">
      <c r="A3698" s="79">
        <v>45700.0</v>
      </c>
      <c r="H3698" s="77"/>
      <c r="I3698" s="77"/>
      <c r="J3698" s="77"/>
      <c r="K3698" s="78">
        <f t="shared" si="2"/>
        <v>11085</v>
      </c>
      <c r="L3698" s="76" t="s">
        <v>99</v>
      </c>
      <c r="M3698" s="77"/>
    </row>
    <row r="3699" ht="15.75" customHeight="1">
      <c r="A3699" s="79">
        <v>45701.0</v>
      </c>
      <c r="H3699" s="77"/>
      <c r="I3699" s="77"/>
      <c r="J3699" s="77"/>
      <c r="K3699" s="78">
        <f t="shared" si="2"/>
        <v>11088</v>
      </c>
      <c r="L3699" s="76" t="s">
        <v>99</v>
      </c>
      <c r="M3699" s="77"/>
    </row>
    <row r="3700" ht="15.75" customHeight="1">
      <c r="A3700" s="79">
        <v>45702.0</v>
      </c>
      <c r="H3700" s="77"/>
      <c r="I3700" s="77"/>
      <c r="J3700" s="77"/>
      <c r="K3700" s="78">
        <f t="shared" si="2"/>
        <v>11091</v>
      </c>
      <c r="L3700" s="76" t="s">
        <v>99</v>
      </c>
      <c r="M3700" s="77"/>
    </row>
    <row r="3701" ht="15.75" customHeight="1">
      <c r="A3701" s="79">
        <v>45703.0</v>
      </c>
      <c r="H3701" s="77"/>
      <c r="I3701" s="77"/>
      <c r="J3701" s="77"/>
      <c r="K3701" s="78">
        <f t="shared" si="2"/>
        <v>11094</v>
      </c>
      <c r="L3701" s="76" t="s">
        <v>99</v>
      </c>
      <c r="M3701" s="77"/>
    </row>
    <row r="3702" ht="15.75" customHeight="1">
      <c r="A3702" s="79">
        <v>45704.0</v>
      </c>
      <c r="H3702" s="77"/>
      <c r="I3702" s="77"/>
      <c r="J3702" s="77"/>
      <c r="K3702" s="78">
        <f t="shared" si="2"/>
        <v>11097</v>
      </c>
      <c r="L3702" s="76" t="s">
        <v>99</v>
      </c>
      <c r="M3702" s="77"/>
    </row>
    <row r="3703" ht="15.75" customHeight="1">
      <c r="A3703" s="79">
        <v>45705.0</v>
      </c>
      <c r="H3703" s="77"/>
      <c r="I3703" s="77"/>
      <c r="J3703" s="77"/>
      <c r="K3703" s="78">
        <f t="shared" si="2"/>
        <v>11100</v>
      </c>
      <c r="L3703" s="76" t="s">
        <v>99</v>
      </c>
      <c r="M3703" s="77"/>
    </row>
    <row r="3704" ht="15.75" customHeight="1">
      <c r="A3704" s="79">
        <v>45706.0</v>
      </c>
      <c r="H3704" s="77"/>
      <c r="I3704" s="77"/>
      <c r="J3704" s="77"/>
      <c r="K3704" s="78">
        <f t="shared" si="2"/>
        <v>11103</v>
      </c>
      <c r="L3704" s="76" t="s">
        <v>99</v>
      </c>
      <c r="M3704" s="77"/>
    </row>
    <row r="3705" ht="15.75" customHeight="1">
      <c r="A3705" s="79">
        <v>45707.0</v>
      </c>
      <c r="H3705" s="77"/>
      <c r="I3705" s="77"/>
      <c r="J3705" s="77"/>
      <c r="K3705" s="78">
        <f t="shared" si="2"/>
        <v>11106</v>
      </c>
      <c r="L3705" s="76" t="s">
        <v>99</v>
      </c>
      <c r="M3705" s="77"/>
    </row>
    <row r="3706" ht="15.75" customHeight="1">
      <c r="A3706" s="79">
        <v>45708.0</v>
      </c>
      <c r="H3706" s="77"/>
      <c r="I3706" s="77"/>
      <c r="J3706" s="77"/>
      <c r="K3706" s="78">
        <f t="shared" si="2"/>
        <v>11109</v>
      </c>
      <c r="L3706" s="76" t="s">
        <v>99</v>
      </c>
      <c r="M3706" s="77"/>
    </row>
    <row r="3707" ht="15.75" customHeight="1">
      <c r="A3707" s="79">
        <v>45709.0</v>
      </c>
      <c r="H3707" s="77"/>
      <c r="I3707" s="77"/>
      <c r="J3707" s="77"/>
      <c r="K3707" s="78">
        <f t="shared" si="2"/>
        <v>11112</v>
      </c>
      <c r="L3707" s="76" t="s">
        <v>99</v>
      </c>
      <c r="M3707" s="77"/>
    </row>
    <row r="3708" ht="15.75" customHeight="1">
      <c r="A3708" s="79">
        <v>45710.0</v>
      </c>
      <c r="H3708" s="77"/>
      <c r="I3708" s="77"/>
      <c r="J3708" s="77"/>
      <c r="K3708" s="78">
        <f t="shared" si="2"/>
        <v>11115</v>
      </c>
      <c r="L3708" s="76" t="s">
        <v>99</v>
      </c>
      <c r="M3708" s="77"/>
    </row>
    <row r="3709" ht="15.75" customHeight="1">
      <c r="A3709" s="79">
        <v>45711.0</v>
      </c>
      <c r="H3709" s="77"/>
      <c r="I3709" s="77"/>
      <c r="J3709" s="77"/>
      <c r="K3709" s="78">
        <f t="shared" si="2"/>
        <v>11118</v>
      </c>
      <c r="L3709" s="76" t="s">
        <v>99</v>
      </c>
      <c r="M3709" s="77"/>
    </row>
    <row r="3710" ht="15.75" customHeight="1">
      <c r="A3710" s="79">
        <v>45712.0</v>
      </c>
      <c r="H3710" s="77"/>
      <c r="I3710" s="77"/>
      <c r="J3710" s="77"/>
      <c r="K3710" s="78">
        <f t="shared" si="2"/>
        <v>11121</v>
      </c>
      <c r="L3710" s="76" t="s">
        <v>99</v>
      </c>
      <c r="M3710" s="77"/>
    </row>
    <row r="3711" ht="15.75" customHeight="1">
      <c r="A3711" s="79">
        <v>45713.0</v>
      </c>
      <c r="H3711" s="77"/>
      <c r="I3711" s="77"/>
      <c r="J3711" s="77"/>
      <c r="K3711" s="78">
        <f t="shared" si="2"/>
        <v>11124</v>
      </c>
      <c r="L3711" s="76" t="s">
        <v>99</v>
      </c>
      <c r="M3711" s="77"/>
    </row>
    <row r="3712" ht="15.75" customHeight="1">
      <c r="A3712" s="79">
        <v>45714.0</v>
      </c>
      <c r="H3712" s="77"/>
      <c r="I3712" s="77"/>
      <c r="J3712" s="77"/>
      <c r="K3712" s="78">
        <f t="shared" si="2"/>
        <v>11127</v>
      </c>
      <c r="L3712" s="76" t="s">
        <v>99</v>
      </c>
      <c r="M3712" s="77"/>
    </row>
    <row r="3713" ht="15.75" customHeight="1">
      <c r="A3713" s="79">
        <v>45715.0</v>
      </c>
      <c r="H3713" s="77"/>
      <c r="I3713" s="77"/>
      <c r="J3713" s="77"/>
      <c r="K3713" s="78">
        <f t="shared" si="2"/>
        <v>11130</v>
      </c>
      <c r="L3713" s="76" t="s">
        <v>99</v>
      </c>
      <c r="M3713" s="77"/>
    </row>
    <row r="3714" ht="15.75" customHeight="1">
      <c r="A3714" s="79">
        <v>45716.0</v>
      </c>
      <c r="H3714" s="77"/>
      <c r="I3714" s="77"/>
      <c r="J3714" s="77"/>
      <c r="K3714" s="78">
        <f t="shared" si="2"/>
        <v>11133</v>
      </c>
      <c r="L3714" s="76" t="s">
        <v>99</v>
      </c>
      <c r="M3714" s="77"/>
    </row>
    <row r="3715" ht="15.75" customHeight="1">
      <c r="A3715" s="79">
        <v>45717.0</v>
      </c>
      <c r="H3715" s="77"/>
      <c r="I3715" s="77"/>
      <c r="J3715" s="77"/>
      <c r="K3715" s="78">
        <f t="shared" si="2"/>
        <v>11136</v>
      </c>
      <c r="L3715" s="76" t="s">
        <v>99</v>
      </c>
      <c r="M3715" s="77"/>
    </row>
    <row r="3716" ht="15.75" customHeight="1">
      <c r="A3716" s="79">
        <v>45718.0</v>
      </c>
      <c r="H3716" s="77"/>
      <c r="I3716" s="77"/>
      <c r="J3716" s="77"/>
      <c r="K3716" s="78">
        <f t="shared" si="2"/>
        <v>11139</v>
      </c>
      <c r="L3716" s="76" t="s">
        <v>99</v>
      </c>
      <c r="M3716" s="77"/>
    </row>
    <row r="3717" ht="15.75" customHeight="1">
      <c r="A3717" s="79">
        <v>45719.0</v>
      </c>
      <c r="H3717" s="77"/>
      <c r="I3717" s="77"/>
      <c r="J3717" s="77"/>
      <c r="K3717" s="78">
        <f t="shared" si="2"/>
        <v>11142</v>
      </c>
      <c r="L3717" s="76" t="s">
        <v>99</v>
      </c>
      <c r="M3717" s="77"/>
    </row>
    <row r="3718" ht="15.75" customHeight="1">
      <c r="A3718" s="79">
        <v>45720.0</v>
      </c>
      <c r="H3718" s="77"/>
      <c r="I3718" s="77"/>
      <c r="J3718" s="77"/>
      <c r="K3718" s="78">
        <f t="shared" si="2"/>
        <v>11145</v>
      </c>
      <c r="L3718" s="76" t="s">
        <v>99</v>
      </c>
      <c r="M3718" s="77"/>
    </row>
    <row r="3719" ht="15.75" customHeight="1">
      <c r="A3719" s="79">
        <v>45721.0</v>
      </c>
      <c r="H3719" s="77"/>
      <c r="I3719" s="77"/>
      <c r="J3719" s="77"/>
      <c r="K3719" s="78">
        <f t="shared" si="2"/>
        <v>11148</v>
      </c>
      <c r="L3719" s="76" t="s">
        <v>99</v>
      </c>
      <c r="M3719" s="77"/>
    </row>
    <row r="3720" ht="15.75" customHeight="1">
      <c r="A3720" s="79">
        <v>45722.0</v>
      </c>
      <c r="H3720" s="77"/>
      <c r="I3720" s="77"/>
      <c r="J3720" s="77"/>
      <c r="K3720" s="78">
        <f t="shared" si="2"/>
        <v>11151</v>
      </c>
      <c r="L3720" s="76" t="s">
        <v>99</v>
      </c>
      <c r="M3720" s="77"/>
    </row>
    <row r="3721" ht="15.75" customHeight="1">
      <c r="A3721" s="79">
        <v>45723.0</v>
      </c>
      <c r="H3721" s="77"/>
      <c r="I3721" s="77"/>
      <c r="J3721" s="77"/>
      <c r="K3721" s="78">
        <f t="shared" si="2"/>
        <v>11154</v>
      </c>
      <c r="L3721" s="76" t="s">
        <v>99</v>
      </c>
      <c r="M3721" s="77"/>
    </row>
    <row r="3722" ht="15.75" customHeight="1">
      <c r="A3722" s="79">
        <v>45724.0</v>
      </c>
      <c r="H3722" s="77"/>
      <c r="I3722" s="77"/>
      <c r="J3722" s="77"/>
      <c r="K3722" s="78">
        <f t="shared" si="2"/>
        <v>11157</v>
      </c>
      <c r="L3722" s="76" t="s">
        <v>99</v>
      </c>
      <c r="M3722" s="77"/>
    </row>
    <row r="3723" ht="15.75" customHeight="1">
      <c r="A3723" s="79">
        <v>45725.0</v>
      </c>
      <c r="H3723" s="77"/>
      <c r="I3723" s="77"/>
      <c r="J3723" s="77"/>
      <c r="K3723" s="78">
        <f t="shared" si="2"/>
        <v>11160</v>
      </c>
      <c r="L3723" s="76" t="s">
        <v>99</v>
      </c>
      <c r="M3723" s="77"/>
    </row>
    <row r="3724" ht="15.75" customHeight="1">
      <c r="A3724" s="79">
        <v>45726.0</v>
      </c>
      <c r="H3724" s="77"/>
      <c r="I3724" s="77"/>
      <c r="J3724" s="77"/>
      <c r="K3724" s="78">
        <f t="shared" si="2"/>
        <v>11163</v>
      </c>
      <c r="L3724" s="76" t="s">
        <v>99</v>
      </c>
      <c r="M3724" s="77"/>
    </row>
    <row r="3725" ht="15.75" customHeight="1">
      <c r="A3725" s="79">
        <v>45727.0</v>
      </c>
      <c r="H3725" s="77"/>
      <c r="I3725" s="77"/>
      <c r="J3725" s="77"/>
      <c r="K3725" s="78">
        <f t="shared" si="2"/>
        <v>11166</v>
      </c>
      <c r="L3725" s="76" t="s">
        <v>99</v>
      </c>
      <c r="M3725" s="77"/>
    </row>
    <row r="3726" ht="15.75" customHeight="1">
      <c r="A3726" s="79">
        <v>45728.0</v>
      </c>
      <c r="H3726" s="77"/>
      <c r="I3726" s="77"/>
      <c r="J3726" s="77"/>
      <c r="K3726" s="78">
        <f t="shared" si="2"/>
        <v>11169</v>
      </c>
      <c r="L3726" s="76" t="s">
        <v>99</v>
      </c>
      <c r="M3726" s="77"/>
    </row>
    <row r="3727" ht="15.75" customHeight="1">
      <c r="A3727" s="79">
        <v>45729.0</v>
      </c>
      <c r="H3727" s="77"/>
      <c r="I3727" s="77"/>
      <c r="J3727" s="77"/>
      <c r="K3727" s="78">
        <f t="shared" si="2"/>
        <v>11172</v>
      </c>
      <c r="L3727" s="76" t="s">
        <v>99</v>
      </c>
      <c r="M3727" s="77"/>
    </row>
    <row r="3728" ht="15.75" customHeight="1">
      <c r="A3728" s="79">
        <v>45730.0</v>
      </c>
      <c r="H3728" s="77"/>
      <c r="I3728" s="77"/>
      <c r="J3728" s="77"/>
      <c r="K3728" s="78">
        <f t="shared" si="2"/>
        <v>11175</v>
      </c>
      <c r="L3728" s="76" t="s">
        <v>99</v>
      </c>
      <c r="M3728" s="77"/>
    </row>
    <row r="3729" ht="15.75" customHeight="1">
      <c r="A3729" s="79">
        <v>45731.0</v>
      </c>
      <c r="H3729" s="77"/>
      <c r="I3729" s="77"/>
      <c r="J3729" s="77"/>
      <c r="K3729" s="78">
        <f t="shared" si="2"/>
        <v>11178</v>
      </c>
      <c r="L3729" s="76" t="s">
        <v>99</v>
      </c>
      <c r="M3729" s="77"/>
    </row>
    <row r="3730" ht="15.75" customHeight="1">
      <c r="A3730" s="79">
        <v>45732.0</v>
      </c>
      <c r="H3730" s="77"/>
      <c r="I3730" s="77"/>
      <c r="J3730" s="77"/>
      <c r="K3730" s="78">
        <f t="shared" si="2"/>
        <v>11181</v>
      </c>
      <c r="L3730" s="76" t="s">
        <v>99</v>
      </c>
      <c r="M3730" s="77"/>
    </row>
    <row r="3731" ht="15.75" customHeight="1">
      <c r="A3731" s="79">
        <v>45733.0</v>
      </c>
      <c r="H3731" s="77"/>
      <c r="I3731" s="77"/>
      <c r="J3731" s="77"/>
      <c r="K3731" s="78">
        <f t="shared" si="2"/>
        <v>11184</v>
      </c>
      <c r="L3731" s="76" t="s">
        <v>99</v>
      </c>
      <c r="M3731" s="77"/>
    </row>
    <row r="3732" ht="15.75" customHeight="1">
      <c r="A3732" s="79">
        <v>45734.0</v>
      </c>
      <c r="H3732" s="77"/>
      <c r="I3732" s="77"/>
      <c r="J3732" s="77"/>
      <c r="K3732" s="78">
        <f t="shared" si="2"/>
        <v>11187</v>
      </c>
      <c r="L3732" s="76" t="s">
        <v>99</v>
      </c>
      <c r="M3732" s="77"/>
    </row>
    <row r="3733" ht="15.75" customHeight="1">
      <c r="A3733" s="79">
        <v>45735.0</v>
      </c>
      <c r="H3733" s="77"/>
      <c r="I3733" s="77"/>
      <c r="J3733" s="77"/>
      <c r="K3733" s="78">
        <f t="shared" si="2"/>
        <v>11190</v>
      </c>
      <c r="L3733" s="76" t="s">
        <v>99</v>
      </c>
      <c r="M3733" s="77"/>
    </row>
    <row r="3734" ht="15.75" customHeight="1">
      <c r="A3734" s="79">
        <v>45736.0</v>
      </c>
      <c r="H3734" s="77"/>
      <c r="I3734" s="77"/>
      <c r="J3734" s="77"/>
      <c r="K3734" s="78">
        <f t="shared" si="2"/>
        <v>11193</v>
      </c>
      <c r="L3734" s="76" t="s">
        <v>99</v>
      </c>
      <c r="M3734" s="77"/>
    </row>
    <row r="3735" ht="15.75" customHeight="1">
      <c r="A3735" s="79">
        <v>45737.0</v>
      </c>
      <c r="H3735" s="77"/>
      <c r="I3735" s="77"/>
      <c r="J3735" s="77"/>
      <c r="K3735" s="78">
        <f t="shared" si="2"/>
        <v>11196</v>
      </c>
      <c r="L3735" s="76" t="s">
        <v>99</v>
      </c>
      <c r="M3735" s="77"/>
    </row>
    <row r="3736" ht="15.75" customHeight="1">
      <c r="A3736" s="79">
        <v>45738.0</v>
      </c>
      <c r="H3736" s="77"/>
      <c r="I3736" s="77"/>
      <c r="J3736" s="77"/>
      <c r="K3736" s="78">
        <f t="shared" si="2"/>
        <v>11199</v>
      </c>
      <c r="L3736" s="76" t="s">
        <v>99</v>
      </c>
      <c r="M3736" s="77"/>
    </row>
    <row r="3737" ht="15.75" customHeight="1">
      <c r="A3737" s="79">
        <v>45739.0</v>
      </c>
      <c r="H3737" s="77"/>
      <c r="I3737" s="77"/>
      <c r="J3737" s="77"/>
      <c r="K3737" s="78">
        <f t="shared" si="2"/>
        <v>11202</v>
      </c>
      <c r="L3737" s="76" t="s">
        <v>99</v>
      </c>
      <c r="M3737" s="77"/>
    </row>
    <row r="3738" ht="15.75" customHeight="1">
      <c r="A3738" s="79">
        <v>45740.0</v>
      </c>
      <c r="H3738" s="77"/>
      <c r="I3738" s="77"/>
      <c r="J3738" s="77"/>
      <c r="K3738" s="78">
        <f t="shared" si="2"/>
        <v>11205</v>
      </c>
      <c r="L3738" s="76" t="s">
        <v>99</v>
      </c>
      <c r="M3738" s="77"/>
    </row>
    <row r="3739" ht="15.75" customHeight="1">
      <c r="A3739" s="79">
        <v>45741.0</v>
      </c>
      <c r="H3739" s="77"/>
      <c r="I3739" s="77"/>
      <c r="J3739" s="77"/>
      <c r="K3739" s="78">
        <f t="shared" si="2"/>
        <v>11208</v>
      </c>
      <c r="L3739" s="76" t="s">
        <v>99</v>
      </c>
      <c r="M3739" s="77"/>
    </row>
    <row r="3740" ht="15.75" customHeight="1">
      <c r="A3740" s="79">
        <v>45742.0</v>
      </c>
      <c r="H3740" s="77"/>
      <c r="I3740" s="77"/>
      <c r="J3740" s="77"/>
      <c r="K3740" s="78">
        <f t="shared" si="2"/>
        <v>11211</v>
      </c>
      <c r="L3740" s="76" t="s">
        <v>99</v>
      </c>
      <c r="M3740" s="77"/>
    </row>
    <row r="3741" ht="15.75" customHeight="1">
      <c r="A3741" s="79">
        <v>45743.0</v>
      </c>
      <c r="H3741" s="77"/>
      <c r="I3741" s="77"/>
      <c r="J3741" s="77"/>
      <c r="K3741" s="78">
        <f t="shared" si="2"/>
        <v>11214</v>
      </c>
      <c r="L3741" s="76" t="s">
        <v>99</v>
      </c>
      <c r="M3741" s="77"/>
    </row>
    <row r="3742" ht="15.75" customHeight="1">
      <c r="A3742" s="79">
        <v>45744.0</v>
      </c>
      <c r="H3742" s="77"/>
      <c r="I3742" s="77"/>
      <c r="J3742" s="77"/>
      <c r="K3742" s="78">
        <f t="shared" si="2"/>
        <v>11217</v>
      </c>
      <c r="L3742" s="76" t="s">
        <v>99</v>
      </c>
      <c r="M3742" s="77"/>
    </row>
    <row r="3743" ht="15.75" customHeight="1">
      <c r="A3743" s="79">
        <v>45745.0</v>
      </c>
      <c r="H3743" s="77"/>
      <c r="I3743" s="77"/>
      <c r="J3743" s="77"/>
      <c r="K3743" s="78">
        <f t="shared" si="2"/>
        <v>11220</v>
      </c>
      <c r="L3743" s="76" t="s">
        <v>99</v>
      </c>
      <c r="M3743" s="77"/>
    </row>
    <row r="3744" ht="15.75" customHeight="1">
      <c r="A3744" s="79">
        <v>45746.0</v>
      </c>
      <c r="H3744" s="77"/>
      <c r="I3744" s="77"/>
      <c r="J3744" s="77"/>
      <c r="K3744" s="78">
        <f t="shared" si="2"/>
        <v>11223</v>
      </c>
      <c r="L3744" s="76" t="s">
        <v>99</v>
      </c>
      <c r="M3744" s="77"/>
    </row>
    <row r="3745" ht="15.75" customHeight="1">
      <c r="A3745" s="79">
        <v>45747.0</v>
      </c>
      <c r="H3745" s="77"/>
      <c r="I3745" s="77"/>
      <c r="J3745" s="77"/>
      <c r="K3745" s="78">
        <f t="shared" si="2"/>
        <v>11226</v>
      </c>
      <c r="L3745" s="76" t="s">
        <v>99</v>
      </c>
      <c r="M3745" s="77"/>
    </row>
    <row r="3746" ht="15.75" customHeight="1">
      <c r="A3746" s="79">
        <v>45748.0</v>
      </c>
      <c r="H3746" s="77"/>
      <c r="I3746" s="77"/>
      <c r="J3746" s="77"/>
      <c r="K3746" s="78">
        <f t="shared" si="2"/>
        <v>11229</v>
      </c>
      <c r="L3746" s="76" t="s">
        <v>99</v>
      </c>
      <c r="M3746" s="77"/>
    </row>
    <row r="3747" ht="15.75" customHeight="1">
      <c r="A3747" s="79">
        <v>45749.0</v>
      </c>
      <c r="H3747" s="77"/>
      <c r="I3747" s="77"/>
      <c r="J3747" s="77"/>
      <c r="K3747" s="78">
        <f t="shared" si="2"/>
        <v>11232</v>
      </c>
      <c r="L3747" s="76" t="s">
        <v>99</v>
      </c>
      <c r="M3747" s="77"/>
    </row>
    <row r="3748" ht="15.75" customHeight="1">
      <c r="A3748" s="79">
        <v>45750.0</v>
      </c>
      <c r="H3748" s="77"/>
      <c r="I3748" s="77"/>
      <c r="J3748" s="77"/>
      <c r="K3748" s="78">
        <f t="shared" si="2"/>
        <v>11235</v>
      </c>
      <c r="L3748" s="76" t="s">
        <v>99</v>
      </c>
      <c r="M3748" s="77"/>
    </row>
    <row r="3749" ht="15.75" customHeight="1">
      <c r="A3749" s="79">
        <v>45751.0</v>
      </c>
      <c r="H3749" s="77"/>
      <c r="I3749" s="77"/>
      <c r="J3749" s="77"/>
      <c r="K3749" s="78">
        <f t="shared" si="2"/>
        <v>11238</v>
      </c>
      <c r="L3749" s="76" t="s">
        <v>99</v>
      </c>
      <c r="M3749" s="77"/>
    </row>
    <row r="3750" ht="15.75" customHeight="1">
      <c r="A3750" s="79">
        <v>45752.0</v>
      </c>
      <c r="H3750" s="77"/>
      <c r="I3750" s="77"/>
      <c r="J3750" s="77"/>
      <c r="K3750" s="78">
        <f t="shared" si="2"/>
        <v>11241</v>
      </c>
      <c r="L3750" s="76" t="s">
        <v>99</v>
      </c>
      <c r="M3750" s="77"/>
    </row>
    <row r="3751" ht="15.75" customHeight="1">
      <c r="A3751" s="79">
        <v>45753.0</v>
      </c>
      <c r="H3751" s="77"/>
      <c r="I3751" s="77"/>
      <c r="J3751" s="77"/>
      <c r="K3751" s="78">
        <f t="shared" si="2"/>
        <v>11244</v>
      </c>
      <c r="L3751" s="76" t="s">
        <v>99</v>
      </c>
      <c r="M3751" s="77"/>
    </row>
    <row r="3752" ht="15.75" customHeight="1">
      <c r="A3752" s="79">
        <v>45754.0</v>
      </c>
      <c r="H3752" s="77"/>
      <c r="I3752" s="77"/>
      <c r="J3752" s="77"/>
      <c r="K3752" s="78">
        <f t="shared" si="2"/>
        <v>11247</v>
      </c>
      <c r="L3752" s="76" t="s">
        <v>99</v>
      </c>
      <c r="M3752" s="77"/>
    </row>
    <row r="3753" ht="15.75" customHeight="1">
      <c r="A3753" s="79">
        <v>45755.0</v>
      </c>
      <c r="H3753" s="77"/>
      <c r="I3753" s="77"/>
      <c r="J3753" s="77"/>
      <c r="K3753" s="78">
        <f t="shared" si="2"/>
        <v>11250</v>
      </c>
      <c r="L3753" s="76" t="s">
        <v>99</v>
      </c>
      <c r="M3753" s="77"/>
    </row>
    <row r="3754" ht="15.75" customHeight="1">
      <c r="A3754" s="79">
        <v>45756.0</v>
      </c>
      <c r="H3754" s="77"/>
      <c r="I3754" s="77"/>
      <c r="J3754" s="77"/>
      <c r="K3754" s="78">
        <f t="shared" si="2"/>
        <v>11253</v>
      </c>
      <c r="L3754" s="76" t="s">
        <v>99</v>
      </c>
      <c r="M3754" s="77"/>
    </row>
    <row r="3755" ht="15.75" customHeight="1">
      <c r="A3755" s="79">
        <v>45757.0</v>
      </c>
      <c r="H3755" s="77"/>
      <c r="I3755" s="77"/>
      <c r="J3755" s="77"/>
      <c r="K3755" s="78">
        <f t="shared" si="2"/>
        <v>11256</v>
      </c>
      <c r="L3755" s="76" t="s">
        <v>99</v>
      </c>
      <c r="M3755" s="77"/>
    </row>
    <row r="3756" ht="15.75" customHeight="1">
      <c r="A3756" s="79">
        <v>45758.0</v>
      </c>
      <c r="H3756" s="77"/>
      <c r="I3756" s="77"/>
      <c r="J3756" s="77"/>
      <c r="K3756" s="78">
        <f t="shared" si="2"/>
        <v>11259</v>
      </c>
      <c r="L3756" s="76" t="s">
        <v>99</v>
      </c>
      <c r="M3756" s="77"/>
    </row>
    <row r="3757" ht="15.75" customHeight="1">
      <c r="A3757" s="79">
        <v>45759.0</v>
      </c>
      <c r="H3757" s="77"/>
      <c r="I3757" s="77"/>
      <c r="J3757" s="77"/>
      <c r="K3757" s="78">
        <f t="shared" si="2"/>
        <v>11262</v>
      </c>
      <c r="L3757" s="76" t="s">
        <v>99</v>
      </c>
      <c r="M3757" s="77"/>
    </row>
    <row r="3758" ht="15.75" customHeight="1">
      <c r="A3758" s="79">
        <v>45760.0</v>
      </c>
      <c r="H3758" s="77"/>
      <c r="I3758" s="77"/>
      <c r="J3758" s="77"/>
      <c r="K3758" s="78">
        <f t="shared" si="2"/>
        <v>11265</v>
      </c>
      <c r="L3758" s="76" t="s">
        <v>99</v>
      </c>
      <c r="M3758" s="77"/>
    </row>
    <row r="3759" ht="15.75" customHeight="1">
      <c r="A3759" s="79">
        <v>45761.0</v>
      </c>
      <c r="H3759" s="77"/>
      <c r="I3759" s="77"/>
      <c r="J3759" s="77"/>
      <c r="K3759" s="78">
        <f t="shared" si="2"/>
        <v>11268</v>
      </c>
      <c r="L3759" s="76" t="s">
        <v>99</v>
      </c>
      <c r="M3759" s="77"/>
    </row>
    <row r="3760" ht="15.75" customHeight="1">
      <c r="A3760" s="79">
        <v>45762.0</v>
      </c>
      <c r="H3760" s="77"/>
      <c r="I3760" s="77"/>
      <c r="J3760" s="77"/>
      <c r="K3760" s="78">
        <f t="shared" si="2"/>
        <v>11271</v>
      </c>
      <c r="L3760" s="76" t="s">
        <v>99</v>
      </c>
      <c r="M3760" s="77"/>
    </row>
    <row r="3761" ht="15.75" customHeight="1">
      <c r="A3761" s="79">
        <v>45763.0</v>
      </c>
      <c r="H3761" s="77"/>
      <c r="I3761" s="77"/>
      <c r="J3761" s="77"/>
      <c r="K3761" s="78">
        <f t="shared" si="2"/>
        <v>11274</v>
      </c>
      <c r="L3761" s="76" t="s">
        <v>99</v>
      </c>
      <c r="M3761" s="77"/>
    </row>
    <row r="3762" ht="15.75" customHeight="1">
      <c r="A3762" s="79">
        <v>45764.0</v>
      </c>
      <c r="H3762" s="77"/>
      <c r="I3762" s="77"/>
      <c r="J3762" s="77"/>
      <c r="K3762" s="78">
        <f t="shared" si="2"/>
        <v>11277</v>
      </c>
      <c r="L3762" s="76" t="s">
        <v>99</v>
      </c>
      <c r="M3762" s="77"/>
    </row>
    <row r="3763" ht="15.75" customHeight="1">
      <c r="A3763" s="79">
        <v>45765.0</v>
      </c>
      <c r="H3763" s="77"/>
      <c r="I3763" s="77"/>
      <c r="J3763" s="77"/>
      <c r="K3763" s="78">
        <f t="shared" si="2"/>
        <v>11280</v>
      </c>
      <c r="L3763" s="76" t="s">
        <v>99</v>
      </c>
      <c r="M3763" s="77"/>
    </row>
    <row r="3764" ht="15.75" customHeight="1">
      <c r="A3764" s="79">
        <v>45766.0</v>
      </c>
      <c r="H3764" s="77"/>
      <c r="I3764" s="77"/>
      <c r="J3764" s="77"/>
      <c r="K3764" s="78">
        <f t="shared" si="2"/>
        <v>11283</v>
      </c>
      <c r="L3764" s="76" t="s">
        <v>99</v>
      </c>
      <c r="M3764" s="77"/>
    </row>
    <row r="3765" ht="15.75" customHeight="1">
      <c r="A3765" s="79">
        <v>45767.0</v>
      </c>
      <c r="H3765" s="77"/>
      <c r="I3765" s="77"/>
      <c r="J3765" s="77"/>
      <c r="K3765" s="78">
        <f t="shared" si="2"/>
        <v>11286</v>
      </c>
      <c r="L3765" s="76" t="s">
        <v>99</v>
      </c>
      <c r="M3765" s="77"/>
    </row>
    <row r="3766" ht="15.75" customHeight="1">
      <c r="A3766" s="79">
        <v>45768.0</v>
      </c>
      <c r="H3766" s="77"/>
      <c r="I3766" s="77"/>
      <c r="J3766" s="77"/>
      <c r="K3766" s="78">
        <f t="shared" si="2"/>
        <v>11289</v>
      </c>
      <c r="L3766" s="76" t="s">
        <v>99</v>
      </c>
      <c r="M3766" s="77"/>
    </row>
    <row r="3767" ht="15.75" customHeight="1">
      <c r="A3767" s="79">
        <v>45769.0</v>
      </c>
      <c r="H3767" s="77"/>
      <c r="I3767" s="77"/>
      <c r="J3767" s="77"/>
      <c r="K3767" s="78">
        <f t="shared" si="2"/>
        <v>11292</v>
      </c>
      <c r="L3767" s="76" t="s">
        <v>99</v>
      </c>
      <c r="M3767" s="77"/>
    </row>
    <row r="3768" ht="15.75" customHeight="1">
      <c r="A3768" s="79">
        <v>45770.0</v>
      </c>
      <c r="H3768" s="77"/>
      <c r="I3768" s="77"/>
      <c r="J3768" s="77"/>
      <c r="K3768" s="78">
        <f t="shared" si="2"/>
        <v>11295</v>
      </c>
      <c r="L3768" s="76" t="s">
        <v>99</v>
      </c>
      <c r="M3768" s="77"/>
    </row>
    <row r="3769" ht="15.75" customHeight="1">
      <c r="A3769" s="79">
        <v>45771.0</v>
      </c>
      <c r="H3769" s="77"/>
      <c r="I3769" s="77"/>
      <c r="J3769" s="77"/>
      <c r="K3769" s="78">
        <f t="shared" si="2"/>
        <v>11298</v>
      </c>
      <c r="L3769" s="76" t="s">
        <v>99</v>
      </c>
      <c r="M3769" s="77"/>
    </row>
    <row r="3770" ht="15.75" customHeight="1">
      <c r="A3770" s="79">
        <v>45772.0</v>
      </c>
      <c r="H3770" s="77"/>
      <c r="I3770" s="77"/>
      <c r="J3770" s="77"/>
      <c r="K3770" s="78">
        <f t="shared" si="2"/>
        <v>11301</v>
      </c>
      <c r="L3770" s="76" t="s">
        <v>99</v>
      </c>
      <c r="M3770" s="77"/>
    </row>
    <row r="3771" ht="15.75" customHeight="1">
      <c r="A3771" s="79">
        <v>45773.0</v>
      </c>
      <c r="H3771" s="77"/>
      <c r="I3771" s="77"/>
      <c r="J3771" s="77"/>
      <c r="K3771" s="78">
        <f t="shared" si="2"/>
        <v>11304</v>
      </c>
      <c r="L3771" s="76" t="s">
        <v>99</v>
      </c>
      <c r="M3771" s="77"/>
    </row>
    <row r="3772" ht="15.75" customHeight="1">
      <c r="A3772" s="79">
        <v>45774.0</v>
      </c>
      <c r="H3772" s="77"/>
      <c r="I3772" s="77"/>
      <c r="J3772" s="77"/>
      <c r="K3772" s="78">
        <f t="shared" si="2"/>
        <v>11307</v>
      </c>
      <c r="L3772" s="76" t="s">
        <v>99</v>
      </c>
      <c r="M3772" s="77"/>
    </row>
    <row r="3773" ht="15.75" customHeight="1">
      <c r="A3773" s="79">
        <v>45775.0</v>
      </c>
      <c r="H3773" s="77"/>
      <c r="I3773" s="77"/>
      <c r="J3773" s="77"/>
      <c r="K3773" s="78">
        <f t="shared" si="2"/>
        <v>11310</v>
      </c>
      <c r="L3773" s="76" t="s">
        <v>99</v>
      </c>
      <c r="M3773" s="77"/>
    </row>
    <row r="3774" ht="15.75" customHeight="1">
      <c r="A3774" s="79">
        <v>45776.0</v>
      </c>
      <c r="H3774" s="77"/>
      <c r="I3774" s="77"/>
      <c r="J3774" s="77"/>
      <c r="K3774" s="78">
        <f t="shared" si="2"/>
        <v>11313</v>
      </c>
      <c r="L3774" s="76" t="s">
        <v>99</v>
      </c>
      <c r="M3774" s="77"/>
    </row>
    <row r="3775" ht="15.75" customHeight="1">
      <c r="A3775" s="79">
        <v>45777.0</v>
      </c>
      <c r="H3775" s="77"/>
      <c r="I3775" s="77"/>
      <c r="J3775" s="77"/>
      <c r="K3775" s="78">
        <f t="shared" si="2"/>
        <v>11316</v>
      </c>
      <c r="L3775" s="76" t="s">
        <v>99</v>
      </c>
      <c r="M3775" s="77"/>
    </row>
    <row r="3776" ht="15.75" customHeight="1">
      <c r="A3776" s="79">
        <v>45778.0</v>
      </c>
      <c r="H3776" s="77"/>
      <c r="I3776" s="77"/>
      <c r="J3776" s="77"/>
      <c r="K3776" s="78">
        <f t="shared" si="2"/>
        <v>11319</v>
      </c>
      <c r="L3776" s="76" t="s">
        <v>99</v>
      </c>
      <c r="M3776" s="77"/>
    </row>
    <row r="3777" ht="15.75" customHeight="1">
      <c r="A3777" s="79">
        <v>45779.0</v>
      </c>
      <c r="H3777" s="77"/>
      <c r="I3777" s="77"/>
      <c r="J3777" s="77"/>
      <c r="K3777" s="78">
        <f t="shared" si="2"/>
        <v>11322</v>
      </c>
      <c r="L3777" s="76" t="s">
        <v>99</v>
      </c>
      <c r="M3777" s="77"/>
    </row>
    <row r="3778" ht="15.75" customHeight="1">
      <c r="A3778" s="79">
        <v>45780.0</v>
      </c>
      <c r="H3778" s="77"/>
      <c r="I3778" s="77"/>
      <c r="J3778" s="77"/>
      <c r="K3778" s="78">
        <f t="shared" si="2"/>
        <v>11325</v>
      </c>
      <c r="L3778" s="76" t="s">
        <v>99</v>
      </c>
      <c r="M3778" s="77"/>
    </row>
    <row r="3779" ht="15.75" customHeight="1">
      <c r="A3779" s="79">
        <v>45781.0</v>
      </c>
      <c r="H3779" s="77"/>
      <c r="I3779" s="77"/>
      <c r="J3779" s="77"/>
      <c r="K3779" s="78">
        <f t="shared" si="2"/>
        <v>11328</v>
      </c>
      <c r="L3779" s="76" t="s">
        <v>99</v>
      </c>
      <c r="M3779" s="77"/>
    </row>
    <row r="3780" ht="15.75" customHeight="1">
      <c r="A3780" s="79">
        <v>45782.0</v>
      </c>
      <c r="H3780" s="77"/>
      <c r="I3780" s="77"/>
      <c r="J3780" s="77"/>
      <c r="K3780" s="78">
        <f t="shared" si="2"/>
        <v>11331</v>
      </c>
      <c r="L3780" s="76" t="s">
        <v>99</v>
      </c>
      <c r="M3780" s="77"/>
    </row>
    <row r="3781" ht="15.75" customHeight="1">
      <c r="A3781" s="79">
        <v>45783.0</v>
      </c>
      <c r="H3781" s="77"/>
      <c r="I3781" s="77"/>
      <c r="J3781" s="77"/>
      <c r="K3781" s="78">
        <f t="shared" si="2"/>
        <v>11334</v>
      </c>
      <c r="L3781" s="76" t="s">
        <v>99</v>
      </c>
      <c r="M3781" s="77"/>
    </row>
    <row r="3782" ht="15.75" customHeight="1">
      <c r="A3782" s="79">
        <v>45784.0</v>
      </c>
      <c r="H3782" s="77"/>
      <c r="I3782" s="77"/>
      <c r="J3782" s="77"/>
      <c r="K3782" s="78">
        <f t="shared" si="2"/>
        <v>11337</v>
      </c>
      <c r="L3782" s="76" t="s">
        <v>99</v>
      </c>
      <c r="M3782" s="77"/>
    </row>
    <row r="3783" ht="15.75" customHeight="1">
      <c r="A3783" s="79">
        <v>45785.0</v>
      </c>
      <c r="H3783" s="77"/>
      <c r="I3783" s="77"/>
      <c r="J3783" s="77"/>
      <c r="K3783" s="78">
        <f t="shared" si="2"/>
        <v>11340</v>
      </c>
      <c r="L3783" s="76" t="s">
        <v>99</v>
      </c>
      <c r="M3783" s="77"/>
    </row>
    <row r="3784" ht="15.75" customHeight="1">
      <c r="A3784" s="79">
        <v>45786.0</v>
      </c>
      <c r="H3784" s="77"/>
      <c r="I3784" s="77"/>
      <c r="J3784" s="77"/>
      <c r="K3784" s="78">
        <f t="shared" si="2"/>
        <v>11343</v>
      </c>
      <c r="L3784" s="76" t="s">
        <v>99</v>
      </c>
      <c r="M3784" s="77"/>
    </row>
    <row r="3785" ht="15.75" customHeight="1">
      <c r="A3785" s="79">
        <v>45787.0</v>
      </c>
      <c r="H3785" s="77"/>
      <c r="I3785" s="77"/>
      <c r="J3785" s="77"/>
      <c r="K3785" s="78">
        <f t="shared" si="2"/>
        <v>11346</v>
      </c>
      <c r="L3785" s="76" t="s">
        <v>99</v>
      </c>
      <c r="M3785" s="77"/>
    </row>
    <row r="3786" ht="15.75" customHeight="1">
      <c r="A3786" s="79">
        <v>45788.0</v>
      </c>
      <c r="H3786" s="77"/>
      <c r="I3786" s="77"/>
      <c r="J3786" s="77"/>
      <c r="K3786" s="78">
        <f t="shared" si="2"/>
        <v>11349</v>
      </c>
      <c r="L3786" s="76" t="s">
        <v>99</v>
      </c>
      <c r="M3786" s="77"/>
    </row>
    <row r="3787" ht="15.75" customHeight="1">
      <c r="A3787" s="79">
        <v>45789.0</v>
      </c>
      <c r="H3787" s="77"/>
      <c r="I3787" s="77"/>
      <c r="J3787" s="77"/>
      <c r="K3787" s="78">
        <f t="shared" si="2"/>
        <v>11352</v>
      </c>
      <c r="L3787" s="76" t="s">
        <v>99</v>
      </c>
      <c r="M3787" s="77"/>
    </row>
    <row r="3788" ht="15.75" customHeight="1">
      <c r="A3788" s="79">
        <v>45790.0</v>
      </c>
      <c r="H3788" s="77"/>
      <c r="I3788" s="77"/>
      <c r="J3788" s="77"/>
      <c r="K3788" s="78">
        <f t="shared" si="2"/>
        <v>11355</v>
      </c>
      <c r="L3788" s="76" t="s">
        <v>99</v>
      </c>
      <c r="M3788" s="77"/>
    </row>
    <row r="3789" ht="15.75" customHeight="1">
      <c r="A3789" s="79">
        <v>45791.0</v>
      </c>
      <c r="H3789" s="77"/>
      <c r="I3789" s="77"/>
      <c r="J3789" s="77"/>
      <c r="K3789" s="78">
        <f t="shared" si="2"/>
        <v>11358</v>
      </c>
      <c r="L3789" s="76" t="s">
        <v>99</v>
      </c>
      <c r="M3789" s="77"/>
    </row>
    <row r="3790" ht="15.75" customHeight="1">
      <c r="A3790" s="79">
        <v>45792.0</v>
      </c>
      <c r="H3790" s="77"/>
      <c r="I3790" s="77"/>
      <c r="J3790" s="77"/>
      <c r="K3790" s="78">
        <f t="shared" si="2"/>
        <v>11361</v>
      </c>
      <c r="L3790" s="76" t="s">
        <v>99</v>
      </c>
      <c r="M3790" s="77"/>
    </row>
    <row r="3791" ht="15.75" customHeight="1">
      <c r="A3791" s="79">
        <v>45793.0</v>
      </c>
      <c r="H3791" s="77"/>
      <c r="I3791" s="77"/>
      <c r="J3791" s="77"/>
      <c r="K3791" s="78">
        <f t="shared" si="2"/>
        <v>11364</v>
      </c>
      <c r="L3791" s="76" t="s">
        <v>99</v>
      </c>
      <c r="M3791" s="77"/>
    </row>
    <row r="3792" ht="15.75" customHeight="1">
      <c r="A3792" s="79">
        <v>45794.0</v>
      </c>
      <c r="H3792" s="77"/>
      <c r="I3792" s="77"/>
      <c r="J3792" s="77"/>
      <c r="K3792" s="78">
        <f t="shared" si="2"/>
        <v>11367</v>
      </c>
      <c r="L3792" s="76" t="s">
        <v>99</v>
      </c>
      <c r="M3792" s="77"/>
    </row>
    <row r="3793" ht="15.75" customHeight="1">
      <c r="A3793" s="79">
        <v>45795.0</v>
      </c>
      <c r="H3793" s="77"/>
      <c r="I3793" s="77"/>
      <c r="J3793" s="77"/>
      <c r="K3793" s="78">
        <f t="shared" si="2"/>
        <v>11370</v>
      </c>
      <c r="L3793" s="76" t="s">
        <v>99</v>
      </c>
      <c r="M3793" s="77"/>
    </row>
    <row r="3794" ht="15.75" customHeight="1">
      <c r="A3794" s="79">
        <v>45796.0</v>
      </c>
      <c r="H3794" s="77"/>
      <c r="I3794" s="77"/>
      <c r="J3794" s="77"/>
      <c r="K3794" s="78">
        <f t="shared" si="2"/>
        <v>11373</v>
      </c>
      <c r="L3794" s="76" t="s">
        <v>99</v>
      </c>
      <c r="M3794" s="77"/>
    </row>
    <row r="3795" ht="15.75" customHeight="1">
      <c r="A3795" s="79">
        <v>45797.0</v>
      </c>
      <c r="H3795" s="77"/>
      <c r="I3795" s="77"/>
      <c r="J3795" s="77"/>
      <c r="K3795" s="78">
        <f t="shared" si="2"/>
        <v>11376</v>
      </c>
      <c r="L3795" s="76" t="s">
        <v>99</v>
      </c>
      <c r="M3795" s="77"/>
    </row>
    <row r="3796" ht="15.75" customHeight="1">
      <c r="A3796" s="79">
        <v>45798.0</v>
      </c>
      <c r="H3796" s="77"/>
      <c r="I3796" s="77"/>
      <c r="J3796" s="77"/>
      <c r="K3796" s="78">
        <f t="shared" si="2"/>
        <v>11379</v>
      </c>
      <c r="L3796" s="76" t="s">
        <v>99</v>
      </c>
      <c r="M3796" s="77"/>
    </row>
    <row r="3797" ht="15.75" customHeight="1">
      <c r="A3797" s="79">
        <v>45799.0</v>
      </c>
      <c r="H3797" s="77"/>
      <c r="I3797" s="77"/>
      <c r="J3797" s="77"/>
      <c r="K3797" s="78">
        <f t="shared" si="2"/>
        <v>11382</v>
      </c>
      <c r="L3797" s="76" t="s">
        <v>99</v>
      </c>
      <c r="M3797" s="77"/>
    </row>
    <row r="3798" ht="15.75" customHeight="1">
      <c r="A3798" s="79">
        <v>45800.0</v>
      </c>
      <c r="H3798" s="77"/>
      <c r="I3798" s="77"/>
      <c r="J3798" s="77"/>
      <c r="K3798" s="78">
        <f t="shared" si="2"/>
        <v>11385</v>
      </c>
      <c r="L3798" s="76" t="s">
        <v>99</v>
      </c>
      <c r="M3798" s="77"/>
    </row>
    <row r="3799" ht="15.75" customHeight="1">
      <c r="A3799" s="79">
        <v>45801.0</v>
      </c>
      <c r="H3799" s="77"/>
      <c r="I3799" s="77"/>
      <c r="J3799" s="77"/>
      <c r="K3799" s="78">
        <f t="shared" si="2"/>
        <v>11388</v>
      </c>
      <c r="L3799" s="76" t="s">
        <v>99</v>
      </c>
      <c r="M3799" s="77"/>
    </row>
    <row r="3800" ht="15.75" customHeight="1">
      <c r="A3800" s="79">
        <v>45802.0</v>
      </c>
      <c r="H3800" s="77"/>
      <c r="I3800" s="77"/>
      <c r="J3800" s="77"/>
      <c r="K3800" s="78">
        <f t="shared" si="2"/>
        <v>11391</v>
      </c>
      <c r="L3800" s="76" t="s">
        <v>99</v>
      </c>
      <c r="M3800" s="77"/>
    </row>
    <row r="3801" ht="15.75" customHeight="1">
      <c r="A3801" s="79">
        <v>45803.0</v>
      </c>
      <c r="H3801" s="77"/>
      <c r="I3801" s="77"/>
      <c r="J3801" s="77"/>
      <c r="K3801" s="78">
        <f t="shared" si="2"/>
        <v>11394</v>
      </c>
      <c r="L3801" s="76" t="s">
        <v>99</v>
      </c>
      <c r="M3801" s="77"/>
    </row>
    <row r="3802" ht="15.75" customHeight="1">
      <c r="A3802" s="79">
        <v>45804.0</v>
      </c>
      <c r="H3802" s="77"/>
      <c r="I3802" s="77"/>
      <c r="J3802" s="77"/>
      <c r="K3802" s="78">
        <f t="shared" si="2"/>
        <v>11397</v>
      </c>
      <c r="L3802" s="76" t="s">
        <v>99</v>
      </c>
      <c r="M3802" s="77"/>
    </row>
    <row r="3803" ht="15.75" customHeight="1">
      <c r="A3803" s="79">
        <v>45805.0</v>
      </c>
      <c r="H3803" s="77"/>
      <c r="I3803" s="77"/>
      <c r="J3803" s="77"/>
      <c r="K3803" s="78">
        <f t="shared" si="2"/>
        <v>11400</v>
      </c>
      <c r="L3803" s="76" t="s">
        <v>99</v>
      </c>
      <c r="M3803" s="77"/>
    </row>
    <row r="3804" ht="15.75" customHeight="1">
      <c r="A3804" s="79">
        <v>45806.0</v>
      </c>
      <c r="H3804" s="77"/>
      <c r="I3804" s="77"/>
      <c r="J3804" s="77"/>
      <c r="K3804" s="78">
        <f t="shared" si="2"/>
        <v>11403</v>
      </c>
      <c r="L3804" s="76" t="s">
        <v>99</v>
      </c>
      <c r="M3804" s="77"/>
    </row>
    <row r="3805" ht="15.75" customHeight="1">
      <c r="A3805" s="79">
        <v>45807.0</v>
      </c>
      <c r="H3805" s="77"/>
      <c r="I3805" s="77"/>
      <c r="J3805" s="77"/>
      <c r="K3805" s="78">
        <f t="shared" si="2"/>
        <v>11406</v>
      </c>
      <c r="L3805" s="76" t="s">
        <v>99</v>
      </c>
      <c r="M3805" s="77"/>
    </row>
    <row r="3806" ht="15.75" customHeight="1">
      <c r="A3806" s="79">
        <v>45808.0</v>
      </c>
      <c r="H3806" s="77"/>
      <c r="I3806" s="77"/>
      <c r="J3806" s="77"/>
      <c r="K3806" s="78">
        <f t="shared" si="2"/>
        <v>11409</v>
      </c>
      <c r="L3806" s="76" t="s">
        <v>99</v>
      </c>
      <c r="M3806" s="77"/>
    </row>
    <row r="3807" ht="15.75" customHeight="1">
      <c r="A3807" s="79">
        <v>45809.0</v>
      </c>
      <c r="H3807" s="77"/>
      <c r="I3807" s="77"/>
      <c r="J3807" s="77"/>
      <c r="K3807" s="78">
        <f t="shared" si="2"/>
        <v>11412</v>
      </c>
      <c r="L3807" s="76" t="s">
        <v>99</v>
      </c>
      <c r="M3807" s="77"/>
    </row>
    <row r="3808" ht="15.75" customHeight="1">
      <c r="A3808" s="79">
        <v>45810.0</v>
      </c>
      <c r="H3808" s="77"/>
      <c r="I3808" s="77"/>
      <c r="J3808" s="77"/>
      <c r="K3808" s="78">
        <f t="shared" si="2"/>
        <v>11415</v>
      </c>
      <c r="L3808" s="76" t="s">
        <v>99</v>
      </c>
      <c r="M3808" s="77"/>
    </row>
    <row r="3809" ht="15.75" customHeight="1">
      <c r="A3809" s="79">
        <v>45811.0</v>
      </c>
      <c r="H3809" s="77"/>
      <c r="I3809" s="77"/>
      <c r="J3809" s="77"/>
      <c r="K3809" s="78">
        <f t="shared" si="2"/>
        <v>11418</v>
      </c>
      <c r="L3809" s="76" t="s">
        <v>99</v>
      </c>
      <c r="M3809" s="77"/>
    </row>
    <row r="3810" ht="15.75" customHeight="1">
      <c r="A3810" s="79">
        <v>45812.0</v>
      </c>
      <c r="H3810" s="77"/>
      <c r="I3810" s="77"/>
      <c r="J3810" s="77"/>
      <c r="K3810" s="78">
        <f t="shared" si="2"/>
        <v>11421</v>
      </c>
      <c r="L3810" s="76" t="s">
        <v>99</v>
      </c>
      <c r="M3810" s="77"/>
    </row>
    <row r="3811" ht="15.75" customHeight="1">
      <c r="A3811" s="79">
        <v>45813.0</v>
      </c>
      <c r="H3811" s="77"/>
      <c r="I3811" s="77"/>
      <c r="J3811" s="77"/>
      <c r="K3811" s="78">
        <f t="shared" si="2"/>
        <v>11424</v>
      </c>
      <c r="L3811" s="76" t="s">
        <v>99</v>
      </c>
      <c r="M3811" s="77"/>
    </row>
    <row r="3812" ht="15.75" customHeight="1">
      <c r="A3812" s="79">
        <v>45814.0</v>
      </c>
      <c r="H3812" s="77"/>
      <c r="I3812" s="77"/>
      <c r="J3812" s="77"/>
      <c r="K3812" s="78">
        <f t="shared" si="2"/>
        <v>11427</v>
      </c>
      <c r="L3812" s="76" t="s">
        <v>99</v>
      </c>
      <c r="M3812" s="77"/>
    </row>
    <row r="3813" ht="15.75" customHeight="1">
      <c r="A3813" s="79">
        <v>45815.0</v>
      </c>
      <c r="H3813" s="77"/>
      <c r="I3813" s="77"/>
      <c r="J3813" s="77"/>
      <c r="K3813" s="78">
        <f t="shared" si="2"/>
        <v>11430</v>
      </c>
      <c r="L3813" s="76" t="s">
        <v>99</v>
      </c>
      <c r="M3813" s="77"/>
    </row>
    <row r="3814" ht="15.75" customHeight="1">
      <c r="A3814" s="79">
        <v>45816.0</v>
      </c>
      <c r="H3814" s="77"/>
      <c r="I3814" s="77"/>
      <c r="J3814" s="77"/>
      <c r="K3814" s="78">
        <f t="shared" si="2"/>
        <v>11433</v>
      </c>
      <c r="L3814" s="76" t="s">
        <v>99</v>
      </c>
      <c r="M3814" s="77"/>
    </row>
    <row r="3815" ht="15.75" customHeight="1">
      <c r="A3815" s="79">
        <v>45817.0</v>
      </c>
      <c r="H3815" s="77"/>
      <c r="I3815" s="77"/>
      <c r="J3815" s="77"/>
      <c r="K3815" s="78">
        <f t="shared" si="2"/>
        <v>11436</v>
      </c>
      <c r="L3815" s="76" t="s">
        <v>99</v>
      </c>
      <c r="M3815" s="77"/>
    </row>
    <row r="3816" ht="15.75" customHeight="1">
      <c r="A3816" s="79">
        <v>45818.0</v>
      </c>
      <c r="H3816" s="77"/>
      <c r="I3816" s="77"/>
      <c r="J3816" s="77"/>
      <c r="K3816" s="78">
        <f t="shared" si="2"/>
        <v>11439</v>
      </c>
      <c r="L3816" s="76" t="s">
        <v>99</v>
      </c>
      <c r="M3816" s="77"/>
    </row>
    <row r="3817" ht="15.75" customHeight="1">
      <c r="A3817" s="79">
        <v>45819.0</v>
      </c>
      <c r="H3817" s="77"/>
      <c r="I3817" s="77"/>
      <c r="J3817" s="77"/>
      <c r="K3817" s="78">
        <f t="shared" si="2"/>
        <v>11442</v>
      </c>
      <c r="L3817" s="76" t="s">
        <v>99</v>
      </c>
      <c r="M3817" s="77"/>
    </row>
    <row r="3818" ht="15.75" customHeight="1">
      <c r="A3818" s="79">
        <v>45820.0</v>
      </c>
      <c r="H3818" s="77"/>
      <c r="I3818" s="77"/>
      <c r="J3818" s="77"/>
      <c r="K3818" s="78">
        <f t="shared" si="2"/>
        <v>11445</v>
      </c>
      <c r="L3818" s="76" t="s">
        <v>99</v>
      </c>
      <c r="M3818" s="77"/>
    </row>
    <row r="3819" ht="15.75" customHeight="1">
      <c r="A3819" s="79">
        <v>45821.0</v>
      </c>
      <c r="H3819" s="77"/>
      <c r="I3819" s="77"/>
      <c r="J3819" s="77"/>
      <c r="K3819" s="78">
        <f t="shared" si="2"/>
        <v>11448</v>
      </c>
      <c r="L3819" s="76" t="s">
        <v>99</v>
      </c>
      <c r="M3819" s="77"/>
    </row>
    <row r="3820" ht="15.75" customHeight="1">
      <c r="A3820" s="79">
        <v>45822.0</v>
      </c>
      <c r="H3820" s="77"/>
      <c r="I3820" s="77"/>
      <c r="J3820" s="77"/>
      <c r="K3820" s="78">
        <f t="shared" si="2"/>
        <v>11451</v>
      </c>
      <c r="L3820" s="76" t="s">
        <v>99</v>
      </c>
      <c r="M3820" s="77"/>
    </row>
    <row r="3821" ht="15.75" customHeight="1">
      <c r="A3821" s="79">
        <v>45823.0</v>
      </c>
      <c r="H3821" s="77"/>
      <c r="I3821" s="77"/>
      <c r="J3821" s="77"/>
      <c r="K3821" s="78">
        <f t="shared" si="2"/>
        <v>11454</v>
      </c>
      <c r="L3821" s="76" t="s">
        <v>99</v>
      </c>
      <c r="M3821" s="77"/>
    </row>
    <row r="3822" ht="15.75" customHeight="1">
      <c r="A3822" s="79">
        <v>45824.0</v>
      </c>
      <c r="H3822" s="77"/>
      <c r="I3822" s="77"/>
      <c r="J3822" s="77"/>
      <c r="K3822" s="78">
        <f t="shared" si="2"/>
        <v>11457</v>
      </c>
      <c r="L3822" s="76" t="s">
        <v>99</v>
      </c>
      <c r="M3822" s="77"/>
    </row>
    <row r="3823" ht="15.75" customHeight="1">
      <c r="A3823" s="79">
        <v>45825.0</v>
      </c>
      <c r="H3823" s="77"/>
      <c r="I3823" s="77"/>
      <c r="J3823" s="77"/>
      <c r="K3823" s="78">
        <f t="shared" si="2"/>
        <v>11460</v>
      </c>
      <c r="L3823" s="76" t="s">
        <v>99</v>
      </c>
      <c r="M3823" s="77"/>
    </row>
    <row r="3824" ht="15.75" customHeight="1">
      <c r="A3824" s="79">
        <v>45826.0</v>
      </c>
      <c r="H3824" s="77"/>
      <c r="I3824" s="77"/>
      <c r="J3824" s="77"/>
      <c r="K3824" s="78">
        <f t="shared" si="2"/>
        <v>11463</v>
      </c>
      <c r="L3824" s="76" t="s">
        <v>99</v>
      </c>
      <c r="M3824" s="77"/>
    </row>
    <row r="3825" ht="15.75" customHeight="1">
      <c r="A3825" s="79">
        <v>45827.0</v>
      </c>
      <c r="H3825" s="77"/>
      <c r="I3825" s="77"/>
      <c r="J3825" s="77"/>
      <c r="K3825" s="78">
        <f t="shared" si="2"/>
        <v>11466</v>
      </c>
      <c r="L3825" s="76" t="s">
        <v>99</v>
      </c>
      <c r="M3825" s="77"/>
    </row>
    <row r="3826" ht="15.75" customHeight="1">
      <c r="A3826" s="79">
        <v>45828.0</v>
      </c>
      <c r="H3826" s="77"/>
      <c r="I3826" s="77"/>
      <c r="J3826" s="77"/>
      <c r="K3826" s="78">
        <f t="shared" si="2"/>
        <v>11469</v>
      </c>
      <c r="L3826" s="76" t="s">
        <v>99</v>
      </c>
      <c r="M3826" s="77"/>
    </row>
    <row r="3827" ht="15.75" customHeight="1">
      <c r="A3827" s="79">
        <v>45829.0</v>
      </c>
      <c r="H3827" s="77"/>
      <c r="I3827" s="77"/>
      <c r="J3827" s="77"/>
      <c r="K3827" s="78">
        <f t="shared" si="2"/>
        <v>11472</v>
      </c>
      <c r="L3827" s="76" t="s">
        <v>99</v>
      </c>
      <c r="M3827" s="77"/>
    </row>
    <row r="3828" ht="15.75" customHeight="1">
      <c r="A3828" s="79">
        <v>45830.0</v>
      </c>
      <c r="H3828" s="77"/>
      <c r="I3828" s="77"/>
      <c r="J3828" s="77"/>
      <c r="K3828" s="78">
        <f t="shared" si="2"/>
        <v>11475</v>
      </c>
      <c r="L3828" s="76" t="s">
        <v>99</v>
      </c>
      <c r="M3828" s="77"/>
    </row>
    <row r="3829" ht="15.75" customHeight="1">
      <c r="A3829" s="79">
        <v>45831.0</v>
      </c>
      <c r="H3829" s="77"/>
      <c r="I3829" s="77"/>
      <c r="J3829" s="77"/>
      <c r="K3829" s="78">
        <f t="shared" si="2"/>
        <v>11478</v>
      </c>
      <c r="L3829" s="76" t="s">
        <v>99</v>
      </c>
      <c r="M3829" s="77"/>
    </row>
    <row r="3830" ht="15.75" customHeight="1">
      <c r="A3830" s="79">
        <v>45832.0</v>
      </c>
      <c r="H3830" s="77"/>
      <c r="I3830" s="77"/>
      <c r="J3830" s="77"/>
      <c r="K3830" s="78">
        <f t="shared" si="2"/>
        <v>11481</v>
      </c>
      <c r="L3830" s="76" t="s">
        <v>99</v>
      </c>
      <c r="M3830" s="77"/>
    </row>
    <row r="3831" ht="15.75" customHeight="1">
      <c r="A3831" s="79">
        <v>45833.0</v>
      </c>
      <c r="H3831" s="77"/>
      <c r="I3831" s="77"/>
      <c r="J3831" s="77"/>
      <c r="K3831" s="78">
        <f t="shared" si="2"/>
        <v>11484</v>
      </c>
      <c r="L3831" s="76" t="s">
        <v>99</v>
      </c>
      <c r="M3831" s="77"/>
    </row>
    <row r="3832" ht="15.75" customHeight="1">
      <c r="A3832" s="79">
        <v>45834.0</v>
      </c>
      <c r="H3832" s="77"/>
      <c r="I3832" s="77"/>
      <c r="J3832" s="77"/>
      <c r="K3832" s="78">
        <f t="shared" si="2"/>
        <v>11487</v>
      </c>
      <c r="L3832" s="76" t="s">
        <v>99</v>
      </c>
      <c r="M3832" s="77"/>
    </row>
    <row r="3833" ht="15.75" customHeight="1">
      <c r="A3833" s="79">
        <v>45835.0</v>
      </c>
      <c r="H3833" s="77"/>
      <c r="I3833" s="77"/>
      <c r="J3833" s="77"/>
      <c r="K3833" s="78">
        <f t="shared" si="2"/>
        <v>11490</v>
      </c>
      <c r="L3833" s="76" t="s">
        <v>99</v>
      </c>
      <c r="M3833" s="77"/>
    </row>
    <row r="3834" ht="15.75" customHeight="1">
      <c r="A3834" s="79">
        <v>45836.0</v>
      </c>
      <c r="H3834" s="77"/>
      <c r="I3834" s="77"/>
      <c r="J3834" s="77"/>
      <c r="K3834" s="78">
        <f t="shared" si="2"/>
        <v>11493</v>
      </c>
      <c r="L3834" s="76" t="s">
        <v>99</v>
      </c>
      <c r="M3834" s="77"/>
    </row>
    <row r="3835" ht="15.75" customHeight="1">
      <c r="A3835" s="79">
        <v>45837.0</v>
      </c>
      <c r="H3835" s="77"/>
      <c r="I3835" s="77"/>
      <c r="J3835" s="77"/>
      <c r="K3835" s="78">
        <f t="shared" si="2"/>
        <v>11496</v>
      </c>
      <c r="L3835" s="76" t="s">
        <v>99</v>
      </c>
      <c r="M3835" s="77"/>
    </row>
    <row r="3836" ht="15.75" customHeight="1">
      <c r="A3836" s="79">
        <v>45838.0</v>
      </c>
      <c r="H3836" s="77"/>
      <c r="I3836" s="77"/>
      <c r="J3836" s="77"/>
      <c r="K3836" s="78">
        <f t="shared" si="2"/>
        <v>11499</v>
      </c>
      <c r="L3836" s="76" t="s">
        <v>99</v>
      </c>
      <c r="M3836" s="77"/>
    </row>
    <row r="3837" ht="15.75" customHeight="1">
      <c r="A3837" s="79">
        <v>45839.0</v>
      </c>
      <c r="H3837" s="77"/>
      <c r="I3837" s="77"/>
      <c r="J3837" s="77"/>
      <c r="K3837" s="78">
        <f t="shared" si="2"/>
        <v>11502</v>
      </c>
      <c r="L3837" s="76" t="s">
        <v>99</v>
      </c>
      <c r="M3837" s="77"/>
    </row>
    <row r="3838" ht="15.75" customHeight="1">
      <c r="A3838" s="79">
        <v>45840.0</v>
      </c>
      <c r="H3838" s="77"/>
      <c r="I3838" s="77"/>
      <c r="J3838" s="77"/>
      <c r="K3838" s="78">
        <f t="shared" si="2"/>
        <v>11505</v>
      </c>
      <c r="L3838" s="76" t="s">
        <v>99</v>
      </c>
      <c r="M3838" s="77"/>
    </row>
    <row r="3839" ht="15.75" customHeight="1">
      <c r="A3839" s="79">
        <v>45841.0</v>
      </c>
      <c r="H3839" s="77"/>
      <c r="I3839" s="77"/>
      <c r="J3839" s="77"/>
      <c r="K3839" s="78">
        <f t="shared" si="2"/>
        <v>11508</v>
      </c>
      <c r="L3839" s="76" t="s">
        <v>99</v>
      </c>
      <c r="M3839" s="77"/>
    </row>
    <row r="3840" ht="15.75" customHeight="1">
      <c r="A3840" s="79">
        <v>45842.0</v>
      </c>
      <c r="H3840" s="77"/>
      <c r="I3840" s="77"/>
      <c r="J3840" s="77"/>
      <c r="K3840" s="78">
        <f t="shared" si="2"/>
        <v>11511</v>
      </c>
      <c r="L3840" s="76" t="s">
        <v>99</v>
      </c>
      <c r="M3840" s="77"/>
    </row>
    <row r="3841" ht="15.75" customHeight="1">
      <c r="A3841" s="79">
        <v>45843.0</v>
      </c>
      <c r="H3841" s="77"/>
      <c r="I3841" s="77"/>
      <c r="J3841" s="77"/>
      <c r="K3841" s="78">
        <f t="shared" si="2"/>
        <v>11514</v>
      </c>
      <c r="L3841" s="76" t="s">
        <v>99</v>
      </c>
      <c r="M3841" s="77"/>
    </row>
    <row r="3842" ht="15.75" customHeight="1">
      <c r="A3842" s="79">
        <v>45844.0</v>
      </c>
      <c r="H3842" s="77"/>
      <c r="I3842" s="77"/>
      <c r="J3842" s="77"/>
      <c r="K3842" s="78">
        <f t="shared" si="2"/>
        <v>11517</v>
      </c>
      <c r="L3842" s="76" t="s">
        <v>99</v>
      </c>
      <c r="M3842" s="77"/>
    </row>
    <row r="3843" ht="15.75" customHeight="1">
      <c r="A3843" s="79">
        <v>45845.0</v>
      </c>
      <c r="H3843" s="77"/>
      <c r="I3843" s="77"/>
      <c r="J3843" s="77"/>
      <c r="K3843" s="78">
        <f t="shared" si="2"/>
        <v>11520</v>
      </c>
      <c r="L3843" s="76" t="s">
        <v>99</v>
      </c>
      <c r="M3843" s="77"/>
    </row>
    <row r="3844" ht="15.75" customHeight="1">
      <c r="A3844" s="79">
        <v>45846.0</v>
      </c>
      <c r="H3844" s="77"/>
      <c r="I3844" s="77"/>
      <c r="J3844" s="77"/>
      <c r="K3844" s="78">
        <f t="shared" si="2"/>
        <v>11523</v>
      </c>
      <c r="L3844" s="76" t="s">
        <v>99</v>
      </c>
      <c r="M3844" s="77"/>
    </row>
    <row r="3845" ht="15.75" customHeight="1">
      <c r="A3845" s="79">
        <v>45847.0</v>
      </c>
      <c r="H3845" s="77"/>
      <c r="I3845" s="77"/>
      <c r="J3845" s="77"/>
      <c r="K3845" s="78">
        <f t="shared" si="2"/>
        <v>11526</v>
      </c>
      <c r="L3845" s="76" t="s">
        <v>99</v>
      </c>
      <c r="M3845" s="77"/>
    </row>
    <row r="3846" ht="15.75" customHeight="1">
      <c r="A3846" s="79">
        <v>45848.0</v>
      </c>
      <c r="H3846" s="77"/>
      <c r="I3846" s="77"/>
      <c r="J3846" s="77"/>
      <c r="K3846" s="78">
        <f t="shared" si="2"/>
        <v>11529</v>
      </c>
      <c r="L3846" s="76" t="s">
        <v>99</v>
      </c>
      <c r="M3846" s="77"/>
    </row>
    <row r="3847" ht="15.75" customHeight="1">
      <c r="A3847" s="79">
        <v>45849.0</v>
      </c>
      <c r="H3847" s="77"/>
      <c r="I3847" s="77"/>
      <c r="J3847" s="77"/>
      <c r="K3847" s="78">
        <f t="shared" si="2"/>
        <v>11532</v>
      </c>
      <c r="L3847" s="76" t="s">
        <v>99</v>
      </c>
      <c r="M3847" s="77"/>
    </row>
    <row r="3848" ht="15.75" customHeight="1">
      <c r="A3848" s="79">
        <v>45850.0</v>
      </c>
      <c r="H3848" s="77"/>
      <c r="I3848" s="77"/>
      <c r="J3848" s="77"/>
      <c r="K3848" s="78">
        <f t="shared" si="2"/>
        <v>11535</v>
      </c>
      <c r="L3848" s="76" t="s">
        <v>99</v>
      </c>
      <c r="M3848" s="77"/>
    </row>
    <row r="3849" ht="15.75" customHeight="1">
      <c r="A3849" s="79">
        <v>45851.0</v>
      </c>
      <c r="H3849" s="77"/>
      <c r="I3849" s="77"/>
      <c r="J3849" s="77"/>
      <c r="K3849" s="78">
        <f t="shared" si="2"/>
        <v>11538</v>
      </c>
      <c r="L3849" s="76" t="s">
        <v>99</v>
      </c>
      <c r="M3849" s="77"/>
    </row>
    <row r="3850" ht="15.75" customHeight="1">
      <c r="A3850" s="79">
        <v>45852.0</v>
      </c>
      <c r="H3850" s="77"/>
      <c r="I3850" s="77"/>
      <c r="J3850" s="77"/>
      <c r="K3850" s="78">
        <f t="shared" si="2"/>
        <v>11541</v>
      </c>
      <c r="L3850" s="76" t="s">
        <v>99</v>
      </c>
      <c r="M3850" s="77"/>
    </row>
    <row r="3851" ht="15.75" customHeight="1">
      <c r="A3851" s="79">
        <v>45853.0</v>
      </c>
      <c r="H3851" s="77"/>
      <c r="I3851" s="77"/>
      <c r="J3851" s="77"/>
      <c r="K3851" s="78">
        <f t="shared" si="2"/>
        <v>11544</v>
      </c>
      <c r="L3851" s="76" t="s">
        <v>99</v>
      </c>
      <c r="M3851" s="77"/>
    </row>
    <row r="3852" ht="15.75" customHeight="1">
      <c r="A3852" s="79">
        <v>45854.0</v>
      </c>
      <c r="H3852" s="77"/>
      <c r="I3852" s="77"/>
      <c r="J3852" s="77"/>
      <c r="K3852" s="78">
        <f t="shared" si="2"/>
        <v>11547</v>
      </c>
      <c r="L3852" s="76" t="s">
        <v>99</v>
      </c>
      <c r="M3852" s="77"/>
    </row>
    <row r="3853" ht="15.75" customHeight="1">
      <c r="A3853" s="79">
        <v>45855.0</v>
      </c>
      <c r="H3853" s="77"/>
      <c r="I3853" s="77"/>
      <c r="J3853" s="77"/>
      <c r="K3853" s="78">
        <f t="shared" si="2"/>
        <v>11550</v>
      </c>
      <c r="L3853" s="76" t="s">
        <v>99</v>
      </c>
      <c r="M3853" s="77"/>
    </row>
    <row r="3854" ht="15.75" customHeight="1">
      <c r="A3854" s="79">
        <v>45856.0</v>
      </c>
      <c r="H3854" s="77"/>
      <c r="I3854" s="77"/>
      <c r="J3854" s="77"/>
      <c r="K3854" s="78">
        <f t="shared" si="2"/>
        <v>11553</v>
      </c>
      <c r="L3854" s="76" t="s">
        <v>99</v>
      </c>
      <c r="M3854" s="77"/>
    </row>
    <row r="3855" ht="15.75" customHeight="1">
      <c r="A3855" s="79">
        <v>45857.0</v>
      </c>
      <c r="H3855" s="77"/>
      <c r="I3855" s="77"/>
      <c r="J3855" s="77"/>
      <c r="K3855" s="78">
        <f t="shared" si="2"/>
        <v>11556</v>
      </c>
      <c r="L3855" s="76" t="s">
        <v>99</v>
      </c>
      <c r="M3855" s="77"/>
    </row>
    <row r="3856" ht="15.75" customHeight="1">
      <c r="A3856" s="79">
        <v>45858.0</v>
      </c>
      <c r="H3856" s="77"/>
      <c r="I3856" s="77"/>
      <c r="J3856" s="77"/>
      <c r="K3856" s="78">
        <f t="shared" si="2"/>
        <v>11559</v>
      </c>
      <c r="L3856" s="76" t="s">
        <v>99</v>
      </c>
      <c r="M3856" s="77"/>
    </row>
    <row r="3857" ht="15.75" customHeight="1">
      <c r="A3857" s="79">
        <v>45859.0</v>
      </c>
      <c r="H3857" s="77"/>
      <c r="I3857" s="77"/>
      <c r="J3857" s="77"/>
      <c r="K3857" s="78">
        <f t="shared" si="2"/>
        <v>11562</v>
      </c>
      <c r="L3857" s="76" t="s">
        <v>99</v>
      </c>
      <c r="M3857" s="77"/>
    </row>
    <row r="3858" ht="15.75" customHeight="1">
      <c r="A3858" s="79">
        <v>45860.0</v>
      </c>
      <c r="H3858" s="77"/>
      <c r="I3858" s="77"/>
      <c r="J3858" s="77"/>
      <c r="K3858" s="78">
        <f t="shared" si="2"/>
        <v>11565</v>
      </c>
      <c r="L3858" s="76" t="s">
        <v>99</v>
      </c>
      <c r="M3858" s="77"/>
    </row>
    <row r="3859" ht="15.75" customHeight="1">
      <c r="A3859" s="79">
        <v>45861.0</v>
      </c>
      <c r="H3859" s="77"/>
      <c r="I3859" s="77"/>
      <c r="J3859" s="77"/>
      <c r="K3859" s="78">
        <f t="shared" si="2"/>
        <v>11568</v>
      </c>
      <c r="L3859" s="76" t="s">
        <v>99</v>
      </c>
      <c r="M3859" s="77"/>
    </row>
    <row r="3860" ht="15.75" customHeight="1">
      <c r="A3860" s="79">
        <v>45862.0</v>
      </c>
      <c r="H3860" s="77"/>
      <c r="I3860" s="77"/>
      <c r="J3860" s="77"/>
      <c r="K3860" s="78">
        <f t="shared" si="2"/>
        <v>11571</v>
      </c>
      <c r="L3860" s="76" t="s">
        <v>99</v>
      </c>
      <c r="M3860" s="77"/>
    </row>
    <row r="3861" ht="15.75" customHeight="1">
      <c r="A3861" s="79">
        <v>45863.0</v>
      </c>
      <c r="H3861" s="77"/>
      <c r="I3861" s="77"/>
      <c r="J3861" s="77"/>
      <c r="K3861" s="78">
        <f t="shared" si="2"/>
        <v>11574</v>
      </c>
      <c r="L3861" s="76" t="s">
        <v>99</v>
      </c>
      <c r="M3861" s="77"/>
    </row>
    <row r="3862" ht="15.75" customHeight="1">
      <c r="A3862" s="79">
        <v>45864.0</v>
      </c>
      <c r="H3862" s="77"/>
      <c r="I3862" s="77"/>
      <c r="J3862" s="77"/>
      <c r="K3862" s="78">
        <f t="shared" si="2"/>
        <v>11577</v>
      </c>
      <c r="L3862" s="76" t="s">
        <v>99</v>
      </c>
      <c r="M3862" s="77"/>
    </row>
    <row r="3863" ht="15.75" customHeight="1">
      <c r="A3863" s="79">
        <v>45865.0</v>
      </c>
      <c r="H3863" s="77"/>
      <c r="I3863" s="77"/>
      <c r="J3863" s="77"/>
      <c r="K3863" s="78">
        <f t="shared" si="2"/>
        <v>11580</v>
      </c>
      <c r="L3863" s="76" t="s">
        <v>99</v>
      </c>
      <c r="M3863" s="77"/>
    </row>
    <row r="3864" ht="15.75" customHeight="1">
      <c r="A3864" s="79">
        <v>45866.0</v>
      </c>
      <c r="H3864" s="77"/>
      <c r="I3864" s="77"/>
      <c r="J3864" s="77"/>
      <c r="K3864" s="78">
        <f t="shared" si="2"/>
        <v>11583</v>
      </c>
      <c r="L3864" s="76" t="s">
        <v>99</v>
      </c>
      <c r="M3864" s="77"/>
    </row>
    <row r="3865" ht="15.75" customHeight="1">
      <c r="A3865" s="79">
        <v>45867.0</v>
      </c>
      <c r="H3865" s="77"/>
      <c r="I3865" s="77"/>
      <c r="J3865" s="77"/>
      <c r="K3865" s="78">
        <f t="shared" si="2"/>
        <v>11586</v>
      </c>
      <c r="L3865" s="76" t="s">
        <v>99</v>
      </c>
      <c r="M3865" s="77"/>
    </row>
    <row r="3866" ht="15.75" customHeight="1">
      <c r="A3866" s="79">
        <v>45868.0</v>
      </c>
      <c r="H3866" s="77"/>
      <c r="I3866" s="77"/>
      <c r="J3866" s="77"/>
      <c r="K3866" s="78">
        <f t="shared" si="2"/>
        <v>11589</v>
      </c>
      <c r="L3866" s="76" t="s">
        <v>99</v>
      </c>
      <c r="M3866" s="77"/>
    </row>
    <row r="3867" ht="15.75" customHeight="1">
      <c r="A3867" s="79">
        <v>45869.0</v>
      </c>
      <c r="H3867" s="77"/>
      <c r="I3867" s="77"/>
      <c r="J3867" s="77"/>
      <c r="K3867" s="78">
        <f t="shared" si="2"/>
        <v>11592</v>
      </c>
      <c r="L3867" s="76" t="s">
        <v>99</v>
      </c>
      <c r="M3867" s="77"/>
    </row>
    <row r="3868" ht="15.75" customHeight="1">
      <c r="A3868" s="79">
        <v>45870.0</v>
      </c>
      <c r="H3868" s="77"/>
      <c r="I3868" s="77"/>
      <c r="J3868" s="77"/>
      <c r="K3868" s="78">
        <f t="shared" si="2"/>
        <v>11595</v>
      </c>
      <c r="L3868" s="76" t="s">
        <v>99</v>
      </c>
      <c r="M3868" s="77"/>
    </row>
    <row r="3869" ht="15.75" customHeight="1">
      <c r="A3869" s="79">
        <v>45871.0</v>
      </c>
      <c r="H3869" s="77"/>
      <c r="I3869" s="77"/>
      <c r="J3869" s="77"/>
      <c r="K3869" s="78">
        <f t="shared" si="2"/>
        <v>11598</v>
      </c>
      <c r="L3869" s="76" t="s">
        <v>99</v>
      </c>
      <c r="M3869" s="77"/>
    </row>
    <row r="3870" ht="15.75" customHeight="1">
      <c r="A3870" s="79">
        <v>45872.0</v>
      </c>
      <c r="H3870" s="77"/>
      <c r="I3870" s="77"/>
      <c r="J3870" s="77"/>
      <c r="K3870" s="78">
        <f t="shared" si="2"/>
        <v>11601</v>
      </c>
      <c r="L3870" s="76" t="s">
        <v>99</v>
      </c>
      <c r="M3870" s="77"/>
    </row>
    <row r="3871" ht="15.75" customHeight="1">
      <c r="A3871" s="79">
        <v>45873.0</v>
      </c>
      <c r="H3871" s="77"/>
      <c r="I3871" s="77"/>
      <c r="J3871" s="77"/>
      <c r="K3871" s="78">
        <f t="shared" si="2"/>
        <v>11604</v>
      </c>
      <c r="L3871" s="76" t="s">
        <v>99</v>
      </c>
      <c r="M3871" s="77"/>
    </row>
    <row r="3872" ht="15.75" customHeight="1">
      <c r="A3872" s="79">
        <v>45874.0</v>
      </c>
      <c r="H3872" s="77"/>
      <c r="I3872" s="77"/>
      <c r="J3872" s="77"/>
      <c r="K3872" s="78">
        <f t="shared" si="2"/>
        <v>11607</v>
      </c>
      <c r="L3872" s="76" t="s">
        <v>99</v>
      </c>
      <c r="M3872" s="77"/>
    </row>
    <row r="3873" ht="15.75" customHeight="1">
      <c r="A3873" s="79">
        <v>45875.0</v>
      </c>
      <c r="H3873" s="77"/>
      <c r="I3873" s="77"/>
      <c r="J3873" s="77"/>
      <c r="K3873" s="78">
        <f t="shared" si="2"/>
        <v>11610</v>
      </c>
      <c r="L3873" s="76" t="s">
        <v>99</v>
      </c>
      <c r="M3873" s="77"/>
    </row>
    <row r="3874" ht="15.75" customHeight="1">
      <c r="A3874" s="79">
        <v>45876.0</v>
      </c>
      <c r="H3874" s="77"/>
      <c r="I3874" s="77"/>
      <c r="J3874" s="77"/>
      <c r="K3874" s="78">
        <f t="shared" si="2"/>
        <v>11613</v>
      </c>
      <c r="L3874" s="76" t="s">
        <v>99</v>
      </c>
      <c r="M3874" s="77"/>
    </row>
    <row r="3875" ht="15.75" customHeight="1">
      <c r="A3875" s="79">
        <v>45877.0</v>
      </c>
      <c r="H3875" s="77"/>
      <c r="I3875" s="77"/>
      <c r="J3875" s="77"/>
      <c r="K3875" s="78">
        <f t="shared" si="2"/>
        <v>11616</v>
      </c>
      <c r="L3875" s="76" t="s">
        <v>99</v>
      </c>
      <c r="M3875" s="77"/>
    </row>
    <row r="3876" ht="15.75" customHeight="1">
      <c r="A3876" s="79">
        <v>45878.0</v>
      </c>
      <c r="H3876" s="77"/>
      <c r="I3876" s="77"/>
      <c r="J3876" s="77"/>
      <c r="K3876" s="78">
        <f t="shared" si="2"/>
        <v>11619</v>
      </c>
      <c r="L3876" s="76" t="s">
        <v>99</v>
      </c>
      <c r="M3876" s="77"/>
    </row>
    <row r="3877" ht="15.75" customHeight="1">
      <c r="A3877" s="79">
        <v>45879.0</v>
      </c>
      <c r="H3877" s="77"/>
      <c r="I3877" s="77"/>
      <c r="J3877" s="77"/>
      <c r="K3877" s="78">
        <f t="shared" si="2"/>
        <v>11622</v>
      </c>
      <c r="L3877" s="76" t="s">
        <v>99</v>
      </c>
      <c r="M3877" s="77"/>
    </row>
    <row r="3878" ht="15.75" customHeight="1">
      <c r="A3878" s="79">
        <v>45880.0</v>
      </c>
      <c r="H3878" s="77"/>
      <c r="I3878" s="77"/>
      <c r="J3878" s="77"/>
      <c r="K3878" s="78">
        <f t="shared" si="2"/>
        <v>11625</v>
      </c>
      <c r="L3878" s="76" t="s">
        <v>99</v>
      </c>
      <c r="M3878" s="77"/>
    </row>
    <row r="3879" ht="15.75" customHeight="1">
      <c r="A3879" s="79">
        <v>45881.0</v>
      </c>
      <c r="H3879" s="77"/>
      <c r="I3879" s="77"/>
      <c r="J3879" s="77"/>
      <c r="K3879" s="78">
        <f t="shared" si="2"/>
        <v>11628</v>
      </c>
      <c r="L3879" s="76" t="s">
        <v>99</v>
      </c>
      <c r="M3879" s="77"/>
    </row>
    <row r="3880" ht="15.75" customHeight="1">
      <c r="A3880" s="79">
        <v>45882.0</v>
      </c>
      <c r="H3880" s="77"/>
      <c r="I3880" s="77"/>
      <c r="J3880" s="77"/>
      <c r="K3880" s="78">
        <f t="shared" si="2"/>
        <v>11631</v>
      </c>
      <c r="L3880" s="76" t="s">
        <v>99</v>
      </c>
      <c r="M3880" s="77"/>
    </row>
    <row r="3881" ht="15.75" customHeight="1">
      <c r="A3881" s="79">
        <v>45883.0</v>
      </c>
      <c r="H3881" s="77"/>
      <c r="I3881" s="77"/>
      <c r="J3881" s="77"/>
      <c r="K3881" s="78">
        <f t="shared" si="2"/>
        <v>11634</v>
      </c>
      <c r="L3881" s="76" t="s">
        <v>99</v>
      </c>
      <c r="M3881" s="77"/>
    </row>
    <row r="3882" ht="15.75" customHeight="1">
      <c r="A3882" s="79">
        <v>45884.0</v>
      </c>
      <c r="H3882" s="77"/>
      <c r="I3882" s="77"/>
      <c r="J3882" s="77"/>
      <c r="K3882" s="78">
        <f t="shared" si="2"/>
        <v>11637</v>
      </c>
      <c r="L3882" s="76" t="s">
        <v>99</v>
      </c>
      <c r="M3882" s="77"/>
    </row>
    <row r="3883" ht="15.75" customHeight="1">
      <c r="A3883" s="79">
        <v>45885.0</v>
      </c>
      <c r="H3883" s="77"/>
      <c r="I3883" s="77"/>
      <c r="J3883" s="77"/>
      <c r="K3883" s="78">
        <f t="shared" si="2"/>
        <v>11640</v>
      </c>
      <c r="L3883" s="76" t="s">
        <v>99</v>
      </c>
      <c r="M3883" s="77"/>
    </row>
    <row r="3884" ht="15.75" customHeight="1">
      <c r="A3884" s="79">
        <v>45886.0</v>
      </c>
      <c r="H3884" s="77"/>
      <c r="I3884" s="77"/>
      <c r="J3884" s="77"/>
      <c r="K3884" s="78">
        <f t="shared" si="2"/>
        <v>11643</v>
      </c>
      <c r="L3884" s="76" t="s">
        <v>99</v>
      </c>
      <c r="M3884" s="77"/>
    </row>
    <row r="3885" ht="15.75" customHeight="1">
      <c r="A3885" s="79">
        <v>45887.0</v>
      </c>
      <c r="H3885" s="77"/>
      <c r="I3885" s="77"/>
      <c r="J3885" s="77"/>
      <c r="K3885" s="78">
        <f t="shared" si="2"/>
        <v>11646</v>
      </c>
      <c r="L3885" s="76" t="s">
        <v>99</v>
      </c>
      <c r="M3885" s="77"/>
    </row>
    <row r="3886" ht="15.75" customHeight="1">
      <c r="A3886" s="79">
        <v>45888.0</v>
      </c>
      <c r="H3886" s="77"/>
      <c r="I3886" s="77"/>
      <c r="J3886" s="77"/>
      <c r="K3886" s="78">
        <f t="shared" si="2"/>
        <v>11649</v>
      </c>
      <c r="L3886" s="76" t="s">
        <v>99</v>
      </c>
      <c r="M3886" s="77"/>
    </row>
    <row r="3887" ht="15.75" customHeight="1">
      <c r="A3887" s="79">
        <v>45889.0</v>
      </c>
      <c r="H3887" s="77"/>
      <c r="I3887" s="77"/>
      <c r="J3887" s="77"/>
      <c r="K3887" s="78">
        <f t="shared" si="2"/>
        <v>11652</v>
      </c>
      <c r="L3887" s="76" t="s">
        <v>99</v>
      </c>
      <c r="M3887" s="77"/>
    </row>
    <row r="3888" ht="15.75" customHeight="1">
      <c r="A3888" s="79">
        <v>45890.0</v>
      </c>
      <c r="H3888" s="77"/>
      <c r="I3888" s="77"/>
      <c r="J3888" s="77"/>
      <c r="K3888" s="78">
        <f t="shared" si="2"/>
        <v>11655</v>
      </c>
      <c r="L3888" s="76" t="s">
        <v>99</v>
      </c>
      <c r="M3888" s="77"/>
    </row>
    <row r="3889" ht="15.75" customHeight="1">
      <c r="A3889" s="79">
        <v>45891.0</v>
      </c>
      <c r="H3889" s="77"/>
      <c r="I3889" s="77"/>
      <c r="J3889" s="77"/>
      <c r="K3889" s="78">
        <f t="shared" si="2"/>
        <v>11658</v>
      </c>
      <c r="L3889" s="76" t="s">
        <v>99</v>
      </c>
      <c r="M3889" s="77"/>
    </row>
    <row r="3890" ht="15.75" customHeight="1">
      <c r="A3890" s="79">
        <v>45892.0</v>
      </c>
      <c r="H3890" s="77"/>
      <c r="I3890" s="77"/>
      <c r="J3890" s="77"/>
      <c r="K3890" s="78">
        <f t="shared" si="2"/>
        <v>11661</v>
      </c>
      <c r="L3890" s="76" t="s">
        <v>99</v>
      </c>
      <c r="M3890" s="77"/>
    </row>
    <row r="3891" ht="15.75" customHeight="1">
      <c r="A3891" s="79">
        <v>45893.0</v>
      </c>
      <c r="H3891" s="77"/>
      <c r="I3891" s="77"/>
      <c r="J3891" s="77"/>
      <c r="K3891" s="78">
        <f t="shared" si="2"/>
        <v>11664</v>
      </c>
      <c r="L3891" s="76" t="s">
        <v>99</v>
      </c>
      <c r="M3891" s="77"/>
    </row>
    <row r="3892" ht="15.75" customHeight="1">
      <c r="A3892" s="79">
        <v>45894.0</v>
      </c>
      <c r="H3892" s="77"/>
      <c r="I3892" s="77"/>
      <c r="J3892" s="77"/>
      <c r="K3892" s="78">
        <f t="shared" si="2"/>
        <v>11667</v>
      </c>
      <c r="L3892" s="76" t="s">
        <v>99</v>
      </c>
      <c r="M3892" s="77"/>
    </row>
    <row r="3893" ht="15.75" customHeight="1">
      <c r="A3893" s="79">
        <v>45895.0</v>
      </c>
      <c r="H3893" s="77"/>
      <c r="I3893" s="77"/>
      <c r="J3893" s="77"/>
      <c r="K3893" s="78">
        <f t="shared" si="2"/>
        <v>11670</v>
      </c>
      <c r="L3893" s="76" t="s">
        <v>99</v>
      </c>
      <c r="M3893" s="77"/>
    </row>
    <row r="3894" ht="15.75" customHeight="1">
      <c r="A3894" s="79">
        <v>45896.0</v>
      </c>
      <c r="H3894" s="77"/>
      <c r="I3894" s="77"/>
      <c r="J3894" s="77"/>
      <c r="K3894" s="78">
        <f t="shared" si="2"/>
        <v>11673</v>
      </c>
      <c r="L3894" s="76" t="s">
        <v>99</v>
      </c>
      <c r="M3894" s="77"/>
    </row>
    <row r="3895" ht="15.75" customHeight="1">
      <c r="A3895" s="79">
        <v>45897.0</v>
      </c>
      <c r="H3895" s="77"/>
      <c r="I3895" s="77"/>
      <c r="J3895" s="77"/>
      <c r="K3895" s="78">
        <f t="shared" si="2"/>
        <v>11676</v>
      </c>
      <c r="L3895" s="76" t="s">
        <v>99</v>
      </c>
      <c r="M3895" s="77"/>
    </row>
    <row r="3896" ht="15.75" customHeight="1">
      <c r="A3896" s="79">
        <v>45898.0</v>
      </c>
      <c r="H3896" s="77"/>
      <c r="I3896" s="77"/>
      <c r="J3896" s="77"/>
      <c r="K3896" s="78">
        <f t="shared" si="2"/>
        <v>11679</v>
      </c>
      <c r="L3896" s="76" t="s">
        <v>99</v>
      </c>
      <c r="M3896" s="77"/>
    </row>
    <row r="3897" ht="15.75" customHeight="1">
      <c r="A3897" s="79">
        <v>45899.0</v>
      </c>
      <c r="H3897" s="77"/>
      <c r="I3897" s="77"/>
      <c r="J3897" s="77"/>
      <c r="K3897" s="78">
        <f t="shared" si="2"/>
        <v>11682</v>
      </c>
      <c r="L3897" s="76" t="s">
        <v>99</v>
      </c>
      <c r="M3897" s="77"/>
    </row>
    <row r="3898" ht="15.75" customHeight="1">
      <c r="A3898" s="79">
        <v>45900.0</v>
      </c>
      <c r="H3898" s="77"/>
      <c r="I3898" s="77"/>
      <c r="J3898" s="77"/>
      <c r="K3898" s="78">
        <f t="shared" si="2"/>
        <v>11685</v>
      </c>
      <c r="L3898" s="76" t="s">
        <v>99</v>
      </c>
      <c r="M3898" s="77"/>
    </row>
    <row r="3899" ht="15.75" customHeight="1">
      <c r="A3899" s="79">
        <v>45901.0</v>
      </c>
      <c r="H3899" s="77"/>
      <c r="I3899" s="77"/>
      <c r="J3899" s="77"/>
      <c r="K3899" s="78">
        <f t="shared" si="2"/>
        <v>11688</v>
      </c>
      <c r="L3899" s="76" t="s">
        <v>99</v>
      </c>
      <c r="M3899" s="77"/>
    </row>
    <row r="3900" ht="15.75" customHeight="1">
      <c r="A3900" s="79">
        <v>45902.0</v>
      </c>
      <c r="H3900" s="77"/>
      <c r="I3900" s="77"/>
      <c r="J3900" s="77"/>
      <c r="K3900" s="78">
        <f t="shared" si="2"/>
        <v>11691</v>
      </c>
      <c r="L3900" s="76" t="s">
        <v>99</v>
      </c>
      <c r="M3900" s="77"/>
    </row>
    <row r="3901" ht="15.75" customHeight="1">
      <c r="A3901" s="79">
        <v>45903.0</v>
      </c>
      <c r="H3901" s="77"/>
      <c r="I3901" s="77"/>
      <c r="J3901" s="77"/>
      <c r="K3901" s="78">
        <f t="shared" si="2"/>
        <v>11694</v>
      </c>
      <c r="L3901" s="76" t="s">
        <v>99</v>
      </c>
      <c r="M3901" s="77"/>
    </row>
    <row r="3902" ht="15.75" customHeight="1">
      <c r="A3902" s="79">
        <v>45904.0</v>
      </c>
      <c r="H3902" s="77"/>
      <c r="I3902" s="77"/>
      <c r="J3902" s="77"/>
      <c r="K3902" s="78">
        <f t="shared" si="2"/>
        <v>11697</v>
      </c>
      <c r="L3902" s="76" t="s">
        <v>99</v>
      </c>
      <c r="M3902" s="77"/>
    </row>
    <row r="3903" ht="15.75" customHeight="1">
      <c r="A3903" s="79">
        <v>45905.0</v>
      </c>
      <c r="H3903" s="77"/>
      <c r="I3903" s="77"/>
      <c r="J3903" s="77"/>
      <c r="K3903" s="78">
        <f t="shared" si="2"/>
        <v>11700</v>
      </c>
      <c r="L3903" s="76" t="s">
        <v>99</v>
      </c>
      <c r="M3903" s="77"/>
    </row>
    <row r="3904" ht="15.75" customHeight="1">
      <c r="A3904" s="79">
        <v>45906.0</v>
      </c>
      <c r="H3904" s="77"/>
      <c r="I3904" s="77"/>
      <c r="J3904" s="77"/>
      <c r="K3904" s="78">
        <f t="shared" si="2"/>
        <v>11703</v>
      </c>
      <c r="L3904" s="76" t="s">
        <v>99</v>
      </c>
      <c r="M3904" s="77"/>
    </row>
    <row r="3905" ht="15.75" customHeight="1">
      <c r="A3905" s="79">
        <v>45907.0</v>
      </c>
      <c r="H3905" s="77"/>
      <c r="I3905" s="77"/>
      <c r="J3905" s="77"/>
      <c r="K3905" s="78">
        <f t="shared" si="2"/>
        <v>11706</v>
      </c>
      <c r="L3905" s="76" t="s">
        <v>99</v>
      </c>
      <c r="M3905" s="77"/>
    </row>
    <row r="3906" ht="15.75" customHeight="1">
      <c r="A3906" s="79">
        <v>45908.0</v>
      </c>
      <c r="H3906" s="77"/>
      <c r="I3906" s="77"/>
      <c r="J3906" s="77"/>
      <c r="K3906" s="78">
        <f t="shared" si="2"/>
        <v>11709</v>
      </c>
      <c r="L3906" s="76" t="s">
        <v>99</v>
      </c>
      <c r="M3906" s="77"/>
    </row>
    <row r="3907" ht="15.75" customHeight="1">
      <c r="A3907" s="79">
        <v>45909.0</v>
      </c>
      <c r="H3907" s="77"/>
      <c r="I3907" s="77"/>
      <c r="J3907" s="77"/>
      <c r="K3907" s="78">
        <f t="shared" si="2"/>
        <v>11712</v>
      </c>
      <c r="L3907" s="76" t="s">
        <v>99</v>
      </c>
      <c r="M3907" s="77"/>
    </row>
    <row r="3908" ht="15.75" customHeight="1">
      <c r="A3908" s="79">
        <v>45910.0</v>
      </c>
      <c r="H3908" s="77"/>
      <c r="I3908" s="77"/>
      <c r="J3908" s="77"/>
      <c r="K3908" s="78">
        <f t="shared" si="2"/>
        <v>11715</v>
      </c>
      <c r="L3908" s="76" t="s">
        <v>99</v>
      </c>
      <c r="M3908" s="77"/>
    </row>
    <row r="3909" ht="15.75" customHeight="1">
      <c r="A3909" s="79">
        <v>45911.0</v>
      </c>
      <c r="H3909" s="77"/>
      <c r="I3909" s="77"/>
      <c r="J3909" s="77"/>
      <c r="K3909" s="78">
        <f t="shared" si="2"/>
        <v>11718</v>
      </c>
      <c r="L3909" s="76" t="s">
        <v>99</v>
      </c>
      <c r="M3909" s="77"/>
    </row>
    <row r="3910" ht="15.75" customHeight="1">
      <c r="A3910" s="79">
        <v>45912.0</v>
      </c>
      <c r="H3910" s="77"/>
      <c r="I3910" s="77"/>
      <c r="J3910" s="77"/>
      <c r="K3910" s="78">
        <f t="shared" si="2"/>
        <v>11721</v>
      </c>
      <c r="L3910" s="76" t="s">
        <v>99</v>
      </c>
      <c r="M3910" s="77"/>
    </row>
    <row r="3911" ht="15.75" customHeight="1">
      <c r="A3911" s="79">
        <v>45913.0</v>
      </c>
      <c r="H3911" s="77"/>
      <c r="I3911" s="77"/>
      <c r="J3911" s="77"/>
      <c r="K3911" s="78">
        <f t="shared" si="2"/>
        <v>11724</v>
      </c>
      <c r="L3911" s="76" t="s">
        <v>99</v>
      </c>
      <c r="M3911" s="77"/>
    </row>
    <row r="3912" ht="15.75" customHeight="1">
      <c r="A3912" s="79">
        <v>45914.0</v>
      </c>
      <c r="H3912" s="77"/>
      <c r="I3912" s="77"/>
      <c r="J3912" s="77"/>
      <c r="K3912" s="78">
        <f t="shared" si="2"/>
        <v>11727</v>
      </c>
      <c r="L3912" s="76" t="s">
        <v>99</v>
      </c>
      <c r="M3912" s="77"/>
    </row>
    <row r="3913" ht="15.75" customHeight="1">
      <c r="A3913" s="79">
        <v>45915.0</v>
      </c>
      <c r="H3913" s="77"/>
      <c r="I3913" s="77"/>
      <c r="J3913" s="77"/>
      <c r="K3913" s="78">
        <f t="shared" si="2"/>
        <v>11730</v>
      </c>
      <c r="L3913" s="76" t="s">
        <v>99</v>
      </c>
      <c r="M3913" s="77"/>
    </row>
    <row r="3914" ht="15.75" customHeight="1">
      <c r="A3914" s="79">
        <v>45916.0</v>
      </c>
      <c r="H3914" s="77"/>
      <c r="I3914" s="77"/>
      <c r="J3914" s="77"/>
      <c r="K3914" s="78">
        <f t="shared" si="2"/>
        <v>11733</v>
      </c>
      <c r="L3914" s="76" t="s">
        <v>99</v>
      </c>
      <c r="M3914" s="77"/>
    </row>
    <row r="3915" ht="15.75" customHeight="1">
      <c r="A3915" s="79">
        <v>45917.0</v>
      </c>
      <c r="H3915" s="77"/>
      <c r="I3915" s="77"/>
      <c r="J3915" s="77"/>
      <c r="K3915" s="78">
        <f t="shared" si="2"/>
        <v>11736</v>
      </c>
      <c r="L3915" s="76" t="s">
        <v>99</v>
      </c>
      <c r="M3915" s="77"/>
    </row>
    <row r="3916" ht="15.75" customHeight="1">
      <c r="A3916" s="79">
        <v>45918.0</v>
      </c>
      <c r="H3916" s="77"/>
      <c r="I3916" s="77"/>
      <c r="J3916" s="77"/>
      <c r="K3916" s="78">
        <f t="shared" si="2"/>
        <v>11739</v>
      </c>
      <c r="L3916" s="76" t="s">
        <v>99</v>
      </c>
      <c r="M3916" s="77"/>
    </row>
    <row r="3917" ht="15.75" customHeight="1">
      <c r="A3917" s="79">
        <v>45919.0</v>
      </c>
      <c r="H3917" s="77"/>
      <c r="I3917" s="77"/>
      <c r="J3917" s="77"/>
      <c r="K3917" s="78">
        <f t="shared" si="2"/>
        <v>11742</v>
      </c>
      <c r="L3917" s="76" t="s">
        <v>99</v>
      </c>
      <c r="M3917" s="77"/>
    </row>
    <row r="3918" ht="15.75" customHeight="1">
      <c r="A3918" s="79">
        <v>45920.0</v>
      </c>
      <c r="H3918" s="77"/>
      <c r="I3918" s="77"/>
      <c r="J3918" s="77"/>
      <c r="K3918" s="78">
        <f t="shared" si="2"/>
        <v>11745</v>
      </c>
      <c r="L3918" s="76" t="s">
        <v>99</v>
      </c>
      <c r="M3918" s="77"/>
    </row>
    <row r="3919" ht="15.75" customHeight="1">
      <c r="A3919" s="79">
        <v>45921.0</v>
      </c>
      <c r="H3919" s="77"/>
      <c r="I3919" s="77"/>
      <c r="J3919" s="77"/>
      <c r="K3919" s="78">
        <f t="shared" si="2"/>
        <v>11748</v>
      </c>
      <c r="L3919" s="76" t="s">
        <v>99</v>
      </c>
      <c r="M3919" s="77"/>
    </row>
    <row r="3920" ht="15.75" customHeight="1">
      <c r="A3920" s="79">
        <v>45922.0</v>
      </c>
      <c r="H3920" s="77"/>
      <c r="I3920" s="77"/>
      <c r="J3920" s="77"/>
      <c r="K3920" s="78">
        <f t="shared" si="2"/>
        <v>11751</v>
      </c>
      <c r="L3920" s="76" t="s">
        <v>99</v>
      </c>
      <c r="M3920" s="77"/>
    </row>
    <row r="3921" ht="15.75" customHeight="1">
      <c r="A3921" s="79">
        <v>45923.0</v>
      </c>
      <c r="H3921" s="77"/>
      <c r="I3921" s="77"/>
      <c r="J3921" s="77"/>
      <c r="K3921" s="78">
        <f t="shared" si="2"/>
        <v>11754</v>
      </c>
      <c r="L3921" s="76" t="s">
        <v>99</v>
      </c>
      <c r="M3921" s="77"/>
    </row>
    <row r="3922" ht="15.75" customHeight="1">
      <c r="A3922" s="79">
        <v>45924.0</v>
      </c>
      <c r="H3922" s="77"/>
      <c r="I3922" s="77"/>
      <c r="J3922" s="77"/>
      <c r="K3922" s="78">
        <f t="shared" si="2"/>
        <v>11757</v>
      </c>
      <c r="L3922" s="76" t="s">
        <v>99</v>
      </c>
      <c r="M3922" s="77"/>
    </row>
    <row r="3923" ht="15.75" customHeight="1">
      <c r="A3923" s="79">
        <v>45925.0</v>
      </c>
      <c r="H3923" s="77"/>
      <c r="I3923" s="77"/>
      <c r="J3923" s="77"/>
      <c r="K3923" s="78">
        <f t="shared" si="2"/>
        <v>11760</v>
      </c>
      <c r="L3923" s="76" t="s">
        <v>99</v>
      </c>
      <c r="M3923" s="77"/>
    </row>
    <row r="3924" ht="15.75" customHeight="1">
      <c r="A3924" s="79">
        <v>45926.0</v>
      </c>
      <c r="H3924" s="77"/>
      <c r="I3924" s="77"/>
      <c r="J3924" s="77"/>
      <c r="K3924" s="78">
        <f t="shared" si="2"/>
        <v>11763</v>
      </c>
      <c r="L3924" s="76" t="s">
        <v>99</v>
      </c>
      <c r="M3924" s="77"/>
    </row>
    <row r="3925" ht="15.75" customHeight="1">
      <c r="A3925" s="79">
        <v>45927.0</v>
      </c>
      <c r="H3925" s="77"/>
      <c r="I3925" s="77"/>
      <c r="J3925" s="77"/>
      <c r="K3925" s="78">
        <f t="shared" si="2"/>
        <v>11766</v>
      </c>
      <c r="L3925" s="76" t="s">
        <v>99</v>
      </c>
      <c r="M3925" s="77"/>
    </row>
    <row r="3926" ht="15.75" customHeight="1">
      <c r="A3926" s="79">
        <v>45928.0</v>
      </c>
      <c r="H3926" s="77"/>
      <c r="I3926" s="77"/>
      <c r="J3926" s="77"/>
      <c r="K3926" s="78">
        <f t="shared" si="2"/>
        <v>11769</v>
      </c>
      <c r="L3926" s="76" t="s">
        <v>99</v>
      </c>
      <c r="M3926" s="77"/>
    </row>
    <row r="3927" ht="15.75" customHeight="1">
      <c r="A3927" s="79">
        <v>45929.0</v>
      </c>
      <c r="H3927" s="77"/>
      <c r="I3927" s="77"/>
      <c r="J3927" s="77"/>
      <c r="K3927" s="78">
        <f t="shared" si="2"/>
        <v>11772</v>
      </c>
      <c r="L3927" s="76" t="s">
        <v>99</v>
      </c>
      <c r="M3927" s="77"/>
    </row>
    <row r="3928" ht="15.75" customHeight="1">
      <c r="A3928" s="79">
        <v>45930.0</v>
      </c>
      <c r="H3928" s="77"/>
      <c r="I3928" s="77"/>
      <c r="J3928" s="77"/>
      <c r="K3928" s="78">
        <f t="shared" si="2"/>
        <v>11775</v>
      </c>
      <c r="L3928" s="76" t="s">
        <v>99</v>
      </c>
      <c r="M3928" s="77"/>
    </row>
    <row r="3929" ht="15.75" customHeight="1">
      <c r="A3929" s="79">
        <v>45931.0</v>
      </c>
      <c r="H3929" s="77"/>
      <c r="I3929" s="77"/>
      <c r="J3929" s="77"/>
      <c r="K3929" s="78">
        <f t="shared" si="2"/>
        <v>11778</v>
      </c>
      <c r="L3929" s="76" t="s">
        <v>99</v>
      </c>
      <c r="M3929" s="77"/>
    </row>
    <row r="3930" ht="15.75" customHeight="1">
      <c r="A3930" s="79">
        <v>45932.0</v>
      </c>
      <c r="H3930" s="77"/>
      <c r="I3930" s="77"/>
      <c r="J3930" s="77"/>
      <c r="K3930" s="78">
        <f t="shared" si="2"/>
        <v>11781</v>
      </c>
      <c r="L3930" s="76" t="s">
        <v>99</v>
      </c>
      <c r="M3930" s="77"/>
    </row>
    <row r="3931" ht="15.75" customHeight="1">
      <c r="A3931" s="79">
        <v>45933.0</v>
      </c>
      <c r="H3931" s="77"/>
      <c r="I3931" s="77"/>
      <c r="J3931" s="77"/>
      <c r="K3931" s="78">
        <f t="shared" si="2"/>
        <v>11784</v>
      </c>
      <c r="L3931" s="76" t="s">
        <v>99</v>
      </c>
      <c r="M3931" s="77"/>
    </row>
    <row r="3932" ht="15.75" customHeight="1">
      <c r="A3932" s="79">
        <v>45934.0</v>
      </c>
      <c r="H3932" s="77"/>
      <c r="I3932" s="77"/>
      <c r="J3932" s="77"/>
      <c r="K3932" s="78">
        <f t="shared" si="2"/>
        <v>11787</v>
      </c>
      <c r="L3932" s="76" t="s">
        <v>99</v>
      </c>
      <c r="M3932" s="77"/>
    </row>
    <row r="3933" ht="15.75" customHeight="1">
      <c r="A3933" s="79">
        <v>45935.0</v>
      </c>
      <c r="H3933" s="77"/>
      <c r="I3933" s="77"/>
      <c r="J3933" s="77"/>
      <c r="K3933" s="78">
        <f t="shared" si="2"/>
        <v>11790</v>
      </c>
      <c r="L3933" s="76" t="s">
        <v>99</v>
      </c>
      <c r="M3933" s="77"/>
    </row>
    <row r="3934" ht="15.75" customHeight="1">
      <c r="A3934" s="79">
        <v>45936.0</v>
      </c>
      <c r="H3934" s="77"/>
      <c r="I3934" s="77"/>
      <c r="J3934" s="77"/>
      <c r="K3934" s="78">
        <f t="shared" si="2"/>
        <v>11793</v>
      </c>
      <c r="L3934" s="76" t="s">
        <v>99</v>
      </c>
      <c r="M3934" s="77"/>
    </row>
    <row r="3935" ht="15.75" customHeight="1">
      <c r="A3935" s="79">
        <v>45937.0</v>
      </c>
      <c r="H3935" s="77"/>
      <c r="I3935" s="77"/>
      <c r="J3935" s="77"/>
      <c r="K3935" s="78">
        <f t="shared" si="2"/>
        <v>11796</v>
      </c>
      <c r="L3935" s="76" t="s">
        <v>99</v>
      </c>
      <c r="M3935" s="77"/>
    </row>
    <row r="3936" ht="15.75" customHeight="1">
      <c r="A3936" s="79">
        <v>45938.0</v>
      </c>
      <c r="H3936" s="77"/>
      <c r="I3936" s="77"/>
      <c r="J3936" s="77"/>
      <c r="K3936" s="78">
        <f t="shared" si="2"/>
        <v>11799</v>
      </c>
      <c r="L3936" s="76" t="s">
        <v>99</v>
      </c>
      <c r="M3936" s="77"/>
    </row>
    <row r="3937" ht="15.75" customHeight="1">
      <c r="A3937" s="79">
        <v>45939.0</v>
      </c>
      <c r="H3937" s="77"/>
      <c r="I3937" s="77"/>
      <c r="J3937" s="77"/>
      <c r="K3937" s="78">
        <f t="shared" si="2"/>
        <v>11802</v>
      </c>
      <c r="L3937" s="76" t="s">
        <v>99</v>
      </c>
      <c r="M3937" s="77"/>
    </row>
    <row r="3938" ht="15.75" customHeight="1">
      <c r="A3938" s="79">
        <v>45940.0</v>
      </c>
      <c r="H3938" s="77"/>
      <c r="I3938" s="77"/>
      <c r="J3938" s="77"/>
      <c r="K3938" s="78">
        <f t="shared" si="2"/>
        <v>11805</v>
      </c>
      <c r="L3938" s="76" t="s">
        <v>99</v>
      </c>
      <c r="M3938" s="77"/>
    </row>
    <row r="3939" ht="15.75" customHeight="1">
      <c r="A3939" s="79">
        <v>45941.0</v>
      </c>
      <c r="H3939" s="77"/>
      <c r="I3939" s="77"/>
      <c r="J3939" s="77"/>
      <c r="K3939" s="78">
        <f t="shared" si="2"/>
        <v>11808</v>
      </c>
      <c r="L3939" s="76" t="s">
        <v>99</v>
      </c>
      <c r="M3939" s="77"/>
    </row>
    <row r="3940" ht="15.75" customHeight="1">
      <c r="A3940" s="79">
        <v>45942.0</v>
      </c>
      <c r="H3940" s="77"/>
      <c r="I3940" s="77"/>
      <c r="J3940" s="77"/>
      <c r="K3940" s="78">
        <f t="shared" si="2"/>
        <v>11811</v>
      </c>
      <c r="L3940" s="76" t="s">
        <v>99</v>
      </c>
      <c r="M3940" s="77"/>
    </row>
    <row r="3941" ht="15.75" customHeight="1">
      <c r="A3941" s="79">
        <v>45943.0</v>
      </c>
      <c r="H3941" s="77"/>
      <c r="I3941" s="77"/>
      <c r="J3941" s="77"/>
      <c r="K3941" s="78">
        <f t="shared" si="2"/>
        <v>11814</v>
      </c>
      <c r="L3941" s="76" t="s">
        <v>99</v>
      </c>
      <c r="M3941" s="77"/>
    </row>
    <row r="3942" ht="15.75" customHeight="1">
      <c r="A3942" s="79">
        <v>45944.0</v>
      </c>
      <c r="H3942" s="77"/>
      <c r="I3942" s="77"/>
      <c r="J3942" s="77"/>
      <c r="K3942" s="78">
        <f t="shared" si="2"/>
        <v>11817</v>
      </c>
      <c r="L3942" s="76" t="s">
        <v>99</v>
      </c>
      <c r="M3942" s="77"/>
    </row>
    <row r="3943" ht="15.75" customHeight="1">
      <c r="A3943" s="79">
        <v>45945.0</v>
      </c>
      <c r="H3943" s="77"/>
      <c r="I3943" s="77"/>
      <c r="J3943" s="77"/>
      <c r="K3943" s="78">
        <f t="shared" si="2"/>
        <v>11820</v>
      </c>
      <c r="L3943" s="76" t="s">
        <v>99</v>
      </c>
      <c r="M3943" s="77"/>
    </row>
    <row r="3944" ht="15.75" customHeight="1">
      <c r="A3944" s="79">
        <v>45946.0</v>
      </c>
      <c r="H3944" s="77"/>
      <c r="I3944" s="77"/>
      <c r="J3944" s="77"/>
      <c r="K3944" s="78">
        <f t="shared" si="2"/>
        <v>11823</v>
      </c>
      <c r="L3944" s="76" t="s">
        <v>99</v>
      </c>
      <c r="M3944" s="77"/>
    </row>
    <row r="3945" ht="15.75" customHeight="1">
      <c r="A3945" s="79">
        <v>45947.0</v>
      </c>
      <c r="H3945" s="77"/>
      <c r="I3945" s="77"/>
      <c r="J3945" s="77"/>
      <c r="K3945" s="78">
        <f t="shared" si="2"/>
        <v>11826</v>
      </c>
      <c r="L3945" s="76" t="s">
        <v>99</v>
      </c>
      <c r="M3945" s="77"/>
    </row>
    <row r="3946" ht="15.75" customHeight="1">
      <c r="A3946" s="79">
        <v>45948.0</v>
      </c>
      <c r="H3946" s="77"/>
      <c r="I3946" s="77"/>
      <c r="J3946" s="77"/>
      <c r="K3946" s="78">
        <f t="shared" si="2"/>
        <v>11829</v>
      </c>
      <c r="L3946" s="76" t="s">
        <v>99</v>
      </c>
      <c r="M3946" s="77"/>
    </row>
    <row r="3947" ht="15.75" customHeight="1">
      <c r="A3947" s="79">
        <v>45949.0</v>
      </c>
      <c r="H3947" s="77"/>
      <c r="I3947" s="77"/>
      <c r="J3947" s="77"/>
      <c r="K3947" s="78">
        <f t="shared" si="2"/>
        <v>11832</v>
      </c>
      <c r="L3947" s="76" t="s">
        <v>99</v>
      </c>
      <c r="M3947" s="77"/>
    </row>
    <row r="3948" ht="15.75" customHeight="1">
      <c r="A3948" s="79">
        <v>45950.0</v>
      </c>
      <c r="H3948" s="77"/>
      <c r="I3948" s="77"/>
      <c r="J3948" s="77"/>
      <c r="K3948" s="78">
        <f t="shared" si="2"/>
        <v>11835</v>
      </c>
      <c r="L3948" s="76" t="s">
        <v>99</v>
      </c>
      <c r="M3948" s="77"/>
    </row>
    <row r="3949" ht="15.75" customHeight="1">
      <c r="A3949" s="79">
        <v>45951.0</v>
      </c>
      <c r="H3949" s="77"/>
      <c r="I3949" s="77"/>
      <c r="J3949" s="77"/>
      <c r="K3949" s="78">
        <f t="shared" si="2"/>
        <v>11838</v>
      </c>
      <c r="L3949" s="76" t="s">
        <v>99</v>
      </c>
      <c r="M3949" s="77"/>
    </row>
    <row r="3950" ht="15.75" customHeight="1">
      <c r="A3950" s="79">
        <v>45952.0</v>
      </c>
      <c r="H3950" s="77"/>
      <c r="I3950" s="77"/>
      <c r="J3950" s="77"/>
      <c r="K3950" s="78">
        <f t="shared" si="2"/>
        <v>11841</v>
      </c>
      <c r="L3950" s="76" t="s">
        <v>99</v>
      </c>
      <c r="M3950" s="77"/>
    </row>
    <row r="3951" ht="15.75" customHeight="1">
      <c r="A3951" s="79">
        <v>45953.0</v>
      </c>
      <c r="H3951" s="77"/>
      <c r="I3951" s="77"/>
      <c r="J3951" s="77"/>
      <c r="K3951" s="78">
        <f t="shared" si="2"/>
        <v>11844</v>
      </c>
      <c r="L3951" s="76" t="s">
        <v>99</v>
      </c>
      <c r="M3951" s="77"/>
    </row>
    <row r="3952" ht="15.75" customHeight="1">
      <c r="A3952" s="79">
        <v>45954.0</v>
      </c>
      <c r="H3952" s="77"/>
      <c r="I3952" s="77"/>
      <c r="J3952" s="77"/>
      <c r="K3952" s="78">
        <f t="shared" si="2"/>
        <v>11847</v>
      </c>
      <c r="L3952" s="76" t="s">
        <v>99</v>
      </c>
      <c r="M3952" s="77"/>
    </row>
    <row r="3953" ht="15.75" customHeight="1">
      <c r="A3953" s="79">
        <v>45955.0</v>
      </c>
      <c r="H3953" s="77"/>
      <c r="I3953" s="77"/>
      <c r="J3953" s="77"/>
      <c r="K3953" s="78">
        <f t="shared" si="2"/>
        <v>11850</v>
      </c>
      <c r="L3953" s="76" t="s">
        <v>99</v>
      </c>
      <c r="M3953" s="77"/>
    </row>
    <row r="3954" ht="15.75" customHeight="1">
      <c r="A3954" s="79">
        <v>45956.0</v>
      </c>
      <c r="H3954" s="77"/>
      <c r="I3954" s="77"/>
      <c r="J3954" s="77"/>
      <c r="K3954" s="78">
        <f t="shared" si="2"/>
        <v>11853</v>
      </c>
      <c r="L3954" s="76" t="s">
        <v>99</v>
      </c>
      <c r="M3954" s="77"/>
    </row>
    <row r="3955" ht="15.75" customHeight="1">
      <c r="A3955" s="79">
        <v>45957.0</v>
      </c>
      <c r="H3955" s="77"/>
      <c r="I3955" s="77"/>
      <c r="J3955" s="77"/>
      <c r="K3955" s="78">
        <f t="shared" si="2"/>
        <v>11856</v>
      </c>
      <c r="L3955" s="76" t="s">
        <v>99</v>
      </c>
      <c r="M3955" s="77"/>
    </row>
    <row r="3956" ht="15.75" customHeight="1">
      <c r="A3956" s="79">
        <v>45958.0</v>
      </c>
      <c r="H3956" s="77"/>
      <c r="I3956" s="77"/>
      <c r="J3956" s="77"/>
      <c r="K3956" s="78">
        <f t="shared" si="2"/>
        <v>11859</v>
      </c>
      <c r="L3956" s="76" t="s">
        <v>99</v>
      </c>
      <c r="M3956" s="77"/>
    </row>
    <row r="3957" ht="15.75" customHeight="1">
      <c r="A3957" s="79">
        <v>45959.0</v>
      </c>
      <c r="H3957" s="77"/>
      <c r="I3957" s="77"/>
      <c r="J3957" s="77"/>
      <c r="K3957" s="78">
        <f t="shared" si="2"/>
        <v>11862</v>
      </c>
      <c r="L3957" s="76" t="s">
        <v>99</v>
      </c>
      <c r="M3957" s="77"/>
    </row>
    <row r="3958" ht="15.75" customHeight="1">
      <c r="A3958" s="79">
        <v>45960.0</v>
      </c>
      <c r="H3958" s="77"/>
      <c r="I3958" s="77"/>
      <c r="J3958" s="77"/>
      <c r="K3958" s="78">
        <f t="shared" si="2"/>
        <v>11865</v>
      </c>
      <c r="L3958" s="76" t="s">
        <v>99</v>
      </c>
      <c r="M3958" s="77"/>
    </row>
    <row r="3959" ht="15.75" customHeight="1">
      <c r="A3959" s="79">
        <v>45961.0</v>
      </c>
      <c r="H3959" s="77"/>
      <c r="I3959" s="77"/>
      <c r="J3959" s="77"/>
      <c r="K3959" s="78">
        <f t="shared" si="2"/>
        <v>11868</v>
      </c>
      <c r="L3959" s="76" t="s">
        <v>99</v>
      </c>
      <c r="M3959" s="77"/>
    </row>
    <row r="3960" ht="15.75" customHeight="1">
      <c r="A3960" s="79">
        <v>45962.0</v>
      </c>
      <c r="H3960" s="77"/>
      <c r="I3960" s="77"/>
      <c r="J3960" s="77"/>
      <c r="K3960" s="78">
        <f t="shared" si="2"/>
        <v>11871</v>
      </c>
      <c r="L3960" s="76" t="s">
        <v>99</v>
      </c>
      <c r="M3960" s="77"/>
    </row>
    <row r="3961" ht="15.75" customHeight="1">
      <c r="A3961" s="79">
        <v>45963.0</v>
      </c>
      <c r="H3961" s="77"/>
      <c r="I3961" s="77"/>
      <c r="J3961" s="77"/>
      <c r="K3961" s="78">
        <f t="shared" si="2"/>
        <v>11874</v>
      </c>
      <c r="L3961" s="76" t="s">
        <v>99</v>
      </c>
      <c r="M3961" s="77"/>
    </row>
    <row r="3962" ht="15.75" customHeight="1">
      <c r="A3962" s="79">
        <v>45964.0</v>
      </c>
      <c r="H3962" s="77"/>
      <c r="I3962" s="77"/>
      <c r="J3962" s="77"/>
      <c r="K3962" s="78">
        <f t="shared" si="2"/>
        <v>11877</v>
      </c>
      <c r="L3962" s="76" t="s">
        <v>99</v>
      </c>
      <c r="M3962" s="77"/>
    </row>
    <row r="3963" ht="15.75" customHeight="1">
      <c r="A3963" s="79">
        <v>45965.0</v>
      </c>
      <c r="H3963" s="77"/>
      <c r="I3963" s="77"/>
      <c r="J3963" s="77"/>
      <c r="K3963" s="78">
        <f t="shared" si="2"/>
        <v>11880</v>
      </c>
      <c r="L3963" s="76" t="s">
        <v>99</v>
      </c>
      <c r="M3963" s="77"/>
    </row>
    <row r="3964" ht="15.75" customHeight="1">
      <c r="A3964" s="79">
        <v>45966.0</v>
      </c>
      <c r="H3964" s="77"/>
      <c r="I3964" s="77"/>
      <c r="J3964" s="77"/>
      <c r="K3964" s="78">
        <f t="shared" si="2"/>
        <v>11883</v>
      </c>
      <c r="L3964" s="76" t="s">
        <v>99</v>
      </c>
      <c r="M3964" s="77"/>
    </row>
    <row r="3965" ht="15.75" customHeight="1">
      <c r="A3965" s="79">
        <v>45967.0</v>
      </c>
      <c r="H3965" s="77"/>
      <c r="I3965" s="77"/>
      <c r="J3965" s="77"/>
      <c r="K3965" s="78">
        <f t="shared" si="2"/>
        <v>11886</v>
      </c>
      <c r="L3965" s="76" t="s">
        <v>99</v>
      </c>
      <c r="M3965" s="77"/>
    </row>
    <row r="3966" ht="15.75" customHeight="1">
      <c r="A3966" s="79">
        <v>45968.0</v>
      </c>
      <c r="H3966" s="77"/>
      <c r="I3966" s="77"/>
      <c r="J3966" s="77"/>
      <c r="K3966" s="78">
        <f t="shared" si="2"/>
        <v>11889</v>
      </c>
      <c r="L3966" s="76" t="s">
        <v>99</v>
      </c>
      <c r="M3966" s="77"/>
    </row>
    <row r="3967" ht="15.75" customHeight="1">
      <c r="A3967" s="79">
        <v>45969.0</v>
      </c>
      <c r="H3967" s="77"/>
      <c r="I3967" s="77"/>
      <c r="J3967" s="77"/>
      <c r="K3967" s="78">
        <f t="shared" si="2"/>
        <v>11892</v>
      </c>
      <c r="L3967" s="76" t="s">
        <v>99</v>
      </c>
      <c r="M3967" s="77"/>
    </row>
    <row r="3968" ht="15.75" customHeight="1">
      <c r="A3968" s="79">
        <v>45970.0</v>
      </c>
      <c r="H3968" s="77"/>
      <c r="I3968" s="77"/>
      <c r="J3968" s="77"/>
      <c r="K3968" s="78">
        <f t="shared" si="2"/>
        <v>11895</v>
      </c>
      <c r="L3968" s="76" t="s">
        <v>99</v>
      </c>
      <c r="M3968" s="77"/>
    </row>
    <row r="3969" ht="15.75" customHeight="1">
      <c r="A3969" s="79">
        <v>45971.0</v>
      </c>
      <c r="H3969" s="77"/>
      <c r="I3969" s="77"/>
      <c r="J3969" s="77"/>
      <c r="K3969" s="78">
        <f t="shared" si="2"/>
        <v>11898</v>
      </c>
      <c r="L3969" s="76" t="s">
        <v>99</v>
      </c>
      <c r="M3969" s="77"/>
    </row>
    <row r="3970" ht="15.75" customHeight="1">
      <c r="A3970" s="79">
        <v>45972.0</v>
      </c>
      <c r="H3970" s="77"/>
      <c r="I3970" s="77"/>
      <c r="J3970" s="77"/>
      <c r="K3970" s="78">
        <f t="shared" si="2"/>
        <v>11901</v>
      </c>
      <c r="L3970" s="76" t="s">
        <v>99</v>
      </c>
      <c r="M3970" s="77"/>
    </row>
    <row r="3971" ht="15.75" customHeight="1">
      <c r="A3971" s="79">
        <v>45973.0</v>
      </c>
      <c r="H3971" s="77"/>
      <c r="I3971" s="77"/>
      <c r="J3971" s="77"/>
      <c r="K3971" s="78">
        <f t="shared" si="2"/>
        <v>11904</v>
      </c>
      <c r="L3971" s="76" t="s">
        <v>99</v>
      </c>
      <c r="M3971" s="77"/>
    </row>
    <row r="3972" ht="15.75" customHeight="1">
      <c r="A3972" s="79">
        <v>45974.0</v>
      </c>
      <c r="H3972" s="77"/>
      <c r="I3972" s="77"/>
      <c r="J3972" s="77"/>
      <c r="K3972" s="78">
        <f t="shared" si="2"/>
        <v>11907</v>
      </c>
      <c r="L3972" s="76" t="s">
        <v>99</v>
      </c>
      <c r="M3972" s="77"/>
    </row>
    <row r="3973" ht="15.75" customHeight="1">
      <c r="A3973" s="79">
        <v>45975.0</v>
      </c>
      <c r="H3973" s="77"/>
      <c r="I3973" s="77"/>
      <c r="J3973" s="77"/>
      <c r="K3973" s="78">
        <f t="shared" si="2"/>
        <v>11910</v>
      </c>
      <c r="L3973" s="76" t="s">
        <v>99</v>
      </c>
      <c r="M3973" s="77"/>
    </row>
    <row r="3974" ht="15.75" customHeight="1">
      <c r="A3974" s="79">
        <v>45976.0</v>
      </c>
      <c r="H3974" s="77"/>
      <c r="I3974" s="77"/>
      <c r="J3974" s="77"/>
      <c r="K3974" s="78">
        <f t="shared" si="2"/>
        <v>11913</v>
      </c>
      <c r="L3974" s="76" t="s">
        <v>99</v>
      </c>
      <c r="M3974" s="77"/>
    </row>
    <row r="3975" ht="15.75" customHeight="1">
      <c r="A3975" s="79">
        <v>45977.0</v>
      </c>
      <c r="H3975" s="77"/>
      <c r="I3975" s="77"/>
      <c r="J3975" s="77"/>
      <c r="K3975" s="78">
        <f t="shared" si="2"/>
        <v>11916</v>
      </c>
      <c r="L3975" s="76" t="s">
        <v>99</v>
      </c>
      <c r="M3975" s="77"/>
    </row>
    <row r="3976" ht="15.75" customHeight="1">
      <c r="A3976" s="79">
        <v>45978.0</v>
      </c>
      <c r="H3976" s="77"/>
      <c r="I3976" s="77"/>
      <c r="J3976" s="77"/>
      <c r="K3976" s="78">
        <f t="shared" si="2"/>
        <v>11919</v>
      </c>
      <c r="L3976" s="76" t="s">
        <v>99</v>
      </c>
      <c r="M3976" s="77"/>
    </row>
    <row r="3977" ht="15.75" customHeight="1">
      <c r="A3977" s="79">
        <v>45979.0</v>
      </c>
      <c r="H3977" s="77"/>
      <c r="I3977" s="77"/>
      <c r="J3977" s="77"/>
      <c r="K3977" s="78">
        <f t="shared" si="2"/>
        <v>11922</v>
      </c>
      <c r="L3977" s="76" t="s">
        <v>99</v>
      </c>
      <c r="M3977" s="77"/>
    </row>
    <row r="3978" ht="15.75" customHeight="1">
      <c r="A3978" s="79">
        <v>45980.0</v>
      </c>
      <c r="H3978" s="77"/>
      <c r="I3978" s="77"/>
      <c r="J3978" s="77"/>
      <c r="K3978" s="78">
        <f t="shared" si="2"/>
        <v>11925</v>
      </c>
      <c r="L3978" s="76" t="s">
        <v>99</v>
      </c>
      <c r="M3978" s="77"/>
    </row>
    <row r="3979" ht="15.75" customHeight="1">
      <c r="A3979" s="79">
        <v>45981.0</v>
      </c>
      <c r="H3979" s="77"/>
      <c r="I3979" s="77"/>
      <c r="J3979" s="77"/>
      <c r="K3979" s="78">
        <f t="shared" si="2"/>
        <v>11928</v>
      </c>
      <c r="L3979" s="76" t="s">
        <v>99</v>
      </c>
      <c r="M3979" s="77"/>
    </row>
    <row r="3980" ht="15.75" customHeight="1">
      <c r="A3980" s="79">
        <v>45982.0</v>
      </c>
      <c r="H3980" s="77"/>
      <c r="I3980" s="77"/>
      <c r="J3980" s="77"/>
      <c r="K3980" s="78">
        <f t="shared" si="2"/>
        <v>11931</v>
      </c>
      <c r="L3980" s="76" t="s">
        <v>99</v>
      </c>
      <c r="M3980" s="77"/>
    </row>
    <row r="3981" ht="15.75" customHeight="1">
      <c r="A3981" s="79">
        <v>45983.0</v>
      </c>
      <c r="H3981" s="77"/>
      <c r="I3981" s="77"/>
      <c r="J3981" s="77"/>
      <c r="K3981" s="78">
        <f t="shared" si="2"/>
        <v>11934</v>
      </c>
      <c r="L3981" s="76" t="s">
        <v>99</v>
      </c>
      <c r="M3981" s="77"/>
    </row>
    <row r="3982" ht="15.75" customHeight="1">
      <c r="A3982" s="79">
        <v>45984.0</v>
      </c>
      <c r="H3982" s="77"/>
      <c r="I3982" s="77"/>
      <c r="J3982" s="77"/>
      <c r="K3982" s="78">
        <f t="shared" si="2"/>
        <v>11937</v>
      </c>
      <c r="L3982" s="76" t="s">
        <v>99</v>
      </c>
      <c r="M3982" s="77"/>
    </row>
    <row r="3983" ht="15.75" customHeight="1">
      <c r="A3983" s="79">
        <v>45985.0</v>
      </c>
      <c r="H3983" s="77"/>
      <c r="I3983" s="77"/>
      <c r="J3983" s="77"/>
      <c r="K3983" s="78">
        <f t="shared" si="2"/>
        <v>11940</v>
      </c>
      <c r="L3983" s="76" t="s">
        <v>99</v>
      </c>
      <c r="M3983" s="77"/>
    </row>
    <row r="3984" ht="15.75" customHeight="1">
      <c r="A3984" s="79">
        <v>45986.0</v>
      </c>
      <c r="H3984" s="77"/>
      <c r="I3984" s="77"/>
      <c r="J3984" s="77"/>
      <c r="K3984" s="78">
        <f t="shared" si="2"/>
        <v>11943</v>
      </c>
      <c r="L3984" s="76" t="s">
        <v>99</v>
      </c>
      <c r="M3984" s="77"/>
    </row>
    <row r="3985" ht="15.75" customHeight="1">
      <c r="A3985" s="79">
        <v>45987.0</v>
      </c>
      <c r="H3985" s="77"/>
      <c r="I3985" s="77"/>
      <c r="J3985" s="77"/>
      <c r="K3985" s="78">
        <f t="shared" si="2"/>
        <v>11946</v>
      </c>
      <c r="L3985" s="76" t="s">
        <v>99</v>
      </c>
      <c r="M3985" s="77"/>
    </row>
    <row r="3986" ht="15.75" customHeight="1">
      <c r="A3986" s="79">
        <v>45988.0</v>
      </c>
      <c r="H3986" s="77"/>
      <c r="I3986" s="77"/>
      <c r="J3986" s="77"/>
      <c r="K3986" s="78">
        <f t="shared" si="2"/>
        <v>11949</v>
      </c>
      <c r="L3986" s="76" t="s">
        <v>99</v>
      </c>
      <c r="M3986" s="77"/>
    </row>
    <row r="3987" ht="15.75" customHeight="1">
      <c r="A3987" s="79">
        <v>45989.0</v>
      </c>
      <c r="H3987" s="77"/>
      <c r="I3987" s="77"/>
      <c r="J3987" s="77"/>
      <c r="K3987" s="78">
        <f t="shared" si="2"/>
        <v>11952</v>
      </c>
      <c r="L3987" s="76" t="s">
        <v>99</v>
      </c>
      <c r="M3987" s="77"/>
    </row>
    <row r="3988" ht="15.75" customHeight="1">
      <c r="A3988" s="79">
        <v>45990.0</v>
      </c>
      <c r="H3988" s="77"/>
      <c r="I3988" s="77"/>
      <c r="J3988" s="77"/>
      <c r="K3988" s="78">
        <f t="shared" si="2"/>
        <v>11955</v>
      </c>
      <c r="L3988" s="76" t="s">
        <v>99</v>
      </c>
      <c r="M3988" s="77"/>
    </row>
    <row r="3989" ht="15.75" customHeight="1">
      <c r="A3989" s="79">
        <v>45991.0</v>
      </c>
      <c r="H3989" s="77"/>
      <c r="I3989" s="77"/>
      <c r="J3989" s="77"/>
      <c r="K3989" s="78">
        <f t="shared" si="2"/>
        <v>11958</v>
      </c>
      <c r="L3989" s="76" t="s">
        <v>99</v>
      </c>
      <c r="M3989" s="77"/>
    </row>
    <row r="3990" ht="15.75" customHeight="1">
      <c r="A3990" s="79">
        <v>45992.0</v>
      </c>
      <c r="H3990" s="77"/>
      <c r="I3990" s="77"/>
      <c r="J3990" s="77"/>
      <c r="K3990" s="78">
        <f t="shared" si="2"/>
        <v>11961</v>
      </c>
      <c r="L3990" s="76" t="s">
        <v>99</v>
      </c>
      <c r="M3990" s="77"/>
    </row>
    <row r="3991" ht="15.75" customHeight="1">
      <c r="A3991" s="79">
        <v>45993.0</v>
      </c>
      <c r="H3991" s="77"/>
      <c r="I3991" s="77"/>
      <c r="J3991" s="77"/>
      <c r="K3991" s="78">
        <f t="shared" si="2"/>
        <v>11964</v>
      </c>
      <c r="L3991" s="76" t="s">
        <v>99</v>
      </c>
      <c r="M3991" s="77"/>
    </row>
    <row r="3992" ht="15.75" customHeight="1">
      <c r="A3992" s="79">
        <v>45994.0</v>
      </c>
      <c r="H3992" s="77"/>
      <c r="I3992" s="77"/>
      <c r="J3992" s="77"/>
      <c r="K3992" s="78">
        <f t="shared" si="2"/>
        <v>11967</v>
      </c>
      <c r="L3992" s="76" t="s">
        <v>99</v>
      </c>
      <c r="M3992" s="77"/>
    </row>
    <row r="3993" ht="15.75" customHeight="1">
      <c r="A3993" s="79">
        <v>45995.0</v>
      </c>
      <c r="H3993" s="77"/>
      <c r="I3993" s="77"/>
      <c r="J3993" s="77"/>
      <c r="K3993" s="78">
        <f t="shared" si="2"/>
        <v>11970</v>
      </c>
      <c r="L3993" s="76" t="s">
        <v>99</v>
      </c>
      <c r="M3993" s="77"/>
    </row>
    <row r="3994" ht="15.75" customHeight="1">
      <c r="A3994" s="79">
        <v>45996.0</v>
      </c>
      <c r="H3994" s="77"/>
      <c r="I3994" s="77"/>
      <c r="J3994" s="77"/>
      <c r="K3994" s="78">
        <f t="shared" si="2"/>
        <v>11973</v>
      </c>
      <c r="L3994" s="76" t="s">
        <v>99</v>
      </c>
      <c r="M3994" s="77"/>
    </row>
    <row r="3995" ht="15.75" customHeight="1">
      <c r="A3995" s="79">
        <v>45997.0</v>
      </c>
      <c r="H3995" s="77"/>
      <c r="I3995" s="77"/>
      <c r="J3995" s="77"/>
      <c r="K3995" s="78">
        <f t="shared" si="2"/>
        <v>11976</v>
      </c>
      <c r="L3995" s="76" t="s">
        <v>99</v>
      </c>
      <c r="M3995" s="77"/>
    </row>
    <row r="3996" ht="15.75" customHeight="1">
      <c r="A3996" s="79">
        <v>45998.0</v>
      </c>
      <c r="H3996" s="77"/>
      <c r="I3996" s="77"/>
      <c r="J3996" s="77"/>
      <c r="K3996" s="78">
        <f t="shared" si="2"/>
        <v>11979</v>
      </c>
      <c r="L3996" s="76" t="s">
        <v>99</v>
      </c>
      <c r="M3996" s="77"/>
    </row>
    <row r="3997" ht="15.75" customHeight="1">
      <c r="A3997" s="79">
        <v>45999.0</v>
      </c>
      <c r="H3997" s="77"/>
      <c r="I3997" s="77"/>
      <c r="J3997" s="77"/>
      <c r="K3997" s="78">
        <f t="shared" si="2"/>
        <v>11982</v>
      </c>
      <c r="L3997" s="76" t="s">
        <v>99</v>
      </c>
      <c r="M3997" s="77"/>
    </row>
    <row r="3998" ht="15.75" customHeight="1">
      <c r="A3998" s="79">
        <v>46000.0</v>
      </c>
      <c r="H3998" s="77"/>
      <c r="I3998" s="77"/>
      <c r="J3998" s="77"/>
      <c r="K3998" s="78">
        <f t="shared" si="2"/>
        <v>11985</v>
      </c>
      <c r="L3998" s="76" t="s">
        <v>99</v>
      </c>
      <c r="M3998" s="77"/>
    </row>
    <row r="3999" ht="15.75" customHeight="1">
      <c r="A3999" s="79">
        <v>46001.0</v>
      </c>
      <c r="H3999" s="77"/>
      <c r="I3999" s="77"/>
      <c r="J3999" s="77"/>
      <c r="K3999" s="78">
        <f t="shared" si="2"/>
        <v>11988</v>
      </c>
      <c r="L3999" s="76" t="s">
        <v>99</v>
      </c>
      <c r="M3999" s="77"/>
    </row>
    <row r="4000" ht="15.75" customHeight="1">
      <c r="A4000" s="79">
        <v>46002.0</v>
      </c>
      <c r="H4000" s="77"/>
      <c r="I4000" s="77"/>
      <c r="J4000" s="77"/>
      <c r="K4000" s="78">
        <f t="shared" si="2"/>
        <v>11991</v>
      </c>
      <c r="L4000" s="76" t="s">
        <v>99</v>
      </c>
      <c r="M4000" s="77"/>
    </row>
    <row r="4001" ht="15.75" customHeight="1">
      <c r="A4001" s="79">
        <v>46003.0</v>
      </c>
      <c r="H4001" s="77"/>
      <c r="I4001" s="77"/>
      <c r="J4001" s="77"/>
      <c r="K4001" s="78">
        <f t="shared" si="2"/>
        <v>11994</v>
      </c>
      <c r="L4001" s="76" t="s">
        <v>99</v>
      </c>
      <c r="M4001" s="77"/>
    </row>
    <row r="4002" ht="15.75" customHeight="1">
      <c r="A4002" s="79">
        <v>46004.0</v>
      </c>
      <c r="H4002" s="77"/>
      <c r="I4002" s="77"/>
      <c r="J4002" s="77"/>
      <c r="K4002" s="78">
        <f t="shared" si="2"/>
        <v>11997</v>
      </c>
      <c r="L4002" s="76" t="s">
        <v>99</v>
      </c>
      <c r="M4002" s="77"/>
    </row>
    <row r="4003" ht="15.75" customHeight="1">
      <c r="A4003" s="79">
        <v>46005.0</v>
      </c>
      <c r="H4003" s="77"/>
      <c r="I4003" s="77"/>
      <c r="J4003" s="77"/>
      <c r="K4003" s="78">
        <f t="shared" si="2"/>
        <v>12000</v>
      </c>
      <c r="L4003" s="76" t="s">
        <v>99</v>
      </c>
      <c r="M4003" s="77"/>
    </row>
    <row r="4004" ht="15.75" customHeight="1">
      <c r="A4004" s="79">
        <v>46006.0</v>
      </c>
      <c r="H4004" s="77"/>
      <c r="I4004" s="77"/>
      <c r="J4004" s="77"/>
      <c r="K4004" s="78">
        <f t="shared" si="2"/>
        <v>12003</v>
      </c>
      <c r="L4004" s="76" t="s">
        <v>99</v>
      </c>
      <c r="M4004" s="77"/>
    </row>
    <row r="4005" ht="15.75" customHeight="1">
      <c r="A4005" s="79">
        <v>46007.0</v>
      </c>
      <c r="H4005" s="77"/>
      <c r="I4005" s="77"/>
      <c r="J4005" s="77"/>
      <c r="K4005" s="78">
        <f t="shared" si="2"/>
        <v>12006</v>
      </c>
      <c r="L4005" s="76" t="s">
        <v>99</v>
      </c>
      <c r="M4005" s="77"/>
    </row>
    <row r="4006" ht="15.75" customHeight="1">
      <c r="A4006" s="79">
        <v>46008.0</v>
      </c>
      <c r="H4006" s="77"/>
      <c r="I4006" s="77"/>
      <c r="J4006" s="77"/>
      <c r="K4006" s="78">
        <f t="shared" si="2"/>
        <v>12009</v>
      </c>
      <c r="L4006" s="76" t="s">
        <v>99</v>
      </c>
      <c r="M4006" s="77"/>
    </row>
    <row r="4007" ht="15.75" customHeight="1">
      <c r="A4007" s="79">
        <v>46009.0</v>
      </c>
      <c r="H4007" s="77"/>
      <c r="I4007" s="77"/>
      <c r="J4007" s="77"/>
      <c r="K4007" s="78">
        <f t="shared" si="2"/>
        <v>12012</v>
      </c>
      <c r="L4007" s="76" t="s">
        <v>99</v>
      </c>
      <c r="M4007" s="77"/>
    </row>
    <row r="4008" ht="15.75" customHeight="1">
      <c r="A4008" s="79">
        <v>46010.0</v>
      </c>
      <c r="H4008" s="77"/>
      <c r="I4008" s="77"/>
      <c r="J4008" s="77"/>
      <c r="K4008" s="78">
        <f t="shared" si="2"/>
        <v>12015</v>
      </c>
      <c r="L4008" s="76" t="s">
        <v>99</v>
      </c>
      <c r="M4008" s="77"/>
    </row>
    <row r="4009" ht="15.75" customHeight="1">
      <c r="A4009" s="79">
        <v>46011.0</v>
      </c>
      <c r="H4009" s="77"/>
      <c r="I4009" s="77"/>
      <c r="J4009" s="77"/>
      <c r="K4009" s="78">
        <f t="shared" si="2"/>
        <v>12018</v>
      </c>
      <c r="L4009" s="76" t="s">
        <v>99</v>
      </c>
      <c r="M4009" s="77"/>
    </row>
    <row r="4010" ht="15.75" customHeight="1">
      <c r="A4010" s="79">
        <v>46012.0</v>
      </c>
      <c r="H4010" s="77"/>
      <c r="I4010" s="77"/>
      <c r="J4010" s="77"/>
      <c r="K4010" s="78">
        <f t="shared" si="2"/>
        <v>12021</v>
      </c>
      <c r="L4010" s="76" t="s">
        <v>99</v>
      </c>
      <c r="M4010" s="77"/>
    </row>
    <row r="4011" ht="15.75" customHeight="1">
      <c r="A4011" s="79">
        <v>46013.0</v>
      </c>
      <c r="H4011" s="77"/>
      <c r="I4011" s="77"/>
      <c r="J4011" s="77"/>
      <c r="K4011" s="78">
        <f t="shared" si="2"/>
        <v>12024</v>
      </c>
      <c r="L4011" s="76" t="s">
        <v>99</v>
      </c>
      <c r="M4011" s="77"/>
    </row>
    <row r="4012" ht="15.75" customHeight="1">
      <c r="A4012" s="79">
        <v>46014.0</v>
      </c>
      <c r="H4012" s="77"/>
      <c r="I4012" s="77"/>
      <c r="J4012" s="77"/>
      <c r="K4012" s="78">
        <f t="shared" si="2"/>
        <v>12027</v>
      </c>
      <c r="L4012" s="76" t="s">
        <v>99</v>
      </c>
      <c r="M4012" s="77"/>
    </row>
    <row r="4013" ht="15.75" customHeight="1">
      <c r="A4013" s="79">
        <v>46015.0</v>
      </c>
      <c r="H4013" s="77"/>
      <c r="I4013" s="77"/>
      <c r="J4013" s="77"/>
      <c r="K4013" s="78">
        <f t="shared" si="2"/>
        <v>12030</v>
      </c>
      <c r="L4013" s="76" t="s">
        <v>99</v>
      </c>
      <c r="M4013" s="77"/>
    </row>
    <row r="4014" ht="15.75" customHeight="1">
      <c r="A4014" s="79">
        <v>46016.0</v>
      </c>
      <c r="H4014" s="77"/>
      <c r="I4014" s="77"/>
      <c r="J4014" s="77"/>
      <c r="K4014" s="78">
        <f t="shared" si="2"/>
        <v>12033</v>
      </c>
      <c r="L4014" s="76" t="s">
        <v>99</v>
      </c>
      <c r="M4014" s="77"/>
    </row>
    <row r="4015" ht="15.75" customHeight="1">
      <c r="A4015" s="79">
        <v>46017.0</v>
      </c>
      <c r="H4015" s="77"/>
      <c r="I4015" s="77"/>
      <c r="J4015" s="77"/>
      <c r="K4015" s="78">
        <f t="shared" si="2"/>
        <v>12036</v>
      </c>
      <c r="L4015" s="76" t="s">
        <v>99</v>
      </c>
      <c r="M4015" s="77"/>
    </row>
    <row r="4016" ht="15.75" customHeight="1">
      <c r="A4016" s="79">
        <v>46018.0</v>
      </c>
      <c r="H4016" s="77"/>
      <c r="I4016" s="77"/>
      <c r="J4016" s="77"/>
      <c r="K4016" s="78">
        <f t="shared" si="2"/>
        <v>12039</v>
      </c>
      <c r="L4016" s="76" t="s">
        <v>99</v>
      </c>
      <c r="M4016" s="77"/>
    </row>
    <row r="4017" ht="15.75" customHeight="1">
      <c r="A4017" s="79">
        <v>46019.0</v>
      </c>
      <c r="H4017" s="77"/>
      <c r="I4017" s="77"/>
      <c r="J4017" s="77"/>
      <c r="K4017" s="78">
        <f t="shared" si="2"/>
        <v>12042</v>
      </c>
      <c r="L4017" s="76" t="s">
        <v>99</v>
      </c>
      <c r="M4017" s="77"/>
    </row>
    <row r="4018" ht="15.75" customHeight="1">
      <c r="A4018" s="79">
        <v>46020.0</v>
      </c>
      <c r="H4018" s="77"/>
      <c r="I4018" s="77"/>
      <c r="J4018" s="77"/>
      <c r="K4018" s="78">
        <f t="shared" si="2"/>
        <v>12045</v>
      </c>
      <c r="L4018" s="76" t="s">
        <v>99</v>
      </c>
      <c r="M4018" s="77"/>
    </row>
    <row r="4019" ht="15.75" customHeight="1">
      <c r="A4019" s="79">
        <v>46021.0</v>
      </c>
      <c r="H4019" s="77"/>
      <c r="I4019" s="77"/>
      <c r="J4019" s="77"/>
      <c r="K4019" s="78">
        <f t="shared" si="2"/>
        <v>12048</v>
      </c>
      <c r="L4019" s="76" t="s">
        <v>99</v>
      </c>
      <c r="M4019" s="77"/>
    </row>
    <row r="4020" ht="15.75" customHeight="1">
      <c r="A4020" s="79">
        <v>46022.0</v>
      </c>
      <c r="H4020" s="77"/>
      <c r="I4020" s="77"/>
      <c r="J4020" s="77"/>
      <c r="K4020" s="78">
        <f t="shared" si="2"/>
        <v>12051</v>
      </c>
      <c r="L4020" s="76" t="s">
        <v>99</v>
      </c>
      <c r="M4020" s="77"/>
    </row>
    <row r="4021" ht="15.75" customHeight="1">
      <c r="A4021" s="79">
        <v>46023.0</v>
      </c>
      <c r="H4021" s="77"/>
      <c r="I4021" s="77"/>
      <c r="J4021" s="77"/>
      <c r="K4021" s="78">
        <f t="shared" si="2"/>
        <v>12054</v>
      </c>
      <c r="L4021" s="76" t="s">
        <v>99</v>
      </c>
      <c r="M4021" s="77"/>
    </row>
    <row r="4022" ht="15.75" customHeight="1">
      <c r="A4022" s="79">
        <v>46024.0</v>
      </c>
      <c r="H4022" s="77"/>
      <c r="I4022" s="77"/>
      <c r="J4022" s="77"/>
      <c r="K4022" s="78">
        <f t="shared" si="2"/>
        <v>12057</v>
      </c>
      <c r="L4022" s="76" t="s">
        <v>99</v>
      </c>
      <c r="M4022" s="77"/>
    </row>
    <row r="4023" ht="15.75" customHeight="1">
      <c r="A4023" s="79">
        <v>46025.0</v>
      </c>
      <c r="H4023" s="77"/>
      <c r="I4023" s="77"/>
      <c r="J4023" s="77"/>
      <c r="K4023" s="78">
        <f t="shared" si="2"/>
        <v>12060</v>
      </c>
      <c r="L4023" s="76" t="s">
        <v>99</v>
      </c>
      <c r="M4023" s="77"/>
    </row>
    <row r="4024" ht="15.75" customHeight="1">
      <c r="A4024" s="79">
        <v>46026.0</v>
      </c>
      <c r="H4024" s="77"/>
      <c r="I4024" s="77"/>
      <c r="J4024" s="77"/>
      <c r="K4024" s="78">
        <f t="shared" si="2"/>
        <v>12063</v>
      </c>
      <c r="L4024" s="76" t="s">
        <v>99</v>
      </c>
      <c r="M4024" s="77"/>
    </row>
    <row r="4025" ht="15.75" customHeight="1">
      <c r="A4025" s="79">
        <v>46027.0</v>
      </c>
      <c r="H4025" s="77"/>
      <c r="I4025" s="77"/>
      <c r="J4025" s="77"/>
      <c r="K4025" s="78">
        <f t="shared" si="2"/>
        <v>12066</v>
      </c>
      <c r="L4025" s="76" t="s">
        <v>99</v>
      </c>
      <c r="M4025" s="77"/>
    </row>
    <row r="4026" ht="15.75" customHeight="1">
      <c r="A4026" s="79">
        <v>46028.0</v>
      </c>
      <c r="H4026" s="77"/>
      <c r="I4026" s="77"/>
      <c r="J4026" s="77"/>
      <c r="K4026" s="78">
        <f t="shared" si="2"/>
        <v>12069</v>
      </c>
      <c r="L4026" s="76" t="s">
        <v>99</v>
      </c>
      <c r="M4026" s="77"/>
    </row>
    <row r="4027" ht="15.75" customHeight="1">
      <c r="A4027" s="79">
        <v>46029.0</v>
      </c>
      <c r="H4027" s="77"/>
      <c r="I4027" s="77"/>
      <c r="J4027" s="77"/>
      <c r="K4027" s="78">
        <f t="shared" si="2"/>
        <v>12072</v>
      </c>
      <c r="L4027" s="76" t="s">
        <v>99</v>
      </c>
      <c r="M4027" s="77"/>
    </row>
    <row r="4028" ht="15.75" customHeight="1">
      <c r="A4028" s="79">
        <v>46030.0</v>
      </c>
      <c r="H4028" s="77"/>
      <c r="I4028" s="77"/>
      <c r="J4028" s="77"/>
      <c r="K4028" s="78">
        <f t="shared" si="2"/>
        <v>12075</v>
      </c>
      <c r="L4028" s="76" t="s">
        <v>99</v>
      </c>
      <c r="M4028" s="77"/>
    </row>
    <row r="4029" ht="15.75" customHeight="1">
      <c r="A4029" s="79">
        <v>46031.0</v>
      </c>
      <c r="H4029" s="77"/>
      <c r="I4029" s="77"/>
      <c r="J4029" s="77"/>
      <c r="K4029" s="78">
        <f t="shared" si="2"/>
        <v>12078</v>
      </c>
      <c r="L4029" s="76" t="s">
        <v>99</v>
      </c>
      <c r="M4029" s="77"/>
    </row>
    <row r="4030" ht="15.75" customHeight="1">
      <c r="A4030" s="79">
        <v>46032.0</v>
      </c>
      <c r="H4030" s="77"/>
      <c r="I4030" s="77"/>
      <c r="J4030" s="77"/>
      <c r="K4030" s="78">
        <f t="shared" si="2"/>
        <v>12081</v>
      </c>
      <c r="L4030" s="76" t="s">
        <v>99</v>
      </c>
      <c r="M4030" s="77"/>
    </row>
    <row r="4031" ht="15.75" customHeight="1">
      <c r="A4031" s="79">
        <v>46033.0</v>
      </c>
      <c r="H4031" s="77"/>
      <c r="I4031" s="77"/>
      <c r="J4031" s="77"/>
      <c r="K4031" s="78">
        <f t="shared" si="2"/>
        <v>12084</v>
      </c>
      <c r="L4031" s="76" t="s">
        <v>99</v>
      </c>
      <c r="M4031" s="77"/>
    </row>
    <row r="4032" ht="15.75" customHeight="1">
      <c r="A4032" s="79">
        <v>46034.0</v>
      </c>
      <c r="H4032" s="77"/>
      <c r="I4032" s="77"/>
      <c r="J4032" s="77"/>
      <c r="K4032" s="78">
        <f t="shared" si="2"/>
        <v>12087</v>
      </c>
      <c r="L4032" s="76" t="s">
        <v>99</v>
      </c>
      <c r="M4032" s="77"/>
    </row>
    <row r="4033" ht="15.75" customHeight="1">
      <c r="A4033" s="79">
        <v>46035.0</v>
      </c>
      <c r="H4033" s="77"/>
      <c r="I4033" s="77"/>
      <c r="J4033" s="77"/>
      <c r="K4033" s="78">
        <f t="shared" si="2"/>
        <v>12090</v>
      </c>
      <c r="L4033" s="76" t="s">
        <v>99</v>
      </c>
      <c r="M4033" s="77"/>
    </row>
    <row r="4034" ht="15.75" customHeight="1">
      <c r="A4034" s="79">
        <v>46036.0</v>
      </c>
      <c r="H4034" s="77"/>
      <c r="I4034" s="77"/>
      <c r="J4034" s="77"/>
      <c r="K4034" s="78">
        <f t="shared" si="2"/>
        <v>12093</v>
      </c>
      <c r="L4034" s="76" t="s">
        <v>99</v>
      </c>
      <c r="M4034" s="77"/>
    </row>
    <row r="4035" ht="15.75" customHeight="1">
      <c r="A4035" s="79">
        <v>46037.0</v>
      </c>
      <c r="H4035" s="77"/>
      <c r="I4035" s="77"/>
      <c r="J4035" s="77"/>
      <c r="K4035" s="78">
        <f t="shared" si="2"/>
        <v>12096</v>
      </c>
      <c r="L4035" s="76" t="s">
        <v>99</v>
      </c>
      <c r="M4035" s="77"/>
    </row>
    <row r="4036" ht="15.75" customHeight="1">
      <c r="A4036" s="79">
        <v>46038.0</v>
      </c>
      <c r="H4036" s="77"/>
      <c r="I4036" s="77"/>
      <c r="J4036" s="77"/>
      <c r="K4036" s="78">
        <f t="shared" si="2"/>
        <v>12099</v>
      </c>
      <c r="L4036" s="76" t="s">
        <v>99</v>
      </c>
      <c r="M4036" s="77"/>
    </row>
    <row r="4037" ht="15.75" customHeight="1">
      <c r="A4037" s="79">
        <v>46039.0</v>
      </c>
      <c r="H4037" s="77"/>
      <c r="I4037" s="77"/>
      <c r="J4037" s="77"/>
      <c r="K4037" s="78">
        <f t="shared" si="2"/>
        <v>12102</v>
      </c>
      <c r="L4037" s="76" t="s">
        <v>99</v>
      </c>
      <c r="M4037" s="77"/>
    </row>
    <row r="4038" ht="15.75" customHeight="1">
      <c r="A4038" s="79">
        <v>46040.0</v>
      </c>
      <c r="H4038" s="77"/>
      <c r="I4038" s="77"/>
      <c r="J4038" s="77"/>
      <c r="K4038" s="78">
        <f t="shared" si="2"/>
        <v>12105</v>
      </c>
      <c r="L4038" s="76" t="s">
        <v>99</v>
      </c>
      <c r="M4038" s="77"/>
    </row>
    <row r="4039" ht="15.75" customHeight="1">
      <c r="A4039" s="79">
        <v>46041.0</v>
      </c>
      <c r="H4039" s="77"/>
      <c r="I4039" s="77"/>
      <c r="J4039" s="77"/>
      <c r="K4039" s="78">
        <f t="shared" si="2"/>
        <v>12108</v>
      </c>
      <c r="L4039" s="76" t="s">
        <v>99</v>
      </c>
      <c r="M4039" s="77"/>
    </row>
    <row r="4040" ht="15.75" customHeight="1">
      <c r="A4040" s="79">
        <v>46042.0</v>
      </c>
      <c r="H4040" s="77"/>
      <c r="I4040" s="77"/>
      <c r="J4040" s="77"/>
      <c r="K4040" s="78">
        <f t="shared" si="2"/>
        <v>12111</v>
      </c>
      <c r="L4040" s="76" t="s">
        <v>99</v>
      </c>
      <c r="M4040" s="77"/>
    </row>
    <row r="4041" ht="15.75" customHeight="1">
      <c r="A4041" s="79">
        <v>46043.0</v>
      </c>
      <c r="H4041" s="77"/>
      <c r="I4041" s="77"/>
      <c r="J4041" s="77"/>
      <c r="K4041" s="78">
        <f t="shared" si="2"/>
        <v>12114</v>
      </c>
      <c r="L4041" s="76" t="s">
        <v>99</v>
      </c>
      <c r="M4041" s="77"/>
    </row>
    <row r="4042" ht="15.75" customHeight="1">
      <c r="A4042" s="79">
        <v>46044.0</v>
      </c>
      <c r="H4042" s="77"/>
      <c r="I4042" s="77"/>
      <c r="J4042" s="77"/>
      <c r="K4042" s="78">
        <f t="shared" si="2"/>
        <v>12117</v>
      </c>
      <c r="L4042" s="76" t="s">
        <v>99</v>
      </c>
      <c r="M4042" s="77"/>
    </row>
    <row r="4043" ht="15.75" customHeight="1">
      <c r="A4043" s="79">
        <v>46045.0</v>
      </c>
      <c r="H4043" s="77"/>
      <c r="I4043" s="77"/>
      <c r="J4043" s="77"/>
      <c r="K4043" s="78">
        <f t="shared" si="2"/>
        <v>12120</v>
      </c>
      <c r="L4043" s="76" t="s">
        <v>99</v>
      </c>
      <c r="M4043" s="77"/>
    </row>
    <row r="4044" ht="15.75" customHeight="1">
      <c r="A4044" s="79">
        <v>46046.0</v>
      </c>
      <c r="H4044" s="77"/>
      <c r="I4044" s="77"/>
      <c r="J4044" s="77"/>
      <c r="K4044" s="78">
        <f t="shared" si="2"/>
        <v>12123</v>
      </c>
      <c r="L4044" s="76" t="s">
        <v>99</v>
      </c>
      <c r="M4044" s="77"/>
    </row>
    <row r="4045" ht="15.75" customHeight="1">
      <c r="A4045" s="79">
        <v>46047.0</v>
      </c>
      <c r="H4045" s="77"/>
      <c r="I4045" s="77"/>
      <c r="J4045" s="77"/>
      <c r="K4045" s="78">
        <f t="shared" si="2"/>
        <v>12126</v>
      </c>
      <c r="L4045" s="76" t="s">
        <v>99</v>
      </c>
      <c r="M4045" s="77"/>
    </row>
    <row r="4046" ht="15.75" customHeight="1">
      <c r="A4046" s="79">
        <v>46048.0</v>
      </c>
      <c r="H4046" s="77"/>
      <c r="I4046" s="77"/>
      <c r="J4046" s="77"/>
      <c r="K4046" s="78">
        <f t="shared" si="2"/>
        <v>12129</v>
      </c>
      <c r="L4046" s="76" t="s">
        <v>99</v>
      </c>
      <c r="M4046" s="77"/>
    </row>
    <row r="4047" ht="15.75" customHeight="1">
      <c r="A4047" s="79">
        <v>46049.0</v>
      </c>
      <c r="H4047" s="77"/>
      <c r="I4047" s="77"/>
      <c r="J4047" s="77"/>
      <c r="K4047" s="78">
        <f t="shared" si="2"/>
        <v>12132</v>
      </c>
      <c r="L4047" s="76" t="s">
        <v>99</v>
      </c>
      <c r="M4047" s="77"/>
    </row>
    <row r="4048" ht="15.75" customHeight="1">
      <c r="A4048" s="79">
        <v>46050.0</v>
      </c>
      <c r="H4048" s="77"/>
      <c r="I4048" s="77"/>
      <c r="J4048" s="77"/>
      <c r="K4048" s="78">
        <f t="shared" si="2"/>
        <v>12135</v>
      </c>
      <c r="L4048" s="76" t="s">
        <v>99</v>
      </c>
      <c r="M4048" s="77"/>
    </row>
    <row r="4049" ht="15.75" customHeight="1">
      <c r="A4049" s="79">
        <v>46051.0</v>
      </c>
      <c r="H4049" s="77"/>
      <c r="I4049" s="77"/>
      <c r="J4049" s="77"/>
      <c r="K4049" s="78">
        <f t="shared" si="2"/>
        <v>12138</v>
      </c>
      <c r="L4049" s="76" t="s">
        <v>99</v>
      </c>
      <c r="M4049" s="77"/>
    </row>
    <row r="4050" ht="15.75" customHeight="1">
      <c r="A4050" s="79">
        <v>46052.0</v>
      </c>
      <c r="H4050" s="77"/>
      <c r="I4050" s="77"/>
      <c r="J4050" s="77"/>
      <c r="K4050" s="78">
        <f t="shared" si="2"/>
        <v>12141</v>
      </c>
      <c r="L4050" s="76" t="s">
        <v>99</v>
      </c>
      <c r="M4050" s="77"/>
    </row>
    <row r="4051" ht="15.75" customHeight="1">
      <c r="A4051" s="79">
        <v>46053.0</v>
      </c>
      <c r="H4051" s="77"/>
      <c r="I4051" s="77"/>
      <c r="J4051" s="77"/>
      <c r="K4051" s="78">
        <f t="shared" si="2"/>
        <v>12144</v>
      </c>
      <c r="L4051" s="76" t="s">
        <v>99</v>
      </c>
      <c r="M4051" s="77"/>
    </row>
    <row r="4052" ht="15.75" customHeight="1">
      <c r="A4052" s="79">
        <v>46054.0</v>
      </c>
      <c r="H4052" s="77"/>
      <c r="I4052" s="77"/>
      <c r="J4052" s="77"/>
      <c r="K4052" s="78">
        <f t="shared" si="2"/>
        <v>12147</v>
      </c>
      <c r="L4052" s="76" t="s">
        <v>99</v>
      </c>
      <c r="M4052" s="77"/>
    </row>
    <row r="4053" ht="15.75" customHeight="1">
      <c r="A4053" s="79">
        <v>46055.0</v>
      </c>
      <c r="H4053" s="77"/>
      <c r="I4053" s="77"/>
      <c r="J4053" s="77"/>
      <c r="K4053" s="78">
        <f t="shared" si="2"/>
        <v>12150</v>
      </c>
      <c r="L4053" s="76" t="s">
        <v>99</v>
      </c>
      <c r="M4053" s="77"/>
    </row>
    <row r="4054" ht="15.75" customHeight="1">
      <c r="A4054" s="79">
        <v>46056.0</v>
      </c>
      <c r="H4054" s="77"/>
      <c r="I4054" s="77"/>
      <c r="J4054" s="77"/>
      <c r="K4054" s="78">
        <f t="shared" si="2"/>
        <v>12153</v>
      </c>
      <c r="L4054" s="76" t="s">
        <v>99</v>
      </c>
      <c r="M4054" s="77"/>
    </row>
    <row r="4055" ht="15.75" customHeight="1">
      <c r="A4055" s="79">
        <v>46057.0</v>
      </c>
      <c r="H4055" s="77"/>
      <c r="I4055" s="77"/>
      <c r="J4055" s="77"/>
      <c r="K4055" s="78">
        <f t="shared" si="2"/>
        <v>12156</v>
      </c>
      <c r="L4055" s="76" t="s">
        <v>99</v>
      </c>
      <c r="M4055" s="77"/>
    </row>
    <row r="4056" ht="15.75" customHeight="1">
      <c r="A4056" s="79">
        <v>46058.0</v>
      </c>
      <c r="H4056" s="77"/>
      <c r="I4056" s="77"/>
      <c r="J4056" s="77"/>
      <c r="K4056" s="78">
        <f t="shared" si="2"/>
        <v>12159</v>
      </c>
      <c r="L4056" s="76" t="s">
        <v>99</v>
      </c>
      <c r="M4056" s="77"/>
    </row>
    <row r="4057" ht="15.75" customHeight="1">
      <c r="A4057" s="79">
        <v>46059.0</v>
      </c>
      <c r="H4057" s="77"/>
      <c r="I4057" s="77"/>
      <c r="J4057" s="77"/>
      <c r="K4057" s="78">
        <f t="shared" si="2"/>
        <v>12162</v>
      </c>
      <c r="L4057" s="76" t="s">
        <v>99</v>
      </c>
      <c r="M4057" s="77"/>
    </row>
    <row r="4058" ht="15.75" customHeight="1">
      <c r="A4058" s="79">
        <v>46060.0</v>
      </c>
      <c r="H4058" s="77"/>
      <c r="I4058" s="77"/>
      <c r="J4058" s="77"/>
      <c r="K4058" s="78">
        <f t="shared" si="2"/>
        <v>12165</v>
      </c>
      <c r="L4058" s="76" t="s">
        <v>99</v>
      </c>
      <c r="M4058" s="77"/>
    </row>
    <row r="4059" ht="15.75" customHeight="1">
      <c r="A4059" s="79">
        <v>46061.0</v>
      </c>
      <c r="H4059" s="77"/>
      <c r="I4059" s="77"/>
      <c r="J4059" s="77"/>
      <c r="K4059" s="78">
        <f t="shared" si="2"/>
        <v>12168</v>
      </c>
      <c r="L4059" s="76" t="s">
        <v>99</v>
      </c>
      <c r="M4059" s="77"/>
    </row>
    <row r="4060" ht="15.75" customHeight="1">
      <c r="A4060" s="79">
        <v>46062.0</v>
      </c>
      <c r="H4060" s="77"/>
      <c r="I4060" s="77"/>
      <c r="J4060" s="77"/>
      <c r="K4060" s="78">
        <f t="shared" si="2"/>
        <v>12171</v>
      </c>
      <c r="L4060" s="76" t="s">
        <v>99</v>
      </c>
      <c r="M4060" s="77"/>
    </row>
    <row r="4061" ht="15.75" customHeight="1">
      <c r="A4061" s="79">
        <v>46063.0</v>
      </c>
      <c r="H4061" s="77"/>
      <c r="I4061" s="77"/>
      <c r="J4061" s="77"/>
      <c r="K4061" s="78">
        <f t="shared" si="2"/>
        <v>12174</v>
      </c>
      <c r="L4061" s="76" t="s">
        <v>99</v>
      </c>
      <c r="M4061" s="77"/>
    </row>
    <row r="4062" ht="15.75" customHeight="1">
      <c r="A4062" s="79">
        <v>46064.0</v>
      </c>
      <c r="H4062" s="77"/>
      <c r="I4062" s="77"/>
      <c r="J4062" s="77"/>
      <c r="K4062" s="78">
        <f t="shared" si="2"/>
        <v>12177</v>
      </c>
      <c r="L4062" s="76" t="s">
        <v>99</v>
      </c>
      <c r="M4062" s="77"/>
    </row>
    <row r="4063" ht="15.75" customHeight="1">
      <c r="A4063" s="79">
        <v>46065.0</v>
      </c>
      <c r="H4063" s="77"/>
      <c r="I4063" s="77"/>
      <c r="J4063" s="77"/>
      <c r="K4063" s="78">
        <f t="shared" si="2"/>
        <v>12180</v>
      </c>
      <c r="L4063" s="76" t="s">
        <v>99</v>
      </c>
      <c r="M4063" s="77"/>
    </row>
    <row r="4064" ht="15.75" customHeight="1">
      <c r="A4064" s="79">
        <v>46066.0</v>
      </c>
      <c r="H4064" s="77"/>
      <c r="I4064" s="77"/>
      <c r="J4064" s="77"/>
      <c r="K4064" s="78">
        <f t="shared" si="2"/>
        <v>12183</v>
      </c>
      <c r="L4064" s="76" t="s">
        <v>99</v>
      </c>
      <c r="M4064" s="77"/>
    </row>
    <row r="4065" ht="15.75" customHeight="1">
      <c r="A4065" s="79">
        <v>46067.0</v>
      </c>
      <c r="H4065" s="77"/>
      <c r="I4065" s="77"/>
      <c r="J4065" s="77"/>
      <c r="K4065" s="78">
        <f t="shared" si="2"/>
        <v>12186</v>
      </c>
      <c r="L4065" s="76" t="s">
        <v>99</v>
      </c>
      <c r="M4065" s="77"/>
    </row>
    <row r="4066" ht="15.75" customHeight="1">
      <c r="A4066" s="79">
        <v>46068.0</v>
      </c>
      <c r="H4066" s="77"/>
      <c r="I4066" s="77"/>
      <c r="J4066" s="77"/>
      <c r="K4066" s="78">
        <f t="shared" si="2"/>
        <v>12189</v>
      </c>
      <c r="L4066" s="76" t="s">
        <v>99</v>
      </c>
      <c r="M4066" s="77"/>
    </row>
    <row r="4067" ht="15.75" customHeight="1">
      <c r="A4067" s="79">
        <v>46069.0</v>
      </c>
      <c r="H4067" s="77"/>
      <c r="I4067" s="77"/>
      <c r="J4067" s="77"/>
      <c r="K4067" s="78">
        <f t="shared" si="2"/>
        <v>12192</v>
      </c>
      <c r="L4067" s="76" t="s">
        <v>99</v>
      </c>
      <c r="M4067" s="77"/>
    </row>
    <row r="4068" ht="15.75" customHeight="1">
      <c r="A4068" s="79">
        <v>46070.0</v>
      </c>
      <c r="H4068" s="77"/>
      <c r="I4068" s="77"/>
      <c r="J4068" s="77"/>
      <c r="K4068" s="78">
        <f t="shared" si="2"/>
        <v>12195</v>
      </c>
      <c r="L4068" s="76" t="s">
        <v>99</v>
      </c>
      <c r="M4068" s="77"/>
    </row>
    <row r="4069" ht="15.75" customHeight="1">
      <c r="A4069" s="79">
        <v>46071.0</v>
      </c>
      <c r="H4069" s="77"/>
      <c r="I4069" s="77"/>
      <c r="J4069" s="77"/>
      <c r="K4069" s="78">
        <f t="shared" si="2"/>
        <v>12198</v>
      </c>
      <c r="L4069" s="76" t="s">
        <v>99</v>
      </c>
      <c r="M4069" s="77"/>
    </row>
    <row r="4070" ht="15.75" customHeight="1">
      <c r="A4070" s="79">
        <v>46072.0</v>
      </c>
      <c r="H4070" s="77"/>
      <c r="I4070" s="77"/>
      <c r="J4070" s="77"/>
      <c r="K4070" s="78">
        <f t="shared" si="2"/>
        <v>12201</v>
      </c>
      <c r="L4070" s="76" t="s">
        <v>99</v>
      </c>
      <c r="M4070" s="77"/>
    </row>
    <row r="4071" ht="15.75" customHeight="1">
      <c r="A4071" s="79">
        <v>46073.0</v>
      </c>
      <c r="H4071" s="77"/>
      <c r="I4071" s="77"/>
      <c r="J4071" s="77"/>
      <c r="K4071" s="78">
        <f t="shared" si="2"/>
        <v>12204</v>
      </c>
      <c r="L4071" s="76" t="s">
        <v>99</v>
      </c>
      <c r="M4071" s="77"/>
    </row>
    <row r="4072" ht="15.75" customHeight="1">
      <c r="A4072" s="79">
        <v>46074.0</v>
      </c>
      <c r="H4072" s="77"/>
      <c r="I4072" s="77"/>
      <c r="J4072" s="77"/>
      <c r="K4072" s="78">
        <f t="shared" si="2"/>
        <v>12207</v>
      </c>
      <c r="L4072" s="76" t="s">
        <v>99</v>
      </c>
      <c r="M4072" s="77"/>
    </row>
    <row r="4073" ht="15.75" customHeight="1">
      <c r="A4073" s="79">
        <v>46075.0</v>
      </c>
      <c r="H4073" s="77"/>
      <c r="I4073" s="77"/>
      <c r="J4073" s="77"/>
      <c r="K4073" s="78">
        <f t="shared" si="2"/>
        <v>12210</v>
      </c>
      <c r="L4073" s="76" t="s">
        <v>99</v>
      </c>
      <c r="M4073" s="77"/>
    </row>
    <row r="4074" ht="15.75" customHeight="1">
      <c r="A4074" s="79">
        <v>46076.0</v>
      </c>
      <c r="H4074" s="77"/>
      <c r="I4074" s="77"/>
      <c r="J4074" s="77"/>
      <c r="K4074" s="78">
        <f t="shared" si="2"/>
        <v>12213</v>
      </c>
      <c r="L4074" s="76" t="s">
        <v>99</v>
      </c>
      <c r="M4074" s="77"/>
    </row>
    <row r="4075" ht="15.75" customHeight="1">
      <c r="A4075" s="79">
        <v>46077.0</v>
      </c>
      <c r="H4075" s="77"/>
      <c r="I4075" s="77"/>
      <c r="J4075" s="77"/>
      <c r="K4075" s="78">
        <f t="shared" si="2"/>
        <v>12216</v>
      </c>
      <c r="L4075" s="76" t="s">
        <v>99</v>
      </c>
      <c r="M4075" s="77"/>
    </row>
    <row r="4076" ht="15.75" customHeight="1">
      <c r="A4076" s="79">
        <v>46078.0</v>
      </c>
      <c r="H4076" s="77"/>
      <c r="I4076" s="77"/>
      <c r="J4076" s="77"/>
      <c r="K4076" s="78">
        <f t="shared" si="2"/>
        <v>12219</v>
      </c>
      <c r="L4076" s="76" t="s">
        <v>99</v>
      </c>
      <c r="M4076" s="77"/>
    </row>
    <row r="4077" ht="15.75" customHeight="1">
      <c r="A4077" s="79">
        <v>46079.0</v>
      </c>
      <c r="H4077" s="77"/>
      <c r="I4077" s="77"/>
      <c r="J4077" s="77"/>
      <c r="K4077" s="78">
        <f t="shared" si="2"/>
        <v>12222</v>
      </c>
      <c r="L4077" s="76" t="s">
        <v>99</v>
      </c>
      <c r="M4077" s="77"/>
    </row>
    <row r="4078" ht="15.75" customHeight="1">
      <c r="A4078" s="79">
        <v>46080.0</v>
      </c>
      <c r="H4078" s="77"/>
      <c r="I4078" s="77"/>
      <c r="J4078" s="77"/>
      <c r="K4078" s="78">
        <f t="shared" si="2"/>
        <v>12225</v>
      </c>
      <c r="L4078" s="76" t="s">
        <v>99</v>
      </c>
      <c r="M4078" s="77"/>
    </row>
    <row r="4079" ht="15.75" customHeight="1">
      <c r="A4079" s="79">
        <v>46081.0</v>
      </c>
      <c r="H4079" s="77"/>
      <c r="I4079" s="77"/>
      <c r="J4079" s="77"/>
      <c r="K4079" s="78">
        <f t="shared" si="2"/>
        <v>12228</v>
      </c>
      <c r="L4079" s="76" t="s">
        <v>99</v>
      </c>
      <c r="M4079" s="77"/>
    </row>
    <row r="4080" ht="15.75" customHeight="1">
      <c r="A4080" s="79">
        <v>46082.0</v>
      </c>
      <c r="H4080" s="77"/>
      <c r="I4080" s="77"/>
      <c r="J4080" s="77"/>
      <c r="K4080" s="78">
        <f t="shared" si="2"/>
        <v>12231</v>
      </c>
      <c r="L4080" s="76" t="s">
        <v>99</v>
      </c>
      <c r="M4080" s="77"/>
    </row>
    <row r="4081" ht="15.75" customHeight="1">
      <c r="A4081" s="79">
        <v>46083.0</v>
      </c>
      <c r="H4081" s="77"/>
      <c r="I4081" s="77"/>
      <c r="J4081" s="77"/>
      <c r="K4081" s="78">
        <f t="shared" si="2"/>
        <v>12234</v>
      </c>
      <c r="L4081" s="76" t="s">
        <v>99</v>
      </c>
      <c r="M4081" s="77"/>
    </row>
    <row r="4082" ht="15.75" customHeight="1">
      <c r="A4082" s="79">
        <v>46084.0</v>
      </c>
      <c r="H4082" s="77"/>
      <c r="I4082" s="77"/>
      <c r="J4082" s="77"/>
      <c r="K4082" s="78">
        <f t="shared" si="2"/>
        <v>12237</v>
      </c>
      <c r="L4082" s="76" t="s">
        <v>99</v>
      </c>
      <c r="M4082" s="77"/>
    </row>
    <row r="4083" ht="15.75" customHeight="1">
      <c r="A4083" s="79">
        <v>46085.0</v>
      </c>
      <c r="H4083" s="77"/>
      <c r="I4083" s="77"/>
      <c r="J4083" s="77"/>
      <c r="K4083" s="78">
        <f t="shared" si="2"/>
        <v>12240</v>
      </c>
      <c r="L4083" s="76" t="s">
        <v>99</v>
      </c>
      <c r="M4083" s="77"/>
    </row>
    <row r="4084" ht="15.75" customHeight="1">
      <c r="A4084" s="79">
        <v>46086.0</v>
      </c>
      <c r="H4084" s="77"/>
      <c r="I4084" s="77"/>
      <c r="J4084" s="77"/>
      <c r="K4084" s="78">
        <f t="shared" si="2"/>
        <v>12243</v>
      </c>
      <c r="L4084" s="76" t="s">
        <v>99</v>
      </c>
      <c r="M4084" s="77"/>
    </row>
    <row r="4085" ht="15.75" customHeight="1">
      <c r="A4085" s="79">
        <v>46087.0</v>
      </c>
      <c r="H4085" s="77"/>
      <c r="I4085" s="77"/>
      <c r="J4085" s="77"/>
      <c r="K4085" s="78">
        <f t="shared" si="2"/>
        <v>12246</v>
      </c>
      <c r="L4085" s="76" t="s">
        <v>99</v>
      </c>
      <c r="M4085" s="77"/>
    </row>
    <row r="4086" ht="15.75" customHeight="1">
      <c r="A4086" s="79">
        <v>46088.0</v>
      </c>
      <c r="H4086" s="77"/>
      <c r="I4086" s="77"/>
      <c r="J4086" s="77"/>
      <c r="K4086" s="78">
        <f t="shared" si="2"/>
        <v>12249</v>
      </c>
      <c r="L4086" s="76" t="s">
        <v>99</v>
      </c>
      <c r="M4086" s="77"/>
    </row>
    <row r="4087" ht="15.75" customHeight="1">
      <c r="A4087" s="79">
        <v>46089.0</v>
      </c>
      <c r="H4087" s="77"/>
      <c r="I4087" s="77"/>
      <c r="J4087" s="77"/>
      <c r="K4087" s="78">
        <f t="shared" si="2"/>
        <v>12252</v>
      </c>
      <c r="L4087" s="76" t="s">
        <v>99</v>
      </c>
      <c r="M4087" s="77"/>
    </row>
    <row r="4088" ht="15.75" customHeight="1">
      <c r="A4088" s="79">
        <v>46090.0</v>
      </c>
      <c r="H4088" s="77"/>
      <c r="I4088" s="77"/>
      <c r="J4088" s="77"/>
      <c r="K4088" s="78">
        <f t="shared" si="2"/>
        <v>12255</v>
      </c>
      <c r="L4088" s="76" t="s">
        <v>99</v>
      </c>
      <c r="M4088" s="77"/>
    </row>
    <row r="4089" ht="15.75" customHeight="1">
      <c r="A4089" s="79">
        <v>46091.0</v>
      </c>
      <c r="H4089" s="77"/>
      <c r="I4089" s="77"/>
      <c r="J4089" s="77"/>
      <c r="K4089" s="78">
        <f t="shared" si="2"/>
        <v>12258</v>
      </c>
      <c r="L4089" s="76" t="s">
        <v>99</v>
      </c>
      <c r="M4089" s="77"/>
    </row>
    <row r="4090" ht="15.75" customHeight="1">
      <c r="A4090" s="79">
        <v>46092.0</v>
      </c>
      <c r="H4090" s="77"/>
      <c r="I4090" s="77"/>
      <c r="J4090" s="77"/>
      <c r="K4090" s="78">
        <f t="shared" si="2"/>
        <v>12261</v>
      </c>
      <c r="L4090" s="76" t="s">
        <v>99</v>
      </c>
      <c r="M4090" s="77"/>
    </row>
    <row r="4091" ht="15.75" customHeight="1">
      <c r="A4091" s="79">
        <v>46093.0</v>
      </c>
      <c r="H4091" s="77"/>
      <c r="I4091" s="77"/>
      <c r="J4091" s="77"/>
      <c r="K4091" s="78">
        <f t="shared" si="2"/>
        <v>12264</v>
      </c>
      <c r="L4091" s="76" t="s">
        <v>99</v>
      </c>
      <c r="M4091" s="77"/>
    </row>
    <row r="4092" ht="15.75" customHeight="1">
      <c r="A4092" s="79">
        <v>46094.0</v>
      </c>
      <c r="H4092" s="77"/>
      <c r="I4092" s="77"/>
      <c r="J4092" s="77"/>
      <c r="K4092" s="78">
        <f t="shared" si="2"/>
        <v>12267</v>
      </c>
      <c r="L4092" s="76" t="s">
        <v>99</v>
      </c>
      <c r="M4092" s="77"/>
    </row>
    <row r="4093" ht="15.75" customHeight="1">
      <c r="A4093" s="79">
        <v>46095.0</v>
      </c>
      <c r="H4093" s="77"/>
      <c r="I4093" s="77"/>
      <c r="J4093" s="77"/>
      <c r="K4093" s="78">
        <f t="shared" si="2"/>
        <v>12270</v>
      </c>
      <c r="L4093" s="76" t="s">
        <v>99</v>
      </c>
      <c r="M4093" s="77"/>
    </row>
    <row r="4094" ht="15.75" customHeight="1">
      <c r="A4094" s="79">
        <v>46096.0</v>
      </c>
      <c r="H4094" s="77"/>
      <c r="I4094" s="77"/>
      <c r="J4094" s="77"/>
      <c r="K4094" s="78">
        <f t="shared" si="2"/>
        <v>12273</v>
      </c>
      <c r="L4094" s="76" t="s">
        <v>99</v>
      </c>
      <c r="M4094" s="77"/>
    </row>
    <row r="4095" ht="15.75" customHeight="1">
      <c r="A4095" s="79">
        <v>46097.0</v>
      </c>
      <c r="H4095" s="77"/>
      <c r="I4095" s="77"/>
      <c r="J4095" s="77"/>
      <c r="K4095" s="78">
        <f t="shared" si="2"/>
        <v>12276</v>
      </c>
      <c r="L4095" s="76" t="s">
        <v>99</v>
      </c>
      <c r="M4095" s="77"/>
    </row>
    <row r="4096" ht="15.75" customHeight="1">
      <c r="A4096" s="79">
        <v>46098.0</v>
      </c>
      <c r="H4096" s="77"/>
      <c r="I4096" s="77"/>
      <c r="J4096" s="77"/>
      <c r="K4096" s="78">
        <f t="shared" si="2"/>
        <v>12279</v>
      </c>
      <c r="L4096" s="76" t="s">
        <v>99</v>
      </c>
      <c r="M4096" s="77"/>
    </row>
    <row r="4097" ht="15.75" customHeight="1">
      <c r="A4097" s="79">
        <v>46099.0</v>
      </c>
      <c r="H4097" s="77"/>
      <c r="I4097" s="77"/>
      <c r="J4097" s="77"/>
      <c r="K4097" s="78">
        <f t="shared" si="2"/>
        <v>12282</v>
      </c>
      <c r="L4097" s="76" t="s">
        <v>99</v>
      </c>
      <c r="M4097" s="77"/>
    </row>
    <row r="4098" ht="15.75" customHeight="1">
      <c r="A4098" s="79">
        <v>46100.0</v>
      </c>
      <c r="H4098" s="77"/>
      <c r="I4098" s="77"/>
      <c r="J4098" s="77"/>
      <c r="K4098" s="78">
        <f t="shared" si="2"/>
        <v>12285</v>
      </c>
      <c r="L4098" s="76" t="s">
        <v>99</v>
      </c>
      <c r="M4098" s="77"/>
    </row>
    <row r="4099" ht="15.75" customHeight="1">
      <c r="A4099" s="79">
        <v>46101.0</v>
      </c>
      <c r="H4099" s="77"/>
      <c r="I4099" s="77"/>
      <c r="J4099" s="77"/>
      <c r="K4099" s="78">
        <f t="shared" si="2"/>
        <v>12288</v>
      </c>
      <c r="L4099" s="76" t="s">
        <v>99</v>
      </c>
      <c r="M4099" s="77"/>
    </row>
    <row r="4100" ht="15.75" customHeight="1">
      <c r="A4100" s="79">
        <v>46102.0</v>
      </c>
      <c r="H4100" s="77"/>
      <c r="I4100" s="77"/>
      <c r="J4100" s="77"/>
      <c r="K4100" s="78">
        <f t="shared" si="2"/>
        <v>12291</v>
      </c>
      <c r="L4100" s="76" t="s">
        <v>99</v>
      </c>
      <c r="M4100" s="77"/>
    </row>
    <row r="4101" ht="15.75" customHeight="1">
      <c r="A4101" s="79">
        <v>46103.0</v>
      </c>
      <c r="H4101" s="77"/>
      <c r="I4101" s="77"/>
      <c r="J4101" s="77"/>
      <c r="K4101" s="78">
        <f t="shared" si="2"/>
        <v>12294</v>
      </c>
      <c r="L4101" s="76" t="s">
        <v>99</v>
      </c>
      <c r="M4101" s="77"/>
    </row>
    <row r="4102" ht="15.75" customHeight="1">
      <c r="A4102" s="79">
        <v>46104.0</v>
      </c>
      <c r="H4102" s="77"/>
      <c r="I4102" s="77"/>
      <c r="J4102" s="77"/>
      <c r="K4102" s="78">
        <f t="shared" si="2"/>
        <v>12297</v>
      </c>
      <c r="L4102" s="76" t="s">
        <v>99</v>
      </c>
      <c r="M4102" s="77"/>
    </row>
    <row r="4103" ht="15.75" customHeight="1">
      <c r="A4103" s="79">
        <v>46105.0</v>
      </c>
      <c r="H4103" s="77"/>
      <c r="I4103" s="77"/>
      <c r="J4103" s="77"/>
      <c r="K4103" s="78">
        <f t="shared" si="2"/>
        <v>12300</v>
      </c>
      <c r="L4103" s="76" t="s">
        <v>99</v>
      </c>
      <c r="M4103" s="77"/>
    </row>
    <row r="4104" ht="15.75" customHeight="1">
      <c r="A4104" s="79">
        <v>46106.0</v>
      </c>
      <c r="H4104" s="77"/>
      <c r="I4104" s="77"/>
      <c r="J4104" s="77"/>
      <c r="K4104" s="78">
        <f t="shared" si="2"/>
        <v>12303</v>
      </c>
      <c r="L4104" s="76" t="s">
        <v>99</v>
      </c>
      <c r="M4104" s="77"/>
    </row>
    <row r="4105" ht="15.75" customHeight="1">
      <c r="A4105" s="79">
        <v>46107.0</v>
      </c>
      <c r="H4105" s="77"/>
      <c r="I4105" s="77"/>
      <c r="J4105" s="77"/>
      <c r="K4105" s="78">
        <f t="shared" si="2"/>
        <v>12306</v>
      </c>
      <c r="L4105" s="76" t="s">
        <v>99</v>
      </c>
      <c r="M4105" s="77"/>
    </row>
    <row r="4106" ht="15.75" customHeight="1">
      <c r="A4106" s="79">
        <v>46108.0</v>
      </c>
      <c r="H4106" s="77"/>
      <c r="I4106" s="77"/>
      <c r="J4106" s="77"/>
      <c r="K4106" s="78">
        <f t="shared" si="2"/>
        <v>12309</v>
      </c>
      <c r="L4106" s="76" t="s">
        <v>99</v>
      </c>
      <c r="M4106" s="77"/>
    </row>
    <row r="4107" ht="15.75" customHeight="1">
      <c r="A4107" s="79">
        <v>46109.0</v>
      </c>
      <c r="H4107" s="77"/>
      <c r="I4107" s="77"/>
      <c r="J4107" s="77"/>
      <c r="K4107" s="78">
        <f t="shared" si="2"/>
        <v>12312</v>
      </c>
      <c r="L4107" s="76" t="s">
        <v>99</v>
      </c>
      <c r="M4107" s="77"/>
    </row>
    <row r="4108" ht="15.75" customHeight="1">
      <c r="A4108" s="79">
        <v>46110.0</v>
      </c>
      <c r="H4108" s="77"/>
      <c r="I4108" s="77"/>
      <c r="J4108" s="77"/>
      <c r="K4108" s="78">
        <f t="shared" si="2"/>
        <v>12315</v>
      </c>
      <c r="L4108" s="76" t="s">
        <v>99</v>
      </c>
      <c r="M4108" s="77"/>
    </row>
    <row r="4109" ht="15.75" customHeight="1">
      <c r="A4109" s="79">
        <v>46111.0</v>
      </c>
      <c r="H4109" s="77"/>
      <c r="I4109" s="77"/>
      <c r="J4109" s="77"/>
      <c r="K4109" s="78">
        <f t="shared" si="2"/>
        <v>12318</v>
      </c>
      <c r="L4109" s="76" t="s">
        <v>99</v>
      </c>
      <c r="M4109" s="77"/>
    </row>
    <row r="4110" ht="15.75" customHeight="1">
      <c r="A4110" s="79">
        <v>46112.0</v>
      </c>
      <c r="H4110" s="77"/>
      <c r="I4110" s="77"/>
      <c r="J4110" s="77"/>
      <c r="K4110" s="78">
        <f t="shared" si="2"/>
        <v>12321</v>
      </c>
      <c r="L4110" s="76" t="s">
        <v>99</v>
      </c>
      <c r="M4110" s="77"/>
    </row>
    <row r="4111" ht="15.75" customHeight="1">
      <c r="A4111" s="79">
        <v>46113.0</v>
      </c>
      <c r="H4111" s="77"/>
      <c r="I4111" s="77"/>
      <c r="J4111" s="77"/>
      <c r="K4111" s="78">
        <f t="shared" si="2"/>
        <v>12324</v>
      </c>
      <c r="L4111" s="76" t="s">
        <v>99</v>
      </c>
      <c r="M4111" s="77"/>
    </row>
    <row r="4112" ht="15.75" customHeight="1">
      <c r="A4112" s="79">
        <v>46114.0</v>
      </c>
      <c r="H4112" s="77"/>
      <c r="I4112" s="77"/>
      <c r="J4112" s="77"/>
      <c r="K4112" s="78">
        <f t="shared" si="2"/>
        <v>12327</v>
      </c>
      <c r="L4112" s="76" t="s">
        <v>99</v>
      </c>
      <c r="M4112" s="77"/>
    </row>
    <row r="4113" ht="15.75" customHeight="1">
      <c r="A4113" s="79">
        <v>46115.0</v>
      </c>
      <c r="H4113" s="77"/>
      <c r="I4113" s="77"/>
      <c r="J4113" s="77"/>
      <c r="K4113" s="78">
        <f t="shared" si="2"/>
        <v>12330</v>
      </c>
      <c r="L4113" s="76" t="s">
        <v>99</v>
      </c>
      <c r="M4113" s="77"/>
    </row>
    <row r="4114" ht="15.75" customHeight="1">
      <c r="A4114" s="79">
        <v>46116.0</v>
      </c>
      <c r="H4114" s="77"/>
      <c r="I4114" s="77"/>
      <c r="J4114" s="77"/>
      <c r="K4114" s="78">
        <f t="shared" si="2"/>
        <v>12333</v>
      </c>
      <c r="L4114" s="76" t="s">
        <v>99</v>
      </c>
      <c r="M4114" s="77"/>
    </row>
    <row r="4115" ht="15.75" customHeight="1">
      <c r="A4115" s="79">
        <v>46117.0</v>
      </c>
      <c r="H4115" s="77"/>
      <c r="I4115" s="77"/>
      <c r="J4115" s="77"/>
      <c r="K4115" s="78">
        <f t="shared" si="2"/>
        <v>12336</v>
      </c>
      <c r="L4115" s="76" t="s">
        <v>99</v>
      </c>
      <c r="M4115" s="77"/>
    </row>
    <row r="4116" ht="15.75" customHeight="1">
      <c r="A4116" s="79">
        <v>46118.0</v>
      </c>
      <c r="H4116" s="77"/>
      <c r="I4116" s="77"/>
      <c r="J4116" s="77"/>
      <c r="K4116" s="78">
        <f t="shared" si="2"/>
        <v>12339</v>
      </c>
      <c r="L4116" s="76" t="s">
        <v>99</v>
      </c>
      <c r="M4116" s="77"/>
    </row>
    <row r="4117" ht="15.75" customHeight="1">
      <c r="A4117" s="79">
        <v>46119.0</v>
      </c>
      <c r="H4117" s="77"/>
      <c r="I4117" s="77"/>
      <c r="J4117" s="77"/>
      <c r="K4117" s="78">
        <f t="shared" si="2"/>
        <v>12342</v>
      </c>
      <c r="L4117" s="76" t="s">
        <v>99</v>
      </c>
      <c r="M4117" s="77"/>
    </row>
    <row r="4118" ht="15.75" customHeight="1">
      <c r="A4118" s="79">
        <v>46120.0</v>
      </c>
      <c r="H4118" s="77"/>
      <c r="I4118" s="77"/>
      <c r="J4118" s="77"/>
      <c r="K4118" s="78">
        <f t="shared" si="2"/>
        <v>12345</v>
      </c>
      <c r="L4118" s="76" t="s">
        <v>99</v>
      </c>
      <c r="M4118" s="77"/>
    </row>
    <row r="4119" ht="15.75" customHeight="1">
      <c r="A4119" s="79">
        <v>46121.0</v>
      </c>
      <c r="H4119" s="77"/>
      <c r="I4119" s="77"/>
      <c r="J4119" s="77"/>
      <c r="K4119" s="78">
        <f t="shared" si="2"/>
        <v>12348</v>
      </c>
      <c r="L4119" s="76" t="s">
        <v>99</v>
      </c>
      <c r="M4119" s="77"/>
    </row>
    <row r="4120" ht="15.75" customHeight="1">
      <c r="A4120" s="79">
        <v>46122.0</v>
      </c>
      <c r="H4120" s="77"/>
      <c r="I4120" s="77"/>
      <c r="J4120" s="77"/>
      <c r="K4120" s="78">
        <f t="shared" si="2"/>
        <v>12351</v>
      </c>
      <c r="L4120" s="76" t="s">
        <v>99</v>
      </c>
      <c r="M4120" s="77"/>
    </row>
    <row r="4121" ht="15.75" customHeight="1">
      <c r="A4121" s="79">
        <v>46123.0</v>
      </c>
      <c r="H4121" s="77"/>
      <c r="I4121" s="77"/>
      <c r="J4121" s="77"/>
      <c r="K4121" s="78">
        <f t="shared" si="2"/>
        <v>12354</v>
      </c>
      <c r="L4121" s="76" t="s">
        <v>99</v>
      </c>
      <c r="M4121" s="77"/>
    </row>
    <row r="4122" ht="15.75" customHeight="1">
      <c r="A4122" s="79">
        <v>46124.0</v>
      </c>
      <c r="H4122" s="77"/>
      <c r="I4122" s="77"/>
      <c r="J4122" s="77"/>
      <c r="K4122" s="78">
        <f t="shared" si="2"/>
        <v>12357</v>
      </c>
      <c r="L4122" s="76" t="s">
        <v>99</v>
      </c>
      <c r="M4122" s="77"/>
    </row>
    <row r="4123" ht="15.75" customHeight="1">
      <c r="A4123" s="79">
        <v>46125.0</v>
      </c>
      <c r="H4123" s="77"/>
      <c r="I4123" s="77"/>
      <c r="J4123" s="77"/>
      <c r="K4123" s="78">
        <f t="shared" si="2"/>
        <v>12360</v>
      </c>
      <c r="L4123" s="76" t="s">
        <v>99</v>
      </c>
      <c r="M4123" s="77"/>
    </row>
    <row r="4124" ht="15.75" customHeight="1">
      <c r="A4124" s="79">
        <v>46126.0</v>
      </c>
      <c r="H4124" s="77"/>
      <c r="I4124" s="77"/>
      <c r="J4124" s="77"/>
      <c r="K4124" s="78">
        <f t="shared" si="2"/>
        <v>12363</v>
      </c>
      <c r="L4124" s="76" t="s">
        <v>99</v>
      </c>
      <c r="M4124" s="77"/>
    </row>
    <row r="4125" ht="15.75" customHeight="1">
      <c r="A4125" s="79">
        <v>46127.0</v>
      </c>
      <c r="H4125" s="77"/>
      <c r="I4125" s="77"/>
      <c r="J4125" s="77"/>
      <c r="K4125" s="78">
        <f t="shared" si="2"/>
        <v>12366</v>
      </c>
      <c r="L4125" s="76" t="s">
        <v>99</v>
      </c>
      <c r="M4125" s="77"/>
    </row>
    <row r="4126" ht="15.75" customHeight="1">
      <c r="A4126" s="79">
        <v>46128.0</v>
      </c>
      <c r="H4126" s="77"/>
      <c r="I4126" s="77"/>
      <c r="J4126" s="77"/>
      <c r="K4126" s="78">
        <f t="shared" si="2"/>
        <v>12369</v>
      </c>
      <c r="L4126" s="76" t="s">
        <v>99</v>
      </c>
      <c r="M4126" s="77"/>
    </row>
    <row r="4127" ht="15.75" customHeight="1">
      <c r="A4127" s="79">
        <v>46129.0</v>
      </c>
      <c r="H4127" s="77"/>
      <c r="I4127" s="77"/>
      <c r="J4127" s="77"/>
      <c r="K4127" s="78">
        <f t="shared" si="2"/>
        <v>12372</v>
      </c>
      <c r="L4127" s="76" t="s">
        <v>99</v>
      </c>
      <c r="M4127" s="77"/>
    </row>
    <row r="4128" ht="15.75" customHeight="1">
      <c r="A4128" s="79">
        <v>46130.0</v>
      </c>
      <c r="H4128" s="77"/>
      <c r="I4128" s="77"/>
      <c r="J4128" s="77"/>
      <c r="K4128" s="78">
        <f t="shared" si="2"/>
        <v>12375</v>
      </c>
      <c r="L4128" s="76" t="s">
        <v>99</v>
      </c>
      <c r="M4128" s="77"/>
    </row>
    <row r="4129" ht="15.75" customHeight="1">
      <c r="A4129" s="79">
        <v>46131.0</v>
      </c>
      <c r="H4129" s="77"/>
      <c r="I4129" s="77"/>
      <c r="J4129" s="77"/>
      <c r="K4129" s="78">
        <f t="shared" si="2"/>
        <v>12378</v>
      </c>
      <c r="L4129" s="76" t="s">
        <v>99</v>
      </c>
      <c r="M4129" s="77"/>
    </row>
    <row r="4130" ht="15.75" customHeight="1">
      <c r="A4130" s="79">
        <v>46132.0</v>
      </c>
      <c r="H4130" s="77"/>
      <c r="I4130" s="77"/>
      <c r="J4130" s="77"/>
      <c r="K4130" s="78">
        <f t="shared" si="2"/>
        <v>12381</v>
      </c>
      <c r="L4130" s="76" t="s">
        <v>99</v>
      </c>
      <c r="M4130" s="77"/>
    </row>
    <row r="4131" ht="15.75" customHeight="1">
      <c r="A4131" s="79">
        <v>46133.0</v>
      </c>
      <c r="H4131" s="77"/>
      <c r="I4131" s="77"/>
      <c r="J4131" s="77"/>
      <c r="K4131" s="78">
        <f t="shared" si="2"/>
        <v>12384</v>
      </c>
      <c r="L4131" s="76" t="s">
        <v>99</v>
      </c>
      <c r="M4131" s="77"/>
    </row>
    <row r="4132" ht="15.75" customHeight="1">
      <c r="A4132" s="79">
        <v>46134.0</v>
      </c>
      <c r="H4132" s="77"/>
      <c r="I4132" s="77"/>
      <c r="J4132" s="77"/>
      <c r="K4132" s="78">
        <f t="shared" si="2"/>
        <v>12387</v>
      </c>
      <c r="L4132" s="76" t="s">
        <v>99</v>
      </c>
      <c r="M4132" s="77"/>
    </row>
    <row r="4133" ht="15.75" customHeight="1">
      <c r="A4133" s="79">
        <v>46135.0</v>
      </c>
      <c r="H4133" s="77"/>
      <c r="I4133" s="77"/>
      <c r="J4133" s="77"/>
      <c r="K4133" s="78">
        <f t="shared" si="2"/>
        <v>12390</v>
      </c>
      <c r="L4133" s="76" t="s">
        <v>99</v>
      </c>
      <c r="M4133" s="77"/>
    </row>
    <row r="4134" ht="15.75" customHeight="1">
      <c r="A4134" s="79">
        <v>46136.0</v>
      </c>
      <c r="H4134" s="77"/>
      <c r="I4134" s="77"/>
      <c r="J4134" s="77"/>
      <c r="K4134" s="78">
        <f t="shared" si="2"/>
        <v>12393</v>
      </c>
      <c r="L4134" s="76" t="s">
        <v>99</v>
      </c>
      <c r="M4134" s="77"/>
    </row>
    <row r="4135" ht="15.75" customHeight="1">
      <c r="A4135" s="79">
        <v>46137.0</v>
      </c>
      <c r="H4135" s="77"/>
      <c r="I4135" s="77"/>
      <c r="J4135" s="77"/>
      <c r="K4135" s="78">
        <f t="shared" si="2"/>
        <v>12396</v>
      </c>
      <c r="L4135" s="76" t="s">
        <v>99</v>
      </c>
      <c r="M4135" s="77"/>
    </row>
    <row r="4136" ht="15.75" customHeight="1">
      <c r="A4136" s="79">
        <v>46138.0</v>
      </c>
      <c r="H4136" s="77"/>
      <c r="I4136" s="77"/>
      <c r="J4136" s="77"/>
      <c r="K4136" s="78">
        <f t="shared" si="2"/>
        <v>12399</v>
      </c>
      <c r="L4136" s="76" t="s">
        <v>99</v>
      </c>
      <c r="M4136" s="77"/>
    </row>
    <row r="4137" ht="15.75" customHeight="1">
      <c r="A4137" s="79">
        <v>46139.0</v>
      </c>
      <c r="H4137" s="77"/>
      <c r="I4137" s="77"/>
      <c r="J4137" s="77"/>
      <c r="K4137" s="78">
        <f t="shared" si="2"/>
        <v>12402</v>
      </c>
      <c r="L4137" s="76" t="s">
        <v>99</v>
      </c>
      <c r="M4137" s="77"/>
    </row>
    <row r="4138" ht="15.75" customHeight="1">
      <c r="A4138" s="79">
        <v>46140.0</v>
      </c>
      <c r="H4138" s="77"/>
      <c r="I4138" s="77"/>
      <c r="J4138" s="77"/>
      <c r="K4138" s="78">
        <f t="shared" si="2"/>
        <v>12405</v>
      </c>
      <c r="L4138" s="76" t="s">
        <v>99</v>
      </c>
      <c r="M4138" s="77"/>
    </row>
    <row r="4139" ht="15.75" customHeight="1">
      <c r="A4139" s="79">
        <v>46141.0</v>
      </c>
      <c r="H4139" s="77"/>
      <c r="I4139" s="77"/>
      <c r="J4139" s="77"/>
      <c r="K4139" s="78">
        <f t="shared" si="2"/>
        <v>12408</v>
      </c>
      <c r="L4139" s="76" t="s">
        <v>99</v>
      </c>
      <c r="M4139" s="77"/>
    </row>
    <row r="4140" ht="15.75" customHeight="1">
      <c r="A4140" s="79">
        <v>46142.0</v>
      </c>
      <c r="H4140" s="77"/>
      <c r="I4140" s="77"/>
      <c r="J4140" s="77"/>
      <c r="K4140" s="78">
        <f t="shared" si="2"/>
        <v>12411</v>
      </c>
      <c r="L4140" s="76" t="s">
        <v>99</v>
      </c>
      <c r="M4140" s="77"/>
    </row>
    <row r="4141" ht="15.75" customHeight="1">
      <c r="A4141" s="79">
        <v>46143.0</v>
      </c>
      <c r="H4141" s="77"/>
      <c r="I4141" s="77"/>
      <c r="J4141" s="77"/>
      <c r="K4141" s="78">
        <f t="shared" si="2"/>
        <v>12414</v>
      </c>
      <c r="L4141" s="76" t="s">
        <v>99</v>
      </c>
      <c r="M4141" s="77"/>
    </row>
    <row r="4142" ht="15.75" customHeight="1">
      <c r="A4142" s="79">
        <v>46144.0</v>
      </c>
      <c r="H4142" s="77"/>
      <c r="I4142" s="77"/>
      <c r="J4142" s="77"/>
      <c r="K4142" s="78">
        <f t="shared" si="2"/>
        <v>12417</v>
      </c>
      <c r="L4142" s="76" t="s">
        <v>99</v>
      </c>
      <c r="M4142" s="77"/>
    </row>
    <row r="4143" ht="15.75" customHeight="1">
      <c r="A4143" s="79">
        <v>46145.0</v>
      </c>
      <c r="H4143" s="77"/>
      <c r="I4143" s="77"/>
      <c r="J4143" s="77"/>
      <c r="K4143" s="78">
        <f t="shared" si="2"/>
        <v>12420</v>
      </c>
      <c r="L4143" s="76" t="s">
        <v>99</v>
      </c>
      <c r="M4143" s="77"/>
    </row>
    <row r="4144" ht="15.75" customHeight="1">
      <c r="A4144" s="79">
        <v>46146.0</v>
      </c>
      <c r="H4144" s="77"/>
      <c r="I4144" s="77"/>
      <c r="J4144" s="77"/>
      <c r="K4144" s="78">
        <f t="shared" si="2"/>
        <v>12423</v>
      </c>
      <c r="L4144" s="76" t="s">
        <v>99</v>
      </c>
      <c r="M4144" s="77"/>
    </row>
    <row r="4145" ht="15.75" customHeight="1">
      <c r="A4145" s="79">
        <v>46147.0</v>
      </c>
      <c r="H4145" s="77"/>
      <c r="I4145" s="77"/>
      <c r="J4145" s="77"/>
      <c r="K4145" s="78">
        <f t="shared" si="2"/>
        <v>12426</v>
      </c>
      <c r="L4145" s="76" t="s">
        <v>99</v>
      </c>
      <c r="M4145" s="77"/>
    </row>
    <row r="4146" ht="15.75" customHeight="1">
      <c r="A4146" s="79">
        <v>46148.0</v>
      </c>
      <c r="H4146" s="77"/>
      <c r="I4146" s="77"/>
      <c r="J4146" s="77"/>
      <c r="K4146" s="78">
        <f t="shared" si="2"/>
        <v>12429</v>
      </c>
      <c r="L4146" s="76" t="s">
        <v>99</v>
      </c>
      <c r="M4146" s="77"/>
    </row>
    <row r="4147" ht="15.75" customHeight="1">
      <c r="A4147" s="79">
        <v>46149.0</v>
      </c>
      <c r="H4147" s="77"/>
      <c r="I4147" s="77"/>
      <c r="J4147" s="77"/>
      <c r="K4147" s="78">
        <f t="shared" si="2"/>
        <v>12432</v>
      </c>
      <c r="L4147" s="76" t="s">
        <v>99</v>
      </c>
      <c r="M4147" s="77"/>
    </row>
    <row r="4148" ht="15.75" customHeight="1">
      <c r="A4148" s="79">
        <v>46150.0</v>
      </c>
      <c r="H4148" s="77"/>
      <c r="I4148" s="77"/>
      <c r="J4148" s="77"/>
      <c r="K4148" s="78">
        <f t="shared" si="2"/>
        <v>12435</v>
      </c>
      <c r="L4148" s="76" t="s">
        <v>99</v>
      </c>
      <c r="M4148" s="77"/>
    </row>
    <row r="4149" ht="15.75" customHeight="1">
      <c r="A4149" s="79">
        <v>46151.0</v>
      </c>
      <c r="H4149" s="77"/>
      <c r="I4149" s="77"/>
      <c r="J4149" s="77"/>
      <c r="K4149" s="78">
        <f t="shared" si="2"/>
        <v>12438</v>
      </c>
      <c r="L4149" s="76" t="s">
        <v>99</v>
      </c>
      <c r="M4149" s="77"/>
    </row>
    <row r="4150" ht="15.75" customHeight="1">
      <c r="A4150" s="79">
        <v>46152.0</v>
      </c>
      <c r="H4150" s="77"/>
      <c r="I4150" s="77"/>
      <c r="J4150" s="77"/>
      <c r="K4150" s="78">
        <f t="shared" si="2"/>
        <v>12441</v>
      </c>
      <c r="L4150" s="76" t="s">
        <v>99</v>
      </c>
      <c r="M4150" s="77"/>
    </row>
    <row r="4151" ht="15.75" customHeight="1">
      <c r="A4151" s="79">
        <v>46153.0</v>
      </c>
      <c r="H4151" s="77"/>
      <c r="I4151" s="77"/>
      <c r="J4151" s="77"/>
      <c r="K4151" s="78">
        <f t="shared" si="2"/>
        <v>12444</v>
      </c>
      <c r="L4151" s="76" t="s">
        <v>99</v>
      </c>
      <c r="M4151" s="77"/>
    </row>
    <row r="4152" ht="15.75" customHeight="1">
      <c r="A4152" s="79">
        <v>46154.0</v>
      </c>
      <c r="H4152" s="77"/>
      <c r="I4152" s="77"/>
      <c r="J4152" s="77"/>
      <c r="K4152" s="78">
        <f t="shared" si="2"/>
        <v>12447</v>
      </c>
      <c r="L4152" s="76" t="s">
        <v>99</v>
      </c>
      <c r="M4152" s="77"/>
    </row>
    <row r="4153" ht="15.75" customHeight="1">
      <c r="A4153" s="79">
        <v>46155.0</v>
      </c>
      <c r="H4153" s="77"/>
      <c r="I4153" s="77"/>
      <c r="J4153" s="77"/>
      <c r="K4153" s="78">
        <f t="shared" si="2"/>
        <v>12450</v>
      </c>
      <c r="L4153" s="76" t="s">
        <v>99</v>
      </c>
      <c r="M4153" s="77"/>
    </row>
    <row r="4154" ht="15.75" customHeight="1">
      <c r="A4154" s="79">
        <v>46156.0</v>
      </c>
      <c r="H4154" s="77"/>
      <c r="I4154" s="77"/>
      <c r="J4154" s="77"/>
      <c r="K4154" s="78">
        <f t="shared" si="2"/>
        <v>12453</v>
      </c>
      <c r="L4154" s="76" t="s">
        <v>99</v>
      </c>
      <c r="M4154" s="77"/>
    </row>
    <row r="4155" ht="15.75" customHeight="1">
      <c r="A4155" s="79">
        <v>46157.0</v>
      </c>
      <c r="H4155" s="77"/>
      <c r="I4155" s="77"/>
      <c r="J4155" s="77"/>
      <c r="K4155" s="78">
        <f t="shared" si="2"/>
        <v>12456</v>
      </c>
      <c r="L4155" s="76" t="s">
        <v>99</v>
      </c>
      <c r="M4155" s="77"/>
    </row>
    <row r="4156" ht="15.75" customHeight="1">
      <c r="A4156" s="79">
        <v>46158.0</v>
      </c>
      <c r="H4156" s="77"/>
      <c r="I4156" s="77"/>
      <c r="J4156" s="77"/>
      <c r="K4156" s="78">
        <f t="shared" si="2"/>
        <v>12459</v>
      </c>
      <c r="L4156" s="76" t="s">
        <v>99</v>
      </c>
      <c r="M4156" s="77"/>
    </row>
    <row r="4157" ht="15.75" customHeight="1">
      <c r="A4157" s="79">
        <v>46159.0</v>
      </c>
      <c r="H4157" s="77"/>
      <c r="I4157" s="77"/>
      <c r="J4157" s="77"/>
      <c r="K4157" s="78">
        <f t="shared" si="2"/>
        <v>12462</v>
      </c>
      <c r="L4157" s="76" t="s">
        <v>99</v>
      </c>
      <c r="M4157" s="77"/>
    </row>
    <row r="4158" ht="15.75" customHeight="1">
      <c r="A4158" s="79">
        <v>46160.0</v>
      </c>
      <c r="H4158" s="77"/>
      <c r="I4158" s="77"/>
      <c r="J4158" s="77"/>
      <c r="K4158" s="78">
        <f t="shared" si="2"/>
        <v>12465</v>
      </c>
      <c r="L4158" s="76" t="s">
        <v>99</v>
      </c>
      <c r="M4158" s="77"/>
    </row>
    <row r="4159" ht="15.75" customHeight="1">
      <c r="A4159" s="79">
        <v>46161.0</v>
      </c>
      <c r="H4159" s="77"/>
      <c r="I4159" s="77"/>
      <c r="J4159" s="77"/>
      <c r="K4159" s="78">
        <f t="shared" si="2"/>
        <v>12468</v>
      </c>
      <c r="L4159" s="76" t="s">
        <v>99</v>
      </c>
      <c r="M4159" s="77"/>
    </row>
    <row r="4160" ht="15.75" customHeight="1">
      <c r="A4160" s="79">
        <v>46162.0</v>
      </c>
      <c r="H4160" s="77"/>
      <c r="I4160" s="77"/>
      <c r="J4160" s="77"/>
      <c r="K4160" s="78">
        <f t="shared" si="2"/>
        <v>12471</v>
      </c>
      <c r="L4160" s="76" t="s">
        <v>99</v>
      </c>
      <c r="M4160" s="77"/>
    </row>
    <row r="4161" ht="15.75" customHeight="1">
      <c r="A4161" s="79">
        <v>46163.0</v>
      </c>
      <c r="H4161" s="77"/>
      <c r="I4161" s="77"/>
      <c r="J4161" s="77"/>
      <c r="K4161" s="78">
        <f t="shared" si="2"/>
        <v>12474</v>
      </c>
      <c r="L4161" s="76" t="s">
        <v>99</v>
      </c>
      <c r="M4161" s="77"/>
    </row>
    <row r="4162" ht="15.75" customHeight="1">
      <c r="A4162" s="79">
        <v>46164.0</v>
      </c>
      <c r="H4162" s="77"/>
      <c r="I4162" s="77"/>
      <c r="J4162" s="77"/>
      <c r="K4162" s="78">
        <f t="shared" si="2"/>
        <v>12477</v>
      </c>
      <c r="L4162" s="76" t="s">
        <v>99</v>
      </c>
      <c r="M4162" s="77"/>
    </row>
    <row r="4163" ht="15.75" customHeight="1">
      <c r="A4163" s="79">
        <v>46165.0</v>
      </c>
      <c r="H4163" s="77"/>
      <c r="I4163" s="77"/>
      <c r="J4163" s="77"/>
      <c r="K4163" s="78">
        <f t="shared" si="2"/>
        <v>12480</v>
      </c>
      <c r="L4163" s="76" t="s">
        <v>99</v>
      </c>
      <c r="M4163" s="77"/>
    </row>
    <row r="4164" ht="15.75" customHeight="1">
      <c r="A4164" s="79">
        <v>46166.0</v>
      </c>
      <c r="H4164" s="77"/>
      <c r="I4164" s="77"/>
      <c r="J4164" s="77"/>
      <c r="K4164" s="78">
        <f t="shared" si="2"/>
        <v>12483</v>
      </c>
      <c r="L4164" s="76" t="s">
        <v>99</v>
      </c>
      <c r="M4164" s="77"/>
    </row>
    <row r="4165" ht="15.75" customHeight="1">
      <c r="A4165" s="79">
        <v>46167.0</v>
      </c>
      <c r="H4165" s="77"/>
      <c r="I4165" s="77"/>
      <c r="J4165" s="77"/>
      <c r="K4165" s="78">
        <f t="shared" si="2"/>
        <v>12486</v>
      </c>
      <c r="L4165" s="76" t="s">
        <v>99</v>
      </c>
      <c r="M4165" s="77"/>
    </row>
    <row r="4166" ht="15.75" customHeight="1">
      <c r="A4166" s="79">
        <v>46168.0</v>
      </c>
      <c r="H4166" s="77"/>
      <c r="I4166" s="77"/>
      <c r="J4166" s="77"/>
      <c r="K4166" s="78">
        <f t="shared" si="2"/>
        <v>12489</v>
      </c>
      <c r="L4166" s="76" t="s">
        <v>99</v>
      </c>
      <c r="M4166" s="77"/>
    </row>
    <row r="4167" ht="15.75" customHeight="1">
      <c r="A4167" s="79">
        <v>46169.0</v>
      </c>
      <c r="H4167" s="77"/>
      <c r="I4167" s="77"/>
      <c r="J4167" s="77"/>
      <c r="K4167" s="78">
        <f t="shared" si="2"/>
        <v>12492</v>
      </c>
      <c r="L4167" s="76" t="s">
        <v>99</v>
      </c>
      <c r="M4167" s="77"/>
    </row>
    <row r="4168" ht="15.75" customHeight="1">
      <c r="A4168" s="79">
        <v>46170.0</v>
      </c>
      <c r="H4168" s="77"/>
      <c r="I4168" s="77"/>
      <c r="J4168" s="77"/>
      <c r="K4168" s="78">
        <f t="shared" si="2"/>
        <v>12495</v>
      </c>
      <c r="L4168" s="76" t="s">
        <v>99</v>
      </c>
      <c r="M4168" s="77"/>
    </row>
    <row r="4169" ht="15.75" customHeight="1">
      <c r="A4169" s="79">
        <v>46171.0</v>
      </c>
      <c r="H4169" s="77"/>
      <c r="I4169" s="77"/>
      <c r="J4169" s="77"/>
      <c r="K4169" s="78">
        <f t="shared" si="2"/>
        <v>12498</v>
      </c>
      <c r="L4169" s="76" t="s">
        <v>99</v>
      </c>
      <c r="M4169" s="77"/>
    </row>
    <row r="4170" ht="15.75" customHeight="1">
      <c r="A4170" s="79">
        <v>46172.0</v>
      </c>
      <c r="H4170" s="77"/>
      <c r="I4170" s="77"/>
      <c r="J4170" s="77"/>
      <c r="K4170" s="78">
        <f t="shared" si="2"/>
        <v>12501</v>
      </c>
      <c r="L4170" s="76" t="s">
        <v>99</v>
      </c>
      <c r="M4170" s="77"/>
    </row>
    <row r="4171" ht="15.75" customHeight="1">
      <c r="A4171" s="79">
        <v>46173.0</v>
      </c>
      <c r="H4171" s="77"/>
      <c r="I4171" s="77"/>
      <c r="J4171" s="77"/>
      <c r="K4171" s="78">
        <f t="shared" si="2"/>
        <v>12504</v>
      </c>
      <c r="L4171" s="76" t="s">
        <v>99</v>
      </c>
      <c r="M4171" s="77"/>
    </row>
    <row r="4172" ht="15.75" customHeight="1">
      <c r="A4172" s="79">
        <v>46174.0</v>
      </c>
      <c r="H4172" s="77"/>
      <c r="I4172" s="77"/>
      <c r="J4172" s="77"/>
      <c r="K4172" s="78">
        <f t="shared" si="2"/>
        <v>12507</v>
      </c>
      <c r="L4172" s="76" t="s">
        <v>99</v>
      </c>
      <c r="M4172" s="77"/>
    </row>
    <row r="4173" ht="15.75" customHeight="1">
      <c r="A4173" s="79">
        <v>46175.0</v>
      </c>
      <c r="H4173" s="77"/>
      <c r="I4173" s="77"/>
      <c r="J4173" s="77"/>
      <c r="K4173" s="78">
        <f t="shared" si="2"/>
        <v>12510</v>
      </c>
      <c r="L4173" s="76" t="s">
        <v>99</v>
      </c>
      <c r="M4173" s="77"/>
    </row>
    <row r="4174" ht="15.75" customHeight="1">
      <c r="A4174" s="79">
        <v>46176.0</v>
      </c>
      <c r="H4174" s="77"/>
      <c r="I4174" s="77"/>
      <c r="J4174" s="77"/>
      <c r="K4174" s="78">
        <f t="shared" si="2"/>
        <v>12513</v>
      </c>
      <c r="L4174" s="76" t="s">
        <v>99</v>
      </c>
      <c r="M4174" s="77"/>
    </row>
    <row r="4175" ht="15.75" customHeight="1">
      <c r="A4175" s="79">
        <v>46177.0</v>
      </c>
      <c r="H4175" s="77"/>
      <c r="I4175" s="77"/>
      <c r="J4175" s="77"/>
      <c r="K4175" s="78">
        <f t="shared" si="2"/>
        <v>12516</v>
      </c>
      <c r="L4175" s="76" t="s">
        <v>99</v>
      </c>
      <c r="M4175" s="77"/>
    </row>
    <row r="4176" ht="15.75" customHeight="1">
      <c r="A4176" s="79">
        <v>46178.0</v>
      </c>
      <c r="H4176" s="77"/>
      <c r="I4176" s="77"/>
      <c r="J4176" s="77"/>
      <c r="K4176" s="78">
        <f t="shared" si="2"/>
        <v>12519</v>
      </c>
      <c r="L4176" s="76" t="s">
        <v>99</v>
      </c>
      <c r="M4176" s="77"/>
    </row>
    <row r="4177" ht="15.75" customHeight="1">
      <c r="A4177" s="79">
        <v>46179.0</v>
      </c>
      <c r="H4177" s="77"/>
      <c r="I4177" s="77"/>
      <c r="J4177" s="77"/>
      <c r="K4177" s="78">
        <f t="shared" si="2"/>
        <v>12522</v>
      </c>
      <c r="L4177" s="76" t="s">
        <v>99</v>
      </c>
      <c r="M4177" s="77"/>
    </row>
    <row r="4178" ht="15.75" customHeight="1">
      <c r="A4178" s="79">
        <v>46180.0</v>
      </c>
      <c r="H4178" s="77"/>
      <c r="I4178" s="77"/>
      <c r="J4178" s="77"/>
      <c r="K4178" s="78">
        <f t="shared" si="2"/>
        <v>12525</v>
      </c>
      <c r="L4178" s="76" t="s">
        <v>99</v>
      </c>
      <c r="M4178" s="77"/>
    </row>
    <row r="4179" ht="15.75" customHeight="1">
      <c r="A4179" s="79">
        <v>46181.0</v>
      </c>
      <c r="H4179" s="77"/>
      <c r="I4179" s="77"/>
      <c r="J4179" s="77"/>
      <c r="K4179" s="78">
        <f t="shared" si="2"/>
        <v>12528</v>
      </c>
      <c r="L4179" s="76" t="s">
        <v>99</v>
      </c>
      <c r="M4179" s="77"/>
    </row>
    <row r="4180" ht="15.75" customHeight="1">
      <c r="A4180" s="79">
        <v>46182.0</v>
      </c>
      <c r="H4180" s="77"/>
      <c r="I4180" s="77"/>
      <c r="J4180" s="77"/>
      <c r="K4180" s="78">
        <f t="shared" si="2"/>
        <v>12531</v>
      </c>
      <c r="L4180" s="76" t="s">
        <v>99</v>
      </c>
      <c r="M4180" s="77"/>
    </row>
    <row r="4181" ht="15.75" customHeight="1">
      <c r="A4181" s="79">
        <v>46183.0</v>
      </c>
      <c r="H4181" s="77"/>
      <c r="I4181" s="77"/>
      <c r="J4181" s="77"/>
      <c r="K4181" s="78">
        <f t="shared" si="2"/>
        <v>12534</v>
      </c>
      <c r="L4181" s="76" t="s">
        <v>99</v>
      </c>
      <c r="M4181" s="77"/>
    </row>
    <row r="4182" ht="15.75" customHeight="1">
      <c r="A4182" s="79">
        <v>46184.0</v>
      </c>
      <c r="H4182" s="77"/>
      <c r="I4182" s="77"/>
      <c r="J4182" s="77"/>
      <c r="K4182" s="78">
        <f t="shared" si="2"/>
        <v>12537</v>
      </c>
      <c r="L4182" s="76" t="s">
        <v>99</v>
      </c>
      <c r="M4182" s="77"/>
    </row>
    <row r="4183" ht="15.75" customHeight="1">
      <c r="A4183" s="79">
        <v>46185.0</v>
      </c>
      <c r="H4183" s="77"/>
      <c r="I4183" s="77"/>
      <c r="J4183" s="77"/>
      <c r="K4183" s="78">
        <f t="shared" si="2"/>
        <v>12540</v>
      </c>
      <c r="L4183" s="76" t="s">
        <v>99</v>
      </c>
      <c r="M4183" s="77"/>
    </row>
    <row r="4184" ht="15.75" customHeight="1">
      <c r="A4184" s="79">
        <v>46186.0</v>
      </c>
      <c r="H4184" s="77"/>
      <c r="I4184" s="77"/>
      <c r="J4184" s="77"/>
      <c r="K4184" s="78">
        <f t="shared" si="2"/>
        <v>12543</v>
      </c>
      <c r="L4184" s="76" t="s">
        <v>99</v>
      </c>
      <c r="M4184" s="77"/>
    </row>
    <row r="4185" ht="15.75" customHeight="1">
      <c r="A4185" s="79">
        <v>46187.0</v>
      </c>
      <c r="H4185" s="77"/>
      <c r="I4185" s="77"/>
      <c r="J4185" s="77"/>
      <c r="K4185" s="78">
        <f t="shared" si="2"/>
        <v>12546</v>
      </c>
      <c r="L4185" s="76" t="s">
        <v>99</v>
      </c>
      <c r="M4185" s="77"/>
    </row>
    <row r="4186" ht="15.75" customHeight="1">
      <c r="A4186" s="79">
        <v>46188.0</v>
      </c>
      <c r="H4186" s="77"/>
      <c r="I4186" s="77"/>
      <c r="J4186" s="77"/>
      <c r="K4186" s="78">
        <f t="shared" si="2"/>
        <v>12549</v>
      </c>
      <c r="L4186" s="76" t="s">
        <v>99</v>
      </c>
      <c r="M4186" s="77"/>
    </row>
    <row r="4187" ht="15.75" customHeight="1">
      <c r="A4187" s="79">
        <v>46189.0</v>
      </c>
      <c r="H4187" s="77"/>
      <c r="I4187" s="77"/>
      <c r="J4187" s="77"/>
      <c r="K4187" s="78">
        <f t="shared" si="2"/>
        <v>12552</v>
      </c>
      <c r="L4187" s="76" t="s">
        <v>99</v>
      </c>
      <c r="M4187" s="77"/>
    </row>
    <row r="4188" ht="15.75" customHeight="1">
      <c r="A4188" s="79">
        <v>46190.0</v>
      </c>
      <c r="H4188" s="77"/>
      <c r="I4188" s="77"/>
      <c r="J4188" s="77"/>
      <c r="K4188" s="78">
        <f t="shared" si="2"/>
        <v>12555</v>
      </c>
      <c r="L4188" s="76" t="s">
        <v>99</v>
      </c>
      <c r="M4188" s="77"/>
    </row>
    <row r="4189" ht="15.75" customHeight="1">
      <c r="A4189" s="79">
        <v>46191.0</v>
      </c>
      <c r="H4189" s="77"/>
      <c r="I4189" s="77"/>
      <c r="J4189" s="77"/>
      <c r="K4189" s="78">
        <f t="shared" si="2"/>
        <v>12558</v>
      </c>
      <c r="L4189" s="76" t="s">
        <v>99</v>
      </c>
      <c r="M4189" s="77"/>
    </row>
    <row r="4190" ht="15.75" customHeight="1">
      <c r="A4190" s="79">
        <v>46192.0</v>
      </c>
      <c r="H4190" s="77"/>
      <c r="I4190" s="77"/>
      <c r="J4190" s="77"/>
      <c r="K4190" s="78">
        <f t="shared" si="2"/>
        <v>12561</v>
      </c>
      <c r="L4190" s="76" t="s">
        <v>99</v>
      </c>
      <c r="M4190" s="77"/>
    </row>
    <row r="4191" ht="15.75" customHeight="1">
      <c r="A4191" s="79">
        <v>46193.0</v>
      </c>
      <c r="H4191" s="77"/>
      <c r="I4191" s="77"/>
      <c r="J4191" s="77"/>
      <c r="K4191" s="78">
        <f t="shared" si="2"/>
        <v>12564</v>
      </c>
      <c r="L4191" s="76" t="s">
        <v>99</v>
      </c>
      <c r="M4191" s="77"/>
    </row>
    <row r="4192" ht="15.75" customHeight="1">
      <c r="A4192" s="79">
        <v>46194.0</v>
      </c>
      <c r="H4192" s="77"/>
      <c r="I4192" s="77"/>
      <c r="J4192" s="77"/>
      <c r="K4192" s="78">
        <f t="shared" si="2"/>
        <v>12567</v>
      </c>
      <c r="L4192" s="76" t="s">
        <v>99</v>
      </c>
      <c r="M4192" s="77"/>
    </row>
    <row r="4193" ht="15.75" customHeight="1">
      <c r="A4193" s="79">
        <v>46195.0</v>
      </c>
      <c r="H4193" s="77"/>
      <c r="I4193" s="77"/>
      <c r="J4193" s="77"/>
      <c r="K4193" s="78">
        <f t="shared" si="2"/>
        <v>12570</v>
      </c>
      <c r="L4193" s="76" t="s">
        <v>99</v>
      </c>
      <c r="M4193" s="77"/>
    </row>
    <row r="4194" ht="15.75" customHeight="1">
      <c r="A4194" s="79">
        <v>46196.0</v>
      </c>
      <c r="H4194" s="77"/>
      <c r="I4194" s="77"/>
      <c r="J4194" s="77"/>
      <c r="K4194" s="78">
        <f t="shared" si="2"/>
        <v>12573</v>
      </c>
      <c r="L4194" s="76" t="s">
        <v>99</v>
      </c>
      <c r="M4194" s="77"/>
    </row>
    <row r="4195" ht="15.75" customHeight="1">
      <c r="A4195" s="79">
        <v>46197.0</v>
      </c>
      <c r="H4195" s="77"/>
      <c r="I4195" s="77"/>
      <c r="J4195" s="77"/>
      <c r="K4195" s="78">
        <f t="shared" si="2"/>
        <v>12576</v>
      </c>
      <c r="L4195" s="76" t="s">
        <v>99</v>
      </c>
      <c r="M4195" s="77"/>
    </row>
    <row r="4196" ht="15.75" customHeight="1">
      <c r="A4196" s="79">
        <v>46198.0</v>
      </c>
      <c r="H4196" s="77"/>
      <c r="I4196" s="77"/>
      <c r="J4196" s="77"/>
      <c r="K4196" s="78">
        <f t="shared" si="2"/>
        <v>12579</v>
      </c>
      <c r="L4196" s="76" t="s">
        <v>99</v>
      </c>
      <c r="M4196" s="77"/>
    </row>
    <row r="4197" ht="15.75" customHeight="1">
      <c r="A4197" s="79">
        <v>46199.0</v>
      </c>
      <c r="H4197" s="77"/>
      <c r="I4197" s="77"/>
      <c r="J4197" s="77"/>
      <c r="K4197" s="78">
        <f t="shared" si="2"/>
        <v>12582</v>
      </c>
      <c r="L4197" s="76" t="s">
        <v>99</v>
      </c>
      <c r="M4197" s="77"/>
    </row>
    <row r="4198" ht="15.75" customHeight="1">
      <c r="A4198" s="79">
        <v>46200.0</v>
      </c>
      <c r="H4198" s="77"/>
      <c r="I4198" s="77"/>
      <c r="J4198" s="77"/>
      <c r="K4198" s="78">
        <f t="shared" si="2"/>
        <v>12585</v>
      </c>
      <c r="L4198" s="76" t="s">
        <v>99</v>
      </c>
      <c r="M4198" s="77"/>
    </row>
    <row r="4199" ht="15.75" customHeight="1">
      <c r="A4199" s="79">
        <v>46201.0</v>
      </c>
      <c r="H4199" s="77"/>
      <c r="I4199" s="77"/>
      <c r="J4199" s="77"/>
      <c r="K4199" s="78">
        <f t="shared" si="2"/>
        <v>12588</v>
      </c>
      <c r="L4199" s="76" t="s">
        <v>99</v>
      </c>
      <c r="M4199" s="77"/>
    </row>
    <row r="4200" ht="15.75" customHeight="1">
      <c r="A4200" s="79">
        <v>46202.0</v>
      </c>
      <c r="H4200" s="77"/>
      <c r="I4200" s="77"/>
      <c r="J4200" s="77"/>
      <c r="K4200" s="78">
        <f t="shared" si="2"/>
        <v>12591</v>
      </c>
      <c r="L4200" s="76" t="s">
        <v>99</v>
      </c>
      <c r="M4200" s="77"/>
    </row>
    <row r="4201" ht="15.75" customHeight="1">
      <c r="A4201" s="79">
        <v>46203.0</v>
      </c>
      <c r="H4201" s="77"/>
      <c r="I4201" s="77"/>
      <c r="J4201" s="77"/>
      <c r="K4201" s="78">
        <f t="shared" si="2"/>
        <v>12594</v>
      </c>
      <c r="L4201" s="76" t="s">
        <v>99</v>
      </c>
      <c r="M4201" s="77"/>
    </row>
    <row r="4202" ht="15.75" customHeight="1">
      <c r="A4202" s="79">
        <v>46204.0</v>
      </c>
      <c r="H4202" s="77"/>
      <c r="I4202" s="77"/>
      <c r="J4202" s="77"/>
      <c r="K4202" s="78">
        <f t="shared" si="2"/>
        <v>12597</v>
      </c>
      <c r="L4202" s="76" t="s">
        <v>99</v>
      </c>
      <c r="M4202" s="77"/>
    </row>
    <row r="4203" ht="15.75" customHeight="1">
      <c r="A4203" s="79">
        <v>46205.0</v>
      </c>
      <c r="H4203" s="77"/>
      <c r="I4203" s="77"/>
      <c r="J4203" s="77"/>
      <c r="K4203" s="78">
        <f t="shared" si="2"/>
        <v>12600</v>
      </c>
      <c r="L4203" s="76" t="s">
        <v>99</v>
      </c>
      <c r="M4203" s="77"/>
    </row>
    <row r="4204" ht="15.75" customHeight="1">
      <c r="A4204" s="79">
        <v>46206.0</v>
      </c>
      <c r="H4204" s="77"/>
      <c r="I4204" s="77"/>
      <c r="J4204" s="77"/>
      <c r="K4204" s="78">
        <f t="shared" si="2"/>
        <v>12603</v>
      </c>
      <c r="L4204" s="76" t="s">
        <v>99</v>
      </c>
      <c r="M4204" s="77"/>
    </row>
    <row r="4205" ht="15.75" customHeight="1">
      <c r="A4205" s="79">
        <v>46207.0</v>
      </c>
      <c r="H4205" s="77"/>
      <c r="I4205" s="77"/>
      <c r="J4205" s="77"/>
      <c r="K4205" s="78">
        <f t="shared" si="2"/>
        <v>12606</v>
      </c>
      <c r="L4205" s="76" t="s">
        <v>99</v>
      </c>
      <c r="M4205" s="77"/>
    </row>
    <row r="4206" ht="15.75" customHeight="1">
      <c r="A4206" s="79">
        <v>46208.0</v>
      </c>
      <c r="H4206" s="77"/>
      <c r="I4206" s="77"/>
      <c r="J4206" s="77"/>
      <c r="K4206" s="78">
        <f t="shared" si="2"/>
        <v>12609</v>
      </c>
      <c r="L4206" s="76" t="s">
        <v>99</v>
      </c>
      <c r="M4206" s="77"/>
    </row>
    <row r="4207" ht="15.75" customHeight="1">
      <c r="A4207" s="79">
        <v>46209.0</v>
      </c>
      <c r="H4207" s="77"/>
      <c r="I4207" s="77"/>
      <c r="J4207" s="77"/>
      <c r="K4207" s="78">
        <f t="shared" si="2"/>
        <v>12612</v>
      </c>
      <c r="L4207" s="76" t="s">
        <v>99</v>
      </c>
      <c r="M4207" s="77"/>
    </row>
    <row r="4208" ht="15.75" customHeight="1">
      <c r="A4208" s="79">
        <v>46210.0</v>
      </c>
      <c r="H4208" s="77"/>
      <c r="I4208" s="77"/>
      <c r="J4208" s="77"/>
      <c r="K4208" s="78">
        <f t="shared" si="2"/>
        <v>12615</v>
      </c>
      <c r="L4208" s="76" t="s">
        <v>99</v>
      </c>
      <c r="M4208" s="77"/>
    </row>
    <row r="4209" ht="15.75" customHeight="1">
      <c r="A4209" s="79">
        <v>46211.0</v>
      </c>
      <c r="H4209" s="77"/>
      <c r="I4209" s="77"/>
      <c r="J4209" s="77"/>
      <c r="K4209" s="78">
        <f t="shared" si="2"/>
        <v>12618</v>
      </c>
      <c r="L4209" s="76" t="s">
        <v>99</v>
      </c>
      <c r="M4209" s="77"/>
    </row>
    <row r="4210" ht="15.75" customHeight="1">
      <c r="A4210" s="79">
        <v>46212.0</v>
      </c>
      <c r="H4210" s="77"/>
      <c r="I4210" s="77"/>
      <c r="J4210" s="77"/>
      <c r="K4210" s="78">
        <f t="shared" si="2"/>
        <v>12621</v>
      </c>
      <c r="L4210" s="76" t="s">
        <v>99</v>
      </c>
      <c r="M4210" s="77"/>
    </row>
    <row r="4211" ht="15.75" customHeight="1">
      <c r="A4211" s="79">
        <v>46213.0</v>
      </c>
      <c r="H4211" s="77"/>
      <c r="I4211" s="77"/>
      <c r="J4211" s="77"/>
      <c r="K4211" s="78">
        <f t="shared" si="2"/>
        <v>12624</v>
      </c>
      <c r="L4211" s="76" t="s">
        <v>99</v>
      </c>
      <c r="M4211" s="77"/>
    </row>
    <row r="4212" ht="15.75" customHeight="1">
      <c r="A4212" s="79">
        <v>46214.0</v>
      </c>
      <c r="H4212" s="77"/>
      <c r="I4212" s="77"/>
      <c r="J4212" s="77"/>
      <c r="K4212" s="78">
        <f t="shared" si="2"/>
        <v>12627</v>
      </c>
      <c r="L4212" s="76" t="s">
        <v>99</v>
      </c>
      <c r="M4212" s="77"/>
    </row>
    <row r="4213" ht="15.75" customHeight="1">
      <c r="A4213" s="79">
        <v>46215.0</v>
      </c>
      <c r="H4213" s="77"/>
      <c r="I4213" s="77"/>
      <c r="J4213" s="77"/>
      <c r="K4213" s="78">
        <f t="shared" si="2"/>
        <v>12630</v>
      </c>
      <c r="L4213" s="76" t="s">
        <v>99</v>
      </c>
      <c r="M4213" s="77"/>
    </row>
    <row r="4214" ht="15.75" customHeight="1">
      <c r="A4214" s="79">
        <v>46216.0</v>
      </c>
      <c r="H4214" s="77"/>
      <c r="I4214" s="77"/>
      <c r="J4214" s="77"/>
      <c r="K4214" s="78">
        <f t="shared" si="2"/>
        <v>12633</v>
      </c>
      <c r="L4214" s="76" t="s">
        <v>99</v>
      </c>
      <c r="M4214" s="77"/>
    </row>
    <row r="4215" ht="15.75" customHeight="1">
      <c r="A4215" s="79">
        <v>46217.0</v>
      </c>
      <c r="H4215" s="77"/>
      <c r="I4215" s="77"/>
      <c r="J4215" s="77"/>
      <c r="K4215" s="78">
        <f t="shared" si="2"/>
        <v>12636</v>
      </c>
      <c r="L4215" s="76" t="s">
        <v>99</v>
      </c>
      <c r="M4215" s="77"/>
    </row>
    <row r="4216" ht="15.75" customHeight="1">
      <c r="A4216" s="79">
        <v>46218.0</v>
      </c>
      <c r="H4216" s="77"/>
      <c r="I4216" s="77"/>
      <c r="J4216" s="77"/>
      <c r="K4216" s="78">
        <f t="shared" si="2"/>
        <v>12639</v>
      </c>
      <c r="L4216" s="76" t="s">
        <v>99</v>
      </c>
      <c r="M4216" s="77"/>
    </row>
    <row r="4217" ht="15.75" customHeight="1">
      <c r="A4217" s="79">
        <v>46219.0</v>
      </c>
      <c r="H4217" s="77"/>
      <c r="I4217" s="77"/>
      <c r="J4217" s="77"/>
      <c r="K4217" s="78">
        <f t="shared" si="2"/>
        <v>12642</v>
      </c>
      <c r="L4217" s="76" t="s">
        <v>99</v>
      </c>
      <c r="M4217" s="77"/>
    </row>
    <row r="4218" ht="15.75" customHeight="1">
      <c r="A4218" s="79">
        <v>46220.0</v>
      </c>
      <c r="H4218" s="77"/>
      <c r="I4218" s="77"/>
      <c r="J4218" s="77"/>
      <c r="K4218" s="78">
        <f t="shared" si="2"/>
        <v>12645</v>
      </c>
      <c r="L4218" s="76" t="s">
        <v>99</v>
      </c>
      <c r="M4218" s="77"/>
    </row>
    <row r="4219" ht="15.75" customHeight="1">
      <c r="A4219" s="79">
        <v>46221.0</v>
      </c>
      <c r="H4219" s="77"/>
      <c r="I4219" s="77"/>
      <c r="J4219" s="77"/>
      <c r="K4219" s="78">
        <f t="shared" si="2"/>
        <v>12648</v>
      </c>
      <c r="L4219" s="76" t="s">
        <v>99</v>
      </c>
      <c r="M4219" s="77"/>
    </row>
    <row r="4220" ht="15.75" customHeight="1">
      <c r="A4220" s="79">
        <v>46222.0</v>
      </c>
      <c r="H4220" s="77"/>
      <c r="I4220" s="77"/>
      <c r="J4220" s="77"/>
      <c r="K4220" s="78">
        <f t="shared" si="2"/>
        <v>12651</v>
      </c>
      <c r="L4220" s="76" t="s">
        <v>99</v>
      </c>
      <c r="M4220" s="77"/>
    </row>
    <row r="4221" ht="15.75" customHeight="1">
      <c r="A4221" s="79">
        <v>46223.0</v>
      </c>
      <c r="H4221" s="77"/>
      <c r="I4221" s="77"/>
      <c r="J4221" s="77"/>
      <c r="K4221" s="78">
        <f t="shared" si="2"/>
        <v>12654</v>
      </c>
      <c r="L4221" s="76" t="s">
        <v>99</v>
      </c>
      <c r="M4221" s="77"/>
    </row>
    <row r="4222" ht="15.75" customHeight="1">
      <c r="A4222" s="79">
        <v>46224.0</v>
      </c>
      <c r="H4222" s="77"/>
      <c r="I4222" s="77"/>
      <c r="J4222" s="77"/>
      <c r="K4222" s="78">
        <f t="shared" si="2"/>
        <v>12657</v>
      </c>
      <c r="L4222" s="76" t="s">
        <v>99</v>
      </c>
      <c r="M4222" s="77"/>
    </row>
    <row r="4223" ht="15.75" customHeight="1">
      <c r="A4223" s="79">
        <v>46225.0</v>
      </c>
      <c r="H4223" s="77"/>
      <c r="I4223" s="77"/>
      <c r="J4223" s="77"/>
      <c r="K4223" s="78">
        <f t="shared" si="2"/>
        <v>12660</v>
      </c>
      <c r="L4223" s="76" t="s">
        <v>99</v>
      </c>
      <c r="M4223" s="77"/>
    </row>
    <row r="4224" ht="15.75" customHeight="1">
      <c r="A4224" s="79">
        <v>46226.0</v>
      </c>
      <c r="H4224" s="77"/>
      <c r="I4224" s="77"/>
      <c r="J4224" s="77"/>
      <c r="K4224" s="78">
        <f t="shared" si="2"/>
        <v>12663</v>
      </c>
      <c r="L4224" s="76" t="s">
        <v>99</v>
      </c>
      <c r="M4224" s="77"/>
    </row>
    <row r="4225" ht="15.75" customHeight="1">
      <c r="A4225" s="79">
        <v>46227.0</v>
      </c>
      <c r="H4225" s="77"/>
      <c r="I4225" s="77"/>
      <c r="J4225" s="77"/>
      <c r="K4225" s="78">
        <f t="shared" si="2"/>
        <v>12666</v>
      </c>
      <c r="L4225" s="76" t="s">
        <v>99</v>
      </c>
      <c r="M4225" s="77"/>
    </row>
    <row r="4226" ht="15.75" customHeight="1">
      <c r="A4226" s="79">
        <v>46228.0</v>
      </c>
      <c r="H4226" s="77"/>
      <c r="I4226" s="77"/>
      <c r="J4226" s="77"/>
      <c r="K4226" s="78">
        <f t="shared" si="2"/>
        <v>12669</v>
      </c>
      <c r="L4226" s="76" t="s">
        <v>99</v>
      </c>
      <c r="M4226" s="77"/>
    </row>
    <row r="4227" ht="15.75" customHeight="1">
      <c r="A4227" s="79">
        <v>46229.0</v>
      </c>
      <c r="H4227" s="77"/>
      <c r="I4227" s="77"/>
      <c r="J4227" s="77"/>
      <c r="K4227" s="78">
        <f t="shared" si="2"/>
        <v>12672</v>
      </c>
      <c r="L4227" s="76" t="s">
        <v>99</v>
      </c>
      <c r="M4227" s="77"/>
    </row>
    <row r="4228" ht="15.75" customHeight="1">
      <c r="A4228" s="79">
        <v>46230.0</v>
      </c>
      <c r="H4228" s="77"/>
      <c r="I4228" s="77"/>
      <c r="J4228" s="77"/>
      <c r="K4228" s="78">
        <f t="shared" si="2"/>
        <v>12675</v>
      </c>
      <c r="L4228" s="76" t="s">
        <v>99</v>
      </c>
      <c r="M4228" s="77"/>
    </row>
    <row r="4229" ht="15.75" customHeight="1">
      <c r="A4229" s="79">
        <v>46231.0</v>
      </c>
      <c r="H4229" s="77"/>
      <c r="I4229" s="77"/>
      <c r="J4229" s="77"/>
      <c r="K4229" s="78">
        <f t="shared" si="2"/>
        <v>12678</v>
      </c>
      <c r="L4229" s="76" t="s">
        <v>99</v>
      </c>
      <c r="M4229" s="77"/>
    </row>
    <row r="4230" ht="15.75" customHeight="1">
      <c r="A4230" s="79">
        <v>46232.0</v>
      </c>
      <c r="H4230" s="77"/>
      <c r="I4230" s="77"/>
      <c r="J4230" s="77"/>
      <c r="K4230" s="78">
        <f t="shared" si="2"/>
        <v>12681</v>
      </c>
      <c r="L4230" s="76" t="s">
        <v>99</v>
      </c>
      <c r="M4230" s="77"/>
    </row>
    <row r="4231" ht="15.75" customHeight="1">
      <c r="A4231" s="79">
        <v>46233.0</v>
      </c>
      <c r="H4231" s="77"/>
      <c r="I4231" s="77"/>
      <c r="J4231" s="77"/>
      <c r="K4231" s="78">
        <f t="shared" si="2"/>
        <v>12684</v>
      </c>
      <c r="L4231" s="76" t="s">
        <v>99</v>
      </c>
      <c r="M4231" s="77"/>
    </row>
    <row r="4232" ht="15.75" customHeight="1">
      <c r="A4232" s="79">
        <v>46234.0</v>
      </c>
      <c r="H4232" s="77"/>
      <c r="I4232" s="77"/>
      <c r="J4232" s="77"/>
      <c r="K4232" s="78">
        <f t="shared" si="2"/>
        <v>12687</v>
      </c>
      <c r="L4232" s="76" t="s">
        <v>99</v>
      </c>
      <c r="M4232" s="77"/>
    </row>
    <row r="4233" ht="15.75" customHeight="1">
      <c r="A4233" s="79">
        <v>46235.0</v>
      </c>
      <c r="H4233" s="77"/>
      <c r="I4233" s="77"/>
      <c r="J4233" s="77"/>
      <c r="K4233" s="78">
        <f t="shared" si="2"/>
        <v>12690</v>
      </c>
      <c r="L4233" s="76" t="s">
        <v>99</v>
      </c>
      <c r="M4233" s="77"/>
    </row>
    <row r="4234" ht="15.75" customHeight="1">
      <c r="A4234" s="79">
        <v>46236.0</v>
      </c>
      <c r="H4234" s="77"/>
      <c r="I4234" s="77"/>
      <c r="J4234" s="77"/>
      <c r="K4234" s="78">
        <f t="shared" si="2"/>
        <v>12693</v>
      </c>
      <c r="L4234" s="76" t="s">
        <v>99</v>
      </c>
      <c r="M4234" s="77"/>
    </row>
    <row r="4235" ht="15.75" customHeight="1">
      <c r="A4235" s="79">
        <v>46237.0</v>
      </c>
      <c r="H4235" s="77"/>
      <c r="I4235" s="77"/>
      <c r="J4235" s="77"/>
      <c r="K4235" s="78">
        <f t="shared" si="2"/>
        <v>12696</v>
      </c>
      <c r="L4235" s="76" t="s">
        <v>99</v>
      </c>
      <c r="M4235" s="77"/>
    </row>
    <row r="4236" ht="15.75" customHeight="1">
      <c r="A4236" s="79">
        <v>46238.0</v>
      </c>
      <c r="H4236" s="77"/>
      <c r="I4236" s="77"/>
      <c r="J4236" s="77"/>
      <c r="K4236" s="78">
        <f t="shared" si="2"/>
        <v>12699</v>
      </c>
      <c r="L4236" s="76" t="s">
        <v>99</v>
      </c>
      <c r="M4236" s="77"/>
    </row>
    <row r="4237" ht="15.75" customHeight="1">
      <c r="A4237" s="79">
        <v>46239.0</v>
      </c>
      <c r="H4237" s="77"/>
      <c r="I4237" s="77"/>
      <c r="J4237" s="77"/>
      <c r="K4237" s="78">
        <f t="shared" si="2"/>
        <v>12702</v>
      </c>
      <c r="L4237" s="76" t="s">
        <v>99</v>
      </c>
      <c r="M4237" s="77"/>
    </row>
    <row r="4238" ht="15.75" customHeight="1">
      <c r="A4238" s="79">
        <v>46240.0</v>
      </c>
      <c r="H4238" s="77"/>
      <c r="I4238" s="77"/>
      <c r="J4238" s="77"/>
      <c r="K4238" s="78">
        <f t="shared" si="2"/>
        <v>12705</v>
      </c>
      <c r="L4238" s="76" t="s">
        <v>99</v>
      </c>
      <c r="M4238" s="77"/>
    </row>
    <row r="4239" ht="15.75" customHeight="1">
      <c r="A4239" s="79">
        <v>46241.0</v>
      </c>
      <c r="H4239" s="77"/>
      <c r="I4239" s="77"/>
      <c r="J4239" s="77"/>
      <c r="K4239" s="78">
        <f t="shared" si="2"/>
        <v>12708</v>
      </c>
      <c r="L4239" s="76" t="s">
        <v>99</v>
      </c>
      <c r="M4239" s="77"/>
    </row>
    <row r="4240" ht="15.75" customHeight="1">
      <c r="A4240" s="79">
        <v>46242.0</v>
      </c>
      <c r="H4240" s="77"/>
      <c r="I4240" s="77"/>
      <c r="J4240" s="77"/>
      <c r="K4240" s="78">
        <f t="shared" si="2"/>
        <v>12711</v>
      </c>
      <c r="L4240" s="76" t="s">
        <v>99</v>
      </c>
      <c r="M4240" s="77"/>
    </row>
    <row r="4241" ht="15.75" customHeight="1">
      <c r="A4241" s="79">
        <v>46243.0</v>
      </c>
      <c r="H4241" s="77"/>
      <c r="I4241" s="77"/>
      <c r="J4241" s="77"/>
      <c r="K4241" s="78">
        <f t="shared" si="2"/>
        <v>12714</v>
      </c>
      <c r="L4241" s="76" t="s">
        <v>99</v>
      </c>
      <c r="M4241" s="77"/>
    </row>
    <row r="4242" ht="15.75" customHeight="1">
      <c r="A4242" s="79">
        <v>46244.0</v>
      </c>
      <c r="H4242" s="77"/>
      <c r="I4242" s="77"/>
      <c r="J4242" s="77"/>
      <c r="K4242" s="78">
        <f t="shared" si="2"/>
        <v>12717</v>
      </c>
      <c r="L4242" s="76" t="s">
        <v>99</v>
      </c>
      <c r="M4242" s="77"/>
    </row>
    <row r="4243" ht="15.75" customHeight="1">
      <c r="A4243" s="79">
        <v>46245.0</v>
      </c>
      <c r="H4243" s="77"/>
      <c r="I4243" s="77"/>
      <c r="J4243" s="77"/>
      <c r="K4243" s="78">
        <f t="shared" si="2"/>
        <v>12720</v>
      </c>
      <c r="L4243" s="76" t="s">
        <v>99</v>
      </c>
      <c r="M4243" s="77"/>
    </row>
    <row r="4244" ht="15.75" customHeight="1">
      <c r="A4244" s="79">
        <v>46246.0</v>
      </c>
      <c r="H4244" s="77"/>
      <c r="I4244" s="77"/>
      <c r="J4244" s="77"/>
      <c r="K4244" s="78">
        <f t="shared" si="2"/>
        <v>12723</v>
      </c>
      <c r="L4244" s="76" t="s">
        <v>99</v>
      </c>
      <c r="M4244" s="77"/>
    </row>
    <row r="4245" ht="15.75" customHeight="1">
      <c r="A4245" s="79">
        <v>46247.0</v>
      </c>
      <c r="H4245" s="77"/>
      <c r="I4245" s="77"/>
      <c r="J4245" s="77"/>
      <c r="K4245" s="78">
        <f t="shared" si="2"/>
        <v>12726</v>
      </c>
      <c r="L4245" s="76" t="s">
        <v>99</v>
      </c>
      <c r="M4245" s="77"/>
    </row>
    <row r="4246" ht="15.75" customHeight="1">
      <c r="A4246" s="79">
        <v>46248.0</v>
      </c>
      <c r="H4246" s="77"/>
      <c r="I4246" s="77"/>
      <c r="J4246" s="77"/>
      <c r="K4246" s="78">
        <f t="shared" si="2"/>
        <v>12729</v>
      </c>
      <c r="L4246" s="76" t="s">
        <v>99</v>
      </c>
      <c r="M4246" s="77"/>
    </row>
    <row r="4247" ht="15.75" customHeight="1">
      <c r="A4247" s="79">
        <v>46249.0</v>
      </c>
      <c r="H4247" s="77"/>
      <c r="I4247" s="77"/>
      <c r="J4247" s="77"/>
      <c r="K4247" s="78">
        <f t="shared" si="2"/>
        <v>12732</v>
      </c>
      <c r="L4247" s="76" t="s">
        <v>99</v>
      </c>
      <c r="M4247" s="77"/>
    </row>
    <row r="4248" ht="15.75" customHeight="1">
      <c r="A4248" s="79">
        <v>46250.0</v>
      </c>
      <c r="H4248" s="77"/>
      <c r="I4248" s="77"/>
      <c r="J4248" s="77"/>
      <c r="K4248" s="78">
        <f t="shared" si="2"/>
        <v>12735</v>
      </c>
      <c r="L4248" s="76" t="s">
        <v>99</v>
      </c>
      <c r="M4248" s="77"/>
    </row>
    <row r="4249" ht="15.75" customHeight="1">
      <c r="A4249" s="79">
        <v>46251.0</v>
      </c>
      <c r="H4249" s="77"/>
      <c r="I4249" s="77"/>
      <c r="J4249" s="77"/>
      <c r="K4249" s="78">
        <f t="shared" si="2"/>
        <v>12738</v>
      </c>
      <c r="L4249" s="76" t="s">
        <v>99</v>
      </c>
      <c r="M4249" s="77"/>
    </row>
    <row r="4250" ht="15.75" customHeight="1">
      <c r="A4250" s="79">
        <v>46252.0</v>
      </c>
      <c r="H4250" s="77"/>
      <c r="I4250" s="77"/>
      <c r="J4250" s="77"/>
      <c r="K4250" s="78">
        <f t="shared" si="2"/>
        <v>12741</v>
      </c>
      <c r="L4250" s="76" t="s">
        <v>99</v>
      </c>
      <c r="M4250" s="77"/>
    </row>
    <row r="4251" ht="15.75" customHeight="1">
      <c r="A4251" s="79">
        <v>46253.0</v>
      </c>
      <c r="H4251" s="77"/>
      <c r="I4251" s="77"/>
      <c r="J4251" s="77"/>
      <c r="K4251" s="78">
        <f t="shared" si="2"/>
        <v>12744</v>
      </c>
      <c r="L4251" s="76" t="s">
        <v>99</v>
      </c>
      <c r="M4251" s="77"/>
    </row>
    <row r="4252" ht="15.75" customHeight="1">
      <c r="A4252" s="79">
        <v>46254.0</v>
      </c>
      <c r="H4252" s="77"/>
      <c r="I4252" s="77"/>
      <c r="J4252" s="77"/>
      <c r="K4252" s="78">
        <f t="shared" si="2"/>
        <v>12747</v>
      </c>
      <c r="L4252" s="76" t="s">
        <v>99</v>
      </c>
      <c r="M4252" s="77"/>
    </row>
    <row r="4253" ht="15.75" customHeight="1">
      <c r="A4253" s="79">
        <v>46255.0</v>
      </c>
      <c r="H4253" s="77"/>
      <c r="I4253" s="77"/>
      <c r="J4253" s="77"/>
      <c r="K4253" s="78">
        <f t="shared" si="2"/>
        <v>12750</v>
      </c>
      <c r="L4253" s="76" t="s">
        <v>99</v>
      </c>
      <c r="M4253" s="77"/>
    </row>
    <row r="4254" ht="15.75" customHeight="1">
      <c r="A4254" s="79">
        <v>46256.0</v>
      </c>
      <c r="H4254" s="77"/>
      <c r="I4254" s="77"/>
      <c r="J4254" s="77"/>
      <c r="K4254" s="78">
        <f t="shared" si="2"/>
        <v>12753</v>
      </c>
      <c r="L4254" s="76" t="s">
        <v>99</v>
      </c>
      <c r="M4254" s="77"/>
    </row>
    <row r="4255" ht="15.75" customHeight="1">
      <c r="A4255" s="79">
        <v>46257.0</v>
      </c>
      <c r="H4255" s="77"/>
      <c r="I4255" s="77"/>
      <c r="J4255" s="77"/>
      <c r="K4255" s="78">
        <f t="shared" si="2"/>
        <v>12756</v>
      </c>
      <c r="L4255" s="76" t="s">
        <v>99</v>
      </c>
      <c r="M4255" s="77"/>
    </row>
    <row r="4256" ht="15.75" customHeight="1">
      <c r="A4256" s="79">
        <v>46258.0</v>
      </c>
      <c r="H4256" s="77"/>
      <c r="I4256" s="77"/>
      <c r="J4256" s="77"/>
      <c r="K4256" s="78">
        <f t="shared" si="2"/>
        <v>12759</v>
      </c>
      <c r="L4256" s="76" t="s">
        <v>99</v>
      </c>
      <c r="M4256" s="77"/>
    </row>
    <row r="4257" ht="15.75" customHeight="1">
      <c r="A4257" s="79">
        <v>46259.0</v>
      </c>
      <c r="H4257" s="77"/>
      <c r="I4257" s="77"/>
      <c r="J4257" s="77"/>
      <c r="K4257" s="78">
        <f t="shared" si="2"/>
        <v>12762</v>
      </c>
      <c r="L4257" s="76" t="s">
        <v>99</v>
      </c>
      <c r="M4257" s="77"/>
    </row>
    <row r="4258" ht="15.75" customHeight="1">
      <c r="A4258" s="79">
        <v>46260.0</v>
      </c>
      <c r="H4258" s="77"/>
      <c r="I4258" s="77"/>
      <c r="J4258" s="77"/>
      <c r="K4258" s="78">
        <f t="shared" si="2"/>
        <v>12765</v>
      </c>
      <c r="L4258" s="76" t="s">
        <v>99</v>
      </c>
      <c r="M4258" s="77"/>
    </row>
    <row r="4259" ht="15.75" customHeight="1">
      <c r="A4259" s="79">
        <v>46261.0</v>
      </c>
      <c r="H4259" s="77"/>
      <c r="I4259" s="77"/>
      <c r="J4259" s="77"/>
      <c r="K4259" s="78">
        <f t="shared" si="2"/>
        <v>12768</v>
      </c>
      <c r="L4259" s="76" t="s">
        <v>99</v>
      </c>
      <c r="M4259" s="77"/>
    </row>
    <row r="4260" ht="15.75" customHeight="1">
      <c r="A4260" s="79">
        <v>46262.0</v>
      </c>
      <c r="H4260" s="77"/>
      <c r="I4260" s="77"/>
      <c r="J4260" s="77"/>
      <c r="K4260" s="78">
        <f t="shared" si="2"/>
        <v>12771</v>
      </c>
      <c r="L4260" s="76" t="s">
        <v>99</v>
      </c>
      <c r="M4260" s="77"/>
    </row>
    <row r="4261" ht="15.75" customHeight="1">
      <c r="A4261" s="79">
        <v>46263.0</v>
      </c>
      <c r="H4261" s="77"/>
      <c r="I4261" s="77"/>
      <c r="J4261" s="77"/>
      <c r="K4261" s="78">
        <f t="shared" si="2"/>
        <v>12774</v>
      </c>
      <c r="L4261" s="76" t="s">
        <v>99</v>
      </c>
      <c r="M4261" s="77"/>
    </row>
    <row r="4262" ht="15.75" customHeight="1">
      <c r="A4262" s="79">
        <v>46264.0</v>
      </c>
      <c r="H4262" s="77"/>
      <c r="I4262" s="77"/>
      <c r="J4262" s="77"/>
      <c r="K4262" s="78">
        <f t="shared" si="2"/>
        <v>12777</v>
      </c>
      <c r="L4262" s="76" t="s">
        <v>99</v>
      </c>
      <c r="M4262" s="77"/>
    </row>
    <row r="4263" ht="15.75" customHeight="1">
      <c r="A4263" s="79">
        <v>46265.0</v>
      </c>
      <c r="H4263" s="77"/>
      <c r="I4263" s="77"/>
      <c r="J4263" s="77"/>
      <c r="K4263" s="78">
        <f t="shared" si="2"/>
        <v>12780</v>
      </c>
      <c r="L4263" s="76" t="s">
        <v>99</v>
      </c>
      <c r="M4263" s="77"/>
    </row>
    <row r="4264" ht="15.75" customHeight="1">
      <c r="A4264" s="79">
        <v>46266.0</v>
      </c>
      <c r="H4264" s="77"/>
      <c r="I4264" s="77"/>
      <c r="J4264" s="77"/>
      <c r="K4264" s="78">
        <f t="shared" si="2"/>
        <v>12783</v>
      </c>
      <c r="L4264" s="76" t="s">
        <v>99</v>
      </c>
      <c r="M4264" s="77"/>
    </row>
    <row r="4265" ht="15.75" customHeight="1">
      <c r="A4265" s="79">
        <v>46267.0</v>
      </c>
      <c r="H4265" s="77"/>
      <c r="I4265" s="77"/>
      <c r="J4265" s="77"/>
      <c r="K4265" s="78">
        <f t="shared" si="2"/>
        <v>12786</v>
      </c>
      <c r="L4265" s="76" t="s">
        <v>99</v>
      </c>
      <c r="M4265" s="77"/>
    </row>
    <row r="4266" ht="15.75" customHeight="1">
      <c r="A4266" s="79">
        <v>46268.0</v>
      </c>
      <c r="H4266" s="77"/>
      <c r="I4266" s="77"/>
      <c r="J4266" s="77"/>
      <c r="K4266" s="78">
        <f t="shared" si="2"/>
        <v>12789</v>
      </c>
      <c r="L4266" s="76" t="s">
        <v>99</v>
      </c>
      <c r="M4266" s="77"/>
    </row>
    <row r="4267" ht="15.75" customHeight="1">
      <c r="A4267" s="79">
        <v>46269.0</v>
      </c>
      <c r="H4267" s="77"/>
      <c r="I4267" s="77"/>
      <c r="J4267" s="77"/>
      <c r="K4267" s="78">
        <f t="shared" si="2"/>
        <v>12792</v>
      </c>
      <c r="L4267" s="76" t="s">
        <v>99</v>
      </c>
      <c r="M4267" s="77"/>
    </row>
    <row r="4268" ht="15.75" customHeight="1">
      <c r="A4268" s="79">
        <v>46270.0</v>
      </c>
      <c r="H4268" s="77"/>
      <c r="I4268" s="77"/>
      <c r="J4268" s="77"/>
      <c r="K4268" s="78">
        <f t="shared" si="2"/>
        <v>12795</v>
      </c>
      <c r="L4268" s="76" t="s">
        <v>99</v>
      </c>
      <c r="M4268" s="77"/>
    </row>
    <row r="4269" ht="15.75" customHeight="1">
      <c r="A4269" s="79">
        <v>46271.0</v>
      </c>
      <c r="H4269" s="77"/>
      <c r="I4269" s="77"/>
      <c r="J4269" s="77"/>
      <c r="K4269" s="78">
        <f t="shared" si="2"/>
        <v>12798</v>
      </c>
      <c r="L4269" s="76" t="s">
        <v>99</v>
      </c>
      <c r="M4269" s="77"/>
    </row>
    <row r="4270" ht="15.75" customHeight="1">
      <c r="A4270" s="79">
        <v>46272.0</v>
      </c>
      <c r="H4270" s="77"/>
      <c r="I4270" s="77"/>
      <c r="J4270" s="77"/>
      <c r="K4270" s="78">
        <f t="shared" si="2"/>
        <v>12801</v>
      </c>
      <c r="L4270" s="76" t="s">
        <v>99</v>
      </c>
      <c r="M4270" s="77"/>
    </row>
    <row r="4271" ht="15.75" customHeight="1">
      <c r="A4271" s="79">
        <v>46273.0</v>
      </c>
      <c r="H4271" s="77"/>
      <c r="I4271" s="77"/>
      <c r="J4271" s="77"/>
      <c r="K4271" s="78">
        <f t="shared" si="2"/>
        <v>12804</v>
      </c>
      <c r="L4271" s="76" t="s">
        <v>99</v>
      </c>
      <c r="M4271" s="77"/>
    </row>
    <row r="4272" ht="15.75" customHeight="1">
      <c r="A4272" s="79">
        <v>46274.0</v>
      </c>
      <c r="H4272" s="77"/>
      <c r="I4272" s="77"/>
      <c r="J4272" s="77"/>
      <c r="K4272" s="78">
        <f t="shared" si="2"/>
        <v>12807</v>
      </c>
      <c r="L4272" s="76" t="s">
        <v>99</v>
      </c>
      <c r="M4272" s="77"/>
    </row>
    <row r="4273" ht="15.75" customHeight="1">
      <c r="A4273" s="79">
        <v>46275.0</v>
      </c>
      <c r="H4273" s="77"/>
      <c r="I4273" s="77"/>
      <c r="J4273" s="77"/>
      <c r="K4273" s="78">
        <f t="shared" si="2"/>
        <v>12810</v>
      </c>
      <c r="L4273" s="76" t="s">
        <v>99</v>
      </c>
      <c r="M4273" s="77"/>
    </row>
    <row r="4274" ht="15.75" customHeight="1">
      <c r="A4274" s="79">
        <v>46276.0</v>
      </c>
      <c r="H4274" s="77"/>
      <c r="I4274" s="77"/>
      <c r="J4274" s="77"/>
      <c r="K4274" s="78">
        <f t="shared" si="2"/>
        <v>12813</v>
      </c>
      <c r="L4274" s="76" t="s">
        <v>99</v>
      </c>
      <c r="M4274" s="77"/>
    </row>
    <row r="4275" ht="15.75" customHeight="1">
      <c r="A4275" s="79">
        <v>46277.0</v>
      </c>
      <c r="H4275" s="77"/>
      <c r="I4275" s="77"/>
      <c r="J4275" s="77"/>
      <c r="K4275" s="78">
        <f t="shared" si="2"/>
        <v>12816</v>
      </c>
      <c r="L4275" s="76" t="s">
        <v>99</v>
      </c>
      <c r="M4275" s="77"/>
    </row>
    <row r="4276" ht="15.75" customHeight="1">
      <c r="A4276" s="79">
        <v>46278.0</v>
      </c>
      <c r="H4276" s="77"/>
      <c r="I4276" s="77"/>
      <c r="J4276" s="77"/>
      <c r="K4276" s="78">
        <f t="shared" si="2"/>
        <v>12819</v>
      </c>
      <c r="L4276" s="76" t="s">
        <v>99</v>
      </c>
      <c r="M4276" s="77"/>
    </row>
    <row r="4277" ht="15.75" customHeight="1">
      <c r="A4277" s="79">
        <v>46279.0</v>
      </c>
      <c r="H4277" s="77"/>
      <c r="I4277" s="77"/>
      <c r="J4277" s="77"/>
      <c r="K4277" s="78">
        <f t="shared" si="2"/>
        <v>12822</v>
      </c>
      <c r="L4277" s="76" t="s">
        <v>99</v>
      </c>
      <c r="M4277" s="77"/>
    </row>
    <row r="4278" ht="15.75" customHeight="1">
      <c r="A4278" s="79">
        <v>46280.0</v>
      </c>
      <c r="H4278" s="77"/>
      <c r="I4278" s="77"/>
      <c r="J4278" s="77"/>
      <c r="K4278" s="78">
        <f t="shared" si="2"/>
        <v>12825</v>
      </c>
      <c r="L4278" s="76" t="s">
        <v>99</v>
      </c>
      <c r="M4278" s="77"/>
    </row>
    <row r="4279" ht="15.75" customHeight="1">
      <c r="A4279" s="79">
        <v>46281.0</v>
      </c>
      <c r="H4279" s="77"/>
      <c r="I4279" s="77"/>
      <c r="J4279" s="77"/>
      <c r="K4279" s="78">
        <f t="shared" si="2"/>
        <v>12828</v>
      </c>
      <c r="L4279" s="76" t="s">
        <v>99</v>
      </c>
      <c r="M4279" s="77"/>
    </row>
    <row r="4280" ht="15.75" customHeight="1">
      <c r="A4280" s="79">
        <v>46282.0</v>
      </c>
      <c r="H4280" s="77"/>
      <c r="I4280" s="77"/>
      <c r="J4280" s="77"/>
      <c r="K4280" s="78">
        <f t="shared" si="2"/>
        <v>12831</v>
      </c>
      <c r="L4280" s="76" t="s">
        <v>99</v>
      </c>
      <c r="M4280" s="77"/>
    </row>
    <row r="4281" ht="15.75" customHeight="1">
      <c r="A4281" s="79">
        <v>46283.0</v>
      </c>
      <c r="H4281" s="77"/>
      <c r="I4281" s="77"/>
      <c r="J4281" s="77"/>
      <c r="K4281" s="78">
        <f t="shared" si="2"/>
        <v>12834</v>
      </c>
      <c r="L4281" s="76" t="s">
        <v>99</v>
      </c>
      <c r="M4281" s="77"/>
    </row>
    <row r="4282" ht="15.75" customHeight="1">
      <c r="A4282" s="79">
        <v>46284.0</v>
      </c>
      <c r="H4282" s="77"/>
      <c r="I4282" s="77"/>
      <c r="J4282" s="77"/>
      <c r="K4282" s="78">
        <f t="shared" si="2"/>
        <v>12837</v>
      </c>
      <c r="L4282" s="76" t="s">
        <v>99</v>
      </c>
      <c r="M4282" s="77"/>
    </row>
    <row r="4283" ht="15.75" customHeight="1">
      <c r="A4283" s="79">
        <v>46285.0</v>
      </c>
      <c r="H4283" s="77"/>
      <c r="I4283" s="77"/>
      <c r="J4283" s="77"/>
      <c r="K4283" s="78">
        <f t="shared" si="2"/>
        <v>12840</v>
      </c>
      <c r="L4283" s="76" t="s">
        <v>99</v>
      </c>
      <c r="M4283" s="77"/>
    </row>
    <row r="4284" ht="15.75" customHeight="1">
      <c r="A4284" s="79">
        <v>46286.0</v>
      </c>
      <c r="H4284" s="77"/>
      <c r="I4284" s="77"/>
      <c r="J4284" s="77"/>
      <c r="K4284" s="78">
        <f t="shared" si="2"/>
        <v>12843</v>
      </c>
      <c r="L4284" s="76" t="s">
        <v>99</v>
      </c>
      <c r="M4284" s="77"/>
    </row>
    <row r="4285" ht="15.75" customHeight="1">
      <c r="A4285" s="79">
        <v>46287.0</v>
      </c>
      <c r="H4285" s="77"/>
      <c r="I4285" s="77"/>
      <c r="J4285" s="77"/>
      <c r="K4285" s="78">
        <f t="shared" si="2"/>
        <v>12846</v>
      </c>
      <c r="L4285" s="76" t="s">
        <v>99</v>
      </c>
      <c r="M4285" s="77"/>
    </row>
    <row r="4286" ht="15.75" customHeight="1">
      <c r="A4286" s="79">
        <v>46288.0</v>
      </c>
      <c r="H4286" s="77"/>
      <c r="I4286" s="77"/>
      <c r="J4286" s="77"/>
      <c r="K4286" s="78">
        <f t="shared" si="2"/>
        <v>12849</v>
      </c>
      <c r="L4286" s="76" t="s">
        <v>99</v>
      </c>
      <c r="M4286" s="77"/>
    </row>
    <row r="4287" ht="15.75" customHeight="1">
      <c r="A4287" s="79">
        <v>46289.0</v>
      </c>
      <c r="H4287" s="77"/>
      <c r="I4287" s="77"/>
      <c r="J4287" s="77"/>
      <c r="K4287" s="78">
        <f t="shared" si="2"/>
        <v>12852</v>
      </c>
      <c r="L4287" s="76" t="s">
        <v>99</v>
      </c>
      <c r="M4287" s="77"/>
    </row>
    <row r="4288" ht="15.75" customHeight="1">
      <c r="A4288" s="79">
        <v>46290.0</v>
      </c>
      <c r="H4288" s="77"/>
      <c r="I4288" s="77"/>
      <c r="J4288" s="77"/>
      <c r="K4288" s="78">
        <f t="shared" si="2"/>
        <v>12855</v>
      </c>
      <c r="L4288" s="76" t="s">
        <v>99</v>
      </c>
      <c r="M4288" s="77"/>
    </row>
    <row r="4289" ht="15.75" customHeight="1">
      <c r="A4289" s="79">
        <v>46291.0</v>
      </c>
      <c r="H4289" s="77"/>
      <c r="I4289" s="77"/>
      <c r="J4289" s="77"/>
      <c r="K4289" s="78">
        <f t="shared" si="2"/>
        <v>12858</v>
      </c>
      <c r="L4289" s="76" t="s">
        <v>99</v>
      </c>
      <c r="M4289" s="77"/>
    </row>
    <row r="4290" ht="15.75" customHeight="1">
      <c r="A4290" s="79">
        <v>46292.0</v>
      </c>
      <c r="H4290" s="77"/>
      <c r="I4290" s="77"/>
      <c r="J4290" s="77"/>
      <c r="K4290" s="78">
        <f t="shared" si="2"/>
        <v>12861</v>
      </c>
      <c r="L4290" s="76" t="s">
        <v>99</v>
      </c>
      <c r="M4290" s="77"/>
    </row>
    <row r="4291" ht="15.75" customHeight="1">
      <c r="A4291" s="79">
        <v>46293.0</v>
      </c>
      <c r="H4291" s="77"/>
      <c r="I4291" s="77"/>
      <c r="J4291" s="77"/>
      <c r="K4291" s="78">
        <f t="shared" si="2"/>
        <v>12864</v>
      </c>
      <c r="L4291" s="76" t="s">
        <v>99</v>
      </c>
      <c r="M4291" s="77"/>
    </row>
    <row r="4292" ht="15.75" customHeight="1">
      <c r="A4292" s="79">
        <v>46294.0</v>
      </c>
      <c r="H4292" s="77"/>
      <c r="I4292" s="77"/>
      <c r="J4292" s="77"/>
      <c r="K4292" s="78">
        <f t="shared" si="2"/>
        <v>12867</v>
      </c>
      <c r="L4292" s="76" t="s">
        <v>99</v>
      </c>
      <c r="M4292" s="77"/>
    </row>
    <row r="4293" ht="15.75" customHeight="1">
      <c r="A4293" s="79">
        <v>46295.0</v>
      </c>
      <c r="H4293" s="77"/>
      <c r="I4293" s="77"/>
      <c r="J4293" s="77"/>
      <c r="K4293" s="78">
        <f t="shared" si="2"/>
        <v>12870</v>
      </c>
      <c r="L4293" s="76" t="s">
        <v>99</v>
      </c>
      <c r="M4293" s="77"/>
    </row>
    <row r="4294" ht="15.75" customHeight="1">
      <c r="A4294" s="79">
        <v>46296.0</v>
      </c>
      <c r="H4294" s="77"/>
      <c r="I4294" s="77"/>
      <c r="J4294" s="77"/>
      <c r="K4294" s="78">
        <f t="shared" si="2"/>
        <v>12873</v>
      </c>
      <c r="L4294" s="76" t="s">
        <v>99</v>
      </c>
      <c r="M4294" s="77"/>
    </row>
    <row r="4295" ht="15.75" customHeight="1">
      <c r="A4295" s="79">
        <v>46297.0</v>
      </c>
      <c r="H4295" s="77"/>
      <c r="I4295" s="77"/>
      <c r="J4295" s="77"/>
      <c r="K4295" s="78">
        <f t="shared" si="2"/>
        <v>12876</v>
      </c>
      <c r="L4295" s="76" t="s">
        <v>99</v>
      </c>
      <c r="M4295" s="77"/>
    </row>
    <row r="4296" ht="15.75" customHeight="1">
      <c r="A4296" s="79">
        <v>46298.0</v>
      </c>
      <c r="H4296" s="77"/>
      <c r="I4296" s="77"/>
      <c r="J4296" s="77"/>
      <c r="K4296" s="78">
        <f t="shared" si="2"/>
        <v>12879</v>
      </c>
      <c r="L4296" s="76" t="s">
        <v>99</v>
      </c>
      <c r="M4296" s="77"/>
    </row>
    <row r="4297" ht="15.75" customHeight="1">
      <c r="A4297" s="79">
        <v>46299.0</v>
      </c>
      <c r="H4297" s="77"/>
      <c r="I4297" s="77"/>
      <c r="J4297" s="77"/>
      <c r="K4297" s="78">
        <f t="shared" si="2"/>
        <v>12882</v>
      </c>
      <c r="L4297" s="76" t="s">
        <v>99</v>
      </c>
      <c r="M4297" s="77"/>
    </row>
    <row r="4298" ht="15.75" customHeight="1">
      <c r="A4298" s="79">
        <v>46300.0</v>
      </c>
      <c r="H4298" s="77"/>
      <c r="I4298" s="77"/>
      <c r="J4298" s="77"/>
      <c r="K4298" s="78">
        <f t="shared" si="2"/>
        <v>12885</v>
      </c>
      <c r="L4298" s="76" t="s">
        <v>99</v>
      </c>
      <c r="M4298" s="77"/>
    </row>
    <row r="4299" ht="15.75" customHeight="1">
      <c r="A4299" s="79">
        <v>46301.0</v>
      </c>
      <c r="H4299" s="77"/>
      <c r="I4299" s="77"/>
      <c r="J4299" s="77"/>
      <c r="K4299" s="78">
        <f t="shared" si="2"/>
        <v>12888</v>
      </c>
      <c r="L4299" s="76" t="s">
        <v>99</v>
      </c>
      <c r="M4299" s="77"/>
    </row>
    <row r="4300" ht="15.75" customHeight="1">
      <c r="A4300" s="79">
        <v>46302.0</v>
      </c>
      <c r="H4300" s="77"/>
      <c r="I4300" s="77"/>
      <c r="J4300" s="77"/>
      <c r="K4300" s="78">
        <f t="shared" si="2"/>
        <v>12891</v>
      </c>
      <c r="L4300" s="76" t="s">
        <v>99</v>
      </c>
      <c r="M4300" s="77"/>
    </row>
    <row r="4301" ht="15.75" customHeight="1">
      <c r="A4301" s="79">
        <v>46303.0</v>
      </c>
      <c r="H4301" s="77"/>
      <c r="I4301" s="77"/>
      <c r="J4301" s="77"/>
      <c r="K4301" s="78">
        <f t="shared" si="2"/>
        <v>12894</v>
      </c>
      <c r="L4301" s="76" t="s">
        <v>99</v>
      </c>
      <c r="M4301" s="77"/>
    </row>
    <row r="4302" ht="15.75" customHeight="1">
      <c r="A4302" s="79">
        <v>46304.0</v>
      </c>
      <c r="H4302" s="77"/>
      <c r="I4302" s="77"/>
      <c r="J4302" s="77"/>
      <c r="K4302" s="78">
        <f t="shared" si="2"/>
        <v>12897</v>
      </c>
      <c r="L4302" s="76" t="s">
        <v>99</v>
      </c>
      <c r="M4302" s="77"/>
    </row>
    <row r="4303" ht="15.75" customHeight="1">
      <c r="A4303" s="79">
        <v>46305.0</v>
      </c>
      <c r="H4303" s="77"/>
      <c r="I4303" s="77"/>
      <c r="J4303" s="77"/>
      <c r="K4303" s="78">
        <f t="shared" si="2"/>
        <v>12900</v>
      </c>
      <c r="L4303" s="76" t="s">
        <v>99</v>
      </c>
      <c r="M4303" s="77"/>
    </row>
    <row r="4304" ht="15.75" customHeight="1">
      <c r="A4304" s="79">
        <v>46306.0</v>
      </c>
      <c r="H4304" s="77"/>
      <c r="I4304" s="77"/>
      <c r="J4304" s="77"/>
      <c r="K4304" s="78">
        <f t="shared" si="2"/>
        <v>12903</v>
      </c>
      <c r="L4304" s="76" t="s">
        <v>99</v>
      </c>
      <c r="M4304" s="77"/>
    </row>
    <row r="4305" ht="15.75" customHeight="1">
      <c r="A4305" s="79">
        <v>46307.0</v>
      </c>
      <c r="H4305" s="77"/>
      <c r="I4305" s="77"/>
      <c r="J4305" s="77"/>
      <c r="K4305" s="78">
        <f t="shared" si="2"/>
        <v>12906</v>
      </c>
      <c r="L4305" s="76" t="s">
        <v>99</v>
      </c>
      <c r="M4305" s="77"/>
    </row>
    <row r="4306" ht="15.75" customHeight="1">
      <c r="A4306" s="79">
        <v>46308.0</v>
      </c>
      <c r="H4306" s="77"/>
      <c r="I4306" s="77"/>
      <c r="J4306" s="77"/>
      <c r="K4306" s="78">
        <f t="shared" si="2"/>
        <v>12909</v>
      </c>
      <c r="L4306" s="76" t="s">
        <v>99</v>
      </c>
      <c r="M4306" s="77"/>
    </row>
    <row r="4307" ht="15.75" customHeight="1">
      <c r="A4307" s="79">
        <v>46309.0</v>
      </c>
      <c r="H4307" s="77"/>
      <c r="I4307" s="77"/>
      <c r="J4307" s="77"/>
      <c r="K4307" s="78">
        <f t="shared" si="2"/>
        <v>12912</v>
      </c>
      <c r="L4307" s="76" t="s">
        <v>99</v>
      </c>
      <c r="M4307" s="77"/>
    </row>
    <row r="4308" ht="15.75" customHeight="1">
      <c r="A4308" s="79">
        <v>46310.0</v>
      </c>
      <c r="H4308" s="77"/>
      <c r="I4308" s="77"/>
      <c r="J4308" s="77"/>
      <c r="K4308" s="78">
        <f t="shared" si="2"/>
        <v>12915</v>
      </c>
      <c r="L4308" s="76" t="s">
        <v>99</v>
      </c>
      <c r="M4308" s="77"/>
    </row>
    <row r="4309" ht="15.75" customHeight="1">
      <c r="A4309" s="79">
        <v>46311.0</v>
      </c>
      <c r="H4309" s="77"/>
      <c r="I4309" s="77"/>
      <c r="J4309" s="77"/>
      <c r="K4309" s="78">
        <f t="shared" si="2"/>
        <v>12918</v>
      </c>
      <c r="L4309" s="76" t="s">
        <v>99</v>
      </c>
      <c r="M4309" s="77"/>
    </row>
    <row r="4310" ht="15.75" customHeight="1">
      <c r="A4310" s="79">
        <v>46312.0</v>
      </c>
      <c r="H4310" s="77"/>
      <c r="I4310" s="77"/>
      <c r="J4310" s="77"/>
      <c r="K4310" s="78">
        <f t="shared" si="2"/>
        <v>12921</v>
      </c>
      <c r="L4310" s="76" t="s">
        <v>99</v>
      </c>
      <c r="M4310" s="77"/>
    </row>
    <row r="4311" ht="15.75" customHeight="1">
      <c r="A4311" s="79">
        <v>46313.0</v>
      </c>
      <c r="H4311" s="77"/>
      <c r="I4311" s="77"/>
      <c r="J4311" s="77"/>
      <c r="K4311" s="78">
        <f t="shared" si="2"/>
        <v>12924</v>
      </c>
      <c r="L4311" s="76" t="s">
        <v>99</v>
      </c>
      <c r="M4311" s="77"/>
    </row>
    <row r="4312" ht="15.75" customHeight="1">
      <c r="A4312" s="79">
        <v>46314.0</v>
      </c>
      <c r="H4312" s="77"/>
      <c r="I4312" s="77"/>
      <c r="J4312" s="77"/>
      <c r="K4312" s="78">
        <f t="shared" si="2"/>
        <v>12927</v>
      </c>
      <c r="L4312" s="76" t="s">
        <v>99</v>
      </c>
      <c r="M4312" s="77"/>
    </row>
    <row r="4313" ht="15.75" customHeight="1">
      <c r="A4313" s="79">
        <v>46315.0</v>
      </c>
      <c r="H4313" s="77"/>
      <c r="I4313" s="77"/>
      <c r="J4313" s="77"/>
      <c r="K4313" s="78">
        <f t="shared" si="2"/>
        <v>12930</v>
      </c>
      <c r="L4313" s="76" t="s">
        <v>99</v>
      </c>
      <c r="M4313" s="77"/>
    </row>
    <row r="4314" ht="15.75" customHeight="1">
      <c r="A4314" s="79">
        <v>46316.0</v>
      </c>
      <c r="H4314" s="77"/>
      <c r="I4314" s="77"/>
      <c r="J4314" s="77"/>
      <c r="K4314" s="78">
        <f t="shared" si="2"/>
        <v>12933</v>
      </c>
      <c r="L4314" s="76" t="s">
        <v>99</v>
      </c>
      <c r="M4314" s="77"/>
    </row>
    <row r="4315" ht="15.75" customHeight="1">
      <c r="A4315" s="79">
        <v>46317.0</v>
      </c>
      <c r="H4315" s="77"/>
      <c r="I4315" s="77"/>
      <c r="J4315" s="77"/>
      <c r="K4315" s="78">
        <f t="shared" si="2"/>
        <v>12936</v>
      </c>
      <c r="L4315" s="76" t="s">
        <v>99</v>
      </c>
      <c r="M4315" s="77"/>
    </row>
    <row r="4316" ht="15.75" customHeight="1">
      <c r="A4316" s="79">
        <v>46318.0</v>
      </c>
      <c r="H4316" s="77"/>
      <c r="I4316" s="77"/>
      <c r="J4316" s="77"/>
      <c r="K4316" s="78">
        <f t="shared" si="2"/>
        <v>12939</v>
      </c>
      <c r="L4316" s="76" t="s">
        <v>99</v>
      </c>
      <c r="M4316" s="77"/>
    </row>
    <row r="4317" ht="15.75" customHeight="1">
      <c r="A4317" s="79">
        <v>46319.0</v>
      </c>
      <c r="H4317" s="77"/>
      <c r="I4317" s="77"/>
      <c r="J4317" s="77"/>
      <c r="K4317" s="78">
        <f t="shared" si="2"/>
        <v>12942</v>
      </c>
      <c r="L4317" s="76" t="s">
        <v>99</v>
      </c>
      <c r="M4317" s="77"/>
    </row>
    <row r="4318" ht="15.75" customHeight="1">
      <c r="A4318" s="79">
        <v>46320.0</v>
      </c>
      <c r="H4318" s="77"/>
      <c r="I4318" s="77"/>
      <c r="J4318" s="77"/>
      <c r="K4318" s="78">
        <f t="shared" si="2"/>
        <v>12945</v>
      </c>
      <c r="L4318" s="76" t="s">
        <v>99</v>
      </c>
      <c r="M4318" s="77"/>
    </row>
    <row r="4319" ht="15.75" customHeight="1">
      <c r="A4319" s="79">
        <v>46321.0</v>
      </c>
      <c r="H4319" s="77"/>
      <c r="I4319" s="77"/>
      <c r="J4319" s="77"/>
      <c r="K4319" s="78">
        <f t="shared" si="2"/>
        <v>12948</v>
      </c>
      <c r="L4319" s="76" t="s">
        <v>99</v>
      </c>
      <c r="M4319" s="77"/>
    </row>
    <row r="4320" ht="15.75" customHeight="1">
      <c r="A4320" s="79">
        <v>46322.0</v>
      </c>
      <c r="H4320" s="77"/>
      <c r="I4320" s="77"/>
      <c r="J4320" s="77"/>
      <c r="K4320" s="78">
        <f t="shared" si="2"/>
        <v>12951</v>
      </c>
      <c r="L4320" s="76" t="s">
        <v>99</v>
      </c>
      <c r="M4320" s="77"/>
    </row>
    <row r="4321" ht="15.75" customHeight="1">
      <c r="A4321" s="79">
        <v>46323.0</v>
      </c>
      <c r="H4321" s="77"/>
      <c r="I4321" s="77"/>
      <c r="J4321" s="77"/>
      <c r="K4321" s="78">
        <f t="shared" si="2"/>
        <v>12954</v>
      </c>
      <c r="L4321" s="76" t="s">
        <v>99</v>
      </c>
      <c r="M4321" s="77"/>
    </row>
    <row r="4322" ht="15.75" customHeight="1">
      <c r="A4322" s="79">
        <v>46324.0</v>
      </c>
      <c r="H4322" s="77"/>
      <c r="I4322" s="77"/>
      <c r="J4322" s="77"/>
      <c r="K4322" s="78">
        <f t="shared" si="2"/>
        <v>12957</v>
      </c>
      <c r="L4322" s="76" t="s">
        <v>99</v>
      </c>
      <c r="M4322" s="77"/>
    </row>
    <row r="4323" ht="15.75" customHeight="1">
      <c r="A4323" s="79">
        <v>46325.0</v>
      </c>
      <c r="H4323" s="77"/>
      <c r="I4323" s="77"/>
      <c r="J4323" s="77"/>
      <c r="K4323" s="78">
        <f t="shared" si="2"/>
        <v>12960</v>
      </c>
      <c r="L4323" s="76" t="s">
        <v>99</v>
      </c>
      <c r="M4323" s="77"/>
    </row>
    <row r="4324" ht="15.75" customHeight="1">
      <c r="A4324" s="79">
        <v>46326.0</v>
      </c>
      <c r="H4324" s="77"/>
      <c r="I4324" s="77"/>
      <c r="J4324" s="77"/>
      <c r="K4324" s="78">
        <f t="shared" si="2"/>
        <v>12963</v>
      </c>
      <c r="L4324" s="76" t="s">
        <v>99</v>
      </c>
      <c r="M4324" s="77"/>
    </row>
    <row r="4325" ht="15.75" customHeight="1">
      <c r="A4325" s="79">
        <v>46327.0</v>
      </c>
      <c r="H4325" s="77"/>
      <c r="I4325" s="77"/>
      <c r="J4325" s="77"/>
      <c r="K4325" s="78">
        <f t="shared" si="2"/>
        <v>12966</v>
      </c>
      <c r="L4325" s="76" t="s">
        <v>99</v>
      </c>
      <c r="M4325" s="77"/>
    </row>
    <row r="4326" ht="15.75" customHeight="1">
      <c r="A4326" s="79">
        <v>46328.0</v>
      </c>
      <c r="H4326" s="77"/>
      <c r="I4326" s="77"/>
      <c r="J4326" s="77"/>
      <c r="K4326" s="78">
        <f t="shared" si="2"/>
        <v>12969</v>
      </c>
      <c r="L4326" s="76" t="s">
        <v>99</v>
      </c>
      <c r="M4326" s="77"/>
    </row>
    <row r="4327" ht="15.75" customHeight="1">
      <c r="A4327" s="79">
        <v>46329.0</v>
      </c>
      <c r="H4327" s="77"/>
      <c r="I4327" s="77"/>
      <c r="J4327" s="77"/>
      <c r="K4327" s="78">
        <f t="shared" si="2"/>
        <v>12972</v>
      </c>
      <c r="L4327" s="76" t="s">
        <v>99</v>
      </c>
      <c r="M4327" s="77"/>
    </row>
    <row r="4328" ht="15.75" customHeight="1">
      <c r="A4328" s="79">
        <v>46330.0</v>
      </c>
      <c r="H4328" s="77"/>
      <c r="I4328" s="77"/>
      <c r="J4328" s="77"/>
      <c r="K4328" s="78">
        <f t="shared" si="2"/>
        <v>12975</v>
      </c>
      <c r="L4328" s="76" t="s">
        <v>99</v>
      </c>
      <c r="M4328" s="77"/>
    </row>
    <row r="4329" ht="15.75" customHeight="1">
      <c r="A4329" s="79">
        <v>46331.0</v>
      </c>
      <c r="H4329" s="77"/>
      <c r="I4329" s="77"/>
      <c r="J4329" s="77"/>
      <c r="K4329" s="78">
        <f t="shared" si="2"/>
        <v>12978</v>
      </c>
      <c r="L4329" s="76" t="s">
        <v>99</v>
      </c>
      <c r="M4329" s="77"/>
    </row>
    <row r="4330" ht="15.75" customHeight="1">
      <c r="A4330" s="79">
        <v>46332.0</v>
      </c>
      <c r="H4330" s="77"/>
      <c r="I4330" s="77"/>
      <c r="J4330" s="77"/>
      <c r="K4330" s="78">
        <f t="shared" si="2"/>
        <v>12981</v>
      </c>
      <c r="L4330" s="76" t="s">
        <v>99</v>
      </c>
      <c r="M4330" s="77"/>
    </row>
    <row r="4331" ht="15.75" customHeight="1">
      <c r="A4331" s="79">
        <v>46333.0</v>
      </c>
      <c r="H4331" s="77"/>
      <c r="I4331" s="77"/>
      <c r="J4331" s="77"/>
      <c r="K4331" s="78">
        <f t="shared" si="2"/>
        <v>12984</v>
      </c>
      <c r="L4331" s="76" t="s">
        <v>99</v>
      </c>
      <c r="M4331" s="77"/>
    </row>
    <row r="4332" ht="15.75" customHeight="1">
      <c r="A4332" s="79">
        <v>46334.0</v>
      </c>
      <c r="H4332" s="77"/>
      <c r="I4332" s="77"/>
      <c r="J4332" s="77"/>
      <c r="K4332" s="78">
        <f t="shared" si="2"/>
        <v>12987</v>
      </c>
      <c r="L4332" s="76" t="s">
        <v>99</v>
      </c>
      <c r="M4332" s="77"/>
    </row>
    <row r="4333" ht="15.75" customHeight="1">
      <c r="A4333" s="79">
        <v>46335.0</v>
      </c>
      <c r="H4333" s="77"/>
      <c r="I4333" s="77"/>
      <c r="J4333" s="77"/>
      <c r="K4333" s="78">
        <f t="shared" si="2"/>
        <v>12990</v>
      </c>
      <c r="L4333" s="76" t="s">
        <v>99</v>
      </c>
      <c r="M4333" s="77"/>
    </row>
    <row r="4334" ht="15.75" customHeight="1">
      <c r="A4334" s="79">
        <v>46336.0</v>
      </c>
      <c r="H4334" s="77"/>
      <c r="I4334" s="77"/>
      <c r="J4334" s="77"/>
      <c r="K4334" s="78">
        <f t="shared" si="2"/>
        <v>12993</v>
      </c>
      <c r="L4334" s="76" t="s">
        <v>99</v>
      </c>
      <c r="M4334" s="77"/>
    </row>
    <row r="4335" ht="15.75" customHeight="1">
      <c r="A4335" s="79">
        <v>46337.0</v>
      </c>
      <c r="H4335" s="77"/>
      <c r="I4335" s="77"/>
      <c r="J4335" s="77"/>
      <c r="K4335" s="78">
        <f t="shared" si="2"/>
        <v>12996</v>
      </c>
      <c r="L4335" s="76" t="s">
        <v>99</v>
      </c>
      <c r="M4335" s="77"/>
    </row>
    <row r="4336" ht="15.75" customHeight="1">
      <c r="A4336" s="79">
        <v>46338.0</v>
      </c>
      <c r="H4336" s="77"/>
      <c r="I4336" s="77"/>
      <c r="J4336" s="77"/>
      <c r="K4336" s="78">
        <f t="shared" si="2"/>
        <v>12999</v>
      </c>
      <c r="L4336" s="76" t="s">
        <v>99</v>
      </c>
      <c r="M4336" s="77"/>
    </row>
    <row r="4337" ht="15.75" customHeight="1">
      <c r="A4337" s="79">
        <v>46339.0</v>
      </c>
      <c r="H4337" s="77"/>
      <c r="I4337" s="77"/>
      <c r="J4337" s="77"/>
      <c r="K4337" s="78">
        <f t="shared" si="2"/>
        <v>13002</v>
      </c>
      <c r="L4337" s="76" t="s">
        <v>99</v>
      </c>
      <c r="M4337" s="77"/>
    </row>
    <row r="4338" ht="15.75" customHeight="1">
      <c r="A4338" s="79">
        <v>46340.0</v>
      </c>
      <c r="H4338" s="77"/>
      <c r="I4338" s="77"/>
      <c r="J4338" s="77"/>
      <c r="K4338" s="78">
        <f t="shared" si="2"/>
        <v>13005</v>
      </c>
      <c r="L4338" s="76" t="s">
        <v>99</v>
      </c>
      <c r="M4338" s="77"/>
    </row>
    <row r="4339" ht="15.75" customHeight="1">
      <c r="A4339" s="79">
        <v>46341.0</v>
      </c>
      <c r="H4339" s="77"/>
      <c r="I4339" s="77"/>
      <c r="J4339" s="77"/>
      <c r="K4339" s="78">
        <f t="shared" si="2"/>
        <v>13008</v>
      </c>
      <c r="L4339" s="76" t="s">
        <v>99</v>
      </c>
      <c r="M4339" s="77"/>
    </row>
    <row r="4340" ht="15.75" customHeight="1">
      <c r="A4340" s="79">
        <v>46342.0</v>
      </c>
      <c r="H4340" s="77"/>
      <c r="I4340" s="77"/>
      <c r="J4340" s="77"/>
      <c r="K4340" s="78">
        <f t="shared" si="2"/>
        <v>13011</v>
      </c>
      <c r="L4340" s="76" t="s">
        <v>99</v>
      </c>
      <c r="M4340" s="77"/>
    </row>
    <row r="4341" ht="15.75" customHeight="1">
      <c r="A4341" s="79">
        <v>46343.0</v>
      </c>
      <c r="H4341" s="77"/>
      <c r="I4341" s="77"/>
      <c r="J4341" s="77"/>
      <c r="K4341" s="78">
        <f t="shared" si="2"/>
        <v>13014</v>
      </c>
      <c r="L4341" s="76" t="s">
        <v>99</v>
      </c>
      <c r="M4341" s="77"/>
    </row>
    <row r="4342" ht="15.75" customHeight="1">
      <c r="A4342" s="79">
        <v>46344.0</v>
      </c>
      <c r="H4342" s="77"/>
      <c r="I4342" s="77"/>
      <c r="J4342" s="77"/>
      <c r="K4342" s="78">
        <f t="shared" si="2"/>
        <v>13017</v>
      </c>
      <c r="L4342" s="76" t="s">
        <v>99</v>
      </c>
      <c r="M4342" s="77"/>
    </row>
    <row r="4343" ht="15.75" customHeight="1">
      <c r="A4343" s="79">
        <v>46345.0</v>
      </c>
      <c r="H4343" s="77"/>
      <c r="I4343" s="77"/>
      <c r="J4343" s="77"/>
      <c r="K4343" s="78">
        <f t="shared" si="2"/>
        <v>13020</v>
      </c>
      <c r="L4343" s="76" t="s">
        <v>99</v>
      </c>
      <c r="M4343" s="77"/>
    </row>
    <row r="4344" ht="15.75" customHeight="1">
      <c r="A4344" s="79">
        <v>46346.0</v>
      </c>
      <c r="H4344" s="77"/>
      <c r="I4344" s="77"/>
      <c r="J4344" s="77"/>
      <c r="K4344" s="78">
        <f t="shared" si="2"/>
        <v>13023</v>
      </c>
      <c r="L4344" s="76" t="s">
        <v>99</v>
      </c>
      <c r="M4344" s="77"/>
    </row>
    <row r="4345" ht="15.75" customHeight="1">
      <c r="A4345" s="79">
        <v>46347.0</v>
      </c>
      <c r="H4345" s="77"/>
      <c r="I4345" s="77"/>
      <c r="J4345" s="77"/>
      <c r="K4345" s="78">
        <f t="shared" si="2"/>
        <v>13026</v>
      </c>
      <c r="L4345" s="76" t="s">
        <v>99</v>
      </c>
      <c r="M4345" s="77"/>
    </row>
    <row r="4346" ht="15.75" customHeight="1">
      <c r="A4346" s="79">
        <v>46348.0</v>
      </c>
      <c r="H4346" s="77"/>
      <c r="I4346" s="77"/>
      <c r="J4346" s="77"/>
      <c r="K4346" s="78">
        <f t="shared" si="2"/>
        <v>13029</v>
      </c>
      <c r="L4346" s="76" t="s">
        <v>99</v>
      </c>
      <c r="M4346" s="77"/>
    </row>
    <row r="4347" ht="15.75" customHeight="1">
      <c r="A4347" s="79">
        <v>46349.0</v>
      </c>
      <c r="H4347" s="77"/>
      <c r="I4347" s="77"/>
      <c r="J4347" s="77"/>
      <c r="K4347" s="78">
        <f t="shared" si="2"/>
        <v>13032</v>
      </c>
      <c r="L4347" s="76" t="s">
        <v>99</v>
      </c>
      <c r="M4347" s="77"/>
    </row>
    <row r="4348" ht="15.75" customHeight="1">
      <c r="A4348" s="79">
        <v>46350.0</v>
      </c>
      <c r="H4348" s="77"/>
      <c r="I4348" s="77"/>
      <c r="J4348" s="77"/>
      <c r="K4348" s="78">
        <f t="shared" si="2"/>
        <v>13035</v>
      </c>
      <c r="L4348" s="76" t="s">
        <v>99</v>
      </c>
      <c r="M4348" s="77"/>
    </row>
    <row r="4349" ht="15.75" customHeight="1">
      <c r="A4349" s="79">
        <v>46351.0</v>
      </c>
      <c r="H4349" s="77"/>
      <c r="I4349" s="77"/>
      <c r="J4349" s="77"/>
      <c r="K4349" s="78">
        <f t="shared" si="2"/>
        <v>13038</v>
      </c>
      <c r="L4349" s="76" t="s">
        <v>99</v>
      </c>
      <c r="M4349" s="77"/>
    </row>
    <row r="4350" ht="15.75" customHeight="1">
      <c r="A4350" s="79">
        <v>46352.0</v>
      </c>
      <c r="H4350" s="77"/>
      <c r="I4350" s="77"/>
      <c r="J4350" s="77"/>
      <c r="K4350" s="78">
        <f t="shared" si="2"/>
        <v>13041</v>
      </c>
      <c r="L4350" s="76" t="s">
        <v>99</v>
      </c>
      <c r="M4350" s="77"/>
    </row>
    <row r="4351" ht="15.75" customHeight="1">
      <c r="A4351" s="79">
        <v>46353.0</v>
      </c>
      <c r="H4351" s="77"/>
      <c r="I4351" s="77"/>
      <c r="J4351" s="77"/>
      <c r="K4351" s="78">
        <f t="shared" si="2"/>
        <v>13044</v>
      </c>
      <c r="L4351" s="76" t="s">
        <v>99</v>
      </c>
      <c r="M4351" s="77"/>
    </row>
    <row r="4352" ht="15.75" customHeight="1">
      <c r="A4352" s="79">
        <v>46354.0</v>
      </c>
      <c r="H4352" s="77"/>
      <c r="I4352" s="77"/>
      <c r="J4352" s="77"/>
      <c r="K4352" s="78">
        <f t="shared" si="2"/>
        <v>13047</v>
      </c>
      <c r="L4352" s="76" t="s">
        <v>99</v>
      </c>
      <c r="M4352" s="77"/>
    </row>
    <row r="4353" ht="15.75" customHeight="1">
      <c r="A4353" s="79">
        <v>46355.0</v>
      </c>
      <c r="H4353" s="77"/>
      <c r="I4353" s="77"/>
      <c r="J4353" s="77"/>
      <c r="K4353" s="78">
        <f t="shared" si="2"/>
        <v>13050</v>
      </c>
      <c r="L4353" s="76" t="s">
        <v>99</v>
      </c>
      <c r="M4353" s="77"/>
    </row>
    <row r="4354" ht="15.75" customHeight="1">
      <c r="A4354" s="79">
        <v>46356.0</v>
      </c>
      <c r="H4354" s="77"/>
      <c r="I4354" s="77"/>
      <c r="J4354" s="77"/>
      <c r="K4354" s="78">
        <f t="shared" si="2"/>
        <v>13053</v>
      </c>
      <c r="L4354" s="76" t="s">
        <v>99</v>
      </c>
      <c r="M4354" s="77"/>
    </row>
    <row r="4355" ht="15.75" customHeight="1">
      <c r="A4355" s="79">
        <v>46357.0</v>
      </c>
      <c r="H4355" s="77"/>
      <c r="I4355" s="77"/>
      <c r="J4355" s="77"/>
      <c r="K4355" s="78">
        <f t="shared" si="2"/>
        <v>13056</v>
      </c>
      <c r="L4355" s="76" t="s">
        <v>99</v>
      </c>
      <c r="M4355" s="77"/>
    </row>
    <row r="4356" ht="15.75" customHeight="1">
      <c r="A4356" s="79">
        <v>46358.0</v>
      </c>
      <c r="H4356" s="77"/>
      <c r="I4356" s="77"/>
      <c r="J4356" s="77"/>
      <c r="K4356" s="78">
        <f t="shared" si="2"/>
        <v>13059</v>
      </c>
      <c r="L4356" s="76" t="s">
        <v>99</v>
      </c>
      <c r="M4356" s="77"/>
    </row>
    <row r="4357" ht="15.75" customHeight="1">
      <c r="A4357" s="79">
        <v>46359.0</v>
      </c>
      <c r="H4357" s="77"/>
      <c r="I4357" s="77"/>
      <c r="J4357" s="77"/>
      <c r="K4357" s="78">
        <f t="shared" si="2"/>
        <v>13062</v>
      </c>
      <c r="L4357" s="76" t="s">
        <v>99</v>
      </c>
      <c r="M4357" s="77"/>
    </row>
    <row r="4358" ht="15.75" customHeight="1">
      <c r="A4358" s="79">
        <v>46360.0</v>
      </c>
      <c r="H4358" s="77"/>
      <c r="I4358" s="77"/>
      <c r="J4358" s="77"/>
      <c r="K4358" s="78">
        <f t="shared" si="2"/>
        <v>13065</v>
      </c>
      <c r="L4358" s="76" t="s">
        <v>99</v>
      </c>
      <c r="M4358" s="77"/>
    </row>
    <row r="4359" ht="15.75" customHeight="1">
      <c r="A4359" s="79">
        <v>46361.0</v>
      </c>
      <c r="H4359" s="77"/>
      <c r="I4359" s="77"/>
      <c r="J4359" s="77"/>
      <c r="K4359" s="78">
        <f t="shared" si="2"/>
        <v>13068</v>
      </c>
      <c r="L4359" s="76" t="s">
        <v>99</v>
      </c>
      <c r="M4359" s="77"/>
    </row>
    <row r="4360" ht="15.75" customHeight="1">
      <c r="A4360" s="79">
        <v>46362.0</v>
      </c>
      <c r="H4360" s="77"/>
      <c r="I4360" s="77"/>
      <c r="J4360" s="77"/>
      <c r="K4360" s="78">
        <f t="shared" si="2"/>
        <v>13071</v>
      </c>
      <c r="L4360" s="76" t="s">
        <v>99</v>
      </c>
      <c r="M4360" s="77"/>
    </row>
    <row r="4361" ht="15.75" customHeight="1">
      <c r="A4361" s="79">
        <v>46363.0</v>
      </c>
      <c r="H4361" s="77"/>
      <c r="I4361" s="77"/>
      <c r="J4361" s="77"/>
      <c r="K4361" s="78">
        <f t="shared" si="2"/>
        <v>13074</v>
      </c>
      <c r="L4361" s="76" t="s">
        <v>99</v>
      </c>
      <c r="M4361" s="77"/>
    </row>
    <row r="4362" ht="15.75" customHeight="1">
      <c r="A4362" s="79">
        <v>46364.0</v>
      </c>
      <c r="H4362" s="77"/>
      <c r="I4362" s="77"/>
      <c r="J4362" s="77"/>
      <c r="K4362" s="78">
        <f t="shared" si="2"/>
        <v>13077</v>
      </c>
      <c r="L4362" s="76" t="s">
        <v>99</v>
      </c>
      <c r="M4362" s="77"/>
    </row>
    <row r="4363" ht="15.75" customHeight="1">
      <c r="A4363" s="79">
        <v>46365.0</v>
      </c>
      <c r="H4363" s="77"/>
      <c r="I4363" s="77"/>
      <c r="J4363" s="77"/>
      <c r="K4363" s="78">
        <f t="shared" si="2"/>
        <v>13080</v>
      </c>
      <c r="L4363" s="76" t="s">
        <v>99</v>
      </c>
      <c r="M4363" s="77"/>
    </row>
    <row r="4364" ht="15.75" customHeight="1">
      <c r="A4364" s="79">
        <v>46366.0</v>
      </c>
      <c r="H4364" s="77"/>
      <c r="I4364" s="77"/>
      <c r="J4364" s="77"/>
      <c r="K4364" s="78">
        <f t="shared" si="2"/>
        <v>13083</v>
      </c>
      <c r="L4364" s="76" t="s">
        <v>99</v>
      </c>
      <c r="M4364" s="77"/>
    </row>
    <row r="4365" ht="15.75" customHeight="1">
      <c r="A4365" s="79">
        <v>46367.0</v>
      </c>
      <c r="H4365" s="77"/>
      <c r="I4365" s="77"/>
      <c r="J4365" s="77"/>
      <c r="K4365" s="78">
        <f t="shared" si="2"/>
        <v>13086</v>
      </c>
      <c r="L4365" s="76" t="s">
        <v>99</v>
      </c>
      <c r="M4365" s="77"/>
    </row>
    <row r="4366" ht="15.75" customHeight="1">
      <c r="A4366" s="79">
        <v>46368.0</v>
      </c>
      <c r="H4366" s="77"/>
      <c r="I4366" s="77"/>
      <c r="J4366" s="77"/>
      <c r="K4366" s="78">
        <f t="shared" si="2"/>
        <v>13089</v>
      </c>
      <c r="L4366" s="76" t="s">
        <v>99</v>
      </c>
      <c r="M4366" s="77"/>
    </row>
    <row r="4367" ht="15.75" customHeight="1">
      <c r="A4367" s="79">
        <v>46369.0</v>
      </c>
      <c r="H4367" s="77"/>
      <c r="I4367" s="77"/>
      <c r="J4367" s="77"/>
      <c r="K4367" s="78">
        <f t="shared" si="2"/>
        <v>13092</v>
      </c>
      <c r="L4367" s="76" t="s">
        <v>99</v>
      </c>
      <c r="M4367" s="77"/>
    </row>
    <row r="4368" ht="15.75" customHeight="1">
      <c r="A4368" s="79">
        <v>46370.0</v>
      </c>
      <c r="H4368" s="77"/>
      <c r="I4368" s="77"/>
      <c r="J4368" s="77"/>
      <c r="K4368" s="78">
        <f t="shared" si="2"/>
        <v>13095</v>
      </c>
      <c r="L4368" s="76" t="s">
        <v>99</v>
      </c>
      <c r="M4368" s="77"/>
    </row>
    <row r="4369" ht="15.75" customHeight="1">
      <c r="A4369" s="79">
        <v>46371.0</v>
      </c>
      <c r="H4369" s="77"/>
      <c r="I4369" s="77"/>
      <c r="J4369" s="77"/>
      <c r="K4369" s="78">
        <f t="shared" si="2"/>
        <v>13098</v>
      </c>
      <c r="L4369" s="76" t="s">
        <v>99</v>
      </c>
      <c r="M4369" s="77"/>
    </row>
    <row r="4370" ht="15.75" customHeight="1">
      <c r="A4370" s="79">
        <v>46372.0</v>
      </c>
      <c r="H4370" s="77"/>
      <c r="I4370" s="77"/>
      <c r="J4370" s="77"/>
      <c r="K4370" s="78">
        <f t="shared" si="2"/>
        <v>13101</v>
      </c>
      <c r="L4370" s="76" t="s">
        <v>99</v>
      </c>
      <c r="M4370" s="77"/>
    </row>
    <row r="4371" ht="15.75" customHeight="1">
      <c r="A4371" s="79">
        <v>46373.0</v>
      </c>
      <c r="H4371" s="77"/>
      <c r="I4371" s="77"/>
      <c r="J4371" s="77"/>
      <c r="K4371" s="78">
        <f t="shared" si="2"/>
        <v>13104</v>
      </c>
      <c r="L4371" s="76" t="s">
        <v>99</v>
      </c>
      <c r="M4371" s="77"/>
    </row>
    <row r="4372" ht="15.75" customHeight="1">
      <c r="A4372" s="79">
        <v>46374.0</v>
      </c>
      <c r="H4372" s="77"/>
      <c r="I4372" s="77"/>
      <c r="J4372" s="77"/>
      <c r="K4372" s="78">
        <f t="shared" si="2"/>
        <v>13107</v>
      </c>
      <c r="L4372" s="76" t="s">
        <v>99</v>
      </c>
      <c r="M4372" s="77"/>
    </row>
    <row r="4373" ht="15.75" customHeight="1">
      <c r="A4373" s="79">
        <v>46375.0</v>
      </c>
      <c r="H4373" s="77"/>
      <c r="I4373" s="77"/>
      <c r="J4373" s="77"/>
      <c r="K4373" s="78">
        <f t="shared" si="2"/>
        <v>13110</v>
      </c>
      <c r="L4373" s="76" t="s">
        <v>99</v>
      </c>
      <c r="M4373" s="77"/>
    </row>
    <row r="4374" ht="15.75" customHeight="1">
      <c r="A4374" s="79">
        <v>46376.0</v>
      </c>
      <c r="H4374" s="77"/>
      <c r="I4374" s="77"/>
      <c r="J4374" s="77"/>
      <c r="K4374" s="78">
        <f t="shared" si="2"/>
        <v>13113</v>
      </c>
      <c r="L4374" s="76" t="s">
        <v>99</v>
      </c>
      <c r="M4374" s="77"/>
    </row>
    <row r="4375" ht="15.75" customHeight="1">
      <c r="A4375" s="79">
        <v>46377.0</v>
      </c>
      <c r="H4375" s="77"/>
      <c r="I4375" s="77"/>
      <c r="J4375" s="77"/>
      <c r="K4375" s="78">
        <f t="shared" si="2"/>
        <v>13116</v>
      </c>
      <c r="L4375" s="76" t="s">
        <v>99</v>
      </c>
      <c r="M4375" s="77"/>
    </row>
    <row r="4376" ht="15.75" customHeight="1">
      <c r="A4376" s="79">
        <v>46378.0</v>
      </c>
      <c r="H4376" s="77"/>
      <c r="I4376" s="77"/>
      <c r="J4376" s="77"/>
      <c r="K4376" s="78">
        <f t="shared" si="2"/>
        <v>13119</v>
      </c>
      <c r="L4376" s="76" t="s">
        <v>99</v>
      </c>
      <c r="M4376" s="77"/>
    </row>
    <row r="4377" ht="15.75" customHeight="1">
      <c r="A4377" s="79">
        <v>46379.0</v>
      </c>
      <c r="H4377" s="77"/>
      <c r="I4377" s="77"/>
      <c r="J4377" s="77"/>
      <c r="K4377" s="78">
        <f t="shared" si="2"/>
        <v>13122</v>
      </c>
      <c r="L4377" s="76" t="s">
        <v>99</v>
      </c>
      <c r="M4377" s="77"/>
    </row>
    <row r="4378" ht="15.75" customHeight="1">
      <c r="A4378" s="79">
        <v>46380.0</v>
      </c>
      <c r="H4378" s="77"/>
      <c r="I4378" s="77"/>
      <c r="J4378" s="77"/>
      <c r="K4378" s="78">
        <f t="shared" si="2"/>
        <v>13125</v>
      </c>
      <c r="L4378" s="76" t="s">
        <v>99</v>
      </c>
      <c r="M4378" s="77"/>
    </row>
    <row r="4379" ht="15.75" customHeight="1">
      <c r="A4379" s="79">
        <v>46381.0</v>
      </c>
      <c r="H4379" s="77"/>
      <c r="I4379" s="77"/>
      <c r="J4379" s="77"/>
      <c r="K4379" s="78">
        <f t="shared" si="2"/>
        <v>13128</v>
      </c>
      <c r="L4379" s="76" t="s">
        <v>99</v>
      </c>
      <c r="M4379" s="77"/>
    </row>
    <row r="4380" ht="15.75" customHeight="1">
      <c r="A4380" s="79">
        <v>46382.0</v>
      </c>
      <c r="H4380" s="77"/>
      <c r="I4380" s="77"/>
      <c r="J4380" s="77"/>
      <c r="K4380" s="78">
        <f t="shared" si="2"/>
        <v>13131</v>
      </c>
      <c r="L4380" s="76" t="s">
        <v>99</v>
      </c>
      <c r="M4380" s="77"/>
    </row>
    <row r="4381" ht="15.75" customHeight="1">
      <c r="A4381" s="79">
        <v>46383.0</v>
      </c>
      <c r="H4381" s="77"/>
      <c r="I4381" s="77"/>
      <c r="J4381" s="77"/>
      <c r="K4381" s="78">
        <f t="shared" si="2"/>
        <v>13134</v>
      </c>
      <c r="L4381" s="76" t="s">
        <v>99</v>
      </c>
      <c r="M4381" s="77"/>
    </row>
    <row r="4382" ht="15.75" customHeight="1">
      <c r="A4382" s="79">
        <v>46384.0</v>
      </c>
      <c r="H4382" s="77"/>
      <c r="I4382" s="77"/>
      <c r="J4382" s="77"/>
      <c r="K4382" s="78">
        <f t="shared" si="2"/>
        <v>13137</v>
      </c>
      <c r="L4382" s="76" t="s">
        <v>99</v>
      </c>
      <c r="M4382" s="77"/>
    </row>
    <row r="4383" ht="15.75" customHeight="1">
      <c r="A4383" s="79">
        <v>46385.0</v>
      </c>
      <c r="H4383" s="77"/>
      <c r="I4383" s="77"/>
      <c r="J4383" s="77"/>
      <c r="K4383" s="78">
        <f t="shared" si="2"/>
        <v>13140</v>
      </c>
      <c r="L4383" s="76" t="s">
        <v>99</v>
      </c>
      <c r="M4383" s="77"/>
    </row>
    <row r="4384" ht="15.75" customHeight="1">
      <c r="A4384" s="79">
        <v>46386.0</v>
      </c>
      <c r="H4384" s="77"/>
      <c r="I4384" s="77"/>
      <c r="J4384" s="77"/>
      <c r="K4384" s="78">
        <f t="shared" si="2"/>
        <v>13143</v>
      </c>
      <c r="L4384" s="76" t="s">
        <v>99</v>
      </c>
      <c r="M4384" s="77"/>
    </row>
    <row r="4385" ht="15.75" customHeight="1">
      <c r="A4385" s="79">
        <v>46387.0</v>
      </c>
      <c r="H4385" s="77"/>
      <c r="I4385" s="77"/>
      <c r="J4385" s="77"/>
      <c r="K4385" s="78">
        <f t="shared" si="2"/>
        <v>13146</v>
      </c>
      <c r="L4385" s="76" t="s">
        <v>99</v>
      </c>
      <c r="M4385" s="77"/>
    </row>
    <row r="4386" ht="15.75" customHeight="1">
      <c r="A4386" s="79">
        <v>46388.0</v>
      </c>
      <c r="H4386" s="77"/>
      <c r="I4386" s="77"/>
      <c r="J4386" s="77"/>
      <c r="K4386" s="78">
        <f t="shared" si="2"/>
        <v>13149</v>
      </c>
      <c r="L4386" s="76" t="s">
        <v>99</v>
      </c>
      <c r="M4386" s="77"/>
    </row>
    <row r="4387" ht="15.75" customHeight="1">
      <c r="A4387" s="79">
        <v>46389.0</v>
      </c>
      <c r="H4387" s="77"/>
      <c r="I4387" s="77"/>
      <c r="J4387" s="77"/>
      <c r="K4387" s="78">
        <f t="shared" si="2"/>
        <v>13152</v>
      </c>
      <c r="L4387" s="76" t="s">
        <v>99</v>
      </c>
      <c r="M4387" s="77"/>
    </row>
    <row r="4388" ht="15.75" customHeight="1">
      <c r="A4388" s="79">
        <v>46390.0</v>
      </c>
      <c r="H4388" s="77"/>
      <c r="I4388" s="77"/>
      <c r="J4388" s="77"/>
      <c r="K4388" s="78">
        <f t="shared" si="2"/>
        <v>13155</v>
      </c>
      <c r="L4388" s="76" t="s">
        <v>99</v>
      </c>
      <c r="M4388" s="77"/>
    </row>
    <row r="4389" ht="15.75" customHeight="1">
      <c r="A4389" s="79">
        <v>46391.0</v>
      </c>
      <c r="H4389" s="77"/>
      <c r="I4389" s="77"/>
      <c r="J4389" s="77"/>
      <c r="K4389" s="78">
        <f t="shared" si="2"/>
        <v>13158</v>
      </c>
      <c r="L4389" s="76" t="s">
        <v>99</v>
      </c>
      <c r="M4389" s="77"/>
    </row>
    <row r="4390" ht="15.75" customHeight="1">
      <c r="A4390" s="79">
        <v>46392.0</v>
      </c>
      <c r="H4390" s="77"/>
      <c r="I4390" s="77"/>
      <c r="J4390" s="77"/>
      <c r="K4390" s="78">
        <f t="shared" si="2"/>
        <v>13161</v>
      </c>
      <c r="L4390" s="76" t="s">
        <v>99</v>
      </c>
      <c r="M4390" s="77"/>
    </row>
    <row r="4391" ht="15.75" customHeight="1">
      <c r="A4391" s="79">
        <v>46393.0</v>
      </c>
      <c r="H4391" s="77"/>
      <c r="I4391" s="77"/>
      <c r="J4391" s="77"/>
      <c r="K4391" s="78">
        <f t="shared" si="2"/>
        <v>13164</v>
      </c>
      <c r="L4391" s="76" t="s">
        <v>99</v>
      </c>
      <c r="M4391" s="77"/>
    </row>
    <row r="4392" ht="15.75" customHeight="1">
      <c r="A4392" s="79">
        <v>46394.0</v>
      </c>
      <c r="H4392" s="77"/>
      <c r="I4392" s="77"/>
      <c r="J4392" s="77"/>
      <c r="K4392" s="78">
        <f t="shared" si="2"/>
        <v>13167</v>
      </c>
      <c r="L4392" s="76" t="s">
        <v>99</v>
      </c>
      <c r="M4392" s="77"/>
    </row>
    <row r="4393" ht="15.75" customHeight="1">
      <c r="A4393" s="79">
        <v>46395.0</v>
      </c>
      <c r="H4393" s="77"/>
      <c r="I4393" s="77"/>
      <c r="J4393" s="77"/>
      <c r="K4393" s="78">
        <f t="shared" si="2"/>
        <v>13170</v>
      </c>
      <c r="L4393" s="76" t="s">
        <v>99</v>
      </c>
      <c r="M4393" s="77"/>
    </row>
    <row r="4394" ht="15.75" customHeight="1">
      <c r="A4394" s="79">
        <v>46396.0</v>
      </c>
      <c r="H4394" s="77"/>
      <c r="I4394" s="77"/>
      <c r="J4394" s="77"/>
      <c r="K4394" s="78">
        <f t="shared" si="2"/>
        <v>13173</v>
      </c>
      <c r="L4394" s="76" t="s">
        <v>99</v>
      </c>
      <c r="M4394" s="77"/>
    </row>
    <row r="4395" ht="15.75" customHeight="1">
      <c r="A4395" s="79">
        <v>46397.0</v>
      </c>
      <c r="H4395" s="77"/>
      <c r="I4395" s="77"/>
      <c r="J4395" s="77"/>
      <c r="K4395" s="78">
        <f t="shared" si="2"/>
        <v>13176</v>
      </c>
      <c r="L4395" s="76" t="s">
        <v>99</v>
      </c>
      <c r="M4395" s="77"/>
    </row>
    <row r="4396" ht="15.75" customHeight="1">
      <c r="A4396" s="79">
        <v>46398.0</v>
      </c>
      <c r="H4396" s="77"/>
      <c r="I4396" s="77"/>
      <c r="J4396" s="77"/>
      <c r="K4396" s="78">
        <f t="shared" si="2"/>
        <v>13179</v>
      </c>
      <c r="L4396" s="76" t="s">
        <v>99</v>
      </c>
      <c r="M4396" s="77"/>
    </row>
    <row r="4397" ht="15.75" customHeight="1">
      <c r="A4397" s="79">
        <v>46399.0</v>
      </c>
      <c r="H4397" s="77"/>
      <c r="I4397" s="77"/>
      <c r="J4397" s="77"/>
      <c r="K4397" s="78">
        <f t="shared" si="2"/>
        <v>13182</v>
      </c>
      <c r="L4397" s="76" t="s">
        <v>99</v>
      </c>
      <c r="M4397" s="77"/>
    </row>
    <row r="4398" ht="15.75" customHeight="1">
      <c r="A4398" s="79">
        <v>46400.0</v>
      </c>
      <c r="H4398" s="77"/>
      <c r="I4398" s="77"/>
      <c r="J4398" s="77"/>
      <c r="K4398" s="78">
        <f t="shared" si="2"/>
        <v>13185</v>
      </c>
      <c r="L4398" s="76" t="s">
        <v>99</v>
      </c>
      <c r="M4398" s="77"/>
    </row>
    <row r="4399" ht="15.75" customHeight="1">
      <c r="A4399" s="79">
        <v>46401.0</v>
      </c>
      <c r="H4399" s="77"/>
      <c r="I4399" s="77"/>
      <c r="J4399" s="77"/>
      <c r="K4399" s="78">
        <f t="shared" si="2"/>
        <v>13188</v>
      </c>
      <c r="L4399" s="76" t="s">
        <v>99</v>
      </c>
      <c r="M4399" s="77"/>
    </row>
    <row r="4400" ht="15.75" customHeight="1">
      <c r="A4400" s="79">
        <v>46402.0</v>
      </c>
      <c r="H4400" s="77"/>
      <c r="I4400" s="77"/>
      <c r="J4400" s="77"/>
      <c r="K4400" s="78">
        <f t="shared" si="2"/>
        <v>13191</v>
      </c>
      <c r="L4400" s="76" t="s">
        <v>99</v>
      </c>
      <c r="M4400" s="77"/>
    </row>
    <row r="4401" ht="15.75" customHeight="1">
      <c r="A4401" s="79">
        <v>46403.0</v>
      </c>
      <c r="H4401" s="77"/>
      <c r="I4401" s="77"/>
      <c r="J4401" s="77"/>
      <c r="K4401" s="78">
        <f t="shared" si="2"/>
        <v>13194</v>
      </c>
      <c r="L4401" s="76" t="s">
        <v>99</v>
      </c>
      <c r="M4401" s="77"/>
    </row>
    <row r="4402" ht="15.75" customHeight="1">
      <c r="A4402" s="79">
        <v>46404.0</v>
      </c>
      <c r="H4402" s="77"/>
      <c r="I4402" s="77"/>
      <c r="J4402" s="77"/>
      <c r="K4402" s="78">
        <f t="shared" si="2"/>
        <v>13197</v>
      </c>
      <c r="L4402" s="76" t="s">
        <v>99</v>
      </c>
      <c r="M4402" s="77"/>
    </row>
    <row r="4403" ht="15.75" customHeight="1">
      <c r="A4403" s="79">
        <v>46405.0</v>
      </c>
      <c r="H4403" s="77"/>
      <c r="I4403" s="77"/>
      <c r="J4403" s="77"/>
      <c r="K4403" s="78">
        <f t="shared" si="2"/>
        <v>13200</v>
      </c>
      <c r="L4403" s="76" t="s">
        <v>99</v>
      </c>
      <c r="M4403" s="77"/>
    </row>
    <row r="4404" ht="15.75" customHeight="1">
      <c r="A4404" s="79">
        <v>46406.0</v>
      </c>
      <c r="H4404" s="77"/>
      <c r="I4404" s="77"/>
      <c r="J4404" s="77"/>
      <c r="K4404" s="78">
        <f t="shared" si="2"/>
        <v>13203</v>
      </c>
      <c r="L4404" s="76" t="s">
        <v>99</v>
      </c>
      <c r="M4404" s="77"/>
    </row>
    <row r="4405" ht="15.75" customHeight="1">
      <c r="A4405" s="79">
        <v>46407.0</v>
      </c>
      <c r="H4405" s="77"/>
      <c r="I4405" s="77"/>
      <c r="J4405" s="77"/>
      <c r="K4405" s="78">
        <f t="shared" si="2"/>
        <v>13206</v>
      </c>
      <c r="L4405" s="76" t="s">
        <v>99</v>
      </c>
      <c r="M4405" s="77"/>
    </row>
    <row r="4406" ht="15.75" customHeight="1">
      <c r="A4406" s="79">
        <v>46408.0</v>
      </c>
      <c r="H4406" s="77"/>
      <c r="I4406" s="77"/>
      <c r="J4406" s="77"/>
      <c r="K4406" s="78">
        <f t="shared" si="2"/>
        <v>13209</v>
      </c>
      <c r="L4406" s="76" t="s">
        <v>99</v>
      </c>
      <c r="M4406" s="77"/>
    </row>
    <row r="4407" ht="15.75" customHeight="1">
      <c r="A4407" s="79">
        <v>46409.0</v>
      </c>
      <c r="H4407" s="77"/>
      <c r="I4407" s="77"/>
      <c r="J4407" s="77"/>
      <c r="K4407" s="78">
        <f t="shared" si="2"/>
        <v>13212</v>
      </c>
      <c r="L4407" s="76" t="s">
        <v>99</v>
      </c>
      <c r="M4407" s="77"/>
    </row>
    <row r="4408" ht="15.75" customHeight="1">
      <c r="A4408" s="79">
        <v>46410.0</v>
      </c>
      <c r="H4408" s="77"/>
      <c r="I4408" s="77"/>
      <c r="J4408" s="77"/>
      <c r="K4408" s="78">
        <f t="shared" si="2"/>
        <v>13215</v>
      </c>
      <c r="L4408" s="76" t="s">
        <v>99</v>
      </c>
      <c r="M4408" s="77"/>
    </row>
    <row r="4409" ht="15.75" customHeight="1">
      <c r="A4409" s="79">
        <v>46411.0</v>
      </c>
      <c r="H4409" s="77"/>
      <c r="I4409" s="77"/>
      <c r="J4409" s="77"/>
      <c r="K4409" s="78">
        <f t="shared" si="2"/>
        <v>13218</v>
      </c>
      <c r="L4409" s="76" t="s">
        <v>99</v>
      </c>
      <c r="M4409" s="77"/>
    </row>
    <row r="4410" ht="15.75" customHeight="1">
      <c r="A4410" s="79">
        <v>46412.0</v>
      </c>
      <c r="H4410" s="77"/>
      <c r="I4410" s="77"/>
      <c r="J4410" s="77"/>
      <c r="K4410" s="78">
        <f t="shared" si="2"/>
        <v>13221</v>
      </c>
      <c r="L4410" s="76" t="s">
        <v>99</v>
      </c>
      <c r="M4410" s="77"/>
    </row>
    <row r="4411" ht="15.75" customHeight="1">
      <c r="A4411" s="79">
        <v>46413.0</v>
      </c>
      <c r="H4411" s="77"/>
      <c r="I4411" s="77"/>
      <c r="J4411" s="77"/>
      <c r="K4411" s="78">
        <f t="shared" si="2"/>
        <v>13224</v>
      </c>
      <c r="L4411" s="76" t="s">
        <v>99</v>
      </c>
      <c r="M4411" s="77"/>
    </row>
    <row r="4412" ht="15.75" customHeight="1">
      <c r="A4412" s="79">
        <v>46414.0</v>
      </c>
      <c r="H4412" s="77"/>
      <c r="I4412" s="77"/>
      <c r="J4412" s="77"/>
      <c r="K4412" s="78">
        <f t="shared" si="2"/>
        <v>13227</v>
      </c>
      <c r="L4412" s="76" t="s">
        <v>99</v>
      </c>
      <c r="M4412" s="77"/>
    </row>
    <row r="4413" ht="15.75" customHeight="1">
      <c r="A4413" s="79">
        <v>46415.0</v>
      </c>
      <c r="H4413" s="77"/>
      <c r="I4413" s="77"/>
      <c r="J4413" s="77"/>
      <c r="K4413" s="78">
        <f t="shared" si="2"/>
        <v>13230</v>
      </c>
      <c r="L4413" s="76" t="s">
        <v>99</v>
      </c>
      <c r="M4413" s="77"/>
    </row>
    <row r="4414" ht="15.75" customHeight="1">
      <c r="A4414" s="79">
        <v>46416.0</v>
      </c>
      <c r="H4414" s="77"/>
      <c r="I4414" s="77"/>
      <c r="J4414" s="77"/>
      <c r="K4414" s="78">
        <f t="shared" si="2"/>
        <v>13233</v>
      </c>
      <c r="L4414" s="76" t="s">
        <v>99</v>
      </c>
      <c r="M4414" s="77"/>
    </row>
    <row r="4415" ht="15.75" customHeight="1">
      <c r="A4415" s="79">
        <v>46417.0</v>
      </c>
      <c r="H4415" s="77"/>
      <c r="I4415" s="77"/>
      <c r="J4415" s="77"/>
      <c r="K4415" s="78">
        <f t="shared" si="2"/>
        <v>13236</v>
      </c>
      <c r="L4415" s="76" t="s">
        <v>99</v>
      </c>
      <c r="M4415" s="77"/>
    </row>
    <row r="4416" ht="15.75" customHeight="1">
      <c r="A4416" s="79">
        <v>46418.0</v>
      </c>
      <c r="H4416" s="77"/>
      <c r="I4416" s="77"/>
      <c r="J4416" s="77"/>
      <c r="K4416" s="78">
        <f t="shared" si="2"/>
        <v>13239</v>
      </c>
      <c r="L4416" s="76" t="s">
        <v>99</v>
      </c>
      <c r="M4416" s="77"/>
    </row>
    <row r="4417" ht="15.75" customHeight="1">
      <c r="A4417" s="79">
        <v>46419.0</v>
      </c>
      <c r="H4417" s="77"/>
      <c r="I4417" s="77"/>
      <c r="J4417" s="77"/>
      <c r="K4417" s="78">
        <f t="shared" si="2"/>
        <v>13242</v>
      </c>
      <c r="L4417" s="76" t="s">
        <v>99</v>
      </c>
      <c r="M4417" s="77"/>
    </row>
    <row r="4418" ht="15.75" customHeight="1">
      <c r="A4418" s="79">
        <v>46420.0</v>
      </c>
      <c r="H4418" s="77"/>
      <c r="I4418" s="77"/>
      <c r="J4418" s="77"/>
      <c r="K4418" s="78">
        <f t="shared" si="2"/>
        <v>13245</v>
      </c>
      <c r="L4418" s="76" t="s">
        <v>99</v>
      </c>
      <c r="M4418" s="77"/>
    </row>
    <row r="4419" ht="15.75" customHeight="1">
      <c r="A4419" s="79">
        <v>46421.0</v>
      </c>
      <c r="H4419" s="77"/>
      <c r="I4419" s="77"/>
      <c r="J4419" s="77"/>
      <c r="K4419" s="78">
        <f t="shared" si="2"/>
        <v>13248</v>
      </c>
      <c r="L4419" s="76" t="s">
        <v>99</v>
      </c>
      <c r="M4419" s="77"/>
    </row>
    <row r="4420" ht="15.75" customHeight="1">
      <c r="A4420" s="79">
        <v>46422.0</v>
      </c>
      <c r="H4420" s="77"/>
      <c r="I4420" s="77"/>
      <c r="J4420" s="77"/>
      <c r="K4420" s="78">
        <f t="shared" si="2"/>
        <v>13251</v>
      </c>
      <c r="L4420" s="76" t="s">
        <v>99</v>
      </c>
      <c r="M4420" s="77"/>
    </row>
    <row r="4421" ht="15.75" customHeight="1">
      <c r="A4421" s="79">
        <v>46423.0</v>
      </c>
      <c r="H4421" s="77"/>
      <c r="I4421" s="77"/>
      <c r="J4421" s="77"/>
      <c r="K4421" s="78">
        <f t="shared" si="2"/>
        <v>13254</v>
      </c>
      <c r="L4421" s="76" t="s">
        <v>99</v>
      </c>
      <c r="M4421" s="77"/>
    </row>
    <row r="4422" ht="15.75" customHeight="1">
      <c r="A4422" s="79">
        <v>46424.0</v>
      </c>
      <c r="H4422" s="77"/>
      <c r="I4422" s="77"/>
      <c r="J4422" s="77"/>
      <c r="K4422" s="78">
        <f t="shared" si="2"/>
        <v>13257</v>
      </c>
      <c r="L4422" s="76" t="s">
        <v>99</v>
      </c>
      <c r="M4422" s="77"/>
    </row>
    <row r="4423" ht="15.75" customHeight="1">
      <c r="A4423" s="79">
        <v>46425.0</v>
      </c>
      <c r="H4423" s="77"/>
      <c r="I4423" s="77"/>
      <c r="J4423" s="77"/>
      <c r="K4423" s="78">
        <f t="shared" si="2"/>
        <v>13260</v>
      </c>
      <c r="L4423" s="76" t="s">
        <v>99</v>
      </c>
      <c r="M4423" s="77"/>
    </row>
    <row r="4424" ht="15.75" customHeight="1">
      <c r="A4424" s="79">
        <v>46426.0</v>
      </c>
      <c r="H4424" s="77"/>
      <c r="I4424" s="77"/>
      <c r="J4424" s="77"/>
      <c r="K4424" s="78">
        <f t="shared" si="2"/>
        <v>13263</v>
      </c>
      <c r="L4424" s="76" t="s">
        <v>99</v>
      </c>
      <c r="M4424" s="77"/>
    </row>
    <row r="4425" ht="15.75" customHeight="1">
      <c r="A4425" s="79">
        <v>46427.0</v>
      </c>
      <c r="H4425" s="77"/>
      <c r="I4425" s="77"/>
      <c r="J4425" s="77"/>
      <c r="K4425" s="78">
        <f t="shared" si="2"/>
        <v>13266</v>
      </c>
      <c r="L4425" s="76" t="s">
        <v>99</v>
      </c>
      <c r="M4425" s="77"/>
    </row>
    <row r="4426" ht="15.75" customHeight="1">
      <c r="A4426" s="79">
        <v>46428.0</v>
      </c>
      <c r="H4426" s="77"/>
      <c r="I4426" s="77"/>
      <c r="J4426" s="77"/>
      <c r="K4426" s="78">
        <f t="shared" si="2"/>
        <v>13269</v>
      </c>
      <c r="L4426" s="76" t="s">
        <v>99</v>
      </c>
      <c r="M4426" s="77"/>
    </row>
    <row r="4427" ht="15.75" customHeight="1">
      <c r="A4427" s="79">
        <v>46429.0</v>
      </c>
      <c r="H4427" s="77"/>
      <c r="I4427" s="77"/>
      <c r="J4427" s="77"/>
      <c r="K4427" s="78">
        <f t="shared" si="2"/>
        <v>13272</v>
      </c>
      <c r="L4427" s="76" t="s">
        <v>99</v>
      </c>
      <c r="M4427" s="77"/>
    </row>
    <row r="4428" ht="15.75" customHeight="1">
      <c r="A4428" s="79">
        <v>46430.0</v>
      </c>
      <c r="H4428" s="77"/>
      <c r="I4428" s="77"/>
      <c r="J4428" s="77"/>
      <c r="K4428" s="78">
        <f t="shared" si="2"/>
        <v>13275</v>
      </c>
      <c r="L4428" s="76" t="s">
        <v>99</v>
      </c>
      <c r="M4428" s="77"/>
    </row>
    <row r="4429" ht="15.75" customHeight="1">
      <c r="A4429" s="79">
        <v>46431.0</v>
      </c>
      <c r="H4429" s="77"/>
      <c r="I4429" s="77"/>
      <c r="J4429" s="77"/>
      <c r="K4429" s="78">
        <f t="shared" si="2"/>
        <v>13278</v>
      </c>
      <c r="L4429" s="76" t="s">
        <v>99</v>
      </c>
      <c r="M4429" s="77"/>
    </row>
    <row r="4430" ht="15.75" customHeight="1">
      <c r="A4430" s="79">
        <v>46432.0</v>
      </c>
      <c r="H4430" s="77"/>
      <c r="I4430" s="77"/>
      <c r="J4430" s="77"/>
      <c r="K4430" s="78">
        <f t="shared" si="2"/>
        <v>13281</v>
      </c>
      <c r="L4430" s="76" t="s">
        <v>99</v>
      </c>
      <c r="M4430" s="77"/>
    </row>
    <row r="4431" ht="15.75" customHeight="1">
      <c r="A4431" s="79">
        <v>46433.0</v>
      </c>
      <c r="H4431" s="77"/>
      <c r="I4431" s="77"/>
      <c r="J4431" s="77"/>
      <c r="K4431" s="78">
        <f t="shared" si="2"/>
        <v>13284</v>
      </c>
      <c r="L4431" s="76" t="s">
        <v>99</v>
      </c>
      <c r="M4431" s="77"/>
    </row>
    <row r="4432" ht="15.75" customHeight="1">
      <c r="A4432" s="79">
        <v>46434.0</v>
      </c>
      <c r="H4432" s="77"/>
      <c r="I4432" s="77"/>
      <c r="J4432" s="77"/>
      <c r="K4432" s="78">
        <f t="shared" si="2"/>
        <v>13287</v>
      </c>
      <c r="L4432" s="76" t="s">
        <v>99</v>
      </c>
      <c r="M4432" s="77"/>
    </row>
    <row r="4433" ht="15.75" customHeight="1">
      <c r="A4433" s="79">
        <v>46435.0</v>
      </c>
      <c r="H4433" s="77"/>
      <c r="I4433" s="77"/>
      <c r="J4433" s="77"/>
      <c r="K4433" s="78">
        <f t="shared" si="2"/>
        <v>13290</v>
      </c>
      <c r="L4433" s="76" t="s">
        <v>99</v>
      </c>
      <c r="M4433" s="77"/>
    </row>
    <row r="4434" ht="15.75" customHeight="1">
      <c r="A4434" s="79">
        <v>46436.0</v>
      </c>
      <c r="H4434" s="77"/>
      <c r="I4434" s="77"/>
      <c r="J4434" s="77"/>
      <c r="K4434" s="78">
        <f t="shared" si="2"/>
        <v>13293</v>
      </c>
      <c r="L4434" s="76" t="s">
        <v>99</v>
      </c>
      <c r="M4434" s="77"/>
    </row>
    <row r="4435" ht="15.75" customHeight="1">
      <c r="A4435" s="79">
        <v>46437.0</v>
      </c>
      <c r="H4435" s="77"/>
      <c r="I4435" s="77"/>
      <c r="J4435" s="77"/>
      <c r="K4435" s="78">
        <f t="shared" si="2"/>
        <v>13296</v>
      </c>
      <c r="L4435" s="76" t="s">
        <v>99</v>
      </c>
      <c r="M4435" s="77"/>
    </row>
    <row r="4436" ht="15.75" customHeight="1">
      <c r="A4436" s="79">
        <v>46438.0</v>
      </c>
      <c r="H4436" s="77"/>
      <c r="I4436" s="77"/>
      <c r="J4436" s="77"/>
      <c r="K4436" s="78">
        <f t="shared" si="2"/>
        <v>13299</v>
      </c>
      <c r="L4436" s="76" t="s">
        <v>99</v>
      </c>
      <c r="M4436" s="77"/>
    </row>
    <row r="4437" ht="15.75" customHeight="1">
      <c r="A4437" s="79">
        <v>46439.0</v>
      </c>
      <c r="H4437" s="77"/>
      <c r="I4437" s="77"/>
      <c r="J4437" s="77"/>
      <c r="K4437" s="78">
        <f t="shared" si="2"/>
        <v>13302</v>
      </c>
      <c r="L4437" s="76" t="s">
        <v>99</v>
      </c>
      <c r="M4437" s="77"/>
    </row>
    <row r="4438" ht="15.75" customHeight="1">
      <c r="A4438" s="79">
        <v>46440.0</v>
      </c>
      <c r="H4438" s="77"/>
      <c r="I4438" s="77"/>
      <c r="J4438" s="77"/>
      <c r="K4438" s="78">
        <f t="shared" si="2"/>
        <v>13305</v>
      </c>
      <c r="L4438" s="76" t="s">
        <v>99</v>
      </c>
      <c r="M4438" s="77"/>
    </row>
    <row r="4439" ht="15.75" customHeight="1">
      <c r="A4439" s="79">
        <v>46441.0</v>
      </c>
      <c r="H4439" s="77"/>
      <c r="I4439" s="77"/>
      <c r="J4439" s="77"/>
      <c r="K4439" s="78">
        <f t="shared" si="2"/>
        <v>13308</v>
      </c>
      <c r="L4439" s="76" t="s">
        <v>99</v>
      </c>
      <c r="M4439" s="77"/>
    </row>
    <row r="4440" ht="15.75" customHeight="1">
      <c r="A4440" s="79">
        <v>46442.0</v>
      </c>
      <c r="H4440" s="77"/>
      <c r="I4440" s="77"/>
      <c r="J4440" s="77"/>
      <c r="K4440" s="78">
        <f t="shared" si="2"/>
        <v>13311</v>
      </c>
      <c r="L4440" s="76" t="s">
        <v>99</v>
      </c>
      <c r="M4440" s="77"/>
    </row>
    <row r="4441" ht="15.75" customHeight="1">
      <c r="A4441" s="79">
        <v>46443.0</v>
      </c>
      <c r="H4441" s="77"/>
      <c r="I4441" s="77"/>
      <c r="J4441" s="77"/>
      <c r="K4441" s="78">
        <f t="shared" si="2"/>
        <v>13314</v>
      </c>
      <c r="L4441" s="76" t="s">
        <v>99</v>
      </c>
      <c r="M4441" s="77"/>
    </row>
    <row r="4442" ht="15.75" customHeight="1">
      <c r="A4442" s="79">
        <v>46444.0</v>
      </c>
      <c r="H4442" s="77"/>
      <c r="I4442" s="77"/>
      <c r="J4442" s="77"/>
      <c r="K4442" s="78">
        <f t="shared" si="2"/>
        <v>13317</v>
      </c>
      <c r="L4442" s="76" t="s">
        <v>99</v>
      </c>
      <c r="M4442" s="77"/>
    </row>
    <row r="4443" ht="15.75" customHeight="1">
      <c r="A4443" s="79">
        <v>46445.0</v>
      </c>
      <c r="H4443" s="77"/>
      <c r="I4443" s="77"/>
      <c r="J4443" s="77"/>
      <c r="K4443" s="78">
        <f t="shared" si="2"/>
        <v>13320</v>
      </c>
      <c r="L4443" s="76" t="s">
        <v>99</v>
      </c>
      <c r="M4443" s="77"/>
    </row>
    <row r="4444" ht="15.75" customHeight="1">
      <c r="A4444" s="79">
        <v>46446.0</v>
      </c>
      <c r="H4444" s="77"/>
      <c r="I4444" s="77"/>
      <c r="J4444" s="77"/>
      <c r="K4444" s="78">
        <f t="shared" si="2"/>
        <v>13323</v>
      </c>
      <c r="L4444" s="76" t="s">
        <v>99</v>
      </c>
      <c r="M4444" s="77"/>
    </row>
    <row r="4445" ht="15.75" customHeight="1">
      <c r="A4445" s="79">
        <v>46447.0</v>
      </c>
      <c r="H4445" s="77"/>
      <c r="I4445" s="77"/>
      <c r="J4445" s="77"/>
      <c r="K4445" s="78">
        <f t="shared" si="2"/>
        <v>13326</v>
      </c>
      <c r="L4445" s="76" t="s">
        <v>99</v>
      </c>
      <c r="M4445" s="77"/>
    </row>
    <row r="4446" ht="15.75" customHeight="1">
      <c r="A4446" s="79">
        <v>46448.0</v>
      </c>
      <c r="H4446" s="77"/>
      <c r="I4446" s="77"/>
      <c r="J4446" s="77"/>
      <c r="K4446" s="78">
        <f t="shared" si="2"/>
        <v>13329</v>
      </c>
      <c r="L4446" s="76" t="s">
        <v>99</v>
      </c>
      <c r="M4446" s="77"/>
    </row>
    <row r="4447" ht="15.75" customHeight="1">
      <c r="A4447" s="79">
        <v>46449.0</v>
      </c>
      <c r="H4447" s="77"/>
      <c r="I4447" s="77"/>
      <c r="J4447" s="77"/>
      <c r="K4447" s="78">
        <f t="shared" si="2"/>
        <v>13332</v>
      </c>
      <c r="L4447" s="76" t="s">
        <v>99</v>
      </c>
      <c r="M4447" s="77"/>
    </row>
    <row r="4448" ht="15.75" customHeight="1">
      <c r="A4448" s="79">
        <v>46450.0</v>
      </c>
      <c r="H4448" s="77"/>
      <c r="I4448" s="77"/>
      <c r="J4448" s="77"/>
      <c r="K4448" s="78">
        <f t="shared" si="2"/>
        <v>13335</v>
      </c>
      <c r="L4448" s="76" t="s">
        <v>99</v>
      </c>
      <c r="M4448" s="77"/>
    </row>
    <row r="4449" ht="15.75" customHeight="1">
      <c r="A4449" s="79">
        <v>46451.0</v>
      </c>
      <c r="H4449" s="77"/>
      <c r="I4449" s="77"/>
      <c r="J4449" s="77"/>
      <c r="K4449" s="78">
        <f t="shared" si="2"/>
        <v>13338</v>
      </c>
      <c r="L4449" s="76" t="s">
        <v>99</v>
      </c>
      <c r="M4449" s="77"/>
    </row>
    <row r="4450" ht="15.75" customHeight="1">
      <c r="A4450" s="79">
        <v>46452.0</v>
      </c>
      <c r="H4450" s="77"/>
      <c r="I4450" s="77"/>
      <c r="J4450" s="77"/>
      <c r="K4450" s="78">
        <f t="shared" si="2"/>
        <v>13341</v>
      </c>
      <c r="L4450" s="76" t="s">
        <v>99</v>
      </c>
      <c r="M4450" s="77"/>
    </row>
    <row r="4451" ht="15.75" customHeight="1">
      <c r="A4451" s="79">
        <v>46453.0</v>
      </c>
      <c r="H4451" s="77"/>
      <c r="I4451" s="77"/>
      <c r="J4451" s="77"/>
      <c r="K4451" s="78">
        <f t="shared" si="2"/>
        <v>13344</v>
      </c>
      <c r="L4451" s="76" t="s">
        <v>99</v>
      </c>
      <c r="M4451" s="77"/>
    </row>
    <row r="4452" ht="15.75" customHeight="1">
      <c r="A4452" s="79">
        <v>46454.0</v>
      </c>
      <c r="H4452" s="77"/>
      <c r="I4452" s="77"/>
      <c r="J4452" s="77"/>
      <c r="K4452" s="78">
        <f t="shared" si="2"/>
        <v>13347</v>
      </c>
      <c r="L4452" s="76" t="s">
        <v>99</v>
      </c>
      <c r="M4452" s="77"/>
    </row>
    <row r="4453" ht="15.75" customHeight="1">
      <c r="A4453" s="79">
        <v>46455.0</v>
      </c>
      <c r="H4453" s="77"/>
      <c r="I4453" s="77"/>
      <c r="J4453" s="77"/>
      <c r="K4453" s="78">
        <f t="shared" si="2"/>
        <v>13350</v>
      </c>
      <c r="L4453" s="76" t="s">
        <v>99</v>
      </c>
      <c r="M4453" s="77"/>
    </row>
    <row r="4454" ht="15.75" customHeight="1">
      <c r="A4454" s="79">
        <v>46456.0</v>
      </c>
      <c r="H4454" s="77"/>
      <c r="I4454" s="77"/>
      <c r="J4454" s="77"/>
      <c r="K4454" s="78">
        <f t="shared" si="2"/>
        <v>13353</v>
      </c>
      <c r="L4454" s="76" t="s">
        <v>99</v>
      </c>
      <c r="M4454" s="77"/>
    </row>
    <row r="4455" ht="15.75" customHeight="1">
      <c r="A4455" s="79">
        <v>46457.0</v>
      </c>
      <c r="H4455" s="77"/>
      <c r="I4455" s="77"/>
      <c r="J4455" s="77"/>
      <c r="K4455" s="78">
        <f t="shared" si="2"/>
        <v>13356</v>
      </c>
      <c r="L4455" s="76" t="s">
        <v>99</v>
      </c>
      <c r="M4455" s="77"/>
    </row>
    <row r="4456" ht="15.75" customHeight="1">
      <c r="A4456" s="79">
        <v>46458.0</v>
      </c>
      <c r="H4456" s="77"/>
      <c r="I4456" s="77"/>
      <c r="J4456" s="77"/>
      <c r="K4456" s="78">
        <f t="shared" si="2"/>
        <v>13359</v>
      </c>
      <c r="L4456" s="76" t="s">
        <v>99</v>
      </c>
      <c r="M4456" s="77"/>
    </row>
    <row r="4457" ht="15.75" customHeight="1">
      <c r="A4457" s="79">
        <v>46459.0</v>
      </c>
      <c r="H4457" s="77"/>
      <c r="I4457" s="77"/>
      <c r="J4457" s="77"/>
      <c r="K4457" s="78">
        <f t="shared" si="2"/>
        <v>13362</v>
      </c>
      <c r="L4457" s="76" t="s">
        <v>99</v>
      </c>
      <c r="M4457" s="77"/>
    </row>
    <row r="4458" ht="15.75" customHeight="1">
      <c r="A4458" s="79">
        <v>46460.0</v>
      </c>
      <c r="H4458" s="77"/>
      <c r="I4458" s="77"/>
      <c r="J4458" s="77"/>
      <c r="K4458" s="78">
        <f t="shared" si="2"/>
        <v>13365</v>
      </c>
      <c r="L4458" s="76" t="s">
        <v>99</v>
      </c>
      <c r="M4458" s="77"/>
    </row>
    <row r="4459" ht="15.75" customHeight="1">
      <c r="A4459" s="79">
        <v>46461.0</v>
      </c>
      <c r="H4459" s="77"/>
      <c r="I4459" s="77"/>
      <c r="J4459" s="77"/>
      <c r="K4459" s="78">
        <f t="shared" si="2"/>
        <v>13368</v>
      </c>
      <c r="L4459" s="76" t="s">
        <v>99</v>
      </c>
      <c r="M4459" s="77"/>
    </row>
    <row r="4460" ht="15.75" customHeight="1">
      <c r="A4460" s="79">
        <v>46462.0</v>
      </c>
      <c r="H4460" s="77"/>
      <c r="I4460" s="77"/>
      <c r="J4460" s="77"/>
      <c r="K4460" s="78">
        <f t="shared" si="2"/>
        <v>13371</v>
      </c>
      <c r="L4460" s="76" t="s">
        <v>99</v>
      </c>
      <c r="M4460" s="77"/>
    </row>
    <row r="4461" ht="15.75" customHeight="1">
      <c r="A4461" s="79">
        <v>46463.0</v>
      </c>
      <c r="H4461" s="77"/>
      <c r="I4461" s="77"/>
      <c r="J4461" s="77"/>
      <c r="K4461" s="78">
        <f t="shared" si="2"/>
        <v>13374</v>
      </c>
      <c r="L4461" s="76" t="s">
        <v>99</v>
      </c>
      <c r="M4461" s="77"/>
    </row>
    <row r="4462" ht="15.75" customHeight="1">
      <c r="A4462" s="79">
        <v>46464.0</v>
      </c>
      <c r="H4462" s="77"/>
      <c r="I4462" s="77"/>
      <c r="J4462" s="77"/>
      <c r="K4462" s="78">
        <f t="shared" si="2"/>
        <v>13377</v>
      </c>
      <c r="L4462" s="76" t="s">
        <v>99</v>
      </c>
      <c r="M4462" s="77"/>
    </row>
    <row r="4463" ht="15.75" customHeight="1">
      <c r="A4463" s="79">
        <v>46465.0</v>
      </c>
      <c r="H4463" s="77"/>
      <c r="I4463" s="77"/>
      <c r="J4463" s="77"/>
      <c r="K4463" s="78">
        <f t="shared" si="2"/>
        <v>13380</v>
      </c>
      <c r="L4463" s="76" t="s">
        <v>99</v>
      </c>
      <c r="M4463" s="77"/>
    </row>
    <row r="4464" ht="15.75" customHeight="1">
      <c r="A4464" s="79">
        <v>46466.0</v>
      </c>
      <c r="H4464" s="77"/>
      <c r="I4464" s="77"/>
      <c r="J4464" s="77"/>
      <c r="K4464" s="78">
        <f t="shared" si="2"/>
        <v>13383</v>
      </c>
      <c r="L4464" s="76" t="s">
        <v>99</v>
      </c>
      <c r="M4464" s="77"/>
    </row>
    <row r="4465" ht="15.75" customHeight="1">
      <c r="A4465" s="79">
        <v>46467.0</v>
      </c>
      <c r="H4465" s="77"/>
      <c r="I4465" s="77"/>
      <c r="J4465" s="77"/>
      <c r="K4465" s="78">
        <f t="shared" si="2"/>
        <v>13386</v>
      </c>
      <c r="L4465" s="76" t="s">
        <v>99</v>
      </c>
      <c r="M4465" s="77"/>
    </row>
    <row r="4466" ht="15.75" customHeight="1">
      <c r="A4466" s="79">
        <v>46468.0</v>
      </c>
      <c r="H4466" s="77"/>
      <c r="I4466" s="77"/>
      <c r="J4466" s="77"/>
      <c r="K4466" s="78">
        <f t="shared" si="2"/>
        <v>13389</v>
      </c>
      <c r="L4466" s="76" t="s">
        <v>99</v>
      </c>
      <c r="M4466" s="77"/>
    </row>
    <row r="4467" ht="15.75" customHeight="1">
      <c r="A4467" s="79">
        <v>46469.0</v>
      </c>
      <c r="H4467" s="77"/>
      <c r="I4467" s="77"/>
      <c r="J4467" s="77"/>
      <c r="K4467" s="78">
        <f t="shared" si="2"/>
        <v>13392</v>
      </c>
      <c r="L4467" s="76" t="s">
        <v>99</v>
      </c>
      <c r="M4467" s="77"/>
    </row>
    <row r="4468" ht="15.75" customHeight="1">
      <c r="A4468" s="79">
        <v>46470.0</v>
      </c>
      <c r="H4468" s="77"/>
      <c r="I4468" s="77"/>
      <c r="J4468" s="77"/>
      <c r="K4468" s="78">
        <f t="shared" si="2"/>
        <v>13395</v>
      </c>
      <c r="L4468" s="76" t="s">
        <v>99</v>
      </c>
      <c r="M4468" s="77"/>
    </row>
    <row r="4469" ht="15.75" customHeight="1">
      <c r="A4469" s="79">
        <v>46471.0</v>
      </c>
      <c r="H4469" s="77"/>
      <c r="I4469" s="77"/>
      <c r="J4469" s="77"/>
      <c r="K4469" s="78">
        <f t="shared" si="2"/>
        <v>13398</v>
      </c>
      <c r="L4469" s="76" t="s">
        <v>99</v>
      </c>
      <c r="M4469" s="77"/>
    </row>
    <row r="4470" ht="15.75" customHeight="1">
      <c r="A4470" s="79">
        <v>46472.0</v>
      </c>
      <c r="H4470" s="77"/>
      <c r="I4470" s="77"/>
      <c r="J4470" s="77"/>
      <c r="K4470" s="78">
        <f t="shared" si="2"/>
        <v>13401</v>
      </c>
      <c r="L4470" s="76" t="s">
        <v>99</v>
      </c>
      <c r="M4470" s="77"/>
    </row>
    <row r="4471" ht="15.75" customHeight="1">
      <c r="A4471" s="79">
        <v>46473.0</v>
      </c>
      <c r="H4471" s="77"/>
      <c r="I4471" s="77"/>
      <c r="J4471" s="77"/>
      <c r="K4471" s="78">
        <f t="shared" si="2"/>
        <v>13404</v>
      </c>
      <c r="L4471" s="76" t="s">
        <v>99</v>
      </c>
      <c r="M4471" s="77"/>
    </row>
    <row r="4472" ht="15.75" customHeight="1">
      <c r="A4472" s="79">
        <v>46474.0</v>
      </c>
      <c r="H4472" s="77"/>
      <c r="I4472" s="77"/>
      <c r="J4472" s="77"/>
      <c r="K4472" s="78">
        <f t="shared" si="2"/>
        <v>13407</v>
      </c>
      <c r="L4472" s="76" t="s">
        <v>99</v>
      </c>
      <c r="M4472" s="77"/>
    </row>
    <row r="4473" ht="15.75" customHeight="1">
      <c r="A4473" s="79">
        <v>46475.0</v>
      </c>
      <c r="H4473" s="77"/>
      <c r="I4473" s="77"/>
      <c r="J4473" s="77"/>
      <c r="K4473" s="78">
        <f t="shared" si="2"/>
        <v>13410</v>
      </c>
      <c r="L4473" s="76" t="s">
        <v>99</v>
      </c>
      <c r="M4473" s="77"/>
    </row>
    <row r="4474" ht="15.75" customHeight="1">
      <c r="A4474" s="79">
        <v>46476.0</v>
      </c>
      <c r="H4474" s="77"/>
      <c r="I4474" s="77"/>
      <c r="J4474" s="77"/>
      <c r="K4474" s="78">
        <f t="shared" si="2"/>
        <v>13413</v>
      </c>
      <c r="L4474" s="76" t="s">
        <v>99</v>
      </c>
      <c r="M4474" s="77"/>
    </row>
    <row r="4475" ht="15.75" customHeight="1">
      <c r="A4475" s="79">
        <v>46477.0</v>
      </c>
      <c r="H4475" s="77"/>
      <c r="I4475" s="77"/>
      <c r="J4475" s="77"/>
      <c r="K4475" s="78">
        <f t="shared" si="2"/>
        <v>13416</v>
      </c>
      <c r="L4475" s="76" t="s">
        <v>99</v>
      </c>
      <c r="M4475" s="77"/>
    </row>
    <row r="4476" ht="15.75" customHeight="1">
      <c r="A4476" s="79">
        <v>46478.0</v>
      </c>
      <c r="H4476" s="77"/>
      <c r="I4476" s="77"/>
      <c r="J4476" s="77"/>
      <c r="K4476" s="78">
        <f t="shared" si="2"/>
        <v>13419</v>
      </c>
      <c r="L4476" s="76" t="s">
        <v>99</v>
      </c>
      <c r="M4476" s="77"/>
    </row>
    <row r="4477" ht="15.75" customHeight="1">
      <c r="A4477" s="79">
        <v>46479.0</v>
      </c>
      <c r="H4477" s="77"/>
      <c r="I4477" s="77"/>
      <c r="J4477" s="77"/>
      <c r="K4477" s="78">
        <f t="shared" si="2"/>
        <v>13422</v>
      </c>
      <c r="L4477" s="76" t="s">
        <v>99</v>
      </c>
      <c r="M4477" s="77"/>
    </row>
    <row r="4478" ht="15.75" customHeight="1">
      <c r="A4478" s="79">
        <v>46480.0</v>
      </c>
      <c r="H4478" s="77"/>
      <c r="I4478" s="77"/>
      <c r="J4478" s="77"/>
      <c r="K4478" s="78">
        <f t="shared" si="2"/>
        <v>13425</v>
      </c>
      <c r="L4478" s="76" t="s">
        <v>99</v>
      </c>
      <c r="M4478" s="77"/>
    </row>
    <row r="4479" ht="15.75" customHeight="1">
      <c r="A4479" s="79">
        <v>46481.0</v>
      </c>
      <c r="H4479" s="77"/>
      <c r="I4479" s="77"/>
      <c r="J4479" s="77"/>
      <c r="K4479" s="78">
        <f t="shared" si="2"/>
        <v>13428</v>
      </c>
      <c r="L4479" s="76" t="s">
        <v>99</v>
      </c>
      <c r="M4479" s="77"/>
    </row>
    <row r="4480" ht="15.75" customHeight="1">
      <c r="A4480" s="79">
        <v>46482.0</v>
      </c>
      <c r="H4480" s="77"/>
      <c r="I4480" s="77"/>
      <c r="J4480" s="77"/>
      <c r="K4480" s="78">
        <f t="shared" si="2"/>
        <v>13431</v>
      </c>
      <c r="L4480" s="76" t="s">
        <v>99</v>
      </c>
      <c r="M4480" s="77"/>
    </row>
    <row r="4481" ht="15.75" customHeight="1">
      <c r="A4481" s="79">
        <v>46483.0</v>
      </c>
      <c r="H4481" s="77"/>
      <c r="I4481" s="77"/>
      <c r="J4481" s="77"/>
      <c r="K4481" s="78">
        <f t="shared" si="2"/>
        <v>13434</v>
      </c>
      <c r="L4481" s="76" t="s">
        <v>99</v>
      </c>
      <c r="M4481" s="77"/>
    </row>
    <row r="4482" ht="15.75" customHeight="1">
      <c r="A4482" s="79">
        <v>46484.0</v>
      </c>
      <c r="H4482" s="77"/>
      <c r="I4482" s="77"/>
      <c r="J4482" s="77"/>
      <c r="K4482" s="78">
        <f t="shared" si="2"/>
        <v>13437</v>
      </c>
      <c r="L4482" s="76" t="s">
        <v>99</v>
      </c>
      <c r="M4482" s="77"/>
    </row>
    <row r="4483" ht="15.75" customHeight="1">
      <c r="A4483" s="79">
        <v>46485.0</v>
      </c>
      <c r="H4483" s="77"/>
      <c r="I4483" s="77"/>
      <c r="J4483" s="77"/>
      <c r="K4483" s="78">
        <f t="shared" si="2"/>
        <v>13440</v>
      </c>
      <c r="L4483" s="76" t="s">
        <v>99</v>
      </c>
      <c r="M4483" s="77"/>
    </row>
    <row r="4484" ht="15.75" customHeight="1">
      <c r="A4484" s="79">
        <v>46486.0</v>
      </c>
      <c r="H4484" s="77"/>
      <c r="I4484" s="77"/>
      <c r="J4484" s="77"/>
      <c r="K4484" s="78">
        <f t="shared" si="2"/>
        <v>13443</v>
      </c>
      <c r="L4484" s="76" t="s">
        <v>99</v>
      </c>
      <c r="M4484" s="77"/>
    </row>
    <row r="4485" ht="15.75" customHeight="1">
      <c r="A4485" s="79">
        <v>46487.0</v>
      </c>
      <c r="H4485" s="77"/>
      <c r="I4485" s="77"/>
      <c r="J4485" s="77"/>
      <c r="K4485" s="78">
        <f t="shared" si="2"/>
        <v>13446</v>
      </c>
      <c r="L4485" s="76" t="s">
        <v>99</v>
      </c>
      <c r="M4485" s="77"/>
    </row>
    <row r="4486" ht="15.75" customHeight="1">
      <c r="A4486" s="79">
        <v>46488.0</v>
      </c>
      <c r="H4486" s="77"/>
      <c r="I4486" s="77"/>
      <c r="J4486" s="77"/>
      <c r="K4486" s="78">
        <f t="shared" si="2"/>
        <v>13449</v>
      </c>
      <c r="L4486" s="76" t="s">
        <v>99</v>
      </c>
      <c r="M4486" s="77"/>
    </row>
    <row r="4487" ht="15.75" customHeight="1">
      <c r="A4487" s="79">
        <v>46489.0</v>
      </c>
      <c r="H4487" s="77"/>
      <c r="I4487" s="77"/>
      <c r="J4487" s="77"/>
      <c r="K4487" s="78">
        <f t="shared" si="2"/>
        <v>13452</v>
      </c>
      <c r="L4487" s="76" t="s">
        <v>99</v>
      </c>
      <c r="M4487" s="77"/>
    </row>
    <row r="4488" ht="15.75" customHeight="1">
      <c r="A4488" s="79">
        <v>46490.0</v>
      </c>
      <c r="H4488" s="77"/>
      <c r="I4488" s="77"/>
      <c r="J4488" s="77"/>
      <c r="K4488" s="78">
        <f t="shared" si="2"/>
        <v>13455</v>
      </c>
      <c r="L4488" s="76" t="s">
        <v>99</v>
      </c>
      <c r="M4488" s="77"/>
    </row>
    <row r="4489" ht="15.75" customHeight="1">
      <c r="A4489" s="79">
        <v>46491.0</v>
      </c>
      <c r="H4489" s="77"/>
      <c r="I4489" s="77"/>
      <c r="J4489" s="77"/>
      <c r="K4489" s="78">
        <f t="shared" si="2"/>
        <v>13458</v>
      </c>
      <c r="L4489" s="76" t="s">
        <v>99</v>
      </c>
      <c r="M4489" s="77"/>
    </row>
    <row r="4490" ht="15.75" customHeight="1">
      <c r="A4490" s="79">
        <v>46492.0</v>
      </c>
      <c r="H4490" s="77"/>
      <c r="I4490" s="77"/>
      <c r="J4490" s="77"/>
      <c r="K4490" s="78">
        <f t="shared" si="2"/>
        <v>13461</v>
      </c>
      <c r="L4490" s="76" t="s">
        <v>99</v>
      </c>
      <c r="M4490" s="77"/>
    </row>
    <row r="4491" ht="15.75" customHeight="1">
      <c r="A4491" s="79">
        <v>46493.0</v>
      </c>
      <c r="H4491" s="77"/>
      <c r="I4491" s="77"/>
      <c r="J4491" s="77"/>
      <c r="K4491" s="78">
        <f t="shared" si="2"/>
        <v>13464</v>
      </c>
      <c r="L4491" s="76" t="s">
        <v>99</v>
      </c>
      <c r="M4491" s="77"/>
    </row>
    <row r="4492" ht="15.75" customHeight="1">
      <c r="A4492" s="79">
        <v>46494.0</v>
      </c>
      <c r="H4492" s="77"/>
      <c r="I4492" s="77"/>
      <c r="J4492" s="77"/>
      <c r="K4492" s="78">
        <f t="shared" si="2"/>
        <v>13467</v>
      </c>
      <c r="L4492" s="76" t="s">
        <v>99</v>
      </c>
      <c r="M4492" s="77"/>
    </row>
    <row r="4493" ht="15.75" customHeight="1">
      <c r="A4493" s="79">
        <v>46495.0</v>
      </c>
      <c r="H4493" s="77"/>
      <c r="I4493" s="77"/>
      <c r="J4493" s="77"/>
      <c r="K4493" s="78">
        <f t="shared" si="2"/>
        <v>13470</v>
      </c>
      <c r="L4493" s="76" t="s">
        <v>99</v>
      </c>
      <c r="M4493" s="77"/>
    </row>
    <row r="4494" ht="15.75" customHeight="1">
      <c r="A4494" s="79">
        <v>46496.0</v>
      </c>
      <c r="H4494" s="77"/>
      <c r="I4494" s="77"/>
      <c r="J4494" s="77"/>
      <c r="K4494" s="78">
        <f t="shared" si="2"/>
        <v>13473</v>
      </c>
      <c r="L4494" s="76" t="s">
        <v>99</v>
      </c>
      <c r="M4494" s="77"/>
    </row>
    <row r="4495" ht="15.75" customHeight="1">
      <c r="A4495" s="79">
        <v>46497.0</v>
      </c>
      <c r="H4495" s="77"/>
      <c r="I4495" s="77"/>
      <c r="J4495" s="77"/>
      <c r="K4495" s="78">
        <f t="shared" si="2"/>
        <v>13476</v>
      </c>
      <c r="L4495" s="76" t="s">
        <v>99</v>
      </c>
      <c r="M4495" s="77"/>
    </row>
    <row r="4496" ht="15.75" customHeight="1">
      <c r="A4496" s="79">
        <v>46498.0</v>
      </c>
      <c r="H4496" s="77"/>
      <c r="I4496" s="77"/>
      <c r="J4496" s="77"/>
      <c r="K4496" s="78">
        <f t="shared" si="2"/>
        <v>13479</v>
      </c>
      <c r="L4496" s="76" t="s">
        <v>99</v>
      </c>
      <c r="M4496" s="77"/>
    </row>
    <row r="4497" ht="15.75" customHeight="1">
      <c r="A4497" s="79">
        <v>46499.0</v>
      </c>
      <c r="H4497" s="77"/>
      <c r="I4497" s="77"/>
      <c r="J4497" s="77"/>
      <c r="K4497" s="78">
        <f t="shared" si="2"/>
        <v>13482</v>
      </c>
      <c r="L4497" s="76" t="s">
        <v>99</v>
      </c>
      <c r="M4497" s="77"/>
    </row>
    <row r="4498" ht="15.75" customHeight="1">
      <c r="A4498" s="79">
        <v>46500.0</v>
      </c>
      <c r="H4498" s="77"/>
      <c r="I4498" s="77"/>
      <c r="J4498" s="77"/>
      <c r="K4498" s="78">
        <f t="shared" si="2"/>
        <v>13485</v>
      </c>
      <c r="L4498" s="76" t="s">
        <v>99</v>
      </c>
      <c r="M4498" s="77"/>
    </row>
    <row r="4499" ht="15.75" customHeight="1">
      <c r="A4499" s="79">
        <v>46501.0</v>
      </c>
      <c r="H4499" s="77"/>
      <c r="I4499" s="77"/>
      <c r="J4499" s="77"/>
      <c r="K4499" s="78">
        <f t="shared" si="2"/>
        <v>13488</v>
      </c>
      <c r="L4499" s="76" t="s">
        <v>99</v>
      </c>
      <c r="M4499" s="77"/>
    </row>
    <row r="4500" ht="15.75" customHeight="1">
      <c r="A4500" s="79">
        <v>46502.0</v>
      </c>
      <c r="H4500" s="77"/>
      <c r="I4500" s="77"/>
      <c r="J4500" s="77"/>
      <c r="K4500" s="78">
        <f t="shared" si="2"/>
        <v>13491</v>
      </c>
      <c r="L4500" s="76" t="s">
        <v>99</v>
      </c>
      <c r="M4500" s="77"/>
    </row>
    <row r="4501" ht="15.75" customHeight="1">
      <c r="A4501" s="79">
        <v>46503.0</v>
      </c>
      <c r="H4501" s="77"/>
      <c r="I4501" s="77"/>
      <c r="J4501" s="77"/>
      <c r="K4501" s="78">
        <f t="shared" si="2"/>
        <v>13494</v>
      </c>
      <c r="L4501" s="76" t="s">
        <v>99</v>
      </c>
      <c r="M4501" s="77"/>
    </row>
    <row r="4502" ht="15.75" customHeight="1">
      <c r="A4502" s="79">
        <v>46504.0</v>
      </c>
      <c r="H4502" s="77"/>
      <c r="I4502" s="77"/>
      <c r="J4502" s="77"/>
      <c r="K4502" s="78">
        <f t="shared" si="2"/>
        <v>13497</v>
      </c>
      <c r="L4502" s="76" t="s">
        <v>99</v>
      </c>
      <c r="M4502" s="77"/>
    </row>
    <row r="4503" ht="15.75" customHeight="1">
      <c r="A4503" s="79">
        <v>46505.0</v>
      </c>
      <c r="H4503" s="77"/>
      <c r="I4503" s="77"/>
      <c r="J4503" s="77"/>
      <c r="K4503" s="78">
        <f t="shared" si="2"/>
        <v>13500</v>
      </c>
      <c r="L4503" s="76" t="s">
        <v>99</v>
      </c>
      <c r="M4503" s="77"/>
    </row>
    <row r="4504" ht="15.75" customHeight="1">
      <c r="A4504" s="79">
        <v>46506.0</v>
      </c>
      <c r="H4504" s="77"/>
      <c r="I4504" s="77"/>
      <c r="J4504" s="77"/>
      <c r="K4504" s="78">
        <f t="shared" si="2"/>
        <v>13503</v>
      </c>
      <c r="L4504" s="76" t="s">
        <v>99</v>
      </c>
      <c r="M4504" s="77"/>
    </row>
    <row r="4505" ht="15.75" customHeight="1">
      <c r="A4505" s="79">
        <v>46507.0</v>
      </c>
      <c r="H4505" s="77"/>
      <c r="I4505" s="77"/>
      <c r="J4505" s="77"/>
      <c r="K4505" s="78">
        <f t="shared" si="2"/>
        <v>13506</v>
      </c>
      <c r="L4505" s="76" t="s">
        <v>99</v>
      </c>
      <c r="M4505" s="77"/>
    </row>
    <row r="4506" ht="15.75" customHeight="1">
      <c r="A4506" s="79">
        <v>46508.0</v>
      </c>
      <c r="H4506" s="77"/>
      <c r="I4506" s="77"/>
      <c r="J4506" s="77"/>
      <c r="K4506" s="78">
        <f t="shared" si="2"/>
        <v>13509</v>
      </c>
      <c r="L4506" s="76" t="s">
        <v>99</v>
      </c>
      <c r="M4506" s="77"/>
    </row>
    <row r="4507" ht="15.75" customHeight="1">
      <c r="A4507" s="79">
        <v>46509.0</v>
      </c>
      <c r="H4507" s="77"/>
      <c r="I4507" s="77"/>
      <c r="J4507" s="77"/>
      <c r="K4507" s="78">
        <f t="shared" si="2"/>
        <v>13512</v>
      </c>
      <c r="L4507" s="76" t="s">
        <v>99</v>
      </c>
      <c r="M4507" s="77"/>
    </row>
    <row r="4508" ht="15.75" customHeight="1">
      <c r="A4508" s="79">
        <v>46510.0</v>
      </c>
      <c r="H4508" s="77"/>
      <c r="I4508" s="77"/>
      <c r="J4508" s="77"/>
      <c r="K4508" s="78">
        <f t="shared" si="2"/>
        <v>13515</v>
      </c>
      <c r="L4508" s="76" t="s">
        <v>99</v>
      </c>
      <c r="M4508" s="77"/>
    </row>
    <row r="4509" ht="15.75" customHeight="1">
      <c r="A4509" s="79">
        <v>46511.0</v>
      </c>
      <c r="H4509" s="77"/>
      <c r="I4509" s="77"/>
      <c r="J4509" s="77"/>
      <c r="K4509" s="78">
        <f t="shared" si="2"/>
        <v>13518</v>
      </c>
      <c r="L4509" s="76" t="s">
        <v>99</v>
      </c>
      <c r="M4509" s="77"/>
    </row>
    <row r="4510" ht="15.75" customHeight="1">
      <c r="A4510" s="79">
        <v>46512.0</v>
      </c>
      <c r="H4510" s="77"/>
      <c r="I4510" s="77"/>
      <c r="J4510" s="77"/>
      <c r="K4510" s="78">
        <f t="shared" si="2"/>
        <v>13521</v>
      </c>
      <c r="L4510" s="76" t="s">
        <v>99</v>
      </c>
      <c r="M4510" s="77"/>
    </row>
    <row r="4511" ht="15.75" customHeight="1">
      <c r="A4511" s="79">
        <v>46513.0</v>
      </c>
      <c r="H4511" s="77"/>
      <c r="I4511" s="77"/>
      <c r="J4511" s="77"/>
      <c r="K4511" s="78">
        <f t="shared" si="2"/>
        <v>13524</v>
      </c>
      <c r="L4511" s="76" t="s">
        <v>99</v>
      </c>
      <c r="M4511" s="77"/>
    </row>
    <row r="4512" ht="15.75" customHeight="1">
      <c r="A4512" s="79">
        <v>46514.0</v>
      </c>
      <c r="H4512" s="77"/>
      <c r="I4512" s="77"/>
      <c r="J4512" s="77"/>
      <c r="K4512" s="78">
        <f t="shared" si="2"/>
        <v>13527</v>
      </c>
      <c r="L4512" s="76" t="s">
        <v>99</v>
      </c>
      <c r="M4512" s="77"/>
    </row>
    <row r="4513" ht="15.75" customHeight="1">
      <c r="A4513" s="79">
        <v>46515.0</v>
      </c>
      <c r="H4513" s="77"/>
      <c r="I4513" s="77"/>
      <c r="J4513" s="77"/>
      <c r="K4513" s="78">
        <f t="shared" si="2"/>
        <v>13530</v>
      </c>
      <c r="L4513" s="76" t="s">
        <v>99</v>
      </c>
      <c r="M4513" s="77"/>
    </row>
    <row r="4514" ht="15.75" customHeight="1">
      <c r="A4514" s="79">
        <v>46516.0</v>
      </c>
      <c r="H4514" s="77"/>
      <c r="I4514" s="77"/>
      <c r="J4514" s="77"/>
      <c r="K4514" s="78">
        <f t="shared" si="2"/>
        <v>13533</v>
      </c>
      <c r="L4514" s="76" t="s">
        <v>99</v>
      </c>
      <c r="M4514" s="77"/>
    </row>
    <row r="4515" ht="15.75" customHeight="1">
      <c r="A4515" s="79">
        <v>46517.0</v>
      </c>
      <c r="H4515" s="77"/>
      <c r="I4515" s="77"/>
      <c r="J4515" s="77"/>
      <c r="K4515" s="78">
        <f t="shared" si="2"/>
        <v>13536</v>
      </c>
      <c r="L4515" s="76" t="s">
        <v>99</v>
      </c>
      <c r="M4515" s="77"/>
    </row>
    <row r="4516" ht="15.75" customHeight="1">
      <c r="A4516" s="79">
        <v>46518.0</v>
      </c>
      <c r="H4516" s="77"/>
      <c r="I4516" s="77"/>
      <c r="J4516" s="77"/>
      <c r="K4516" s="78">
        <f t="shared" si="2"/>
        <v>13539</v>
      </c>
      <c r="L4516" s="76" t="s">
        <v>99</v>
      </c>
      <c r="M4516" s="77"/>
    </row>
    <row r="4517" ht="15.75" customHeight="1">
      <c r="A4517" s="79">
        <v>46519.0</v>
      </c>
      <c r="H4517" s="77"/>
      <c r="I4517" s="77"/>
      <c r="J4517" s="77"/>
      <c r="K4517" s="78">
        <f t="shared" si="2"/>
        <v>13542</v>
      </c>
      <c r="L4517" s="76" t="s">
        <v>99</v>
      </c>
      <c r="M4517" s="77"/>
    </row>
    <row r="4518" ht="15.75" customHeight="1">
      <c r="A4518" s="79">
        <v>46520.0</v>
      </c>
      <c r="H4518" s="77"/>
      <c r="I4518" s="77"/>
      <c r="J4518" s="77"/>
      <c r="K4518" s="78">
        <f t="shared" si="2"/>
        <v>13545</v>
      </c>
      <c r="L4518" s="76" t="s">
        <v>99</v>
      </c>
      <c r="M4518" s="77"/>
    </row>
    <row r="4519" ht="15.75" customHeight="1">
      <c r="A4519" s="79">
        <v>46521.0</v>
      </c>
      <c r="H4519" s="77"/>
      <c r="I4519" s="77"/>
      <c r="J4519" s="77"/>
      <c r="K4519" s="78">
        <f t="shared" si="2"/>
        <v>13548</v>
      </c>
      <c r="L4519" s="76" t="s">
        <v>99</v>
      </c>
      <c r="M4519" s="77"/>
    </row>
    <row r="4520" ht="15.75" customHeight="1">
      <c r="A4520" s="79">
        <v>46522.0</v>
      </c>
      <c r="H4520" s="77"/>
      <c r="I4520" s="77"/>
      <c r="J4520" s="77"/>
      <c r="K4520" s="78">
        <f t="shared" si="2"/>
        <v>13551</v>
      </c>
      <c r="L4520" s="76" t="s">
        <v>99</v>
      </c>
      <c r="M4520" s="77"/>
    </row>
    <row r="4521" ht="15.75" customHeight="1">
      <c r="A4521" s="79">
        <v>46523.0</v>
      </c>
      <c r="H4521" s="77"/>
      <c r="I4521" s="77"/>
      <c r="J4521" s="77"/>
      <c r="K4521" s="78">
        <f t="shared" si="2"/>
        <v>13554</v>
      </c>
      <c r="L4521" s="76" t="s">
        <v>99</v>
      </c>
      <c r="M4521" s="77"/>
    </row>
    <row r="4522" ht="15.75" customHeight="1">
      <c r="A4522" s="79">
        <v>46524.0</v>
      </c>
      <c r="H4522" s="77"/>
      <c r="I4522" s="77"/>
      <c r="J4522" s="77"/>
      <c r="K4522" s="78">
        <f t="shared" si="2"/>
        <v>13557</v>
      </c>
      <c r="L4522" s="76" t="s">
        <v>99</v>
      </c>
      <c r="M4522" s="77"/>
    </row>
    <row r="4523" ht="15.75" customHeight="1">
      <c r="A4523" s="79">
        <v>46525.0</v>
      </c>
      <c r="H4523" s="77"/>
      <c r="I4523" s="77"/>
      <c r="J4523" s="77"/>
      <c r="K4523" s="78">
        <f t="shared" si="2"/>
        <v>13560</v>
      </c>
      <c r="L4523" s="76" t="s">
        <v>99</v>
      </c>
      <c r="M4523" s="77"/>
    </row>
    <row r="4524" ht="15.75" customHeight="1">
      <c r="A4524" s="79">
        <v>46526.0</v>
      </c>
      <c r="H4524" s="77"/>
      <c r="I4524" s="77"/>
      <c r="J4524" s="77"/>
      <c r="K4524" s="78">
        <f t="shared" si="2"/>
        <v>13563</v>
      </c>
      <c r="L4524" s="76" t="s">
        <v>99</v>
      </c>
      <c r="M4524" s="77"/>
    </row>
    <row r="4525" ht="15.75" customHeight="1">
      <c r="A4525" s="79">
        <v>46527.0</v>
      </c>
      <c r="H4525" s="77"/>
      <c r="I4525" s="77"/>
      <c r="J4525" s="77"/>
      <c r="K4525" s="78">
        <f t="shared" si="2"/>
        <v>13566</v>
      </c>
      <c r="L4525" s="76" t="s">
        <v>99</v>
      </c>
      <c r="M4525" s="77"/>
    </row>
    <row r="4526" ht="15.75" customHeight="1">
      <c r="A4526" s="79">
        <v>46528.0</v>
      </c>
      <c r="H4526" s="77"/>
      <c r="I4526" s="77"/>
      <c r="J4526" s="77"/>
      <c r="K4526" s="78">
        <f t="shared" si="2"/>
        <v>13569</v>
      </c>
      <c r="L4526" s="76" t="s">
        <v>99</v>
      </c>
      <c r="M4526" s="77"/>
    </row>
    <row r="4527" ht="15.75" customHeight="1">
      <c r="A4527" s="79">
        <v>46529.0</v>
      </c>
      <c r="H4527" s="77"/>
      <c r="I4527" s="77"/>
      <c r="J4527" s="77"/>
      <c r="K4527" s="78">
        <f t="shared" si="2"/>
        <v>13572</v>
      </c>
      <c r="L4527" s="76" t="s">
        <v>99</v>
      </c>
      <c r="M4527" s="77"/>
    </row>
    <row r="4528" ht="15.75" customHeight="1">
      <c r="A4528" s="79">
        <v>46530.0</v>
      </c>
      <c r="H4528" s="77"/>
      <c r="I4528" s="77"/>
      <c r="J4528" s="77"/>
      <c r="K4528" s="78">
        <f t="shared" si="2"/>
        <v>13575</v>
      </c>
      <c r="L4528" s="76" t="s">
        <v>99</v>
      </c>
      <c r="M4528" s="77"/>
    </row>
    <row r="4529" ht="15.75" customHeight="1">
      <c r="A4529" s="79">
        <v>46531.0</v>
      </c>
      <c r="H4529" s="77"/>
      <c r="I4529" s="77"/>
      <c r="J4529" s="77"/>
      <c r="K4529" s="78">
        <f t="shared" si="2"/>
        <v>13578</v>
      </c>
      <c r="L4529" s="76" t="s">
        <v>99</v>
      </c>
      <c r="M4529" s="77"/>
    </row>
    <row r="4530" ht="15.75" customHeight="1">
      <c r="A4530" s="79">
        <v>46532.0</v>
      </c>
      <c r="H4530" s="77"/>
      <c r="I4530" s="77"/>
      <c r="J4530" s="77"/>
      <c r="K4530" s="78">
        <f t="shared" si="2"/>
        <v>13581</v>
      </c>
      <c r="L4530" s="76" t="s">
        <v>99</v>
      </c>
      <c r="M4530" s="77"/>
    </row>
    <row r="4531" ht="15.75" customHeight="1">
      <c r="A4531" s="79">
        <v>46533.0</v>
      </c>
      <c r="H4531" s="77"/>
      <c r="I4531" s="77"/>
      <c r="J4531" s="77"/>
      <c r="K4531" s="78">
        <f t="shared" si="2"/>
        <v>13584</v>
      </c>
      <c r="L4531" s="76" t="s">
        <v>99</v>
      </c>
      <c r="M4531" s="77"/>
    </row>
    <row r="4532" ht="15.75" customHeight="1">
      <c r="A4532" s="79">
        <v>46534.0</v>
      </c>
      <c r="H4532" s="77"/>
      <c r="I4532" s="77"/>
      <c r="J4532" s="77"/>
      <c r="K4532" s="78">
        <f t="shared" si="2"/>
        <v>13587</v>
      </c>
      <c r="L4532" s="76" t="s">
        <v>99</v>
      </c>
      <c r="M4532" s="77"/>
    </row>
    <row r="4533" ht="15.75" customHeight="1">
      <c r="A4533" s="79">
        <v>46535.0</v>
      </c>
      <c r="H4533" s="77"/>
      <c r="I4533" s="77"/>
      <c r="J4533" s="77"/>
      <c r="K4533" s="78">
        <f t="shared" si="2"/>
        <v>13590</v>
      </c>
      <c r="L4533" s="76" t="s">
        <v>99</v>
      </c>
      <c r="M4533" s="77"/>
    </row>
    <row r="4534" ht="15.75" customHeight="1">
      <c r="A4534" s="79">
        <v>46536.0</v>
      </c>
      <c r="H4534" s="77"/>
      <c r="I4534" s="77"/>
      <c r="J4534" s="77"/>
      <c r="K4534" s="78">
        <f t="shared" si="2"/>
        <v>13593</v>
      </c>
      <c r="L4534" s="76" t="s">
        <v>99</v>
      </c>
      <c r="M4534" s="77"/>
    </row>
    <row r="4535" ht="15.75" customHeight="1">
      <c r="A4535" s="79">
        <v>46537.0</v>
      </c>
      <c r="H4535" s="77"/>
      <c r="I4535" s="77"/>
      <c r="J4535" s="77"/>
      <c r="K4535" s="78">
        <f t="shared" si="2"/>
        <v>13596</v>
      </c>
      <c r="L4535" s="76" t="s">
        <v>99</v>
      </c>
      <c r="M4535" s="77"/>
    </row>
    <row r="4536" ht="15.75" customHeight="1">
      <c r="A4536" s="79">
        <v>46538.0</v>
      </c>
      <c r="H4536" s="77"/>
      <c r="I4536" s="77"/>
      <c r="J4536" s="77"/>
      <c r="K4536" s="78">
        <f t="shared" si="2"/>
        <v>13599</v>
      </c>
      <c r="L4536" s="76" t="s">
        <v>99</v>
      </c>
      <c r="M4536" s="77"/>
    </row>
    <row r="4537" ht="15.75" customHeight="1">
      <c r="A4537" s="79">
        <v>46539.0</v>
      </c>
      <c r="H4537" s="77"/>
      <c r="I4537" s="77"/>
      <c r="J4537" s="77"/>
      <c r="K4537" s="78">
        <f t="shared" si="2"/>
        <v>13602</v>
      </c>
      <c r="L4537" s="76" t="s">
        <v>99</v>
      </c>
      <c r="M4537" s="77"/>
    </row>
    <row r="4538" ht="15.75" customHeight="1">
      <c r="A4538" s="79">
        <v>46540.0</v>
      </c>
      <c r="H4538" s="77"/>
      <c r="I4538" s="77"/>
      <c r="J4538" s="77"/>
      <c r="K4538" s="78">
        <f t="shared" si="2"/>
        <v>13605</v>
      </c>
      <c r="L4538" s="76" t="s">
        <v>99</v>
      </c>
      <c r="M4538" s="77"/>
    </row>
    <row r="4539" ht="15.75" customHeight="1">
      <c r="A4539" s="79">
        <v>46541.0</v>
      </c>
      <c r="H4539" s="77"/>
      <c r="I4539" s="77"/>
      <c r="J4539" s="77"/>
      <c r="K4539" s="78">
        <f t="shared" si="2"/>
        <v>13608</v>
      </c>
      <c r="L4539" s="76" t="s">
        <v>99</v>
      </c>
      <c r="M4539" s="77"/>
    </row>
    <row r="4540" ht="15.75" customHeight="1">
      <c r="A4540" s="79">
        <v>46542.0</v>
      </c>
      <c r="H4540" s="77"/>
      <c r="I4540" s="77"/>
      <c r="J4540" s="77"/>
      <c r="K4540" s="78">
        <f t="shared" si="2"/>
        <v>13611</v>
      </c>
      <c r="L4540" s="76" t="s">
        <v>99</v>
      </c>
      <c r="M4540" s="77"/>
    </row>
    <row r="4541" ht="15.75" customHeight="1">
      <c r="A4541" s="79">
        <v>46543.0</v>
      </c>
      <c r="H4541" s="77"/>
      <c r="I4541" s="77"/>
      <c r="J4541" s="77"/>
      <c r="K4541" s="78">
        <f t="shared" si="2"/>
        <v>13614</v>
      </c>
      <c r="L4541" s="76" t="s">
        <v>99</v>
      </c>
      <c r="M4541" s="77"/>
    </row>
    <row r="4542" ht="15.75" customHeight="1">
      <c r="A4542" s="79">
        <v>46544.0</v>
      </c>
      <c r="H4542" s="77"/>
      <c r="I4542" s="77"/>
      <c r="J4542" s="77"/>
      <c r="K4542" s="78">
        <f t="shared" si="2"/>
        <v>13617</v>
      </c>
      <c r="L4542" s="76" t="s">
        <v>99</v>
      </c>
      <c r="M4542" s="77"/>
    </row>
    <row r="4543" ht="15.75" customHeight="1">
      <c r="A4543" s="79">
        <v>46545.0</v>
      </c>
      <c r="H4543" s="77"/>
      <c r="I4543" s="77"/>
      <c r="J4543" s="77"/>
      <c r="K4543" s="78">
        <f t="shared" si="2"/>
        <v>13620</v>
      </c>
      <c r="L4543" s="76" t="s">
        <v>99</v>
      </c>
      <c r="M4543" s="77"/>
    </row>
    <row r="4544" ht="15.75" customHeight="1">
      <c r="A4544" s="79">
        <v>46546.0</v>
      </c>
      <c r="H4544" s="77"/>
      <c r="I4544" s="77"/>
      <c r="J4544" s="77"/>
      <c r="K4544" s="78">
        <f t="shared" si="2"/>
        <v>13623</v>
      </c>
      <c r="L4544" s="76" t="s">
        <v>99</v>
      </c>
      <c r="M4544" s="77"/>
    </row>
    <row r="4545" ht="15.75" customHeight="1">
      <c r="A4545" s="79">
        <v>46547.0</v>
      </c>
      <c r="H4545" s="77"/>
      <c r="I4545" s="77"/>
      <c r="J4545" s="77"/>
      <c r="K4545" s="78">
        <f t="shared" si="2"/>
        <v>13626</v>
      </c>
      <c r="L4545" s="76" t="s">
        <v>99</v>
      </c>
      <c r="M4545" s="77"/>
    </row>
    <row r="4546" ht="15.75" customHeight="1">
      <c r="A4546" s="79">
        <v>46548.0</v>
      </c>
      <c r="H4546" s="77"/>
      <c r="I4546" s="77"/>
      <c r="J4546" s="77"/>
      <c r="K4546" s="78">
        <f t="shared" si="2"/>
        <v>13629</v>
      </c>
      <c r="L4546" s="76" t="s">
        <v>99</v>
      </c>
      <c r="M4546" s="77"/>
    </row>
    <row r="4547" ht="15.75" customHeight="1">
      <c r="A4547" s="79">
        <v>46549.0</v>
      </c>
      <c r="H4547" s="77"/>
      <c r="I4547" s="77"/>
      <c r="J4547" s="77"/>
      <c r="K4547" s="78">
        <f t="shared" si="2"/>
        <v>13632</v>
      </c>
      <c r="L4547" s="76" t="s">
        <v>99</v>
      </c>
      <c r="M4547" s="77"/>
    </row>
    <row r="4548" ht="15.75" customHeight="1">
      <c r="A4548" s="79">
        <v>46550.0</v>
      </c>
      <c r="H4548" s="77"/>
      <c r="I4548" s="77"/>
      <c r="J4548" s="77"/>
      <c r="K4548" s="78">
        <f t="shared" si="2"/>
        <v>13635</v>
      </c>
      <c r="L4548" s="76" t="s">
        <v>99</v>
      </c>
      <c r="M4548" s="77"/>
    </row>
    <row r="4549" ht="15.75" customHeight="1">
      <c r="A4549" s="79">
        <v>46551.0</v>
      </c>
      <c r="H4549" s="77"/>
      <c r="I4549" s="77"/>
      <c r="J4549" s="77"/>
      <c r="K4549" s="78">
        <f t="shared" si="2"/>
        <v>13638</v>
      </c>
      <c r="L4549" s="76" t="s">
        <v>99</v>
      </c>
      <c r="M4549" s="77"/>
    </row>
    <row r="4550" ht="15.75" customHeight="1">
      <c r="A4550" s="79">
        <v>46552.0</v>
      </c>
      <c r="H4550" s="77"/>
      <c r="I4550" s="77"/>
      <c r="J4550" s="77"/>
      <c r="K4550" s="78">
        <f t="shared" si="2"/>
        <v>13641</v>
      </c>
      <c r="L4550" s="76" t="s">
        <v>99</v>
      </c>
      <c r="M4550" s="77"/>
    </row>
    <row r="4551" ht="15.75" customHeight="1">
      <c r="A4551" s="79">
        <v>46553.0</v>
      </c>
      <c r="H4551" s="77"/>
      <c r="I4551" s="77"/>
      <c r="J4551" s="77"/>
      <c r="K4551" s="78">
        <f t="shared" si="2"/>
        <v>13644</v>
      </c>
      <c r="L4551" s="76" t="s">
        <v>99</v>
      </c>
      <c r="M4551" s="77"/>
    </row>
    <row r="4552" ht="15.75" customHeight="1">
      <c r="A4552" s="79">
        <v>46554.0</v>
      </c>
      <c r="H4552" s="77"/>
      <c r="I4552" s="77"/>
      <c r="J4552" s="77"/>
      <c r="K4552" s="78">
        <f t="shared" si="2"/>
        <v>13647</v>
      </c>
      <c r="L4552" s="76" t="s">
        <v>99</v>
      </c>
      <c r="M4552" s="77"/>
    </row>
    <row r="4553" ht="15.75" customHeight="1">
      <c r="A4553" s="79">
        <v>46555.0</v>
      </c>
      <c r="H4553" s="77"/>
      <c r="I4553" s="77"/>
      <c r="J4553" s="77"/>
      <c r="K4553" s="78">
        <f t="shared" si="2"/>
        <v>13650</v>
      </c>
      <c r="L4553" s="76" t="s">
        <v>99</v>
      </c>
      <c r="M4553" s="77"/>
    </row>
    <row r="4554" ht="15.75" customHeight="1">
      <c r="A4554" s="79">
        <v>46556.0</v>
      </c>
      <c r="H4554" s="77"/>
      <c r="I4554" s="77"/>
      <c r="J4554" s="77"/>
      <c r="K4554" s="78">
        <f t="shared" si="2"/>
        <v>13653</v>
      </c>
      <c r="L4554" s="76" t="s">
        <v>99</v>
      </c>
      <c r="M4554" s="77"/>
    </row>
    <row r="4555" ht="15.75" customHeight="1">
      <c r="A4555" s="79">
        <v>46557.0</v>
      </c>
      <c r="H4555" s="77"/>
      <c r="I4555" s="77"/>
      <c r="J4555" s="77"/>
      <c r="K4555" s="78">
        <f t="shared" si="2"/>
        <v>13656</v>
      </c>
      <c r="L4555" s="76" t="s">
        <v>99</v>
      </c>
      <c r="M4555" s="77"/>
    </row>
    <row r="4556" ht="15.75" customHeight="1">
      <c r="A4556" s="79">
        <v>46558.0</v>
      </c>
      <c r="H4556" s="77"/>
      <c r="I4556" s="77"/>
      <c r="J4556" s="77"/>
      <c r="K4556" s="78">
        <f t="shared" si="2"/>
        <v>13659</v>
      </c>
      <c r="L4556" s="76" t="s">
        <v>99</v>
      </c>
      <c r="M4556" s="77"/>
    </row>
    <row r="4557" ht="15.75" customHeight="1">
      <c r="A4557" s="79">
        <v>46559.0</v>
      </c>
      <c r="H4557" s="77"/>
      <c r="I4557" s="77"/>
      <c r="J4557" s="77"/>
      <c r="K4557" s="78">
        <f t="shared" si="2"/>
        <v>13662</v>
      </c>
      <c r="L4557" s="76" t="s">
        <v>99</v>
      </c>
      <c r="M4557" s="77"/>
    </row>
    <row r="4558" ht="15.75" customHeight="1">
      <c r="A4558" s="79">
        <v>46560.0</v>
      </c>
      <c r="H4558" s="77"/>
      <c r="I4558" s="77"/>
      <c r="J4558" s="77"/>
      <c r="K4558" s="78">
        <f t="shared" si="2"/>
        <v>13665</v>
      </c>
      <c r="L4558" s="76" t="s">
        <v>99</v>
      </c>
      <c r="M4558" s="77"/>
    </row>
    <row r="4559" ht="15.75" customHeight="1">
      <c r="A4559" s="79">
        <v>46561.0</v>
      </c>
      <c r="H4559" s="77"/>
      <c r="I4559" s="77"/>
      <c r="J4559" s="77"/>
      <c r="K4559" s="78">
        <f t="shared" si="2"/>
        <v>13668</v>
      </c>
      <c r="L4559" s="76" t="s">
        <v>99</v>
      </c>
      <c r="M4559" s="77"/>
    </row>
    <row r="4560" ht="15.75" customHeight="1">
      <c r="A4560" s="79">
        <v>46562.0</v>
      </c>
      <c r="H4560" s="77"/>
      <c r="I4560" s="77"/>
      <c r="J4560" s="77"/>
      <c r="K4560" s="78">
        <f t="shared" si="2"/>
        <v>13671</v>
      </c>
      <c r="L4560" s="76" t="s">
        <v>99</v>
      </c>
      <c r="M4560" s="77"/>
    </row>
    <row r="4561" ht="15.75" customHeight="1">
      <c r="A4561" s="79">
        <v>46563.0</v>
      </c>
      <c r="H4561" s="77"/>
      <c r="I4561" s="77"/>
      <c r="J4561" s="77"/>
      <c r="K4561" s="78">
        <f t="shared" si="2"/>
        <v>13674</v>
      </c>
      <c r="L4561" s="76" t="s">
        <v>99</v>
      </c>
      <c r="M4561" s="77"/>
    </row>
    <row r="4562" ht="15.75" customHeight="1">
      <c r="A4562" s="79">
        <v>46564.0</v>
      </c>
      <c r="H4562" s="77"/>
      <c r="I4562" s="77"/>
      <c r="J4562" s="77"/>
      <c r="K4562" s="78">
        <f t="shared" si="2"/>
        <v>13677</v>
      </c>
      <c r="L4562" s="76" t="s">
        <v>99</v>
      </c>
      <c r="M4562" s="77"/>
    </row>
    <row r="4563" ht="15.75" customHeight="1">
      <c r="A4563" s="79">
        <v>46565.0</v>
      </c>
      <c r="H4563" s="77"/>
      <c r="I4563" s="77"/>
      <c r="J4563" s="77"/>
      <c r="K4563" s="78">
        <f t="shared" si="2"/>
        <v>13680</v>
      </c>
      <c r="L4563" s="76" t="s">
        <v>99</v>
      </c>
      <c r="M4563" s="77"/>
    </row>
    <row r="4564" ht="15.75" customHeight="1">
      <c r="A4564" s="79">
        <v>46566.0</v>
      </c>
      <c r="H4564" s="77"/>
      <c r="I4564" s="77"/>
      <c r="J4564" s="77"/>
      <c r="K4564" s="78">
        <f t="shared" si="2"/>
        <v>13683</v>
      </c>
      <c r="L4564" s="76" t="s">
        <v>99</v>
      </c>
      <c r="M4564" s="77"/>
    </row>
    <row r="4565" ht="15.75" customHeight="1">
      <c r="A4565" s="79">
        <v>46567.0</v>
      </c>
      <c r="H4565" s="77"/>
      <c r="I4565" s="77"/>
      <c r="J4565" s="77"/>
      <c r="K4565" s="78">
        <f t="shared" si="2"/>
        <v>13686</v>
      </c>
      <c r="L4565" s="76" t="s">
        <v>99</v>
      </c>
      <c r="M4565" s="77"/>
    </row>
    <row r="4566" ht="15.75" customHeight="1">
      <c r="A4566" s="79">
        <v>46568.0</v>
      </c>
      <c r="H4566" s="77"/>
      <c r="I4566" s="77"/>
      <c r="J4566" s="77"/>
      <c r="K4566" s="78">
        <f t="shared" si="2"/>
        <v>13689</v>
      </c>
      <c r="L4566" s="76" t="s">
        <v>99</v>
      </c>
      <c r="M4566" s="77"/>
    </row>
    <row r="4567" ht="15.75" customHeight="1">
      <c r="A4567" s="79">
        <v>46569.0</v>
      </c>
      <c r="H4567" s="77"/>
      <c r="I4567" s="77"/>
      <c r="J4567" s="77"/>
      <c r="K4567" s="78">
        <f t="shared" si="2"/>
        <v>13692</v>
      </c>
      <c r="L4567" s="76" t="s">
        <v>99</v>
      </c>
      <c r="M4567" s="77"/>
    </row>
    <row r="4568" ht="15.75" customHeight="1">
      <c r="A4568" s="79">
        <v>46570.0</v>
      </c>
      <c r="H4568" s="77"/>
      <c r="I4568" s="77"/>
      <c r="J4568" s="77"/>
      <c r="K4568" s="78">
        <f t="shared" si="2"/>
        <v>13695</v>
      </c>
      <c r="L4568" s="76" t="s">
        <v>99</v>
      </c>
      <c r="M4568" s="77"/>
    </row>
    <row r="4569" ht="15.75" customHeight="1">
      <c r="A4569" s="79">
        <v>46571.0</v>
      </c>
      <c r="H4569" s="77"/>
      <c r="I4569" s="77"/>
      <c r="J4569" s="77"/>
      <c r="K4569" s="78">
        <f t="shared" si="2"/>
        <v>13698</v>
      </c>
      <c r="L4569" s="76" t="s">
        <v>99</v>
      </c>
      <c r="M4569" s="77"/>
    </row>
    <row r="4570" ht="15.75" customHeight="1">
      <c r="A4570" s="79">
        <v>46572.0</v>
      </c>
      <c r="H4570" s="77"/>
      <c r="I4570" s="77"/>
      <c r="J4570" s="77"/>
      <c r="K4570" s="78">
        <f t="shared" si="2"/>
        <v>13701</v>
      </c>
      <c r="L4570" s="76" t="s">
        <v>99</v>
      </c>
      <c r="M4570" s="77"/>
    </row>
    <row r="4571" ht="15.75" customHeight="1">
      <c r="A4571" s="79">
        <v>46573.0</v>
      </c>
      <c r="H4571" s="77"/>
      <c r="I4571" s="77"/>
      <c r="J4571" s="77"/>
      <c r="K4571" s="78">
        <f t="shared" si="2"/>
        <v>13704</v>
      </c>
      <c r="L4571" s="76" t="s">
        <v>99</v>
      </c>
      <c r="M4571" s="77"/>
    </row>
    <row r="4572" ht="15.75" customHeight="1">
      <c r="A4572" s="79">
        <v>46574.0</v>
      </c>
      <c r="H4572" s="77"/>
      <c r="I4572" s="77"/>
      <c r="J4572" s="77"/>
      <c r="K4572" s="78">
        <f t="shared" si="2"/>
        <v>13707</v>
      </c>
      <c r="L4572" s="76" t="s">
        <v>99</v>
      </c>
      <c r="M4572" s="77"/>
    </row>
    <row r="4573" ht="15.75" customHeight="1">
      <c r="A4573" s="79">
        <v>46575.0</v>
      </c>
      <c r="H4573" s="77"/>
      <c r="I4573" s="77"/>
      <c r="J4573" s="77"/>
      <c r="K4573" s="78">
        <f t="shared" si="2"/>
        <v>13710</v>
      </c>
      <c r="L4573" s="76" t="s">
        <v>99</v>
      </c>
      <c r="M4573" s="77"/>
    </row>
    <row r="4574" ht="15.75" customHeight="1">
      <c r="A4574" s="79">
        <v>46576.0</v>
      </c>
      <c r="H4574" s="77"/>
      <c r="I4574" s="77"/>
      <c r="J4574" s="77"/>
      <c r="K4574" s="78">
        <f t="shared" si="2"/>
        <v>13713</v>
      </c>
      <c r="L4574" s="76" t="s">
        <v>99</v>
      </c>
      <c r="M4574" s="77"/>
    </row>
    <row r="4575" ht="15.75" customHeight="1">
      <c r="A4575" s="79">
        <v>46577.0</v>
      </c>
      <c r="H4575" s="77"/>
      <c r="I4575" s="77"/>
      <c r="J4575" s="77"/>
      <c r="K4575" s="78">
        <f t="shared" si="2"/>
        <v>13716</v>
      </c>
      <c r="L4575" s="76" t="s">
        <v>99</v>
      </c>
      <c r="M4575" s="77"/>
    </row>
    <row r="4576" ht="15.75" customHeight="1">
      <c r="A4576" s="79">
        <v>46578.0</v>
      </c>
      <c r="H4576" s="77"/>
      <c r="I4576" s="77"/>
      <c r="J4576" s="77"/>
      <c r="K4576" s="78">
        <f t="shared" si="2"/>
        <v>13719</v>
      </c>
      <c r="L4576" s="76" t="s">
        <v>99</v>
      </c>
      <c r="M4576" s="77"/>
    </row>
    <row r="4577" ht="15.75" customHeight="1">
      <c r="A4577" s="79">
        <v>46579.0</v>
      </c>
      <c r="H4577" s="77"/>
      <c r="I4577" s="77"/>
      <c r="J4577" s="77"/>
      <c r="K4577" s="78">
        <f t="shared" si="2"/>
        <v>13722</v>
      </c>
      <c r="L4577" s="76" t="s">
        <v>99</v>
      </c>
      <c r="M4577" s="77"/>
    </row>
    <row r="4578" ht="15.75" customHeight="1">
      <c r="A4578" s="79">
        <v>46580.0</v>
      </c>
      <c r="H4578" s="77"/>
      <c r="I4578" s="77"/>
      <c r="J4578" s="77"/>
      <c r="K4578" s="78">
        <f t="shared" si="2"/>
        <v>13725</v>
      </c>
      <c r="L4578" s="76" t="s">
        <v>99</v>
      </c>
      <c r="M4578" s="77"/>
    </row>
    <row r="4579" ht="15.75" customHeight="1">
      <c r="A4579" s="79">
        <v>46581.0</v>
      </c>
      <c r="H4579" s="77"/>
      <c r="I4579" s="77"/>
      <c r="J4579" s="77"/>
      <c r="K4579" s="78">
        <f t="shared" si="2"/>
        <v>13728</v>
      </c>
      <c r="L4579" s="76" t="s">
        <v>99</v>
      </c>
      <c r="M4579" s="77"/>
    </row>
    <row r="4580" ht="15.75" customHeight="1">
      <c r="A4580" s="79">
        <v>46582.0</v>
      </c>
      <c r="H4580" s="77"/>
      <c r="I4580" s="77"/>
      <c r="J4580" s="77"/>
      <c r="K4580" s="78">
        <f t="shared" si="2"/>
        <v>13731</v>
      </c>
      <c r="L4580" s="76" t="s">
        <v>99</v>
      </c>
      <c r="M4580" s="77"/>
    </row>
    <row r="4581" ht="15.75" customHeight="1">
      <c r="A4581" s="79">
        <v>46583.0</v>
      </c>
      <c r="H4581" s="77"/>
      <c r="I4581" s="77"/>
      <c r="J4581" s="77"/>
      <c r="K4581" s="78">
        <f t="shared" si="2"/>
        <v>13734</v>
      </c>
      <c r="L4581" s="76" t="s">
        <v>99</v>
      </c>
      <c r="M4581" s="77"/>
    </row>
    <row r="4582" ht="15.75" customHeight="1">
      <c r="A4582" s="79">
        <v>46584.0</v>
      </c>
      <c r="H4582" s="77"/>
      <c r="I4582" s="77"/>
      <c r="J4582" s="77"/>
      <c r="K4582" s="78">
        <f t="shared" si="2"/>
        <v>13737</v>
      </c>
      <c r="L4582" s="76" t="s">
        <v>99</v>
      </c>
      <c r="M4582" s="77"/>
    </row>
    <row r="4583" ht="15.75" customHeight="1">
      <c r="A4583" s="79">
        <v>46585.0</v>
      </c>
      <c r="H4583" s="77"/>
      <c r="I4583" s="77"/>
      <c r="J4583" s="77"/>
      <c r="K4583" s="78">
        <f t="shared" si="2"/>
        <v>13740</v>
      </c>
      <c r="L4583" s="76" t="s">
        <v>99</v>
      </c>
      <c r="M4583" s="77"/>
    </row>
    <row r="4584" ht="15.75" customHeight="1">
      <c r="A4584" s="79">
        <v>46586.0</v>
      </c>
      <c r="H4584" s="77"/>
      <c r="I4584" s="77"/>
      <c r="J4584" s="77"/>
      <c r="K4584" s="78">
        <f t="shared" si="2"/>
        <v>13743</v>
      </c>
      <c r="L4584" s="76" t="s">
        <v>99</v>
      </c>
      <c r="M4584" s="77"/>
    </row>
    <row r="4585" ht="15.75" customHeight="1">
      <c r="A4585" s="79">
        <v>46587.0</v>
      </c>
      <c r="H4585" s="77"/>
      <c r="I4585" s="77"/>
      <c r="J4585" s="77"/>
      <c r="K4585" s="78">
        <f t="shared" si="2"/>
        <v>13746</v>
      </c>
      <c r="L4585" s="76" t="s">
        <v>99</v>
      </c>
      <c r="M4585" s="77"/>
    </row>
    <row r="4586" ht="15.75" customHeight="1">
      <c r="A4586" s="79">
        <v>46588.0</v>
      </c>
      <c r="H4586" s="77"/>
      <c r="I4586" s="77"/>
      <c r="J4586" s="77"/>
      <c r="K4586" s="78">
        <f t="shared" si="2"/>
        <v>13749</v>
      </c>
      <c r="L4586" s="76" t="s">
        <v>99</v>
      </c>
      <c r="M4586" s="77"/>
    </row>
    <row r="4587" ht="15.75" customHeight="1">
      <c r="A4587" s="79">
        <v>46589.0</v>
      </c>
      <c r="H4587" s="77"/>
      <c r="I4587" s="77"/>
      <c r="J4587" s="77"/>
      <c r="K4587" s="78">
        <f t="shared" si="2"/>
        <v>13752</v>
      </c>
      <c r="L4587" s="76" t="s">
        <v>99</v>
      </c>
      <c r="M4587" s="77"/>
    </row>
    <row r="4588" ht="15.75" customHeight="1">
      <c r="A4588" s="79">
        <v>46590.0</v>
      </c>
      <c r="H4588" s="77"/>
      <c r="I4588" s="77"/>
      <c r="J4588" s="77"/>
      <c r="K4588" s="78">
        <f t="shared" si="2"/>
        <v>13755</v>
      </c>
      <c r="L4588" s="76" t="s">
        <v>99</v>
      </c>
      <c r="M4588" s="77"/>
    </row>
    <row r="4589" ht="15.75" customHeight="1">
      <c r="A4589" s="79">
        <v>46591.0</v>
      </c>
      <c r="H4589" s="77"/>
      <c r="I4589" s="77"/>
      <c r="J4589" s="77"/>
      <c r="K4589" s="78">
        <f t="shared" si="2"/>
        <v>13758</v>
      </c>
      <c r="L4589" s="76" t="s">
        <v>99</v>
      </c>
      <c r="M4589" s="77"/>
    </row>
    <row r="4590" ht="15.75" customHeight="1">
      <c r="A4590" s="79">
        <v>46592.0</v>
      </c>
      <c r="H4590" s="77"/>
      <c r="I4590" s="77"/>
      <c r="J4590" s="77"/>
      <c r="K4590" s="78">
        <f t="shared" si="2"/>
        <v>13761</v>
      </c>
      <c r="L4590" s="76" t="s">
        <v>99</v>
      </c>
      <c r="M4590" s="77"/>
    </row>
    <row r="4591" ht="15.75" customHeight="1">
      <c r="A4591" s="79">
        <v>46593.0</v>
      </c>
      <c r="H4591" s="77"/>
      <c r="I4591" s="77"/>
      <c r="J4591" s="77"/>
      <c r="K4591" s="78">
        <f t="shared" si="2"/>
        <v>13764</v>
      </c>
      <c r="L4591" s="76" t="s">
        <v>99</v>
      </c>
      <c r="M4591" s="77"/>
    </row>
    <row r="4592" ht="15.75" customHeight="1">
      <c r="A4592" s="79">
        <v>46594.0</v>
      </c>
      <c r="H4592" s="77"/>
      <c r="I4592" s="77"/>
      <c r="J4592" s="77"/>
      <c r="K4592" s="78">
        <f t="shared" si="2"/>
        <v>13767</v>
      </c>
      <c r="L4592" s="76" t="s">
        <v>99</v>
      </c>
      <c r="M4592" s="77"/>
    </row>
    <row r="4593" ht="15.75" customHeight="1">
      <c r="A4593" s="79">
        <v>46595.0</v>
      </c>
      <c r="H4593" s="77"/>
      <c r="I4593" s="77"/>
      <c r="J4593" s="77"/>
      <c r="K4593" s="78">
        <f t="shared" si="2"/>
        <v>13770</v>
      </c>
      <c r="L4593" s="76" t="s">
        <v>99</v>
      </c>
      <c r="M4593" s="77"/>
    </row>
    <row r="4594" ht="15.75" customHeight="1">
      <c r="A4594" s="79">
        <v>46596.0</v>
      </c>
      <c r="H4594" s="77"/>
      <c r="I4594" s="77"/>
      <c r="J4594" s="77"/>
      <c r="K4594" s="78">
        <f t="shared" si="2"/>
        <v>13773</v>
      </c>
      <c r="L4594" s="76" t="s">
        <v>99</v>
      </c>
      <c r="M4594" s="77"/>
    </row>
    <row r="4595" ht="15.75" customHeight="1">
      <c r="A4595" s="79">
        <v>46597.0</v>
      </c>
      <c r="H4595" s="77"/>
      <c r="I4595" s="77"/>
      <c r="J4595" s="77"/>
      <c r="K4595" s="78">
        <f t="shared" si="2"/>
        <v>13776</v>
      </c>
      <c r="L4595" s="76" t="s">
        <v>99</v>
      </c>
      <c r="M4595" s="77"/>
    </row>
    <row r="4596" ht="15.75" customHeight="1">
      <c r="A4596" s="79">
        <v>46598.0</v>
      </c>
      <c r="H4596" s="77"/>
      <c r="I4596" s="77"/>
      <c r="J4596" s="77"/>
      <c r="K4596" s="78">
        <f t="shared" si="2"/>
        <v>13779</v>
      </c>
      <c r="L4596" s="76" t="s">
        <v>99</v>
      </c>
      <c r="M4596" s="77"/>
    </row>
    <row r="4597" ht="15.75" customHeight="1">
      <c r="A4597" s="79">
        <v>46599.0</v>
      </c>
      <c r="H4597" s="77"/>
      <c r="I4597" s="77"/>
      <c r="J4597" s="77"/>
      <c r="K4597" s="78">
        <f t="shared" si="2"/>
        <v>13782</v>
      </c>
      <c r="L4597" s="76" t="s">
        <v>99</v>
      </c>
      <c r="M4597" s="77"/>
    </row>
    <row r="4598" ht="15.75" customHeight="1">
      <c r="A4598" s="79">
        <v>46600.0</v>
      </c>
      <c r="H4598" s="77"/>
      <c r="I4598" s="77"/>
      <c r="J4598" s="77"/>
      <c r="K4598" s="78">
        <f t="shared" si="2"/>
        <v>13785</v>
      </c>
      <c r="L4598" s="76" t="s">
        <v>99</v>
      </c>
      <c r="M4598" s="77"/>
    </row>
    <row r="4599" ht="15.75" customHeight="1">
      <c r="A4599" s="79">
        <v>46601.0</v>
      </c>
      <c r="H4599" s="77"/>
      <c r="I4599" s="77"/>
      <c r="J4599" s="77"/>
      <c r="K4599" s="78">
        <f t="shared" si="2"/>
        <v>13788</v>
      </c>
      <c r="L4599" s="76" t="s">
        <v>99</v>
      </c>
      <c r="M4599" s="77"/>
    </row>
    <row r="4600" ht="15.75" customHeight="1">
      <c r="A4600" s="79">
        <v>46602.0</v>
      </c>
      <c r="H4600" s="77"/>
      <c r="I4600" s="77"/>
      <c r="J4600" s="77"/>
      <c r="K4600" s="78">
        <f t="shared" si="2"/>
        <v>13791</v>
      </c>
      <c r="L4600" s="76" t="s">
        <v>99</v>
      </c>
      <c r="M4600" s="77"/>
    </row>
    <row r="4601" ht="15.75" customHeight="1">
      <c r="A4601" s="79">
        <v>46603.0</v>
      </c>
      <c r="H4601" s="77"/>
      <c r="I4601" s="77"/>
      <c r="J4601" s="77"/>
      <c r="K4601" s="78">
        <f t="shared" si="2"/>
        <v>13794</v>
      </c>
      <c r="L4601" s="76" t="s">
        <v>99</v>
      </c>
      <c r="M4601" s="77"/>
    </row>
    <row r="4602" ht="15.75" customHeight="1">
      <c r="A4602" s="79">
        <v>46604.0</v>
      </c>
      <c r="H4602" s="77"/>
      <c r="I4602" s="77"/>
      <c r="J4602" s="77"/>
      <c r="K4602" s="78">
        <f t="shared" si="2"/>
        <v>13797</v>
      </c>
      <c r="L4602" s="76" t="s">
        <v>99</v>
      </c>
      <c r="M4602" s="77"/>
    </row>
    <row r="4603" ht="15.75" customHeight="1">
      <c r="A4603" s="79">
        <v>46605.0</v>
      </c>
      <c r="H4603" s="77"/>
      <c r="I4603" s="77"/>
      <c r="J4603" s="77"/>
      <c r="K4603" s="78">
        <f t="shared" si="2"/>
        <v>13800</v>
      </c>
      <c r="L4603" s="76" t="s">
        <v>99</v>
      </c>
      <c r="M4603" s="77"/>
    </row>
    <row r="4604" ht="15.75" customHeight="1">
      <c r="A4604" s="79">
        <v>46606.0</v>
      </c>
      <c r="H4604" s="77"/>
      <c r="I4604" s="77"/>
      <c r="J4604" s="77"/>
      <c r="K4604" s="78">
        <f t="shared" si="2"/>
        <v>13803</v>
      </c>
      <c r="L4604" s="76" t="s">
        <v>99</v>
      </c>
      <c r="M4604" s="77"/>
    </row>
    <row r="4605" ht="15.75" customHeight="1">
      <c r="A4605" s="79">
        <v>46607.0</v>
      </c>
      <c r="H4605" s="77"/>
      <c r="I4605" s="77"/>
      <c r="J4605" s="77"/>
      <c r="K4605" s="78">
        <f t="shared" si="2"/>
        <v>13806</v>
      </c>
      <c r="L4605" s="76" t="s">
        <v>99</v>
      </c>
      <c r="M4605" s="77"/>
    </row>
    <row r="4606" ht="15.75" customHeight="1">
      <c r="A4606" s="79">
        <v>46608.0</v>
      </c>
      <c r="H4606" s="77"/>
      <c r="I4606" s="77"/>
      <c r="J4606" s="77"/>
      <c r="K4606" s="78">
        <f t="shared" si="2"/>
        <v>13809</v>
      </c>
      <c r="L4606" s="76" t="s">
        <v>99</v>
      </c>
      <c r="M4606" s="77"/>
    </row>
    <row r="4607" ht="15.75" customHeight="1">
      <c r="A4607" s="79">
        <v>46609.0</v>
      </c>
      <c r="H4607" s="77"/>
      <c r="I4607" s="77"/>
      <c r="J4607" s="77"/>
      <c r="K4607" s="78">
        <f t="shared" si="2"/>
        <v>13812</v>
      </c>
      <c r="L4607" s="76" t="s">
        <v>99</v>
      </c>
      <c r="M4607" s="77"/>
    </row>
    <row r="4608" ht="15.75" customHeight="1">
      <c r="A4608" s="79">
        <v>46610.0</v>
      </c>
      <c r="H4608" s="77"/>
      <c r="I4608" s="77"/>
      <c r="J4608" s="77"/>
      <c r="K4608" s="78">
        <f t="shared" si="2"/>
        <v>13815</v>
      </c>
      <c r="L4608" s="76" t="s">
        <v>99</v>
      </c>
      <c r="M4608" s="77"/>
    </row>
    <row r="4609" ht="15.75" customHeight="1">
      <c r="A4609" s="79">
        <v>46611.0</v>
      </c>
      <c r="H4609" s="77"/>
      <c r="I4609" s="77"/>
      <c r="J4609" s="77"/>
      <c r="K4609" s="78">
        <f t="shared" si="2"/>
        <v>13818</v>
      </c>
      <c r="L4609" s="76" t="s">
        <v>99</v>
      </c>
      <c r="M4609" s="77"/>
    </row>
    <row r="4610" ht="15.75" customHeight="1">
      <c r="A4610" s="79">
        <v>46612.0</v>
      </c>
      <c r="H4610" s="77"/>
      <c r="I4610" s="77"/>
      <c r="J4610" s="77"/>
      <c r="K4610" s="78">
        <f t="shared" si="2"/>
        <v>13821</v>
      </c>
      <c r="L4610" s="76" t="s">
        <v>99</v>
      </c>
      <c r="M4610" s="77"/>
    </row>
    <row r="4611" ht="15.75" customHeight="1">
      <c r="A4611" s="79">
        <v>46613.0</v>
      </c>
      <c r="H4611" s="77"/>
      <c r="I4611" s="77"/>
      <c r="J4611" s="77"/>
      <c r="K4611" s="78">
        <f t="shared" si="2"/>
        <v>13824</v>
      </c>
      <c r="L4611" s="76" t="s">
        <v>99</v>
      </c>
      <c r="M4611" s="77"/>
    </row>
    <row r="4612" ht="15.75" customHeight="1">
      <c r="A4612" s="79">
        <v>46614.0</v>
      </c>
      <c r="H4612" s="77"/>
      <c r="I4612" s="77"/>
      <c r="J4612" s="77"/>
      <c r="K4612" s="78">
        <f t="shared" si="2"/>
        <v>13827</v>
      </c>
      <c r="L4612" s="76" t="s">
        <v>99</v>
      </c>
      <c r="M4612" s="77"/>
    </row>
    <row r="4613" ht="15.75" customHeight="1">
      <c r="A4613" s="79">
        <v>46615.0</v>
      </c>
      <c r="H4613" s="77"/>
      <c r="I4613" s="77"/>
      <c r="J4613" s="77"/>
      <c r="K4613" s="78">
        <f t="shared" si="2"/>
        <v>13830</v>
      </c>
      <c r="L4613" s="76" t="s">
        <v>99</v>
      </c>
      <c r="M4613" s="77"/>
    </row>
    <row r="4614" ht="15.75" customHeight="1">
      <c r="A4614" s="79">
        <v>46616.0</v>
      </c>
      <c r="H4614" s="77"/>
      <c r="I4614" s="77"/>
      <c r="J4614" s="77"/>
      <c r="K4614" s="78">
        <f t="shared" si="2"/>
        <v>13833</v>
      </c>
      <c r="L4614" s="76" t="s">
        <v>99</v>
      </c>
      <c r="M4614" s="77"/>
    </row>
    <row r="4615" ht="15.75" customHeight="1">
      <c r="A4615" s="79">
        <v>46617.0</v>
      </c>
      <c r="H4615" s="77"/>
      <c r="I4615" s="77"/>
      <c r="J4615" s="77"/>
      <c r="K4615" s="78">
        <f t="shared" si="2"/>
        <v>13836</v>
      </c>
      <c r="L4615" s="76" t="s">
        <v>99</v>
      </c>
      <c r="M4615" s="77"/>
    </row>
    <row r="4616" ht="15.75" customHeight="1">
      <c r="A4616" s="79">
        <v>46618.0</v>
      </c>
      <c r="H4616" s="77"/>
      <c r="I4616" s="77"/>
      <c r="J4616" s="77"/>
      <c r="K4616" s="78">
        <f t="shared" si="2"/>
        <v>13839</v>
      </c>
      <c r="L4616" s="76" t="s">
        <v>99</v>
      </c>
      <c r="M4616" s="77"/>
    </row>
    <row r="4617" ht="15.75" customHeight="1">
      <c r="A4617" s="79">
        <v>46619.0</v>
      </c>
      <c r="H4617" s="77"/>
      <c r="I4617" s="77"/>
      <c r="J4617" s="77"/>
      <c r="K4617" s="78">
        <f t="shared" si="2"/>
        <v>13842</v>
      </c>
      <c r="L4617" s="76" t="s">
        <v>99</v>
      </c>
      <c r="M4617" s="77"/>
    </row>
    <row r="4618" ht="15.75" customHeight="1">
      <c r="A4618" s="79">
        <v>46620.0</v>
      </c>
      <c r="H4618" s="77"/>
      <c r="I4618" s="77"/>
      <c r="J4618" s="77"/>
      <c r="K4618" s="78">
        <f t="shared" si="2"/>
        <v>13845</v>
      </c>
      <c r="L4618" s="76" t="s">
        <v>99</v>
      </c>
      <c r="M4618" s="77"/>
    </row>
    <row r="4619" ht="15.75" customHeight="1">
      <c r="A4619" s="79">
        <v>46621.0</v>
      </c>
      <c r="H4619" s="77"/>
      <c r="I4619" s="77"/>
      <c r="J4619" s="77"/>
      <c r="K4619" s="78">
        <f t="shared" si="2"/>
        <v>13848</v>
      </c>
      <c r="L4619" s="76" t="s">
        <v>99</v>
      </c>
      <c r="M4619" s="77"/>
    </row>
    <row r="4620" ht="15.75" customHeight="1">
      <c r="A4620" s="79">
        <v>46622.0</v>
      </c>
      <c r="H4620" s="77"/>
      <c r="I4620" s="77"/>
      <c r="J4620" s="77"/>
      <c r="K4620" s="78">
        <f t="shared" si="2"/>
        <v>13851</v>
      </c>
      <c r="L4620" s="76" t="s">
        <v>99</v>
      </c>
      <c r="M4620" s="77"/>
    </row>
    <row r="4621" ht="15.75" customHeight="1">
      <c r="A4621" s="79">
        <v>46623.0</v>
      </c>
      <c r="H4621" s="77"/>
      <c r="I4621" s="77"/>
      <c r="J4621" s="77"/>
      <c r="K4621" s="78">
        <f t="shared" si="2"/>
        <v>13854</v>
      </c>
      <c r="L4621" s="76" t="s">
        <v>99</v>
      </c>
      <c r="M4621" s="77"/>
    </row>
    <row r="4622" ht="15.75" customHeight="1">
      <c r="A4622" s="79">
        <v>46624.0</v>
      </c>
      <c r="H4622" s="77"/>
      <c r="I4622" s="77"/>
      <c r="J4622" s="77"/>
      <c r="K4622" s="78">
        <f t="shared" si="2"/>
        <v>13857</v>
      </c>
      <c r="L4622" s="76" t="s">
        <v>99</v>
      </c>
      <c r="M4622" s="77"/>
    </row>
    <row r="4623" ht="15.75" customHeight="1">
      <c r="A4623" s="79">
        <v>46625.0</v>
      </c>
      <c r="H4623" s="77"/>
      <c r="I4623" s="77"/>
      <c r="J4623" s="77"/>
      <c r="K4623" s="78">
        <f t="shared" si="2"/>
        <v>13860</v>
      </c>
      <c r="L4623" s="76" t="s">
        <v>99</v>
      </c>
      <c r="M4623" s="77"/>
    </row>
    <row r="4624" ht="15.75" customHeight="1">
      <c r="A4624" s="79">
        <v>46626.0</v>
      </c>
      <c r="H4624" s="77"/>
      <c r="I4624" s="77"/>
      <c r="J4624" s="77"/>
      <c r="K4624" s="78">
        <f t="shared" si="2"/>
        <v>13863</v>
      </c>
      <c r="L4624" s="76" t="s">
        <v>99</v>
      </c>
      <c r="M4624" s="77"/>
    </row>
    <row r="4625" ht="15.75" customHeight="1">
      <c r="A4625" s="79">
        <v>46627.0</v>
      </c>
      <c r="H4625" s="77"/>
      <c r="I4625" s="77"/>
      <c r="J4625" s="77"/>
      <c r="K4625" s="78">
        <f t="shared" si="2"/>
        <v>13866</v>
      </c>
      <c r="L4625" s="76" t="s">
        <v>99</v>
      </c>
      <c r="M4625" s="77"/>
    </row>
    <row r="4626" ht="15.75" customHeight="1">
      <c r="A4626" s="79">
        <v>46628.0</v>
      </c>
      <c r="H4626" s="77"/>
      <c r="I4626" s="77"/>
      <c r="J4626" s="77"/>
      <c r="K4626" s="78">
        <f t="shared" si="2"/>
        <v>13869</v>
      </c>
      <c r="L4626" s="76" t="s">
        <v>99</v>
      </c>
      <c r="M4626" s="77"/>
    </row>
    <row r="4627" ht="15.75" customHeight="1">
      <c r="A4627" s="79">
        <v>46629.0</v>
      </c>
      <c r="H4627" s="77"/>
      <c r="I4627" s="77"/>
      <c r="J4627" s="77"/>
      <c r="K4627" s="78">
        <f t="shared" si="2"/>
        <v>13872</v>
      </c>
      <c r="L4627" s="76" t="s">
        <v>99</v>
      </c>
      <c r="M4627" s="77"/>
    </row>
    <row r="4628" ht="15.75" customHeight="1">
      <c r="A4628" s="79">
        <v>46630.0</v>
      </c>
      <c r="H4628" s="77"/>
      <c r="I4628" s="77"/>
      <c r="J4628" s="77"/>
      <c r="K4628" s="78">
        <f t="shared" si="2"/>
        <v>13875</v>
      </c>
      <c r="L4628" s="76" t="s">
        <v>99</v>
      </c>
      <c r="M4628" s="77"/>
    </row>
    <row r="4629" ht="15.75" customHeight="1">
      <c r="A4629" s="79">
        <v>46631.0</v>
      </c>
      <c r="H4629" s="77"/>
      <c r="I4629" s="77"/>
      <c r="J4629" s="77"/>
      <c r="K4629" s="78">
        <f t="shared" si="2"/>
        <v>13878</v>
      </c>
      <c r="L4629" s="76" t="s">
        <v>99</v>
      </c>
      <c r="M4629" s="77"/>
    </row>
    <row r="4630" ht="15.75" customHeight="1">
      <c r="A4630" s="79">
        <v>46632.0</v>
      </c>
      <c r="H4630" s="77"/>
      <c r="I4630" s="77"/>
      <c r="J4630" s="77"/>
      <c r="K4630" s="78">
        <f t="shared" si="2"/>
        <v>13881</v>
      </c>
      <c r="L4630" s="76" t="s">
        <v>99</v>
      </c>
      <c r="M4630" s="77"/>
    </row>
    <row r="4631" ht="15.75" customHeight="1">
      <c r="A4631" s="79">
        <v>46633.0</v>
      </c>
      <c r="H4631" s="77"/>
      <c r="I4631" s="77"/>
      <c r="J4631" s="77"/>
      <c r="K4631" s="78">
        <f t="shared" si="2"/>
        <v>13884</v>
      </c>
      <c r="L4631" s="76" t="s">
        <v>99</v>
      </c>
      <c r="M4631" s="77"/>
    </row>
    <row r="4632" ht="15.75" customHeight="1">
      <c r="A4632" s="79">
        <v>46634.0</v>
      </c>
      <c r="H4632" s="77"/>
      <c r="I4632" s="77"/>
      <c r="J4632" s="77"/>
      <c r="K4632" s="78">
        <f t="shared" si="2"/>
        <v>13887</v>
      </c>
      <c r="L4632" s="76" t="s">
        <v>99</v>
      </c>
      <c r="M4632" s="77"/>
    </row>
    <row r="4633" ht="15.75" customHeight="1">
      <c r="A4633" s="79">
        <v>46635.0</v>
      </c>
      <c r="H4633" s="77"/>
      <c r="I4633" s="77"/>
      <c r="J4633" s="77"/>
      <c r="K4633" s="78">
        <f t="shared" si="2"/>
        <v>13890</v>
      </c>
      <c r="L4633" s="76" t="s">
        <v>99</v>
      </c>
      <c r="M4633" s="77"/>
    </row>
    <row r="4634" ht="15.75" customHeight="1">
      <c r="A4634" s="79">
        <v>46636.0</v>
      </c>
      <c r="H4634" s="77"/>
      <c r="I4634" s="77"/>
      <c r="J4634" s="77"/>
      <c r="K4634" s="78">
        <f t="shared" si="2"/>
        <v>13893</v>
      </c>
      <c r="L4634" s="76" t="s">
        <v>99</v>
      </c>
      <c r="M4634" s="77"/>
    </row>
    <row r="4635" ht="15.75" customHeight="1">
      <c r="A4635" s="79">
        <v>46637.0</v>
      </c>
      <c r="H4635" s="77"/>
      <c r="I4635" s="77"/>
      <c r="J4635" s="77"/>
      <c r="K4635" s="78">
        <f t="shared" si="2"/>
        <v>13896</v>
      </c>
      <c r="L4635" s="76" t="s">
        <v>99</v>
      </c>
      <c r="M4635" s="77"/>
    </row>
    <row r="4636" ht="15.75" customHeight="1">
      <c r="A4636" s="79">
        <v>46638.0</v>
      </c>
      <c r="H4636" s="77"/>
      <c r="I4636" s="77"/>
      <c r="J4636" s="77"/>
      <c r="K4636" s="78">
        <f t="shared" si="2"/>
        <v>13899</v>
      </c>
      <c r="L4636" s="76" t="s">
        <v>99</v>
      </c>
      <c r="M4636" s="77"/>
    </row>
    <row r="4637" ht="15.75" customHeight="1">
      <c r="A4637" s="79">
        <v>46639.0</v>
      </c>
      <c r="H4637" s="77"/>
      <c r="I4637" s="77"/>
      <c r="J4637" s="77"/>
      <c r="K4637" s="78">
        <f t="shared" si="2"/>
        <v>13902</v>
      </c>
      <c r="L4637" s="76" t="s">
        <v>99</v>
      </c>
      <c r="M4637" s="77"/>
    </row>
    <row r="4638" ht="15.75" customHeight="1">
      <c r="A4638" s="79">
        <v>46640.0</v>
      </c>
      <c r="H4638" s="77"/>
      <c r="I4638" s="77"/>
      <c r="J4638" s="77"/>
      <c r="K4638" s="78">
        <f t="shared" si="2"/>
        <v>13905</v>
      </c>
      <c r="L4638" s="76" t="s">
        <v>99</v>
      </c>
      <c r="M4638" s="77"/>
    </row>
    <row r="4639" ht="15.75" customHeight="1">
      <c r="A4639" s="79">
        <v>46641.0</v>
      </c>
      <c r="H4639" s="77"/>
      <c r="I4639" s="77"/>
      <c r="J4639" s="77"/>
      <c r="K4639" s="78">
        <f t="shared" si="2"/>
        <v>13908</v>
      </c>
      <c r="L4639" s="76" t="s">
        <v>99</v>
      </c>
      <c r="M4639" s="77"/>
    </row>
    <row r="4640" ht="15.75" customHeight="1">
      <c r="A4640" s="79">
        <v>46642.0</v>
      </c>
      <c r="H4640" s="77"/>
      <c r="I4640" s="77"/>
      <c r="J4640" s="77"/>
      <c r="K4640" s="78">
        <f t="shared" si="2"/>
        <v>13911</v>
      </c>
      <c r="L4640" s="76" t="s">
        <v>99</v>
      </c>
      <c r="M4640" s="77"/>
    </row>
    <row r="4641" ht="15.75" customHeight="1">
      <c r="A4641" s="79">
        <v>46643.0</v>
      </c>
      <c r="H4641" s="77"/>
      <c r="I4641" s="77"/>
      <c r="J4641" s="77"/>
      <c r="K4641" s="78">
        <f t="shared" si="2"/>
        <v>13914</v>
      </c>
      <c r="L4641" s="76" t="s">
        <v>99</v>
      </c>
      <c r="M4641" s="77"/>
    </row>
    <row r="4642" ht="15.75" customHeight="1">
      <c r="A4642" s="79">
        <v>46644.0</v>
      </c>
      <c r="H4642" s="77"/>
      <c r="I4642" s="77"/>
      <c r="J4642" s="77"/>
      <c r="K4642" s="78">
        <f t="shared" si="2"/>
        <v>13917</v>
      </c>
      <c r="L4642" s="76" t="s">
        <v>99</v>
      </c>
      <c r="M4642" s="77"/>
    </row>
    <row r="4643" ht="15.75" customHeight="1">
      <c r="A4643" s="79">
        <v>46645.0</v>
      </c>
      <c r="H4643" s="77"/>
      <c r="I4643" s="77"/>
      <c r="J4643" s="77"/>
      <c r="K4643" s="78">
        <f t="shared" si="2"/>
        <v>13920</v>
      </c>
      <c r="L4643" s="76" t="s">
        <v>99</v>
      </c>
      <c r="M4643" s="77"/>
    </row>
    <row r="4644" ht="15.75" customHeight="1">
      <c r="A4644" s="79">
        <v>46646.0</v>
      </c>
      <c r="H4644" s="77"/>
      <c r="I4644" s="77"/>
      <c r="J4644" s="77"/>
      <c r="K4644" s="78">
        <f t="shared" si="2"/>
        <v>13923</v>
      </c>
      <c r="L4644" s="76" t="s">
        <v>99</v>
      </c>
      <c r="M4644" s="77"/>
    </row>
    <row r="4645" ht="15.75" customHeight="1">
      <c r="A4645" s="79">
        <v>46647.0</v>
      </c>
      <c r="H4645" s="77"/>
      <c r="I4645" s="77"/>
      <c r="J4645" s="77"/>
      <c r="K4645" s="78">
        <f t="shared" si="2"/>
        <v>13926</v>
      </c>
      <c r="L4645" s="76" t="s">
        <v>99</v>
      </c>
      <c r="M4645" s="77"/>
    </row>
    <row r="4646" ht="15.75" customHeight="1">
      <c r="A4646" s="79">
        <v>46648.0</v>
      </c>
      <c r="H4646" s="77"/>
      <c r="I4646" s="77"/>
      <c r="J4646" s="77"/>
      <c r="K4646" s="78">
        <f t="shared" si="2"/>
        <v>13929</v>
      </c>
      <c r="L4646" s="76" t="s">
        <v>99</v>
      </c>
      <c r="M4646" s="77"/>
    </row>
    <row r="4647" ht="15.75" customHeight="1">
      <c r="A4647" s="79">
        <v>46649.0</v>
      </c>
      <c r="H4647" s="77"/>
      <c r="I4647" s="77"/>
      <c r="J4647" s="77"/>
      <c r="K4647" s="78">
        <f t="shared" si="2"/>
        <v>13932</v>
      </c>
      <c r="L4647" s="76" t="s">
        <v>99</v>
      </c>
      <c r="M4647" s="77"/>
    </row>
    <row r="4648" ht="15.75" customHeight="1">
      <c r="A4648" s="79">
        <v>46650.0</v>
      </c>
      <c r="H4648" s="77"/>
      <c r="I4648" s="77"/>
      <c r="J4648" s="77"/>
      <c r="K4648" s="78">
        <f t="shared" si="2"/>
        <v>13935</v>
      </c>
      <c r="L4648" s="76" t="s">
        <v>99</v>
      </c>
      <c r="M4648" s="77"/>
    </row>
    <row r="4649" ht="15.75" customHeight="1">
      <c r="A4649" s="79">
        <v>46651.0</v>
      </c>
      <c r="H4649" s="77"/>
      <c r="I4649" s="77"/>
      <c r="J4649" s="77"/>
      <c r="K4649" s="78">
        <f t="shared" si="2"/>
        <v>13938</v>
      </c>
      <c r="L4649" s="76" t="s">
        <v>99</v>
      </c>
      <c r="M4649" s="77"/>
    </row>
    <row r="4650" ht="15.75" customHeight="1">
      <c r="A4650" s="79">
        <v>46652.0</v>
      </c>
      <c r="H4650" s="77"/>
      <c r="I4650" s="77"/>
      <c r="J4650" s="77"/>
      <c r="K4650" s="78">
        <f t="shared" si="2"/>
        <v>13941</v>
      </c>
      <c r="L4650" s="76" t="s">
        <v>99</v>
      </c>
      <c r="M4650" s="77"/>
    </row>
    <row r="4651" ht="15.75" customHeight="1">
      <c r="A4651" s="79">
        <v>46653.0</v>
      </c>
      <c r="H4651" s="77"/>
      <c r="I4651" s="77"/>
      <c r="J4651" s="77"/>
      <c r="K4651" s="78">
        <f t="shared" si="2"/>
        <v>13944</v>
      </c>
      <c r="L4651" s="76" t="s">
        <v>99</v>
      </c>
      <c r="M4651" s="77"/>
    </row>
    <row r="4652" ht="15.75" customHeight="1">
      <c r="A4652" s="79">
        <v>46654.0</v>
      </c>
      <c r="H4652" s="77"/>
      <c r="I4652" s="77"/>
      <c r="J4652" s="77"/>
      <c r="K4652" s="78">
        <f t="shared" si="2"/>
        <v>13947</v>
      </c>
      <c r="L4652" s="76" t="s">
        <v>99</v>
      </c>
      <c r="M4652" s="77"/>
    </row>
    <row r="4653" ht="15.75" customHeight="1">
      <c r="A4653" s="79">
        <v>46655.0</v>
      </c>
      <c r="H4653" s="77"/>
      <c r="I4653" s="77"/>
      <c r="J4653" s="77"/>
      <c r="K4653" s="78">
        <f t="shared" si="2"/>
        <v>13950</v>
      </c>
      <c r="L4653" s="76" t="s">
        <v>99</v>
      </c>
      <c r="M4653" s="77"/>
    </row>
    <row r="4654" ht="15.75" customHeight="1">
      <c r="A4654" s="79">
        <v>46656.0</v>
      </c>
      <c r="H4654" s="77"/>
      <c r="I4654" s="77"/>
      <c r="J4654" s="77"/>
      <c r="K4654" s="78">
        <f t="shared" si="2"/>
        <v>13953</v>
      </c>
      <c r="L4654" s="76" t="s">
        <v>99</v>
      </c>
      <c r="M4654" s="77"/>
    </row>
    <row r="4655" ht="15.75" customHeight="1">
      <c r="A4655" s="79">
        <v>46657.0</v>
      </c>
      <c r="H4655" s="77"/>
      <c r="I4655" s="77"/>
      <c r="J4655" s="77"/>
      <c r="K4655" s="78">
        <f t="shared" si="2"/>
        <v>13956</v>
      </c>
      <c r="L4655" s="76" t="s">
        <v>99</v>
      </c>
      <c r="M4655" s="77"/>
    </row>
    <row r="4656" ht="15.75" customHeight="1">
      <c r="A4656" s="79">
        <v>46658.0</v>
      </c>
      <c r="H4656" s="77"/>
      <c r="I4656" s="77"/>
      <c r="J4656" s="77"/>
      <c r="K4656" s="78">
        <f t="shared" si="2"/>
        <v>13959</v>
      </c>
      <c r="L4656" s="76" t="s">
        <v>99</v>
      </c>
      <c r="M4656" s="77"/>
    </row>
    <row r="4657" ht="15.75" customHeight="1">
      <c r="A4657" s="79">
        <v>46659.0</v>
      </c>
      <c r="H4657" s="77"/>
      <c r="I4657" s="77"/>
      <c r="J4657" s="77"/>
      <c r="K4657" s="78">
        <f t="shared" si="2"/>
        <v>13962</v>
      </c>
      <c r="L4657" s="76" t="s">
        <v>99</v>
      </c>
      <c r="M4657" s="77"/>
    </row>
    <row r="4658" ht="15.75" customHeight="1">
      <c r="A4658" s="79">
        <v>46660.0</v>
      </c>
      <c r="H4658" s="77"/>
      <c r="I4658" s="77"/>
      <c r="J4658" s="77"/>
      <c r="K4658" s="78">
        <f t="shared" si="2"/>
        <v>13965</v>
      </c>
      <c r="L4658" s="76" t="s">
        <v>99</v>
      </c>
      <c r="M4658" s="77"/>
    </row>
    <row r="4659" ht="15.75" customHeight="1">
      <c r="A4659" s="79">
        <v>46661.0</v>
      </c>
      <c r="H4659" s="77"/>
      <c r="I4659" s="77"/>
      <c r="J4659" s="77"/>
      <c r="K4659" s="78">
        <f t="shared" si="2"/>
        <v>13968</v>
      </c>
      <c r="L4659" s="76" t="s">
        <v>99</v>
      </c>
      <c r="M4659" s="77"/>
    </row>
    <row r="4660" ht="15.75" customHeight="1">
      <c r="A4660" s="79">
        <v>46662.0</v>
      </c>
      <c r="H4660" s="77"/>
      <c r="I4660" s="77"/>
      <c r="J4660" s="77"/>
      <c r="K4660" s="78">
        <f t="shared" si="2"/>
        <v>13971</v>
      </c>
      <c r="L4660" s="76" t="s">
        <v>99</v>
      </c>
      <c r="M4660" s="77"/>
    </row>
    <row r="4661" ht="15.75" customHeight="1">
      <c r="A4661" s="79">
        <v>46663.0</v>
      </c>
      <c r="H4661" s="77"/>
      <c r="I4661" s="77"/>
      <c r="J4661" s="77"/>
      <c r="K4661" s="78">
        <f t="shared" si="2"/>
        <v>13974</v>
      </c>
      <c r="L4661" s="76" t="s">
        <v>99</v>
      </c>
      <c r="M4661" s="77"/>
    </row>
    <row r="4662" ht="15.75" customHeight="1">
      <c r="A4662" s="79">
        <v>46664.0</v>
      </c>
      <c r="H4662" s="77"/>
      <c r="I4662" s="77"/>
      <c r="J4662" s="77"/>
      <c r="K4662" s="78">
        <f t="shared" si="2"/>
        <v>13977</v>
      </c>
      <c r="L4662" s="76" t="s">
        <v>99</v>
      </c>
      <c r="M4662" s="77"/>
    </row>
    <row r="4663" ht="15.75" customHeight="1">
      <c r="A4663" s="79">
        <v>46665.0</v>
      </c>
      <c r="H4663" s="77"/>
      <c r="I4663" s="77"/>
      <c r="J4663" s="77"/>
      <c r="K4663" s="78">
        <f t="shared" si="2"/>
        <v>13980</v>
      </c>
      <c r="L4663" s="76" t="s">
        <v>99</v>
      </c>
      <c r="M4663" s="77"/>
    </row>
    <row r="4664" ht="15.75" customHeight="1">
      <c r="A4664" s="79">
        <v>46666.0</v>
      </c>
      <c r="H4664" s="77"/>
      <c r="I4664" s="77"/>
      <c r="J4664" s="77"/>
      <c r="K4664" s="78">
        <f t="shared" si="2"/>
        <v>13983</v>
      </c>
      <c r="L4664" s="76" t="s">
        <v>99</v>
      </c>
      <c r="M4664" s="77"/>
    </row>
    <row r="4665" ht="15.75" customHeight="1">
      <c r="A4665" s="79">
        <v>46667.0</v>
      </c>
      <c r="H4665" s="77"/>
      <c r="I4665" s="77"/>
      <c r="J4665" s="77"/>
      <c r="K4665" s="78">
        <f t="shared" si="2"/>
        <v>13986</v>
      </c>
      <c r="L4665" s="76" t="s">
        <v>99</v>
      </c>
      <c r="M4665" s="77"/>
    </row>
    <row r="4666" ht="15.75" customHeight="1">
      <c r="A4666" s="79">
        <v>46668.0</v>
      </c>
      <c r="H4666" s="77"/>
      <c r="I4666" s="77"/>
      <c r="J4666" s="77"/>
      <c r="K4666" s="78">
        <f t="shared" si="2"/>
        <v>13989</v>
      </c>
      <c r="L4666" s="76" t="s">
        <v>99</v>
      </c>
      <c r="M4666" s="77"/>
    </row>
    <row r="4667" ht="15.75" customHeight="1">
      <c r="A4667" s="79">
        <v>46669.0</v>
      </c>
      <c r="H4667" s="77"/>
      <c r="I4667" s="77"/>
      <c r="J4667" s="77"/>
      <c r="K4667" s="78">
        <f t="shared" si="2"/>
        <v>13992</v>
      </c>
      <c r="L4667" s="76" t="s">
        <v>99</v>
      </c>
      <c r="M4667" s="77"/>
    </row>
    <row r="4668" ht="15.75" customHeight="1">
      <c r="A4668" s="79">
        <v>46670.0</v>
      </c>
      <c r="H4668" s="77"/>
      <c r="I4668" s="77"/>
      <c r="J4668" s="77"/>
      <c r="K4668" s="78">
        <f t="shared" si="2"/>
        <v>13995</v>
      </c>
      <c r="L4668" s="76" t="s">
        <v>99</v>
      </c>
      <c r="M4668" s="77"/>
    </row>
    <row r="4669" ht="15.75" customHeight="1">
      <c r="A4669" s="79">
        <v>46671.0</v>
      </c>
      <c r="H4669" s="77"/>
      <c r="I4669" s="77"/>
      <c r="J4669" s="77"/>
      <c r="K4669" s="78">
        <f t="shared" si="2"/>
        <v>13998</v>
      </c>
      <c r="L4669" s="76" t="s">
        <v>99</v>
      </c>
      <c r="M4669" s="77"/>
    </row>
    <row r="4670" ht="15.75" customHeight="1">
      <c r="A4670" s="79">
        <v>46672.0</v>
      </c>
      <c r="H4670" s="77"/>
      <c r="I4670" s="77"/>
      <c r="J4670" s="77"/>
      <c r="K4670" s="78">
        <f t="shared" si="2"/>
        <v>14001</v>
      </c>
      <c r="L4670" s="76" t="s">
        <v>99</v>
      </c>
      <c r="M4670" s="77"/>
    </row>
    <row r="4671" ht="15.75" customHeight="1">
      <c r="A4671" s="79">
        <v>46673.0</v>
      </c>
      <c r="H4671" s="77"/>
      <c r="I4671" s="77"/>
      <c r="J4671" s="77"/>
      <c r="K4671" s="78">
        <f t="shared" si="2"/>
        <v>14004</v>
      </c>
      <c r="L4671" s="76" t="s">
        <v>99</v>
      </c>
      <c r="M4671" s="77"/>
    </row>
    <row r="4672" ht="15.75" customHeight="1">
      <c r="A4672" s="79">
        <v>46674.0</v>
      </c>
      <c r="H4672" s="77"/>
      <c r="I4672" s="77"/>
      <c r="J4672" s="77"/>
      <c r="K4672" s="78">
        <f t="shared" si="2"/>
        <v>14007</v>
      </c>
      <c r="L4672" s="76" t="s">
        <v>99</v>
      </c>
      <c r="M4672" s="77"/>
    </row>
    <row r="4673" ht="15.75" customHeight="1">
      <c r="A4673" s="79">
        <v>46675.0</v>
      </c>
      <c r="H4673" s="77"/>
      <c r="I4673" s="77"/>
      <c r="J4673" s="77"/>
      <c r="K4673" s="78">
        <f t="shared" si="2"/>
        <v>14010</v>
      </c>
      <c r="L4673" s="76" t="s">
        <v>99</v>
      </c>
      <c r="M4673" s="77"/>
    </row>
    <row r="4674" ht="15.75" customHeight="1">
      <c r="A4674" s="79">
        <v>46676.0</v>
      </c>
      <c r="H4674" s="77"/>
      <c r="I4674" s="77"/>
      <c r="J4674" s="77"/>
      <c r="K4674" s="78">
        <f t="shared" si="2"/>
        <v>14013</v>
      </c>
      <c r="L4674" s="76" t="s">
        <v>99</v>
      </c>
      <c r="M4674" s="77"/>
    </row>
    <row r="4675" ht="15.75" customHeight="1">
      <c r="A4675" s="79">
        <v>46677.0</v>
      </c>
      <c r="H4675" s="77"/>
      <c r="I4675" s="77"/>
      <c r="J4675" s="77"/>
      <c r="K4675" s="78">
        <f t="shared" si="2"/>
        <v>14016</v>
      </c>
      <c r="L4675" s="76" t="s">
        <v>99</v>
      </c>
      <c r="M4675" s="77"/>
    </row>
    <row r="4676" ht="15.75" customHeight="1">
      <c r="A4676" s="79">
        <v>46678.0</v>
      </c>
      <c r="H4676" s="77"/>
      <c r="I4676" s="77"/>
      <c r="J4676" s="77"/>
      <c r="K4676" s="78">
        <f t="shared" si="2"/>
        <v>14019</v>
      </c>
      <c r="L4676" s="76" t="s">
        <v>99</v>
      </c>
      <c r="M4676" s="77"/>
    </row>
    <row r="4677" ht="15.75" customHeight="1">
      <c r="A4677" s="79">
        <v>46679.0</v>
      </c>
      <c r="H4677" s="77"/>
      <c r="I4677" s="77"/>
      <c r="J4677" s="77"/>
      <c r="K4677" s="78">
        <f t="shared" si="2"/>
        <v>14022</v>
      </c>
      <c r="L4677" s="76" t="s">
        <v>99</v>
      </c>
      <c r="M4677" s="77"/>
    </row>
    <row r="4678" ht="15.75" customHeight="1">
      <c r="A4678" s="79">
        <v>46680.0</v>
      </c>
      <c r="H4678" s="77"/>
      <c r="I4678" s="77"/>
      <c r="J4678" s="77"/>
      <c r="K4678" s="78">
        <f t="shared" si="2"/>
        <v>14025</v>
      </c>
      <c r="L4678" s="76" t="s">
        <v>99</v>
      </c>
      <c r="M4678" s="77"/>
    </row>
    <row r="4679" ht="15.75" customHeight="1">
      <c r="A4679" s="79">
        <v>46681.0</v>
      </c>
      <c r="H4679" s="77"/>
      <c r="I4679" s="77"/>
      <c r="J4679" s="77"/>
      <c r="K4679" s="78">
        <f t="shared" si="2"/>
        <v>14028</v>
      </c>
      <c r="L4679" s="76" t="s">
        <v>99</v>
      </c>
      <c r="M4679" s="77"/>
    </row>
    <row r="4680" ht="15.75" customHeight="1">
      <c r="A4680" s="79">
        <v>46682.0</v>
      </c>
      <c r="H4680" s="77"/>
      <c r="I4680" s="77"/>
      <c r="J4680" s="77"/>
      <c r="K4680" s="78">
        <f t="shared" si="2"/>
        <v>14031</v>
      </c>
      <c r="L4680" s="76" t="s">
        <v>99</v>
      </c>
      <c r="M4680" s="77"/>
    </row>
    <row r="4681" ht="15.75" customHeight="1">
      <c r="A4681" s="79">
        <v>46683.0</v>
      </c>
      <c r="H4681" s="77"/>
      <c r="I4681" s="77"/>
      <c r="J4681" s="77"/>
      <c r="K4681" s="78">
        <f t="shared" si="2"/>
        <v>14034</v>
      </c>
      <c r="L4681" s="76" t="s">
        <v>99</v>
      </c>
      <c r="M4681" s="77"/>
    </row>
    <row r="4682" ht="15.75" customHeight="1">
      <c r="A4682" s="79">
        <v>46684.0</v>
      </c>
      <c r="H4682" s="77"/>
      <c r="I4682" s="77"/>
      <c r="J4682" s="77"/>
      <c r="K4682" s="78">
        <f t="shared" si="2"/>
        <v>14037</v>
      </c>
      <c r="L4682" s="76" t="s">
        <v>99</v>
      </c>
      <c r="M4682" s="77"/>
    </row>
    <row r="4683" ht="15.75" customHeight="1">
      <c r="A4683" s="79">
        <v>46685.0</v>
      </c>
      <c r="H4683" s="77"/>
      <c r="I4683" s="77"/>
      <c r="J4683" s="77"/>
      <c r="K4683" s="78">
        <f t="shared" si="2"/>
        <v>14040</v>
      </c>
      <c r="L4683" s="76" t="s">
        <v>99</v>
      </c>
      <c r="M4683" s="77"/>
    </row>
    <row r="4684" ht="15.75" customHeight="1">
      <c r="A4684" s="79">
        <v>46686.0</v>
      </c>
      <c r="H4684" s="77"/>
      <c r="I4684" s="77"/>
      <c r="J4684" s="77"/>
      <c r="K4684" s="78">
        <f t="shared" si="2"/>
        <v>14043</v>
      </c>
      <c r="L4684" s="76" t="s">
        <v>99</v>
      </c>
      <c r="M4684" s="77"/>
    </row>
    <row r="4685" ht="15.75" customHeight="1">
      <c r="A4685" s="79">
        <v>46687.0</v>
      </c>
      <c r="H4685" s="77"/>
      <c r="I4685" s="77"/>
      <c r="J4685" s="77"/>
      <c r="K4685" s="78">
        <f t="shared" si="2"/>
        <v>14046</v>
      </c>
      <c r="L4685" s="76" t="s">
        <v>99</v>
      </c>
      <c r="M4685" s="77"/>
    </row>
    <row r="4686" ht="15.75" customHeight="1">
      <c r="A4686" s="79">
        <v>46688.0</v>
      </c>
      <c r="H4686" s="77"/>
      <c r="I4686" s="77"/>
      <c r="J4686" s="77"/>
      <c r="K4686" s="78">
        <f t="shared" si="2"/>
        <v>14049</v>
      </c>
      <c r="L4686" s="76" t="s">
        <v>99</v>
      </c>
      <c r="M4686" s="77"/>
    </row>
    <row r="4687" ht="15.75" customHeight="1">
      <c r="A4687" s="79">
        <v>46689.0</v>
      </c>
      <c r="H4687" s="77"/>
      <c r="I4687" s="77"/>
      <c r="J4687" s="77"/>
      <c r="K4687" s="78">
        <f t="shared" si="2"/>
        <v>14052</v>
      </c>
      <c r="L4687" s="76" t="s">
        <v>99</v>
      </c>
      <c r="M4687" s="77"/>
    </row>
    <row r="4688" ht="15.75" customHeight="1">
      <c r="A4688" s="79">
        <v>46690.0</v>
      </c>
      <c r="H4688" s="77"/>
      <c r="I4688" s="77"/>
      <c r="J4688" s="77"/>
      <c r="K4688" s="78">
        <f t="shared" si="2"/>
        <v>14055</v>
      </c>
      <c r="L4688" s="76" t="s">
        <v>99</v>
      </c>
      <c r="M4688" s="77"/>
    </row>
    <row r="4689" ht="15.75" customHeight="1">
      <c r="A4689" s="79">
        <v>46691.0</v>
      </c>
      <c r="H4689" s="77"/>
      <c r="I4689" s="77"/>
      <c r="J4689" s="77"/>
      <c r="K4689" s="78">
        <f t="shared" si="2"/>
        <v>14058</v>
      </c>
      <c r="L4689" s="76" t="s">
        <v>99</v>
      </c>
      <c r="M4689" s="77"/>
    </row>
    <row r="4690" ht="15.75" customHeight="1">
      <c r="A4690" s="79">
        <v>46692.0</v>
      </c>
      <c r="H4690" s="77"/>
      <c r="I4690" s="77"/>
      <c r="J4690" s="77"/>
      <c r="K4690" s="78">
        <f t="shared" si="2"/>
        <v>14061</v>
      </c>
      <c r="L4690" s="76" t="s">
        <v>99</v>
      </c>
      <c r="M4690" s="77"/>
    </row>
    <row r="4691" ht="15.75" customHeight="1">
      <c r="A4691" s="79">
        <v>46693.0</v>
      </c>
      <c r="H4691" s="77"/>
      <c r="I4691" s="77"/>
      <c r="J4691" s="77"/>
      <c r="K4691" s="78">
        <f t="shared" si="2"/>
        <v>14064</v>
      </c>
      <c r="L4691" s="76" t="s">
        <v>99</v>
      </c>
      <c r="M4691" s="77"/>
    </row>
    <row r="4692" ht="15.75" customHeight="1">
      <c r="A4692" s="79">
        <v>46694.0</v>
      </c>
      <c r="H4692" s="77"/>
      <c r="I4692" s="77"/>
      <c r="J4692" s="77"/>
      <c r="K4692" s="78">
        <f t="shared" si="2"/>
        <v>14067</v>
      </c>
      <c r="L4692" s="76" t="s">
        <v>99</v>
      </c>
      <c r="M4692" s="77"/>
    </row>
    <row r="4693" ht="15.75" customHeight="1">
      <c r="A4693" s="79">
        <v>46695.0</v>
      </c>
      <c r="H4693" s="77"/>
      <c r="I4693" s="77"/>
      <c r="J4693" s="77"/>
      <c r="K4693" s="78">
        <f t="shared" si="2"/>
        <v>14070</v>
      </c>
      <c r="L4693" s="76" t="s">
        <v>99</v>
      </c>
      <c r="M4693" s="77"/>
    </row>
    <row r="4694" ht="15.75" customHeight="1">
      <c r="A4694" s="79">
        <v>46696.0</v>
      </c>
      <c r="H4694" s="77"/>
      <c r="I4694" s="77"/>
      <c r="J4694" s="77"/>
      <c r="K4694" s="78">
        <f t="shared" si="2"/>
        <v>14073</v>
      </c>
      <c r="L4694" s="76" t="s">
        <v>99</v>
      </c>
      <c r="M4694" s="77"/>
    </row>
    <row r="4695" ht="15.75" customHeight="1">
      <c r="A4695" s="79">
        <v>46697.0</v>
      </c>
      <c r="H4695" s="77"/>
      <c r="I4695" s="77"/>
      <c r="J4695" s="77"/>
      <c r="K4695" s="78">
        <f t="shared" si="2"/>
        <v>14076</v>
      </c>
      <c r="L4695" s="76" t="s">
        <v>99</v>
      </c>
      <c r="M4695" s="77"/>
    </row>
    <row r="4696" ht="15.75" customHeight="1">
      <c r="A4696" s="79">
        <v>46698.0</v>
      </c>
      <c r="H4696" s="77"/>
      <c r="I4696" s="77"/>
      <c r="J4696" s="77"/>
      <c r="K4696" s="78">
        <f t="shared" si="2"/>
        <v>14079</v>
      </c>
      <c r="L4696" s="76" t="s">
        <v>99</v>
      </c>
      <c r="M4696" s="77"/>
    </row>
    <row r="4697" ht="15.75" customHeight="1">
      <c r="A4697" s="79">
        <v>46699.0</v>
      </c>
      <c r="H4697" s="77"/>
      <c r="I4697" s="77"/>
      <c r="J4697" s="77"/>
      <c r="K4697" s="78">
        <f t="shared" si="2"/>
        <v>14082</v>
      </c>
      <c r="L4697" s="76" t="s">
        <v>99</v>
      </c>
      <c r="M4697" s="77"/>
    </row>
    <row r="4698" ht="15.75" customHeight="1">
      <c r="A4698" s="79">
        <v>46700.0</v>
      </c>
      <c r="H4698" s="77"/>
      <c r="I4698" s="77"/>
      <c r="J4698" s="77"/>
      <c r="K4698" s="78">
        <f t="shared" si="2"/>
        <v>14085</v>
      </c>
      <c r="L4698" s="76" t="s">
        <v>99</v>
      </c>
      <c r="M4698" s="77"/>
    </row>
    <row r="4699" ht="15.75" customHeight="1">
      <c r="A4699" s="79">
        <v>46701.0</v>
      </c>
      <c r="H4699" s="77"/>
      <c r="I4699" s="77"/>
      <c r="J4699" s="77"/>
      <c r="K4699" s="78">
        <f t="shared" si="2"/>
        <v>14088</v>
      </c>
      <c r="L4699" s="76" t="s">
        <v>99</v>
      </c>
      <c r="M4699" s="77"/>
    </row>
    <row r="4700" ht="15.75" customHeight="1">
      <c r="A4700" s="79">
        <v>46702.0</v>
      </c>
      <c r="H4700" s="77"/>
      <c r="I4700" s="77"/>
      <c r="J4700" s="77"/>
      <c r="K4700" s="78">
        <f t="shared" si="2"/>
        <v>14091</v>
      </c>
      <c r="L4700" s="76" t="s">
        <v>99</v>
      </c>
      <c r="M4700" s="77"/>
    </row>
    <row r="4701" ht="15.75" customHeight="1">
      <c r="A4701" s="79">
        <v>46703.0</v>
      </c>
      <c r="H4701" s="77"/>
      <c r="I4701" s="77"/>
      <c r="J4701" s="77"/>
      <c r="K4701" s="78">
        <f t="shared" si="2"/>
        <v>14094</v>
      </c>
      <c r="L4701" s="76" t="s">
        <v>99</v>
      </c>
      <c r="M4701" s="77"/>
    </row>
    <row r="4702" ht="15.75" customHeight="1">
      <c r="A4702" s="79">
        <v>46704.0</v>
      </c>
      <c r="H4702" s="77"/>
      <c r="I4702" s="77"/>
      <c r="J4702" s="77"/>
      <c r="K4702" s="78">
        <f t="shared" si="2"/>
        <v>14097</v>
      </c>
      <c r="L4702" s="76" t="s">
        <v>99</v>
      </c>
      <c r="M4702" s="77"/>
    </row>
    <row r="4703" ht="15.75" customHeight="1">
      <c r="A4703" s="79">
        <v>46705.0</v>
      </c>
      <c r="H4703" s="77"/>
      <c r="I4703" s="77"/>
      <c r="J4703" s="77"/>
      <c r="K4703" s="78">
        <f t="shared" si="2"/>
        <v>14100</v>
      </c>
      <c r="L4703" s="76" t="s">
        <v>99</v>
      </c>
      <c r="M4703" s="77"/>
    </row>
    <row r="4704" ht="15.75" customHeight="1">
      <c r="A4704" s="79">
        <v>46706.0</v>
      </c>
      <c r="H4704" s="77"/>
      <c r="I4704" s="77"/>
      <c r="J4704" s="77"/>
      <c r="K4704" s="78">
        <f t="shared" si="2"/>
        <v>14103</v>
      </c>
      <c r="L4704" s="76" t="s">
        <v>99</v>
      </c>
      <c r="M4704" s="77"/>
    </row>
    <row r="4705" ht="15.75" customHeight="1">
      <c r="A4705" s="79">
        <v>46707.0</v>
      </c>
      <c r="H4705" s="77"/>
      <c r="I4705" s="77"/>
      <c r="J4705" s="77"/>
      <c r="K4705" s="78">
        <f t="shared" si="2"/>
        <v>14106</v>
      </c>
      <c r="L4705" s="76" t="s">
        <v>99</v>
      </c>
      <c r="M4705" s="77"/>
    </row>
    <row r="4706" ht="15.75" customHeight="1">
      <c r="A4706" s="79">
        <v>46708.0</v>
      </c>
      <c r="H4706" s="77"/>
      <c r="I4706" s="77"/>
      <c r="J4706" s="77"/>
      <c r="K4706" s="78">
        <f t="shared" si="2"/>
        <v>14109</v>
      </c>
      <c r="L4706" s="76" t="s">
        <v>99</v>
      </c>
      <c r="M4706" s="77"/>
    </row>
    <row r="4707" ht="15.75" customHeight="1">
      <c r="A4707" s="79">
        <v>46709.0</v>
      </c>
      <c r="H4707" s="77"/>
      <c r="I4707" s="77"/>
      <c r="J4707" s="77"/>
      <c r="K4707" s="78">
        <f t="shared" si="2"/>
        <v>14112</v>
      </c>
      <c r="L4707" s="76" t="s">
        <v>99</v>
      </c>
      <c r="M4707" s="77"/>
    </row>
    <row r="4708" ht="15.75" customHeight="1">
      <c r="A4708" s="79">
        <v>46710.0</v>
      </c>
      <c r="H4708" s="77"/>
      <c r="I4708" s="77"/>
      <c r="J4708" s="77"/>
      <c r="K4708" s="78">
        <f t="shared" si="2"/>
        <v>14115</v>
      </c>
      <c r="L4708" s="76" t="s">
        <v>99</v>
      </c>
      <c r="M4708" s="77"/>
    </row>
    <row r="4709" ht="15.75" customHeight="1">
      <c r="A4709" s="79">
        <v>46711.0</v>
      </c>
      <c r="H4709" s="77"/>
      <c r="I4709" s="77"/>
      <c r="J4709" s="77"/>
      <c r="K4709" s="78">
        <f t="shared" si="2"/>
        <v>14118</v>
      </c>
      <c r="L4709" s="76" t="s">
        <v>99</v>
      </c>
      <c r="M4709" s="77"/>
    </row>
    <row r="4710" ht="15.75" customHeight="1">
      <c r="A4710" s="79">
        <v>46712.0</v>
      </c>
      <c r="H4710" s="77"/>
      <c r="I4710" s="77"/>
      <c r="J4710" s="77"/>
      <c r="K4710" s="78">
        <f t="shared" si="2"/>
        <v>14121</v>
      </c>
      <c r="L4710" s="76" t="s">
        <v>99</v>
      </c>
      <c r="M4710" s="77"/>
    </row>
    <row r="4711" ht="15.75" customHeight="1">
      <c r="A4711" s="79">
        <v>46713.0</v>
      </c>
      <c r="H4711" s="77"/>
      <c r="I4711" s="77"/>
      <c r="J4711" s="77"/>
      <c r="K4711" s="78">
        <f t="shared" si="2"/>
        <v>14124</v>
      </c>
      <c r="L4711" s="76" t="s">
        <v>99</v>
      </c>
      <c r="M4711" s="77"/>
    </row>
    <row r="4712" ht="15.75" customHeight="1">
      <c r="A4712" s="79">
        <v>46714.0</v>
      </c>
      <c r="H4712" s="77"/>
      <c r="I4712" s="77"/>
      <c r="J4712" s="77"/>
      <c r="K4712" s="78">
        <f t="shared" si="2"/>
        <v>14127</v>
      </c>
      <c r="L4712" s="76" t="s">
        <v>99</v>
      </c>
      <c r="M4712" s="77"/>
    </row>
    <row r="4713" ht="15.75" customHeight="1">
      <c r="A4713" s="79">
        <v>46715.0</v>
      </c>
      <c r="H4713" s="77"/>
      <c r="I4713" s="77"/>
      <c r="J4713" s="77"/>
      <c r="K4713" s="78">
        <f t="shared" si="2"/>
        <v>14130</v>
      </c>
      <c r="L4713" s="76" t="s">
        <v>99</v>
      </c>
      <c r="M4713" s="77"/>
    </row>
    <row r="4714" ht="15.75" customHeight="1">
      <c r="A4714" s="79">
        <v>46716.0</v>
      </c>
      <c r="H4714" s="77"/>
      <c r="I4714" s="77"/>
      <c r="J4714" s="77"/>
      <c r="K4714" s="78">
        <f t="shared" si="2"/>
        <v>14133</v>
      </c>
      <c r="L4714" s="76" t="s">
        <v>99</v>
      </c>
      <c r="M4714" s="77"/>
    </row>
    <row r="4715" ht="15.75" customHeight="1">
      <c r="A4715" s="79">
        <v>46717.0</v>
      </c>
      <c r="H4715" s="77"/>
      <c r="I4715" s="77"/>
      <c r="J4715" s="77"/>
      <c r="K4715" s="78">
        <f t="shared" si="2"/>
        <v>14136</v>
      </c>
      <c r="L4715" s="76" t="s">
        <v>99</v>
      </c>
      <c r="M4715" s="77"/>
    </row>
    <row r="4716" ht="15.75" customHeight="1">
      <c r="A4716" s="79">
        <v>46718.0</v>
      </c>
      <c r="H4716" s="77"/>
      <c r="I4716" s="77"/>
      <c r="J4716" s="77"/>
      <c r="K4716" s="78">
        <f t="shared" si="2"/>
        <v>14139</v>
      </c>
      <c r="L4716" s="76" t="s">
        <v>99</v>
      </c>
      <c r="M4716" s="77"/>
    </row>
    <row r="4717" ht="15.75" customHeight="1">
      <c r="A4717" s="79">
        <v>46719.0</v>
      </c>
      <c r="H4717" s="77"/>
      <c r="I4717" s="77"/>
      <c r="J4717" s="77"/>
      <c r="K4717" s="78">
        <f t="shared" si="2"/>
        <v>14142</v>
      </c>
      <c r="L4717" s="76" t="s">
        <v>99</v>
      </c>
      <c r="M4717" s="77"/>
    </row>
    <row r="4718" ht="15.75" customHeight="1">
      <c r="A4718" s="79">
        <v>46720.0</v>
      </c>
      <c r="H4718" s="77"/>
      <c r="I4718" s="77"/>
      <c r="J4718" s="77"/>
      <c r="K4718" s="78">
        <f t="shared" si="2"/>
        <v>14145</v>
      </c>
      <c r="L4718" s="76" t="s">
        <v>99</v>
      </c>
      <c r="M4718" s="77"/>
    </row>
    <row r="4719" ht="15.75" customHeight="1">
      <c r="A4719" s="79">
        <v>46721.0</v>
      </c>
      <c r="H4719" s="77"/>
      <c r="I4719" s="77"/>
      <c r="J4719" s="77"/>
      <c r="K4719" s="78">
        <f t="shared" si="2"/>
        <v>14148</v>
      </c>
      <c r="L4719" s="76" t="s">
        <v>99</v>
      </c>
      <c r="M4719" s="77"/>
    </row>
    <row r="4720" ht="15.75" customHeight="1">
      <c r="A4720" s="79">
        <v>46722.0</v>
      </c>
      <c r="H4720" s="77"/>
      <c r="I4720" s="77"/>
      <c r="J4720" s="77"/>
      <c r="K4720" s="78">
        <f t="shared" si="2"/>
        <v>14151</v>
      </c>
      <c r="L4720" s="76" t="s">
        <v>99</v>
      </c>
      <c r="M4720" s="77"/>
    </row>
    <row r="4721" ht="15.75" customHeight="1">
      <c r="A4721" s="79">
        <v>46723.0</v>
      </c>
      <c r="H4721" s="77"/>
      <c r="I4721" s="77"/>
      <c r="J4721" s="77"/>
      <c r="K4721" s="78">
        <f t="shared" si="2"/>
        <v>14154</v>
      </c>
      <c r="L4721" s="76" t="s">
        <v>99</v>
      </c>
      <c r="M4721" s="77"/>
    </row>
    <row r="4722" ht="15.75" customHeight="1">
      <c r="A4722" s="79">
        <v>46724.0</v>
      </c>
      <c r="H4722" s="77"/>
      <c r="I4722" s="77"/>
      <c r="J4722" s="77"/>
      <c r="K4722" s="78">
        <f t="shared" si="2"/>
        <v>14157</v>
      </c>
      <c r="L4722" s="76" t="s">
        <v>99</v>
      </c>
      <c r="M4722" s="77"/>
    </row>
    <row r="4723" ht="15.75" customHeight="1">
      <c r="A4723" s="79">
        <v>46725.0</v>
      </c>
      <c r="H4723" s="77"/>
      <c r="I4723" s="77"/>
      <c r="J4723" s="77"/>
      <c r="K4723" s="78">
        <f t="shared" si="2"/>
        <v>14160</v>
      </c>
      <c r="L4723" s="76" t="s">
        <v>99</v>
      </c>
      <c r="M4723" s="77"/>
    </row>
    <row r="4724" ht="15.75" customHeight="1">
      <c r="A4724" s="79">
        <v>46726.0</v>
      </c>
      <c r="H4724" s="77"/>
      <c r="I4724" s="77"/>
      <c r="J4724" s="77"/>
      <c r="K4724" s="78">
        <f t="shared" si="2"/>
        <v>14163</v>
      </c>
      <c r="L4724" s="76" t="s">
        <v>99</v>
      </c>
      <c r="M4724" s="77"/>
    </row>
    <row r="4725" ht="15.75" customHeight="1">
      <c r="A4725" s="79">
        <v>46727.0</v>
      </c>
      <c r="H4725" s="77"/>
      <c r="I4725" s="77"/>
      <c r="J4725" s="77"/>
      <c r="K4725" s="78">
        <f t="shared" si="2"/>
        <v>14166</v>
      </c>
      <c r="L4725" s="76" t="s">
        <v>99</v>
      </c>
      <c r="M4725" s="77"/>
    </row>
    <row r="4726" ht="15.75" customHeight="1">
      <c r="A4726" s="79">
        <v>46728.0</v>
      </c>
      <c r="H4726" s="77"/>
      <c r="I4726" s="77"/>
      <c r="J4726" s="77"/>
      <c r="K4726" s="78">
        <f t="shared" si="2"/>
        <v>14169</v>
      </c>
      <c r="L4726" s="76" t="s">
        <v>99</v>
      </c>
      <c r="M4726" s="77"/>
    </row>
    <row r="4727" ht="15.75" customHeight="1">
      <c r="A4727" s="79">
        <v>46729.0</v>
      </c>
      <c r="H4727" s="77"/>
      <c r="I4727" s="77"/>
      <c r="J4727" s="77"/>
      <c r="K4727" s="78">
        <f t="shared" si="2"/>
        <v>14172</v>
      </c>
      <c r="L4727" s="76" t="s">
        <v>99</v>
      </c>
      <c r="M4727" s="77"/>
    </row>
    <row r="4728" ht="15.75" customHeight="1">
      <c r="A4728" s="79">
        <v>46730.0</v>
      </c>
      <c r="H4728" s="77"/>
      <c r="I4728" s="77"/>
      <c r="J4728" s="77"/>
      <c r="K4728" s="78">
        <f t="shared" si="2"/>
        <v>14175</v>
      </c>
      <c r="L4728" s="76" t="s">
        <v>99</v>
      </c>
      <c r="M4728" s="77"/>
    </row>
    <row r="4729" ht="15.75" customHeight="1">
      <c r="A4729" s="79">
        <v>46731.0</v>
      </c>
      <c r="H4729" s="77"/>
      <c r="I4729" s="77"/>
      <c r="J4729" s="77"/>
      <c r="K4729" s="78">
        <f t="shared" si="2"/>
        <v>14178</v>
      </c>
      <c r="L4729" s="76" t="s">
        <v>99</v>
      </c>
      <c r="M4729" s="77"/>
    </row>
    <row r="4730" ht="15.75" customHeight="1">
      <c r="A4730" s="79">
        <v>46732.0</v>
      </c>
      <c r="H4730" s="77"/>
      <c r="I4730" s="77"/>
      <c r="J4730" s="77"/>
      <c r="K4730" s="78">
        <f t="shared" si="2"/>
        <v>14181</v>
      </c>
      <c r="L4730" s="76" t="s">
        <v>99</v>
      </c>
      <c r="M4730" s="77"/>
    </row>
    <row r="4731" ht="15.75" customHeight="1">
      <c r="A4731" s="79">
        <v>46733.0</v>
      </c>
      <c r="H4731" s="77"/>
      <c r="I4731" s="77"/>
      <c r="J4731" s="77"/>
      <c r="K4731" s="78">
        <f t="shared" si="2"/>
        <v>14184</v>
      </c>
      <c r="L4731" s="76" t="s">
        <v>99</v>
      </c>
      <c r="M4731" s="77"/>
    </row>
    <row r="4732" ht="15.75" customHeight="1">
      <c r="A4732" s="79">
        <v>46734.0</v>
      </c>
      <c r="H4732" s="77"/>
      <c r="I4732" s="77"/>
      <c r="J4732" s="77"/>
      <c r="K4732" s="78">
        <f t="shared" si="2"/>
        <v>14187</v>
      </c>
      <c r="L4732" s="76" t="s">
        <v>99</v>
      </c>
      <c r="M4732" s="77"/>
    </row>
    <row r="4733" ht="15.75" customHeight="1">
      <c r="A4733" s="79">
        <v>46735.0</v>
      </c>
      <c r="H4733" s="77"/>
      <c r="I4733" s="77"/>
      <c r="J4733" s="77"/>
      <c r="K4733" s="78">
        <f t="shared" si="2"/>
        <v>14190</v>
      </c>
      <c r="L4733" s="76" t="s">
        <v>99</v>
      </c>
      <c r="M4733" s="77"/>
    </row>
    <row r="4734" ht="15.75" customHeight="1">
      <c r="A4734" s="79">
        <v>46736.0</v>
      </c>
      <c r="H4734" s="77"/>
      <c r="I4734" s="77"/>
      <c r="J4734" s="77"/>
      <c r="K4734" s="78">
        <f t="shared" si="2"/>
        <v>14193</v>
      </c>
      <c r="L4734" s="76" t="s">
        <v>99</v>
      </c>
      <c r="M4734" s="77"/>
    </row>
    <row r="4735" ht="15.75" customHeight="1">
      <c r="A4735" s="79">
        <v>46737.0</v>
      </c>
      <c r="H4735" s="77"/>
      <c r="I4735" s="77"/>
      <c r="J4735" s="77"/>
      <c r="K4735" s="78">
        <f t="shared" si="2"/>
        <v>14196</v>
      </c>
      <c r="L4735" s="76" t="s">
        <v>99</v>
      </c>
      <c r="M4735" s="77"/>
    </row>
    <row r="4736" ht="15.75" customHeight="1">
      <c r="A4736" s="79">
        <v>46738.0</v>
      </c>
      <c r="H4736" s="77"/>
      <c r="I4736" s="77"/>
      <c r="J4736" s="77"/>
      <c r="K4736" s="78">
        <f t="shared" si="2"/>
        <v>14199</v>
      </c>
      <c r="L4736" s="76" t="s">
        <v>99</v>
      </c>
      <c r="M4736" s="77"/>
    </row>
    <row r="4737" ht="15.75" customHeight="1">
      <c r="A4737" s="79">
        <v>46739.0</v>
      </c>
      <c r="H4737" s="77"/>
      <c r="I4737" s="77"/>
      <c r="J4737" s="77"/>
      <c r="K4737" s="78">
        <f t="shared" si="2"/>
        <v>14202</v>
      </c>
      <c r="L4737" s="76" t="s">
        <v>99</v>
      </c>
      <c r="M4737" s="77"/>
    </row>
    <row r="4738" ht="15.75" customHeight="1">
      <c r="A4738" s="79">
        <v>46740.0</v>
      </c>
      <c r="H4738" s="77"/>
      <c r="I4738" s="77"/>
      <c r="J4738" s="77"/>
      <c r="K4738" s="78">
        <f t="shared" si="2"/>
        <v>14205</v>
      </c>
      <c r="L4738" s="76" t="s">
        <v>99</v>
      </c>
      <c r="M4738" s="77"/>
    </row>
    <row r="4739" ht="15.75" customHeight="1">
      <c r="A4739" s="79">
        <v>46741.0</v>
      </c>
      <c r="H4739" s="77"/>
      <c r="I4739" s="77"/>
      <c r="J4739" s="77"/>
      <c r="K4739" s="78">
        <f t="shared" si="2"/>
        <v>14208</v>
      </c>
      <c r="L4739" s="76" t="s">
        <v>99</v>
      </c>
      <c r="M4739" s="77"/>
    </row>
    <row r="4740" ht="15.75" customHeight="1">
      <c r="A4740" s="79">
        <v>46742.0</v>
      </c>
      <c r="H4740" s="77"/>
      <c r="I4740" s="77"/>
      <c r="J4740" s="77"/>
      <c r="K4740" s="78">
        <f t="shared" si="2"/>
        <v>14211</v>
      </c>
      <c r="L4740" s="76" t="s">
        <v>99</v>
      </c>
      <c r="M4740" s="77"/>
    </row>
    <row r="4741" ht="15.75" customHeight="1">
      <c r="A4741" s="79">
        <v>46743.0</v>
      </c>
      <c r="H4741" s="77"/>
      <c r="I4741" s="77"/>
      <c r="J4741" s="77"/>
      <c r="K4741" s="78">
        <f t="shared" si="2"/>
        <v>14214</v>
      </c>
      <c r="L4741" s="76" t="s">
        <v>99</v>
      </c>
      <c r="M4741" s="77"/>
    </row>
    <row r="4742" ht="15.75" customHeight="1">
      <c r="A4742" s="79">
        <v>46744.0</v>
      </c>
      <c r="H4742" s="77"/>
      <c r="I4742" s="77"/>
      <c r="J4742" s="77"/>
      <c r="K4742" s="78">
        <f t="shared" si="2"/>
        <v>14217</v>
      </c>
      <c r="L4742" s="76" t="s">
        <v>99</v>
      </c>
      <c r="M4742" s="77"/>
    </row>
    <row r="4743" ht="15.75" customHeight="1">
      <c r="A4743" s="79">
        <v>46745.0</v>
      </c>
      <c r="H4743" s="77"/>
      <c r="I4743" s="77"/>
      <c r="J4743" s="77"/>
      <c r="K4743" s="78">
        <f t="shared" si="2"/>
        <v>14220</v>
      </c>
      <c r="L4743" s="76" t="s">
        <v>99</v>
      </c>
      <c r="M4743" s="77"/>
    </row>
    <row r="4744" ht="15.75" customHeight="1">
      <c r="A4744" s="79">
        <v>46746.0</v>
      </c>
      <c r="H4744" s="77"/>
      <c r="I4744" s="77"/>
      <c r="J4744" s="77"/>
      <c r="K4744" s="78">
        <f t="shared" si="2"/>
        <v>14223</v>
      </c>
      <c r="L4744" s="76" t="s">
        <v>99</v>
      </c>
      <c r="M4744" s="77"/>
    </row>
    <row r="4745" ht="15.75" customHeight="1">
      <c r="A4745" s="79">
        <v>46747.0</v>
      </c>
      <c r="H4745" s="77"/>
      <c r="I4745" s="77"/>
      <c r="J4745" s="77"/>
      <c r="K4745" s="78">
        <f t="shared" si="2"/>
        <v>14226</v>
      </c>
      <c r="L4745" s="76" t="s">
        <v>99</v>
      </c>
      <c r="M4745" s="77"/>
    </row>
    <row r="4746" ht="15.75" customHeight="1">
      <c r="A4746" s="79">
        <v>46748.0</v>
      </c>
      <c r="H4746" s="77"/>
      <c r="I4746" s="77"/>
      <c r="J4746" s="77"/>
      <c r="K4746" s="78">
        <f t="shared" si="2"/>
        <v>14229</v>
      </c>
      <c r="L4746" s="76" t="s">
        <v>99</v>
      </c>
      <c r="M4746" s="77"/>
    </row>
    <row r="4747" ht="15.75" customHeight="1">
      <c r="A4747" s="79">
        <v>46749.0</v>
      </c>
      <c r="H4747" s="77"/>
      <c r="I4747" s="77"/>
      <c r="J4747" s="77"/>
      <c r="K4747" s="78">
        <f t="shared" si="2"/>
        <v>14232</v>
      </c>
      <c r="L4747" s="76" t="s">
        <v>99</v>
      </c>
      <c r="M4747" s="77"/>
    </row>
    <row r="4748" ht="15.75" customHeight="1">
      <c r="A4748" s="79">
        <v>46750.0</v>
      </c>
      <c r="H4748" s="77"/>
      <c r="I4748" s="77"/>
      <c r="J4748" s="77"/>
      <c r="K4748" s="78">
        <f t="shared" si="2"/>
        <v>14235</v>
      </c>
      <c r="L4748" s="76" t="s">
        <v>99</v>
      </c>
      <c r="M4748" s="77"/>
    </row>
    <row r="4749" ht="15.75" customHeight="1">
      <c r="A4749" s="79">
        <v>46751.0</v>
      </c>
      <c r="H4749" s="77"/>
      <c r="I4749" s="77"/>
      <c r="J4749" s="77"/>
      <c r="K4749" s="78">
        <f t="shared" si="2"/>
        <v>14238</v>
      </c>
      <c r="L4749" s="76" t="s">
        <v>99</v>
      </c>
      <c r="M4749" s="77"/>
    </row>
    <row r="4750" ht="15.75" customHeight="1">
      <c r="A4750" s="79">
        <v>46752.0</v>
      </c>
      <c r="H4750" s="77"/>
      <c r="I4750" s="77"/>
      <c r="J4750" s="77"/>
      <c r="K4750" s="78">
        <f t="shared" si="2"/>
        <v>14241</v>
      </c>
      <c r="L4750" s="76" t="s">
        <v>99</v>
      </c>
      <c r="M4750" s="77"/>
    </row>
    <row r="4751" ht="15.75" customHeight="1">
      <c r="A4751" s="79">
        <v>46753.0</v>
      </c>
      <c r="H4751" s="77"/>
      <c r="I4751" s="77"/>
      <c r="J4751" s="77"/>
      <c r="K4751" s="78">
        <f t="shared" si="2"/>
        <v>14244</v>
      </c>
      <c r="L4751" s="76" t="s">
        <v>99</v>
      </c>
      <c r="M4751" s="77"/>
    </row>
    <row r="4752" ht="15.75" customHeight="1">
      <c r="A4752" s="79">
        <v>46754.0</v>
      </c>
      <c r="H4752" s="77"/>
      <c r="I4752" s="77"/>
      <c r="J4752" s="77"/>
      <c r="K4752" s="78">
        <f t="shared" si="2"/>
        <v>14247</v>
      </c>
      <c r="L4752" s="76" t="s">
        <v>99</v>
      </c>
      <c r="M4752" s="77"/>
    </row>
    <row r="4753" ht="15.75" customHeight="1">
      <c r="A4753" s="79">
        <v>46755.0</v>
      </c>
      <c r="H4753" s="77"/>
      <c r="I4753" s="77"/>
      <c r="J4753" s="77"/>
      <c r="K4753" s="78">
        <f t="shared" si="2"/>
        <v>14250</v>
      </c>
      <c r="L4753" s="76" t="s">
        <v>99</v>
      </c>
      <c r="M4753" s="77"/>
    </row>
    <row r="4754" ht="15.75" customHeight="1">
      <c r="A4754" s="79">
        <v>46756.0</v>
      </c>
      <c r="H4754" s="77"/>
      <c r="I4754" s="77"/>
      <c r="J4754" s="77"/>
      <c r="K4754" s="78">
        <f t="shared" si="2"/>
        <v>14253</v>
      </c>
      <c r="L4754" s="76" t="s">
        <v>99</v>
      </c>
      <c r="M4754" s="77"/>
    </row>
    <row r="4755" ht="15.75" customHeight="1">
      <c r="A4755" s="79">
        <v>46757.0</v>
      </c>
      <c r="H4755" s="77"/>
      <c r="I4755" s="77"/>
      <c r="J4755" s="77"/>
      <c r="K4755" s="78">
        <f t="shared" si="2"/>
        <v>14256</v>
      </c>
      <c r="L4755" s="76" t="s">
        <v>99</v>
      </c>
      <c r="M4755" s="77"/>
    </row>
    <row r="4756" ht="15.75" customHeight="1">
      <c r="A4756" s="79">
        <v>46758.0</v>
      </c>
      <c r="H4756" s="77"/>
      <c r="I4756" s="77"/>
      <c r="J4756" s="77"/>
      <c r="K4756" s="78">
        <f t="shared" si="2"/>
        <v>14259</v>
      </c>
      <c r="L4756" s="76" t="s">
        <v>99</v>
      </c>
      <c r="M4756" s="77"/>
    </row>
    <row r="4757" ht="15.75" customHeight="1">
      <c r="A4757" s="79">
        <v>46759.0</v>
      </c>
      <c r="H4757" s="77"/>
      <c r="I4757" s="77"/>
      <c r="J4757" s="77"/>
      <c r="K4757" s="78">
        <f t="shared" si="2"/>
        <v>14262</v>
      </c>
      <c r="L4757" s="76" t="s">
        <v>99</v>
      </c>
      <c r="M4757" s="77"/>
    </row>
    <row r="4758" ht="15.75" customHeight="1">
      <c r="A4758" s="79">
        <v>46760.0</v>
      </c>
      <c r="H4758" s="77"/>
      <c r="I4758" s="77"/>
      <c r="J4758" s="77"/>
      <c r="K4758" s="78">
        <f t="shared" si="2"/>
        <v>14265</v>
      </c>
      <c r="L4758" s="76" t="s">
        <v>99</v>
      </c>
      <c r="M4758" s="77"/>
    </row>
    <row r="4759" ht="15.75" customHeight="1">
      <c r="A4759" s="79">
        <v>46761.0</v>
      </c>
      <c r="H4759" s="77"/>
      <c r="I4759" s="77"/>
      <c r="J4759" s="77"/>
      <c r="K4759" s="78">
        <f t="shared" si="2"/>
        <v>14268</v>
      </c>
      <c r="L4759" s="76" t="s">
        <v>99</v>
      </c>
      <c r="M4759" s="77"/>
    </row>
    <row r="4760" ht="15.75" customHeight="1">
      <c r="A4760" s="79">
        <v>46762.0</v>
      </c>
      <c r="H4760" s="77"/>
      <c r="I4760" s="77"/>
      <c r="J4760" s="77"/>
      <c r="K4760" s="78">
        <f t="shared" si="2"/>
        <v>14271</v>
      </c>
      <c r="L4760" s="76" t="s">
        <v>99</v>
      </c>
      <c r="M4760" s="77"/>
    </row>
    <row r="4761" ht="15.75" customHeight="1">
      <c r="A4761" s="79">
        <v>46763.0</v>
      </c>
      <c r="H4761" s="77"/>
      <c r="I4761" s="77"/>
      <c r="J4761" s="77"/>
      <c r="K4761" s="78">
        <f t="shared" si="2"/>
        <v>14274</v>
      </c>
      <c r="L4761" s="76" t="s">
        <v>99</v>
      </c>
      <c r="M4761" s="77"/>
    </row>
    <row r="4762" ht="15.75" customHeight="1">
      <c r="A4762" s="79">
        <v>46764.0</v>
      </c>
      <c r="H4762" s="77"/>
      <c r="I4762" s="77"/>
      <c r="J4762" s="77"/>
      <c r="K4762" s="78">
        <f t="shared" si="2"/>
        <v>14277</v>
      </c>
      <c r="L4762" s="76" t="s">
        <v>99</v>
      </c>
      <c r="M4762" s="77"/>
    </row>
    <row r="4763" ht="15.75" customHeight="1">
      <c r="A4763" s="79">
        <v>46765.0</v>
      </c>
      <c r="H4763" s="77"/>
      <c r="I4763" s="77"/>
      <c r="J4763" s="77"/>
      <c r="K4763" s="78">
        <f t="shared" si="2"/>
        <v>14280</v>
      </c>
      <c r="L4763" s="76" t="s">
        <v>99</v>
      </c>
      <c r="M4763" s="77"/>
    </row>
    <row r="4764" ht="15.75" customHeight="1">
      <c r="A4764" s="79">
        <v>46766.0</v>
      </c>
      <c r="H4764" s="77"/>
      <c r="I4764" s="77"/>
      <c r="J4764" s="77"/>
      <c r="K4764" s="78">
        <f t="shared" si="2"/>
        <v>14283</v>
      </c>
      <c r="L4764" s="76" t="s">
        <v>99</v>
      </c>
      <c r="M4764" s="77"/>
    </row>
    <row r="4765" ht="15.75" customHeight="1">
      <c r="A4765" s="79">
        <v>46767.0</v>
      </c>
      <c r="H4765" s="77"/>
      <c r="I4765" s="77"/>
      <c r="J4765" s="77"/>
      <c r="K4765" s="78">
        <f t="shared" si="2"/>
        <v>14286</v>
      </c>
      <c r="L4765" s="76" t="s">
        <v>99</v>
      </c>
      <c r="M4765" s="77"/>
    </row>
    <row r="4766" ht="15.75" customHeight="1">
      <c r="A4766" s="79">
        <v>46768.0</v>
      </c>
      <c r="H4766" s="77"/>
      <c r="I4766" s="77"/>
      <c r="J4766" s="77"/>
      <c r="K4766" s="78">
        <f t="shared" si="2"/>
        <v>14289</v>
      </c>
      <c r="L4766" s="76" t="s">
        <v>99</v>
      </c>
      <c r="M4766" s="77"/>
    </row>
    <row r="4767" ht="15.75" customHeight="1">
      <c r="A4767" s="79">
        <v>46769.0</v>
      </c>
      <c r="H4767" s="77"/>
      <c r="I4767" s="77"/>
      <c r="J4767" s="77"/>
      <c r="K4767" s="78">
        <f t="shared" si="2"/>
        <v>14292</v>
      </c>
      <c r="L4767" s="76" t="s">
        <v>99</v>
      </c>
      <c r="M4767" s="77"/>
    </row>
    <row r="4768" ht="15.75" customHeight="1">
      <c r="A4768" s="79">
        <v>46770.0</v>
      </c>
      <c r="H4768" s="77"/>
      <c r="I4768" s="77"/>
      <c r="J4768" s="77"/>
      <c r="K4768" s="78">
        <f t="shared" si="2"/>
        <v>14295</v>
      </c>
      <c r="L4768" s="76" t="s">
        <v>99</v>
      </c>
      <c r="M4768" s="77"/>
    </row>
    <row r="4769" ht="15.75" customHeight="1">
      <c r="A4769" s="79">
        <v>46771.0</v>
      </c>
      <c r="H4769" s="77"/>
      <c r="I4769" s="77"/>
      <c r="J4769" s="77"/>
      <c r="K4769" s="78">
        <f t="shared" si="2"/>
        <v>14298</v>
      </c>
      <c r="L4769" s="76" t="s">
        <v>99</v>
      </c>
      <c r="M4769" s="77"/>
    </row>
    <row r="4770" ht="15.75" customHeight="1">
      <c r="A4770" s="79">
        <v>46772.0</v>
      </c>
      <c r="H4770" s="77"/>
      <c r="I4770" s="77"/>
      <c r="J4770" s="77"/>
      <c r="K4770" s="78">
        <f t="shared" si="2"/>
        <v>14301</v>
      </c>
      <c r="L4770" s="76" t="s">
        <v>99</v>
      </c>
      <c r="M4770" s="77"/>
    </row>
    <row r="4771" ht="15.75" customHeight="1">
      <c r="A4771" s="79">
        <v>46773.0</v>
      </c>
      <c r="H4771" s="77"/>
      <c r="I4771" s="77"/>
      <c r="J4771" s="77"/>
      <c r="K4771" s="78">
        <f t="shared" si="2"/>
        <v>14304</v>
      </c>
      <c r="L4771" s="76" t="s">
        <v>99</v>
      </c>
      <c r="M4771" s="77"/>
    </row>
    <row r="4772" ht="15.75" customHeight="1">
      <c r="A4772" s="79">
        <v>46774.0</v>
      </c>
      <c r="H4772" s="77"/>
      <c r="I4772" s="77"/>
      <c r="J4772" s="77"/>
      <c r="K4772" s="78">
        <f t="shared" si="2"/>
        <v>14307</v>
      </c>
      <c r="L4772" s="76" t="s">
        <v>99</v>
      </c>
      <c r="M4772" s="77"/>
    </row>
    <row r="4773" ht="15.75" customHeight="1">
      <c r="A4773" s="79">
        <v>46775.0</v>
      </c>
      <c r="H4773" s="77"/>
      <c r="I4773" s="77"/>
      <c r="J4773" s="77"/>
      <c r="K4773" s="78">
        <f t="shared" si="2"/>
        <v>14310</v>
      </c>
      <c r="L4773" s="76" t="s">
        <v>99</v>
      </c>
      <c r="M4773" s="77"/>
    </row>
    <row r="4774" ht="15.75" customHeight="1">
      <c r="A4774" s="79">
        <v>46776.0</v>
      </c>
      <c r="H4774" s="77"/>
      <c r="I4774" s="77"/>
      <c r="J4774" s="77"/>
      <c r="K4774" s="78">
        <f t="shared" si="2"/>
        <v>14313</v>
      </c>
      <c r="L4774" s="76" t="s">
        <v>99</v>
      </c>
      <c r="M4774" s="77"/>
    </row>
    <row r="4775" ht="15.75" customHeight="1">
      <c r="A4775" s="79">
        <v>46777.0</v>
      </c>
      <c r="H4775" s="77"/>
      <c r="I4775" s="77"/>
      <c r="J4775" s="77"/>
      <c r="K4775" s="78">
        <f t="shared" si="2"/>
        <v>14316</v>
      </c>
      <c r="L4775" s="76" t="s">
        <v>99</v>
      </c>
      <c r="M4775" s="77"/>
    </row>
    <row r="4776" ht="15.75" customHeight="1">
      <c r="A4776" s="79">
        <v>46778.0</v>
      </c>
      <c r="H4776" s="77"/>
      <c r="I4776" s="77"/>
      <c r="J4776" s="77"/>
      <c r="K4776" s="78">
        <f t="shared" si="2"/>
        <v>14319</v>
      </c>
      <c r="L4776" s="76" t="s">
        <v>99</v>
      </c>
      <c r="M4776" s="77"/>
    </row>
    <row r="4777" ht="15.75" customHeight="1">
      <c r="A4777" s="79">
        <v>46779.0</v>
      </c>
      <c r="H4777" s="77"/>
      <c r="I4777" s="77"/>
      <c r="J4777" s="77"/>
      <c r="K4777" s="78">
        <f t="shared" si="2"/>
        <v>14322</v>
      </c>
      <c r="L4777" s="76" t="s">
        <v>99</v>
      </c>
      <c r="M4777" s="77"/>
    </row>
    <row r="4778" ht="15.75" customHeight="1">
      <c r="A4778" s="79">
        <v>46780.0</v>
      </c>
      <c r="H4778" s="77"/>
      <c r="I4778" s="77"/>
      <c r="J4778" s="77"/>
      <c r="K4778" s="78">
        <f t="shared" si="2"/>
        <v>14325</v>
      </c>
      <c r="L4778" s="76" t="s">
        <v>99</v>
      </c>
      <c r="M4778" s="77"/>
    </row>
    <row r="4779" ht="15.75" customHeight="1">
      <c r="A4779" s="79">
        <v>46781.0</v>
      </c>
      <c r="H4779" s="77"/>
      <c r="I4779" s="77"/>
      <c r="J4779" s="77"/>
      <c r="K4779" s="78">
        <f t="shared" si="2"/>
        <v>14328</v>
      </c>
      <c r="L4779" s="76" t="s">
        <v>99</v>
      </c>
      <c r="M4779" s="77"/>
    </row>
    <row r="4780" ht="15.75" customHeight="1">
      <c r="A4780" s="79">
        <v>46782.0</v>
      </c>
      <c r="H4780" s="77"/>
      <c r="I4780" s="77"/>
      <c r="J4780" s="77"/>
      <c r="K4780" s="78">
        <f t="shared" si="2"/>
        <v>14331</v>
      </c>
      <c r="L4780" s="76" t="s">
        <v>99</v>
      </c>
      <c r="M4780" s="77"/>
    </row>
    <row r="4781" ht="15.75" customHeight="1">
      <c r="A4781" s="79">
        <v>46783.0</v>
      </c>
      <c r="H4781" s="77"/>
      <c r="I4781" s="77"/>
      <c r="J4781" s="77"/>
      <c r="K4781" s="78">
        <f t="shared" si="2"/>
        <v>14334</v>
      </c>
      <c r="L4781" s="76" t="s">
        <v>99</v>
      </c>
      <c r="M4781" s="77"/>
    </row>
    <row r="4782" ht="15.75" customHeight="1">
      <c r="A4782" s="79">
        <v>46784.0</v>
      </c>
      <c r="H4782" s="77"/>
      <c r="I4782" s="77"/>
      <c r="J4782" s="77"/>
      <c r="K4782" s="78">
        <f t="shared" si="2"/>
        <v>14337</v>
      </c>
      <c r="L4782" s="76" t="s">
        <v>99</v>
      </c>
      <c r="M4782" s="77"/>
    </row>
    <row r="4783" ht="15.75" customHeight="1">
      <c r="A4783" s="79">
        <v>46785.0</v>
      </c>
      <c r="H4783" s="77"/>
      <c r="I4783" s="77"/>
      <c r="J4783" s="77"/>
      <c r="K4783" s="78">
        <f t="shared" si="2"/>
        <v>14340</v>
      </c>
      <c r="L4783" s="76" t="s">
        <v>99</v>
      </c>
      <c r="M4783" s="77"/>
    </row>
    <row r="4784" ht="15.75" customHeight="1">
      <c r="A4784" s="79">
        <v>46786.0</v>
      </c>
      <c r="H4784" s="77"/>
      <c r="I4784" s="77"/>
      <c r="J4784" s="77"/>
      <c r="K4784" s="78">
        <f t="shared" si="2"/>
        <v>14343</v>
      </c>
      <c r="L4784" s="76" t="s">
        <v>99</v>
      </c>
      <c r="M4784" s="77"/>
    </row>
    <row r="4785" ht="15.75" customHeight="1">
      <c r="A4785" s="79">
        <v>46787.0</v>
      </c>
      <c r="H4785" s="77"/>
      <c r="I4785" s="77"/>
      <c r="J4785" s="77"/>
      <c r="K4785" s="78">
        <f t="shared" si="2"/>
        <v>14346</v>
      </c>
      <c r="L4785" s="76" t="s">
        <v>99</v>
      </c>
      <c r="M4785" s="77"/>
    </row>
    <row r="4786" ht="15.75" customHeight="1">
      <c r="A4786" s="79">
        <v>46788.0</v>
      </c>
      <c r="H4786" s="77"/>
      <c r="I4786" s="77"/>
      <c r="J4786" s="77"/>
      <c r="K4786" s="78">
        <f t="shared" si="2"/>
        <v>14349</v>
      </c>
      <c r="L4786" s="76" t="s">
        <v>99</v>
      </c>
      <c r="M4786" s="77"/>
    </row>
    <row r="4787" ht="15.75" customHeight="1">
      <c r="A4787" s="79">
        <v>46789.0</v>
      </c>
      <c r="H4787" s="77"/>
      <c r="I4787" s="77"/>
      <c r="J4787" s="77"/>
      <c r="K4787" s="78">
        <f t="shared" si="2"/>
        <v>14352</v>
      </c>
      <c r="L4787" s="76" t="s">
        <v>99</v>
      </c>
      <c r="M4787" s="77"/>
    </row>
    <row r="4788" ht="15.75" customHeight="1">
      <c r="A4788" s="79">
        <v>46790.0</v>
      </c>
      <c r="H4788" s="77"/>
      <c r="I4788" s="77"/>
      <c r="J4788" s="77"/>
      <c r="K4788" s="78">
        <f t="shared" si="2"/>
        <v>14355</v>
      </c>
      <c r="L4788" s="76" t="s">
        <v>99</v>
      </c>
      <c r="M4788" s="77"/>
    </row>
    <row r="4789" ht="15.75" customHeight="1">
      <c r="A4789" s="79">
        <v>46791.0</v>
      </c>
      <c r="H4789" s="77"/>
      <c r="I4789" s="77"/>
      <c r="J4789" s="77"/>
      <c r="K4789" s="78">
        <f t="shared" si="2"/>
        <v>14358</v>
      </c>
      <c r="L4789" s="76" t="s">
        <v>99</v>
      </c>
      <c r="M4789" s="77"/>
    </row>
    <row r="4790" ht="15.75" customHeight="1">
      <c r="A4790" s="79">
        <v>46792.0</v>
      </c>
      <c r="H4790" s="77"/>
      <c r="I4790" s="77"/>
      <c r="J4790" s="77"/>
      <c r="K4790" s="78">
        <f t="shared" si="2"/>
        <v>14361</v>
      </c>
      <c r="L4790" s="76" t="s">
        <v>99</v>
      </c>
      <c r="M4790" s="77"/>
    </row>
    <row r="4791" ht="15.75" customHeight="1">
      <c r="A4791" s="79">
        <v>46793.0</v>
      </c>
      <c r="H4791" s="77"/>
      <c r="I4791" s="77"/>
      <c r="J4791" s="77"/>
      <c r="K4791" s="78">
        <f t="shared" si="2"/>
        <v>14364</v>
      </c>
      <c r="L4791" s="76" t="s">
        <v>99</v>
      </c>
      <c r="M4791" s="77"/>
    </row>
    <row r="4792" ht="15.75" customHeight="1">
      <c r="A4792" s="79">
        <v>46794.0</v>
      </c>
      <c r="H4792" s="77"/>
      <c r="I4792" s="77"/>
      <c r="J4792" s="77"/>
      <c r="K4792" s="78">
        <f t="shared" si="2"/>
        <v>14367</v>
      </c>
      <c r="L4792" s="76" t="s">
        <v>99</v>
      </c>
      <c r="M4792" s="77"/>
    </row>
    <row r="4793" ht="15.75" customHeight="1">
      <c r="A4793" s="79">
        <v>46795.0</v>
      </c>
      <c r="H4793" s="77"/>
      <c r="I4793" s="77"/>
      <c r="J4793" s="77"/>
      <c r="K4793" s="78">
        <f t="shared" si="2"/>
        <v>14370</v>
      </c>
      <c r="L4793" s="76" t="s">
        <v>99</v>
      </c>
      <c r="M4793" s="77"/>
    </row>
    <row r="4794" ht="15.75" customHeight="1">
      <c r="A4794" s="79">
        <v>46796.0</v>
      </c>
      <c r="H4794" s="77"/>
      <c r="I4794" s="77"/>
      <c r="J4794" s="77"/>
      <c r="K4794" s="78">
        <f t="shared" si="2"/>
        <v>14373</v>
      </c>
      <c r="L4794" s="76" t="s">
        <v>99</v>
      </c>
      <c r="M4794" s="77"/>
    </row>
    <row r="4795" ht="15.75" customHeight="1">
      <c r="A4795" s="79">
        <v>46797.0</v>
      </c>
      <c r="H4795" s="77"/>
      <c r="I4795" s="77"/>
      <c r="J4795" s="77"/>
      <c r="K4795" s="78">
        <f t="shared" si="2"/>
        <v>14376</v>
      </c>
      <c r="L4795" s="76" t="s">
        <v>99</v>
      </c>
      <c r="M4795" s="77"/>
    </row>
    <row r="4796" ht="15.75" customHeight="1">
      <c r="A4796" s="79">
        <v>46798.0</v>
      </c>
      <c r="H4796" s="77"/>
      <c r="I4796" s="77"/>
      <c r="J4796" s="77"/>
      <c r="K4796" s="78">
        <f t="shared" si="2"/>
        <v>14379</v>
      </c>
      <c r="L4796" s="76" t="s">
        <v>99</v>
      </c>
      <c r="M4796" s="77"/>
    </row>
    <row r="4797" ht="15.75" customHeight="1">
      <c r="A4797" s="79">
        <v>46799.0</v>
      </c>
      <c r="H4797" s="77"/>
      <c r="I4797" s="77"/>
      <c r="J4797" s="77"/>
      <c r="K4797" s="78">
        <f t="shared" si="2"/>
        <v>14382</v>
      </c>
      <c r="L4797" s="76" t="s">
        <v>99</v>
      </c>
      <c r="M4797" s="77"/>
    </row>
    <row r="4798" ht="15.75" customHeight="1">
      <c r="A4798" s="79">
        <v>46800.0</v>
      </c>
      <c r="H4798" s="77"/>
      <c r="I4798" s="77"/>
      <c r="J4798" s="77"/>
      <c r="K4798" s="78">
        <f t="shared" si="2"/>
        <v>14385</v>
      </c>
      <c r="L4798" s="76" t="s">
        <v>99</v>
      </c>
      <c r="M4798" s="77"/>
    </row>
    <row r="4799" ht="15.75" customHeight="1">
      <c r="A4799" s="79">
        <v>46801.0</v>
      </c>
      <c r="H4799" s="77"/>
      <c r="I4799" s="77"/>
      <c r="J4799" s="77"/>
      <c r="K4799" s="78">
        <f t="shared" si="2"/>
        <v>14388</v>
      </c>
      <c r="L4799" s="76" t="s">
        <v>99</v>
      </c>
      <c r="M4799" s="77"/>
    </row>
    <row r="4800" ht="15.75" customHeight="1">
      <c r="A4800" s="79">
        <v>46802.0</v>
      </c>
      <c r="H4800" s="77"/>
      <c r="I4800" s="77"/>
      <c r="J4800" s="77"/>
      <c r="K4800" s="78">
        <f t="shared" si="2"/>
        <v>14391</v>
      </c>
      <c r="L4800" s="76" t="s">
        <v>99</v>
      </c>
      <c r="M4800" s="77"/>
    </row>
    <row r="4801" ht="15.75" customHeight="1">
      <c r="A4801" s="79">
        <v>46803.0</v>
      </c>
      <c r="H4801" s="77"/>
      <c r="I4801" s="77"/>
      <c r="J4801" s="77"/>
      <c r="K4801" s="78">
        <f t="shared" si="2"/>
        <v>14394</v>
      </c>
      <c r="L4801" s="76" t="s">
        <v>99</v>
      </c>
      <c r="M4801" s="77"/>
    </row>
    <row r="4802" ht="15.75" customHeight="1">
      <c r="A4802" s="79">
        <v>46804.0</v>
      </c>
      <c r="H4802" s="77"/>
      <c r="I4802" s="77"/>
      <c r="J4802" s="77"/>
      <c r="K4802" s="78">
        <f t="shared" si="2"/>
        <v>14397</v>
      </c>
      <c r="L4802" s="76" t="s">
        <v>99</v>
      </c>
      <c r="M4802" s="77"/>
    </row>
    <row r="4803" ht="15.75" customHeight="1">
      <c r="A4803" s="79">
        <v>46805.0</v>
      </c>
      <c r="H4803" s="77"/>
      <c r="I4803" s="77"/>
      <c r="J4803" s="77"/>
      <c r="K4803" s="78">
        <f t="shared" si="2"/>
        <v>14400</v>
      </c>
      <c r="L4803" s="76" t="s">
        <v>99</v>
      </c>
      <c r="M4803" s="77"/>
    </row>
    <row r="4804" ht="15.75" customHeight="1">
      <c r="A4804" s="79">
        <v>46806.0</v>
      </c>
      <c r="H4804" s="77"/>
      <c r="I4804" s="77"/>
      <c r="J4804" s="77"/>
      <c r="K4804" s="78">
        <f t="shared" si="2"/>
        <v>14403</v>
      </c>
      <c r="L4804" s="76" t="s">
        <v>99</v>
      </c>
      <c r="M4804" s="77"/>
    </row>
    <row r="4805" ht="15.75" customHeight="1">
      <c r="A4805" s="79">
        <v>46807.0</v>
      </c>
      <c r="H4805" s="77"/>
      <c r="I4805" s="77"/>
      <c r="J4805" s="77"/>
      <c r="K4805" s="78">
        <f t="shared" si="2"/>
        <v>14406</v>
      </c>
      <c r="L4805" s="76" t="s">
        <v>99</v>
      </c>
      <c r="M4805" s="77"/>
    </row>
    <row r="4806" ht="15.75" customHeight="1">
      <c r="A4806" s="79">
        <v>46808.0</v>
      </c>
      <c r="H4806" s="77"/>
      <c r="I4806" s="77"/>
      <c r="J4806" s="77"/>
      <c r="K4806" s="78">
        <f t="shared" si="2"/>
        <v>14409</v>
      </c>
      <c r="L4806" s="76" t="s">
        <v>99</v>
      </c>
      <c r="M4806" s="77"/>
    </row>
    <row r="4807" ht="15.75" customHeight="1">
      <c r="A4807" s="79">
        <v>46809.0</v>
      </c>
      <c r="H4807" s="77"/>
      <c r="I4807" s="77"/>
      <c r="J4807" s="77"/>
      <c r="K4807" s="78">
        <f t="shared" si="2"/>
        <v>14412</v>
      </c>
      <c r="L4807" s="76" t="s">
        <v>99</v>
      </c>
      <c r="M4807" s="77"/>
    </row>
    <row r="4808" ht="15.75" customHeight="1">
      <c r="A4808" s="79">
        <v>46810.0</v>
      </c>
      <c r="H4808" s="77"/>
      <c r="I4808" s="77"/>
      <c r="J4808" s="77"/>
      <c r="K4808" s="78">
        <f t="shared" si="2"/>
        <v>14415</v>
      </c>
      <c r="L4808" s="76" t="s">
        <v>99</v>
      </c>
      <c r="M4808" s="77"/>
    </row>
    <row r="4809" ht="15.75" customHeight="1">
      <c r="A4809" s="79">
        <v>46811.0</v>
      </c>
      <c r="H4809" s="77"/>
      <c r="I4809" s="77"/>
      <c r="J4809" s="77"/>
      <c r="K4809" s="78">
        <f t="shared" si="2"/>
        <v>14418</v>
      </c>
      <c r="L4809" s="76" t="s">
        <v>99</v>
      </c>
      <c r="M4809" s="77"/>
    </row>
    <row r="4810" ht="15.75" customHeight="1">
      <c r="A4810" s="79">
        <v>46812.0</v>
      </c>
      <c r="H4810" s="77"/>
      <c r="I4810" s="77"/>
      <c r="J4810" s="77"/>
      <c r="K4810" s="78">
        <f t="shared" si="2"/>
        <v>14421</v>
      </c>
      <c r="L4810" s="76" t="s">
        <v>99</v>
      </c>
      <c r="M4810" s="77"/>
    </row>
    <row r="4811" ht="15.75" customHeight="1">
      <c r="A4811" s="79">
        <v>46813.0</v>
      </c>
      <c r="H4811" s="77"/>
      <c r="I4811" s="77"/>
      <c r="J4811" s="77"/>
      <c r="K4811" s="78">
        <f t="shared" si="2"/>
        <v>14424</v>
      </c>
      <c r="L4811" s="76" t="s">
        <v>99</v>
      </c>
      <c r="M4811" s="77"/>
    </row>
    <row r="4812" ht="15.75" customHeight="1">
      <c r="A4812" s="79">
        <v>46814.0</v>
      </c>
      <c r="H4812" s="77"/>
      <c r="I4812" s="77"/>
      <c r="J4812" s="77"/>
      <c r="K4812" s="78">
        <f t="shared" si="2"/>
        <v>14427</v>
      </c>
      <c r="L4812" s="76" t="s">
        <v>99</v>
      </c>
      <c r="M4812" s="77"/>
    </row>
    <row r="4813" ht="15.75" customHeight="1">
      <c r="A4813" s="79">
        <v>46815.0</v>
      </c>
      <c r="H4813" s="77"/>
      <c r="I4813" s="77"/>
      <c r="J4813" s="77"/>
      <c r="K4813" s="78">
        <f t="shared" si="2"/>
        <v>14430</v>
      </c>
      <c r="L4813" s="76" t="s">
        <v>99</v>
      </c>
      <c r="M4813" s="77"/>
    </row>
    <row r="4814" ht="15.75" customHeight="1">
      <c r="A4814" s="79">
        <v>46816.0</v>
      </c>
      <c r="H4814" s="77"/>
      <c r="I4814" s="77"/>
      <c r="J4814" s="77"/>
      <c r="K4814" s="78">
        <f t="shared" si="2"/>
        <v>14433</v>
      </c>
      <c r="L4814" s="76" t="s">
        <v>99</v>
      </c>
      <c r="M4814" s="77"/>
    </row>
    <row r="4815" ht="15.75" customHeight="1">
      <c r="A4815" s="79">
        <v>46817.0</v>
      </c>
      <c r="H4815" s="77"/>
      <c r="I4815" s="77"/>
      <c r="J4815" s="77"/>
      <c r="K4815" s="78">
        <f t="shared" si="2"/>
        <v>14436</v>
      </c>
      <c r="L4815" s="76" t="s">
        <v>99</v>
      </c>
      <c r="M4815" s="77"/>
    </row>
    <row r="4816" ht="15.75" customHeight="1">
      <c r="A4816" s="79">
        <v>46818.0</v>
      </c>
      <c r="H4816" s="77"/>
      <c r="I4816" s="77"/>
      <c r="J4816" s="77"/>
      <c r="K4816" s="78">
        <f t="shared" si="2"/>
        <v>14439</v>
      </c>
      <c r="L4816" s="76" t="s">
        <v>99</v>
      </c>
      <c r="M4816" s="77"/>
    </row>
    <row r="4817" ht="15.75" customHeight="1">
      <c r="A4817" s="79">
        <v>46819.0</v>
      </c>
      <c r="H4817" s="77"/>
      <c r="I4817" s="77"/>
      <c r="J4817" s="77"/>
      <c r="K4817" s="78">
        <f t="shared" si="2"/>
        <v>14442</v>
      </c>
      <c r="L4817" s="76" t="s">
        <v>99</v>
      </c>
      <c r="M4817" s="77"/>
    </row>
    <row r="4818" ht="15.75" customHeight="1">
      <c r="A4818" s="79">
        <v>46820.0</v>
      </c>
      <c r="H4818" s="77"/>
      <c r="I4818" s="77"/>
      <c r="J4818" s="77"/>
      <c r="K4818" s="78">
        <f t="shared" si="2"/>
        <v>14445</v>
      </c>
      <c r="L4818" s="76" t="s">
        <v>99</v>
      </c>
      <c r="M4818" s="77"/>
    </row>
    <row r="4819" ht="15.75" customHeight="1">
      <c r="A4819" s="79">
        <v>46821.0</v>
      </c>
      <c r="H4819" s="77"/>
      <c r="I4819" s="77"/>
      <c r="J4819" s="77"/>
      <c r="K4819" s="78">
        <f t="shared" si="2"/>
        <v>14448</v>
      </c>
      <c r="L4819" s="76" t="s">
        <v>99</v>
      </c>
      <c r="M4819" s="77"/>
    </row>
    <row r="4820" ht="15.75" customHeight="1">
      <c r="A4820" s="79">
        <v>46822.0</v>
      </c>
      <c r="H4820" s="77"/>
      <c r="I4820" s="77"/>
      <c r="J4820" s="77"/>
      <c r="K4820" s="78">
        <f t="shared" si="2"/>
        <v>14451</v>
      </c>
      <c r="L4820" s="76" t="s">
        <v>99</v>
      </c>
      <c r="M4820" s="77"/>
    </row>
    <row r="4821" ht="15.75" customHeight="1">
      <c r="A4821" s="79">
        <v>46823.0</v>
      </c>
      <c r="H4821" s="77"/>
      <c r="I4821" s="77"/>
      <c r="J4821" s="77"/>
      <c r="K4821" s="78">
        <f t="shared" si="2"/>
        <v>14454</v>
      </c>
      <c r="L4821" s="76" t="s">
        <v>99</v>
      </c>
      <c r="M4821" s="77"/>
    </row>
    <row r="4822" ht="15.75" customHeight="1">
      <c r="A4822" s="79">
        <v>46824.0</v>
      </c>
      <c r="H4822" s="77"/>
      <c r="I4822" s="77"/>
      <c r="J4822" s="77"/>
      <c r="K4822" s="78">
        <f t="shared" si="2"/>
        <v>14457</v>
      </c>
      <c r="L4822" s="76" t="s">
        <v>99</v>
      </c>
      <c r="M4822" s="77"/>
    </row>
    <row r="4823" ht="15.75" customHeight="1">
      <c r="A4823" s="79">
        <v>46825.0</v>
      </c>
      <c r="H4823" s="77"/>
      <c r="I4823" s="77"/>
      <c r="J4823" s="77"/>
      <c r="K4823" s="78">
        <f t="shared" si="2"/>
        <v>14460</v>
      </c>
      <c r="L4823" s="76" t="s">
        <v>99</v>
      </c>
      <c r="M4823" s="77"/>
    </row>
    <row r="4824" ht="15.75" customHeight="1">
      <c r="A4824" s="79">
        <v>46826.0</v>
      </c>
      <c r="H4824" s="77"/>
      <c r="I4824" s="77"/>
      <c r="J4824" s="77"/>
      <c r="K4824" s="78">
        <f t="shared" si="2"/>
        <v>14463</v>
      </c>
      <c r="L4824" s="76" t="s">
        <v>99</v>
      </c>
      <c r="M4824" s="77"/>
    </row>
    <row r="4825" ht="15.75" customHeight="1">
      <c r="A4825" s="79">
        <v>46827.0</v>
      </c>
      <c r="H4825" s="77"/>
      <c r="I4825" s="77"/>
      <c r="J4825" s="77"/>
      <c r="K4825" s="78">
        <f t="shared" si="2"/>
        <v>14466</v>
      </c>
      <c r="L4825" s="76" t="s">
        <v>99</v>
      </c>
      <c r="M4825" s="77"/>
    </row>
    <row r="4826" ht="15.75" customHeight="1">
      <c r="A4826" s="79">
        <v>46828.0</v>
      </c>
      <c r="H4826" s="77"/>
      <c r="I4826" s="77"/>
      <c r="J4826" s="77"/>
      <c r="K4826" s="78">
        <f t="shared" si="2"/>
        <v>14469</v>
      </c>
      <c r="L4826" s="76" t="s">
        <v>99</v>
      </c>
      <c r="M4826" s="77"/>
    </row>
    <row r="4827" ht="15.75" customHeight="1">
      <c r="A4827" s="79">
        <v>46829.0</v>
      </c>
      <c r="H4827" s="77"/>
      <c r="I4827" s="77"/>
      <c r="J4827" s="77"/>
      <c r="K4827" s="78">
        <f t="shared" si="2"/>
        <v>14472</v>
      </c>
      <c r="L4827" s="76" t="s">
        <v>99</v>
      </c>
      <c r="M4827" s="77"/>
    </row>
    <row r="4828" ht="15.75" customHeight="1">
      <c r="A4828" s="79">
        <v>46830.0</v>
      </c>
      <c r="H4828" s="77"/>
      <c r="I4828" s="77"/>
      <c r="J4828" s="77"/>
      <c r="K4828" s="78">
        <f t="shared" si="2"/>
        <v>14475</v>
      </c>
      <c r="L4828" s="76" t="s">
        <v>99</v>
      </c>
      <c r="M4828" s="77"/>
    </row>
    <row r="4829" ht="15.75" customHeight="1">
      <c r="A4829" s="79">
        <v>46831.0</v>
      </c>
      <c r="H4829" s="77"/>
      <c r="I4829" s="77"/>
      <c r="J4829" s="77"/>
      <c r="K4829" s="78">
        <f t="shared" si="2"/>
        <v>14478</v>
      </c>
      <c r="L4829" s="76" t="s">
        <v>99</v>
      </c>
      <c r="M4829" s="77"/>
    </row>
    <row r="4830" ht="15.75" customHeight="1">
      <c r="A4830" s="79">
        <v>46832.0</v>
      </c>
      <c r="H4830" s="77"/>
      <c r="I4830" s="77"/>
      <c r="J4830" s="77"/>
      <c r="K4830" s="78">
        <f t="shared" si="2"/>
        <v>14481</v>
      </c>
      <c r="L4830" s="76" t="s">
        <v>99</v>
      </c>
      <c r="M4830" s="77"/>
    </row>
    <row r="4831" ht="15.75" customHeight="1">
      <c r="A4831" s="79">
        <v>46833.0</v>
      </c>
      <c r="H4831" s="77"/>
      <c r="I4831" s="77"/>
      <c r="J4831" s="77"/>
      <c r="K4831" s="78">
        <f t="shared" si="2"/>
        <v>14484</v>
      </c>
      <c r="L4831" s="76" t="s">
        <v>99</v>
      </c>
      <c r="M4831" s="77"/>
    </row>
    <row r="4832" ht="15.75" customHeight="1">
      <c r="A4832" s="79">
        <v>46834.0</v>
      </c>
      <c r="H4832" s="77"/>
      <c r="I4832" s="77"/>
      <c r="J4832" s="77"/>
      <c r="K4832" s="78">
        <f t="shared" si="2"/>
        <v>14487</v>
      </c>
      <c r="L4832" s="76" t="s">
        <v>99</v>
      </c>
      <c r="M4832" s="77"/>
    </row>
    <row r="4833" ht="15.75" customHeight="1">
      <c r="A4833" s="79">
        <v>46835.0</v>
      </c>
      <c r="H4833" s="77"/>
      <c r="I4833" s="77"/>
      <c r="J4833" s="77"/>
      <c r="K4833" s="78">
        <f t="shared" si="2"/>
        <v>14490</v>
      </c>
      <c r="L4833" s="76" t="s">
        <v>99</v>
      </c>
      <c r="M4833" s="77"/>
    </row>
    <row r="4834" ht="15.75" customHeight="1">
      <c r="A4834" s="79">
        <v>46836.0</v>
      </c>
      <c r="H4834" s="77"/>
      <c r="I4834" s="77"/>
      <c r="J4834" s="77"/>
      <c r="K4834" s="78">
        <f t="shared" si="2"/>
        <v>14493</v>
      </c>
      <c r="L4834" s="76" t="s">
        <v>99</v>
      </c>
      <c r="M4834" s="77"/>
    </row>
    <row r="4835" ht="15.75" customHeight="1">
      <c r="A4835" s="79">
        <v>46837.0</v>
      </c>
      <c r="H4835" s="77"/>
      <c r="I4835" s="77"/>
      <c r="J4835" s="77"/>
      <c r="K4835" s="78">
        <f t="shared" si="2"/>
        <v>14496</v>
      </c>
      <c r="L4835" s="76" t="s">
        <v>99</v>
      </c>
      <c r="M4835" s="77"/>
    </row>
    <row r="4836" ht="15.75" customHeight="1">
      <c r="A4836" s="79">
        <v>46838.0</v>
      </c>
      <c r="H4836" s="77"/>
      <c r="I4836" s="77"/>
      <c r="J4836" s="77"/>
      <c r="K4836" s="78">
        <f t="shared" si="2"/>
        <v>14499</v>
      </c>
      <c r="L4836" s="76" t="s">
        <v>99</v>
      </c>
      <c r="M4836" s="77"/>
    </row>
    <row r="4837" ht="15.75" customHeight="1">
      <c r="A4837" s="79">
        <v>46839.0</v>
      </c>
      <c r="H4837" s="77"/>
      <c r="I4837" s="77"/>
      <c r="J4837" s="77"/>
      <c r="K4837" s="78">
        <f t="shared" si="2"/>
        <v>14502</v>
      </c>
      <c r="L4837" s="76" t="s">
        <v>99</v>
      </c>
      <c r="M4837" s="77"/>
    </row>
    <row r="4838" ht="15.75" customHeight="1">
      <c r="A4838" s="79">
        <v>46840.0</v>
      </c>
      <c r="H4838" s="77"/>
      <c r="I4838" s="77"/>
      <c r="J4838" s="77"/>
      <c r="K4838" s="78">
        <f t="shared" si="2"/>
        <v>14505</v>
      </c>
      <c r="L4838" s="76" t="s">
        <v>99</v>
      </c>
      <c r="M4838" s="77"/>
    </row>
    <row r="4839" ht="15.75" customHeight="1">
      <c r="A4839" s="79">
        <v>46841.0</v>
      </c>
      <c r="H4839" s="77"/>
      <c r="I4839" s="77"/>
      <c r="J4839" s="77"/>
      <c r="K4839" s="78">
        <f t="shared" si="2"/>
        <v>14508</v>
      </c>
      <c r="L4839" s="76" t="s">
        <v>99</v>
      </c>
      <c r="M4839" s="77"/>
    </row>
    <row r="4840" ht="15.75" customHeight="1">
      <c r="A4840" s="79">
        <v>46842.0</v>
      </c>
      <c r="H4840" s="77"/>
      <c r="I4840" s="77"/>
      <c r="J4840" s="77"/>
      <c r="K4840" s="78">
        <f t="shared" si="2"/>
        <v>14511</v>
      </c>
      <c r="L4840" s="76" t="s">
        <v>99</v>
      </c>
      <c r="M4840" s="77"/>
    </row>
    <row r="4841" ht="15.75" customHeight="1">
      <c r="A4841" s="79">
        <v>46843.0</v>
      </c>
      <c r="H4841" s="77"/>
      <c r="I4841" s="77"/>
      <c r="J4841" s="77"/>
      <c r="K4841" s="78">
        <f t="shared" si="2"/>
        <v>14514</v>
      </c>
      <c r="L4841" s="76" t="s">
        <v>99</v>
      </c>
      <c r="M4841" s="77"/>
    </row>
    <row r="4842" ht="15.75" customHeight="1">
      <c r="A4842" s="79">
        <v>46844.0</v>
      </c>
      <c r="H4842" s="77"/>
      <c r="I4842" s="77"/>
      <c r="J4842" s="77"/>
      <c r="K4842" s="78">
        <f t="shared" si="2"/>
        <v>14517</v>
      </c>
      <c r="L4842" s="76" t="s">
        <v>99</v>
      </c>
      <c r="M4842" s="77"/>
    </row>
    <row r="4843" ht="15.75" customHeight="1">
      <c r="A4843" s="79">
        <v>46845.0</v>
      </c>
      <c r="H4843" s="77"/>
      <c r="I4843" s="77"/>
      <c r="J4843" s="77"/>
      <c r="K4843" s="78">
        <f t="shared" si="2"/>
        <v>14520</v>
      </c>
      <c r="L4843" s="76" t="s">
        <v>99</v>
      </c>
      <c r="M4843" s="77"/>
    </row>
    <row r="4844" ht="15.75" customHeight="1">
      <c r="A4844" s="79">
        <v>46846.0</v>
      </c>
      <c r="H4844" s="77"/>
      <c r="I4844" s="77"/>
      <c r="J4844" s="77"/>
      <c r="K4844" s="78">
        <f t="shared" si="2"/>
        <v>14523</v>
      </c>
      <c r="L4844" s="76" t="s">
        <v>99</v>
      </c>
      <c r="M4844" s="77"/>
    </row>
    <row r="4845" ht="15.75" customHeight="1">
      <c r="A4845" s="79">
        <v>46847.0</v>
      </c>
      <c r="H4845" s="77"/>
      <c r="I4845" s="77"/>
      <c r="J4845" s="77"/>
      <c r="K4845" s="78">
        <f t="shared" si="2"/>
        <v>14526</v>
      </c>
      <c r="L4845" s="76" t="s">
        <v>99</v>
      </c>
      <c r="M4845" s="77"/>
    </row>
    <row r="4846" ht="15.75" customHeight="1">
      <c r="A4846" s="79">
        <v>46848.0</v>
      </c>
      <c r="H4846" s="77"/>
      <c r="I4846" s="77"/>
      <c r="J4846" s="77"/>
      <c r="K4846" s="78">
        <f t="shared" si="2"/>
        <v>14529</v>
      </c>
      <c r="L4846" s="76" t="s">
        <v>99</v>
      </c>
      <c r="M4846" s="77"/>
    </row>
    <row r="4847" ht="15.75" customHeight="1">
      <c r="A4847" s="79">
        <v>46849.0</v>
      </c>
      <c r="H4847" s="77"/>
      <c r="I4847" s="77"/>
      <c r="J4847" s="77"/>
      <c r="K4847" s="78">
        <f t="shared" si="2"/>
        <v>14532</v>
      </c>
      <c r="L4847" s="76" t="s">
        <v>99</v>
      </c>
      <c r="M4847" s="77"/>
    </row>
    <row r="4848" ht="15.75" customHeight="1">
      <c r="A4848" s="79">
        <v>46850.0</v>
      </c>
      <c r="H4848" s="77"/>
      <c r="I4848" s="77"/>
      <c r="J4848" s="77"/>
      <c r="K4848" s="78">
        <f t="shared" si="2"/>
        <v>14535</v>
      </c>
      <c r="L4848" s="76" t="s">
        <v>99</v>
      </c>
      <c r="M4848" s="77"/>
    </row>
    <row r="4849" ht="15.75" customHeight="1">
      <c r="A4849" s="79">
        <v>46851.0</v>
      </c>
      <c r="H4849" s="77"/>
      <c r="I4849" s="77"/>
      <c r="J4849" s="77"/>
      <c r="K4849" s="78">
        <f t="shared" si="2"/>
        <v>14538</v>
      </c>
      <c r="L4849" s="76" t="s">
        <v>99</v>
      </c>
      <c r="M4849" s="77"/>
    </row>
    <row r="4850" ht="15.75" customHeight="1">
      <c r="A4850" s="79">
        <v>46852.0</v>
      </c>
      <c r="H4850" s="77"/>
      <c r="I4850" s="77"/>
      <c r="J4850" s="77"/>
      <c r="K4850" s="78">
        <f t="shared" si="2"/>
        <v>14541</v>
      </c>
      <c r="L4850" s="76" t="s">
        <v>99</v>
      </c>
      <c r="M4850" s="77"/>
    </row>
    <row r="4851" ht="15.75" customHeight="1">
      <c r="A4851" s="79">
        <v>46853.0</v>
      </c>
      <c r="H4851" s="77"/>
      <c r="I4851" s="77"/>
      <c r="J4851" s="77"/>
      <c r="K4851" s="78">
        <f t="shared" si="2"/>
        <v>14544</v>
      </c>
      <c r="L4851" s="76" t="s">
        <v>99</v>
      </c>
      <c r="M4851" s="77"/>
    </row>
    <row r="4852" ht="15.75" customHeight="1">
      <c r="A4852" s="79">
        <v>46854.0</v>
      </c>
      <c r="H4852" s="77"/>
      <c r="I4852" s="77"/>
      <c r="J4852" s="77"/>
      <c r="K4852" s="78">
        <f t="shared" si="2"/>
        <v>14547</v>
      </c>
      <c r="L4852" s="76" t="s">
        <v>99</v>
      </c>
      <c r="M4852" s="77"/>
    </row>
    <row r="4853" ht="15.75" customHeight="1">
      <c r="A4853" s="79">
        <v>46855.0</v>
      </c>
      <c r="H4853" s="77"/>
      <c r="I4853" s="77"/>
      <c r="J4853" s="77"/>
      <c r="K4853" s="78">
        <f t="shared" si="2"/>
        <v>14550</v>
      </c>
      <c r="L4853" s="76" t="s">
        <v>99</v>
      </c>
      <c r="M4853" s="77"/>
    </row>
    <row r="4854" ht="15.75" customHeight="1">
      <c r="A4854" s="79">
        <v>46856.0</v>
      </c>
      <c r="H4854" s="77"/>
      <c r="I4854" s="77"/>
      <c r="J4854" s="77"/>
      <c r="K4854" s="78">
        <f t="shared" si="2"/>
        <v>14553</v>
      </c>
      <c r="L4854" s="76" t="s">
        <v>99</v>
      </c>
      <c r="M4854" s="77"/>
    </row>
    <row r="4855" ht="15.75" customHeight="1">
      <c r="A4855" s="79">
        <v>46857.0</v>
      </c>
      <c r="H4855" s="77"/>
      <c r="I4855" s="77"/>
      <c r="J4855" s="77"/>
      <c r="K4855" s="78">
        <f t="shared" si="2"/>
        <v>14556</v>
      </c>
      <c r="L4855" s="76" t="s">
        <v>99</v>
      </c>
      <c r="M4855" s="77"/>
    </row>
    <row r="4856" ht="15.75" customHeight="1">
      <c r="A4856" s="79">
        <v>46858.0</v>
      </c>
      <c r="H4856" s="77"/>
      <c r="I4856" s="77"/>
      <c r="J4856" s="77"/>
      <c r="K4856" s="78">
        <f t="shared" si="2"/>
        <v>14559</v>
      </c>
      <c r="L4856" s="76" t="s">
        <v>99</v>
      </c>
      <c r="M4856" s="77"/>
    </row>
    <row r="4857" ht="15.75" customHeight="1">
      <c r="A4857" s="79">
        <v>46859.0</v>
      </c>
      <c r="H4857" s="77"/>
      <c r="I4857" s="77"/>
      <c r="J4857" s="77"/>
      <c r="K4857" s="78">
        <f t="shared" si="2"/>
        <v>14562</v>
      </c>
      <c r="L4857" s="76" t="s">
        <v>99</v>
      </c>
      <c r="M4857" s="77"/>
    </row>
    <row r="4858" ht="15.75" customHeight="1">
      <c r="A4858" s="79">
        <v>46860.0</v>
      </c>
      <c r="H4858" s="77"/>
      <c r="I4858" s="77"/>
      <c r="J4858" s="77"/>
      <c r="K4858" s="78">
        <f t="shared" si="2"/>
        <v>14565</v>
      </c>
      <c r="L4858" s="76" t="s">
        <v>99</v>
      </c>
      <c r="M4858" s="77"/>
    </row>
    <row r="4859" ht="15.75" customHeight="1">
      <c r="A4859" s="79">
        <v>46861.0</v>
      </c>
      <c r="H4859" s="77"/>
      <c r="I4859" s="77"/>
      <c r="J4859" s="77"/>
      <c r="K4859" s="78">
        <f t="shared" si="2"/>
        <v>14568</v>
      </c>
      <c r="L4859" s="76" t="s">
        <v>99</v>
      </c>
      <c r="M4859" s="77"/>
    </row>
    <row r="4860" ht="15.75" customHeight="1">
      <c r="A4860" s="79">
        <v>46862.0</v>
      </c>
      <c r="H4860" s="77"/>
      <c r="I4860" s="77"/>
      <c r="J4860" s="77"/>
      <c r="K4860" s="78">
        <f t="shared" si="2"/>
        <v>14571</v>
      </c>
      <c r="L4860" s="76" t="s">
        <v>99</v>
      </c>
      <c r="M4860" s="77"/>
    </row>
    <row r="4861" ht="15.75" customHeight="1">
      <c r="A4861" s="79">
        <v>46863.0</v>
      </c>
      <c r="H4861" s="77"/>
      <c r="I4861" s="77"/>
      <c r="J4861" s="77"/>
      <c r="K4861" s="78">
        <f t="shared" si="2"/>
        <v>14574</v>
      </c>
      <c r="L4861" s="76" t="s">
        <v>99</v>
      </c>
      <c r="M4861" s="77"/>
    </row>
    <row r="4862" ht="15.75" customHeight="1">
      <c r="A4862" s="79">
        <v>46864.0</v>
      </c>
      <c r="H4862" s="77"/>
      <c r="I4862" s="77"/>
      <c r="J4862" s="77"/>
      <c r="K4862" s="78">
        <f t="shared" si="2"/>
        <v>14577</v>
      </c>
      <c r="L4862" s="76" t="s">
        <v>99</v>
      </c>
      <c r="M4862" s="77"/>
    </row>
    <row r="4863" ht="15.75" customHeight="1">
      <c r="A4863" s="79">
        <v>46865.0</v>
      </c>
      <c r="H4863" s="77"/>
      <c r="I4863" s="77"/>
      <c r="J4863" s="77"/>
      <c r="K4863" s="78">
        <f t="shared" si="2"/>
        <v>14580</v>
      </c>
      <c r="L4863" s="76" t="s">
        <v>99</v>
      </c>
      <c r="M4863" s="77"/>
    </row>
    <row r="4864" ht="15.75" customHeight="1">
      <c r="A4864" s="79">
        <v>46866.0</v>
      </c>
      <c r="H4864" s="77"/>
      <c r="I4864" s="77"/>
      <c r="J4864" s="77"/>
      <c r="K4864" s="78">
        <f t="shared" si="2"/>
        <v>14583</v>
      </c>
      <c r="L4864" s="76" t="s">
        <v>99</v>
      </c>
      <c r="M4864" s="77"/>
    </row>
    <row r="4865" ht="15.75" customHeight="1">
      <c r="A4865" s="79">
        <v>46867.0</v>
      </c>
      <c r="H4865" s="77"/>
      <c r="I4865" s="77"/>
      <c r="J4865" s="77"/>
      <c r="K4865" s="78">
        <f t="shared" si="2"/>
        <v>14586</v>
      </c>
      <c r="L4865" s="76" t="s">
        <v>99</v>
      </c>
      <c r="M4865" s="77"/>
    </row>
    <row r="4866" ht="15.75" customHeight="1">
      <c r="A4866" s="79">
        <v>46868.0</v>
      </c>
      <c r="H4866" s="77"/>
      <c r="I4866" s="77"/>
      <c r="J4866" s="77"/>
      <c r="K4866" s="78">
        <f t="shared" si="2"/>
        <v>14589</v>
      </c>
      <c r="L4866" s="76" t="s">
        <v>99</v>
      </c>
      <c r="M4866" s="77"/>
    </row>
    <row r="4867" ht="15.75" customHeight="1">
      <c r="A4867" s="79">
        <v>46869.0</v>
      </c>
      <c r="H4867" s="77"/>
      <c r="I4867" s="77"/>
      <c r="J4867" s="77"/>
      <c r="K4867" s="78">
        <f t="shared" si="2"/>
        <v>14592</v>
      </c>
      <c r="L4867" s="76" t="s">
        <v>99</v>
      </c>
      <c r="M4867" s="77"/>
    </row>
    <row r="4868" ht="15.75" customHeight="1">
      <c r="A4868" s="79">
        <v>46870.0</v>
      </c>
      <c r="H4868" s="77"/>
      <c r="I4868" s="77"/>
      <c r="J4868" s="77"/>
      <c r="K4868" s="78">
        <f t="shared" si="2"/>
        <v>14595</v>
      </c>
      <c r="L4868" s="76" t="s">
        <v>99</v>
      </c>
      <c r="M4868" s="77"/>
    </row>
    <row r="4869" ht="15.75" customHeight="1">
      <c r="A4869" s="79">
        <v>46871.0</v>
      </c>
      <c r="H4869" s="77"/>
      <c r="I4869" s="77"/>
      <c r="J4869" s="77"/>
      <c r="K4869" s="78">
        <f t="shared" si="2"/>
        <v>14598</v>
      </c>
      <c r="L4869" s="76" t="s">
        <v>99</v>
      </c>
      <c r="M4869" s="77"/>
    </row>
    <row r="4870" ht="15.75" customHeight="1">
      <c r="A4870" s="79">
        <v>46872.0</v>
      </c>
      <c r="H4870" s="77"/>
      <c r="I4870" s="77"/>
      <c r="J4870" s="77"/>
      <c r="K4870" s="78">
        <f t="shared" si="2"/>
        <v>14601</v>
      </c>
      <c r="L4870" s="76" t="s">
        <v>99</v>
      </c>
      <c r="M4870" s="77"/>
    </row>
    <row r="4871" ht="15.75" customHeight="1">
      <c r="A4871" s="79">
        <v>46873.0</v>
      </c>
      <c r="H4871" s="77"/>
      <c r="I4871" s="77"/>
      <c r="J4871" s="77"/>
      <c r="K4871" s="78">
        <f t="shared" si="2"/>
        <v>14604</v>
      </c>
      <c r="L4871" s="76" t="s">
        <v>99</v>
      </c>
      <c r="M4871" s="77"/>
    </row>
    <row r="4872" ht="15.75" customHeight="1">
      <c r="A4872" s="79">
        <v>46874.0</v>
      </c>
      <c r="H4872" s="77"/>
      <c r="I4872" s="77"/>
      <c r="J4872" s="77"/>
      <c r="K4872" s="78">
        <f t="shared" si="2"/>
        <v>14607</v>
      </c>
      <c r="L4872" s="76" t="s">
        <v>99</v>
      </c>
      <c r="M4872" s="77"/>
    </row>
    <row r="4873" ht="15.75" customHeight="1">
      <c r="A4873" s="79">
        <v>46875.0</v>
      </c>
      <c r="H4873" s="77"/>
      <c r="I4873" s="77"/>
      <c r="J4873" s="77"/>
      <c r="K4873" s="78">
        <f t="shared" si="2"/>
        <v>14610</v>
      </c>
      <c r="L4873" s="76" t="s">
        <v>99</v>
      </c>
      <c r="M4873" s="77"/>
    </row>
    <row r="4874" ht="15.75" customHeight="1">
      <c r="A4874" s="79">
        <v>46876.0</v>
      </c>
      <c r="H4874" s="77"/>
      <c r="I4874" s="77"/>
      <c r="J4874" s="77"/>
      <c r="K4874" s="78">
        <f t="shared" si="2"/>
        <v>14613</v>
      </c>
      <c r="L4874" s="76" t="s">
        <v>99</v>
      </c>
      <c r="M4874" s="77"/>
    </row>
    <row r="4875" ht="15.75" customHeight="1">
      <c r="A4875" s="79">
        <v>46877.0</v>
      </c>
      <c r="H4875" s="77"/>
      <c r="I4875" s="77"/>
      <c r="J4875" s="77"/>
      <c r="K4875" s="78">
        <f t="shared" si="2"/>
        <v>14616</v>
      </c>
      <c r="L4875" s="76" t="s">
        <v>99</v>
      </c>
      <c r="M4875" s="77"/>
    </row>
    <row r="4876" ht="15.75" customHeight="1">
      <c r="A4876" s="79">
        <v>46878.0</v>
      </c>
      <c r="H4876" s="77"/>
      <c r="I4876" s="77"/>
      <c r="J4876" s="77"/>
      <c r="K4876" s="78">
        <f t="shared" si="2"/>
        <v>14619</v>
      </c>
      <c r="L4876" s="76" t="s">
        <v>99</v>
      </c>
      <c r="M4876" s="77"/>
    </row>
    <row r="4877" ht="15.75" customHeight="1">
      <c r="A4877" s="79">
        <v>46879.0</v>
      </c>
      <c r="H4877" s="77"/>
      <c r="I4877" s="77"/>
      <c r="J4877" s="77"/>
      <c r="K4877" s="78">
        <f t="shared" si="2"/>
        <v>14622</v>
      </c>
      <c r="L4877" s="76" t="s">
        <v>99</v>
      </c>
      <c r="M4877" s="77"/>
    </row>
    <row r="4878" ht="15.75" customHeight="1">
      <c r="A4878" s="79">
        <v>46880.0</v>
      </c>
      <c r="H4878" s="77"/>
      <c r="I4878" s="77"/>
      <c r="J4878" s="77"/>
      <c r="K4878" s="78">
        <f t="shared" si="2"/>
        <v>14625</v>
      </c>
      <c r="L4878" s="76" t="s">
        <v>99</v>
      </c>
      <c r="M4878" s="77"/>
    </row>
    <row r="4879" ht="15.75" customHeight="1">
      <c r="A4879" s="79">
        <v>46881.0</v>
      </c>
      <c r="H4879" s="77"/>
      <c r="I4879" s="77"/>
      <c r="J4879" s="77"/>
      <c r="K4879" s="78">
        <f t="shared" si="2"/>
        <v>14628</v>
      </c>
      <c r="L4879" s="76" t="s">
        <v>99</v>
      </c>
      <c r="M4879" s="77"/>
    </row>
    <row r="4880" ht="15.75" customHeight="1">
      <c r="A4880" s="79">
        <v>46882.0</v>
      </c>
      <c r="H4880" s="77"/>
      <c r="I4880" s="77"/>
      <c r="J4880" s="77"/>
      <c r="K4880" s="78">
        <f t="shared" si="2"/>
        <v>14631</v>
      </c>
      <c r="L4880" s="76" t="s">
        <v>99</v>
      </c>
      <c r="M4880" s="77"/>
    </row>
    <row r="4881" ht="15.75" customHeight="1">
      <c r="A4881" s="79">
        <v>46883.0</v>
      </c>
      <c r="H4881" s="77"/>
      <c r="I4881" s="77"/>
      <c r="J4881" s="77"/>
      <c r="K4881" s="78">
        <f t="shared" si="2"/>
        <v>14634</v>
      </c>
      <c r="L4881" s="76" t="s">
        <v>99</v>
      </c>
      <c r="M4881" s="77"/>
    </row>
    <row r="4882" ht="15.75" customHeight="1">
      <c r="A4882" s="79">
        <v>46884.0</v>
      </c>
      <c r="H4882" s="77"/>
      <c r="I4882" s="77"/>
      <c r="J4882" s="77"/>
      <c r="K4882" s="78">
        <f t="shared" si="2"/>
        <v>14637</v>
      </c>
      <c r="L4882" s="76" t="s">
        <v>99</v>
      </c>
      <c r="M4882" s="77"/>
    </row>
    <row r="4883" ht="15.75" customHeight="1">
      <c r="A4883" s="79">
        <v>46885.0</v>
      </c>
      <c r="H4883" s="77"/>
      <c r="I4883" s="77"/>
      <c r="J4883" s="77"/>
      <c r="K4883" s="78">
        <f t="shared" si="2"/>
        <v>14640</v>
      </c>
      <c r="L4883" s="76" t="s">
        <v>99</v>
      </c>
      <c r="M4883" s="77"/>
    </row>
    <row r="4884" ht="15.75" customHeight="1">
      <c r="A4884" s="79">
        <v>46886.0</v>
      </c>
      <c r="H4884" s="77"/>
      <c r="I4884" s="77"/>
      <c r="J4884" s="77"/>
      <c r="K4884" s="78">
        <f t="shared" si="2"/>
        <v>14643</v>
      </c>
      <c r="L4884" s="76" t="s">
        <v>99</v>
      </c>
      <c r="M4884" s="77"/>
    </row>
    <row r="4885" ht="15.75" customHeight="1">
      <c r="A4885" s="79">
        <v>46887.0</v>
      </c>
      <c r="H4885" s="77"/>
      <c r="I4885" s="77"/>
      <c r="J4885" s="77"/>
      <c r="K4885" s="78">
        <f t="shared" si="2"/>
        <v>14646</v>
      </c>
      <c r="L4885" s="76" t="s">
        <v>99</v>
      </c>
      <c r="M4885" s="77"/>
    </row>
    <row r="4886" ht="15.75" customHeight="1">
      <c r="A4886" s="79">
        <v>46888.0</v>
      </c>
      <c r="H4886" s="77"/>
      <c r="I4886" s="77"/>
      <c r="J4886" s="77"/>
      <c r="K4886" s="78">
        <f t="shared" si="2"/>
        <v>14649</v>
      </c>
      <c r="L4886" s="76" t="s">
        <v>99</v>
      </c>
      <c r="M4886" s="77"/>
    </row>
    <row r="4887" ht="15.75" customHeight="1">
      <c r="A4887" s="79">
        <v>46889.0</v>
      </c>
      <c r="H4887" s="77"/>
      <c r="I4887" s="77"/>
      <c r="J4887" s="77"/>
      <c r="K4887" s="78">
        <f t="shared" si="2"/>
        <v>14652</v>
      </c>
      <c r="L4887" s="76" t="s">
        <v>99</v>
      </c>
      <c r="M4887" s="77"/>
    </row>
    <row r="4888" ht="15.75" customHeight="1">
      <c r="A4888" s="79">
        <v>46890.0</v>
      </c>
      <c r="H4888" s="77"/>
      <c r="I4888" s="77"/>
      <c r="J4888" s="77"/>
      <c r="K4888" s="78">
        <f t="shared" si="2"/>
        <v>14655</v>
      </c>
      <c r="L4888" s="76" t="s">
        <v>99</v>
      </c>
      <c r="M4888" s="77"/>
    </row>
    <row r="4889" ht="15.75" customHeight="1">
      <c r="A4889" s="79">
        <v>46891.0</v>
      </c>
      <c r="H4889" s="77"/>
      <c r="I4889" s="77"/>
      <c r="J4889" s="77"/>
      <c r="K4889" s="78">
        <f t="shared" si="2"/>
        <v>14658</v>
      </c>
      <c r="L4889" s="76" t="s">
        <v>99</v>
      </c>
      <c r="M4889" s="77"/>
    </row>
    <row r="4890" ht="15.75" customHeight="1">
      <c r="A4890" s="79">
        <v>46892.0</v>
      </c>
      <c r="H4890" s="77"/>
      <c r="I4890" s="77"/>
      <c r="J4890" s="77"/>
      <c r="K4890" s="78">
        <f t="shared" si="2"/>
        <v>14661</v>
      </c>
      <c r="L4890" s="76" t="s">
        <v>99</v>
      </c>
      <c r="M4890" s="77"/>
    </row>
    <row r="4891" ht="15.75" customHeight="1">
      <c r="A4891" s="79">
        <v>46893.0</v>
      </c>
      <c r="H4891" s="77"/>
      <c r="I4891" s="77"/>
      <c r="J4891" s="77"/>
      <c r="K4891" s="78">
        <f t="shared" si="2"/>
        <v>14664</v>
      </c>
      <c r="L4891" s="76" t="s">
        <v>99</v>
      </c>
      <c r="M4891" s="77"/>
    </row>
    <row r="4892" ht="15.75" customHeight="1">
      <c r="A4892" s="79">
        <v>46894.0</v>
      </c>
      <c r="H4892" s="77"/>
      <c r="I4892" s="77"/>
      <c r="J4892" s="77"/>
      <c r="K4892" s="78">
        <f t="shared" si="2"/>
        <v>14667</v>
      </c>
      <c r="L4892" s="76" t="s">
        <v>99</v>
      </c>
      <c r="M4892" s="77"/>
    </row>
    <row r="4893" ht="15.75" customHeight="1">
      <c r="A4893" s="79">
        <v>46895.0</v>
      </c>
      <c r="H4893" s="77"/>
      <c r="I4893" s="77"/>
      <c r="J4893" s="77"/>
      <c r="K4893" s="78">
        <f t="shared" si="2"/>
        <v>14670</v>
      </c>
      <c r="L4893" s="76" t="s">
        <v>99</v>
      </c>
      <c r="M4893" s="77"/>
    </row>
    <row r="4894" ht="15.75" customHeight="1">
      <c r="A4894" s="79">
        <v>46896.0</v>
      </c>
      <c r="H4894" s="77"/>
      <c r="I4894" s="77"/>
      <c r="J4894" s="77"/>
      <c r="K4894" s="78">
        <f t="shared" si="2"/>
        <v>14673</v>
      </c>
      <c r="L4894" s="76" t="s">
        <v>99</v>
      </c>
      <c r="M4894" s="77"/>
    </row>
    <row r="4895" ht="15.75" customHeight="1">
      <c r="A4895" s="79">
        <v>46897.0</v>
      </c>
      <c r="H4895" s="77"/>
      <c r="I4895" s="77"/>
      <c r="J4895" s="77"/>
      <c r="K4895" s="78">
        <f t="shared" si="2"/>
        <v>14676</v>
      </c>
      <c r="L4895" s="76" t="s">
        <v>99</v>
      </c>
      <c r="M4895" s="77"/>
    </row>
    <row r="4896" ht="15.75" customHeight="1">
      <c r="A4896" s="79">
        <v>46898.0</v>
      </c>
      <c r="H4896" s="77"/>
      <c r="I4896" s="77"/>
      <c r="J4896" s="77"/>
      <c r="K4896" s="78">
        <f t="shared" si="2"/>
        <v>14679</v>
      </c>
      <c r="L4896" s="76" t="s">
        <v>99</v>
      </c>
      <c r="M4896" s="77"/>
    </row>
    <row r="4897" ht="15.75" customHeight="1">
      <c r="A4897" s="79">
        <v>46899.0</v>
      </c>
      <c r="H4897" s="77"/>
      <c r="I4897" s="77"/>
      <c r="J4897" s="77"/>
      <c r="K4897" s="78">
        <f t="shared" si="2"/>
        <v>14682</v>
      </c>
      <c r="L4897" s="76" t="s">
        <v>99</v>
      </c>
      <c r="M4897" s="77"/>
    </row>
    <row r="4898" ht="15.75" customHeight="1">
      <c r="A4898" s="79">
        <v>46900.0</v>
      </c>
      <c r="H4898" s="77"/>
      <c r="I4898" s="77"/>
      <c r="J4898" s="77"/>
      <c r="K4898" s="78">
        <f t="shared" si="2"/>
        <v>14685</v>
      </c>
      <c r="L4898" s="76" t="s">
        <v>99</v>
      </c>
      <c r="M4898" s="77"/>
    </row>
    <row r="4899" ht="15.75" customHeight="1">
      <c r="A4899" s="79">
        <v>46901.0</v>
      </c>
      <c r="H4899" s="77"/>
      <c r="I4899" s="77"/>
      <c r="J4899" s="77"/>
      <c r="K4899" s="78">
        <f t="shared" si="2"/>
        <v>14688</v>
      </c>
      <c r="L4899" s="76" t="s">
        <v>99</v>
      </c>
      <c r="M4899" s="77"/>
    </row>
    <row r="4900" ht="15.75" customHeight="1">
      <c r="A4900" s="79">
        <v>46902.0</v>
      </c>
      <c r="H4900" s="77"/>
      <c r="I4900" s="77"/>
      <c r="J4900" s="77"/>
      <c r="K4900" s="78">
        <f t="shared" si="2"/>
        <v>14691</v>
      </c>
      <c r="L4900" s="76" t="s">
        <v>99</v>
      </c>
      <c r="M4900" s="77"/>
    </row>
    <row r="4901" ht="15.75" customHeight="1">
      <c r="A4901" s="79">
        <v>46903.0</v>
      </c>
      <c r="H4901" s="77"/>
      <c r="I4901" s="77"/>
      <c r="J4901" s="77"/>
      <c r="K4901" s="78">
        <f t="shared" si="2"/>
        <v>14694</v>
      </c>
      <c r="L4901" s="76" t="s">
        <v>99</v>
      </c>
      <c r="M4901" s="77"/>
    </row>
    <row r="4902" ht="15.75" customHeight="1">
      <c r="A4902" s="79">
        <v>46904.0</v>
      </c>
      <c r="H4902" s="77"/>
      <c r="I4902" s="77"/>
      <c r="J4902" s="77"/>
      <c r="K4902" s="78">
        <f t="shared" si="2"/>
        <v>14697</v>
      </c>
      <c r="L4902" s="76" t="s">
        <v>99</v>
      </c>
      <c r="M4902" s="77"/>
    </row>
    <row r="4903" ht="15.75" customHeight="1">
      <c r="A4903" s="79">
        <v>46905.0</v>
      </c>
      <c r="H4903" s="77"/>
      <c r="I4903" s="77"/>
      <c r="J4903" s="77"/>
      <c r="K4903" s="78">
        <f t="shared" si="2"/>
        <v>14700</v>
      </c>
      <c r="L4903" s="76" t="s">
        <v>99</v>
      </c>
      <c r="M4903" s="77"/>
    </row>
    <row r="4904" ht="15.75" customHeight="1">
      <c r="A4904" s="79">
        <v>46906.0</v>
      </c>
      <c r="H4904" s="77"/>
      <c r="I4904" s="77"/>
      <c r="J4904" s="77"/>
      <c r="K4904" s="78">
        <f t="shared" si="2"/>
        <v>14703</v>
      </c>
      <c r="L4904" s="76" t="s">
        <v>99</v>
      </c>
      <c r="M4904" s="77"/>
    </row>
    <row r="4905" ht="15.75" customHeight="1">
      <c r="A4905" s="79">
        <v>46907.0</v>
      </c>
      <c r="H4905" s="77"/>
      <c r="I4905" s="77"/>
      <c r="J4905" s="77"/>
      <c r="K4905" s="78">
        <f t="shared" si="2"/>
        <v>14706</v>
      </c>
      <c r="L4905" s="76" t="s">
        <v>99</v>
      </c>
      <c r="M4905" s="77"/>
    </row>
    <row r="4906" ht="15.75" customHeight="1">
      <c r="A4906" s="79">
        <v>46908.0</v>
      </c>
      <c r="H4906" s="77"/>
      <c r="I4906" s="77"/>
      <c r="J4906" s="77"/>
      <c r="K4906" s="78">
        <f t="shared" si="2"/>
        <v>14709</v>
      </c>
      <c r="L4906" s="76" t="s">
        <v>99</v>
      </c>
      <c r="M4906" s="77"/>
    </row>
    <row r="4907" ht="15.75" customHeight="1">
      <c r="A4907" s="79">
        <v>46909.0</v>
      </c>
      <c r="H4907" s="77"/>
      <c r="I4907" s="77"/>
      <c r="J4907" s="77"/>
      <c r="K4907" s="78">
        <f t="shared" si="2"/>
        <v>14712</v>
      </c>
      <c r="L4907" s="76" t="s">
        <v>99</v>
      </c>
      <c r="M4907" s="77"/>
    </row>
    <row r="4908" ht="15.75" customHeight="1">
      <c r="A4908" s="79">
        <v>46910.0</v>
      </c>
      <c r="H4908" s="77"/>
      <c r="I4908" s="77"/>
      <c r="J4908" s="77"/>
      <c r="K4908" s="78">
        <f t="shared" si="2"/>
        <v>14715</v>
      </c>
      <c r="L4908" s="76" t="s">
        <v>99</v>
      </c>
      <c r="M4908" s="77"/>
    </row>
    <row r="4909" ht="15.75" customHeight="1">
      <c r="A4909" s="79">
        <v>46911.0</v>
      </c>
      <c r="H4909" s="77"/>
      <c r="I4909" s="77"/>
      <c r="J4909" s="77"/>
      <c r="K4909" s="78">
        <f t="shared" si="2"/>
        <v>14718</v>
      </c>
      <c r="L4909" s="76" t="s">
        <v>99</v>
      </c>
      <c r="M4909" s="77"/>
    </row>
    <row r="4910" ht="15.75" customHeight="1">
      <c r="A4910" s="79">
        <v>46912.0</v>
      </c>
      <c r="H4910" s="77"/>
      <c r="I4910" s="77"/>
      <c r="J4910" s="77"/>
      <c r="K4910" s="78">
        <f t="shared" si="2"/>
        <v>14721</v>
      </c>
      <c r="L4910" s="76" t="s">
        <v>99</v>
      </c>
      <c r="M4910" s="77"/>
    </row>
    <row r="4911" ht="15.75" customHeight="1">
      <c r="A4911" s="79">
        <v>46913.0</v>
      </c>
      <c r="H4911" s="77"/>
      <c r="I4911" s="77"/>
      <c r="J4911" s="77"/>
      <c r="K4911" s="78">
        <f t="shared" si="2"/>
        <v>14724</v>
      </c>
      <c r="L4911" s="76" t="s">
        <v>99</v>
      </c>
      <c r="M4911" s="77"/>
    </row>
    <row r="4912" ht="15.75" customHeight="1">
      <c r="A4912" s="79">
        <v>46914.0</v>
      </c>
      <c r="H4912" s="77"/>
      <c r="I4912" s="77"/>
      <c r="J4912" s="77"/>
      <c r="K4912" s="78">
        <f t="shared" si="2"/>
        <v>14727</v>
      </c>
      <c r="L4912" s="76" t="s">
        <v>99</v>
      </c>
      <c r="M4912" s="77"/>
    </row>
    <row r="4913" ht="15.75" customHeight="1">
      <c r="A4913" s="79">
        <v>46915.0</v>
      </c>
      <c r="H4913" s="77"/>
      <c r="I4913" s="77"/>
      <c r="J4913" s="77"/>
      <c r="K4913" s="78">
        <f t="shared" si="2"/>
        <v>14730</v>
      </c>
      <c r="L4913" s="76" t="s">
        <v>99</v>
      </c>
      <c r="M4913" s="77"/>
    </row>
    <row r="4914" ht="15.75" customHeight="1">
      <c r="A4914" s="79">
        <v>46916.0</v>
      </c>
      <c r="H4914" s="77"/>
      <c r="I4914" s="77"/>
      <c r="J4914" s="77"/>
      <c r="K4914" s="78">
        <f t="shared" si="2"/>
        <v>14733</v>
      </c>
      <c r="L4914" s="76" t="s">
        <v>99</v>
      </c>
      <c r="M4914" s="77"/>
    </row>
    <row r="4915" ht="15.75" customHeight="1">
      <c r="A4915" s="79">
        <v>46917.0</v>
      </c>
      <c r="H4915" s="77"/>
      <c r="I4915" s="77"/>
      <c r="J4915" s="77"/>
      <c r="K4915" s="78">
        <f t="shared" si="2"/>
        <v>14736</v>
      </c>
      <c r="L4915" s="76" t="s">
        <v>99</v>
      </c>
      <c r="M4915" s="77"/>
    </row>
    <row r="4916" ht="15.75" customHeight="1">
      <c r="A4916" s="79">
        <v>46918.0</v>
      </c>
      <c r="H4916" s="77"/>
      <c r="I4916" s="77"/>
      <c r="J4916" s="77"/>
      <c r="K4916" s="78">
        <f t="shared" si="2"/>
        <v>14739</v>
      </c>
      <c r="L4916" s="76" t="s">
        <v>99</v>
      </c>
      <c r="M4916" s="77"/>
    </row>
    <row r="4917" ht="15.75" customHeight="1">
      <c r="A4917" s="79">
        <v>46919.0</v>
      </c>
      <c r="H4917" s="77"/>
      <c r="I4917" s="77"/>
      <c r="J4917" s="77"/>
      <c r="K4917" s="78">
        <f t="shared" si="2"/>
        <v>14742</v>
      </c>
      <c r="L4917" s="76" t="s">
        <v>99</v>
      </c>
      <c r="M4917" s="77"/>
    </row>
    <row r="4918" ht="15.75" customHeight="1">
      <c r="A4918" s="79">
        <v>46920.0</v>
      </c>
      <c r="H4918" s="77"/>
      <c r="I4918" s="77"/>
      <c r="J4918" s="77"/>
      <c r="K4918" s="78">
        <f t="shared" si="2"/>
        <v>14745</v>
      </c>
      <c r="L4918" s="76" t="s">
        <v>99</v>
      </c>
      <c r="M4918" s="77"/>
    </row>
    <row r="4919" ht="15.75" customHeight="1">
      <c r="A4919" s="79">
        <v>46921.0</v>
      </c>
      <c r="H4919" s="77"/>
      <c r="I4919" s="77"/>
      <c r="J4919" s="77"/>
      <c r="K4919" s="78">
        <f t="shared" si="2"/>
        <v>14748</v>
      </c>
      <c r="L4919" s="76" t="s">
        <v>99</v>
      </c>
      <c r="M4919" s="77"/>
    </row>
    <row r="4920" ht="15.75" customHeight="1">
      <c r="A4920" s="79">
        <v>46922.0</v>
      </c>
      <c r="H4920" s="77"/>
      <c r="I4920" s="77"/>
      <c r="J4920" s="77"/>
      <c r="K4920" s="78">
        <f t="shared" si="2"/>
        <v>14751</v>
      </c>
      <c r="L4920" s="76" t="s">
        <v>99</v>
      </c>
      <c r="M4920" s="77"/>
    </row>
    <row r="4921" ht="15.75" customHeight="1">
      <c r="A4921" s="79">
        <v>46923.0</v>
      </c>
      <c r="H4921" s="77"/>
      <c r="I4921" s="77"/>
      <c r="J4921" s="77"/>
      <c r="K4921" s="78">
        <f t="shared" si="2"/>
        <v>14754</v>
      </c>
      <c r="L4921" s="76" t="s">
        <v>99</v>
      </c>
      <c r="M4921" s="77"/>
    </row>
    <row r="4922" ht="15.75" customHeight="1">
      <c r="A4922" s="79">
        <v>46924.0</v>
      </c>
      <c r="H4922" s="77"/>
      <c r="I4922" s="77"/>
      <c r="J4922" s="77"/>
      <c r="K4922" s="78">
        <f t="shared" si="2"/>
        <v>14757</v>
      </c>
      <c r="L4922" s="76" t="s">
        <v>99</v>
      </c>
      <c r="M4922" s="77"/>
    </row>
    <row r="4923" ht="15.75" customHeight="1">
      <c r="A4923" s="79">
        <v>46925.0</v>
      </c>
      <c r="H4923" s="77"/>
      <c r="I4923" s="77"/>
      <c r="J4923" s="77"/>
      <c r="K4923" s="78">
        <f t="shared" si="2"/>
        <v>14760</v>
      </c>
      <c r="L4923" s="76" t="s">
        <v>99</v>
      </c>
      <c r="M4923" s="77"/>
    </row>
    <row r="4924" ht="15.75" customHeight="1">
      <c r="A4924" s="79">
        <v>46926.0</v>
      </c>
      <c r="H4924" s="77"/>
      <c r="I4924" s="77"/>
      <c r="J4924" s="77"/>
      <c r="K4924" s="78">
        <f t="shared" si="2"/>
        <v>14763</v>
      </c>
      <c r="L4924" s="76" t="s">
        <v>99</v>
      </c>
      <c r="M4924" s="77"/>
    </row>
    <row r="4925" ht="15.75" customHeight="1">
      <c r="A4925" s="79">
        <v>46927.0</v>
      </c>
      <c r="H4925" s="77"/>
      <c r="I4925" s="77"/>
      <c r="J4925" s="77"/>
      <c r="K4925" s="78">
        <f t="shared" si="2"/>
        <v>14766</v>
      </c>
      <c r="L4925" s="76" t="s">
        <v>99</v>
      </c>
      <c r="M4925" s="77"/>
    </row>
    <row r="4926" ht="15.75" customHeight="1">
      <c r="A4926" s="79">
        <v>46928.0</v>
      </c>
      <c r="H4926" s="77"/>
      <c r="I4926" s="77"/>
      <c r="J4926" s="77"/>
      <c r="K4926" s="78">
        <f t="shared" si="2"/>
        <v>14769</v>
      </c>
      <c r="L4926" s="76" t="s">
        <v>99</v>
      </c>
      <c r="M4926" s="77"/>
    </row>
    <row r="4927" ht="15.75" customHeight="1">
      <c r="A4927" s="79">
        <v>46929.0</v>
      </c>
      <c r="H4927" s="77"/>
      <c r="I4927" s="77"/>
      <c r="J4927" s="77"/>
      <c r="K4927" s="78">
        <f t="shared" si="2"/>
        <v>14772</v>
      </c>
      <c r="L4927" s="76" t="s">
        <v>99</v>
      </c>
      <c r="M4927" s="77"/>
    </row>
    <row r="4928" ht="15.75" customHeight="1">
      <c r="A4928" s="79">
        <v>46930.0</v>
      </c>
      <c r="H4928" s="77"/>
      <c r="I4928" s="77"/>
      <c r="J4928" s="77"/>
      <c r="K4928" s="78">
        <f t="shared" si="2"/>
        <v>14775</v>
      </c>
      <c r="L4928" s="76" t="s">
        <v>99</v>
      </c>
      <c r="M4928" s="77"/>
    </row>
    <row r="4929" ht="15.75" customHeight="1">
      <c r="A4929" s="79">
        <v>46931.0</v>
      </c>
      <c r="H4929" s="77"/>
      <c r="I4929" s="77"/>
      <c r="J4929" s="77"/>
      <c r="K4929" s="78">
        <f t="shared" si="2"/>
        <v>14778</v>
      </c>
      <c r="L4929" s="76" t="s">
        <v>99</v>
      </c>
      <c r="M4929" s="77"/>
    </row>
    <row r="4930" ht="15.75" customHeight="1">
      <c r="A4930" s="79">
        <v>46932.0</v>
      </c>
      <c r="H4930" s="77"/>
      <c r="I4930" s="77"/>
      <c r="J4930" s="77"/>
      <c r="K4930" s="78">
        <f t="shared" si="2"/>
        <v>14781</v>
      </c>
      <c r="L4930" s="76" t="s">
        <v>99</v>
      </c>
      <c r="M4930" s="77"/>
    </row>
    <row r="4931" ht="15.75" customHeight="1">
      <c r="A4931" s="79">
        <v>46933.0</v>
      </c>
      <c r="H4931" s="77"/>
      <c r="I4931" s="77"/>
      <c r="J4931" s="77"/>
      <c r="K4931" s="78">
        <f t="shared" si="2"/>
        <v>14784</v>
      </c>
      <c r="L4931" s="76" t="s">
        <v>99</v>
      </c>
      <c r="M4931" s="77"/>
    </row>
    <row r="4932" ht="15.75" customHeight="1">
      <c r="A4932" s="79">
        <v>46934.0</v>
      </c>
      <c r="H4932" s="77"/>
      <c r="I4932" s="77"/>
      <c r="J4932" s="77"/>
      <c r="K4932" s="78">
        <f t="shared" si="2"/>
        <v>14787</v>
      </c>
      <c r="L4932" s="76" t="s">
        <v>99</v>
      </c>
      <c r="M4932" s="77"/>
    </row>
    <row r="4933" ht="15.75" customHeight="1">
      <c r="A4933" s="79">
        <v>46935.0</v>
      </c>
      <c r="H4933" s="77"/>
      <c r="I4933" s="77"/>
      <c r="J4933" s="77"/>
      <c r="K4933" s="78">
        <f t="shared" si="2"/>
        <v>14790</v>
      </c>
      <c r="L4933" s="76" t="s">
        <v>99</v>
      </c>
      <c r="M4933" s="77"/>
    </row>
    <row r="4934" ht="15.75" customHeight="1">
      <c r="A4934" s="79">
        <v>46936.0</v>
      </c>
      <c r="H4934" s="77"/>
      <c r="I4934" s="77"/>
      <c r="J4934" s="77"/>
      <c r="K4934" s="78">
        <f t="shared" si="2"/>
        <v>14793</v>
      </c>
      <c r="L4934" s="76" t="s">
        <v>99</v>
      </c>
      <c r="M4934" s="77"/>
    </row>
    <row r="4935" ht="15.75" customHeight="1">
      <c r="A4935" s="79">
        <v>46937.0</v>
      </c>
      <c r="H4935" s="77"/>
      <c r="I4935" s="77"/>
      <c r="J4935" s="77"/>
      <c r="K4935" s="78">
        <f t="shared" si="2"/>
        <v>14796</v>
      </c>
      <c r="L4935" s="76" t="s">
        <v>99</v>
      </c>
      <c r="M4935" s="77"/>
    </row>
    <row r="4936" ht="15.75" customHeight="1">
      <c r="A4936" s="79">
        <v>46938.0</v>
      </c>
      <c r="H4936" s="77"/>
      <c r="I4936" s="77"/>
      <c r="J4936" s="77"/>
      <c r="K4936" s="78">
        <f t="shared" si="2"/>
        <v>14799</v>
      </c>
      <c r="L4936" s="76" t="s">
        <v>99</v>
      </c>
      <c r="M4936" s="77"/>
    </row>
    <row r="4937" ht="15.75" customHeight="1">
      <c r="A4937" s="79">
        <v>46939.0</v>
      </c>
      <c r="H4937" s="77"/>
      <c r="I4937" s="77"/>
      <c r="J4937" s="77"/>
      <c r="K4937" s="78">
        <f t="shared" si="2"/>
        <v>14802</v>
      </c>
      <c r="L4937" s="76" t="s">
        <v>99</v>
      </c>
      <c r="M4937" s="77"/>
    </row>
    <row r="4938" ht="15.75" customHeight="1">
      <c r="A4938" s="79">
        <v>46940.0</v>
      </c>
      <c r="H4938" s="77"/>
      <c r="I4938" s="77"/>
      <c r="J4938" s="77"/>
      <c r="K4938" s="78">
        <f t="shared" si="2"/>
        <v>14805</v>
      </c>
      <c r="L4938" s="76" t="s">
        <v>99</v>
      </c>
      <c r="M4938" s="77"/>
    </row>
    <row r="4939" ht="15.75" customHeight="1">
      <c r="A4939" s="79">
        <v>46941.0</v>
      </c>
      <c r="H4939" s="77"/>
      <c r="I4939" s="77"/>
      <c r="J4939" s="77"/>
      <c r="K4939" s="78">
        <f t="shared" si="2"/>
        <v>14808</v>
      </c>
      <c r="L4939" s="76" t="s">
        <v>99</v>
      </c>
      <c r="M4939" s="77"/>
    </row>
    <row r="4940" ht="15.75" customHeight="1">
      <c r="A4940" s="79">
        <v>46942.0</v>
      </c>
      <c r="H4940" s="77"/>
      <c r="I4940" s="77"/>
      <c r="J4940" s="77"/>
      <c r="K4940" s="78">
        <f t="shared" si="2"/>
        <v>14811</v>
      </c>
      <c r="L4940" s="76" t="s">
        <v>99</v>
      </c>
      <c r="M4940" s="77"/>
    </row>
    <row r="4941" ht="15.75" customHeight="1">
      <c r="A4941" s="79">
        <v>46943.0</v>
      </c>
      <c r="H4941" s="77"/>
      <c r="I4941" s="77"/>
      <c r="J4941" s="77"/>
      <c r="K4941" s="78">
        <f t="shared" si="2"/>
        <v>14814</v>
      </c>
      <c r="L4941" s="76" t="s">
        <v>99</v>
      </c>
      <c r="M4941" s="77"/>
    </row>
    <row r="4942" ht="15.75" customHeight="1">
      <c r="A4942" s="79">
        <v>46944.0</v>
      </c>
      <c r="H4942" s="77"/>
      <c r="I4942" s="77"/>
      <c r="J4942" s="77"/>
      <c r="K4942" s="78">
        <f t="shared" si="2"/>
        <v>14817</v>
      </c>
      <c r="L4942" s="76" t="s">
        <v>99</v>
      </c>
      <c r="M4942" s="77"/>
    </row>
    <row r="4943" ht="15.75" customHeight="1">
      <c r="A4943" s="79">
        <v>46945.0</v>
      </c>
      <c r="H4943" s="77"/>
      <c r="I4943" s="77"/>
      <c r="J4943" s="77"/>
      <c r="K4943" s="78">
        <f t="shared" si="2"/>
        <v>14820</v>
      </c>
      <c r="L4943" s="76" t="s">
        <v>99</v>
      </c>
      <c r="M4943" s="77"/>
    </row>
    <row r="4944" ht="15.75" customHeight="1">
      <c r="A4944" s="79">
        <v>46946.0</v>
      </c>
      <c r="H4944" s="77"/>
      <c r="I4944" s="77"/>
      <c r="J4944" s="77"/>
      <c r="K4944" s="78">
        <f t="shared" si="2"/>
        <v>14823</v>
      </c>
      <c r="L4944" s="76" t="s">
        <v>99</v>
      </c>
      <c r="M4944" s="77"/>
    </row>
    <row r="4945" ht="15.75" customHeight="1">
      <c r="A4945" s="79">
        <v>46947.0</v>
      </c>
      <c r="H4945" s="77"/>
      <c r="I4945" s="77"/>
      <c r="J4945" s="77"/>
      <c r="K4945" s="78">
        <f t="shared" si="2"/>
        <v>14826</v>
      </c>
      <c r="L4945" s="76" t="s">
        <v>99</v>
      </c>
      <c r="M4945" s="77"/>
    </row>
    <row r="4946" ht="15.75" customHeight="1">
      <c r="A4946" s="79">
        <v>46948.0</v>
      </c>
      <c r="H4946" s="77"/>
      <c r="I4946" s="77"/>
      <c r="J4946" s="77"/>
      <c r="K4946" s="78">
        <f t="shared" si="2"/>
        <v>14829</v>
      </c>
      <c r="L4946" s="76" t="s">
        <v>99</v>
      </c>
      <c r="M4946" s="77"/>
    </row>
    <row r="4947" ht="15.75" customHeight="1">
      <c r="A4947" s="79">
        <v>46949.0</v>
      </c>
      <c r="H4947" s="77"/>
      <c r="I4947" s="77"/>
      <c r="J4947" s="77"/>
      <c r="K4947" s="78">
        <f t="shared" si="2"/>
        <v>14832</v>
      </c>
      <c r="L4947" s="76" t="s">
        <v>99</v>
      </c>
      <c r="M4947" s="77"/>
    </row>
    <row r="4948" ht="15.75" customHeight="1">
      <c r="A4948" s="79">
        <v>46950.0</v>
      </c>
      <c r="H4948" s="77"/>
      <c r="I4948" s="77"/>
      <c r="J4948" s="77"/>
      <c r="K4948" s="78">
        <f t="shared" si="2"/>
        <v>14835</v>
      </c>
      <c r="L4948" s="76" t="s">
        <v>99</v>
      </c>
      <c r="M4948" s="77"/>
    </row>
    <row r="4949" ht="15.75" customHeight="1">
      <c r="A4949" s="79">
        <v>46951.0</v>
      </c>
      <c r="H4949" s="77"/>
      <c r="I4949" s="77"/>
      <c r="J4949" s="77"/>
      <c r="K4949" s="78">
        <f t="shared" si="2"/>
        <v>14838</v>
      </c>
      <c r="L4949" s="76" t="s">
        <v>99</v>
      </c>
      <c r="M4949" s="77"/>
    </row>
    <row r="4950" ht="15.75" customHeight="1">
      <c r="A4950" s="79">
        <v>46952.0</v>
      </c>
      <c r="H4950" s="77"/>
      <c r="I4950" s="77"/>
      <c r="J4950" s="77"/>
      <c r="K4950" s="78">
        <f t="shared" si="2"/>
        <v>14841</v>
      </c>
      <c r="L4950" s="76" t="s">
        <v>99</v>
      </c>
      <c r="M4950" s="77"/>
    </row>
    <row r="4951" ht="15.75" customHeight="1">
      <c r="A4951" s="79">
        <v>46953.0</v>
      </c>
      <c r="H4951" s="77"/>
      <c r="I4951" s="77"/>
      <c r="J4951" s="77"/>
      <c r="K4951" s="78">
        <f t="shared" si="2"/>
        <v>14844</v>
      </c>
      <c r="L4951" s="76" t="s">
        <v>99</v>
      </c>
      <c r="M4951" s="77"/>
    </row>
    <row r="4952" ht="15.75" customHeight="1">
      <c r="A4952" s="79">
        <v>46954.0</v>
      </c>
      <c r="H4952" s="77"/>
      <c r="I4952" s="77"/>
      <c r="J4952" s="77"/>
      <c r="K4952" s="78">
        <f t="shared" si="2"/>
        <v>14847</v>
      </c>
      <c r="L4952" s="76" t="s">
        <v>99</v>
      </c>
      <c r="M4952" s="77"/>
    </row>
    <row r="4953" ht="15.75" customHeight="1">
      <c r="A4953" s="79">
        <v>46955.0</v>
      </c>
      <c r="H4953" s="77"/>
      <c r="I4953" s="77"/>
      <c r="J4953" s="77"/>
      <c r="K4953" s="78">
        <f t="shared" si="2"/>
        <v>14850</v>
      </c>
      <c r="L4953" s="76" t="s">
        <v>99</v>
      </c>
      <c r="M4953" s="77"/>
    </row>
    <row r="4954" ht="15.75" customHeight="1">
      <c r="A4954" s="79">
        <v>46956.0</v>
      </c>
      <c r="H4954" s="77"/>
      <c r="I4954" s="77"/>
      <c r="J4954" s="77"/>
      <c r="K4954" s="78">
        <f t="shared" si="2"/>
        <v>14853</v>
      </c>
      <c r="L4954" s="76" t="s">
        <v>99</v>
      </c>
      <c r="M4954" s="77"/>
    </row>
    <row r="4955" ht="15.75" customHeight="1">
      <c r="A4955" s="79">
        <v>46957.0</v>
      </c>
      <c r="H4955" s="77"/>
      <c r="I4955" s="77"/>
      <c r="J4955" s="77"/>
      <c r="K4955" s="78">
        <f t="shared" si="2"/>
        <v>14856</v>
      </c>
      <c r="L4955" s="76" t="s">
        <v>99</v>
      </c>
      <c r="M4955" s="77"/>
    </row>
    <row r="4956" ht="15.75" customHeight="1">
      <c r="A4956" s="79">
        <v>46958.0</v>
      </c>
      <c r="H4956" s="77"/>
      <c r="I4956" s="77"/>
      <c r="J4956" s="77"/>
      <c r="K4956" s="78">
        <f t="shared" si="2"/>
        <v>14859</v>
      </c>
      <c r="L4956" s="76" t="s">
        <v>99</v>
      </c>
      <c r="M4956" s="77"/>
    </row>
    <row r="4957" ht="15.75" customHeight="1">
      <c r="A4957" s="79">
        <v>46959.0</v>
      </c>
      <c r="H4957" s="77"/>
      <c r="I4957" s="77"/>
      <c r="J4957" s="77"/>
      <c r="K4957" s="78">
        <f t="shared" si="2"/>
        <v>14862</v>
      </c>
      <c r="L4957" s="76" t="s">
        <v>99</v>
      </c>
      <c r="M4957" s="77"/>
    </row>
    <row r="4958" ht="15.75" customHeight="1">
      <c r="A4958" s="79">
        <v>46960.0</v>
      </c>
      <c r="H4958" s="77"/>
      <c r="I4958" s="77"/>
      <c r="J4958" s="77"/>
      <c r="K4958" s="78">
        <f t="shared" si="2"/>
        <v>14865</v>
      </c>
      <c r="L4958" s="76" t="s">
        <v>99</v>
      </c>
      <c r="M4958" s="77"/>
    </row>
    <row r="4959" ht="15.75" customHeight="1">
      <c r="A4959" s="79">
        <v>46961.0</v>
      </c>
      <c r="H4959" s="77"/>
      <c r="I4959" s="77"/>
      <c r="J4959" s="77"/>
      <c r="K4959" s="78">
        <f t="shared" si="2"/>
        <v>14868</v>
      </c>
      <c r="L4959" s="76" t="s">
        <v>99</v>
      </c>
      <c r="M4959" s="77"/>
    </row>
    <row r="4960" ht="15.75" customHeight="1">
      <c r="A4960" s="79">
        <v>46962.0</v>
      </c>
      <c r="H4960" s="77"/>
      <c r="I4960" s="77"/>
      <c r="J4960" s="77"/>
      <c r="K4960" s="78">
        <f t="shared" si="2"/>
        <v>14871</v>
      </c>
      <c r="L4960" s="76" t="s">
        <v>99</v>
      </c>
      <c r="M4960" s="77"/>
    </row>
    <row r="4961" ht="15.75" customHeight="1">
      <c r="A4961" s="79">
        <v>46963.0</v>
      </c>
      <c r="H4961" s="77"/>
      <c r="I4961" s="77"/>
      <c r="J4961" s="77"/>
      <c r="K4961" s="78">
        <f t="shared" si="2"/>
        <v>14874</v>
      </c>
      <c r="L4961" s="76" t="s">
        <v>99</v>
      </c>
      <c r="M4961" s="77"/>
    </row>
    <row r="4962" ht="15.75" customHeight="1">
      <c r="A4962" s="79">
        <v>46964.0</v>
      </c>
      <c r="H4962" s="77"/>
      <c r="I4962" s="77"/>
      <c r="J4962" s="77"/>
      <c r="K4962" s="78">
        <f t="shared" si="2"/>
        <v>14877</v>
      </c>
      <c r="L4962" s="76" t="s">
        <v>99</v>
      </c>
      <c r="M4962" s="77"/>
    </row>
    <row r="4963" ht="15.75" customHeight="1">
      <c r="A4963" s="79">
        <v>46965.0</v>
      </c>
      <c r="H4963" s="77"/>
      <c r="I4963" s="77"/>
      <c r="J4963" s="77"/>
      <c r="K4963" s="78">
        <f t="shared" si="2"/>
        <v>14880</v>
      </c>
      <c r="L4963" s="76" t="s">
        <v>99</v>
      </c>
      <c r="M4963" s="77"/>
    </row>
    <row r="4964" ht="15.75" customHeight="1">
      <c r="A4964" s="79">
        <v>46966.0</v>
      </c>
      <c r="H4964" s="77"/>
      <c r="I4964" s="77"/>
      <c r="J4964" s="77"/>
      <c r="K4964" s="78">
        <f t="shared" si="2"/>
        <v>14883</v>
      </c>
      <c r="L4964" s="76" t="s">
        <v>99</v>
      </c>
      <c r="M4964" s="77"/>
    </row>
    <row r="4965" ht="15.75" customHeight="1">
      <c r="A4965" s="79">
        <v>46967.0</v>
      </c>
      <c r="H4965" s="77"/>
      <c r="I4965" s="77"/>
      <c r="J4965" s="77"/>
      <c r="K4965" s="78">
        <f t="shared" si="2"/>
        <v>14886</v>
      </c>
      <c r="L4965" s="76" t="s">
        <v>99</v>
      </c>
      <c r="M4965" s="77"/>
    </row>
    <row r="4966" ht="15.75" customHeight="1">
      <c r="A4966" s="79">
        <v>46968.0</v>
      </c>
      <c r="H4966" s="77"/>
      <c r="I4966" s="77"/>
      <c r="J4966" s="77"/>
      <c r="K4966" s="78">
        <f t="shared" si="2"/>
        <v>14889</v>
      </c>
      <c r="L4966" s="76" t="s">
        <v>99</v>
      </c>
      <c r="M4966" s="77"/>
    </row>
    <row r="4967" ht="15.75" customHeight="1">
      <c r="A4967" s="79">
        <v>46969.0</v>
      </c>
      <c r="H4967" s="77"/>
      <c r="I4967" s="77"/>
      <c r="J4967" s="77"/>
      <c r="K4967" s="78">
        <f t="shared" si="2"/>
        <v>14892</v>
      </c>
      <c r="L4967" s="76" t="s">
        <v>99</v>
      </c>
      <c r="M4967" s="77"/>
    </row>
    <row r="4968" ht="15.75" customHeight="1">
      <c r="A4968" s="79">
        <v>46970.0</v>
      </c>
      <c r="H4968" s="77"/>
      <c r="I4968" s="77"/>
      <c r="J4968" s="77"/>
      <c r="K4968" s="78">
        <f t="shared" si="2"/>
        <v>14895</v>
      </c>
      <c r="L4968" s="76" t="s">
        <v>99</v>
      </c>
      <c r="M4968" s="77"/>
    </row>
    <row r="4969" ht="15.75" customHeight="1">
      <c r="A4969" s="79">
        <v>46971.0</v>
      </c>
      <c r="H4969" s="77"/>
      <c r="I4969" s="77"/>
      <c r="J4969" s="77"/>
      <c r="K4969" s="78">
        <f t="shared" si="2"/>
        <v>14898</v>
      </c>
      <c r="L4969" s="76" t="s">
        <v>99</v>
      </c>
      <c r="M4969" s="77"/>
    </row>
    <row r="4970" ht="15.75" customHeight="1">
      <c r="A4970" s="79">
        <v>46972.0</v>
      </c>
      <c r="H4970" s="77"/>
      <c r="I4970" s="77"/>
      <c r="J4970" s="77"/>
      <c r="K4970" s="78">
        <f t="shared" si="2"/>
        <v>14901</v>
      </c>
      <c r="L4970" s="76" t="s">
        <v>99</v>
      </c>
      <c r="M4970" s="77"/>
    </row>
    <row r="4971" ht="15.75" customHeight="1">
      <c r="A4971" s="79">
        <v>46973.0</v>
      </c>
      <c r="H4971" s="77"/>
      <c r="I4971" s="77"/>
      <c r="J4971" s="77"/>
      <c r="K4971" s="78">
        <f t="shared" si="2"/>
        <v>14904</v>
      </c>
      <c r="L4971" s="76" t="s">
        <v>99</v>
      </c>
      <c r="M4971" s="77"/>
    </row>
    <row r="4972" ht="15.75" customHeight="1">
      <c r="A4972" s="79">
        <v>46974.0</v>
      </c>
      <c r="H4972" s="77"/>
      <c r="I4972" s="77"/>
      <c r="J4972" s="77"/>
      <c r="K4972" s="78">
        <f t="shared" si="2"/>
        <v>14907</v>
      </c>
      <c r="L4972" s="76" t="s">
        <v>99</v>
      </c>
      <c r="M4972" s="77"/>
    </row>
    <row r="4973" ht="15.75" customHeight="1">
      <c r="A4973" s="79">
        <v>46975.0</v>
      </c>
      <c r="H4973" s="77"/>
      <c r="I4973" s="77"/>
      <c r="J4973" s="77"/>
      <c r="K4973" s="78">
        <f t="shared" si="2"/>
        <v>14910</v>
      </c>
      <c r="L4973" s="76" t="s">
        <v>99</v>
      </c>
      <c r="M4973" s="77"/>
    </row>
    <row r="4974" ht="15.75" customHeight="1">
      <c r="A4974" s="79">
        <v>46976.0</v>
      </c>
      <c r="H4974" s="77"/>
      <c r="I4974" s="77"/>
      <c r="J4974" s="77"/>
      <c r="K4974" s="78">
        <f t="shared" si="2"/>
        <v>14913</v>
      </c>
      <c r="L4974" s="76" t="s">
        <v>99</v>
      </c>
      <c r="M4974" s="77"/>
    </row>
    <row r="4975" ht="15.75" customHeight="1">
      <c r="A4975" s="79">
        <v>46977.0</v>
      </c>
      <c r="H4975" s="77"/>
      <c r="I4975" s="77"/>
      <c r="J4975" s="77"/>
      <c r="K4975" s="78">
        <f t="shared" si="2"/>
        <v>14916</v>
      </c>
      <c r="L4975" s="76" t="s">
        <v>99</v>
      </c>
      <c r="M4975" s="77"/>
    </row>
    <row r="4976" ht="15.75" customHeight="1">
      <c r="A4976" s="79">
        <v>46978.0</v>
      </c>
      <c r="H4976" s="77"/>
      <c r="I4976" s="77"/>
      <c r="J4976" s="77"/>
      <c r="K4976" s="78">
        <f t="shared" si="2"/>
        <v>14919</v>
      </c>
      <c r="L4976" s="76" t="s">
        <v>99</v>
      </c>
      <c r="M4976" s="77"/>
    </row>
    <row r="4977" ht="15.75" customHeight="1">
      <c r="A4977" s="79">
        <v>46979.0</v>
      </c>
      <c r="H4977" s="77"/>
      <c r="I4977" s="77"/>
      <c r="J4977" s="77"/>
      <c r="K4977" s="78">
        <f t="shared" si="2"/>
        <v>14922</v>
      </c>
      <c r="L4977" s="76" t="s">
        <v>99</v>
      </c>
      <c r="M4977" s="77"/>
    </row>
    <row r="4978" ht="15.75" customHeight="1">
      <c r="A4978" s="79">
        <v>46980.0</v>
      </c>
      <c r="H4978" s="77"/>
      <c r="I4978" s="77"/>
      <c r="J4978" s="77"/>
      <c r="K4978" s="78">
        <f t="shared" si="2"/>
        <v>14925</v>
      </c>
      <c r="L4978" s="76" t="s">
        <v>99</v>
      </c>
      <c r="M4978" s="77"/>
    </row>
    <row r="4979" ht="15.75" customHeight="1">
      <c r="A4979" s="79">
        <v>46981.0</v>
      </c>
      <c r="H4979" s="77"/>
      <c r="I4979" s="77"/>
      <c r="J4979" s="77"/>
      <c r="K4979" s="78">
        <f t="shared" si="2"/>
        <v>14928</v>
      </c>
      <c r="L4979" s="76" t="s">
        <v>99</v>
      </c>
      <c r="M4979" s="77"/>
    </row>
    <row r="4980" ht="15.75" customHeight="1">
      <c r="A4980" s="79">
        <v>46982.0</v>
      </c>
      <c r="H4980" s="77"/>
      <c r="I4980" s="77"/>
      <c r="J4980" s="77"/>
      <c r="K4980" s="78">
        <f t="shared" si="2"/>
        <v>14931</v>
      </c>
      <c r="L4980" s="76" t="s">
        <v>99</v>
      </c>
      <c r="M4980" s="77"/>
    </row>
    <row r="4981" ht="15.75" customHeight="1">
      <c r="A4981" s="79">
        <v>46983.0</v>
      </c>
      <c r="H4981" s="77"/>
      <c r="I4981" s="77"/>
      <c r="J4981" s="77"/>
      <c r="K4981" s="78">
        <f t="shared" si="2"/>
        <v>14934</v>
      </c>
      <c r="L4981" s="76" t="s">
        <v>99</v>
      </c>
      <c r="M4981" s="77"/>
    </row>
    <row r="4982" ht="15.75" customHeight="1">
      <c r="A4982" s="79">
        <v>46984.0</v>
      </c>
      <c r="H4982" s="77"/>
      <c r="I4982" s="77"/>
      <c r="J4982" s="77"/>
      <c r="K4982" s="78">
        <f t="shared" si="2"/>
        <v>14937</v>
      </c>
      <c r="L4982" s="76" t="s">
        <v>99</v>
      </c>
      <c r="M4982" s="77"/>
    </row>
    <row r="4983" ht="15.75" customHeight="1">
      <c r="A4983" s="79">
        <v>46985.0</v>
      </c>
      <c r="H4983" s="77"/>
      <c r="I4983" s="77"/>
      <c r="J4983" s="77"/>
      <c r="K4983" s="78">
        <f t="shared" si="2"/>
        <v>14940</v>
      </c>
      <c r="L4983" s="76" t="s">
        <v>99</v>
      </c>
      <c r="M4983" s="77"/>
    </row>
    <row r="4984" ht="15.75" customHeight="1">
      <c r="A4984" s="79">
        <v>46986.0</v>
      </c>
      <c r="H4984" s="77"/>
      <c r="I4984" s="77"/>
      <c r="J4984" s="77"/>
      <c r="K4984" s="78">
        <f t="shared" si="2"/>
        <v>14943</v>
      </c>
      <c r="L4984" s="76" t="s">
        <v>99</v>
      </c>
      <c r="M4984" s="77"/>
    </row>
    <row r="4985" ht="15.75" customHeight="1">
      <c r="A4985" s="79">
        <v>46987.0</v>
      </c>
      <c r="H4985" s="77"/>
      <c r="I4985" s="77"/>
      <c r="J4985" s="77"/>
      <c r="K4985" s="78">
        <f t="shared" si="2"/>
        <v>14946</v>
      </c>
      <c r="L4985" s="76" t="s">
        <v>99</v>
      </c>
      <c r="M4985" s="77"/>
    </row>
    <row r="4986" ht="15.75" customHeight="1">
      <c r="A4986" s="79">
        <v>46988.0</v>
      </c>
      <c r="H4986" s="77"/>
      <c r="I4986" s="77"/>
      <c r="J4986" s="77"/>
      <c r="K4986" s="78">
        <f t="shared" si="2"/>
        <v>14949</v>
      </c>
      <c r="L4986" s="76" t="s">
        <v>99</v>
      </c>
      <c r="M4986" s="77"/>
    </row>
    <row r="4987" ht="15.75" customHeight="1">
      <c r="A4987" s="79">
        <v>46989.0</v>
      </c>
      <c r="H4987" s="77"/>
      <c r="I4987" s="77"/>
      <c r="J4987" s="77"/>
      <c r="K4987" s="78">
        <f t="shared" si="2"/>
        <v>14952</v>
      </c>
      <c r="L4987" s="76" t="s">
        <v>99</v>
      </c>
      <c r="M4987" s="77"/>
    </row>
    <row r="4988" ht="15.75" customHeight="1">
      <c r="A4988" s="79">
        <v>46990.0</v>
      </c>
      <c r="H4988" s="77"/>
      <c r="I4988" s="77"/>
      <c r="J4988" s="77"/>
      <c r="K4988" s="78">
        <f t="shared" si="2"/>
        <v>14955</v>
      </c>
      <c r="L4988" s="76" t="s">
        <v>99</v>
      </c>
      <c r="M4988" s="77"/>
    </row>
    <row r="4989" ht="15.75" customHeight="1">
      <c r="A4989" s="79">
        <v>46991.0</v>
      </c>
      <c r="H4989" s="77"/>
      <c r="I4989" s="77"/>
      <c r="J4989" s="77"/>
      <c r="K4989" s="78">
        <f t="shared" si="2"/>
        <v>14958</v>
      </c>
      <c r="L4989" s="76" t="s">
        <v>99</v>
      </c>
      <c r="M4989" s="77"/>
    </row>
    <row r="4990" ht="15.75" customHeight="1">
      <c r="A4990" s="79">
        <v>46992.0</v>
      </c>
      <c r="H4990" s="77"/>
      <c r="I4990" s="77"/>
      <c r="J4990" s="77"/>
      <c r="K4990" s="78">
        <f t="shared" si="2"/>
        <v>14961</v>
      </c>
      <c r="L4990" s="76" t="s">
        <v>99</v>
      </c>
      <c r="M4990" s="77"/>
    </row>
    <row r="4991" ht="15.75" customHeight="1">
      <c r="A4991" s="79">
        <v>46993.0</v>
      </c>
      <c r="H4991" s="77"/>
      <c r="I4991" s="77"/>
      <c r="J4991" s="77"/>
      <c r="K4991" s="78">
        <f t="shared" si="2"/>
        <v>14964</v>
      </c>
      <c r="L4991" s="76" t="s">
        <v>99</v>
      </c>
      <c r="M4991" s="77"/>
    </row>
    <row r="4992" ht="15.75" customHeight="1">
      <c r="A4992" s="79">
        <v>46994.0</v>
      </c>
      <c r="H4992" s="77"/>
      <c r="I4992" s="77"/>
      <c r="J4992" s="77"/>
      <c r="K4992" s="78">
        <f t="shared" si="2"/>
        <v>14967</v>
      </c>
      <c r="L4992" s="76" t="s">
        <v>99</v>
      </c>
      <c r="M4992" s="77"/>
    </row>
    <row r="4993" ht="15.75" customHeight="1">
      <c r="A4993" s="79">
        <v>46995.0</v>
      </c>
      <c r="H4993" s="77"/>
      <c r="I4993" s="77"/>
      <c r="J4993" s="77"/>
      <c r="K4993" s="78">
        <f t="shared" si="2"/>
        <v>14970</v>
      </c>
      <c r="L4993" s="76" t="s">
        <v>99</v>
      </c>
      <c r="M4993" s="77"/>
    </row>
    <row r="4994" ht="15.75" customHeight="1">
      <c r="A4994" s="79">
        <v>46996.0</v>
      </c>
      <c r="H4994" s="77"/>
      <c r="I4994" s="77"/>
      <c r="J4994" s="77"/>
      <c r="K4994" s="78">
        <f t="shared" si="2"/>
        <v>14973</v>
      </c>
      <c r="L4994" s="76" t="s">
        <v>99</v>
      </c>
      <c r="M4994" s="77"/>
    </row>
    <row r="4995" ht="15.75" customHeight="1">
      <c r="A4995" s="79">
        <v>46997.0</v>
      </c>
      <c r="H4995" s="77"/>
      <c r="I4995" s="77"/>
      <c r="J4995" s="77"/>
      <c r="K4995" s="78">
        <f t="shared" si="2"/>
        <v>14976</v>
      </c>
      <c r="L4995" s="76" t="s">
        <v>99</v>
      </c>
      <c r="M4995" s="77"/>
    </row>
    <row r="4996" ht="15.75" customHeight="1">
      <c r="A4996" s="79">
        <v>46998.0</v>
      </c>
      <c r="H4996" s="77"/>
      <c r="I4996" s="77"/>
      <c r="J4996" s="77"/>
      <c r="K4996" s="78">
        <f t="shared" si="2"/>
        <v>14979</v>
      </c>
      <c r="L4996" s="76" t="s">
        <v>99</v>
      </c>
      <c r="M4996" s="77"/>
    </row>
    <row r="4997" ht="15.75" customHeight="1">
      <c r="A4997" s="79">
        <v>46999.0</v>
      </c>
      <c r="H4997" s="77"/>
      <c r="I4997" s="77"/>
      <c r="J4997" s="77"/>
      <c r="K4997" s="78">
        <f t="shared" si="2"/>
        <v>14982</v>
      </c>
      <c r="L4997" s="76" t="s">
        <v>99</v>
      </c>
      <c r="M4997" s="77"/>
    </row>
    <row r="4998" ht="15.75" customHeight="1">
      <c r="A4998" s="79">
        <v>47000.0</v>
      </c>
      <c r="H4998" s="77"/>
      <c r="I4998" s="77"/>
      <c r="J4998" s="77"/>
      <c r="K4998" s="78">
        <f t="shared" si="2"/>
        <v>14985</v>
      </c>
      <c r="L4998" s="76" t="s">
        <v>99</v>
      </c>
      <c r="M4998" s="77"/>
    </row>
    <row r="4999" ht="15.75" customHeight="1">
      <c r="A4999" s="79">
        <v>47001.0</v>
      </c>
      <c r="H4999" s="77"/>
      <c r="I4999" s="77"/>
      <c r="J4999" s="77"/>
      <c r="K4999" s="78">
        <f t="shared" si="2"/>
        <v>14988</v>
      </c>
      <c r="L4999" s="76" t="s">
        <v>99</v>
      </c>
      <c r="M4999" s="77"/>
    </row>
    <row r="5000" ht="15.75" customHeight="1">
      <c r="A5000" s="79">
        <v>47002.0</v>
      </c>
      <c r="H5000" s="77"/>
      <c r="I5000" s="77"/>
      <c r="J5000" s="77"/>
      <c r="K5000" s="78">
        <f t="shared" si="2"/>
        <v>14991</v>
      </c>
      <c r="L5000" s="76" t="s">
        <v>99</v>
      </c>
      <c r="M5000" s="77"/>
    </row>
    <row r="5001" ht="15.75" customHeight="1">
      <c r="A5001" s="79">
        <v>47003.0</v>
      </c>
      <c r="H5001" s="77"/>
      <c r="I5001" s="77"/>
      <c r="J5001" s="77"/>
      <c r="K5001" s="78">
        <f t="shared" si="2"/>
        <v>14994</v>
      </c>
      <c r="L5001" s="76" t="s">
        <v>99</v>
      </c>
      <c r="M5001" s="77"/>
    </row>
    <row r="5002" ht="15.75" customHeight="1">
      <c r="A5002" s="79">
        <v>47004.0</v>
      </c>
      <c r="H5002" s="77"/>
      <c r="I5002" s="77"/>
      <c r="J5002" s="77"/>
      <c r="K5002" s="78">
        <f t="shared" si="2"/>
        <v>14997</v>
      </c>
      <c r="L5002" s="76" t="s">
        <v>99</v>
      </c>
      <c r="M5002" s="77"/>
    </row>
    <row r="5003" ht="15.75" customHeight="1">
      <c r="A5003" s="79">
        <v>47005.0</v>
      </c>
      <c r="H5003" s="77"/>
      <c r="I5003" s="77"/>
      <c r="J5003" s="77"/>
      <c r="K5003" s="78">
        <f t="shared" si="2"/>
        <v>15000</v>
      </c>
      <c r="L5003" s="76" t="s">
        <v>99</v>
      </c>
      <c r="M5003" s="77"/>
    </row>
    <row r="5004" ht="15.75" customHeight="1">
      <c r="A5004" s="79">
        <v>47006.0</v>
      </c>
      <c r="H5004" s="77"/>
      <c r="I5004" s="77"/>
      <c r="J5004" s="77"/>
      <c r="K5004" s="78">
        <f t="shared" si="2"/>
        <v>15003</v>
      </c>
      <c r="L5004" s="76" t="s">
        <v>99</v>
      </c>
      <c r="M5004" s="77"/>
    </row>
    <row r="5005" ht="15.75" customHeight="1">
      <c r="A5005" s="79">
        <v>47007.0</v>
      </c>
      <c r="H5005" s="77"/>
      <c r="I5005" s="77"/>
      <c r="J5005" s="77"/>
      <c r="K5005" s="78">
        <f t="shared" si="2"/>
        <v>15006</v>
      </c>
      <c r="L5005" s="76" t="s">
        <v>99</v>
      </c>
      <c r="M5005" s="77"/>
    </row>
    <row r="5006" ht="15.75" customHeight="1">
      <c r="A5006" s="79">
        <v>47008.0</v>
      </c>
      <c r="H5006" s="77"/>
      <c r="I5006" s="77"/>
      <c r="J5006" s="77"/>
      <c r="K5006" s="78">
        <f t="shared" si="2"/>
        <v>15009</v>
      </c>
      <c r="L5006" s="76" t="s">
        <v>99</v>
      </c>
      <c r="M5006" s="77"/>
    </row>
    <row r="5007" ht="15.75" customHeight="1">
      <c r="A5007" s="79">
        <v>47009.0</v>
      </c>
      <c r="H5007" s="77"/>
      <c r="I5007" s="77"/>
      <c r="J5007" s="77"/>
      <c r="K5007" s="78">
        <f t="shared" si="2"/>
        <v>15012</v>
      </c>
      <c r="L5007" s="76" t="s">
        <v>99</v>
      </c>
      <c r="M5007" s="77"/>
    </row>
    <row r="5008" ht="15.75" customHeight="1">
      <c r="A5008" s="79">
        <v>47010.0</v>
      </c>
      <c r="H5008" s="77"/>
      <c r="I5008" s="77"/>
      <c r="J5008" s="77"/>
      <c r="K5008" s="78">
        <f t="shared" si="2"/>
        <v>15015</v>
      </c>
      <c r="L5008" s="76" t="s">
        <v>99</v>
      </c>
      <c r="M5008" s="77"/>
    </row>
    <row r="5009" ht="15.75" customHeight="1">
      <c r="A5009" s="79">
        <v>47011.0</v>
      </c>
      <c r="H5009" s="77"/>
      <c r="I5009" s="77"/>
      <c r="J5009" s="77"/>
      <c r="K5009" s="78">
        <f t="shared" si="2"/>
        <v>15018</v>
      </c>
      <c r="L5009" s="76" t="s">
        <v>99</v>
      </c>
      <c r="M5009" s="77"/>
    </row>
    <row r="5010" ht="15.75" customHeight="1">
      <c r="A5010" s="79">
        <v>47012.0</v>
      </c>
      <c r="H5010" s="77"/>
      <c r="I5010" s="77"/>
      <c r="J5010" s="77"/>
      <c r="K5010" s="78">
        <f t="shared" si="2"/>
        <v>15021</v>
      </c>
      <c r="L5010" s="76" t="s">
        <v>99</v>
      </c>
      <c r="M5010" s="77"/>
    </row>
    <row r="5011" ht="15.75" customHeight="1">
      <c r="A5011" s="79">
        <v>47013.0</v>
      </c>
      <c r="H5011" s="77"/>
      <c r="I5011" s="77"/>
      <c r="J5011" s="77"/>
      <c r="K5011" s="78">
        <f t="shared" si="2"/>
        <v>15024</v>
      </c>
      <c r="L5011" s="76" t="s">
        <v>99</v>
      </c>
      <c r="M5011" s="77"/>
    </row>
    <row r="5012" ht="15.75" customHeight="1">
      <c r="A5012" s="79">
        <v>47014.0</v>
      </c>
      <c r="H5012" s="77"/>
      <c r="I5012" s="77"/>
      <c r="J5012" s="77"/>
      <c r="K5012" s="78">
        <f t="shared" si="2"/>
        <v>15027</v>
      </c>
      <c r="L5012" s="76" t="s">
        <v>99</v>
      </c>
      <c r="M5012" s="77"/>
    </row>
    <row r="5013" ht="15.75" customHeight="1">
      <c r="A5013" s="79">
        <v>47015.0</v>
      </c>
      <c r="H5013" s="77"/>
      <c r="I5013" s="77"/>
      <c r="J5013" s="77"/>
      <c r="K5013" s="78">
        <f t="shared" si="2"/>
        <v>15030</v>
      </c>
      <c r="L5013" s="76" t="s">
        <v>99</v>
      </c>
      <c r="M5013" s="77"/>
    </row>
    <row r="5014" ht="15.75" customHeight="1">
      <c r="A5014" s="79">
        <v>47016.0</v>
      </c>
      <c r="H5014" s="77"/>
      <c r="I5014" s="77"/>
      <c r="J5014" s="77"/>
      <c r="K5014" s="78">
        <f t="shared" si="2"/>
        <v>15033</v>
      </c>
      <c r="L5014" s="76" t="s">
        <v>99</v>
      </c>
      <c r="M5014" s="77"/>
    </row>
    <row r="5015" ht="15.75" customHeight="1">
      <c r="A5015" s="79">
        <v>47017.0</v>
      </c>
      <c r="H5015" s="77"/>
      <c r="I5015" s="77"/>
      <c r="J5015" s="77"/>
      <c r="K5015" s="78">
        <f t="shared" si="2"/>
        <v>15036</v>
      </c>
      <c r="L5015" s="76" t="s">
        <v>99</v>
      </c>
      <c r="M5015" s="77"/>
    </row>
    <row r="5016" ht="15.75" customHeight="1">
      <c r="A5016" s="79">
        <v>47018.0</v>
      </c>
      <c r="H5016" s="77"/>
      <c r="I5016" s="77"/>
      <c r="J5016" s="77"/>
      <c r="K5016" s="78">
        <f t="shared" si="2"/>
        <v>15039</v>
      </c>
      <c r="L5016" s="76" t="s">
        <v>99</v>
      </c>
      <c r="M5016" s="77"/>
    </row>
    <row r="5017" ht="15.75" customHeight="1">
      <c r="A5017" s="79">
        <v>47019.0</v>
      </c>
      <c r="H5017" s="77"/>
      <c r="I5017" s="77"/>
      <c r="J5017" s="77"/>
      <c r="K5017" s="78">
        <f t="shared" si="2"/>
        <v>15042</v>
      </c>
      <c r="L5017" s="76" t="s">
        <v>99</v>
      </c>
      <c r="M5017" s="77"/>
    </row>
    <row r="5018" ht="15.75" customHeight="1">
      <c r="A5018" s="79">
        <v>47020.0</v>
      </c>
      <c r="H5018" s="77"/>
      <c r="I5018" s="77"/>
      <c r="J5018" s="77"/>
      <c r="K5018" s="78">
        <f t="shared" si="2"/>
        <v>15045</v>
      </c>
      <c r="L5018" s="76" t="s">
        <v>99</v>
      </c>
      <c r="M5018" s="77"/>
    </row>
    <row r="5019" ht="15.75" customHeight="1">
      <c r="A5019" s="79">
        <v>47021.0</v>
      </c>
      <c r="H5019" s="77"/>
      <c r="I5019" s="77"/>
      <c r="J5019" s="77"/>
      <c r="K5019" s="78">
        <f t="shared" si="2"/>
        <v>15048</v>
      </c>
      <c r="L5019" s="76" t="s">
        <v>99</v>
      </c>
      <c r="M5019" s="77"/>
    </row>
    <row r="5020" ht="15.75" customHeight="1">
      <c r="A5020" s="79">
        <v>47022.0</v>
      </c>
      <c r="H5020" s="77"/>
      <c r="I5020" s="77"/>
      <c r="J5020" s="77"/>
      <c r="K5020" s="78">
        <f t="shared" si="2"/>
        <v>15051</v>
      </c>
      <c r="L5020" s="76" t="s">
        <v>99</v>
      </c>
      <c r="M5020" s="77"/>
    </row>
    <row r="5021" ht="15.75" customHeight="1">
      <c r="A5021" s="79">
        <v>47023.0</v>
      </c>
      <c r="H5021" s="77"/>
      <c r="I5021" s="77"/>
      <c r="J5021" s="77"/>
      <c r="K5021" s="78">
        <f t="shared" si="2"/>
        <v>15054</v>
      </c>
      <c r="L5021" s="76" t="s">
        <v>99</v>
      </c>
      <c r="M5021" s="77"/>
    </row>
    <row r="5022" ht="15.75" customHeight="1">
      <c r="A5022" s="79">
        <v>47024.0</v>
      </c>
      <c r="H5022" s="77"/>
      <c r="I5022" s="77"/>
      <c r="J5022" s="77"/>
      <c r="K5022" s="78">
        <f t="shared" si="2"/>
        <v>15057</v>
      </c>
      <c r="L5022" s="76" t="s">
        <v>99</v>
      </c>
      <c r="M5022" s="77"/>
    </row>
    <row r="5023" ht="15.75" customHeight="1">
      <c r="A5023" s="79">
        <v>47025.0</v>
      </c>
      <c r="H5023" s="77"/>
      <c r="I5023" s="77"/>
      <c r="J5023" s="77"/>
      <c r="K5023" s="78">
        <f t="shared" si="2"/>
        <v>15060</v>
      </c>
      <c r="L5023" s="76" t="s">
        <v>99</v>
      </c>
      <c r="M5023" s="77"/>
    </row>
    <row r="5024" ht="15.75" customHeight="1">
      <c r="A5024" s="79">
        <v>47026.0</v>
      </c>
      <c r="H5024" s="77"/>
      <c r="I5024" s="77"/>
      <c r="J5024" s="77"/>
      <c r="K5024" s="78">
        <f t="shared" si="2"/>
        <v>15063</v>
      </c>
      <c r="L5024" s="76" t="s">
        <v>99</v>
      </c>
      <c r="M5024" s="77"/>
    </row>
    <row r="5025" ht="15.75" customHeight="1">
      <c r="A5025" s="79">
        <v>47027.0</v>
      </c>
      <c r="H5025" s="77"/>
      <c r="I5025" s="77"/>
      <c r="J5025" s="77"/>
      <c r="K5025" s="78">
        <f t="shared" si="2"/>
        <v>15066</v>
      </c>
      <c r="L5025" s="76" t="s">
        <v>99</v>
      </c>
      <c r="M5025" s="77"/>
    </row>
    <row r="5026" ht="15.75" customHeight="1">
      <c r="A5026" s="79">
        <v>47028.0</v>
      </c>
      <c r="H5026" s="77"/>
      <c r="I5026" s="77"/>
      <c r="J5026" s="77"/>
      <c r="K5026" s="78">
        <f t="shared" si="2"/>
        <v>15069</v>
      </c>
      <c r="L5026" s="76" t="s">
        <v>99</v>
      </c>
      <c r="M5026" s="77"/>
    </row>
    <row r="5027" ht="15.75" customHeight="1">
      <c r="A5027" s="79">
        <v>47029.0</v>
      </c>
      <c r="H5027" s="77"/>
      <c r="I5027" s="77"/>
      <c r="J5027" s="77"/>
      <c r="K5027" s="78">
        <f t="shared" si="2"/>
        <v>15072</v>
      </c>
      <c r="L5027" s="76" t="s">
        <v>99</v>
      </c>
      <c r="M5027" s="77"/>
    </row>
    <row r="5028" ht="15.75" customHeight="1">
      <c r="A5028" s="79">
        <v>47030.0</v>
      </c>
      <c r="H5028" s="77"/>
      <c r="I5028" s="77"/>
      <c r="J5028" s="77"/>
      <c r="K5028" s="78">
        <f t="shared" si="2"/>
        <v>15075</v>
      </c>
      <c r="L5028" s="76" t="s">
        <v>99</v>
      </c>
      <c r="M5028" s="77"/>
    </row>
    <row r="5029" ht="15.75" customHeight="1">
      <c r="A5029" s="79">
        <v>47031.0</v>
      </c>
      <c r="H5029" s="77"/>
      <c r="I5029" s="77"/>
      <c r="J5029" s="77"/>
      <c r="K5029" s="78">
        <f t="shared" si="2"/>
        <v>15078</v>
      </c>
      <c r="L5029" s="76" t="s">
        <v>99</v>
      </c>
      <c r="M5029" s="77"/>
    </row>
    <row r="5030" ht="15.75" customHeight="1">
      <c r="A5030" s="79">
        <v>47032.0</v>
      </c>
      <c r="H5030" s="77"/>
      <c r="I5030" s="77"/>
      <c r="J5030" s="77"/>
      <c r="K5030" s="78">
        <f t="shared" si="2"/>
        <v>15081</v>
      </c>
      <c r="L5030" s="76" t="s">
        <v>99</v>
      </c>
      <c r="M5030" s="77"/>
    </row>
    <row r="5031" ht="15.75" customHeight="1">
      <c r="A5031" s="79">
        <v>47033.0</v>
      </c>
      <c r="H5031" s="77"/>
      <c r="I5031" s="77"/>
      <c r="J5031" s="77"/>
      <c r="K5031" s="78">
        <f t="shared" si="2"/>
        <v>15084</v>
      </c>
      <c r="L5031" s="76" t="s">
        <v>99</v>
      </c>
      <c r="M5031" s="77"/>
    </row>
    <row r="5032" ht="15.75" customHeight="1">
      <c r="A5032" s="79">
        <v>47034.0</v>
      </c>
      <c r="H5032" s="77"/>
      <c r="I5032" s="77"/>
      <c r="J5032" s="77"/>
      <c r="K5032" s="78">
        <f t="shared" si="2"/>
        <v>15087</v>
      </c>
      <c r="L5032" s="76" t="s">
        <v>99</v>
      </c>
      <c r="M5032" s="77"/>
    </row>
    <row r="5033" ht="15.75" customHeight="1">
      <c r="A5033" s="79">
        <v>47035.0</v>
      </c>
      <c r="H5033" s="77"/>
      <c r="I5033" s="77"/>
      <c r="J5033" s="77"/>
      <c r="K5033" s="78">
        <f t="shared" si="2"/>
        <v>15090</v>
      </c>
      <c r="L5033" s="76" t="s">
        <v>99</v>
      </c>
      <c r="M5033" s="77"/>
    </row>
    <row r="5034" ht="15.75" customHeight="1">
      <c r="A5034" s="79">
        <v>47036.0</v>
      </c>
      <c r="H5034" s="77"/>
      <c r="I5034" s="77"/>
      <c r="J5034" s="77"/>
      <c r="K5034" s="78">
        <f t="shared" si="2"/>
        <v>15093</v>
      </c>
      <c r="L5034" s="76" t="s">
        <v>99</v>
      </c>
      <c r="M5034" s="77"/>
    </row>
    <row r="5035" ht="15.75" customHeight="1">
      <c r="A5035" s="79">
        <v>47037.0</v>
      </c>
      <c r="H5035" s="77"/>
      <c r="I5035" s="77"/>
      <c r="J5035" s="77"/>
      <c r="K5035" s="78">
        <f t="shared" si="2"/>
        <v>15096</v>
      </c>
      <c r="L5035" s="76" t="s">
        <v>99</v>
      </c>
      <c r="M5035" s="77"/>
    </row>
    <row r="5036" ht="15.75" customHeight="1">
      <c r="A5036" s="79">
        <v>47038.0</v>
      </c>
      <c r="H5036" s="77"/>
      <c r="I5036" s="77"/>
      <c r="J5036" s="77"/>
      <c r="K5036" s="78">
        <f t="shared" si="2"/>
        <v>15099</v>
      </c>
      <c r="L5036" s="76" t="s">
        <v>99</v>
      </c>
      <c r="M5036" s="77"/>
    </row>
    <row r="5037" ht="15.75" customHeight="1">
      <c r="A5037" s="79">
        <v>47039.0</v>
      </c>
      <c r="H5037" s="77"/>
      <c r="I5037" s="77"/>
      <c r="J5037" s="77"/>
      <c r="K5037" s="78">
        <f t="shared" si="2"/>
        <v>15102</v>
      </c>
      <c r="L5037" s="76" t="s">
        <v>99</v>
      </c>
      <c r="M5037" s="77"/>
    </row>
    <row r="5038" ht="15.75" customHeight="1">
      <c r="A5038" s="79">
        <v>47040.0</v>
      </c>
      <c r="H5038" s="77"/>
      <c r="I5038" s="77"/>
      <c r="J5038" s="77"/>
      <c r="K5038" s="78">
        <f t="shared" si="2"/>
        <v>15105</v>
      </c>
      <c r="L5038" s="76" t="s">
        <v>99</v>
      </c>
      <c r="M5038" s="77"/>
    </row>
    <row r="5039" ht="15.75" customHeight="1">
      <c r="A5039" s="79">
        <v>47041.0</v>
      </c>
      <c r="H5039" s="77"/>
      <c r="I5039" s="77"/>
      <c r="J5039" s="77"/>
      <c r="K5039" s="78">
        <f t="shared" si="2"/>
        <v>15108</v>
      </c>
      <c r="L5039" s="76" t="s">
        <v>99</v>
      </c>
      <c r="M5039" s="77"/>
    </row>
    <row r="5040" ht="15.75" customHeight="1">
      <c r="A5040" s="79">
        <v>47042.0</v>
      </c>
      <c r="H5040" s="77"/>
      <c r="I5040" s="77"/>
      <c r="J5040" s="77"/>
      <c r="K5040" s="78">
        <f t="shared" si="2"/>
        <v>15111</v>
      </c>
      <c r="L5040" s="76" t="s">
        <v>99</v>
      </c>
      <c r="M5040" s="77"/>
    </row>
    <row r="5041" ht="15.75" customHeight="1">
      <c r="A5041" s="79">
        <v>47043.0</v>
      </c>
      <c r="H5041" s="77"/>
      <c r="I5041" s="77"/>
      <c r="J5041" s="77"/>
      <c r="K5041" s="78">
        <f t="shared" si="2"/>
        <v>15114</v>
      </c>
      <c r="L5041" s="76" t="s">
        <v>99</v>
      </c>
      <c r="M5041" s="77"/>
    </row>
    <row r="5042" ht="15.75" customHeight="1">
      <c r="A5042" s="79">
        <v>47044.0</v>
      </c>
      <c r="H5042" s="77"/>
      <c r="I5042" s="77"/>
      <c r="J5042" s="77"/>
      <c r="K5042" s="78">
        <f t="shared" si="2"/>
        <v>15117</v>
      </c>
      <c r="L5042" s="76" t="s">
        <v>99</v>
      </c>
      <c r="M5042" s="77"/>
    </row>
    <row r="5043" ht="15.75" customHeight="1">
      <c r="A5043" s="79">
        <v>47045.0</v>
      </c>
      <c r="H5043" s="77"/>
      <c r="I5043" s="77"/>
      <c r="J5043" s="77"/>
      <c r="K5043" s="78">
        <f t="shared" si="2"/>
        <v>15120</v>
      </c>
      <c r="L5043" s="76" t="s">
        <v>99</v>
      </c>
      <c r="M5043" s="77"/>
    </row>
    <row r="5044" ht="15.75" customHeight="1">
      <c r="A5044" s="79">
        <v>47046.0</v>
      </c>
      <c r="H5044" s="77"/>
      <c r="I5044" s="77"/>
      <c r="J5044" s="77"/>
      <c r="K5044" s="78">
        <f t="shared" si="2"/>
        <v>15123</v>
      </c>
      <c r="L5044" s="76" t="s">
        <v>99</v>
      </c>
      <c r="M5044" s="77"/>
    </row>
    <row r="5045" ht="15.75" customHeight="1">
      <c r="A5045" s="79">
        <v>47047.0</v>
      </c>
      <c r="H5045" s="77"/>
      <c r="I5045" s="77"/>
      <c r="J5045" s="77"/>
      <c r="K5045" s="78">
        <f t="shared" si="2"/>
        <v>15126</v>
      </c>
      <c r="L5045" s="76" t="s">
        <v>99</v>
      </c>
      <c r="M5045" s="77"/>
    </row>
    <row r="5046" ht="15.75" customHeight="1">
      <c r="A5046" s="79">
        <v>47048.0</v>
      </c>
      <c r="H5046" s="77"/>
      <c r="I5046" s="77"/>
      <c r="J5046" s="77"/>
      <c r="K5046" s="78">
        <f t="shared" si="2"/>
        <v>15129</v>
      </c>
      <c r="L5046" s="76" t="s">
        <v>99</v>
      </c>
      <c r="M5046" s="77"/>
    </row>
    <row r="5047" ht="15.75" customHeight="1">
      <c r="A5047" s="79">
        <v>47049.0</v>
      </c>
      <c r="H5047" s="77"/>
      <c r="I5047" s="77"/>
      <c r="J5047" s="77"/>
      <c r="K5047" s="78">
        <f t="shared" si="2"/>
        <v>15132</v>
      </c>
      <c r="L5047" s="76" t="s">
        <v>99</v>
      </c>
      <c r="M5047" s="77"/>
    </row>
    <row r="5048" ht="15.75" customHeight="1">
      <c r="A5048" s="79">
        <v>47050.0</v>
      </c>
      <c r="H5048" s="77"/>
      <c r="I5048" s="77"/>
      <c r="J5048" s="77"/>
      <c r="K5048" s="78">
        <f t="shared" si="2"/>
        <v>15135</v>
      </c>
      <c r="L5048" s="76" t="s">
        <v>99</v>
      </c>
      <c r="M5048" s="77"/>
    </row>
    <row r="5049" ht="15.75" customHeight="1">
      <c r="A5049" s="79">
        <v>47051.0</v>
      </c>
      <c r="H5049" s="77"/>
      <c r="I5049" s="77"/>
      <c r="J5049" s="77"/>
      <c r="K5049" s="78">
        <f t="shared" si="2"/>
        <v>15138</v>
      </c>
      <c r="L5049" s="76" t="s">
        <v>99</v>
      </c>
      <c r="M5049" s="77"/>
    </row>
    <row r="5050" ht="15.75" customHeight="1">
      <c r="A5050" s="79">
        <v>47052.0</v>
      </c>
      <c r="H5050" s="77"/>
      <c r="I5050" s="77"/>
      <c r="J5050" s="77"/>
      <c r="K5050" s="78">
        <f t="shared" si="2"/>
        <v>15141</v>
      </c>
      <c r="L5050" s="76" t="s">
        <v>99</v>
      </c>
      <c r="M5050" s="77"/>
    </row>
    <row r="5051" ht="15.75" customHeight="1">
      <c r="A5051" s="79">
        <v>47053.0</v>
      </c>
      <c r="H5051" s="77"/>
      <c r="I5051" s="77"/>
      <c r="J5051" s="77"/>
      <c r="K5051" s="78">
        <f t="shared" si="2"/>
        <v>15144</v>
      </c>
      <c r="L5051" s="76" t="s">
        <v>99</v>
      </c>
      <c r="M5051" s="77"/>
    </row>
    <row r="5052" ht="15.75" customHeight="1">
      <c r="A5052" s="79">
        <v>47054.0</v>
      </c>
      <c r="H5052" s="77"/>
      <c r="I5052" s="77"/>
      <c r="J5052" s="77"/>
      <c r="K5052" s="78">
        <f t="shared" si="2"/>
        <v>15147</v>
      </c>
      <c r="L5052" s="76" t="s">
        <v>99</v>
      </c>
      <c r="M5052" s="77"/>
    </row>
    <row r="5053" ht="15.75" customHeight="1">
      <c r="A5053" s="79">
        <v>47055.0</v>
      </c>
      <c r="H5053" s="77"/>
      <c r="I5053" s="77"/>
      <c r="J5053" s="77"/>
      <c r="K5053" s="78">
        <f t="shared" si="2"/>
        <v>15150</v>
      </c>
      <c r="L5053" s="76" t="s">
        <v>99</v>
      </c>
      <c r="M5053" s="77"/>
    </row>
    <row r="5054" ht="15.75" customHeight="1">
      <c r="A5054" s="79">
        <v>47056.0</v>
      </c>
      <c r="H5054" s="77"/>
      <c r="I5054" s="77"/>
      <c r="J5054" s="77"/>
      <c r="K5054" s="78">
        <f t="shared" si="2"/>
        <v>15153</v>
      </c>
      <c r="L5054" s="76" t="s">
        <v>99</v>
      </c>
      <c r="M5054" s="77"/>
    </row>
    <row r="5055" ht="15.75" customHeight="1">
      <c r="A5055" s="79">
        <v>47057.0</v>
      </c>
      <c r="H5055" s="77"/>
      <c r="I5055" s="77"/>
      <c r="J5055" s="77"/>
      <c r="K5055" s="78">
        <f t="shared" si="2"/>
        <v>15156</v>
      </c>
      <c r="L5055" s="76" t="s">
        <v>99</v>
      </c>
      <c r="M5055" s="77"/>
    </row>
    <row r="5056" ht="15.75" customHeight="1">
      <c r="A5056" s="79">
        <v>47058.0</v>
      </c>
      <c r="H5056" s="77"/>
      <c r="I5056" s="77"/>
      <c r="J5056" s="77"/>
      <c r="K5056" s="78">
        <f t="shared" si="2"/>
        <v>15159</v>
      </c>
      <c r="L5056" s="76" t="s">
        <v>99</v>
      </c>
      <c r="M5056" s="77"/>
    </row>
    <row r="5057" ht="15.75" customHeight="1">
      <c r="A5057" s="79">
        <v>47059.0</v>
      </c>
      <c r="H5057" s="77"/>
      <c r="I5057" s="77"/>
      <c r="J5057" s="77"/>
      <c r="K5057" s="78">
        <f t="shared" si="2"/>
        <v>15162</v>
      </c>
      <c r="L5057" s="76" t="s">
        <v>99</v>
      </c>
      <c r="M5057" s="77"/>
    </row>
    <row r="5058" ht="15.75" customHeight="1">
      <c r="A5058" s="79">
        <v>47060.0</v>
      </c>
      <c r="H5058" s="77"/>
      <c r="I5058" s="77"/>
      <c r="J5058" s="77"/>
      <c r="K5058" s="78">
        <f t="shared" si="2"/>
        <v>15165</v>
      </c>
      <c r="L5058" s="76" t="s">
        <v>99</v>
      </c>
      <c r="M5058" s="77"/>
    </row>
    <row r="5059" ht="15.75" customHeight="1">
      <c r="A5059" s="79">
        <v>47061.0</v>
      </c>
      <c r="H5059" s="77"/>
      <c r="I5059" s="77"/>
      <c r="J5059" s="77"/>
      <c r="K5059" s="78">
        <f t="shared" si="2"/>
        <v>15168</v>
      </c>
      <c r="L5059" s="76" t="s">
        <v>99</v>
      </c>
      <c r="M5059" s="77"/>
    </row>
    <row r="5060" ht="15.75" customHeight="1">
      <c r="A5060" s="79">
        <v>47062.0</v>
      </c>
      <c r="H5060" s="77"/>
      <c r="I5060" s="77"/>
      <c r="J5060" s="77"/>
      <c r="K5060" s="78">
        <f t="shared" si="2"/>
        <v>15171</v>
      </c>
      <c r="L5060" s="76" t="s">
        <v>99</v>
      </c>
      <c r="M5060" s="77"/>
    </row>
    <row r="5061" ht="15.75" customHeight="1">
      <c r="A5061" s="79">
        <v>47063.0</v>
      </c>
      <c r="H5061" s="77"/>
      <c r="I5061" s="77"/>
      <c r="J5061" s="77"/>
      <c r="K5061" s="78">
        <f t="shared" si="2"/>
        <v>15174</v>
      </c>
      <c r="L5061" s="76" t="s">
        <v>99</v>
      </c>
      <c r="M5061" s="77"/>
    </row>
    <row r="5062" ht="15.75" customHeight="1">
      <c r="A5062" s="79">
        <v>47064.0</v>
      </c>
      <c r="H5062" s="77"/>
      <c r="I5062" s="77"/>
      <c r="J5062" s="77"/>
      <c r="K5062" s="78">
        <f t="shared" si="2"/>
        <v>15177</v>
      </c>
      <c r="L5062" s="76" t="s">
        <v>99</v>
      </c>
      <c r="M5062" s="77"/>
    </row>
    <row r="5063" ht="15.75" customHeight="1">
      <c r="A5063" s="79">
        <v>47065.0</v>
      </c>
      <c r="H5063" s="77"/>
      <c r="I5063" s="77"/>
      <c r="J5063" s="77"/>
      <c r="K5063" s="78">
        <f t="shared" si="2"/>
        <v>15180</v>
      </c>
      <c r="L5063" s="76" t="s">
        <v>99</v>
      </c>
      <c r="M5063" s="77"/>
    </row>
    <row r="5064" ht="15.75" customHeight="1">
      <c r="A5064" s="79">
        <v>47066.0</v>
      </c>
      <c r="H5064" s="77"/>
      <c r="I5064" s="77"/>
      <c r="J5064" s="77"/>
      <c r="K5064" s="78">
        <f t="shared" si="2"/>
        <v>15183</v>
      </c>
      <c r="L5064" s="76" t="s">
        <v>99</v>
      </c>
      <c r="M5064" s="77"/>
    </row>
    <row r="5065" ht="15.75" customHeight="1">
      <c r="A5065" s="79">
        <v>47067.0</v>
      </c>
      <c r="H5065" s="77"/>
      <c r="I5065" s="77"/>
      <c r="J5065" s="77"/>
      <c r="K5065" s="78">
        <f t="shared" si="2"/>
        <v>15186</v>
      </c>
      <c r="L5065" s="76" t="s">
        <v>99</v>
      </c>
      <c r="M5065" s="77"/>
    </row>
    <row r="5066" ht="15.75" customHeight="1">
      <c r="A5066" s="79">
        <v>47068.0</v>
      </c>
      <c r="H5066" s="77"/>
      <c r="I5066" s="77"/>
      <c r="J5066" s="77"/>
      <c r="K5066" s="78">
        <f t="shared" si="2"/>
        <v>15189</v>
      </c>
      <c r="L5066" s="76" t="s">
        <v>99</v>
      </c>
      <c r="M5066" s="77"/>
    </row>
    <row r="5067" ht="15.75" customHeight="1">
      <c r="A5067" s="79">
        <v>47069.0</v>
      </c>
      <c r="H5067" s="77"/>
      <c r="I5067" s="77"/>
      <c r="J5067" s="77"/>
      <c r="K5067" s="78">
        <f t="shared" si="2"/>
        <v>15192</v>
      </c>
      <c r="L5067" s="76" t="s">
        <v>99</v>
      </c>
      <c r="M5067" s="77"/>
    </row>
    <row r="5068" ht="15.75" customHeight="1">
      <c r="A5068" s="79">
        <v>47070.0</v>
      </c>
      <c r="H5068" s="77"/>
      <c r="I5068" s="77"/>
      <c r="J5068" s="77"/>
      <c r="K5068" s="78">
        <f t="shared" si="2"/>
        <v>15195</v>
      </c>
      <c r="L5068" s="76" t="s">
        <v>99</v>
      </c>
      <c r="M5068" s="77"/>
    </row>
    <row r="5069" ht="15.75" customHeight="1">
      <c r="A5069" s="79">
        <v>47071.0</v>
      </c>
      <c r="H5069" s="77"/>
      <c r="I5069" s="77"/>
      <c r="J5069" s="77"/>
      <c r="K5069" s="78">
        <f t="shared" si="2"/>
        <v>15198</v>
      </c>
      <c r="L5069" s="76" t="s">
        <v>99</v>
      </c>
      <c r="M5069" s="77"/>
    </row>
    <row r="5070" ht="15.75" customHeight="1">
      <c r="A5070" s="79">
        <v>47072.0</v>
      </c>
      <c r="H5070" s="77"/>
      <c r="I5070" s="77"/>
      <c r="J5070" s="77"/>
      <c r="K5070" s="78">
        <f t="shared" si="2"/>
        <v>15201</v>
      </c>
      <c r="L5070" s="76" t="s">
        <v>99</v>
      </c>
      <c r="M5070" s="77"/>
    </row>
    <row r="5071" ht="15.75" customHeight="1">
      <c r="A5071" s="79">
        <v>47073.0</v>
      </c>
      <c r="H5071" s="77"/>
      <c r="I5071" s="77"/>
      <c r="J5071" s="77"/>
      <c r="K5071" s="78">
        <f t="shared" si="2"/>
        <v>15204</v>
      </c>
      <c r="L5071" s="76" t="s">
        <v>99</v>
      </c>
      <c r="M5071" s="77"/>
    </row>
    <row r="5072" ht="15.75" customHeight="1">
      <c r="A5072" s="79">
        <v>47074.0</v>
      </c>
      <c r="H5072" s="77"/>
      <c r="I5072" s="77"/>
      <c r="J5072" s="77"/>
      <c r="K5072" s="78">
        <f t="shared" si="2"/>
        <v>15207</v>
      </c>
      <c r="L5072" s="76" t="s">
        <v>99</v>
      </c>
      <c r="M5072" s="77"/>
    </row>
    <row r="5073" ht="15.75" customHeight="1">
      <c r="A5073" s="79">
        <v>47075.0</v>
      </c>
      <c r="H5073" s="77"/>
      <c r="I5073" s="77"/>
      <c r="J5073" s="77"/>
      <c r="K5073" s="78">
        <f t="shared" si="2"/>
        <v>15210</v>
      </c>
      <c r="L5073" s="76" t="s">
        <v>99</v>
      </c>
      <c r="M5073" s="77"/>
    </row>
    <row r="5074" ht="15.75" customHeight="1">
      <c r="A5074" s="79">
        <v>47076.0</v>
      </c>
      <c r="H5074" s="77"/>
      <c r="I5074" s="77"/>
      <c r="J5074" s="77"/>
      <c r="K5074" s="78">
        <f t="shared" si="2"/>
        <v>15213</v>
      </c>
      <c r="L5074" s="76" t="s">
        <v>99</v>
      </c>
      <c r="M5074" s="77"/>
    </row>
    <row r="5075" ht="15.75" customHeight="1">
      <c r="A5075" s="79">
        <v>47077.0</v>
      </c>
      <c r="H5075" s="77"/>
      <c r="I5075" s="77"/>
      <c r="J5075" s="77"/>
      <c r="K5075" s="78">
        <f t="shared" si="2"/>
        <v>15216</v>
      </c>
      <c r="L5075" s="76" t="s">
        <v>99</v>
      </c>
      <c r="M5075" s="77"/>
    </row>
    <row r="5076" ht="15.75" customHeight="1">
      <c r="A5076" s="79">
        <v>47078.0</v>
      </c>
      <c r="H5076" s="77"/>
      <c r="I5076" s="77"/>
      <c r="J5076" s="77"/>
      <c r="K5076" s="78">
        <f t="shared" si="2"/>
        <v>15219</v>
      </c>
      <c r="L5076" s="76" t="s">
        <v>99</v>
      </c>
      <c r="M5076" s="77"/>
    </row>
    <row r="5077" ht="15.75" customHeight="1">
      <c r="A5077" s="79">
        <v>47079.0</v>
      </c>
      <c r="H5077" s="77"/>
      <c r="I5077" s="77"/>
      <c r="J5077" s="77"/>
      <c r="K5077" s="78">
        <f t="shared" si="2"/>
        <v>15222</v>
      </c>
      <c r="L5077" s="76" t="s">
        <v>99</v>
      </c>
      <c r="M5077" s="77"/>
    </row>
    <row r="5078" ht="15.75" customHeight="1">
      <c r="A5078" s="79">
        <v>47080.0</v>
      </c>
      <c r="H5078" s="77"/>
      <c r="I5078" s="77"/>
      <c r="J5078" s="77"/>
      <c r="K5078" s="78">
        <f t="shared" si="2"/>
        <v>15225</v>
      </c>
      <c r="L5078" s="76" t="s">
        <v>99</v>
      </c>
      <c r="M5078" s="77"/>
    </row>
    <row r="5079" ht="15.75" customHeight="1">
      <c r="A5079" s="79">
        <v>47081.0</v>
      </c>
      <c r="H5079" s="77"/>
      <c r="I5079" s="77"/>
      <c r="J5079" s="77"/>
      <c r="K5079" s="78">
        <f t="shared" si="2"/>
        <v>15228</v>
      </c>
      <c r="L5079" s="76" t="s">
        <v>99</v>
      </c>
      <c r="M5079" s="77"/>
    </row>
    <row r="5080" ht="15.75" customHeight="1">
      <c r="A5080" s="79">
        <v>47082.0</v>
      </c>
      <c r="H5080" s="77"/>
      <c r="I5080" s="77"/>
      <c r="J5080" s="77"/>
      <c r="K5080" s="78">
        <f t="shared" si="2"/>
        <v>15231</v>
      </c>
      <c r="L5080" s="76" t="s">
        <v>99</v>
      </c>
      <c r="M5080" s="77"/>
    </row>
    <row r="5081" ht="15.75" customHeight="1">
      <c r="A5081" s="79">
        <v>47083.0</v>
      </c>
      <c r="H5081" s="77"/>
      <c r="I5081" s="77"/>
      <c r="J5081" s="77"/>
      <c r="K5081" s="78">
        <f t="shared" si="2"/>
        <v>15234</v>
      </c>
      <c r="L5081" s="76" t="s">
        <v>99</v>
      </c>
      <c r="M5081" s="77"/>
    </row>
    <row r="5082" ht="15.75" customHeight="1">
      <c r="A5082" s="79">
        <v>47084.0</v>
      </c>
      <c r="H5082" s="77"/>
      <c r="I5082" s="77"/>
      <c r="J5082" s="77"/>
      <c r="K5082" s="78">
        <f t="shared" si="2"/>
        <v>15237</v>
      </c>
      <c r="L5082" s="76" t="s">
        <v>99</v>
      </c>
      <c r="M5082" s="77"/>
    </row>
    <row r="5083" ht="15.75" customHeight="1">
      <c r="A5083" s="79">
        <v>47085.0</v>
      </c>
      <c r="H5083" s="77"/>
      <c r="I5083" s="77"/>
      <c r="J5083" s="77"/>
      <c r="K5083" s="78">
        <f t="shared" si="2"/>
        <v>15240</v>
      </c>
      <c r="L5083" s="76" t="s">
        <v>99</v>
      </c>
      <c r="M5083" s="77"/>
    </row>
    <row r="5084" ht="15.75" customHeight="1">
      <c r="A5084" s="79">
        <v>47086.0</v>
      </c>
      <c r="H5084" s="77"/>
      <c r="I5084" s="77"/>
      <c r="J5084" s="77"/>
      <c r="K5084" s="78">
        <f t="shared" si="2"/>
        <v>15243</v>
      </c>
      <c r="L5084" s="76" t="s">
        <v>99</v>
      </c>
      <c r="M5084" s="77"/>
    </row>
    <row r="5085" ht="15.75" customHeight="1">
      <c r="A5085" s="79">
        <v>47087.0</v>
      </c>
      <c r="H5085" s="77"/>
      <c r="I5085" s="77"/>
      <c r="J5085" s="77"/>
      <c r="K5085" s="78">
        <f t="shared" si="2"/>
        <v>15246</v>
      </c>
      <c r="L5085" s="76" t="s">
        <v>99</v>
      </c>
      <c r="M5085" s="77"/>
    </row>
    <row r="5086" ht="15.75" customHeight="1">
      <c r="A5086" s="79">
        <v>47088.0</v>
      </c>
      <c r="H5086" s="77"/>
      <c r="I5086" s="77"/>
      <c r="J5086" s="77"/>
      <c r="K5086" s="78">
        <f t="shared" si="2"/>
        <v>15249</v>
      </c>
      <c r="L5086" s="76" t="s">
        <v>99</v>
      </c>
      <c r="M5086" s="77"/>
    </row>
    <row r="5087" ht="15.75" customHeight="1">
      <c r="A5087" s="79">
        <v>47089.0</v>
      </c>
      <c r="H5087" s="77"/>
      <c r="I5087" s="77"/>
      <c r="J5087" s="77"/>
      <c r="K5087" s="78">
        <f t="shared" si="2"/>
        <v>15252</v>
      </c>
      <c r="L5087" s="76" t="s">
        <v>99</v>
      </c>
      <c r="M5087" s="77"/>
    </row>
    <row r="5088" ht="15.75" customHeight="1">
      <c r="A5088" s="79">
        <v>47090.0</v>
      </c>
      <c r="H5088" s="77"/>
      <c r="I5088" s="77"/>
      <c r="J5088" s="77"/>
      <c r="K5088" s="78">
        <f t="shared" si="2"/>
        <v>15255</v>
      </c>
      <c r="L5088" s="76" t="s">
        <v>99</v>
      </c>
      <c r="M5088" s="77"/>
    </row>
    <row r="5089" ht="15.75" customHeight="1">
      <c r="A5089" s="79">
        <v>47091.0</v>
      </c>
      <c r="H5089" s="77"/>
      <c r="I5089" s="77"/>
      <c r="J5089" s="77"/>
      <c r="K5089" s="78">
        <f t="shared" si="2"/>
        <v>15258</v>
      </c>
      <c r="L5089" s="76" t="s">
        <v>99</v>
      </c>
      <c r="M5089" s="77"/>
    </row>
    <row r="5090" ht="15.75" customHeight="1">
      <c r="A5090" s="79">
        <v>47092.0</v>
      </c>
      <c r="H5090" s="77"/>
      <c r="I5090" s="77"/>
      <c r="J5090" s="77"/>
      <c r="K5090" s="78">
        <f t="shared" si="2"/>
        <v>15261</v>
      </c>
      <c r="L5090" s="76" t="s">
        <v>99</v>
      </c>
      <c r="M5090" s="77"/>
    </row>
    <row r="5091" ht="15.75" customHeight="1">
      <c r="A5091" s="79">
        <v>47093.0</v>
      </c>
      <c r="H5091" s="77"/>
      <c r="I5091" s="77"/>
      <c r="J5091" s="77"/>
      <c r="K5091" s="78">
        <f t="shared" si="2"/>
        <v>15264</v>
      </c>
      <c r="L5091" s="76" t="s">
        <v>99</v>
      </c>
      <c r="M5091" s="77"/>
    </row>
    <row r="5092" ht="15.75" customHeight="1">
      <c r="A5092" s="79">
        <v>47094.0</v>
      </c>
      <c r="H5092" s="77"/>
      <c r="I5092" s="77"/>
      <c r="J5092" s="77"/>
      <c r="K5092" s="78">
        <f t="shared" si="2"/>
        <v>15267</v>
      </c>
      <c r="L5092" s="76" t="s">
        <v>99</v>
      </c>
      <c r="M5092" s="77"/>
    </row>
    <row r="5093" ht="15.75" customHeight="1">
      <c r="A5093" s="79">
        <v>47095.0</v>
      </c>
      <c r="H5093" s="77"/>
      <c r="I5093" s="77"/>
      <c r="J5093" s="77"/>
      <c r="K5093" s="78">
        <f t="shared" si="2"/>
        <v>15270</v>
      </c>
      <c r="L5093" s="76" t="s">
        <v>99</v>
      </c>
      <c r="M5093" s="77"/>
    </row>
    <row r="5094" ht="15.75" customHeight="1">
      <c r="A5094" s="79">
        <v>47096.0</v>
      </c>
      <c r="H5094" s="77"/>
      <c r="I5094" s="77"/>
      <c r="J5094" s="77"/>
      <c r="K5094" s="78">
        <f t="shared" si="2"/>
        <v>15273</v>
      </c>
      <c r="L5094" s="76" t="s">
        <v>99</v>
      </c>
      <c r="M5094" s="77"/>
    </row>
    <row r="5095" ht="15.75" customHeight="1">
      <c r="A5095" s="79">
        <v>47097.0</v>
      </c>
      <c r="H5095" s="77"/>
      <c r="I5095" s="77"/>
      <c r="J5095" s="77"/>
      <c r="K5095" s="78">
        <f t="shared" si="2"/>
        <v>15276</v>
      </c>
      <c r="L5095" s="76" t="s">
        <v>99</v>
      </c>
      <c r="M5095" s="77"/>
    </row>
    <row r="5096" ht="15.75" customHeight="1">
      <c r="A5096" s="79">
        <v>47098.0</v>
      </c>
      <c r="H5096" s="77"/>
      <c r="I5096" s="77"/>
      <c r="J5096" s="77"/>
      <c r="K5096" s="78">
        <f t="shared" si="2"/>
        <v>15279</v>
      </c>
      <c r="L5096" s="76" t="s">
        <v>99</v>
      </c>
      <c r="M5096" s="77"/>
    </row>
    <row r="5097" ht="15.75" customHeight="1">
      <c r="A5097" s="79">
        <v>47099.0</v>
      </c>
      <c r="H5097" s="77"/>
      <c r="I5097" s="77"/>
      <c r="J5097" s="77"/>
      <c r="K5097" s="78">
        <f t="shared" si="2"/>
        <v>15282</v>
      </c>
      <c r="L5097" s="76" t="s">
        <v>99</v>
      </c>
      <c r="M5097" s="77"/>
    </row>
    <row r="5098" ht="15.75" customHeight="1">
      <c r="A5098" s="79">
        <v>47100.0</v>
      </c>
      <c r="H5098" s="77"/>
      <c r="I5098" s="77"/>
      <c r="J5098" s="77"/>
      <c r="K5098" s="78">
        <f t="shared" si="2"/>
        <v>15285</v>
      </c>
      <c r="L5098" s="76" t="s">
        <v>99</v>
      </c>
      <c r="M5098" s="77"/>
    </row>
    <row r="5099" ht="15.75" customHeight="1">
      <c r="A5099" s="79">
        <v>47101.0</v>
      </c>
      <c r="H5099" s="77"/>
      <c r="I5099" s="77"/>
      <c r="J5099" s="77"/>
      <c r="K5099" s="78">
        <f t="shared" si="2"/>
        <v>15288</v>
      </c>
      <c r="L5099" s="76" t="s">
        <v>99</v>
      </c>
      <c r="M5099" s="77"/>
    </row>
    <row r="5100" ht="15.75" customHeight="1">
      <c r="A5100" s="79">
        <v>47102.0</v>
      </c>
      <c r="H5100" s="77"/>
      <c r="I5100" s="77"/>
      <c r="J5100" s="77"/>
      <c r="K5100" s="78">
        <f t="shared" si="2"/>
        <v>15291</v>
      </c>
      <c r="L5100" s="76" t="s">
        <v>99</v>
      </c>
      <c r="M5100" s="77"/>
    </row>
    <row r="5101" ht="15.75" customHeight="1">
      <c r="A5101" s="79">
        <v>47103.0</v>
      </c>
      <c r="H5101" s="77"/>
      <c r="I5101" s="77"/>
      <c r="J5101" s="77"/>
      <c r="K5101" s="78">
        <f t="shared" si="2"/>
        <v>15294</v>
      </c>
      <c r="L5101" s="76" t="s">
        <v>99</v>
      </c>
      <c r="M5101" s="77"/>
    </row>
    <row r="5102" ht="15.75" customHeight="1">
      <c r="A5102" s="79">
        <v>47104.0</v>
      </c>
      <c r="H5102" s="77"/>
      <c r="I5102" s="77"/>
      <c r="J5102" s="77"/>
      <c r="K5102" s="78">
        <f t="shared" si="2"/>
        <v>15297</v>
      </c>
      <c r="L5102" s="76" t="s">
        <v>99</v>
      </c>
      <c r="M5102" s="77"/>
    </row>
    <row r="5103" ht="15.75" customHeight="1">
      <c r="A5103" s="79">
        <v>47105.0</v>
      </c>
      <c r="H5103" s="77"/>
      <c r="I5103" s="77"/>
      <c r="J5103" s="77"/>
      <c r="K5103" s="78">
        <f t="shared" si="2"/>
        <v>15300</v>
      </c>
      <c r="L5103" s="76" t="s">
        <v>99</v>
      </c>
      <c r="M5103" s="77"/>
    </row>
    <row r="5104" ht="15.75" customHeight="1">
      <c r="A5104" s="79">
        <v>47106.0</v>
      </c>
      <c r="H5104" s="77"/>
      <c r="I5104" s="77"/>
      <c r="J5104" s="77"/>
      <c r="K5104" s="78">
        <f t="shared" si="2"/>
        <v>15303</v>
      </c>
      <c r="L5104" s="76" t="s">
        <v>99</v>
      </c>
      <c r="M5104" s="77"/>
    </row>
    <row r="5105" ht="15.75" customHeight="1">
      <c r="A5105" s="79">
        <v>47107.0</v>
      </c>
      <c r="H5105" s="77"/>
      <c r="I5105" s="77"/>
      <c r="J5105" s="77"/>
      <c r="K5105" s="78">
        <f t="shared" si="2"/>
        <v>15306</v>
      </c>
      <c r="L5105" s="76" t="s">
        <v>99</v>
      </c>
      <c r="M5105" s="77"/>
    </row>
    <row r="5106" ht="15.75" customHeight="1">
      <c r="A5106" s="79">
        <v>47108.0</v>
      </c>
      <c r="H5106" s="77"/>
      <c r="I5106" s="77"/>
      <c r="J5106" s="77"/>
      <c r="K5106" s="78">
        <f t="shared" si="2"/>
        <v>15309</v>
      </c>
      <c r="L5106" s="76" t="s">
        <v>99</v>
      </c>
      <c r="M5106" s="77"/>
    </row>
    <row r="5107" ht="15.75" customHeight="1">
      <c r="A5107" s="79">
        <v>47109.0</v>
      </c>
      <c r="H5107" s="77"/>
      <c r="I5107" s="77"/>
      <c r="J5107" s="77"/>
      <c r="K5107" s="78">
        <f t="shared" si="2"/>
        <v>15312</v>
      </c>
      <c r="L5107" s="76" t="s">
        <v>99</v>
      </c>
      <c r="M5107" s="77"/>
    </row>
    <row r="5108" ht="15.75" customHeight="1">
      <c r="A5108" s="79">
        <v>47110.0</v>
      </c>
      <c r="H5108" s="77"/>
      <c r="I5108" s="77"/>
      <c r="J5108" s="77"/>
      <c r="K5108" s="78">
        <f t="shared" si="2"/>
        <v>15315</v>
      </c>
      <c r="L5108" s="76" t="s">
        <v>99</v>
      </c>
      <c r="M5108" s="77"/>
    </row>
    <row r="5109" ht="15.75" customHeight="1">
      <c r="A5109" s="79">
        <v>47111.0</v>
      </c>
      <c r="H5109" s="77"/>
      <c r="I5109" s="77"/>
      <c r="J5109" s="77"/>
      <c r="K5109" s="78">
        <f t="shared" si="2"/>
        <v>15318</v>
      </c>
      <c r="L5109" s="76" t="s">
        <v>99</v>
      </c>
      <c r="M5109" s="77"/>
    </row>
    <row r="5110" ht="15.75" customHeight="1">
      <c r="A5110" s="79">
        <v>47112.0</v>
      </c>
      <c r="H5110" s="77"/>
      <c r="I5110" s="77"/>
      <c r="J5110" s="77"/>
      <c r="K5110" s="78">
        <f t="shared" si="2"/>
        <v>15321</v>
      </c>
      <c r="L5110" s="76" t="s">
        <v>99</v>
      </c>
      <c r="M5110" s="77"/>
    </row>
    <row r="5111" ht="15.75" customHeight="1">
      <c r="A5111" s="79">
        <v>47113.0</v>
      </c>
      <c r="H5111" s="77"/>
      <c r="I5111" s="77"/>
      <c r="J5111" s="77"/>
      <c r="K5111" s="78">
        <f t="shared" si="2"/>
        <v>15324</v>
      </c>
      <c r="L5111" s="76" t="s">
        <v>99</v>
      </c>
      <c r="M5111" s="77"/>
    </row>
    <row r="5112" ht="15.75" customHeight="1">
      <c r="A5112" s="79">
        <v>47114.0</v>
      </c>
      <c r="H5112" s="77"/>
      <c r="I5112" s="77"/>
      <c r="J5112" s="77"/>
      <c r="K5112" s="78">
        <f t="shared" si="2"/>
        <v>15327</v>
      </c>
      <c r="L5112" s="76" t="s">
        <v>99</v>
      </c>
      <c r="M5112" s="77"/>
    </row>
    <row r="5113" ht="15.75" customHeight="1">
      <c r="A5113" s="79">
        <v>47115.0</v>
      </c>
      <c r="H5113" s="77"/>
      <c r="I5113" s="77"/>
      <c r="J5113" s="77"/>
      <c r="K5113" s="78">
        <f t="shared" si="2"/>
        <v>15330</v>
      </c>
      <c r="L5113" s="76" t="s">
        <v>99</v>
      </c>
      <c r="M5113" s="77"/>
    </row>
    <row r="5114" ht="15.75" customHeight="1">
      <c r="A5114" s="79">
        <v>47116.0</v>
      </c>
      <c r="H5114" s="77"/>
      <c r="I5114" s="77"/>
      <c r="J5114" s="77"/>
      <c r="K5114" s="78">
        <f t="shared" si="2"/>
        <v>15333</v>
      </c>
      <c r="L5114" s="76" t="s">
        <v>99</v>
      </c>
      <c r="M5114" s="77"/>
    </row>
    <row r="5115" ht="15.75" customHeight="1">
      <c r="A5115" s="79">
        <v>47117.0</v>
      </c>
      <c r="H5115" s="77"/>
      <c r="I5115" s="77"/>
      <c r="J5115" s="77"/>
      <c r="K5115" s="78">
        <f t="shared" si="2"/>
        <v>15336</v>
      </c>
      <c r="L5115" s="76" t="s">
        <v>99</v>
      </c>
      <c r="M5115" s="77"/>
    </row>
    <row r="5116" ht="15.75" customHeight="1">
      <c r="A5116" s="79">
        <v>47118.0</v>
      </c>
      <c r="H5116" s="77"/>
      <c r="I5116" s="77"/>
      <c r="J5116" s="77"/>
      <c r="K5116" s="78">
        <f t="shared" si="2"/>
        <v>15339</v>
      </c>
      <c r="L5116" s="76" t="s">
        <v>99</v>
      </c>
      <c r="M5116" s="77"/>
    </row>
    <row r="5117" ht="15.75" customHeight="1">
      <c r="A5117" s="79">
        <v>47119.0</v>
      </c>
      <c r="H5117" s="77"/>
      <c r="I5117" s="77"/>
      <c r="J5117" s="77"/>
      <c r="K5117" s="78">
        <f t="shared" si="2"/>
        <v>15342</v>
      </c>
      <c r="L5117" s="76" t="s">
        <v>99</v>
      </c>
      <c r="M5117" s="77"/>
    </row>
    <row r="5118" ht="15.75" customHeight="1">
      <c r="A5118" s="79">
        <v>47120.0</v>
      </c>
      <c r="H5118" s="77"/>
      <c r="I5118" s="77"/>
      <c r="J5118" s="77"/>
      <c r="K5118" s="78">
        <f t="shared" si="2"/>
        <v>15345</v>
      </c>
      <c r="L5118" s="76" t="s">
        <v>99</v>
      </c>
      <c r="M5118" s="77"/>
    </row>
    <row r="5119" ht="15.75" customHeight="1">
      <c r="A5119" s="79">
        <v>47121.0</v>
      </c>
      <c r="H5119" s="77"/>
      <c r="I5119" s="77"/>
      <c r="J5119" s="77"/>
      <c r="K5119" s="78">
        <f t="shared" si="2"/>
        <v>15348</v>
      </c>
      <c r="L5119" s="76" t="s">
        <v>99</v>
      </c>
      <c r="M5119" s="77"/>
    </row>
    <row r="5120" ht="15.75" customHeight="1">
      <c r="A5120" s="79">
        <v>47122.0</v>
      </c>
      <c r="H5120" s="77"/>
      <c r="I5120" s="77"/>
      <c r="J5120" s="77"/>
      <c r="K5120" s="78">
        <f t="shared" si="2"/>
        <v>15351</v>
      </c>
      <c r="L5120" s="76" t="s">
        <v>99</v>
      </c>
      <c r="M5120" s="77"/>
    </row>
    <row r="5121" ht="15.75" customHeight="1">
      <c r="A5121" s="79">
        <v>47123.0</v>
      </c>
      <c r="H5121" s="77"/>
      <c r="I5121" s="77"/>
      <c r="J5121" s="77"/>
      <c r="K5121" s="78">
        <f t="shared" si="2"/>
        <v>15354</v>
      </c>
      <c r="L5121" s="76" t="s">
        <v>99</v>
      </c>
      <c r="M5121" s="77"/>
    </row>
    <row r="5122" ht="15.75" customHeight="1">
      <c r="A5122" s="79">
        <v>47124.0</v>
      </c>
      <c r="H5122" s="77"/>
      <c r="I5122" s="77"/>
      <c r="J5122" s="77"/>
      <c r="K5122" s="78">
        <f t="shared" si="2"/>
        <v>15357</v>
      </c>
      <c r="L5122" s="76" t="s">
        <v>99</v>
      </c>
      <c r="M5122" s="77"/>
    </row>
    <row r="5123" ht="15.75" customHeight="1">
      <c r="A5123" s="79">
        <v>47125.0</v>
      </c>
      <c r="H5123" s="77"/>
      <c r="I5123" s="77"/>
      <c r="J5123" s="77"/>
      <c r="K5123" s="78">
        <f t="shared" si="2"/>
        <v>15360</v>
      </c>
      <c r="L5123" s="76" t="s">
        <v>99</v>
      </c>
      <c r="M5123" s="77"/>
    </row>
    <row r="5124" ht="15.75" customHeight="1">
      <c r="A5124" s="79">
        <v>47126.0</v>
      </c>
      <c r="H5124" s="77"/>
      <c r="I5124" s="77"/>
      <c r="J5124" s="77"/>
      <c r="K5124" s="78">
        <f t="shared" si="2"/>
        <v>15363</v>
      </c>
      <c r="L5124" s="76" t="s">
        <v>99</v>
      </c>
      <c r="M5124" s="77"/>
    </row>
    <row r="5125" ht="15.75" customHeight="1">
      <c r="A5125" s="79">
        <v>47127.0</v>
      </c>
      <c r="H5125" s="77"/>
      <c r="I5125" s="77"/>
      <c r="J5125" s="77"/>
      <c r="K5125" s="78">
        <f t="shared" si="2"/>
        <v>15366</v>
      </c>
      <c r="L5125" s="76" t="s">
        <v>99</v>
      </c>
      <c r="M5125" s="77"/>
    </row>
    <row r="5126" ht="15.75" customHeight="1">
      <c r="A5126" s="79">
        <v>47128.0</v>
      </c>
      <c r="H5126" s="77"/>
      <c r="I5126" s="77"/>
      <c r="J5126" s="77"/>
      <c r="K5126" s="78">
        <f t="shared" si="2"/>
        <v>15369</v>
      </c>
      <c r="L5126" s="76" t="s">
        <v>99</v>
      </c>
      <c r="M5126" s="77"/>
    </row>
    <row r="5127" ht="15.75" customHeight="1">
      <c r="A5127" s="79">
        <v>47129.0</v>
      </c>
      <c r="H5127" s="77"/>
      <c r="I5127" s="77"/>
      <c r="J5127" s="77"/>
      <c r="K5127" s="78">
        <f t="shared" si="2"/>
        <v>15372</v>
      </c>
      <c r="L5127" s="76" t="s">
        <v>99</v>
      </c>
      <c r="M5127" s="77"/>
    </row>
    <row r="5128" ht="15.75" customHeight="1">
      <c r="A5128" s="79">
        <v>47130.0</v>
      </c>
      <c r="H5128" s="77"/>
      <c r="I5128" s="77"/>
      <c r="J5128" s="77"/>
      <c r="K5128" s="78">
        <f t="shared" si="2"/>
        <v>15375</v>
      </c>
      <c r="L5128" s="76" t="s">
        <v>99</v>
      </c>
      <c r="M5128" s="77"/>
    </row>
    <row r="5129" ht="15.75" customHeight="1">
      <c r="A5129" s="79">
        <v>47131.0</v>
      </c>
      <c r="H5129" s="77"/>
      <c r="I5129" s="77"/>
      <c r="J5129" s="77"/>
      <c r="K5129" s="78">
        <f t="shared" si="2"/>
        <v>15378</v>
      </c>
      <c r="L5129" s="76" t="s">
        <v>99</v>
      </c>
      <c r="M5129" s="77"/>
    </row>
    <row r="5130" ht="15.75" customHeight="1">
      <c r="A5130" s="79">
        <v>47132.0</v>
      </c>
      <c r="H5130" s="77"/>
      <c r="I5130" s="77"/>
      <c r="J5130" s="77"/>
      <c r="K5130" s="78">
        <f t="shared" si="2"/>
        <v>15381</v>
      </c>
      <c r="L5130" s="76" t="s">
        <v>99</v>
      </c>
      <c r="M5130" s="77"/>
    </row>
    <row r="5131" ht="15.75" customHeight="1">
      <c r="A5131" s="79">
        <v>47133.0</v>
      </c>
      <c r="H5131" s="77"/>
      <c r="I5131" s="77"/>
      <c r="J5131" s="77"/>
      <c r="K5131" s="78">
        <f t="shared" si="2"/>
        <v>15384</v>
      </c>
      <c r="L5131" s="76" t="s">
        <v>99</v>
      </c>
      <c r="M5131" s="77"/>
    </row>
    <row r="5132" ht="15.75" customHeight="1">
      <c r="A5132" s="79">
        <v>47134.0</v>
      </c>
      <c r="H5132" s="77"/>
      <c r="I5132" s="77"/>
      <c r="J5132" s="77"/>
      <c r="K5132" s="78">
        <f t="shared" si="2"/>
        <v>15387</v>
      </c>
      <c r="L5132" s="76" t="s">
        <v>99</v>
      </c>
      <c r="M5132" s="77"/>
    </row>
    <row r="5133" ht="15.75" customHeight="1">
      <c r="A5133" s="79">
        <v>47135.0</v>
      </c>
      <c r="H5133" s="77"/>
      <c r="I5133" s="77"/>
      <c r="J5133" s="77"/>
      <c r="K5133" s="78">
        <f t="shared" si="2"/>
        <v>15390</v>
      </c>
      <c r="L5133" s="76" t="s">
        <v>99</v>
      </c>
      <c r="M5133" s="77"/>
    </row>
    <row r="5134" ht="15.75" customHeight="1">
      <c r="A5134" s="79">
        <v>47136.0</v>
      </c>
      <c r="H5134" s="77"/>
      <c r="I5134" s="77"/>
      <c r="J5134" s="77"/>
      <c r="K5134" s="78">
        <f t="shared" si="2"/>
        <v>15393</v>
      </c>
      <c r="L5134" s="76" t="s">
        <v>99</v>
      </c>
      <c r="M5134" s="77"/>
    </row>
    <row r="5135" ht="15.75" customHeight="1">
      <c r="A5135" s="79">
        <v>47137.0</v>
      </c>
      <c r="H5135" s="77"/>
      <c r="I5135" s="77"/>
      <c r="J5135" s="77"/>
      <c r="K5135" s="78">
        <f t="shared" si="2"/>
        <v>15396</v>
      </c>
      <c r="L5135" s="76" t="s">
        <v>99</v>
      </c>
      <c r="M5135" s="77"/>
    </row>
    <row r="5136" ht="15.75" customHeight="1">
      <c r="A5136" s="79">
        <v>47138.0</v>
      </c>
      <c r="H5136" s="77"/>
      <c r="I5136" s="77"/>
      <c r="J5136" s="77"/>
      <c r="K5136" s="78">
        <f t="shared" si="2"/>
        <v>15399</v>
      </c>
      <c r="L5136" s="76" t="s">
        <v>99</v>
      </c>
      <c r="M5136" s="77"/>
    </row>
    <row r="5137" ht="15.75" customHeight="1">
      <c r="A5137" s="79">
        <v>47139.0</v>
      </c>
      <c r="H5137" s="77"/>
      <c r="I5137" s="77"/>
      <c r="J5137" s="77"/>
      <c r="K5137" s="78">
        <f t="shared" si="2"/>
        <v>15402</v>
      </c>
      <c r="L5137" s="76" t="s">
        <v>99</v>
      </c>
      <c r="M5137" s="77"/>
    </row>
    <row r="5138" ht="15.75" customHeight="1">
      <c r="A5138" s="79">
        <v>47140.0</v>
      </c>
      <c r="H5138" s="77"/>
      <c r="I5138" s="77"/>
      <c r="J5138" s="77"/>
      <c r="K5138" s="78">
        <f t="shared" si="2"/>
        <v>15405</v>
      </c>
      <c r="L5138" s="76" t="s">
        <v>99</v>
      </c>
      <c r="M5138" s="77"/>
    </row>
    <row r="5139" ht="15.75" customHeight="1">
      <c r="A5139" s="79">
        <v>47141.0</v>
      </c>
      <c r="H5139" s="77"/>
      <c r="I5139" s="77"/>
      <c r="J5139" s="77"/>
      <c r="K5139" s="78">
        <f t="shared" si="2"/>
        <v>15408</v>
      </c>
      <c r="L5139" s="76" t="s">
        <v>99</v>
      </c>
      <c r="M5139" s="77"/>
    </row>
    <row r="5140" ht="15.75" customHeight="1">
      <c r="A5140" s="79">
        <v>47142.0</v>
      </c>
      <c r="H5140" s="77"/>
      <c r="I5140" s="77"/>
      <c r="J5140" s="77"/>
      <c r="K5140" s="78">
        <f t="shared" si="2"/>
        <v>15411</v>
      </c>
      <c r="L5140" s="76" t="s">
        <v>99</v>
      </c>
      <c r="M5140" s="77"/>
    </row>
    <row r="5141" ht="15.75" customHeight="1">
      <c r="A5141" s="79">
        <v>47143.0</v>
      </c>
      <c r="H5141" s="77"/>
      <c r="I5141" s="77"/>
      <c r="J5141" s="77"/>
      <c r="K5141" s="78">
        <f t="shared" si="2"/>
        <v>15414</v>
      </c>
      <c r="L5141" s="76" t="s">
        <v>99</v>
      </c>
      <c r="M5141" s="77"/>
    </row>
    <row r="5142" ht="15.75" customHeight="1">
      <c r="A5142" s="79">
        <v>47144.0</v>
      </c>
      <c r="H5142" s="77"/>
      <c r="I5142" s="77"/>
      <c r="J5142" s="77"/>
      <c r="K5142" s="78">
        <f t="shared" si="2"/>
        <v>15417</v>
      </c>
      <c r="L5142" s="76" t="s">
        <v>99</v>
      </c>
      <c r="M5142" s="77"/>
    </row>
    <row r="5143" ht="15.75" customHeight="1">
      <c r="A5143" s="79">
        <v>47145.0</v>
      </c>
      <c r="H5143" s="77"/>
      <c r="I5143" s="77"/>
      <c r="J5143" s="77"/>
      <c r="K5143" s="78">
        <f t="shared" si="2"/>
        <v>15420</v>
      </c>
      <c r="L5143" s="76" t="s">
        <v>99</v>
      </c>
      <c r="M5143" s="77"/>
    </row>
    <row r="5144" ht="15.75" customHeight="1">
      <c r="A5144" s="79">
        <v>47146.0</v>
      </c>
      <c r="H5144" s="77"/>
      <c r="I5144" s="77"/>
      <c r="J5144" s="77"/>
      <c r="K5144" s="78">
        <f t="shared" si="2"/>
        <v>15423</v>
      </c>
      <c r="L5144" s="76" t="s">
        <v>99</v>
      </c>
      <c r="M5144" s="77"/>
    </row>
    <row r="5145" ht="15.75" customHeight="1">
      <c r="A5145" s="79">
        <v>47147.0</v>
      </c>
      <c r="H5145" s="77"/>
      <c r="I5145" s="77"/>
      <c r="J5145" s="77"/>
      <c r="K5145" s="78">
        <f t="shared" si="2"/>
        <v>15426</v>
      </c>
      <c r="L5145" s="76" t="s">
        <v>99</v>
      </c>
      <c r="M5145" s="77"/>
    </row>
    <row r="5146" ht="15.75" customHeight="1">
      <c r="A5146" s="79">
        <v>47148.0</v>
      </c>
      <c r="H5146" s="77"/>
      <c r="I5146" s="77"/>
      <c r="J5146" s="77"/>
      <c r="K5146" s="78">
        <f t="shared" si="2"/>
        <v>15429</v>
      </c>
      <c r="L5146" s="76" t="s">
        <v>99</v>
      </c>
      <c r="M5146" s="77"/>
    </row>
    <row r="5147" ht="15.75" customHeight="1">
      <c r="A5147" s="79">
        <v>47149.0</v>
      </c>
      <c r="H5147" s="77"/>
      <c r="I5147" s="77"/>
      <c r="J5147" s="77"/>
      <c r="K5147" s="78">
        <f t="shared" si="2"/>
        <v>15432</v>
      </c>
      <c r="L5147" s="76" t="s">
        <v>99</v>
      </c>
      <c r="M5147" s="77"/>
    </row>
    <row r="5148" ht="15.75" customHeight="1">
      <c r="A5148" s="79">
        <v>47150.0</v>
      </c>
      <c r="H5148" s="77"/>
      <c r="I5148" s="77"/>
      <c r="J5148" s="77"/>
      <c r="K5148" s="78">
        <f t="shared" si="2"/>
        <v>15435</v>
      </c>
      <c r="L5148" s="76" t="s">
        <v>99</v>
      </c>
      <c r="M5148" s="77"/>
    </row>
    <row r="5149" ht="15.75" customHeight="1">
      <c r="A5149" s="79">
        <v>47151.0</v>
      </c>
      <c r="H5149" s="77"/>
      <c r="I5149" s="77"/>
      <c r="J5149" s="77"/>
      <c r="K5149" s="78">
        <f t="shared" si="2"/>
        <v>15438</v>
      </c>
      <c r="L5149" s="76" t="s">
        <v>99</v>
      </c>
      <c r="M5149" s="77"/>
    </row>
    <row r="5150" ht="15.75" customHeight="1">
      <c r="A5150" s="79">
        <v>47152.0</v>
      </c>
      <c r="H5150" s="77"/>
      <c r="I5150" s="77"/>
      <c r="J5150" s="77"/>
      <c r="K5150" s="78">
        <f t="shared" si="2"/>
        <v>15441</v>
      </c>
      <c r="L5150" s="76" t="s">
        <v>99</v>
      </c>
      <c r="M5150" s="77"/>
    </row>
    <row r="5151" ht="15.75" customHeight="1">
      <c r="A5151" s="79">
        <v>47153.0</v>
      </c>
      <c r="H5151" s="77"/>
      <c r="I5151" s="77"/>
      <c r="J5151" s="77"/>
      <c r="K5151" s="78">
        <f t="shared" si="2"/>
        <v>15444</v>
      </c>
      <c r="L5151" s="76" t="s">
        <v>99</v>
      </c>
      <c r="M5151" s="77"/>
    </row>
    <row r="5152" ht="15.75" customHeight="1">
      <c r="A5152" s="79">
        <v>47154.0</v>
      </c>
      <c r="H5152" s="77"/>
      <c r="I5152" s="77"/>
      <c r="J5152" s="77"/>
      <c r="K5152" s="78">
        <f t="shared" si="2"/>
        <v>15447</v>
      </c>
      <c r="L5152" s="76" t="s">
        <v>99</v>
      </c>
      <c r="M5152" s="77"/>
    </row>
    <row r="5153" ht="15.75" customHeight="1">
      <c r="A5153" s="79">
        <v>47155.0</v>
      </c>
      <c r="H5153" s="77"/>
      <c r="I5153" s="77"/>
      <c r="J5153" s="77"/>
      <c r="K5153" s="78">
        <f t="shared" si="2"/>
        <v>15450</v>
      </c>
      <c r="L5153" s="76" t="s">
        <v>99</v>
      </c>
      <c r="M5153" s="77"/>
    </row>
    <row r="5154" ht="15.75" customHeight="1">
      <c r="A5154" s="79">
        <v>47156.0</v>
      </c>
      <c r="H5154" s="77"/>
      <c r="I5154" s="77"/>
      <c r="J5154" s="77"/>
      <c r="K5154" s="78">
        <f t="shared" si="2"/>
        <v>15453</v>
      </c>
      <c r="L5154" s="76" t="s">
        <v>99</v>
      </c>
      <c r="M5154" s="77"/>
    </row>
    <row r="5155" ht="15.75" customHeight="1">
      <c r="A5155" s="79">
        <v>47157.0</v>
      </c>
      <c r="H5155" s="77"/>
      <c r="I5155" s="77"/>
      <c r="J5155" s="77"/>
      <c r="K5155" s="78">
        <f t="shared" si="2"/>
        <v>15456</v>
      </c>
      <c r="L5155" s="76" t="s">
        <v>99</v>
      </c>
      <c r="M5155" s="77"/>
    </row>
    <row r="5156" ht="15.75" customHeight="1">
      <c r="A5156" s="79">
        <v>47158.0</v>
      </c>
      <c r="H5156" s="77"/>
      <c r="I5156" s="77"/>
      <c r="J5156" s="77"/>
      <c r="K5156" s="78">
        <f t="shared" si="2"/>
        <v>15459</v>
      </c>
      <c r="L5156" s="76" t="s">
        <v>99</v>
      </c>
      <c r="M5156" s="77"/>
    </row>
    <row r="5157" ht="15.75" customHeight="1">
      <c r="A5157" s="79">
        <v>47159.0</v>
      </c>
      <c r="H5157" s="77"/>
      <c r="I5157" s="77"/>
      <c r="J5157" s="77"/>
      <c r="K5157" s="78">
        <f t="shared" si="2"/>
        <v>15462</v>
      </c>
      <c r="L5157" s="76" t="s">
        <v>99</v>
      </c>
      <c r="M5157" s="77"/>
    </row>
    <row r="5158" ht="15.75" customHeight="1">
      <c r="A5158" s="79">
        <v>47160.0</v>
      </c>
      <c r="H5158" s="77"/>
      <c r="I5158" s="77"/>
      <c r="J5158" s="77"/>
      <c r="K5158" s="78">
        <f t="shared" si="2"/>
        <v>15465</v>
      </c>
      <c r="L5158" s="76" t="s">
        <v>99</v>
      </c>
      <c r="M5158" s="77"/>
    </row>
    <row r="5159" ht="15.75" customHeight="1">
      <c r="A5159" s="79">
        <v>47161.0</v>
      </c>
      <c r="H5159" s="77"/>
      <c r="I5159" s="77"/>
      <c r="J5159" s="77"/>
      <c r="K5159" s="78">
        <f t="shared" si="2"/>
        <v>15468</v>
      </c>
      <c r="L5159" s="76" t="s">
        <v>99</v>
      </c>
      <c r="M5159" s="77"/>
    </row>
    <row r="5160" ht="15.75" customHeight="1">
      <c r="A5160" s="79">
        <v>47162.0</v>
      </c>
      <c r="H5160" s="77"/>
      <c r="I5160" s="77"/>
      <c r="J5160" s="77"/>
      <c r="K5160" s="78">
        <f t="shared" si="2"/>
        <v>15471</v>
      </c>
      <c r="L5160" s="76" t="s">
        <v>99</v>
      </c>
      <c r="M5160" s="77"/>
    </row>
    <row r="5161" ht="15.75" customHeight="1">
      <c r="A5161" s="79">
        <v>47163.0</v>
      </c>
      <c r="H5161" s="77"/>
      <c r="I5161" s="77"/>
      <c r="J5161" s="77"/>
      <c r="K5161" s="78">
        <f t="shared" si="2"/>
        <v>15474</v>
      </c>
      <c r="L5161" s="76" t="s">
        <v>99</v>
      </c>
      <c r="M5161" s="77"/>
    </row>
    <row r="5162" ht="15.75" customHeight="1">
      <c r="A5162" s="79">
        <v>47164.0</v>
      </c>
      <c r="H5162" s="77"/>
      <c r="I5162" s="77"/>
      <c r="J5162" s="77"/>
      <c r="K5162" s="78">
        <f t="shared" si="2"/>
        <v>15477</v>
      </c>
      <c r="L5162" s="76" t="s">
        <v>99</v>
      </c>
      <c r="M5162" s="77"/>
    </row>
    <row r="5163" ht="15.75" customHeight="1">
      <c r="A5163" s="79">
        <v>47165.0</v>
      </c>
      <c r="H5163" s="77"/>
      <c r="I5163" s="77"/>
      <c r="J5163" s="77"/>
      <c r="K5163" s="78">
        <f t="shared" si="2"/>
        <v>15480</v>
      </c>
      <c r="L5163" s="76" t="s">
        <v>99</v>
      </c>
      <c r="M5163" s="77"/>
    </row>
    <row r="5164" ht="15.75" customHeight="1">
      <c r="A5164" s="79">
        <v>47166.0</v>
      </c>
      <c r="H5164" s="77"/>
      <c r="I5164" s="77"/>
      <c r="J5164" s="77"/>
      <c r="K5164" s="78">
        <f t="shared" si="2"/>
        <v>15483</v>
      </c>
      <c r="L5164" s="76" t="s">
        <v>99</v>
      </c>
      <c r="M5164" s="77"/>
    </row>
    <row r="5165" ht="15.75" customHeight="1">
      <c r="A5165" s="79">
        <v>47167.0</v>
      </c>
      <c r="H5165" s="77"/>
      <c r="I5165" s="77"/>
      <c r="J5165" s="77"/>
      <c r="K5165" s="78">
        <f t="shared" si="2"/>
        <v>15486</v>
      </c>
      <c r="L5165" s="76" t="s">
        <v>99</v>
      </c>
      <c r="M5165" s="77"/>
    </row>
    <row r="5166" ht="15.75" customHeight="1">
      <c r="A5166" s="79">
        <v>47168.0</v>
      </c>
      <c r="H5166" s="77"/>
      <c r="I5166" s="77"/>
      <c r="J5166" s="77"/>
      <c r="K5166" s="78">
        <f t="shared" si="2"/>
        <v>15489</v>
      </c>
      <c r="L5166" s="76" t="s">
        <v>99</v>
      </c>
      <c r="M5166" s="77"/>
    </row>
    <row r="5167" ht="15.75" customHeight="1">
      <c r="A5167" s="79">
        <v>47169.0</v>
      </c>
      <c r="H5167" s="77"/>
      <c r="I5167" s="77"/>
      <c r="J5167" s="77"/>
      <c r="K5167" s="78">
        <f t="shared" si="2"/>
        <v>15492</v>
      </c>
      <c r="L5167" s="76" t="s">
        <v>99</v>
      </c>
      <c r="M5167" s="77"/>
    </row>
    <row r="5168" ht="15.75" customHeight="1">
      <c r="A5168" s="79">
        <v>47170.0</v>
      </c>
      <c r="H5168" s="77"/>
      <c r="I5168" s="77"/>
      <c r="J5168" s="77"/>
      <c r="K5168" s="78">
        <f t="shared" si="2"/>
        <v>15495</v>
      </c>
      <c r="L5168" s="76" t="s">
        <v>99</v>
      </c>
      <c r="M5168" s="77"/>
    </row>
    <row r="5169" ht="15.75" customHeight="1">
      <c r="A5169" s="79">
        <v>47171.0</v>
      </c>
      <c r="H5169" s="77"/>
      <c r="I5169" s="77"/>
      <c r="J5169" s="77"/>
      <c r="K5169" s="78">
        <f t="shared" si="2"/>
        <v>15498</v>
      </c>
      <c r="L5169" s="76" t="s">
        <v>99</v>
      </c>
      <c r="M5169" s="77"/>
    </row>
    <row r="5170" ht="15.75" customHeight="1">
      <c r="A5170" s="79">
        <v>47172.0</v>
      </c>
      <c r="H5170" s="77"/>
      <c r="I5170" s="77"/>
      <c r="J5170" s="77"/>
      <c r="K5170" s="78">
        <f t="shared" si="2"/>
        <v>15501</v>
      </c>
      <c r="L5170" s="76" t="s">
        <v>99</v>
      </c>
      <c r="M5170" s="77"/>
    </row>
    <row r="5171" ht="15.75" customHeight="1">
      <c r="A5171" s="79">
        <v>47173.0</v>
      </c>
      <c r="H5171" s="77"/>
      <c r="I5171" s="77"/>
      <c r="J5171" s="77"/>
      <c r="K5171" s="78">
        <f t="shared" si="2"/>
        <v>15504</v>
      </c>
      <c r="L5171" s="76" t="s">
        <v>99</v>
      </c>
      <c r="M5171" s="77"/>
    </row>
    <row r="5172" ht="15.75" customHeight="1">
      <c r="A5172" s="79">
        <v>47174.0</v>
      </c>
      <c r="H5172" s="77"/>
      <c r="I5172" s="77"/>
      <c r="J5172" s="77"/>
      <c r="K5172" s="78">
        <f t="shared" si="2"/>
        <v>15507</v>
      </c>
      <c r="L5172" s="76" t="s">
        <v>99</v>
      </c>
      <c r="M5172" s="77"/>
    </row>
    <row r="5173" ht="15.75" customHeight="1">
      <c r="A5173" s="79">
        <v>47175.0</v>
      </c>
      <c r="H5173" s="77"/>
      <c r="I5173" s="77"/>
      <c r="J5173" s="77"/>
      <c r="K5173" s="78">
        <f t="shared" si="2"/>
        <v>15510</v>
      </c>
      <c r="L5173" s="76" t="s">
        <v>99</v>
      </c>
      <c r="M5173" s="77"/>
    </row>
    <row r="5174" ht="15.75" customHeight="1">
      <c r="A5174" s="79">
        <v>47176.0</v>
      </c>
      <c r="H5174" s="77"/>
      <c r="I5174" s="77"/>
      <c r="J5174" s="77"/>
      <c r="K5174" s="78">
        <f t="shared" si="2"/>
        <v>15513</v>
      </c>
      <c r="L5174" s="76" t="s">
        <v>99</v>
      </c>
      <c r="M5174" s="77"/>
    </row>
    <row r="5175" ht="15.75" customHeight="1">
      <c r="A5175" s="79">
        <v>47177.0</v>
      </c>
      <c r="H5175" s="77"/>
      <c r="I5175" s="77"/>
      <c r="J5175" s="77"/>
      <c r="K5175" s="78">
        <f t="shared" si="2"/>
        <v>15516</v>
      </c>
      <c r="L5175" s="76" t="s">
        <v>99</v>
      </c>
      <c r="M5175" s="77"/>
    </row>
    <row r="5176" ht="15.75" customHeight="1">
      <c r="A5176" s="79">
        <v>47178.0</v>
      </c>
      <c r="H5176" s="77"/>
      <c r="I5176" s="77"/>
      <c r="J5176" s="77"/>
      <c r="K5176" s="78">
        <f t="shared" si="2"/>
        <v>15519</v>
      </c>
      <c r="L5176" s="76" t="s">
        <v>99</v>
      </c>
      <c r="M5176" s="77"/>
    </row>
    <row r="5177" ht="15.75" customHeight="1">
      <c r="A5177" s="79">
        <v>47179.0</v>
      </c>
      <c r="H5177" s="77"/>
      <c r="I5177" s="77"/>
      <c r="J5177" s="77"/>
      <c r="K5177" s="78">
        <f t="shared" si="2"/>
        <v>15522</v>
      </c>
      <c r="L5177" s="76" t="s">
        <v>99</v>
      </c>
      <c r="M5177" s="77"/>
    </row>
    <row r="5178" ht="15.75" customHeight="1">
      <c r="A5178" s="79">
        <v>47180.0</v>
      </c>
      <c r="H5178" s="77"/>
      <c r="I5178" s="77"/>
      <c r="J5178" s="77"/>
      <c r="K5178" s="78">
        <f t="shared" si="2"/>
        <v>15525</v>
      </c>
      <c r="L5178" s="76" t="s">
        <v>99</v>
      </c>
      <c r="M5178" s="77"/>
    </row>
    <row r="5179" ht="15.75" customHeight="1">
      <c r="A5179" s="79">
        <v>47181.0</v>
      </c>
      <c r="H5179" s="77"/>
      <c r="I5179" s="77"/>
      <c r="J5179" s="77"/>
      <c r="K5179" s="78">
        <f t="shared" si="2"/>
        <v>15528</v>
      </c>
      <c r="L5179" s="76" t="s">
        <v>99</v>
      </c>
      <c r="M5179" s="77"/>
    </row>
    <row r="5180" ht="15.75" customHeight="1">
      <c r="A5180" s="79">
        <v>47182.0</v>
      </c>
      <c r="H5180" s="77"/>
      <c r="I5180" s="77"/>
      <c r="J5180" s="77"/>
      <c r="K5180" s="78">
        <f t="shared" si="2"/>
        <v>15531</v>
      </c>
      <c r="L5180" s="76" t="s">
        <v>99</v>
      </c>
      <c r="M5180" s="77"/>
    </row>
    <row r="5181" ht="15.75" customHeight="1">
      <c r="A5181" s="79">
        <v>47183.0</v>
      </c>
      <c r="H5181" s="77"/>
      <c r="I5181" s="77"/>
      <c r="J5181" s="77"/>
      <c r="K5181" s="78">
        <f t="shared" si="2"/>
        <v>15534</v>
      </c>
      <c r="L5181" s="76" t="s">
        <v>99</v>
      </c>
      <c r="M5181" s="77"/>
    </row>
    <row r="5182" ht="15.75" customHeight="1">
      <c r="A5182" s="79">
        <v>47184.0</v>
      </c>
      <c r="H5182" s="77"/>
      <c r="I5182" s="77"/>
      <c r="J5182" s="77"/>
      <c r="K5182" s="78">
        <f t="shared" si="2"/>
        <v>15537</v>
      </c>
      <c r="L5182" s="76" t="s">
        <v>99</v>
      </c>
      <c r="M5182" s="77"/>
    </row>
    <row r="5183" ht="15.75" customHeight="1">
      <c r="A5183" s="79">
        <v>47185.0</v>
      </c>
      <c r="H5183" s="77"/>
      <c r="I5183" s="77"/>
      <c r="J5183" s="77"/>
      <c r="K5183" s="78">
        <f t="shared" si="2"/>
        <v>15540</v>
      </c>
      <c r="L5183" s="76" t="s">
        <v>99</v>
      </c>
      <c r="M5183" s="77"/>
    </row>
    <row r="5184" ht="15.75" customHeight="1">
      <c r="A5184" s="79">
        <v>47186.0</v>
      </c>
      <c r="H5184" s="77"/>
      <c r="I5184" s="77"/>
      <c r="J5184" s="77"/>
      <c r="K5184" s="78">
        <f t="shared" si="2"/>
        <v>15543</v>
      </c>
      <c r="L5184" s="76" t="s">
        <v>99</v>
      </c>
      <c r="M5184" s="77"/>
    </row>
    <row r="5185" ht="15.75" customHeight="1">
      <c r="A5185" s="79">
        <v>47187.0</v>
      </c>
      <c r="H5185" s="77"/>
      <c r="I5185" s="77"/>
      <c r="J5185" s="77"/>
      <c r="K5185" s="78">
        <f t="shared" si="2"/>
        <v>15546</v>
      </c>
      <c r="L5185" s="76" t="s">
        <v>99</v>
      </c>
      <c r="M5185" s="77"/>
    </row>
    <row r="5186" ht="15.75" customHeight="1">
      <c r="A5186" s="79">
        <v>47188.0</v>
      </c>
      <c r="H5186" s="77"/>
      <c r="I5186" s="77"/>
      <c r="J5186" s="77"/>
      <c r="K5186" s="78">
        <f t="shared" si="2"/>
        <v>15549</v>
      </c>
      <c r="L5186" s="76" t="s">
        <v>99</v>
      </c>
      <c r="M5186" s="77"/>
    </row>
    <row r="5187" ht="15.75" customHeight="1">
      <c r="A5187" s="79">
        <v>47189.0</v>
      </c>
      <c r="H5187" s="77"/>
      <c r="I5187" s="77"/>
      <c r="J5187" s="77"/>
      <c r="K5187" s="78">
        <f t="shared" si="2"/>
        <v>15552</v>
      </c>
      <c r="L5187" s="76" t="s">
        <v>99</v>
      </c>
      <c r="M5187" s="77"/>
    </row>
    <row r="5188" ht="15.75" customHeight="1">
      <c r="A5188" s="79">
        <v>47190.0</v>
      </c>
      <c r="H5188" s="77"/>
      <c r="I5188" s="77"/>
      <c r="J5188" s="77"/>
      <c r="K5188" s="78">
        <f t="shared" si="2"/>
        <v>15555</v>
      </c>
      <c r="L5188" s="76" t="s">
        <v>99</v>
      </c>
      <c r="M5188" s="77"/>
    </row>
    <row r="5189" ht="15.75" customHeight="1">
      <c r="A5189" s="79">
        <v>47191.0</v>
      </c>
      <c r="H5189" s="77"/>
      <c r="I5189" s="77"/>
      <c r="J5189" s="77"/>
      <c r="K5189" s="78">
        <f t="shared" si="2"/>
        <v>15558</v>
      </c>
      <c r="L5189" s="76" t="s">
        <v>99</v>
      </c>
      <c r="M5189" s="77"/>
    </row>
    <row r="5190" ht="15.75" customHeight="1">
      <c r="A5190" s="79">
        <v>47192.0</v>
      </c>
      <c r="H5190" s="77"/>
      <c r="I5190" s="77"/>
      <c r="J5190" s="77"/>
      <c r="K5190" s="78">
        <f t="shared" si="2"/>
        <v>15561</v>
      </c>
      <c r="L5190" s="76" t="s">
        <v>99</v>
      </c>
      <c r="M5190" s="77"/>
    </row>
    <row r="5191" ht="15.75" customHeight="1">
      <c r="A5191" s="79">
        <v>47193.0</v>
      </c>
      <c r="H5191" s="77"/>
      <c r="I5191" s="77"/>
      <c r="J5191" s="77"/>
      <c r="K5191" s="78">
        <f t="shared" si="2"/>
        <v>15564</v>
      </c>
      <c r="L5191" s="76" t="s">
        <v>99</v>
      </c>
      <c r="M5191" s="77"/>
    </row>
    <row r="5192" ht="15.75" customHeight="1">
      <c r="A5192" s="79">
        <v>47194.0</v>
      </c>
      <c r="H5192" s="77"/>
      <c r="I5192" s="77"/>
      <c r="J5192" s="77"/>
      <c r="K5192" s="78">
        <f t="shared" si="2"/>
        <v>15567</v>
      </c>
      <c r="L5192" s="76" t="s">
        <v>99</v>
      </c>
      <c r="M5192" s="77"/>
    </row>
    <row r="5193" ht="15.75" customHeight="1">
      <c r="A5193" s="79">
        <v>47195.0</v>
      </c>
      <c r="H5193" s="77"/>
      <c r="I5193" s="77"/>
      <c r="J5193" s="77"/>
      <c r="K5193" s="78">
        <f t="shared" si="2"/>
        <v>15570</v>
      </c>
      <c r="L5193" s="76" t="s">
        <v>99</v>
      </c>
      <c r="M5193" s="77"/>
    </row>
    <row r="5194" ht="15.75" customHeight="1">
      <c r="A5194" s="79">
        <v>47196.0</v>
      </c>
      <c r="H5194" s="77"/>
      <c r="I5194" s="77"/>
      <c r="J5194" s="77"/>
      <c r="K5194" s="78">
        <f t="shared" si="2"/>
        <v>15573</v>
      </c>
      <c r="L5194" s="76" t="s">
        <v>99</v>
      </c>
      <c r="M5194" s="77"/>
    </row>
    <row r="5195" ht="15.75" customHeight="1">
      <c r="A5195" s="79">
        <v>47197.0</v>
      </c>
      <c r="H5195" s="77"/>
      <c r="I5195" s="77"/>
      <c r="J5195" s="77"/>
      <c r="K5195" s="78">
        <f t="shared" si="2"/>
        <v>15576</v>
      </c>
      <c r="L5195" s="76" t="s">
        <v>99</v>
      </c>
      <c r="M5195" s="77"/>
    </row>
    <row r="5196" ht="15.75" customHeight="1">
      <c r="A5196" s="79">
        <v>47198.0</v>
      </c>
      <c r="H5196" s="77"/>
      <c r="I5196" s="77"/>
      <c r="J5196" s="77"/>
      <c r="K5196" s="78">
        <f t="shared" si="2"/>
        <v>15579</v>
      </c>
      <c r="L5196" s="76" t="s">
        <v>99</v>
      </c>
      <c r="M5196" s="77"/>
    </row>
    <row r="5197" ht="15.75" customHeight="1">
      <c r="A5197" s="79">
        <v>47199.0</v>
      </c>
      <c r="H5197" s="77"/>
      <c r="I5197" s="77"/>
      <c r="J5197" s="77"/>
      <c r="K5197" s="78">
        <f t="shared" si="2"/>
        <v>15582</v>
      </c>
      <c r="L5197" s="76" t="s">
        <v>99</v>
      </c>
      <c r="M5197" s="77"/>
    </row>
    <row r="5198" ht="15.75" customHeight="1">
      <c r="A5198" s="79">
        <v>47200.0</v>
      </c>
      <c r="H5198" s="77"/>
      <c r="I5198" s="77"/>
      <c r="J5198" s="77"/>
      <c r="K5198" s="78">
        <f t="shared" si="2"/>
        <v>15585</v>
      </c>
      <c r="L5198" s="76" t="s">
        <v>99</v>
      </c>
      <c r="M5198" s="77"/>
    </row>
    <row r="5199" ht="15.75" customHeight="1">
      <c r="A5199" s="79">
        <v>47201.0</v>
      </c>
      <c r="H5199" s="77"/>
      <c r="I5199" s="77"/>
      <c r="J5199" s="77"/>
      <c r="K5199" s="78">
        <f t="shared" si="2"/>
        <v>15588</v>
      </c>
      <c r="L5199" s="76" t="s">
        <v>99</v>
      </c>
      <c r="M5199" s="77"/>
    </row>
    <row r="5200" ht="15.75" customHeight="1">
      <c r="A5200" s="79">
        <v>47202.0</v>
      </c>
      <c r="H5200" s="77"/>
      <c r="I5200" s="77"/>
      <c r="J5200" s="77"/>
      <c r="K5200" s="78">
        <f t="shared" si="2"/>
        <v>15591</v>
      </c>
      <c r="L5200" s="76" t="s">
        <v>99</v>
      </c>
      <c r="M5200" s="77"/>
    </row>
    <row r="5201" ht="15.75" customHeight="1">
      <c r="A5201" s="79">
        <v>47203.0</v>
      </c>
      <c r="H5201" s="77"/>
      <c r="I5201" s="77"/>
      <c r="J5201" s="77"/>
      <c r="K5201" s="78">
        <f t="shared" si="2"/>
        <v>15594</v>
      </c>
      <c r="L5201" s="76" t="s">
        <v>99</v>
      </c>
      <c r="M5201" s="77"/>
    </row>
    <row r="5202" ht="15.75" customHeight="1">
      <c r="A5202" s="79">
        <v>47204.0</v>
      </c>
      <c r="H5202" s="77"/>
      <c r="I5202" s="77"/>
      <c r="J5202" s="77"/>
      <c r="K5202" s="78">
        <f t="shared" si="2"/>
        <v>15597</v>
      </c>
      <c r="L5202" s="76" t="s">
        <v>99</v>
      </c>
      <c r="M5202" s="77"/>
    </row>
    <row r="5203" ht="15.75" customHeight="1">
      <c r="A5203" s="79">
        <v>47205.0</v>
      </c>
      <c r="H5203" s="77"/>
      <c r="I5203" s="77"/>
      <c r="J5203" s="77"/>
      <c r="K5203" s="78">
        <f t="shared" si="2"/>
        <v>15600</v>
      </c>
      <c r="L5203" s="76" t="s">
        <v>99</v>
      </c>
      <c r="M5203" s="77"/>
    </row>
    <row r="5204" ht="15.75" customHeight="1">
      <c r="A5204" s="79">
        <v>47206.0</v>
      </c>
      <c r="H5204" s="77"/>
      <c r="I5204" s="77"/>
      <c r="J5204" s="77"/>
      <c r="K5204" s="78">
        <f t="shared" si="2"/>
        <v>15603</v>
      </c>
      <c r="L5204" s="76" t="s">
        <v>99</v>
      </c>
      <c r="M5204" s="77"/>
    </row>
    <row r="5205" ht="15.75" customHeight="1">
      <c r="A5205" s="79">
        <v>47207.0</v>
      </c>
      <c r="H5205" s="77"/>
      <c r="I5205" s="77"/>
      <c r="J5205" s="77"/>
      <c r="K5205" s="78">
        <f t="shared" si="2"/>
        <v>15606</v>
      </c>
      <c r="L5205" s="76" t="s">
        <v>99</v>
      </c>
      <c r="M5205" s="77"/>
    </row>
    <row r="5206" ht="15.75" customHeight="1">
      <c r="A5206" s="79">
        <v>47208.0</v>
      </c>
      <c r="H5206" s="77"/>
      <c r="I5206" s="77"/>
      <c r="J5206" s="77"/>
      <c r="K5206" s="78">
        <f t="shared" si="2"/>
        <v>15609</v>
      </c>
      <c r="L5206" s="76" t="s">
        <v>99</v>
      </c>
      <c r="M5206" s="77"/>
    </row>
    <row r="5207" ht="15.75" customHeight="1">
      <c r="A5207" s="79">
        <v>47209.0</v>
      </c>
      <c r="H5207" s="77"/>
      <c r="I5207" s="77"/>
      <c r="J5207" s="77"/>
      <c r="K5207" s="78">
        <f t="shared" si="2"/>
        <v>15612</v>
      </c>
      <c r="L5207" s="76" t="s">
        <v>99</v>
      </c>
      <c r="M5207" s="77"/>
    </row>
    <row r="5208" ht="15.75" customHeight="1">
      <c r="A5208" s="79">
        <v>47210.0</v>
      </c>
      <c r="H5208" s="77"/>
      <c r="I5208" s="77"/>
      <c r="J5208" s="77"/>
      <c r="K5208" s="78">
        <f t="shared" si="2"/>
        <v>15615</v>
      </c>
      <c r="L5208" s="76" t="s">
        <v>99</v>
      </c>
      <c r="M5208" s="77"/>
    </row>
    <row r="5209" ht="15.75" customHeight="1">
      <c r="A5209" s="79">
        <v>47211.0</v>
      </c>
      <c r="H5209" s="77"/>
      <c r="I5209" s="77"/>
      <c r="J5209" s="77"/>
      <c r="K5209" s="78">
        <f t="shared" si="2"/>
        <v>15618</v>
      </c>
      <c r="L5209" s="76" t="s">
        <v>99</v>
      </c>
      <c r="M5209" s="77"/>
    </row>
    <row r="5210" ht="15.75" customHeight="1">
      <c r="A5210" s="79">
        <v>47212.0</v>
      </c>
      <c r="H5210" s="77"/>
      <c r="I5210" s="77"/>
      <c r="J5210" s="77"/>
      <c r="K5210" s="78">
        <f t="shared" si="2"/>
        <v>15621</v>
      </c>
      <c r="L5210" s="76" t="s">
        <v>99</v>
      </c>
      <c r="M5210" s="77"/>
    </row>
    <row r="5211" ht="15.75" customHeight="1">
      <c r="A5211" s="79">
        <v>47213.0</v>
      </c>
      <c r="H5211" s="77"/>
      <c r="I5211" s="77"/>
      <c r="J5211" s="77"/>
      <c r="K5211" s="78">
        <f t="shared" si="2"/>
        <v>15624</v>
      </c>
      <c r="L5211" s="76" t="s">
        <v>99</v>
      </c>
      <c r="M5211" s="77"/>
    </row>
    <row r="5212" ht="15.75" customHeight="1">
      <c r="A5212" s="79">
        <v>47214.0</v>
      </c>
      <c r="H5212" s="77"/>
      <c r="I5212" s="77"/>
      <c r="J5212" s="77"/>
      <c r="K5212" s="78">
        <f t="shared" si="2"/>
        <v>15627</v>
      </c>
      <c r="L5212" s="76" t="s">
        <v>99</v>
      </c>
      <c r="M5212" s="77"/>
    </row>
    <row r="5213" ht="15.75" customHeight="1">
      <c r="A5213" s="79">
        <v>47215.0</v>
      </c>
      <c r="H5213" s="77"/>
      <c r="I5213" s="77"/>
      <c r="J5213" s="77"/>
      <c r="K5213" s="78">
        <f t="shared" si="2"/>
        <v>15630</v>
      </c>
      <c r="L5213" s="76" t="s">
        <v>99</v>
      </c>
      <c r="M5213" s="77"/>
    </row>
    <row r="5214" ht="15.75" customHeight="1">
      <c r="A5214" s="79">
        <v>47216.0</v>
      </c>
      <c r="H5214" s="77"/>
      <c r="I5214" s="77"/>
      <c r="J5214" s="77"/>
      <c r="K5214" s="78">
        <f t="shared" si="2"/>
        <v>15633</v>
      </c>
      <c r="L5214" s="76" t="s">
        <v>99</v>
      </c>
      <c r="M5214" s="77"/>
    </row>
    <row r="5215" ht="15.75" customHeight="1">
      <c r="A5215" s="79">
        <v>47217.0</v>
      </c>
      <c r="H5215" s="77"/>
      <c r="I5215" s="77"/>
      <c r="J5215" s="77"/>
      <c r="K5215" s="78">
        <f t="shared" si="2"/>
        <v>15636</v>
      </c>
      <c r="L5215" s="76" t="s">
        <v>99</v>
      </c>
      <c r="M5215" s="77"/>
    </row>
    <row r="5216" ht="15.75" customHeight="1">
      <c r="A5216" s="79">
        <v>47218.0</v>
      </c>
      <c r="H5216" s="77"/>
      <c r="I5216" s="77"/>
      <c r="J5216" s="77"/>
      <c r="K5216" s="78">
        <f t="shared" si="2"/>
        <v>15639</v>
      </c>
      <c r="L5216" s="76" t="s">
        <v>99</v>
      </c>
      <c r="M5216" s="77"/>
    </row>
    <row r="5217" ht="15.75" customHeight="1">
      <c r="A5217" s="79">
        <v>47219.0</v>
      </c>
      <c r="H5217" s="77"/>
      <c r="I5217" s="77"/>
      <c r="J5217" s="77"/>
      <c r="K5217" s="78">
        <f t="shared" si="2"/>
        <v>15642</v>
      </c>
      <c r="L5217" s="76" t="s">
        <v>99</v>
      </c>
      <c r="M5217" s="77"/>
    </row>
    <row r="5218" ht="15.75" customHeight="1">
      <c r="A5218" s="79">
        <v>47220.0</v>
      </c>
      <c r="H5218" s="77"/>
      <c r="I5218" s="77"/>
      <c r="J5218" s="77"/>
      <c r="K5218" s="78">
        <f t="shared" si="2"/>
        <v>15645</v>
      </c>
      <c r="L5218" s="76" t="s">
        <v>99</v>
      </c>
      <c r="M5218" s="77"/>
    </row>
    <row r="5219" ht="15.75" customHeight="1">
      <c r="A5219" s="79">
        <v>47221.0</v>
      </c>
      <c r="H5219" s="77"/>
      <c r="I5219" s="77"/>
      <c r="J5219" s="77"/>
      <c r="K5219" s="78">
        <f t="shared" si="2"/>
        <v>15648</v>
      </c>
      <c r="L5219" s="76" t="s">
        <v>99</v>
      </c>
      <c r="M5219" s="77"/>
    </row>
    <row r="5220" ht="15.75" customHeight="1">
      <c r="A5220" s="79">
        <v>47222.0</v>
      </c>
      <c r="H5220" s="77"/>
      <c r="I5220" s="77"/>
      <c r="J5220" s="77"/>
      <c r="K5220" s="78">
        <f t="shared" si="2"/>
        <v>15651</v>
      </c>
      <c r="L5220" s="76" t="s">
        <v>99</v>
      </c>
      <c r="M5220" s="77"/>
    </row>
    <row r="5221" ht="15.75" customHeight="1">
      <c r="A5221" s="79">
        <v>47223.0</v>
      </c>
      <c r="H5221" s="77"/>
      <c r="I5221" s="77"/>
      <c r="J5221" s="77"/>
      <c r="K5221" s="78">
        <f t="shared" si="2"/>
        <v>15654</v>
      </c>
      <c r="L5221" s="76" t="s">
        <v>99</v>
      </c>
      <c r="M5221" s="77"/>
    </row>
    <row r="5222" ht="15.75" customHeight="1">
      <c r="A5222" s="79">
        <v>47224.0</v>
      </c>
      <c r="H5222" s="77"/>
      <c r="I5222" s="77"/>
      <c r="J5222" s="77"/>
      <c r="K5222" s="78">
        <f t="shared" si="2"/>
        <v>15657</v>
      </c>
      <c r="L5222" s="76" t="s">
        <v>99</v>
      </c>
      <c r="M5222" s="77"/>
    </row>
    <row r="5223" ht="15.75" customHeight="1">
      <c r="A5223" s="79">
        <v>47225.0</v>
      </c>
      <c r="H5223" s="77"/>
      <c r="I5223" s="77"/>
      <c r="J5223" s="77"/>
      <c r="K5223" s="78">
        <f t="shared" si="2"/>
        <v>15660</v>
      </c>
      <c r="L5223" s="76" t="s">
        <v>99</v>
      </c>
      <c r="M5223" s="77"/>
    </row>
    <row r="5224" ht="15.75" customHeight="1">
      <c r="A5224" s="79">
        <v>47226.0</v>
      </c>
      <c r="H5224" s="77"/>
      <c r="I5224" s="77"/>
      <c r="J5224" s="77"/>
      <c r="K5224" s="78">
        <f t="shared" si="2"/>
        <v>15663</v>
      </c>
      <c r="L5224" s="76" t="s">
        <v>99</v>
      </c>
      <c r="M5224" s="77"/>
    </row>
    <row r="5225" ht="15.75" customHeight="1">
      <c r="A5225" s="79">
        <v>47227.0</v>
      </c>
      <c r="H5225" s="77"/>
      <c r="I5225" s="77"/>
      <c r="J5225" s="77"/>
      <c r="K5225" s="78">
        <f t="shared" si="2"/>
        <v>15666</v>
      </c>
      <c r="L5225" s="76" t="s">
        <v>99</v>
      </c>
      <c r="M5225" s="77"/>
    </row>
    <row r="5226" ht="15.75" customHeight="1">
      <c r="A5226" s="79">
        <v>47228.0</v>
      </c>
      <c r="H5226" s="77"/>
      <c r="I5226" s="77"/>
      <c r="J5226" s="77"/>
      <c r="K5226" s="78">
        <f t="shared" si="2"/>
        <v>15669</v>
      </c>
      <c r="L5226" s="76" t="s">
        <v>99</v>
      </c>
      <c r="M5226" s="77"/>
    </row>
    <row r="5227" ht="15.75" customHeight="1">
      <c r="A5227" s="79">
        <v>47229.0</v>
      </c>
      <c r="H5227" s="77"/>
      <c r="I5227" s="77"/>
      <c r="J5227" s="77"/>
      <c r="K5227" s="78">
        <f t="shared" si="2"/>
        <v>15672</v>
      </c>
      <c r="L5227" s="76" t="s">
        <v>99</v>
      </c>
      <c r="M5227" s="77"/>
    </row>
    <row r="5228" ht="15.75" customHeight="1">
      <c r="A5228" s="79">
        <v>47230.0</v>
      </c>
      <c r="H5228" s="77"/>
      <c r="I5228" s="77"/>
      <c r="J5228" s="77"/>
      <c r="K5228" s="78">
        <f t="shared" si="2"/>
        <v>15675</v>
      </c>
      <c r="L5228" s="76" t="s">
        <v>99</v>
      </c>
      <c r="M5228" s="77"/>
    </row>
    <row r="5229" ht="15.75" customHeight="1">
      <c r="A5229" s="79">
        <v>47231.0</v>
      </c>
      <c r="H5229" s="77"/>
      <c r="I5229" s="77"/>
      <c r="J5229" s="77"/>
      <c r="K5229" s="78">
        <f t="shared" si="2"/>
        <v>15678</v>
      </c>
      <c r="L5229" s="76" t="s">
        <v>99</v>
      </c>
      <c r="M5229" s="77"/>
    </row>
    <row r="5230" ht="15.75" customHeight="1">
      <c r="A5230" s="79">
        <v>47232.0</v>
      </c>
      <c r="H5230" s="77"/>
      <c r="I5230" s="77"/>
      <c r="J5230" s="77"/>
      <c r="K5230" s="78">
        <f t="shared" si="2"/>
        <v>15681</v>
      </c>
      <c r="L5230" s="76" t="s">
        <v>99</v>
      </c>
      <c r="M5230" s="77"/>
    </row>
    <row r="5231" ht="15.75" customHeight="1">
      <c r="A5231" s="79">
        <v>47233.0</v>
      </c>
      <c r="H5231" s="77"/>
      <c r="I5231" s="77"/>
      <c r="J5231" s="77"/>
      <c r="K5231" s="78">
        <f t="shared" si="2"/>
        <v>15684</v>
      </c>
      <c r="L5231" s="76" t="s">
        <v>99</v>
      </c>
      <c r="M5231" s="77"/>
    </row>
    <row r="5232" ht="15.75" customHeight="1">
      <c r="A5232" s="79">
        <v>47234.0</v>
      </c>
      <c r="H5232" s="77"/>
      <c r="I5232" s="77"/>
      <c r="J5232" s="77"/>
      <c r="K5232" s="78">
        <f t="shared" si="2"/>
        <v>15687</v>
      </c>
      <c r="L5232" s="76" t="s">
        <v>99</v>
      </c>
      <c r="M5232" s="77"/>
    </row>
    <row r="5233" ht="15.75" customHeight="1">
      <c r="A5233" s="79">
        <v>47235.0</v>
      </c>
      <c r="H5233" s="77"/>
      <c r="I5233" s="77"/>
      <c r="J5233" s="77"/>
      <c r="K5233" s="78">
        <f t="shared" si="2"/>
        <v>15690</v>
      </c>
      <c r="L5233" s="76" t="s">
        <v>99</v>
      </c>
      <c r="M5233" s="77"/>
    </row>
    <row r="5234" ht="15.75" customHeight="1">
      <c r="A5234" s="79">
        <v>47236.0</v>
      </c>
      <c r="H5234" s="77"/>
      <c r="I5234" s="77"/>
      <c r="J5234" s="77"/>
      <c r="K5234" s="78">
        <f t="shared" si="2"/>
        <v>15693</v>
      </c>
      <c r="L5234" s="76" t="s">
        <v>99</v>
      </c>
      <c r="M5234" s="77"/>
    </row>
    <row r="5235" ht="15.75" customHeight="1">
      <c r="A5235" s="79">
        <v>47237.0</v>
      </c>
      <c r="H5235" s="77"/>
      <c r="I5235" s="77"/>
      <c r="J5235" s="77"/>
      <c r="K5235" s="78">
        <f t="shared" si="2"/>
        <v>15696</v>
      </c>
      <c r="L5235" s="76" t="s">
        <v>99</v>
      </c>
      <c r="M5235" s="77"/>
    </row>
    <row r="5236" ht="15.75" customHeight="1">
      <c r="A5236" s="79">
        <v>47238.0</v>
      </c>
      <c r="H5236" s="77"/>
      <c r="I5236" s="77"/>
      <c r="J5236" s="77"/>
      <c r="K5236" s="78">
        <f t="shared" si="2"/>
        <v>15699</v>
      </c>
      <c r="L5236" s="76" t="s">
        <v>99</v>
      </c>
      <c r="M5236" s="77"/>
    </row>
    <row r="5237" ht="15.75" customHeight="1">
      <c r="A5237" s="79">
        <v>47239.0</v>
      </c>
      <c r="H5237" s="77"/>
      <c r="I5237" s="77"/>
      <c r="J5237" s="77"/>
      <c r="K5237" s="78">
        <f t="shared" si="2"/>
        <v>15702</v>
      </c>
      <c r="L5237" s="76" t="s">
        <v>99</v>
      </c>
      <c r="M5237" s="77"/>
    </row>
    <row r="5238" ht="15.75" customHeight="1">
      <c r="A5238" s="79">
        <v>47240.0</v>
      </c>
      <c r="H5238" s="77"/>
      <c r="I5238" s="77"/>
      <c r="J5238" s="77"/>
      <c r="K5238" s="78">
        <f t="shared" si="2"/>
        <v>15705</v>
      </c>
      <c r="L5238" s="76" t="s">
        <v>99</v>
      </c>
      <c r="M5238" s="77"/>
    </row>
    <row r="5239" ht="15.75" customHeight="1">
      <c r="A5239" s="79">
        <v>47241.0</v>
      </c>
      <c r="H5239" s="77"/>
      <c r="I5239" s="77"/>
      <c r="J5239" s="77"/>
      <c r="K5239" s="78">
        <f t="shared" si="2"/>
        <v>15708</v>
      </c>
      <c r="L5239" s="76" t="s">
        <v>99</v>
      </c>
      <c r="M5239" s="77"/>
    </row>
    <row r="5240" ht="15.75" customHeight="1">
      <c r="A5240" s="79">
        <v>47242.0</v>
      </c>
      <c r="H5240" s="77"/>
      <c r="I5240" s="77"/>
      <c r="J5240" s="77"/>
      <c r="K5240" s="78">
        <f t="shared" si="2"/>
        <v>15711</v>
      </c>
      <c r="L5240" s="76" t="s">
        <v>99</v>
      </c>
      <c r="M5240" s="77"/>
    </row>
    <row r="5241" ht="15.75" customHeight="1">
      <c r="A5241" s="79">
        <v>47243.0</v>
      </c>
      <c r="H5241" s="77"/>
      <c r="I5241" s="77"/>
      <c r="J5241" s="77"/>
      <c r="K5241" s="78">
        <f t="shared" si="2"/>
        <v>15714</v>
      </c>
      <c r="L5241" s="76" t="s">
        <v>99</v>
      </c>
      <c r="M5241" s="77"/>
    </row>
    <row r="5242" ht="15.75" customHeight="1">
      <c r="A5242" s="79">
        <v>47244.0</v>
      </c>
      <c r="H5242" s="77"/>
      <c r="I5242" s="77"/>
      <c r="J5242" s="77"/>
      <c r="K5242" s="78">
        <f t="shared" si="2"/>
        <v>15717</v>
      </c>
      <c r="L5242" s="76" t="s">
        <v>99</v>
      </c>
      <c r="M5242" s="77"/>
    </row>
    <row r="5243" ht="15.75" customHeight="1">
      <c r="A5243" s="79">
        <v>47245.0</v>
      </c>
      <c r="H5243" s="77"/>
      <c r="I5243" s="77"/>
      <c r="J5243" s="77"/>
      <c r="K5243" s="78">
        <f t="shared" si="2"/>
        <v>15720</v>
      </c>
      <c r="L5243" s="76" t="s">
        <v>99</v>
      </c>
      <c r="M5243" s="77"/>
    </row>
    <row r="5244" ht="15.75" customHeight="1">
      <c r="A5244" s="79">
        <v>47246.0</v>
      </c>
      <c r="H5244" s="77"/>
      <c r="I5244" s="77"/>
      <c r="J5244" s="77"/>
      <c r="K5244" s="78">
        <f t="shared" si="2"/>
        <v>15723</v>
      </c>
      <c r="L5244" s="76" t="s">
        <v>99</v>
      </c>
      <c r="M5244" s="77"/>
    </row>
    <row r="5245" ht="15.75" customHeight="1">
      <c r="A5245" s="79">
        <v>47247.0</v>
      </c>
      <c r="H5245" s="77"/>
      <c r="I5245" s="77"/>
      <c r="J5245" s="77"/>
      <c r="K5245" s="78">
        <f t="shared" si="2"/>
        <v>15726</v>
      </c>
      <c r="L5245" s="76" t="s">
        <v>99</v>
      </c>
      <c r="M5245" s="77"/>
    </row>
    <row r="5246" ht="15.75" customHeight="1">
      <c r="A5246" s="79">
        <v>47248.0</v>
      </c>
      <c r="H5246" s="77"/>
      <c r="I5246" s="77"/>
      <c r="J5246" s="77"/>
      <c r="K5246" s="78">
        <f t="shared" si="2"/>
        <v>15729</v>
      </c>
      <c r="L5246" s="76" t="s">
        <v>99</v>
      </c>
      <c r="M5246" s="77"/>
    </row>
    <row r="5247" ht="15.75" customHeight="1">
      <c r="A5247" s="79">
        <v>47249.0</v>
      </c>
      <c r="H5247" s="77"/>
      <c r="I5247" s="77"/>
      <c r="J5247" s="77"/>
      <c r="K5247" s="78">
        <f t="shared" si="2"/>
        <v>15732</v>
      </c>
      <c r="L5247" s="76" t="s">
        <v>99</v>
      </c>
      <c r="M5247" s="77"/>
    </row>
    <row r="5248" ht="15.75" customHeight="1">
      <c r="A5248" s="79">
        <v>47250.0</v>
      </c>
      <c r="H5248" s="77"/>
      <c r="I5248" s="77"/>
      <c r="J5248" s="77"/>
      <c r="K5248" s="78">
        <f t="shared" si="2"/>
        <v>15735</v>
      </c>
      <c r="L5248" s="76" t="s">
        <v>99</v>
      </c>
      <c r="M5248" s="77"/>
    </row>
    <row r="5249" ht="15.75" customHeight="1">
      <c r="A5249" s="79">
        <v>47251.0</v>
      </c>
      <c r="H5249" s="77"/>
      <c r="I5249" s="77"/>
      <c r="J5249" s="77"/>
      <c r="K5249" s="78">
        <f t="shared" si="2"/>
        <v>15738</v>
      </c>
      <c r="L5249" s="76" t="s">
        <v>99</v>
      </c>
      <c r="M5249" s="77"/>
    </row>
    <row r="5250" ht="15.75" customHeight="1">
      <c r="A5250" s="79">
        <v>47252.0</v>
      </c>
      <c r="H5250" s="77"/>
      <c r="I5250" s="77"/>
      <c r="J5250" s="77"/>
      <c r="K5250" s="78">
        <f t="shared" si="2"/>
        <v>15741</v>
      </c>
      <c r="L5250" s="76" t="s">
        <v>99</v>
      </c>
      <c r="M5250" s="77"/>
    </row>
    <row r="5251" ht="15.75" customHeight="1">
      <c r="A5251" s="79">
        <v>47253.0</v>
      </c>
      <c r="H5251" s="77"/>
      <c r="I5251" s="77"/>
      <c r="J5251" s="77"/>
      <c r="K5251" s="78">
        <f t="shared" si="2"/>
        <v>15744</v>
      </c>
      <c r="L5251" s="76" t="s">
        <v>99</v>
      </c>
      <c r="M5251" s="77"/>
    </row>
    <row r="5252" ht="15.75" customHeight="1">
      <c r="A5252" s="79">
        <v>47254.0</v>
      </c>
      <c r="H5252" s="77"/>
      <c r="I5252" s="77"/>
      <c r="J5252" s="77"/>
      <c r="K5252" s="78">
        <f t="shared" si="2"/>
        <v>15747</v>
      </c>
      <c r="L5252" s="76" t="s">
        <v>99</v>
      </c>
      <c r="M5252" s="77"/>
    </row>
    <row r="5253" ht="15.75" customHeight="1">
      <c r="A5253" s="79">
        <v>47255.0</v>
      </c>
      <c r="H5253" s="77"/>
      <c r="I5253" s="77"/>
      <c r="J5253" s="77"/>
      <c r="K5253" s="78">
        <f t="shared" si="2"/>
        <v>15750</v>
      </c>
      <c r="L5253" s="76" t="s">
        <v>99</v>
      </c>
      <c r="M5253" s="77"/>
    </row>
    <row r="5254" ht="15.75" customHeight="1">
      <c r="A5254" s="79">
        <v>47256.0</v>
      </c>
      <c r="H5254" s="77"/>
      <c r="I5254" s="77"/>
      <c r="J5254" s="77"/>
      <c r="K5254" s="78">
        <f t="shared" si="2"/>
        <v>15753</v>
      </c>
      <c r="L5254" s="76" t="s">
        <v>99</v>
      </c>
      <c r="M5254" s="77"/>
    </row>
    <row r="5255" ht="15.75" customHeight="1">
      <c r="A5255" s="79">
        <v>47257.0</v>
      </c>
      <c r="H5255" s="77"/>
      <c r="I5255" s="77"/>
      <c r="J5255" s="77"/>
      <c r="K5255" s="78">
        <f t="shared" si="2"/>
        <v>15756</v>
      </c>
      <c r="L5255" s="76" t="s">
        <v>99</v>
      </c>
      <c r="M5255" s="77"/>
    </row>
    <row r="5256" ht="15.75" customHeight="1">
      <c r="A5256" s="79">
        <v>47258.0</v>
      </c>
      <c r="H5256" s="77"/>
      <c r="I5256" s="77"/>
      <c r="J5256" s="77"/>
      <c r="K5256" s="78">
        <f t="shared" si="2"/>
        <v>15759</v>
      </c>
      <c r="L5256" s="76" t="s">
        <v>99</v>
      </c>
      <c r="M5256" s="77"/>
    </row>
    <row r="5257" ht="15.75" customHeight="1">
      <c r="A5257" s="79">
        <v>47259.0</v>
      </c>
      <c r="H5257" s="77"/>
      <c r="I5257" s="77"/>
      <c r="J5257" s="77"/>
      <c r="K5257" s="78">
        <f t="shared" si="2"/>
        <v>15762</v>
      </c>
      <c r="L5257" s="76" t="s">
        <v>99</v>
      </c>
      <c r="M5257" s="77"/>
    </row>
    <row r="5258" ht="15.75" customHeight="1">
      <c r="A5258" s="79">
        <v>47260.0</v>
      </c>
      <c r="H5258" s="77"/>
      <c r="I5258" s="77"/>
      <c r="J5258" s="77"/>
      <c r="K5258" s="78">
        <f t="shared" si="2"/>
        <v>15765</v>
      </c>
      <c r="L5258" s="76" t="s">
        <v>99</v>
      </c>
      <c r="M5258" s="77"/>
    </row>
    <row r="5259" ht="15.75" customHeight="1">
      <c r="A5259" s="79">
        <v>47261.0</v>
      </c>
      <c r="H5259" s="77"/>
      <c r="I5259" s="77"/>
      <c r="J5259" s="77"/>
      <c r="K5259" s="78">
        <f t="shared" si="2"/>
        <v>15768</v>
      </c>
      <c r="L5259" s="76" t="s">
        <v>99</v>
      </c>
      <c r="M5259" s="77"/>
    </row>
    <row r="5260" ht="15.75" customHeight="1">
      <c r="A5260" s="79">
        <v>47262.0</v>
      </c>
      <c r="H5260" s="77"/>
      <c r="I5260" s="77"/>
      <c r="J5260" s="77"/>
      <c r="K5260" s="78">
        <f t="shared" si="2"/>
        <v>15771</v>
      </c>
      <c r="L5260" s="76" t="s">
        <v>99</v>
      </c>
      <c r="M5260" s="77"/>
    </row>
    <row r="5261" ht="15.75" customHeight="1">
      <c r="A5261" s="79">
        <v>47263.0</v>
      </c>
      <c r="H5261" s="77"/>
      <c r="I5261" s="77"/>
      <c r="J5261" s="77"/>
      <c r="K5261" s="78">
        <f t="shared" si="2"/>
        <v>15774</v>
      </c>
      <c r="L5261" s="76" t="s">
        <v>99</v>
      </c>
      <c r="M5261" s="77"/>
    </row>
    <row r="5262" ht="15.75" customHeight="1">
      <c r="A5262" s="79">
        <v>47264.0</v>
      </c>
      <c r="H5262" s="77"/>
      <c r="I5262" s="77"/>
      <c r="J5262" s="77"/>
      <c r="K5262" s="78">
        <f t="shared" si="2"/>
        <v>15777</v>
      </c>
      <c r="L5262" s="76" t="s">
        <v>99</v>
      </c>
      <c r="M5262" s="77"/>
    </row>
    <row r="5263" ht="15.75" customHeight="1">
      <c r="A5263" s="79">
        <v>47265.0</v>
      </c>
      <c r="H5263" s="77"/>
      <c r="I5263" s="77"/>
      <c r="J5263" s="77"/>
      <c r="K5263" s="78">
        <f t="shared" si="2"/>
        <v>15780</v>
      </c>
      <c r="L5263" s="76" t="s">
        <v>99</v>
      </c>
      <c r="M5263" s="77"/>
    </row>
    <row r="5264" ht="15.75" customHeight="1">
      <c r="A5264" s="79">
        <v>47266.0</v>
      </c>
      <c r="H5264" s="77"/>
      <c r="I5264" s="77"/>
      <c r="J5264" s="77"/>
      <c r="K5264" s="78">
        <f t="shared" si="2"/>
        <v>15783</v>
      </c>
      <c r="L5264" s="76" t="s">
        <v>99</v>
      </c>
      <c r="M5264" s="77"/>
    </row>
    <row r="5265" ht="15.75" customHeight="1">
      <c r="A5265" s="79">
        <v>47267.0</v>
      </c>
      <c r="H5265" s="77"/>
      <c r="I5265" s="77"/>
      <c r="J5265" s="77"/>
      <c r="K5265" s="78">
        <f t="shared" si="2"/>
        <v>15786</v>
      </c>
      <c r="L5265" s="76" t="s">
        <v>99</v>
      </c>
      <c r="M5265" s="77"/>
    </row>
    <row r="5266" ht="15.75" customHeight="1">
      <c r="A5266" s="79">
        <v>47268.0</v>
      </c>
      <c r="H5266" s="77"/>
      <c r="I5266" s="77"/>
      <c r="J5266" s="77"/>
      <c r="K5266" s="78">
        <f t="shared" si="2"/>
        <v>15789</v>
      </c>
      <c r="L5266" s="76" t="s">
        <v>99</v>
      </c>
      <c r="M5266" s="77"/>
    </row>
    <row r="5267" ht="15.75" customHeight="1">
      <c r="A5267" s="79">
        <v>47269.0</v>
      </c>
      <c r="H5267" s="77"/>
      <c r="I5267" s="77"/>
      <c r="J5267" s="77"/>
      <c r="K5267" s="78">
        <f t="shared" si="2"/>
        <v>15792</v>
      </c>
      <c r="L5267" s="76" t="s">
        <v>99</v>
      </c>
      <c r="M5267" s="77"/>
    </row>
    <row r="5268" ht="15.75" customHeight="1">
      <c r="A5268" s="79">
        <v>47270.0</v>
      </c>
      <c r="H5268" s="77"/>
      <c r="I5268" s="77"/>
      <c r="J5268" s="77"/>
      <c r="K5268" s="78">
        <f t="shared" si="2"/>
        <v>15795</v>
      </c>
      <c r="L5268" s="76" t="s">
        <v>99</v>
      </c>
      <c r="M5268" s="77"/>
    </row>
    <row r="5269" ht="15.75" customHeight="1">
      <c r="A5269" s="79">
        <v>47271.0</v>
      </c>
      <c r="H5269" s="77"/>
      <c r="I5269" s="77"/>
      <c r="J5269" s="77"/>
      <c r="K5269" s="78">
        <f t="shared" si="2"/>
        <v>15798</v>
      </c>
      <c r="L5269" s="76" t="s">
        <v>99</v>
      </c>
      <c r="M5269" s="77"/>
    </row>
    <row r="5270" ht="15.75" customHeight="1">
      <c r="A5270" s="79">
        <v>47272.0</v>
      </c>
      <c r="H5270" s="77"/>
      <c r="I5270" s="77"/>
      <c r="J5270" s="77"/>
      <c r="K5270" s="78">
        <f t="shared" si="2"/>
        <v>15801</v>
      </c>
      <c r="L5270" s="76" t="s">
        <v>99</v>
      </c>
      <c r="M5270" s="77"/>
    </row>
    <row r="5271" ht="15.75" customHeight="1">
      <c r="A5271" s="79">
        <v>47273.0</v>
      </c>
      <c r="H5271" s="77"/>
      <c r="I5271" s="77"/>
      <c r="J5271" s="77"/>
      <c r="K5271" s="78">
        <f t="shared" si="2"/>
        <v>15804</v>
      </c>
      <c r="L5271" s="76" t="s">
        <v>99</v>
      </c>
      <c r="M5271" s="77"/>
    </row>
    <row r="5272" ht="15.75" customHeight="1">
      <c r="A5272" s="79">
        <v>47274.0</v>
      </c>
      <c r="H5272" s="77"/>
      <c r="I5272" s="77"/>
      <c r="J5272" s="77"/>
      <c r="K5272" s="78">
        <f t="shared" si="2"/>
        <v>15807</v>
      </c>
      <c r="L5272" s="76" t="s">
        <v>99</v>
      </c>
      <c r="M5272" s="77"/>
    </row>
    <row r="5273" ht="15.75" customHeight="1">
      <c r="A5273" s="79">
        <v>47275.0</v>
      </c>
      <c r="H5273" s="77"/>
      <c r="I5273" s="77"/>
      <c r="J5273" s="77"/>
      <c r="K5273" s="78">
        <f t="shared" si="2"/>
        <v>15810</v>
      </c>
      <c r="L5273" s="76" t="s">
        <v>99</v>
      </c>
      <c r="M5273" s="77"/>
    </row>
    <row r="5274" ht="15.75" customHeight="1">
      <c r="A5274" s="79">
        <v>47276.0</v>
      </c>
      <c r="H5274" s="77"/>
      <c r="I5274" s="77"/>
      <c r="J5274" s="77"/>
      <c r="K5274" s="78">
        <f t="shared" si="2"/>
        <v>15813</v>
      </c>
      <c r="L5274" s="76" t="s">
        <v>99</v>
      </c>
      <c r="M5274" s="77"/>
    </row>
    <row r="5275" ht="15.75" customHeight="1">
      <c r="A5275" s="79">
        <v>47277.0</v>
      </c>
      <c r="H5275" s="77"/>
      <c r="I5275" s="77"/>
      <c r="J5275" s="77"/>
      <c r="K5275" s="78">
        <f t="shared" si="2"/>
        <v>15816</v>
      </c>
      <c r="L5275" s="76" t="s">
        <v>99</v>
      </c>
      <c r="M5275" s="77"/>
    </row>
    <row r="5276" ht="15.75" customHeight="1">
      <c r="A5276" s="79">
        <v>47278.0</v>
      </c>
      <c r="H5276" s="77"/>
      <c r="I5276" s="77"/>
      <c r="J5276" s="77"/>
      <c r="K5276" s="78">
        <f t="shared" si="2"/>
        <v>15819</v>
      </c>
      <c r="L5276" s="76" t="s">
        <v>99</v>
      </c>
      <c r="M5276" s="77"/>
    </row>
    <row r="5277" ht="15.75" customHeight="1">
      <c r="A5277" s="79">
        <v>47279.0</v>
      </c>
      <c r="H5277" s="77"/>
      <c r="I5277" s="77"/>
      <c r="J5277" s="77"/>
      <c r="K5277" s="78">
        <f t="shared" si="2"/>
        <v>15822</v>
      </c>
      <c r="L5277" s="76" t="s">
        <v>99</v>
      </c>
      <c r="M5277" s="77"/>
    </row>
    <row r="5278" ht="15.75" customHeight="1">
      <c r="A5278" s="79">
        <v>47280.0</v>
      </c>
      <c r="H5278" s="77"/>
      <c r="I5278" s="77"/>
      <c r="J5278" s="77"/>
      <c r="K5278" s="78">
        <f t="shared" si="2"/>
        <v>15825</v>
      </c>
      <c r="L5278" s="76" t="s">
        <v>99</v>
      </c>
      <c r="M5278" s="77"/>
    </row>
    <row r="5279" ht="15.75" customHeight="1">
      <c r="A5279" s="79">
        <v>47281.0</v>
      </c>
      <c r="H5279" s="77"/>
      <c r="I5279" s="77"/>
      <c r="J5279" s="77"/>
      <c r="K5279" s="78">
        <f t="shared" si="2"/>
        <v>15828</v>
      </c>
      <c r="L5279" s="76" t="s">
        <v>99</v>
      </c>
      <c r="M5279" s="77"/>
    </row>
    <row r="5280" ht="15.75" customHeight="1">
      <c r="A5280" s="79">
        <v>47282.0</v>
      </c>
      <c r="H5280" s="77"/>
      <c r="I5280" s="77"/>
      <c r="J5280" s="77"/>
      <c r="K5280" s="78">
        <f t="shared" si="2"/>
        <v>15831</v>
      </c>
      <c r="L5280" s="76" t="s">
        <v>99</v>
      </c>
      <c r="M5280" s="77"/>
    </row>
    <row r="5281" ht="15.75" customHeight="1">
      <c r="A5281" s="79">
        <v>47283.0</v>
      </c>
      <c r="H5281" s="77"/>
      <c r="I5281" s="77"/>
      <c r="J5281" s="77"/>
      <c r="K5281" s="78">
        <f t="shared" si="2"/>
        <v>15834</v>
      </c>
      <c r="L5281" s="76" t="s">
        <v>99</v>
      </c>
      <c r="M5281" s="77"/>
    </row>
    <row r="5282" ht="15.75" customHeight="1">
      <c r="A5282" s="79">
        <v>47284.0</v>
      </c>
      <c r="H5282" s="77"/>
      <c r="I5282" s="77"/>
      <c r="J5282" s="77"/>
      <c r="K5282" s="78">
        <f t="shared" si="2"/>
        <v>15837</v>
      </c>
      <c r="L5282" s="76" t="s">
        <v>99</v>
      </c>
      <c r="M5282" s="77"/>
    </row>
    <row r="5283" ht="15.75" customHeight="1">
      <c r="A5283" s="79">
        <v>47285.0</v>
      </c>
      <c r="H5283" s="77"/>
      <c r="I5283" s="77"/>
      <c r="J5283" s="77"/>
      <c r="K5283" s="78">
        <f t="shared" si="2"/>
        <v>15840</v>
      </c>
      <c r="L5283" s="76" t="s">
        <v>99</v>
      </c>
      <c r="M5283" s="77"/>
    </row>
    <row r="5284" ht="15.75" customHeight="1">
      <c r="A5284" s="79">
        <v>47286.0</v>
      </c>
      <c r="H5284" s="77"/>
      <c r="I5284" s="77"/>
      <c r="J5284" s="77"/>
      <c r="K5284" s="78">
        <f t="shared" si="2"/>
        <v>15843</v>
      </c>
      <c r="L5284" s="76" t="s">
        <v>99</v>
      </c>
      <c r="M5284" s="77"/>
    </row>
    <row r="5285" ht="15.75" customHeight="1">
      <c r="A5285" s="79">
        <v>47287.0</v>
      </c>
      <c r="H5285" s="77"/>
      <c r="I5285" s="77"/>
      <c r="J5285" s="77"/>
      <c r="K5285" s="78">
        <f t="shared" si="2"/>
        <v>15846</v>
      </c>
      <c r="L5285" s="76" t="s">
        <v>99</v>
      </c>
      <c r="M5285" s="77"/>
    </row>
    <row r="5286" ht="15.75" customHeight="1">
      <c r="A5286" s="79">
        <v>47288.0</v>
      </c>
      <c r="H5286" s="77"/>
      <c r="I5286" s="77"/>
      <c r="J5286" s="77"/>
      <c r="K5286" s="78">
        <f t="shared" si="2"/>
        <v>15849</v>
      </c>
      <c r="L5286" s="76" t="s">
        <v>99</v>
      </c>
      <c r="M5286" s="77"/>
    </row>
    <row r="5287" ht="15.75" customHeight="1">
      <c r="A5287" s="79">
        <v>47289.0</v>
      </c>
      <c r="H5287" s="77"/>
      <c r="I5287" s="77"/>
      <c r="J5287" s="77"/>
      <c r="K5287" s="78">
        <f t="shared" si="2"/>
        <v>15852</v>
      </c>
      <c r="L5287" s="76" t="s">
        <v>99</v>
      </c>
      <c r="M5287" s="77"/>
    </row>
    <row r="5288" ht="15.75" customHeight="1">
      <c r="A5288" s="79">
        <v>47290.0</v>
      </c>
      <c r="H5288" s="77"/>
      <c r="I5288" s="77"/>
      <c r="J5288" s="77"/>
      <c r="K5288" s="78">
        <f t="shared" si="2"/>
        <v>15855</v>
      </c>
      <c r="L5288" s="76" t="s">
        <v>99</v>
      </c>
      <c r="M5288" s="77"/>
    </row>
    <row r="5289" ht="15.75" customHeight="1">
      <c r="A5289" s="79">
        <v>47291.0</v>
      </c>
      <c r="H5289" s="77"/>
      <c r="I5289" s="77"/>
      <c r="J5289" s="77"/>
      <c r="K5289" s="78">
        <f t="shared" si="2"/>
        <v>15858</v>
      </c>
      <c r="L5289" s="76" t="s">
        <v>99</v>
      </c>
      <c r="M5289" s="77"/>
    </row>
    <row r="5290" ht="15.75" customHeight="1">
      <c r="A5290" s="79">
        <v>47292.0</v>
      </c>
      <c r="H5290" s="77"/>
      <c r="I5290" s="77"/>
      <c r="J5290" s="77"/>
      <c r="K5290" s="78">
        <f t="shared" si="2"/>
        <v>15861</v>
      </c>
      <c r="L5290" s="76" t="s">
        <v>99</v>
      </c>
      <c r="M5290" s="77"/>
    </row>
    <row r="5291" ht="15.75" customHeight="1">
      <c r="A5291" s="79">
        <v>47293.0</v>
      </c>
      <c r="H5291" s="77"/>
      <c r="I5291" s="77"/>
      <c r="J5291" s="77"/>
      <c r="K5291" s="78">
        <f t="shared" si="2"/>
        <v>15864</v>
      </c>
      <c r="L5291" s="76" t="s">
        <v>99</v>
      </c>
      <c r="M5291" s="77"/>
    </row>
    <row r="5292" ht="15.75" customHeight="1">
      <c r="A5292" s="79">
        <v>47294.0</v>
      </c>
      <c r="H5292" s="77"/>
      <c r="I5292" s="77"/>
      <c r="J5292" s="77"/>
      <c r="K5292" s="78">
        <f t="shared" si="2"/>
        <v>15867</v>
      </c>
      <c r="L5292" s="76" t="s">
        <v>99</v>
      </c>
      <c r="M5292" s="77"/>
    </row>
    <row r="5293" ht="15.75" customHeight="1">
      <c r="A5293" s="79">
        <v>47295.0</v>
      </c>
      <c r="H5293" s="77"/>
      <c r="I5293" s="77"/>
      <c r="J5293" s="77"/>
      <c r="K5293" s="78">
        <f t="shared" si="2"/>
        <v>15870</v>
      </c>
      <c r="L5293" s="76" t="s">
        <v>99</v>
      </c>
      <c r="M5293" s="77"/>
    </row>
    <row r="5294" ht="15.75" customHeight="1">
      <c r="A5294" s="79">
        <v>47296.0</v>
      </c>
      <c r="H5294" s="77"/>
      <c r="I5294" s="77"/>
      <c r="J5294" s="77"/>
      <c r="K5294" s="78">
        <f t="shared" si="2"/>
        <v>15873</v>
      </c>
      <c r="L5294" s="76" t="s">
        <v>99</v>
      </c>
      <c r="M5294" s="77"/>
    </row>
    <row r="5295" ht="15.75" customHeight="1">
      <c r="A5295" s="79">
        <v>47297.0</v>
      </c>
      <c r="H5295" s="77"/>
      <c r="I5295" s="77"/>
      <c r="J5295" s="77"/>
      <c r="K5295" s="78">
        <f t="shared" si="2"/>
        <v>15876</v>
      </c>
      <c r="L5295" s="76" t="s">
        <v>99</v>
      </c>
      <c r="M5295" s="77"/>
    </row>
    <row r="5296" ht="15.75" customHeight="1">
      <c r="A5296" s="79">
        <v>47298.0</v>
      </c>
      <c r="H5296" s="77"/>
      <c r="I5296" s="77"/>
      <c r="J5296" s="77"/>
      <c r="K5296" s="78">
        <f t="shared" si="2"/>
        <v>15879</v>
      </c>
      <c r="L5296" s="76" t="s">
        <v>99</v>
      </c>
      <c r="M5296" s="77"/>
    </row>
    <row r="5297" ht="15.75" customHeight="1">
      <c r="A5297" s="79">
        <v>47299.0</v>
      </c>
      <c r="H5297" s="77"/>
      <c r="I5297" s="77"/>
      <c r="J5297" s="77"/>
      <c r="K5297" s="78">
        <f t="shared" si="2"/>
        <v>15882</v>
      </c>
      <c r="L5297" s="76" t="s">
        <v>99</v>
      </c>
      <c r="M5297" s="77"/>
    </row>
    <row r="5298" ht="15.75" customHeight="1">
      <c r="A5298" s="79">
        <v>47300.0</v>
      </c>
      <c r="H5298" s="77"/>
      <c r="I5298" s="77"/>
      <c r="J5298" s="77"/>
      <c r="K5298" s="78">
        <f t="shared" si="2"/>
        <v>15885</v>
      </c>
      <c r="L5298" s="76" t="s">
        <v>99</v>
      </c>
      <c r="M5298" s="77"/>
    </row>
    <row r="5299" ht="15.75" customHeight="1">
      <c r="A5299" s="79">
        <v>47301.0</v>
      </c>
      <c r="H5299" s="77"/>
      <c r="I5299" s="77"/>
      <c r="J5299" s="77"/>
      <c r="K5299" s="78">
        <f t="shared" si="2"/>
        <v>15888</v>
      </c>
      <c r="L5299" s="76" t="s">
        <v>99</v>
      </c>
      <c r="M5299" s="77"/>
    </row>
    <row r="5300" ht="15.75" customHeight="1">
      <c r="A5300" s="79">
        <v>47302.0</v>
      </c>
      <c r="H5300" s="77"/>
      <c r="I5300" s="77"/>
      <c r="J5300" s="77"/>
      <c r="K5300" s="78">
        <f t="shared" si="2"/>
        <v>15891</v>
      </c>
      <c r="L5300" s="76" t="s">
        <v>99</v>
      </c>
      <c r="M5300" s="77"/>
    </row>
    <row r="5301" ht="15.75" customHeight="1">
      <c r="A5301" s="79">
        <v>47303.0</v>
      </c>
      <c r="H5301" s="77"/>
      <c r="I5301" s="77"/>
      <c r="J5301" s="77"/>
      <c r="K5301" s="78">
        <f t="shared" si="2"/>
        <v>15894</v>
      </c>
      <c r="L5301" s="76" t="s">
        <v>99</v>
      </c>
      <c r="M5301" s="77"/>
    </row>
    <row r="5302" ht="15.75" customHeight="1">
      <c r="A5302" s="79">
        <v>47304.0</v>
      </c>
      <c r="H5302" s="77"/>
      <c r="I5302" s="77"/>
      <c r="J5302" s="77"/>
      <c r="K5302" s="78">
        <f t="shared" si="2"/>
        <v>15897</v>
      </c>
      <c r="L5302" s="76" t="s">
        <v>99</v>
      </c>
      <c r="M5302" s="77"/>
    </row>
    <row r="5303" ht="15.75" customHeight="1">
      <c r="A5303" s="79">
        <v>47305.0</v>
      </c>
      <c r="H5303" s="77"/>
      <c r="I5303" s="77"/>
      <c r="J5303" s="77"/>
      <c r="K5303" s="78">
        <f t="shared" si="2"/>
        <v>15900</v>
      </c>
      <c r="L5303" s="76" t="s">
        <v>99</v>
      </c>
      <c r="M5303" s="77"/>
    </row>
    <row r="5304" ht="15.75" customHeight="1">
      <c r="A5304" s="79">
        <v>47306.0</v>
      </c>
      <c r="H5304" s="77"/>
      <c r="I5304" s="77"/>
      <c r="J5304" s="77"/>
      <c r="K5304" s="78">
        <f t="shared" si="2"/>
        <v>15903</v>
      </c>
      <c r="L5304" s="76" t="s">
        <v>99</v>
      </c>
      <c r="M5304" s="77"/>
    </row>
    <row r="5305" ht="15.75" customHeight="1">
      <c r="A5305" s="79">
        <v>47307.0</v>
      </c>
      <c r="H5305" s="77"/>
      <c r="I5305" s="77"/>
      <c r="J5305" s="77"/>
      <c r="K5305" s="78">
        <f t="shared" si="2"/>
        <v>15906</v>
      </c>
      <c r="L5305" s="76" t="s">
        <v>99</v>
      </c>
      <c r="M5305" s="77"/>
    </row>
    <row r="5306" ht="15.75" customHeight="1">
      <c r="A5306" s="79">
        <v>47308.0</v>
      </c>
      <c r="H5306" s="77"/>
      <c r="I5306" s="77"/>
      <c r="J5306" s="77"/>
      <c r="K5306" s="78">
        <f t="shared" si="2"/>
        <v>15909</v>
      </c>
      <c r="L5306" s="76" t="s">
        <v>99</v>
      </c>
      <c r="M5306" s="77"/>
    </row>
    <row r="5307" ht="15.75" customHeight="1">
      <c r="A5307" s="79">
        <v>47309.0</v>
      </c>
      <c r="H5307" s="77"/>
      <c r="I5307" s="77"/>
      <c r="J5307" s="77"/>
      <c r="K5307" s="78">
        <f t="shared" si="2"/>
        <v>15912</v>
      </c>
      <c r="L5307" s="76" t="s">
        <v>99</v>
      </c>
      <c r="M5307" s="77"/>
    </row>
    <row r="5308" ht="15.75" customHeight="1">
      <c r="A5308" s="79">
        <v>47310.0</v>
      </c>
      <c r="H5308" s="77"/>
      <c r="I5308" s="77"/>
      <c r="J5308" s="77"/>
      <c r="K5308" s="78">
        <f t="shared" si="2"/>
        <v>15915</v>
      </c>
      <c r="L5308" s="76" t="s">
        <v>99</v>
      </c>
      <c r="M5308" s="77"/>
    </row>
    <row r="5309" ht="15.75" customHeight="1">
      <c r="A5309" s="79">
        <v>47311.0</v>
      </c>
      <c r="H5309" s="77"/>
      <c r="I5309" s="77"/>
      <c r="J5309" s="77"/>
      <c r="K5309" s="78">
        <f t="shared" si="2"/>
        <v>15918</v>
      </c>
      <c r="L5309" s="76" t="s">
        <v>99</v>
      </c>
      <c r="M5309" s="77"/>
    </row>
    <row r="5310" ht="15.75" customHeight="1">
      <c r="A5310" s="79">
        <v>47312.0</v>
      </c>
      <c r="H5310" s="77"/>
      <c r="I5310" s="77"/>
      <c r="J5310" s="77"/>
      <c r="K5310" s="78">
        <f t="shared" si="2"/>
        <v>15921</v>
      </c>
      <c r="L5310" s="76" t="s">
        <v>99</v>
      </c>
      <c r="M5310" s="77"/>
    </row>
    <row r="5311" ht="15.75" customHeight="1">
      <c r="A5311" s="79">
        <v>47313.0</v>
      </c>
      <c r="H5311" s="77"/>
      <c r="I5311" s="77"/>
      <c r="J5311" s="77"/>
      <c r="K5311" s="78">
        <f t="shared" si="2"/>
        <v>15924</v>
      </c>
      <c r="L5311" s="76" t="s">
        <v>99</v>
      </c>
      <c r="M5311" s="77"/>
    </row>
    <row r="5312" ht="15.75" customHeight="1">
      <c r="A5312" s="79">
        <v>47314.0</v>
      </c>
      <c r="H5312" s="77"/>
      <c r="I5312" s="77"/>
      <c r="J5312" s="77"/>
      <c r="K5312" s="78">
        <f t="shared" si="2"/>
        <v>15927</v>
      </c>
      <c r="L5312" s="76" t="s">
        <v>99</v>
      </c>
      <c r="M5312" s="77"/>
    </row>
    <row r="5313" ht="15.75" customHeight="1">
      <c r="A5313" s="79">
        <v>47315.0</v>
      </c>
      <c r="H5313" s="77"/>
      <c r="I5313" s="77"/>
      <c r="J5313" s="77"/>
      <c r="K5313" s="78">
        <f t="shared" si="2"/>
        <v>15930</v>
      </c>
      <c r="L5313" s="76" t="s">
        <v>99</v>
      </c>
      <c r="M5313" s="77"/>
    </row>
    <row r="5314" ht="15.75" customHeight="1">
      <c r="A5314" s="79">
        <v>47316.0</v>
      </c>
      <c r="H5314" s="77"/>
      <c r="I5314" s="77"/>
      <c r="J5314" s="77"/>
      <c r="K5314" s="78">
        <f t="shared" si="2"/>
        <v>15933</v>
      </c>
      <c r="L5314" s="76" t="s">
        <v>99</v>
      </c>
      <c r="M5314" s="77"/>
    </row>
    <row r="5315" ht="15.75" customHeight="1">
      <c r="A5315" s="79">
        <v>47317.0</v>
      </c>
      <c r="H5315" s="77"/>
      <c r="I5315" s="77"/>
      <c r="J5315" s="77"/>
      <c r="K5315" s="78">
        <f t="shared" si="2"/>
        <v>15936</v>
      </c>
      <c r="L5315" s="76" t="s">
        <v>99</v>
      </c>
      <c r="M5315" s="77"/>
    </row>
    <row r="5316" ht="15.75" customHeight="1">
      <c r="A5316" s="79">
        <v>47318.0</v>
      </c>
      <c r="H5316" s="77"/>
      <c r="I5316" s="77"/>
      <c r="J5316" s="77"/>
      <c r="K5316" s="78">
        <f t="shared" si="2"/>
        <v>15939</v>
      </c>
      <c r="L5316" s="76" t="s">
        <v>99</v>
      </c>
      <c r="M5316" s="77"/>
    </row>
    <row r="5317" ht="15.75" customHeight="1">
      <c r="A5317" s="79">
        <v>47319.0</v>
      </c>
      <c r="H5317" s="77"/>
      <c r="I5317" s="77"/>
      <c r="J5317" s="77"/>
      <c r="K5317" s="78">
        <f t="shared" si="2"/>
        <v>15942</v>
      </c>
      <c r="L5317" s="76" t="s">
        <v>99</v>
      </c>
      <c r="M5317" s="77"/>
    </row>
    <row r="5318" ht="15.75" customHeight="1">
      <c r="A5318" s="79">
        <v>47320.0</v>
      </c>
      <c r="H5318" s="77"/>
      <c r="I5318" s="77"/>
      <c r="J5318" s="77"/>
      <c r="K5318" s="78">
        <f t="shared" si="2"/>
        <v>15945</v>
      </c>
      <c r="L5318" s="76" t="s">
        <v>99</v>
      </c>
      <c r="M5318" s="77"/>
    </row>
    <row r="5319" ht="15.75" customHeight="1">
      <c r="A5319" s="79">
        <v>47321.0</v>
      </c>
      <c r="H5319" s="77"/>
      <c r="I5319" s="77"/>
      <c r="J5319" s="77"/>
      <c r="K5319" s="78">
        <f t="shared" si="2"/>
        <v>15948</v>
      </c>
      <c r="L5319" s="76" t="s">
        <v>99</v>
      </c>
      <c r="M5319" s="77"/>
    </row>
    <row r="5320" ht="15.75" customHeight="1">
      <c r="A5320" s="79">
        <v>47322.0</v>
      </c>
      <c r="H5320" s="77"/>
      <c r="I5320" s="77"/>
      <c r="J5320" s="77"/>
      <c r="K5320" s="78">
        <f t="shared" si="2"/>
        <v>15951</v>
      </c>
      <c r="L5320" s="76" t="s">
        <v>99</v>
      </c>
      <c r="M5320" s="77"/>
    </row>
    <row r="5321" ht="15.75" customHeight="1">
      <c r="A5321" s="79">
        <v>47323.0</v>
      </c>
      <c r="H5321" s="77"/>
      <c r="I5321" s="77"/>
      <c r="J5321" s="77"/>
      <c r="K5321" s="78">
        <f t="shared" si="2"/>
        <v>15954</v>
      </c>
      <c r="L5321" s="76" t="s">
        <v>99</v>
      </c>
      <c r="M5321" s="77"/>
    </row>
    <row r="5322" ht="15.75" customHeight="1">
      <c r="A5322" s="79">
        <v>47324.0</v>
      </c>
      <c r="H5322" s="77"/>
      <c r="I5322" s="77"/>
      <c r="J5322" s="77"/>
      <c r="K5322" s="78">
        <f t="shared" si="2"/>
        <v>15957</v>
      </c>
      <c r="L5322" s="76" t="s">
        <v>99</v>
      </c>
      <c r="M5322" s="77"/>
    </row>
    <row r="5323" ht="15.75" customHeight="1">
      <c r="A5323" s="79">
        <v>47325.0</v>
      </c>
      <c r="H5323" s="77"/>
      <c r="I5323" s="77"/>
      <c r="J5323" s="77"/>
      <c r="K5323" s="78">
        <f t="shared" si="2"/>
        <v>15960</v>
      </c>
      <c r="L5323" s="76" t="s">
        <v>99</v>
      </c>
      <c r="M5323" s="77"/>
    </row>
    <row r="5324" ht="15.75" customHeight="1">
      <c r="A5324" s="79">
        <v>47326.0</v>
      </c>
      <c r="H5324" s="77"/>
      <c r="I5324" s="77"/>
      <c r="J5324" s="77"/>
      <c r="K5324" s="78">
        <f t="shared" si="2"/>
        <v>15963</v>
      </c>
      <c r="L5324" s="76" t="s">
        <v>99</v>
      </c>
      <c r="M5324" s="77"/>
    </row>
    <row r="5325" ht="15.75" customHeight="1">
      <c r="A5325" s="79">
        <v>47327.0</v>
      </c>
      <c r="H5325" s="77"/>
      <c r="I5325" s="77"/>
      <c r="J5325" s="77"/>
      <c r="K5325" s="78">
        <f t="shared" si="2"/>
        <v>15966</v>
      </c>
      <c r="L5325" s="76" t="s">
        <v>99</v>
      </c>
      <c r="M5325" s="77"/>
    </row>
    <row r="5326" ht="15.75" customHeight="1">
      <c r="A5326" s="79">
        <v>47328.0</v>
      </c>
      <c r="H5326" s="77"/>
      <c r="I5326" s="77"/>
      <c r="J5326" s="77"/>
      <c r="K5326" s="78">
        <f t="shared" si="2"/>
        <v>15969</v>
      </c>
      <c r="L5326" s="76" t="s">
        <v>99</v>
      </c>
      <c r="M5326" s="77"/>
    </row>
    <row r="5327" ht="15.75" customHeight="1">
      <c r="A5327" s="79">
        <v>47329.0</v>
      </c>
      <c r="H5327" s="77"/>
      <c r="I5327" s="77"/>
      <c r="J5327" s="77"/>
      <c r="K5327" s="78">
        <f t="shared" si="2"/>
        <v>15972</v>
      </c>
      <c r="L5327" s="76" t="s">
        <v>99</v>
      </c>
      <c r="M5327" s="77"/>
    </row>
    <row r="5328" ht="15.75" customHeight="1">
      <c r="A5328" s="79">
        <v>47330.0</v>
      </c>
      <c r="H5328" s="77"/>
      <c r="I5328" s="77"/>
      <c r="J5328" s="77"/>
      <c r="K5328" s="78">
        <f t="shared" si="2"/>
        <v>15975</v>
      </c>
      <c r="L5328" s="76" t="s">
        <v>99</v>
      </c>
      <c r="M5328" s="77"/>
    </row>
    <row r="5329" ht="15.75" customHeight="1">
      <c r="A5329" s="79">
        <v>47331.0</v>
      </c>
      <c r="H5329" s="77"/>
      <c r="I5329" s="77"/>
      <c r="J5329" s="77"/>
      <c r="K5329" s="78">
        <f t="shared" si="2"/>
        <v>15978</v>
      </c>
      <c r="L5329" s="76" t="s">
        <v>99</v>
      </c>
      <c r="M5329" s="77"/>
    </row>
    <row r="5330" ht="15.75" customHeight="1">
      <c r="A5330" s="79">
        <v>47332.0</v>
      </c>
      <c r="H5330" s="77"/>
      <c r="I5330" s="77"/>
      <c r="J5330" s="77"/>
      <c r="K5330" s="78">
        <f t="shared" si="2"/>
        <v>15981</v>
      </c>
      <c r="L5330" s="76" t="s">
        <v>99</v>
      </c>
      <c r="M5330" s="77"/>
    </row>
    <row r="5331" ht="15.75" customHeight="1">
      <c r="A5331" s="79">
        <v>47333.0</v>
      </c>
      <c r="H5331" s="77"/>
      <c r="I5331" s="77"/>
      <c r="J5331" s="77"/>
      <c r="K5331" s="78">
        <f t="shared" si="2"/>
        <v>15984</v>
      </c>
      <c r="L5331" s="76" t="s">
        <v>99</v>
      </c>
      <c r="M5331" s="77"/>
    </row>
    <row r="5332" ht="15.75" customHeight="1">
      <c r="A5332" s="79">
        <v>47334.0</v>
      </c>
      <c r="H5332" s="77"/>
      <c r="I5332" s="77"/>
      <c r="J5332" s="77"/>
      <c r="K5332" s="78">
        <f t="shared" si="2"/>
        <v>15987</v>
      </c>
      <c r="L5332" s="76" t="s">
        <v>99</v>
      </c>
      <c r="M5332" s="77"/>
    </row>
    <row r="5333" ht="15.75" customHeight="1">
      <c r="A5333" s="79">
        <v>47335.0</v>
      </c>
      <c r="H5333" s="77"/>
      <c r="I5333" s="77"/>
      <c r="J5333" s="77"/>
      <c r="K5333" s="78">
        <f t="shared" si="2"/>
        <v>15990</v>
      </c>
      <c r="L5333" s="76" t="s">
        <v>99</v>
      </c>
      <c r="M5333" s="77"/>
    </row>
    <row r="5334" ht="15.75" customHeight="1">
      <c r="A5334" s="79">
        <v>47336.0</v>
      </c>
      <c r="H5334" s="77"/>
      <c r="I5334" s="77"/>
      <c r="J5334" s="77"/>
      <c r="K5334" s="78">
        <f t="shared" si="2"/>
        <v>15993</v>
      </c>
      <c r="L5334" s="76" t="s">
        <v>99</v>
      </c>
      <c r="M5334" s="77"/>
    </row>
    <row r="5335" ht="15.75" customHeight="1">
      <c r="A5335" s="79">
        <v>47337.0</v>
      </c>
      <c r="H5335" s="77"/>
      <c r="I5335" s="77"/>
      <c r="J5335" s="77"/>
      <c r="K5335" s="78">
        <f t="shared" si="2"/>
        <v>15996</v>
      </c>
      <c r="L5335" s="76" t="s">
        <v>99</v>
      </c>
      <c r="M5335" s="77"/>
    </row>
    <row r="5336" ht="15.75" customHeight="1">
      <c r="A5336" s="79">
        <v>47338.0</v>
      </c>
      <c r="H5336" s="77"/>
      <c r="I5336" s="77"/>
      <c r="J5336" s="77"/>
      <c r="K5336" s="78">
        <f t="shared" si="2"/>
        <v>15999</v>
      </c>
      <c r="L5336" s="76" t="s">
        <v>99</v>
      </c>
      <c r="M5336" s="77"/>
    </row>
    <row r="5337" ht="15.75" customHeight="1">
      <c r="A5337" s="79">
        <v>47339.0</v>
      </c>
      <c r="H5337" s="77"/>
      <c r="I5337" s="77"/>
      <c r="J5337" s="77"/>
      <c r="K5337" s="78">
        <f t="shared" si="2"/>
        <v>16002</v>
      </c>
      <c r="L5337" s="76" t="s">
        <v>99</v>
      </c>
      <c r="M5337" s="77"/>
    </row>
    <row r="5338" ht="15.75" customHeight="1">
      <c r="A5338" s="79">
        <v>47340.0</v>
      </c>
      <c r="H5338" s="77"/>
      <c r="I5338" s="77"/>
      <c r="J5338" s="77"/>
      <c r="K5338" s="78">
        <f t="shared" si="2"/>
        <v>16005</v>
      </c>
      <c r="L5338" s="76" t="s">
        <v>99</v>
      </c>
      <c r="M5338" s="77"/>
    </row>
    <row r="5339" ht="15.75" customHeight="1">
      <c r="A5339" s="79">
        <v>47341.0</v>
      </c>
      <c r="H5339" s="77"/>
      <c r="I5339" s="77"/>
      <c r="J5339" s="77"/>
      <c r="K5339" s="78">
        <f t="shared" si="2"/>
        <v>16008</v>
      </c>
      <c r="L5339" s="76" t="s">
        <v>99</v>
      </c>
      <c r="M5339" s="77"/>
    </row>
    <row r="5340" ht="15.75" customHeight="1">
      <c r="A5340" s="79">
        <v>47342.0</v>
      </c>
      <c r="H5340" s="77"/>
      <c r="I5340" s="77"/>
      <c r="J5340" s="77"/>
      <c r="K5340" s="78">
        <f t="shared" si="2"/>
        <v>16011</v>
      </c>
      <c r="L5340" s="76" t="s">
        <v>99</v>
      </c>
      <c r="M5340" s="77"/>
    </row>
    <row r="5341" ht="15.75" customHeight="1">
      <c r="A5341" s="79">
        <v>47343.0</v>
      </c>
      <c r="H5341" s="77"/>
      <c r="I5341" s="77"/>
      <c r="J5341" s="77"/>
      <c r="K5341" s="78">
        <f t="shared" si="2"/>
        <v>16014</v>
      </c>
      <c r="L5341" s="76" t="s">
        <v>99</v>
      </c>
      <c r="M5341" s="77"/>
    </row>
    <row r="5342" ht="15.75" customHeight="1">
      <c r="A5342" s="79">
        <v>47344.0</v>
      </c>
      <c r="H5342" s="77"/>
      <c r="I5342" s="77"/>
      <c r="J5342" s="77"/>
      <c r="K5342" s="78">
        <f t="shared" si="2"/>
        <v>16017</v>
      </c>
      <c r="L5342" s="76" t="s">
        <v>99</v>
      </c>
      <c r="M5342" s="77"/>
    </row>
    <row r="5343" ht="15.75" customHeight="1">
      <c r="A5343" s="79">
        <v>47345.0</v>
      </c>
      <c r="H5343" s="77"/>
      <c r="I5343" s="77"/>
      <c r="J5343" s="77"/>
      <c r="K5343" s="78">
        <f t="shared" si="2"/>
        <v>16020</v>
      </c>
      <c r="L5343" s="76" t="s">
        <v>99</v>
      </c>
      <c r="M5343" s="77"/>
    </row>
    <row r="5344" ht="15.75" customHeight="1">
      <c r="A5344" s="79">
        <v>47346.0</v>
      </c>
      <c r="H5344" s="77"/>
      <c r="I5344" s="77"/>
      <c r="J5344" s="77"/>
      <c r="K5344" s="78">
        <f t="shared" si="2"/>
        <v>16023</v>
      </c>
      <c r="L5344" s="76" t="s">
        <v>99</v>
      </c>
      <c r="M5344" s="77"/>
    </row>
    <row r="5345" ht="15.75" customHeight="1">
      <c r="A5345" s="79">
        <v>47347.0</v>
      </c>
      <c r="H5345" s="77"/>
      <c r="I5345" s="77"/>
      <c r="J5345" s="77"/>
      <c r="K5345" s="78">
        <f t="shared" si="2"/>
        <v>16026</v>
      </c>
      <c r="L5345" s="76" t="s">
        <v>99</v>
      </c>
      <c r="M5345" s="77"/>
    </row>
    <row r="5346" ht="15.75" customHeight="1">
      <c r="A5346" s="79">
        <v>47348.0</v>
      </c>
      <c r="H5346" s="77"/>
      <c r="I5346" s="77"/>
      <c r="J5346" s="77"/>
      <c r="K5346" s="78">
        <f t="shared" si="2"/>
        <v>16029</v>
      </c>
      <c r="L5346" s="76" t="s">
        <v>99</v>
      </c>
      <c r="M5346" s="77"/>
    </row>
    <row r="5347" ht="15.75" customHeight="1">
      <c r="A5347" s="79">
        <v>47349.0</v>
      </c>
      <c r="H5347" s="77"/>
      <c r="I5347" s="77"/>
      <c r="J5347" s="77"/>
      <c r="K5347" s="78">
        <f t="shared" si="2"/>
        <v>16032</v>
      </c>
      <c r="L5347" s="76" t="s">
        <v>99</v>
      </c>
      <c r="M5347" s="77"/>
    </row>
    <row r="5348" ht="15.75" customHeight="1">
      <c r="A5348" s="79">
        <v>47350.0</v>
      </c>
      <c r="H5348" s="77"/>
      <c r="I5348" s="77"/>
      <c r="J5348" s="77"/>
      <c r="K5348" s="78">
        <f t="shared" si="2"/>
        <v>16035</v>
      </c>
      <c r="L5348" s="76" t="s">
        <v>99</v>
      </c>
      <c r="M5348" s="77"/>
    </row>
    <row r="5349" ht="15.75" customHeight="1">
      <c r="A5349" s="79">
        <v>47351.0</v>
      </c>
      <c r="H5349" s="77"/>
      <c r="I5349" s="77"/>
      <c r="J5349" s="77"/>
      <c r="K5349" s="78">
        <f t="shared" si="2"/>
        <v>16038</v>
      </c>
      <c r="L5349" s="76" t="s">
        <v>99</v>
      </c>
      <c r="M5349" s="77"/>
    </row>
    <row r="5350" ht="15.75" customHeight="1">
      <c r="A5350" s="79">
        <v>47352.0</v>
      </c>
      <c r="H5350" s="77"/>
      <c r="I5350" s="77"/>
      <c r="J5350" s="77"/>
      <c r="K5350" s="78">
        <f t="shared" si="2"/>
        <v>16041</v>
      </c>
      <c r="L5350" s="76" t="s">
        <v>99</v>
      </c>
      <c r="M5350" s="77"/>
    </row>
    <row r="5351" ht="15.75" customHeight="1">
      <c r="A5351" s="79">
        <v>47353.0</v>
      </c>
      <c r="H5351" s="77"/>
      <c r="I5351" s="77"/>
      <c r="J5351" s="77"/>
      <c r="K5351" s="78">
        <f t="shared" si="2"/>
        <v>16044</v>
      </c>
      <c r="L5351" s="76" t="s">
        <v>99</v>
      </c>
      <c r="M5351" s="77"/>
    </row>
    <row r="5352" ht="15.75" customHeight="1">
      <c r="A5352" s="79">
        <v>47354.0</v>
      </c>
      <c r="H5352" s="77"/>
      <c r="I5352" s="77"/>
      <c r="J5352" s="77"/>
      <c r="K5352" s="78">
        <f t="shared" si="2"/>
        <v>16047</v>
      </c>
      <c r="L5352" s="76" t="s">
        <v>99</v>
      </c>
      <c r="M5352" s="77"/>
    </row>
    <row r="5353" ht="15.75" customHeight="1">
      <c r="A5353" s="79">
        <v>47355.0</v>
      </c>
      <c r="H5353" s="77"/>
      <c r="I5353" s="77"/>
      <c r="J5353" s="77"/>
      <c r="K5353" s="78">
        <f t="shared" si="2"/>
        <v>16050</v>
      </c>
      <c r="L5353" s="76" t="s">
        <v>99</v>
      </c>
      <c r="M5353" s="77"/>
    </row>
    <row r="5354" ht="15.75" customHeight="1">
      <c r="A5354" s="79">
        <v>47356.0</v>
      </c>
      <c r="H5354" s="77"/>
      <c r="I5354" s="77"/>
      <c r="J5354" s="77"/>
      <c r="K5354" s="78">
        <f t="shared" si="2"/>
        <v>16053</v>
      </c>
      <c r="L5354" s="76" t="s">
        <v>99</v>
      </c>
      <c r="M5354" s="77"/>
    </row>
    <row r="5355" ht="15.75" customHeight="1">
      <c r="A5355" s="79">
        <v>47357.0</v>
      </c>
      <c r="H5355" s="77"/>
      <c r="I5355" s="77"/>
      <c r="J5355" s="77"/>
      <c r="K5355" s="78">
        <f t="shared" si="2"/>
        <v>16056</v>
      </c>
      <c r="L5355" s="76" t="s">
        <v>99</v>
      </c>
      <c r="M5355" s="77"/>
    </row>
    <row r="5356" ht="15.75" customHeight="1">
      <c r="A5356" s="79">
        <v>47358.0</v>
      </c>
      <c r="H5356" s="77"/>
      <c r="I5356" s="77"/>
      <c r="J5356" s="77"/>
      <c r="K5356" s="78">
        <f t="shared" si="2"/>
        <v>16059</v>
      </c>
      <c r="L5356" s="76" t="s">
        <v>99</v>
      </c>
      <c r="M5356" s="77"/>
    </row>
    <row r="5357" ht="15.75" customHeight="1">
      <c r="A5357" s="79">
        <v>47359.0</v>
      </c>
      <c r="H5357" s="77"/>
      <c r="I5357" s="77"/>
      <c r="J5357" s="77"/>
      <c r="K5357" s="78">
        <f t="shared" si="2"/>
        <v>16062</v>
      </c>
      <c r="L5357" s="76" t="s">
        <v>99</v>
      </c>
      <c r="M5357" s="77"/>
    </row>
    <row r="5358" ht="15.75" customHeight="1">
      <c r="A5358" s="79">
        <v>47360.0</v>
      </c>
      <c r="H5358" s="77"/>
      <c r="I5358" s="77"/>
      <c r="J5358" s="77"/>
      <c r="K5358" s="78">
        <f t="shared" si="2"/>
        <v>16065</v>
      </c>
      <c r="L5358" s="76" t="s">
        <v>99</v>
      </c>
      <c r="M5358" s="77"/>
    </row>
    <row r="5359" ht="15.75" customHeight="1">
      <c r="A5359" s="79">
        <v>47361.0</v>
      </c>
      <c r="H5359" s="77"/>
      <c r="I5359" s="77"/>
      <c r="J5359" s="77"/>
      <c r="K5359" s="78">
        <f t="shared" si="2"/>
        <v>16068</v>
      </c>
      <c r="L5359" s="76" t="s">
        <v>99</v>
      </c>
      <c r="M5359" s="77"/>
    </row>
    <row r="5360" ht="15.75" customHeight="1">
      <c r="A5360" s="79">
        <v>47362.0</v>
      </c>
      <c r="H5360" s="77"/>
      <c r="I5360" s="77"/>
      <c r="J5360" s="77"/>
      <c r="K5360" s="78">
        <f t="shared" si="2"/>
        <v>16071</v>
      </c>
      <c r="L5360" s="76" t="s">
        <v>99</v>
      </c>
      <c r="M5360" s="77"/>
    </row>
    <row r="5361" ht="15.75" customHeight="1">
      <c r="A5361" s="79">
        <v>47363.0</v>
      </c>
      <c r="H5361" s="77"/>
      <c r="I5361" s="77"/>
      <c r="J5361" s="77"/>
      <c r="K5361" s="78">
        <f t="shared" si="2"/>
        <v>16074</v>
      </c>
      <c r="L5361" s="76" t="s">
        <v>99</v>
      </c>
      <c r="M5361" s="77"/>
    </row>
    <row r="5362" ht="15.75" customHeight="1">
      <c r="A5362" s="79">
        <v>47364.0</v>
      </c>
      <c r="H5362" s="77"/>
      <c r="I5362" s="77"/>
      <c r="J5362" s="77"/>
      <c r="K5362" s="78">
        <f t="shared" si="2"/>
        <v>16077</v>
      </c>
      <c r="L5362" s="76" t="s">
        <v>99</v>
      </c>
      <c r="M5362" s="77"/>
    </row>
    <row r="5363" ht="15.75" customHeight="1">
      <c r="A5363" s="79">
        <v>47365.0</v>
      </c>
      <c r="H5363" s="77"/>
      <c r="I5363" s="77"/>
      <c r="J5363" s="77"/>
      <c r="K5363" s="78">
        <f t="shared" si="2"/>
        <v>16080</v>
      </c>
      <c r="L5363" s="76" t="s">
        <v>99</v>
      </c>
      <c r="M5363" s="77"/>
    </row>
    <row r="5364" ht="15.75" customHeight="1">
      <c r="A5364" s="79">
        <v>47366.0</v>
      </c>
      <c r="H5364" s="77"/>
      <c r="I5364" s="77"/>
      <c r="J5364" s="77"/>
      <c r="K5364" s="78">
        <f t="shared" si="2"/>
        <v>16083</v>
      </c>
      <c r="L5364" s="76" t="s">
        <v>99</v>
      </c>
      <c r="M5364" s="77"/>
    </row>
    <row r="5365" ht="15.75" customHeight="1">
      <c r="A5365" s="79">
        <v>47367.0</v>
      </c>
      <c r="H5365" s="77"/>
      <c r="I5365" s="77"/>
      <c r="J5365" s="77"/>
      <c r="K5365" s="78">
        <f t="shared" si="2"/>
        <v>16086</v>
      </c>
      <c r="L5365" s="76" t="s">
        <v>99</v>
      </c>
      <c r="M5365" s="77"/>
    </row>
    <row r="5366" ht="15.75" customHeight="1">
      <c r="A5366" s="79">
        <v>47368.0</v>
      </c>
      <c r="H5366" s="77"/>
      <c r="I5366" s="77"/>
      <c r="J5366" s="77"/>
      <c r="K5366" s="78">
        <f t="shared" si="2"/>
        <v>16089</v>
      </c>
      <c r="L5366" s="76" t="s">
        <v>99</v>
      </c>
      <c r="M5366" s="77"/>
    </row>
    <row r="5367" ht="15.75" customHeight="1">
      <c r="A5367" s="79">
        <v>47369.0</v>
      </c>
      <c r="H5367" s="77"/>
      <c r="I5367" s="77"/>
      <c r="J5367" s="77"/>
      <c r="K5367" s="78">
        <f t="shared" si="2"/>
        <v>16092</v>
      </c>
      <c r="L5367" s="76" t="s">
        <v>99</v>
      </c>
      <c r="M5367" s="77"/>
    </row>
    <row r="5368" ht="15.75" customHeight="1">
      <c r="A5368" s="79">
        <v>47370.0</v>
      </c>
      <c r="H5368" s="77"/>
      <c r="I5368" s="77"/>
      <c r="J5368" s="77"/>
      <c r="K5368" s="78">
        <f t="shared" si="2"/>
        <v>16095</v>
      </c>
      <c r="L5368" s="76" t="s">
        <v>99</v>
      </c>
      <c r="M5368" s="77"/>
    </row>
    <row r="5369" ht="15.75" customHeight="1">
      <c r="A5369" s="79">
        <v>47371.0</v>
      </c>
      <c r="H5369" s="77"/>
      <c r="I5369" s="77"/>
      <c r="J5369" s="77"/>
      <c r="K5369" s="78">
        <f t="shared" si="2"/>
        <v>16098</v>
      </c>
      <c r="L5369" s="76" t="s">
        <v>99</v>
      </c>
      <c r="M5369" s="77"/>
    </row>
    <row r="5370" ht="15.75" customHeight="1">
      <c r="A5370" s="79">
        <v>47372.0</v>
      </c>
      <c r="H5370" s="77"/>
      <c r="I5370" s="77"/>
      <c r="J5370" s="77"/>
      <c r="K5370" s="78">
        <f t="shared" si="2"/>
        <v>16101</v>
      </c>
      <c r="L5370" s="76" t="s">
        <v>99</v>
      </c>
      <c r="M5370" s="77"/>
    </row>
    <row r="5371" ht="15.75" customHeight="1">
      <c r="A5371" s="79">
        <v>47373.0</v>
      </c>
      <c r="H5371" s="77"/>
      <c r="I5371" s="77"/>
      <c r="J5371" s="77"/>
      <c r="K5371" s="78">
        <f t="shared" si="2"/>
        <v>16104</v>
      </c>
      <c r="L5371" s="76" t="s">
        <v>99</v>
      </c>
      <c r="M5371" s="77"/>
    </row>
    <row r="5372" ht="15.75" customHeight="1">
      <c r="A5372" s="79">
        <v>47374.0</v>
      </c>
      <c r="H5372" s="77"/>
      <c r="I5372" s="77"/>
      <c r="J5372" s="77"/>
      <c r="K5372" s="78">
        <f t="shared" si="2"/>
        <v>16107</v>
      </c>
      <c r="L5372" s="76" t="s">
        <v>99</v>
      </c>
      <c r="M5372" s="77"/>
    </row>
    <row r="5373" ht="15.75" customHeight="1">
      <c r="A5373" s="79">
        <v>47375.0</v>
      </c>
      <c r="H5373" s="77"/>
      <c r="I5373" s="77"/>
      <c r="J5373" s="77"/>
      <c r="K5373" s="78">
        <f t="shared" si="2"/>
        <v>16110</v>
      </c>
      <c r="L5373" s="76" t="s">
        <v>99</v>
      </c>
      <c r="M5373" s="77"/>
    </row>
    <row r="5374" ht="15.75" customHeight="1">
      <c r="A5374" s="79">
        <v>47376.0</v>
      </c>
      <c r="H5374" s="77"/>
      <c r="I5374" s="77"/>
      <c r="J5374" s="77"/>
      <c r="K5374" s="78">
        <f t="shared" si="2"/>
        <v>16113</v>
      </c>
      <c r="L5374" s="76" t="s">
        <v>99</v>
      </c>
      <c r="M5374" s="77"/>
    </row>
    <row r="5375" ht="15.75" customHeight="1">
      <c r="A5375" s="79">
        <v>47377.0</v>
      </c>
      <c r="H5375" s="77"/>
      <c r="I5375" s="77"/>
      <c r="J5375" s="77"/>
      <c r="K5375" s="78">
        <f t="shared" si="2"/>
        <v>16116</v>
      </c>
      <c r="L5375" s="76" t="s">
        <v>99</v>
      </c>
      <c r="M5375" s="77"/>
    </row>
    <row r="5376" ht="15.75" customHeight="1">
      <c r="A5376" s="79">
        <v>47378.0</v>
      </c>
      <c r="H5376" s="77"/>
      <c r="I5376" s="77"/>
      <c r="J5376" s="77"/>
      <c r="K5376" s="78">
        <f t="shared" si="2"/>
        <v>16119</v>
      </c>
      <c r="L5376" s="76" t="s">
        <v>99</v>
      </c>
      <c r="M5376" s="77"/>
    </row>
    <row r="5377" ht="15.75" customHeight="1">
      <c r="A5377" s="79">
        <v>47379.0</v>
      </c>
      <c r="H5377" s="77"/>
      <c r="I5377" s="77"/>
      <c r="J5377" s="77"/>
      <c r="K5377" s="78">
        <f t="shared" si="2"/>
        <v>16122</v>
      </c>
      <c r="L5377" s="76" t="s">
        <v>99</v>
      </c>
      <c r="M5377" s="77"/>
    </row>
    <row r="5378" ht="15.75" customHeight="1">
      <c r="A5378" s="79">
        <v>47380.0</v>
      </c>
      <c r="H5378" s="77"/>
      <c r="I5378" s="77"/>
      <c r="J5378" s="77"/>
      <c r="K5378" s="78">
        <f t="shared" si="2"/>
        <v>16125</v>
      </c>
      <c r="L5378" s="76" t="s">
        <v>99</v>
      </c>
      <c r="M5378" s="77"/>
    </row>
    <row r="5379" ht="15.75" customHeight="1">
      <c r="A5379" s="79">
        <v>47381.0</v>
      </c>
      <c r="H5379" s="77"/>
      <c r="I5379" s="77"/>
      <c r="J5379" s="77"/>
      <c r="K5379" s="78">
        <f t="shared" si="2"/>
        <v>16128</v>
      </c>
      <c r="L5379" s="76" t="s">
        <v>99</v>
      </c>
      <c r="M5379" s="77"/>
    </row>
    <row r="5380" ht="15.75" customHeight="1">
      <c r="A5380" s="79">
        <v>47382.0</v>
      </c>
      <c r="H5380" s="77"/>
      <c r="I5380" s="77"/>
      <c r="J5380" s="77"/>
      <c r="K5380" s="78">
        <f t="shared" si="2"/>
        <v>16131</v>
      </c>
      <c r="L5380" s="76" t="s">
        <v>99</v>
      </c>
      <c r="M5380" s="77"/>
    </row>
    <row r="5381" ht="15.75" customHeight="1">
      <c r="A5381" s="79">
        <v>47383.0</v>
      </c>
      <c r="H5381" s="77"/>
      <c r="I5381" s="77"/>
      <c r="J5381" s="77"/>
      <c r="K5381" s="78">
        <f t="shared" si="2"/>
        <v>16134</v>
      </c>
      <c r="L5381" s="76" t="s">
        <v>99</v>
      </c>
      <c r="M5381" s="77"/>
    </row>
    <row r="5382" ht="15.75" customHeight="1">
      <c r="A5382" s="79">
        <v>47384.0</v>
      </c>
      <c r="H5382" s="77"/>
      <c r="I5382" s="77"/>
      <c r="J5382" s="77"/>
      <c r="K5382" s="78">
        <f t="shared" si="2"/>
        <v>16137</v>
      </c>
      <c r="L5382" s="76" t="s">
        <v>99</v>
      </c>
      <c r="M5382" s="77"/>
    </row>
    <row r="5383" ht="15.75" customHeight="1">
      <c r="A5383" s="79">
        <v>47385.0</v>
      </c>
      <c r="H5383" s="77"/>
      <c r="I5383" s="77"/>
      <c r="J5383" s="77"/>
      <c r="K5383" s="78">
        <f t="shared" si="2"/>
        <v>16140</v>
      </c>
      <c r="L5383" s="76" t="s">
        <v>99</v>
      </c>
      <c r="M5383" s="77"/>
    </row>
    <row r="5384" ht="15.75" customHeight="1">
      <c r="A5384" s="79">
        <v>47386.0</v>
      </c>
      <c r="H5384" s="77"/>
      <c r="I5384" s="77"/>
      <c r="J5384" s="77"/>
      <c r="K5384" s="78">
        <f t="shared" si="2"/>
        <v>16143</v>
      </c>
      <c r="L5384" s="76" t="s">
        <v>99</v>
      </c>
      <c r="M5384" s="77"/>
    </row>
    <row r="5385" ht="15.75" customHeight="1">
      <c r="A5385" s="79">
        <v>47387.0</v>
      </c>
      <c r="H5385" s="77"/>
      <c r="I5385" s="77"/>
      <c r="J5385" s="77"/>
      <c r="K5385" s="78">
        <f t="shared" si="2"/>
        <v>16146</v>
      </c>
      <c r="L5385" s="76" t="s">
        <v>99</v>
      </c>
      <c r="M5385" s="77"/>
    </row>
    <row r="5386" ht="15.75" customHeight="1">
      <c r="A5386" s="79">
        <v>47388.0</v>
      </c>
      <c r="H5386" s="77"/>
      <c r="I5386" s="77"/>
      <c r="J5386" s="77"/>
      <c r="K5386" s="78">
        <f t="shared" si="2"/>
        <v>16149</v>
      </c>
      <c r="L5386" s="76" t="s">
        <v>99</v>
      </c>
      <c r="M5386" s="77"/>
    </row>
    <row r="5387" ht="15.75" customHeight="1">
      <c r="A5387" s="79">
        <v>47389.0</v>
      </c>
      <c r="H5387" s="77"/>
      <c r="I5387" s="77"/>
      <c r="J5387" s="77"/>
      <c r="K5387" s="78">
        <f t="shared" si="2"/>
        <v>16152</v>
      </c>
      <c r="L5387" s="76" t="s">
        <v>99</v>
      </c>
      <c r="M5387" s="77"/>
    </row>
    <row r="5388" ht="15.75" customHeight="1">
      <c r="A5388" s="79">
        <v>47390.0</v>
      </c>
      <c r="H5388" s="77"/>
      <c r="I5388" s="77"/>
      <c r="J5388" s="77"/>
      <c r="K5388" s="78">
        <f t="shared" si="2"/>
        <v>16155</v>
      </c>
      <c r="L5388" s="76" t="s">
        <v>99</v>
      </c>
      <c r="M5388" s="77"/>
    </row>
    <row r="5389" ht="15.75" customHeight="1">
      <c r="A5389" s="79">
        <v>47391.0</v>
      </c>
      <c r="H5389" s="77"/>
      <c r="I5389" s="77"/>
      <c r="J5389" s="77"/>
      <c r="K5389" s="78">
        <f t="shared" si="2"/>
        <v>16158</v>
      </c>
      <c r="L5389" s="76" t="s">
        <v>99</v>
      </c>
      <c r="M5389" s="77"/>
    </row>
    <row r="5390" ht="15.75" customHeight="1">
      <c r="A5390" s="79">
        <v>47392.0</v>
      </c>
      <c r="H5390" s="77"/>
      <c r="I5390" s="77"/>
      <c r="J5390" s="77"/>
      <c r="K5390" s="78">
        <f t="shared" si="2"/>
        <v>16161</v>
      </c>
      <c r="L5390" s="76" t="s">
        <v>99</v>
      </c>
      <c r="M5390" s="77"/>
    </row>
    <row r="5391" ht="15.75" customHeight="1">
      <c r="A5391" s="79">
        <v>47393.0</v>
      </c>
      <c r="H5391" s="77"/>
      <c r="I5391" s="77"/>
      <c r="J5391" s="77"/>
      <c r="K5391" s="78">
        <f t="shared" si="2"/>
        <v>16164</v>
      </c>
      <c r="L5391" s="76" t="s">
        <v>99</v>
      </c>
      <c r="M5391" s="77"/>
    </row>
    <row r="5392" ht="15.75" customHeight="1">
      <c r="A5392" s="79">
        <v>47394.0</v>
      </c>
      <c r="H5392" s="77"/>
      <c r="I5392" s="77"/>
      <c r="J5392" s="77"/>
      <c r="K5392" s="78">
        <f t="shared" si="2"/>
        <v>16167</v>
      </c>
      <c r="L5392" s="76" t="s">
        <v>99</v>
      </c>
      <c r="M5392" s="77"/>
    </row>
    <row r="5393" ht="15.75" customHeight="1">
      <c r="A5393" s="79">
        <v>47395.0</v>
      </c>
      <c r="H5393" s="77"/>
      <c r="I5393" s="77"/>
      <c r="J5393" s="77"/>
      <c r="K5393" s="78">
        <f t="shared" si="2"/>
        <v>16170</v>
      </c>
      <c r="L5393" s="76" t="s">
        <v>99</v>
      </c>
      <c r="M5393" s="77"/>
    </row>
    <row r="5394" ht="15.75" customHeight="1">
      <c r="A5394" s="79">
        <v>47396.0</v>
      </c>
      <c r="H5394" s="77"/>
      <c r="I5394" s="77"/>
      <c r="J5394" s="77"/>
      <c r="K5394" s="78">
        <f t="shared" si="2"/>
        <v>16173</v>
      </c>
      <c r="L5394" s="76" t="s">
        <v>99</v>
      </c>
      <c r="M5394" s="77"/>
    </row>
    <row r="5395" ht="15.75" customHeight="1">
      <c r="A5395" s="79">
        <v>47397.0</v>
      </c>
      <c r="H5395" s="77"/>
      <c r="I5395" s="77"/>
      <c r="J5395" s="77"/>
      <c r="K5395" s="78">
        <f t="shared" si="2"/>
        <v>16176</v>
      </c>
      <c r="L5395" s="76" t="s">
        <v>99</v>
      </c>
      <c r="M5395" s="77"/>
    </row>
    <row r="5396" ht="15.75" customHeight="1">
      <c r="A5396" s="79">
        <v>47398.0</v>
      </c>
      <c r="H5396" s="77"/>
      <c r="I5396" s="77"/>
      <c r="J5396" s="77"/>
      <c r="K5396" s="78">
        <f t="shared" si="2"/>
        <v>16179</v>
      </c>
      <c r="L5396" s="76" t="s">
        <v>99</v>
      </c>
      <c r="M5396" s="77"/>
    </row>
    <row r="5397" ht="15.75" customHeight="1">
      <c r="A5397" s="79">
        <v>47399.0</v>
      </c>
      <c r="H5397" s="77"/>
      <c r="I5397" s="77"/>
      <c r="J5397" s="77"/>
      <c r="K5397" s="78">
        <f t="shared" si="2"/>
        <v>16182</v>
      </c>
      <c r="L5397" s="76" t="s">
        <v>99</v>
      </c>
      <c r="M5397" s="77"/>
    </row>
    <row r="5398" ht="15.75" customHeight="1">
      <c r="A5398" s="79">
        <v>47400.0</v>
      </c>
      <c r="H5398" s="77"/>
      <c r="I5398" s="77"/>
      <c r="J5398" s="77"/>
      <c r="K5398" s="78">
        <f t="shared" si="2"/>
        <v>16185</v>
      </c>
      <c r="L5398" s="76" t="s">
        <v>99</v>
      </c>
      <c r="M5398" s="77"/>
    </row>
    <row r="5399" ht="15.75" customHeight="1">
      <c r="A5399" s="79">
        <v>47401.0</v>
      </c>
      <c r="H5399" s="77"/>
      <c r="I5399" s="77"/>
      <c r="J5399" s="77"/>
      <c r="K5399" s="78">
        <f t="shared" si="2"/>
        <v>16188</v>
      </c>
      <c r="L5399" s="76" t="s">
        <v>99</v>
      </c>
      <c r="M5399" s="77"/>
    </row>
    <row r="5400" ht="15.75" customHeight="1">
      <c r="A5400" s="79">
        <v>47402.0</v>
      </c>
      <c r="H5400" s="77"/>
      <c r="I5400" s="77"/>
      <c r="J5400" s="77"/>
      <c r="K5400" s="78">
        <f t="shared" si="2"/>
        <v>16191</v>
      </c>
      <c r="L5400" s="76" t="s">
        <v>99</v>
      </c>
      <c r="M5400" s="77"/>
    </row>
    <row r="5401" ht="15.75" customHeight="1">
      <c r="A5401" s="79">
        <v>47403.0</v>
      </c>
      <c r="H5401" s="77"/>
      <c r="I5401" s="77"/>
      <c r="J5401" s="77"/>
      <c r="K5401" s="78">
        <f t="shared" si="2"/>
        <v>16194</v>
      </c>
      <c r="L5401" s="76" t="s">
        <v>99</v>
      </c>
      <c r="M5401" s="77"/>
    </row>
    <row r="5402" ht="15.75" customHeight="1">
      <c r="A5402" s="79">
        <v>47404.0</v>
      </c>
      <c r="H5402" s="77"/>
      <c r="I5402" s="77"/>
      <c r="J5402" s="77"/>
      <c r="K5402" s="78">
        <f t="shared" si="2"/>
        <v>16197</v>
      </c>
      <c r="L5402" s="76" t="s">
        <v>99</v>
      </c>
      <c r="M5402" s="77"/>
    </row>
    <row r="5403" ht="15.75" customHeight="1">
      <c r="A5403" s="79">
        <v>47405.0</v>
      </c>
      <c r="H5403" s="77"/>
      <c r="I5403" s="77"/>
      <c r="J5403" s="77"/>
      <c r="K5403" s="78">
        <f t="shared" si="2"/>
        <v>16200</v>
      </c>
      <c r="L5403" s="76" t="s">
        <v>99</v>
      </c>
      <c r="M5403" s="77"/>
    </row>
    <row r="5404" ht="15.75" customHeight="1">
      <c r="A5404" s="79">
        <v>47406.0</v>
      </c>
      <c r="H5404" s="77"/>
      <c r="I5404" s="77"/>
      <c r="J5404" s="77"/>
      <c r="K5404" s="78">
        <f t="shared" si="2"/>
        <v>16203</v>
      </c>
      <c r="L5404" s="76" t="s">
        <v>99</v>
      </c>
      <c r="M5404" s="77"/>
    </row>
    <row r="5405" ht="15.75" customHeight="1">
      <c r="A5405" s="79">
        <v>47407.0</v>
      </c>
      <c r="H5405" s="77"/>
      <c r="I5405" s="77"/>
      <c r="J5405" s="77"/>
      <c r="K5405" s="78">
        <f t="shared" si="2"/>
        <v>16206</v>
      </c>
      <c r="L5405" s="76" t="s">
        <v>99</v>
      </c>
      <c r="M5405" s="77"/>
    </row>
    <row r="5406" ht="15.75" customHeight="1">
      <c r="A5406" s="79">
        <v>47408.0</v>
      </c>
      <c r="H5406" s="77"/>
      <c r="I5406" s="77"/>
      <c r="J5406" s="77"/>
      <c r="K5406" s="78">
        <f t="shared" si="2"/>
        <v>16209</v>
      </c>
      <c r="L5406" s="76" t="s">
        <v>99</v>
      </c>
      <c r="M5406" s="77"/>
    </row>
    <row r="5407" ht="15.75" customHeight="1">
      <c r="A5407" s="79">
        <v>47409.0</v>
      </c>
      <c r="H5407" s="77"/>
      <c r="I5407" s="77"/>
      <c r="J5407" s="77"/>
      <c r="K5407" s="78">
        <f t="shared" si="2"/>
        <v>16212</v>
      </c>
      <c r="L5407" s="76" t="s">
        <v>99</v>
      </c>
      <c r="M5407" s="77"/>
    </row>
    <row r="5408" ht="15.75" customHeight="1">
      <c r="A5408" s="79">
        <v>47410.0</v>
      </c>
      <c r="H5408" s="77"/>
      <c r="I5408" s="77"/>
      <c r="J5408" s="77"/>
      <c r="K5408" s="78">
        <f t="shared" si="2"/>
        <v>16215</v>
      </c>
      <c r="L5408" s="76" t="s">
        <v>99</v>
      </c>
      <c r="M5408" s="77"/>
    </row>
    <row r="5409" ht="15.75" customHeight="1">
      <c r="A5409" s="79">
        <v>47411.0</v>
      </c>
      <c r="H5409" s="77"/>
      <c r="I5409" s="77"/>
      <c r="J5409" s="77"/>
      <c r="K5409" s="78">
        <f t="shared" si="2"/>
        <v>16218</v>
      </c>
      <c r="L5409" s="76" t="s">
        <v>99</v>
      </c>
      <c r="M5409" s="77"/>
    </row>
    <row r="5410" ht="15.75" customHeight="1">
      <c r="A5410" s="79">
        <v>47412.0</v>
      </c>
      <c r="H5410" s="77"/>
      <c r="I5410" s="77"/>
      <c r="J5410" s="77"/>
      <c r="K5410" s="78">
        <f t="shared" si="2"/>
        <v>16221</v>
      </c>
      <c r="L5410" s="76" t="s">
        <v>99</v>
      </c>
      <c r="M5410" s="77"/>
    </row>
    <row r="5411" ht="15.75" customHeight="1">
      <c r="A5411" s="79">
        <v>47413.0</v>
      </c>
      <c r="H5411" s="77"/>
      <c r="I5411" s="77"/>
      <c r="J5411" s="77"/>
      <c r="K5411" s="78">
        <f t="shared" si="2"/>
        <v>16224</v>
      </c>
      <c r="L5411" s="76" t="s">
        <v>99</v>
      </c>
      <c r="M5411" s="77"/>
    </row>
    <row r="5412" ht="15.75" customHeight="1">
      <c r="A5412" s="79">
        <v>47414.0</v>
      </c>
      <c r="H5412" s="77"/>
      <c r="I5412" s="77"/>
      <c r="J5412" s="77"/>
      <c r="K5412" s="78">
        <f t="shared" si="2"/>
        <v>16227</v>
      </c>
      <c r="L5412" s="76" t="s">
        <v>99</v>
      </c>
      <c r="M5412" s="77"/>
    </row>
    <row r="5413" ht="15.75" customHeight="1">
      <c r="A5413" s="79">
        <v>47415.0</v>
      </c>
      <c r="H5413" s="77"/>
      <c r="I5413" s="77"/>
      <c r="J5413" s="77"/>
      <c r="K5413" s="78">
        <f t="shared" si="2"/>
        <v>16230</v>
      </c>
      <c r="L5413" s="76" t="s">
        <v>99</v>
      </c>
      <c r="M5413" s="77"/>
    </row>
    <row r="5414" ht="15.75" customHeight="1">
      <c r="A5414" s="79">
        <v>47416.0</v>
      </c>
      <c r="H5414" s="77"/>
      <c r="I5414" s="77"/>
      <c r="J5414" s="77"/>
      <c r="K5414" s="78">
        <f t="shared" si="2"/>
        <v>16233</v>
      </c>
      <c r="L5414" s="76" t="s">
        <v>99</v>
      </c>
      <c r="M5414" s="77"/>
    </row>
    <row r="5415" ht="15.75" customHeight="1">
      <c r="A5415" s="79">
        <v>47417.0</v>
      </c>
      <c r="H5415" s="77"/>
      <c r="I5415" s="77"/>
      <c r="J5415" s="77"/>
      <c r="K5415" s="78">
        <f t="shared" si="2"/>
        <v>16236</v>
      </c>
      <c r="L5415" s="76" t="s">
        <v>99</v>
      </c>
      <c r="M5415" s="77"/>
    </row>
    <row r="5416" ht="15.75" customHeight="1">
      <c r="A5416" s="79">
        <v>47418.0</v>
      </c>
      <c r="H5416" s="77"/>
      <c r="I5416" s="77"/>
      <c r="J5416" s="77"/>
      <c r="K5416" s="78">
        <f t="shared" si="2"/>
        <v>16239</v>
      </c>
      <c r="L5416" s="76" t="s">
        <v>99</v>
      </c>
      <c r="M5416" s="77"/>
    </row>
    <row r="5417" ht="15.75" customHeight="1">
      <c r="A5417" s="79">
        <v>47419.0</v>
      </c>
      <c r="H5417" s="77"/>
      <c r="I5417" s="77"/>
      <c r="J5417" s="77"/>
      <c r="K5417" s="78">
        <f t="shared" si="2"/>
        <v>16242</v>
      </c>
      <c r="L5417" s="76" t="s">
        <v>99</v>
      </c>
      <c r="M5417" s="77"/>
    </row>
    <row r="5418" ht="15.75" customHeight="1">
      <c r="A5418" s="79">
        <v>47420.0</v>
      </c>
      <c r="H5418" s="77"/>
      <c r="I5418" s="77"/>
      <c r="J5418" s="77"/>
      <c r="K5418" s="78">
        <f t="shared" si="2"/>
        <v>16245</v>
      </c>
      <c r="L5418" s="76" t="s">
        <v>99</v>
      </c>
      <c r="M5418" s="77"/>
    </row>
    <row r="5419" ht="15.75" customHeight="1">
      <c r="A5419" s="79">
        <v>47421.0</v>
      </c>
      <c r="H5419" s="77"/>
      <c r="I5419" s="77"/>
      <c r="J5419" s="77"/>
      <c r="K5419" s="78">
        <f t="shared" si="2"/>
        <v>16248</v>
      </c>
      <c r="L5419" s="76" t="s">
        <v>99</v>
      </c>
      <c r="M5419" s="77"/>
    </row>
    <row r="5420" ht="15.75" customHeight="1">
      <c r="A5420" s="79">
        <v>47422.0</v>
      </c>
      <c r="H5420" s="77"/>
      <c r="I5420" s="77"/>
      <c r="J5420" s="77"/>
      <c r="K5420" s="78">
        <f t="shared" si="2"/>
        <v>16251</v>
      </c>
      <c r="L5420" s="76" t="s">
        <v>99</v>
      </c>
      <c r="M5420" s="77"/>
    </row>
    <row r="5421" ht="15.75" customHeight="1">
      <c r="A5421" s="79">
        <v>47423.0</v>
      </c>
      <c r="H5421" s="77"/>
      <c r="I5421" s="77"/>
      <c r="J5421" s="77"/>
      <c r="K5421" s="78">
        <f t="shared" si="2"/>
        <v>16254</v>
      </c>
      <c r="L5421" s="76" t="s">
        <v>99</v>
      </c>
      <c r="M5421" s="77"/>
    </row>
    <row r="5422" ht="15.75" customHeight="1">
      <c r="A5422" s="79">
        <v>47424.0</v>
      </c>
      <c r="H5422" s="77"/>
      <c r="I5422" s="77"/>
      <c r="J5422" s="77"/>
      <c r="K5422" s="78">
        <f t="shared" si="2"/>
        <v>16257</v>
      </c>
      <c r="L5422" s="76" t="s">
        <v>99</v>
      </c>
      <c r="M5422" s="77"/>
    </row>
    <row r="5423" ht="15.75" customHeight="1">
      <c r="A5423" s="79">
        <v>47425.0</v>
      </c>
      <c r="H5423" s="77"/>
      <c r="I5423" s="77"/>
      <c r="J5423" s="77"/>
      <c r="K5423" s="78">
        <f t="shared" si="2"/>
        <v>16260</v>
      </c>
      <c r="L5423" s="76" t="s">
        <v>99</v>
      </c>
      <c r="M5423" s="77"/>
    </row>
    <row r="5424" ht="15.75" customHeight="1">
      <c r="A5424" s="79">
        <v>47426.0</v>
      </c>
      <c r="H5424" s="77"/>
      <c r="I5424" s="77"/>
      <c r="J5424" s="77"/>
      <c r="K5424" s="78">
        <f t="shared" si="2"/>
        <v>16263</v>
      </c>
      <c r="L5424" s="76" t="s">
        <v>99</v>
      </c>
      <c r="M5424" s="77"/>
    </row>
    <row r="5425" ht="15.75" customHeight="1">
      <c r="A5425" s="79">
        <v>47427.0</v>
      </c>
      <c r="H5425" s="77"/>
      <c r="I5425" s="77"/>
      <c r="J5425" s="77"/>
      <c r="K5425" s="78">
        <f t="shared" si="2"/>
        <v>16266</v>
      </c>
      <c r="L5425" s="76" t="s">
        <v>99</v>
      </c>
      <c r="M5425" s="77"/>
    </row>
    <row r="5426" ht="15.75" customHeight="1">
      <c r="A5426" s="79">
        <v>47428.0</v>
      </c>
      <c r="H5426" s="77"/>
      <c r="I5426" s="77"/>
      <c r="J5426" s="77"/>
      <c r="K5426" s="78">
        <f t="shared" si="2"/>
        <v>16269</v>
      </c>
      <c r="L5426" s="76" t="s">
        <v>99</v>
      </c>
      <c r="M5426" s="77"/>
    </row>
    <row r="5427" ht="15.75" customHeight="1">
      <c r="A5427" s="79">
        <v>47429.0</v>
      </c>
      <c r="H5427" s="77"/>
      <c r="I5427" s="77"/>
      <c r="J5427" s="77"/>
      <c r="K5427" s="78">
        <f t="shared" si="2"/>
        <v>16272</v>
      </c>
      <c r="L5427" s="76" t="s">
        <v>99</v>
      </c>
      <c r="M5427" s="77"/>
    </row>
    <row r="5428" ht="15.75" customHeight="1">
      <c r="A5428" s="79">
        <v>47430.0</v>
      </c>
      <c r="H5428" s="77"/>
      <c r="I5428" s="77"/>
      <c r="J5428" s="77"/>
      <c r="K5428" s="78">
        <f t="shared" si="2"/>
        <v>16275</v>
      </c>
      <c r="L5428" s="76" t="s">
        <v>99</v>
      </c>
      <c r="M5428" s="77"/>
    </row>
    <row r="5429" ht="15.75" customHeight="1">
      <c r="A5429" s="79">
        <v>47431.0</v>
      </c>
      <c r="H5429" s="77"/>
      <c r="I5429" s="77"/>
      <c r="J5429" s="77"/>
      <c r="K5429" s="78">
        <f t="shared" si="2"/>
        <v>16278</v>
      </c>
      <c r="L5429" s="76" t="s">
        <v>99</v>
      </c>
      <c r="M5429" s="77"/>
    </row>
    <row r="5430" ht="15.75" customHeight="1">
      <c r="A5430" s="79">
        <v>47432.0</v>
      </c>
      <c r="H5430" s="77"/>
      <c r="I5430" s="77"/>
      <c r="J5430" s="77"/>
      <c r="K5430" s="78">
        <f t="shared" si="2"/>
        <v>16281</v>
      </c>
      <c r="L5430" s="76" t="s">
        <v>99</v>
      </c>
      <c r="M5430" s="77"/>
    </row>
    <row r="5431" ht="15.75" customHeight="1">
      <c r="A5431" s="79">
        <v>47433.0</v>
      </c>
      <c r="H5431" s="77"/>
      <c r="I5431" s="77"/>
      <c r="J5431" s="77"/>
      <c r="K5431" s="78">
        <f t="shared" si="2"/>
        <v>16284</v>
      </c>
      <c r="L5431" s="76" t="s">
        <v>99</v>
      </c>
      <c r="M5431" s="77"/>
    </row>
    <row r="5432" ht="15.75" customHeight="1">
      <c r="A5432" s="79">
        <v>47434.0</v>
      </c>
      <c r="H5432" s="77"/>
      <c r="I5432" s="77"/>
      <c r="J5432" s="77"/>
      <c r="K5432" s="78">
        <f t="shared" si="2"/>
        <v>16287</v>
      </c>
      <c r="L5432" s="76" t="s">
        <v>99</v>
      </c>
      <c r="M5432" s="77"/>
    </row>
    <row r="5433" ht="15.75" customHeight="1">
      <c r="A5433" s="79">
        <v>47435.0</v>
      </c>
      <c r="H5433" s="77"/>
      <c r="I5433" s="77"/>
      <c r="J5433" s="77"/>
      <c r="K5433" s="78">
        <f t="shared" si="2"/>
        <v>16290</v>
      </c>
      <c r="L5433" s="76" t="s">
        <v>99</v>
      </c>
      <c r="M5433" s="77"/>
    </row>
    <row r="5434" ht="15.75" customHeight="1">
      <c r="A5434" s="79">
        <v>47436.0</v>
      </c>
      <c r="H5434" s="77"/>
      <c r="I5434" s="77"/>
      <c r="J5434" s="77"/>
      <c r="K5434" s="78">
        <f t="shared" si="2"/>
        <v>16293</v>
      </c>
      <c r="L5434" s="76" t="s">
        <v>99</v>
      </c>
      <c r="M5434" s="77"/>
    </row>
    <row r="5435" ht="15.75" customHeight="1">
      <c r="A5435" s="79">
        <v>47437.0</v>
      </c>
      <c r="H5435" s="77"/>
      <c r="I5435" s="77"/>
      <c r="J5435" s="77"/>
      <c r="K5435" s="78">
        <f t="shared" si="2"/>
        <v>16296</v>
      </c>
      <c r="L5435" s="76" t="s">
        <v>99</v>
      </c>
      <c r="M5435" s="77"/>
    </row>
    <row r="5436" ht="15.75" customHeight="1">
      <c r="A5436" s="79">
        <v>47438.0</v>
      </c>
      <c r="H5436" s="77"/>
      <c r="I5436" s="77"/>
      <c r="J5436" s="77"/>
      <c r="K5436" s="78">
        <f t="shared" si="2"/>
        <v>16299</v>
      </c>
      <c r="L5436" s="76" t="s">
        <v>99</v>
      </c>
      <c r="M5436" s="77"/>
    </row>
    <row r="5437" ht="15.75" customHeight="1">
      <c r="A5437" s="79">
        <v>47439.0</v>
      </c>
      <c r="H5437" s="77"/>
      <c r="I5437" s="77"/>
      <c r="J5437" s="77"/>
      <c r="K5437" s="78">
        <f t="shared" si="2"/>
        <v>16302</v>
      </c>
      <c r="L5437" s="76" t="s">
        <v>99</v>
      </c>
      <c r="M5437" s="77"/>
    </row>
    <row r="5438" ht="15.75" customHeight="1">
      <c r="A5438" s="79">
        <v>47440.0</v>
      </c>
      <c r="H5438" s="77"/>
      <c r="I5438" s="77"/>
      <c r="J5438" s="77"/>
      <c r="K5438" s="78">
        <f t="shared" si="2"/>
        <v>16305</v>
      </c>
      <c r="L5438" s="76" t="s">
        <v>99</v>
      </c>
      <c r="M5438" s="77"/>
    </row>
    <row r="5439" ht="15.75" customHeight="1">
      <c r="A5439" s="79">
        <v>47441.0</v>
      </c>
      <c r="H5439" s="77"/>
      <c r="I5439" s="77"/>
      <c r="J5439" s="77"/>
      <c r="K5439" s="78">
        <f t="shared" si="2"/>
        <v>16308</v>
      </c>
      <c r="L5439" s="76" t="s">
        <v>99</v>
      </c>
      <c r="M5439" s="77"/>
    </row>
    <row r="5440" ht="15.75" customHeight="1">
      <c r="A5440" s="79">
        <v>47442.0</v>
      </c>
      <c r="H5440" s="77"/>
      <c r="I5440" s="77"/>
      <c r="J5440" s="77"/>
      <c r="K5440" s="78">
        <f t="shared" si="2"/>
        <v>16311</v>
      </c>
      <c r="L5440" s="76" t="s">
        <v>99</v>
      </c>
      <c r="M5440" s="77"/>
    </row>
    <row r="5441" ht="15.75" customHeight="1">
      <c r="A5441" s="79">
        <v>47443.0</v>
      </c>
      <c r="H5441" s="77"/>
      <c r="I5441" s="77"/>
      <c r="J5441" s="77"/>
      <c r="K5441" s="78">
        <f t="shared" si="2"/>
        <v>16314</v>
      </c>
      <c r="L5441" s="76" t="s">
        <v>99</v>
      </c>
      <c r="M5441" s="77"/>
    </row>
    <row r="5442" ht="15.75" customHeight="1">
      <c r="A5442" s="79">
        <v>47444.0</v>
      </c>
      <c r="H5442" s="77"/>
      <c r="I5442" s="77"/>
      <c r="J5442" s="77"/>
      <c r="K5442" s="78">
        <f t="shared" si="2"/>
        <v>16317</v>
      </c>
      <c r="L5442" s="76" t="s">
        <v>99</v>
      </c>
      <c r="M5442" s="77"/>
    </row>
    <row r="5443" ht="15.75" customHeight="1">
      <c r="A5443" s="79">
        <v>47445.0</v>
      </c>
      <c r="H5443" s="77"/>
      <c r="I5443" s="77"/>
      <c r="J5443" s="77"/>
      <c r="K5443" s="78">
        <f t="shared" si="2"/>
        <v>16320</v>
      </c>
      <c r="L5443" s="76" t="s">
        <v>99</v>
      </c>
      <c r="M5443" s="77"/>
    </row>
    <row r="5444" ht="15.75" customHeight="1">
      <c r="A5444" s="79">
        <v>47446.0</v>
      </c>
      <c r="H5444" s="77"/>
      <c r="I5444" s="77"/>
      <c r="J5444" s="77"/>
      <c r="K5444" s="78">
        <f t="shared" si="2"/>
        <v>16323</v>
      </c>
      <c r="L5444" s="76" t="s">
        <v>99</v>
      </c>
      <c r="M5444" s="77"/>
    </row>
    <row r="5445" ht="15.75" customHeight="1">
      <c r="A5445" s="79">
        <v>47447.0</v>
      </c>
      <c r="H5445" s="77"/>
      <c r="I5445" s="77"/>
      <c r="J5445" s="77"/>
      <c r="K5445" s="78">
        <f t="shared" si="2"/>
        <v>16326</v>
      </c>
      <c r="L5445" s="76" t="s">
        <v>99</v>
      </c>
      <c r="M5445" s="77"/>
    </row>
    <row r="5446" ht="15.75" customHeight="1">
      <c r="A5446" s="79">
        <v>47448.0</v>
      </c>
      <c r="H5446" s="77"/>
      <c r="I5446" s="77"/>
      <c r="J5446" s="77"/>
      <c r="K5446" s="78">
        <f t="shared" si="2"/>
        <v>16329</v>
      </c>
      <c r="L5446" s="76" t="s">
        <v>99</v>
      </c>
      <c r="M5446" s="77"/>
    </row>
    <row r="5447" ht="15.75" customHeight="1">
      <c r="A5447" s="79">
        <v>47449.0</v>
      </c>
      <c r="H5447" s="77"/>
      <c r="I5447" s="77"/>
      <c r="J5447" s="77"/>
      <c r="K5447" s="78">
        <f t="shared" si="2"/>
        <v>16332</v>
      </c>
      <c r="L5447" s="76" t="s">
        <v>99</v>
      </c>
      <c r="M5447" s="77"/>
    </row>
    <row r="5448" ht="15.75" customHeight="1">
      <c r="A5448" s="79">
        <v>47450.0</v>
      </c>
      <c r="H5448" s="77"/>
      <c r="I5448" s="77"/>
      <c r="J5448" s="77"/>
      <c r="K5448" s="78">
        <f t="shared" si="2"/>
        <v>16335</v>
      </c>
      <c r="L5448" s="76" t="s">
        <v>99</v>
      </c>
      <c r="M5448" s="77"/>
    </row>
    <row r="5449" ht="15.75" customHeight="1">
      <c r="A5449" s="79">
        <v>47451.0</v>
      </c>
      <c r="H5449" s="77"/>
      <c r="I5449" s="77"/>
      <c r="J5449" s="77"/>
      <c r="K5449" s="78">
        <f t="shared" si="2"/>
        <v>16338</v>
      </c>
      <c r="L5449" s="76" t="s">
        <v>99</v>
      </c>
      <c r="M5449" s="77"/>
    </row>
    <row r="5450" ht="15.75" customHeight="1">
      <c r="A5450" s="79">
        <v>47452.0</v>
      </c>
      <c r="H5450" s="77"/>
      <c r="I5450" s="77"/>
      <c r="J5450" s="77"/>
      <c r="K5450" s="78">
        <f t="shared" si="2"/>
        <v>16341</v>
      </c>
      <c r="L5450" s="76" t="s">
        <v>99</v>
      </c>
      <c r="M5450" s="77"/>
    </row>
    <row r="5451" ht="15.75" customHeight="1">
      <c r="A5451" s="79">
        <v>47453.0</v>
      </c>
      <c r="H5451" s="77"/>
      <c r="I5451" s="77"/>
      <c r="J5451" s="77"/>
      <c r="K5451" s="78">
        <f t="shared" si="2"/>
        <v>16344</v>
      </c>
      <c r="L5451" s="76" t="s">
        <v>99</v>
      </c>
      <c r="M5451" s="77"/>
    </row>
    <row r="5452" ht="15.75" customHeight="1">
      <c r="A5452" s="79">
        <v>47454.0</v>
      </c>
      <c r="H5452" s="77"/>
      <c r="I5452" s="77"/>
      <c r="J5452" s="77"/>
      <c r="K5452" s="78">
        <f t="shared" si="2"/>
        <v>16347</v>
      </c>
      <c r="L5452" s="76" t="s">
        <v>99</v>
      </c>
      <c r="M5452" s="77"/>
    </row>
    <row r="5453" ht="15.75" customHeight="1">
      <c r="A5453" s="79">
        <v>47455.0</v>
      </c>
      <c r="H5453" s="77"/>
      <c r="I5453" s="77"/>
      <c r="J5453" s="77"/>
      <c r="K5453" s="78">
        <f t="shared" si="2"/>
        <v>16350</v>
      </c>
      <c r="L5453" s="76" t="s">
        <v>99</v>
      </c>
      <c r="M5453" s="77"/>
    </row>
    <row r="5454" ht="15.75" customHeight="1">
      <c r="A5454" s="79">
        <v>47456.0</v>
      </c>
      <c r="H5454" s="77"/>
      <c r="I5454" s="77"/>
      <c r="J5454" s="77"/>
      <c r="K5454" s="78">
        <f t="shared" si="2"/>
        <v>16353</v>
      </c>
      <c r="L5454" s="76" t="s">
        <v>99</v>
      </c>
      <c r="M5454" s="77"/>
    </row>
    <row r="5455" ht="15.75" customHeight="1">
      <c r="A5455" s="79">
        <v>47457.0</v>
      </c>
      <c r="H5455" s="77"/>
      <c r="I5455" s="77"/>
      <c r="J5455" s="77"/>
      <c r="K5455" s="78">
        <f t="shared" si="2"/>
        <v>16356</v>
      </c>
      <c r="L5455" s="76" t="s">
        <v>99</v>
      </c>
      <c r="M5455" s="77"/>
    </row>
    <row r="5456" ht="15.75" customHeight="1">
      <c r="A5456" s="79">
        <v>47458.0</v>
      </c>
      <c r="H5456" s="77"/>
      <c r="I5456" s="77"/>
      <c r="J5456" s="77"/>
      <c r="K5456" s="78">
        <f t="shared" si="2"/>
        <v>16359</v>
      </c>
      <c r="L5456" s="76" t="s">
        <v>99</v>
      </c>
      <c r="M5456" s="77"/>
    </row>
    <row r="5457" ht="15.75" customHeight="1">
      <c r="A5457" s="79">
        <v>47459.0</v>
      </c>
      <c r="H5457" s="77"/>
      <c r="I5457" s="77"/>
      <c r="J5457" s="77"/>
      <c r="K5457" s="78">
        <f t="shared" si="2"/>
        <v>16362</v>
      </c>
      <c r="L5457" s="76" t="s">
        <v>99</v>
      </c>
      <c r="M5457" s="77"/>
    </row>
    <row r="5458" ht="15.75" customHeight="1">
      <c r="A5458" s="79">
        <v>47460.0</v>
      </c>
      <c r="H5458" s="77"/>
      <c r="I5458" s="77"/>
      <c r="J5458" s="77"/>
      <c r="K5458" s="78">
        <f t="shared" si="2"/>
        <v>16365</v>
      </c>
      <c r="L5458" s="76" t="s">
        <v>99</v>
      </c>
      <c r="M5458" s="77"/>
    </row>
    <row r="5459" ht="15.75" customHeight="1">
      <c r="A5459" s="79">
        <v>47461.0</v>
      </c>
      <c r="H5459" s="77"/>
      <c r="I5459" s="77"/>
      <c r="J5459" s="77"/>
      <c r="K5459" s="78">
        <f t="shared" si="2"/>
        <v>16368</v>
      </c>
      <c r="L5459" s="76" t="s">
        <v>99</v>
      </c>
      <c r="M5459" s="77"/>
    </row>
    <row r="5460" ht="15.75" customHeight="1">
      <c r="A5460" s="79">
        <v>47462.0</v>
      </c>
      <c r="H5460" s="77"/>
      <c r="I5460" s="77"/>
      <c r="J5460" s="77"/>
      <c r="K5460" s="78">
        <f t="shared" si="2"/>
        <v>16371</v>
      </c>
      <c r="L5460" s="76" t="s">
        <v>99</v>
      </c>
      <c r="M5460" s="77"/>
    </row>
    <row r="5461" ht="15.75" customHeight="1">
      <c r="A5461" s="79">
        <v>47463.0</v>
      </c>
      <c r="H5461" s="77"/>
      <c r="I5461" s="77"/>
      <c r="J5461" s="77"/>
      <c r="K5461" s="78">
        <f t="shared" si="2"/>
        <v>16374</v>
      </c>
      <c r="L5461" s="76" t="s">
        <v>99</v>
      </c>
      <c r="M5461" s="77"/>
    </row>
    <row r="5462" ht="15.75" customHeight="1">
      <c r="A5462" s="79">
        <v>47464.0</v>
      </c>
      <c r="H5462" s="77"/>
      <c r="I5462" s="77"/>
      <c r="J5462" s="77"/>
      <c r="K5462" s="78">
        <f t="shared" si="2"/>
        <v>16377</v>
      </c>
      <c r="L5462" s="76" t="s">
        <v>99</v>
      </c>
      <c r="M5462" s="77"/>
    </row>
    <row r="5463" ht="15.75" customHeight="1">
      <c r="A5463" s="79">
        <v>47465.0</v>
      </c>
      <c r="H5463" s="77"/>
      <c r="I5463" s="77"/>
      <c r="J5463" s="77"/>
      <c r="K5463" s="78">
        <f t="shared" si="2"/>
        <v>16380</v>
      </c>
      <c r="L5463" s="76" t="s">
        <v>99</v>
      </c>
      <c r="M5463" s="77"/>
    </row>
    <row r="5464" ht="15.75" customHeight="1">
      <c r="A5464" s="79">
        <v>47466.0</v>
      </c>
      <c r="H5464" s="77"/>
      <c r="I5464" s="77"/>
      <c r="J5464" s="77"/>
      <c r="K5464" s="78">
        <f t="shared" si="2"/>
        <v>16383</v>
      </c>
      <c r="L5464" s="76" t="s">
        <v>99</v>
      </c>
      <c r="M5464" s="77"/>
    </row>
    <row r="5465" ht="15.75" customHeight="1">
      <c r="A5465" s="79">
        <v>47467.0</v>
      </c>
      <c r="H5465" s="77"/>
      <c r="I5465" s="77"/>
      <c r="J5465" s="77"/>
      <c r="K5465" s="78">
        <f t="shared" si="2"/>
        <v>16386</v>
      </c>
      <c r="L5465" s="76" t="s">
        <v>99</v>
      </c>
      <c r="M5465" s="77"/>
    </row>
    <row r="5466" ht="15.75" customHeight="1">
      <c r="A5466" s="79">
        <v>47468.0</v>
      </c>
      <c r="H5466" s="77"/>
      <c r="I5466" s="77"/>
      <c r="J5466" s="77"/>
      <c r="K5466" s="78">
        <f t="shared" si="2"/>
        <v>16389</v>
      </c>
      <c r="L5466" s="76" t="s">
        <v>99</v>
      </c>
      <c r="M5466" s="77"/>
    </row>
    <row r="5467" ht="15.75" customHeight="1">
      <c r="A5467" s="79">
        <v>47469.0</v>
      </c>
      <c r="H5467" s="77"/>
      <c r="I5467" s="77"/>
      <c r="J5467" s="77"/>
      <c r="K5467" s="78">
        <f t="shared" si="2"/>
        <v>16392</v>
      </c>
      <c r="L5467" s="76" t="s">
        <v>99</v>
      </c>
      <c r="M5467" s="77"/>
    </row>
    <row r="5468" ht="15.75" customHeight="1">
      <c r="A5468" s="79">
        <v>47470.0</v>
      </c>
      <c r="H5468" s="77"/>
      <c r="I5468" s="77"/>
      <c r="J5468" s="77"/>
      <c r="K5468" s="78">
        <f t="shared" si="2"/>
        <v>16395</v>
      </c>
      <c r="L5468" s="76" t="s">
        <v>99</v>
      </c>
      <c r="M5468" s="77"/>
    </row>
    <row r="5469" ht="15.75" customHeight="1">
      <c r="A5469" s="79">
        <v>47471.0</v>
      </c>
      <c r="H5469" s="77"/>
      <c r="I5469" s="77"/>
      <c r="J5469" s="77"/>
      <c r="K5469" s="78">
        <f t="shared" si="2"/>
        <v>16398</v>
      </c>
      <c r="L5469" s="76" t="s">
        <v>99</v>
      </c>
      <c r="M5469" s="77"/>
    </row>
    <row r="5470" ht="15.75" customHeight="1">
      <c r="A5470" s="79">
        <v>47472.0</v>
      </c>
      <c r="H5470" s="77"/>
      <c r="I5470" s="77"/>
      <c r="J5470" s="77"/>
      <c r="K5470" s="78">
        <f t="shared" si="2"/>
        <v>16401</v>
      </c>
      <c r="L5470" s="76" t="s">
        <v>99</v>
      </c>
      <c r="M5470" s="77"/>
    </row>
    <row r="5471" ht="15.75" customHeight="1">
      <c r="A5471" s="79">
        <v>47473.0</v>
      </c>
      <c r="H5471" s="77"/>
      <c r="I5471" s="77"/>
      <c r="J5471" s="77"/>
      <c r="K5471" s="78">
        <f t="shared" si="2"/>
        <v>16404</v>
      </c>
      <c r="L5471" s="76" t="s">
        <v>99</v>
      </c>
      <c r="M5471" s="77"/>
    </row>
    <row r="5472" ht="15.75" customHeight="1">
      <c r="A5472" s="79">
        <v>47474.0</v>
      </c>
      <c r="H5472" s="77"/>
      <c r="I5472" s="77"/>
      <c r="J5472" s="77"/>
      <c r="K5472" s="78">
        <f t="shared" si="2"/>
        <v>16407</v>
      </c>
      <c r="L5472" s="76" t="s">
        <v>99</v>
      </c>
      <c r="M5472" s="77"/>
    </row>
    <row r="5473" ht="15.75" customHeight="1">
      <c r="A5473" s="79">
        <v>47475.0</v>
      </c>
      <c r="H5473" s="77"/>
      <c r="I5473" s="77"/>
      <c r="J5473" s="77"/>
      <c r="K5473" s="78">
        <f t="shared" si="2"/>
        <v>16410</v>
      </c>
      <c r="L5473" s="76" t="s">
        <v>99</v>
      </c>
      <c r="M5473" s="77"/>
    </row>
    <row r="5474" ht="15.75" customHeight="1">
      <c r="A5474" s="79">
        <v>47476.0</v>
      </c>
      <c r="H5474" s="77"/>
      <c r="I5474" s="77"/>
      <c r="J5474" s="77"/>
      <c r="K5474" s="78">
        <f t="shared" si="2"/>
        <v>16413</v>
      </c>
      <c r="L5474" s="76" t="s">
        <v>99</v>
      </c>
      <c r="M5474" s="77"/>
    </row>
    <row r="5475" ht="15.75" customHeight="1">
      <c r="A5475" s="79">
        <v>47477.0</v>
      </c>
      <c r="H5475" s="77"/>
      <c r="I5475" s="77"/>
      <c r="J5475" s="77"/>
      <c r="K5475" s="78">
        <f t="shared" si="2"/>
        <v>16416</v>
      </c>
      <c r="L5475" s="76" t="s">
        <v>99</v>
      </c>
      <c r="M5475" s="77"/>
    </row>
    <row r="5476" ht="15.75" customHeight="1">
      <c r="A5476" s="79">
        <v>47478.0</v>
      </c>
      <c r="H5476" s="77"/>
      <c r="I5476" s="77"/>
      <c r="J5476" s="77"/>
      <c r="K5476" s="78">
        <f t="shared" si="2"/>
        <v>16419</v>
      </c>
      <c r="L5476" s="76" t="s">
        <v>99</v>
      </c>
      <c r="M5476" s="77"/>
    </row>
    <row r="5477" ht="15.75" customHeight="1">
      <c r="A5477" s="79">
        <v>47479.0</v>
      </c>
      <c r="H5477" s="77"/>
      <c r="I5477" s="77"/>
      <c r="J5477" s="77"/>
      <c r="K5477" s="78">
        <f t="shared" si="2"/>
        <v>16422</v>
      </c>
      <c r="L5477" s="76" t="s">
        <v>99</v>
      </c>
      <c r="M5477" s="77"/>
    </row>
    <row r="5478" ht="15.75" customHeight="1">
      <c r="A5478" s="79">
        <v>47480.0</v>
      </c>
      <c r="H5478" s="77"/>
      <c r="I5478" s="77"/>
      <c r="J5478" s="77"/>
      <c r="K5478" s="78">
        <f t="shared" si="2"/>
        <v>16425</v>
      </c>
      <c r="L5478" s="76" t="s">
        <v>99</v>
      </c>
      <c r="M5478" s="77"/>
    </row>
    <row r="5479" ht="15.75" customHeight="1">
      <c r="A5479" s="79">
        <v>47481.0</v>
      </c>
      <c r="H5479" s="77"/>
      <c r="I5479" s="77"/>
      <c r="J5479" s="77"/>
      <c r="K5479" s="78">
        <f t="shared" si="2"/>
        <v>16428</v>
      </c>
      <c r="L5479" s="76" t="s">
        <v>99</v>
      </c>
      <c r="M5479" s="77"/>
    </row>
    <row r="5480" ht="15.75" customHeight="1">
      <c r="A5480" s="79">
        <v>47482.0</v>
      </c>
      <c r="H5480" s="77"/>
      <c r="I5480" s="77"/>
      <c r="J5480" s="77"/>
      <c r="K5480" s="78">
        <f t="shared" si="2"/>
        <v>16431</v>
      </c>
      <c r="L5480" s="76" t="s">
        <v>99</v>
      </c>
      <c r="M5480" s="77"/>
    </row>
    <row r="5481" ht="15.75" customHeight="1">
      <c r="A5481" s="79">
        <v>47483.0</v>
      </c>
      <c r="H5481" s="77"/>
      <c r="I5481" s="77"/>
      <c r="J5481" s="77"/>
      <c r="K5481" s="78">
        <f t="shared" si="2"/>
        <v>16434</v>
      </c>
      <c r="L5481" s="76" t="s">
        <v>99</v>
      </c>
      <c r="M5481" s="77"/>
    </row>
    <row r="5482" ht="15.75" customHeight="1">
      <c r="A5482" s="79">
        <v>47484.0</v>
      </c>
      <c r="H5482" s="77"/>
      <c r="I5482" s="77"/>
      <c r="J5482" s="77"/>
      <c r="K5482" s="78">
        <f t="shared" si="2"/>
        <v>16437</v>
      </c>
      <c r="L5482" s="76" t="s">
        <v>99</v>
      </c>
      <c r="M5482" s="77"/>
    </row>
    <row r="5483" ht="15.75" customHeight="1">
      <c r="A5483" s="79">
        <v>47485.0</v>
      </c>
      <c r="H5483" s="77"/>
      <c r="I5483" s="77"/>
      <c r="J5483" s="77"/>
      <c r="K5483" s="78">
        <f t="shared" si="2"/>
        <v>16440</v>
      </c>
      <c r="L5483" s="76" t="s">
        <v>99</v>
      </c>
      <c r="M5483" s="77"/>
    </row>
    <row r="5484" ht="15.75" customHeight="1">
      <c r="A5484" s="79">
        <v>47486.0</v>
      </c>
      <c r="H5484" s="77"/>
      <c r="I5484" s="77"/>
      <c r="J5484" s="77"/>
      <c r="K5484" s="78">
        <f t="shared" si="2"/>
        <v>16443</v>
      </c>
      <c r="L5484" s="76" t="s">
        <v>99</v>
      </c>
      <c r="M5484" s="77"/>
    </row>
    <row r="5485" ht="15.75" customHeight="1">
      <c r="A5485" s="79">
        <v>47487.0</v>
      </c>
      <c r="H5485" s="77"/>
      <c r="I5485" s="77"/>
      <c r="J5485" s="77"/>
      <c r="K5485" s="78">
        <f t="shared" si="2"/>
        <v>16446</v>
      </c>
      <c r="L5485" s="76" t="s">
        <v>99</v>
      </c>
      <c r="M5485" s="77"/>
    </row>
    <row r="5486" ht="15.75" customHeight="1">
      <c r="A5486" s="79">
        <v>47488.0</v>
      </c>
      <c r="H5486" s="77"/>
      <c r="I5486" s="77"/>
      <c r="J5486" s="77"/>
      <c r="K5486" s="78">
        <f t="shared" si="2"/>
        <v>16449</v>
      </c>
      <c r="L5486" s="76" t="s">
        <v>99</v>
      </c>
      <c r="M5486" s="77"/>
    </row>
    <row r="5487" ht="15.75" customHeight="1">
      <c r="A5487" s="79">
        <v>47489.0</v>
      </c>
      <c r="H5487" s="77"/>
      <c r="I5487" s="77"/>
      <c r="J5487" s="77"/>
      <c r="K5487" s="78">
        <f t="shared" si="2"/>
        <v>16452</v>
      </c>
      <c r="L5487" s="76" t="s">
        <v>99</v>
      </c>
      <c r="M5487" s="77"/>
    </row>
    <row r="5488" ht="15.75" customHeight="1">
      <c r="A5488" s="79">
        <v>47490.0</v>
      </c>
      <c r="H5488" s="77"/>
      <c r="I5488" s="77"/>
      <c r="J5488" s="77"/>
      <c r="K5488" s="78">
        <f t="shared" si="2"/>
        <v>16455</v>
      </c>
      <c r="L5488" s="76" t="s">
        <v>99</v>
      </c>
      <c r="M5488" s="77"/>
    </row>
    <row r="5489" ht="15.75" customHeight="1">
      <c r="A5489" s="79">
        <v>47491.0</v>
      </c>
      <c r="H5489" s="77"/>
      <c r="I5489" s="77"/>
      <c r="J5489" s="77"/>
      <c r="K5489" s="78">
        <f t="shared" si="2"/>
        <v>16458</v>
      </c>
      <c r="L5489" s="76" t="s">
        <v>99</v>
      </c>
      <c r="M5489" s="77"/>
    </row>
    <row r="5490" ht="15.75" customHeight="1">
      <c r="A5490" s="79">
        <v>47492.0</v>
      </c>
      <c r="H5490" s="77"/>
      <c r="I5490" s="77"/>
      <c r="J5490" s="77"/>
      <c r="K5490" s="78">
        <f t="shared" si="2"/>
        <v>16461</v>
      </c>
      <c r="L5490" s="76" t="s">
        <v>99</v>
      </c>
      <c r="M5490" s="77"/>
    </row>
    <row r="5491" ht="15.75" customHeight="1">
      <c r="A5491" s="79">
        <v>47493.0</v>
      </c>
      <c r="H5491" s="77"/>
      <c r="I5491" s="77"/>
      <c r="J5491" s="77"/>
      <c r="K5491" s="78">
        <f t="shared" si="2"/>
        <v>16464</v>
      </c>
      <c r="L5491" s="76" t="s">
        <v>99</v>
      </c>
      <c r="M5491" s="77"/>
    </row>
    <row r="5492" ht="15.75" customHeight="1">
      <c r="A5492" s="79">
        <v>47494.0</v>
      </c>
      <c r="H5492" s="77"/>
      <c r="I5492" s="77"/>
      <c r="J5492" s="77"/>
      <c r="K5492" s="78">
        <f t="shared" si="2"/>
        <v>16467</v>
      </c>
      <c r="L5492" s="76" t="s">
        <v>99</v>
      </c>
      <c r="M5492" s="77"/>
    </row>
    <row r="5493" ht="15.75" customHeight="1">
      <c r="A5493" s="79">
        <v>47495.0</v>
      </c>
      <c r="H5493" s="77"/>
      <c r="I5493" s="77"/>
      <c r="J5493" s="77"/>
      <c r="K5493" s="78">
        <f t="shared" si="2"/>
        <v>16470</v>
      </c>
      <c r="L5493" s="76" t="s">
        <v>99</v>
      </c>
      <c r="M5493" s="77"/>
    </row>
    <row r="5494" ht="15.75" customHeight="1">
      <c r="A5494" s="79">
        <v>47496.0</v>
      </c>
      <c r="H5494" s="77"/>
      <c r="I5494" s="77"/>
      <c r="J5494" s="77"/>
      <c r="K5494" s="78">
        <f t="shared" si="2"/>
        <v>16473</v>
      </c>
      <c r="L5494" s="76" t="s">
        <v>99</v>
      </c>
      <c r="M5494" s="77"/>
    </row>
    <row r="5495" ht="15.75" customHeight="1">
      <c r="A5495" s="79">
        <v>47497.0</v>
      </c>
      <c r="H5495" s="77"/>
      <c r="I5495" s="77"/>
      <c r="J5495" s="77"/>
      <c r="K5495" s="78">
        <f t="shared" si="2"/>
        <v>16476</v>
      </c>
      <c r="L5495" s="76" t="s">
        <v>99</v>
      </c>
      <c r="M5495" s="77"/>
    </row>
    <row r="5496" ht="15.75" customHeight="1">
      <c r="A5496" s="79">
        <v>47498.0</v>
      </c>
      <c r="H5496" s="77"/>
      <c r="I5496" s="77"/>
      <c r="J5496" s="77"/>
      <c r="K5496" s="78">
        <f t="shared" si="2"/>
        <v>16479</v>
      </c>
      <c r="L5496" s="76" t="s">
        <v>99</v>
      </c>
      <c r="M5496" s="77"/>
    </row>
    <row r="5497" ht="15.75" customHeight="1">
      <c r="A5497" s="79">
        <v>47499.0</v>
      </c>
      <c r="H5497" s="77"/>
      <c r="I5497" s="77"/>
      <c r="J5497" s="77"/>
      <c r="K5497" s="78">
        <f t="shared" si="2"/>
        <v>16482</v>
      </c>
      <c r="L5497" s="76" t="s">
        <v>99</v>
      </c>
      <c r="M5497" s="77"/>
    </row>
    <row r="5498" ht="15.75" customHeight="1">
      <c r="A5498" s="79">
        <v>47500.0</v>
      </c>
      <c r="H5498" s="77"/>
      <c r="I5498" s="77"/>
      <c r="J5498" s="77"/>
      <c r="K5498" s="78">
        <f t="shared" si="2"/>
        <v>16485</v>
      </c>
      <c r="L5498" s="76" t="s">
        <v>99</v>
      </c>
      <c r="M5498" s="77"/>
    </row>
    <row r="5499" ht="15.75" customHeight="1">
      <c r="A5499" s="79">
        <v>47501.0</v>
      </c>
      <c r="H5499" s="77"/>
      <c r="I5499" s="77"/>
      <c r="J5499" s="77"/>
      <c r="K5499" s="78">
        <f t="shared" si="2"/>
        <v>16488</v>
      </c>
      <c r="L5499" s="76" t="s">
        <v>99</v>
      </c>
      <c r="M5499" s="77"/>
    </row>
    <row r="5500" ht="15.75" customHeight="1">
      <c r="A5500" s="79">
        <v>47502.0</v>
      </c>
      <c r="H5500" s="77"/>
      <c r="I5500" s="77"/>
      <c r="J5500" s="77"/>
      <c r="K5500" s="78">
        <f t="shared" si="2"/>
        <v>16491</v>
      </c>
      <c r="L5500" s="76" t="s">
        <v>99</v>
      </c>
      <c r="M5500" s="77"/>
    </row>
    <row r="5501" ht="15.75" customHeight="1">
      <c r="A5501" s="79">
        <v>47503.0</v>
      </c>
      <c r="H5501" s="77"/>
      <c r="I5501" s="77"/>
      <c r="J5501" s="77"/>
      <c r="K5501" s="78">
        <f t="shared" si="2"/>
        <v>16494</v>
      </c>
      <c r="L5501" s="76" t="s">
        <v>99</v>
      </c>
      <c r="M5501" s="77"/>
    </row>
    <row r="5502" ht="15.75" customHeight="1">
      <c r="A5502" s="79">
        <v>47504.0</v>
      </c>
      <c r="H5502" s="77"/>
      <c r="I5502" s="77"/>
      <c r="J5502" s="77"/>
      <c r="K5502" s="78">
        <f t="shared" si="2"/>
        <v>16497</v>
      </c>
      <c r="L5502" s="76" t="s">
        <v>99</v>
      </c>
      <c r="M5502" s="77"/>
    </row>
    <row r="5503" ht="15.75" customHeight="1">
      <c r="A5503" s="79">
        <v>47505.0</v>
      </c>
      <c r="H5503" s="77"/>
      <c r="I5503" s="77"/>
      <c r="J5503" s="77"/>
      <c r="K5503" s="78">
        <f t="shared" si="2"/>
        <v>16500</v>
      </c>
      <c r="L5503" s="76" t="s">
        <v>99</v>
      </c>
      <c r="M5503" s="77"/>
    </row>
    <row r="5504" ht="15.75" customHeight="1">
      <c r="A5504" s="79">
        <v>47506.0</v>
      </c>
      <c r="H5504" s="77"/>
      <c r="I5504" s="77"/>
      <c r="J5504" s="77"/>
      <c r="K5504" s="78">
        <f t="shared" si="2"/>
        <v>16503</v>
      </c>
      <c r="L5504" s="76" t="s">
        <v>99</v>
      </c>
      <c r="M5504" s="77"/>
    </row>
    <row r="5505" ht="15.75" customHeight="1">
      <c r="A5505" s="79">
        <v>47507.0</v>
      </c>
      <c r="H5505" s="77"/>
      <c r="I5505" s="77"/>
      <c r="J5505" s="77"/>
      <c r="K5505" s="78">
        <f t="shared" si="2"/>
        <v>16506</v>
      </c>
      <c r="L5505" s="76" t="s">
        <v>99</v>
      </c>
      <c r="M5505" s="77"/>
    </row>
    <row r="5506" ht="15.75" customHeight="1">
      <c r="A5506" s="79">
        <v>47508.0</v>
      </c>
      <c r="H5506" s="77"/>
      <c r="I5506" s="77"/>
      <c r="J5506" s="77"/>
      <c r="K5506" s="78">
        <f t="shared" si="2"/>
        <v>16509</v>
      </c>
      <c r="L5506" s="76" t="s">
        <v>99</v>
      </c>
      <c r="M5506" s="77"/>
    </row>
    <row r="5507" ht="15.75" customHeight="1">
      <c r="A5507" s="79">
        <v>47509.0</v>
      </c>
      <c r="H5507" s="77"/>
      <c r="I5507" s="77"/>
      <c r="J5507" s="77"/>
      <c r="K5507" s="78">
        <f t="shared" si="2"/>
        <v>16512</v>
      </c>
      <c r="L5507" s="76" t="s">
        <v>99</v>
      </c>
      <c r="M5507" s="77"/>
    </row>
    <row r="5508" ht="15.75" customHeight="1">
      <c r="A5508" s="79">
        <v>47510.0</v>
      </c>
      <c r="H5508" s="77"/>
      <c r="I5508" s="77"/>
      <c r="J5508" s="77"/>
      <c r="K5508" s="78">
        <f t="shared" si="2"/>
        <v>16515</v>
      </c>
      <c r="L5508" s="76" t="s">
        <v>99</v>
      </c>
      <c r="M5508" s="77"/>
    </row>
    <row r="5509" ht="15.75" customHeight="1">
      <c r="A5509" s="79">
        <v>47511.0</v>
      </c>
      <c r="H5509" s="77"/>
      <c r="I5509" s="77"/>
      <c r="J5509" s="77"/>
      <c r="K5509" s="78">
        <f t="shared" si="2"/>
        <v>16518</v>
      </c>
      <c r="L5509" s="76" t="s">
        <v>99</v>
      </c>
      <c r="M5509" s="77"/>
    </row>
    <row r="5510" ht="15.75" customHeight="1">
      <c r="A5510" s="79">
        <v>47512.0</v>
      </c>
      <c r="H5510" s="77"/>
      <c r="I5510" s="77"/>
      <c r="J5510" s="77"/>
      <c r="K5510" s="78">
        <f t="shared" si="2"/>
        <v>16521</v>
      </c>
      <c r="L5510" s="76" t="s">
        <v>99</v>
      </c>
      <c r="M5510" s="77"/>
    </row>
    <row r="5511" ht="15.75" customHeight="1">
      <c r="A5511" s="79">
        <v>47513.0</v>
      </c>
      <c r="H5511" s="77"/>
      <c r="I5511" s="77"/>
      <c r="J5511" s="77"/>
      <c r="K5511" s="78">
        <f t="shared" si="2"/>
        <v>16524</v>
      </c>
      <c r="L5511" s="76" t="s">
        <v>99</v>
      </c>
      <c r="M5511" s="77"/>
    </row>
    <row r="5512" ht="15.75" customHeight="1">
      <c r="A5512" s="79">
        <v>47514.0</v>
      </c>
      <c r="H5512" s="77"/>
      <c r="I5512" s="77"/>
      <c r="J5512" s="77"/>
      <c r="K5512" s="78">
        <f t="shared" si="2"/>
        <v>16527</v>
      </c>
      <c r="L5512" s="76" t="s">
        <v>99</v>
      </c>
      <c r="M5512" s="77"/>
    </row>
    <row r="5513" ht="15.75" customHeight="1">
      <c r="A5513" s="79">
        <v>47515.0</v>
      </c>
      <c r="H5513" s="77"/>
      <c r="I5513" s="77"/>
      <c r="J5513" s="77"/>
      <c r="K5513" s="78">
        <f t="shared" si="2"/>
        <v>16530</v>
      </c>
      <c r="L5513" s="76" t="s">
        <v>99</v>
      </c>
      <c r="M5513" s="77"/>
    </row>
    <row r="5514" ht="15.75" customHeight="1">
      <c r="A5514" s="79">
        <v>47516.0</v>
      </c>
      <c r="H5514" s="77"/>
      <c r="I5514" s="77"/>
      <c r="J5514" s="77"/>
      <c r="K5514" s="78">
        <f t="shared" si="2"/>
        <v>16533</v>
      </c>
      <c r="L5514" s="76" t="s">
        <v>99</v>
      </c>
      <c r="M5514" s="77"/>
    </row>
    <row r="5515" ht="15.75" customHeight="1">
      <c r="A5515" s="79">
        <v>47517.0</v>
      </c>
      <c r="H5515" s="77"/>
      <c r="I5515" s="77"/>
      <c r="J5515" s="77"/>
      <c r="K5515" s="78">
        <f t="shared" si="2"/>
        <v>16536</v>
      </c>
      <c r="L5515" s="76" t="s">
        <v>99</v>
      </c>
      <c r="M5515" s="77"/>
    </row>
    <row r="5516" ht="15.75" customHeight="1">
      <c r="A5516" s="79">
        <v>47518.0</v>
      </c>
      <c r="H5516" s="77"/>
      <c r="I5516" s="77"/>
      <c r="J5516" s="77"/>
      <c r="K5516" s="78">
        <f t="shared" si="2"/>
        <v>16539</v>
      </c>
      <c r="L5516" s="76" t="s">
        <v>99</v>
      </c>
      <c r="M5516" s="77"/>
    </row>
    <row r="5517" ht="15.75" customHeight="1">
      <c r="A5517" s="79">
        <v>47519.0</v>
      </c>
      <c r="H5517" s="77"/>
      <c r="I5517" s="77"/>
      <c r="J5517" s="77"/>
      <c r="K5517" s="78">
        <f t="shared" si="2"/>
        <v>16542</v>
      </c>
      <c r="L5517" s="76" t="s">
        <v>99</v>
      </c>
      <c r="M5517" s="77"/>
    </row>
    <row r="5518" ht="15.75" customHeight="1">
      <c r="A5518" s="79">
        <v>47520.0</v>
      </c>
      <c r="H5518" s="77"/>
      <c r="I5518" s="77"/>
      <c r="J5518" s="77"/>
      <c r="K5518" s="78">
        <f t="shared" si="2"/>
        <v>16545</v>
      </c>
      <c r="L5518" s="76" t="s">
        <v>99</v>
      </c>
      <c r="M5518" s="77"/>
    </row>
    <row r="5519" ht="15.75" customHeight="1">
      <c r="A5519" s="79">
        <v>47521.0</v>
      </c>
      <c r="H5519" s="77"/>
      <c r="I5519" s="77"/>
      <c r="J5519" s="77"/>
      <c r="K5519" s="78">
        <f t="shared" si="2"/>
        <v>16548</v>
      </c>
      <c r="L5519" s="76" t="s">
        <v>99</v>
      </c>
      <c r="M5519" s="77"/>
    </row>
    <row r="5520" ht="15.75" customHeight="1">
      <c r="A5520" s="79">
        <v>47522.0</v>
      </c>
      <c r="H5520" s="77"/>
      <c r="I5520" s="77"/>
      <c r="J5520" s="77"/>
      <c r="K5520" s="78">
        <f t="shared" si="2"/>
        <v>16551</v>
      </c>
      <c r="L5520" s="76" t="s">
        <v>99</v>
      </c>
      <c r="M5520" s="77"/>
    </row>
    <row r="5521" ht="15.75" customHeight="1">
      <c r="A5521" s="79">
        <v>47523.0</v>
      </c>
      <c r="H5521" s="77"/>
      <c r="I5521" s="77"/>
      <c r="J5521" s="77"/>
      <c r="K5521" s="78">
        <f t="shared" si="2"/>
        <v>16554</v>
      </c>
      <c r="L5521" s="76" t="s">
        <v>99</v>
      </c>
      <c r="M5521" s="77"/>
    </row>
    <row r="5522" ht="15.75" customHeight="1">
      <c r="A5522" s="79">
        <v>47524.0</v>
      </c>
      <c r="H5522" s="77"/>
      <c r="I5522" s="77"/>
      <c r="J5522" s="77"/>
      <c r="K5522" s="78">
        <f t="shared" si="2"/>
        <v>16557</v>
      </c>
      <c r="L5522" s="76" t="s">
        <v>99</v>
      </c>
      <c r="M5522" s="77"/>
    </row>
    <row r="5523" ht="15.75" customHeight="1">
      <c r="A5523" s="79">
        <v>47525.0</v>
      </c>
      <c r="H5523" s="77"/>
      <c r="I5523" s="77"/>
      <c r="J5523" s="77"/>
      <c r="K5523" s="78">
        <f t="shared" si="2"/>
        <v>16560</v>
      </c>
      <c r="L5523" s="76" t="s">
        <v>99</v>
      </c>
      <c r="M5523" s="77"/>
    </row>
    <row r="5524" ht="15.75" customHeight="1">
      <c r="A5524" s="79">
        <v>47526.0</v>
      </c>
      <c r="H5524" s="77"/>
      <c r="I5524" s="77"/>
      <c r="J5524" s="77"/>
      <c r="K5524" s="78">
        <f t="shared" si="2"/>
        <v>16563</v>
      </c>
      <c r="L5524" s="76" t="s">
        <v>99</v>
      </c>
      <c r="M5524" s="77"/>
    </row>
    <row r="5525" ht="15.75" customHeight="1">
      <c r="A5525" s="79">
        <v>47527.0</v>
      </c>
      <c r="H5525" s="77"/>
      <c r="I5525" s="77"/>
      <c r="J5525" s="77"/>
      <c r="K5525" s="78">
        <f t="shared" si="2"/>
        <v>16566</v>
      </c>
      <c r="L5525" s="76" t="s">
        <v>99</v>
      </c>
      <c r="M5525" s="77"/>
    </row>
    <row r="5526" ht="15.75" customHeight="1">
      <c r="A5526" s="79">
        <v>47528.0</v>
      </c>
      <c r="H5526" s="77"/>
      <c r="I5526" s="77"/>
      <c r="J5526" s="77"/>
      <c r="K5526" s="78">
        <f t="shared" si="2"/>
        <v>16569</v>
      </c>
      <c r="L5526" s="76" t="s">
        <v>99</v>
      </c>
      <c r="M5526" s="77"/>
    </row>
    <row r="5527" ht="15.75" customHeight="1">
      <c r="A5527" s="79">
        <v>47529.0</v>
      </c>
      <c r="H5527" s="77"/>
      <c r="I5527" s="77"/>
      <c r="J5527" s="77"/>
      <c r="K5527" s="78">
        <f t="shared" si="2"/>
        <v>16572</v>
      </c>
      <c r="L5527" s="76" t="s">
        <v>99</v>
      </c>
      <c r="M5527" s="77"/>
    </row>
    <row r="5528" ht="15.75" customHeight="1">
      <c r="A5528" s="79">
        <v>47530.0</v>
      </c>
      <c r="H5528" s="77"/>
      <c r="I5528" s="77"/>
      <c r="J5528" s="77"/>
      <c r="K5528" s="78">
        <f t="shared" si="2"/>
        <v>16575</v>
      </c>
      <c r="L5528" s="76" t="s">
        <v>99</v>
      </c>
      <c r="M5528" s="77"/>
    </row>
    <row r="5529" ht="15.75" customHeight="1">
      <c r="A5529" s="79">
        <v>47531.0</v>
      </c>
      <c r="H5529" s="77"/>
      <c r="I5529" s="77"/>
      <c r="J5529" s="77"/>
      <c r="K5529" s="78">
        <f t="shared" si="2"/>
        <v>16578</v>
      </c>
      <c r="L5529" s="76" t="s">
        <v>99</v>
      </c>
      <c r="M5529" s="77"/>
    </row>
    <row r="5530" ht="15.75" customHeight="1">
      <c r="A5530" s="79">
        <v>47532.0</v>
      </c>
      <c r="H5530" s="77"/>
      <c r="I5530" s="77"/>
      <c r="J5530" s="77"/>
      <c r="K5530" s="78">
        <f t="shared" si="2"/>
        <v>16581</v>
      </c>
      <c r="L5530" s="76" t="s">
        <v>99</v>
      </c>
      <c r="M5530" s="77"/>
    </row>
    <row r="5531" ht="15.75" customHeight="1">
      <c r="A5531" s="79">
        <v>47533.0</v>
      </c>
      <c r="H5531" s="77"/>
      <c r="I5531" s="77"/>
      <c r="J5531" s="77"/>
      <c r="K5531" s="78">
        <f t="shared" si="2"/>
        <v>16584</v>
      </c>
      <c r="L5531" s="76" t="s">
        <v>99</v>
      </c>
      <c r="M5531" s="77"/>
    </row>
    <row r="5532" ht="15.75" customHeight="1">
      <c r="A5532" s="79">
        <v>47534.0</v>
      </c>
      <c r="H5532" s="77"/>
      <c r="I5532" s="77"/>
      <c r="J5532" s="77"/>
      <c r="K5532" s="78">
        <f t="shared" si="2"/>
        <v>16587</v>
      </c>
      <c r="L5532" s="76" t="s">
        <v>99</v>
      </c>
      <c r="M5532" s="77"/>
    </row>
    <row r="5533" ht="15.75" customHeight="1">
      <c r="A5533" s="79">
        <v>47535.0</v>
      </c>
      <c r="H5533" s="77"/>
      <c r="I5533" s="77"/>
      <c r="J5533" s="77"/>
      <c r="K5533" s="78">
        <f t="shared" si="2"/>
        <v>16590</v>
      </c>
      <c r="L5533" s="76" t="s">
        <v>99</v>
      </c>
      <c r="M5533" s="77"/>
    </row>
    <row r="5534" ht="15.75" customHeight="1">
      <c r="A5534" s="79">
        <v>47536.0</v>
      </c>
      <c r="H5534" s="77"/>
      <c r="I5534" s="77"/>
      <c r="J5534" s="77"/>
      <c r="K5534" s="78">
        <f t="shared" si="2"/>
        <v>16593</v>
      </c>
      <c r="L5534" s="76" t="s">
        <v>99</v>
      </c>
      <c r="M5534" s="77"/>
    </row>
    <row r="5535" ht="15.75" customHeight="1">
      <c r="A5535" s="79">
        <v>47537.0</v>
      </c>
      <c r="H5535" s="77"/>
      <c r="I5535" s="77"/>
      <c r="J5535" s="77"/>
      <c r="K5535" s="78">
        <f t="shared" si="2"/>
        <v>16596</v>
      </c>
      <c r="L5535" s="76" t="s">
        <v>99</v>
      </c>
      <c r="M5535" s="77"/>
    </row>
    <row r="5536" ht="15.75" customHeight="1">
      <c r="A5536" s="79">
        <v>47538.0</v>
      </c>
      <c r="H5536" s="77"/>
      <c r="I5536" s="77"/>
      <c r="J5536" s="77"/>
      <c r="K5536" s="78">
        <f t="shared" si="2"/>
        <v>16599</v>
      </c>
      <c r="L5536" s="76" t="s">
        <v>99</v>
      </c>
      <c r="M5536" s="77"/>
    </row>
    <row r="5537" ht="15.75" customHeight="1">
      <c r="A5537" s="79">
        <v>47539.0</v>
      </c>
      <c r="H5537" s="77"/>
      <c r="I5537" s="77"/>
      <c r="J5537" s="77"/>
      <c r="K5537" s="78">
        <f t="shared" si="2"/>
        <v>16602</v>
      </c>
      <c r="L5537" s="76" t="s">
        <v>99</v>
      </c>
      <c r="M5537" s="77"/>
    </row>
    <row r="5538" ht="15.75" customHeight="1">
      <c r="A5538" s="79">
        <v>47540.0</v>
      </c>
      <c r="H5538" s="77"/>
      <c r="I5538" s="77"/>
      <c r="J5538" s="77"/>
      <c r="K5538" s="78">
        <f t="shared" si="2"/>
        <v>16605</v>
      </c>
      <c r="L5538" s="76" t="s">
        <v>99</v>
      </c>
      <c r="M5538" s="77"/>
    </row>
    <row r="5539" ht="15.75" customHeight="1">
      <c r="A5539" s="79">
        <v>47541.0</v>
      </c>
      <c r="H5539" s="77"/>
      <c r="I5539" s="77"/>
      <c r="J5539" s="77"/>
      <c r="K5539" s="78">
        <f t="shared" si="2"/>
        <v>16608</v>
      </c>
      <c r="L5539" s="76" t="s">
        <v>99</v>
      </c>
      <c r="M5539" s="77"/>
    </row>
    <row r="5540" ht="15.75" customHeight="1">
      <c r="A5540" s="79">
        <v>47542.0</v>
      </c>
      <c r="H5540" s="77"/>
      <c r="I5540" s="77"/>
      <c r="J5540" s="77"/>
      <c r="K5540" s="78">
        <f t="shared" si="2"/>
        <v>16611</v>
      </c>
      <c r="L5540" s="76" t="s">
        <v>99</v>
      </c>
      <c r="M5540" s="77"/>
    </row>
    <row r="5541" ht="15.75" customHeight="1">
      <c r="A5541" s="79">
        <v>47543.0</v>
      </c>
      <c r="H5541" s="77"/>
      <c r="I5541" s="77"/>
      <c r="J5541" s="77"/>
      <c r="K5541" s="78">
        <f t="shared" si="2"/>
        <v>16614</v>
      </c>
      <c r="L5541" s="76" t="s">
        <v>99</v>
      </c>
      <c r="M5541" s="77"/>
    </row>
    <row r="5542" ht="15.75" customHeight="1">
      <c r="A5542" s="79">
        <v>47544.0</v>
      </c>
      <c r="H5542" s="77"/>
      <c r="I5542" s="77"/>
      <c r="J5542" s="77"/>
      <c r="K5542" s="78">
        <f t="shared" si="2"/>
        <v>16617</v>
      </c>
      <c r="L5542" s="76" t="s">
        <v>99</v>
      </c>
      <c r="M5542" s="77"/>
    </row>
    <row r="5543" ht="15.75" customHeight="1">
      <c r="A5543" s="79">
        <v>47545.0</v>
      </c>
      <c r="H5543" s="77"/>
      <c r="I5543" s="77"/>
      <c r="J5543" s="77"/>
      <c r="K5543" s="78">
        <f t="shared" si="2"/>
        <v>16620</v>
      </c>
      <c r="L5543" s="76" t="s">
        <v>99</v>
      </c>
      <c r="M5543" s="77"/>
    </row>
    <row r="5544" ht="15.75" customHeight="1">
      <c r="A5544" s="79">
        <v>47546.0</v>
      </c>
      <c r="H5544" s="77"/>
      <c r="I5544" s="77"/>
      <c r="J5544" s="77"/>
      <c r="K5544" s="78">
        <f t="shared" si="2"/>
        <v>16623</v>
      </c>
      <c r="L5544" s="76" t="s">
        <v>99</v>
      </c>
      <c r="M5544" s="77"/>
    </row>
    <row r="5545" ht="15.75" customHeight="1">
      <c r="A5545" s="79">
        <v>47547.0</v>
      </c>
      <c r="H5545" s="77"/>
      <c r="I5545" s="77"/>
      <c r="J5545" s="77"/>
      <c r="K5545" s="78">
        <f t="shared" si="2"/>
        <v>16626</v>
      </c>
      <c r="L5545" s="76" t="s">
        <v>99</v>
      </c>
      <c r="M5545" s="77"/>
    </row>
    <row r="5546" ht="15.75" customHeight="1">
      <c r="A5546" s="79">
        <v>47548.0</v>
      </c>
      <c r="H5546" s="77"/>
      <c r="I5546" s="77"/>
      <c r="J5546" s="77"/>
      <c r="K5546" s="78">
        <f t="shared" si="2"/>
        <v>16629</v>
      </c>
      <c r="L5546" s="76" t="s">
        <v>99</v>
      </c>
      <c r="M5546" s="77"/>
    </row>
    <row r="5547" ht="15.75" customHeight="1">
      <c r="A5547" s="79">
        <v>47549.0</v>
      </c>
      <c r="H5547" s="77"/>
      <c r="I5547" s="77"/>
      <c r="J5547" s="77"/>
      <c r="K5547" s="78">
        <f t="shared" si="2"/>
        <v>16632</v>
      </c>
      <c r="L5547" s="76" t="s">
        <v>99</v>
      </c>
      <c r="M5547" s="77"/>
    </row>
    <row r="5548" ht="15.75" customHeight="1">
      <c r="A5548" s="79">
        <v>47550.0</v>
      </c>
      <c r="H5548" s="77"/>
      <c r="I5548" s="77"/>
      <c r="J5548" s="77"/>
      <c r="K5548" s="78">
        <f t="shared" si="2"/>
        <v>16635</v>
      </c>
      <c r="L5548" s="76" t="s">
        <v>99</v>
      </c>
      <c r="M5548" s="77"/>
    </row>
    <row r="5549" ht="15.75" customHeight="1">
      <c r="A5549" s="79">
        <v>47551.0</v>
      </c>
      <c r="H5549" s="77"/>
      <c r="I5549" s="77"/>
      <c r="J5549" s="77"/>
      <c r="K5549" s="78">
        <f t="shared" si="2"/>
        <v>16638</v>
      </c>
      <c r="L5549" s="76" t="s">
        <v>99</v>
      </c>
      <c r="M5549" s="77"/>
    </row>
    <row r="5550" ht="15.75" customHeight="1">
      <c r="A5550" s="79">
        <v>47552.0</v>
      </c>
      <c r="H5550" s="77"/>
      <c r="I5550" s="77"/>
      <c r="J5550" s="77"/>
      <c r="K5550" s="78">
        <f t="shared" si="2"/>
        <v>16641</v>
      </c>
      <c r="L5550" s="76" t="s">
        <v>99</v>
      </c>
      <c r="M5550" s="77"/>
    </row>
    <row r="5551" ht="15.75" customHeight="1">
      <c r="A5551" s="79">
        <v>47553.0</v>
      </c>
      <c r="H5551" s="77"/>
      <c r="I5551" s="77"/>
      <c r="J5551" s="77"/>
      <c r="K5551" s="78">
        <f t="shared" si="2"/>
        <v>16644</v>
      </c>
      <c r="L5551" s="76" t="s">
        <v>99</v>
      </c>
      <c r="M5551" s="77"/>
    </row>
    <row r="5552" ht="15.75" customHeight="1">
      <c r="A5552" s="79">
        <v>47554.0</v>
      </c>
      <c r="H5552" s="77"/>
      <c r="I5552" s="77"/>
      <c r="J5552" s="77"/>
      <c r="K5552" s="78">
        <f t="shared" si="2"/>
        <v>16647</v>
      </c>
      <c r="L5552" s="76" t="s">
        <v>99</v>
      </c>
      <c r="M5552" s="77"/>
    </row>
    <row r="5553" ht="15.75" customHeight="1">
      <c r="A5553" s="79">
        <v>47555.0</v>
      </c>
      <c r="H5553" s="77"/>
      <c r="I5553" s="77"/>
      <c r="J5553" s="77"/>
      <c r="K5553" s="78">
        <f t="shared" si="2"/>
        <v>16650</v>
      </c>
      <c r="L5553" s="76" t="s">
        <v>99</v>
      </c>
      <c r="M5553" s="77"/>
    </row>
    <row r="5554" ht="15.75" customHeight="1">
      <c r="A5554" s="79">
        <v>47556.0</v>
      </c>
      <c r="H5554" s="77"/>
      <c r="I5554" s="77"/>
      <c r="J5554" s="77"/>
      <c r="K5554" s="78">
        <f t="shared" si="2"/>
        <v>16653</v>
      </c>
      <c r="L5554" s="76" t="s">
        <v>99</v>
      </c>
      <c r="M5554" s="77"/>
    </row>
    <row r="5555" ht="15.75" customHeight="1">
      <c r="A5555" s="79">
        <v>47557.0</v>
      </c>
      <c r="H5555" s="77"/>
      <c r="I5555" s="77"/>
      <c r="J5555" s="77"/>
      <c r="K5555" s="78">
        <f t="shared" si="2"/>
        <v>16656</v>
      </c>
      <c r="L5555" s="76" t="s">
        <v>99</v>
      </c>
      <c r="M5555" s="77"/>
    </row>
    <row r="5556" ht="15.75" customHeight="1">
      <c r="A5556" s="79">
        <v>47558.0</v>
      </c>
      <c r="H5556" s="77"/>
      <c r="I5556" s="77"/>
      <c r="J5556" s="77"/>
      <c r="K5556" s="78">
        <f t="shared" si="2"/>
        <v>16659</v>
      </c>
      <c r="L5556" s="76" t="s">
        <v>99</v>
      </c>
      <c r="M5556" s="77"/>
    </row>
    <row r="5557" ht="15.75" customHeight="1">
      <c r="A5557" s="79">
        <v>47559.0</v>
      </c>
      <c r="H5557" s="77"/>
      <c r="I5557" s="77"/>
      <c r="J5557" s="77"/>
      <c r="K5557" s="78">
        <f t="shared" si="2"/>
        <v>16662</v>
      </c>
      <c r="L5557" s="76" t="s">
        <v>99</v>
      </c>
      <c r="M5557" s="77"/>
    </row>
    <row r="5558" ht="15.75" customHeight="1">
      <c r="A5558" s="79">
        <v>47560.0</v>
      </c>
      <c r="H5558" s="77"/>
      <c r="I5558" s="77"/>
      <c r="J5558" s="77"/>
      <c r="K5558" s="78">
        <f t="shared" si="2"/>
        <v>16665</v>
      </c>
      <c r="L5558" s="76" t="s">
        <v>99</v>
      </c>
      <c r="M5558" s="77"/>
    </row>
    <row r="5559" ht="15.75" customHeight="1">
      <c r="A5559" s="79">
        <v>47561.0</v>
      </c>
      <c r="H5559" s="77"/>
      <c r="I5559" s="77"/>
      <c r="J5559" s="77"/>
      <c r="K5559" s="78">
        <f t="shared" si="2"/>
        <v>16668</v>
      </c>
      <c r="L5559" s="76" t="s">
        <v>99</v>
      </c>
      <c r="M5559" s="77"/>
    </row>
    <row r="5560" ht="15.75" customHeight="1">
      <c r="A5560" s="79">
        <v>47562.0</v>
      </c>
      <c r="H5560" s="77"/>
      <c r="I5560" s="77"/>
      <c r="J5560" s="77"/>
      <c r="K5560" s="78">
        <f t="shared" si="2"/>
        <v>16671</v>
      </c>
      <c r="L5560" s="76" t="s">
        <v>99</v>
      </c>
      <c r="M5560" s="77"/>
    </row>
    <row r="5561" ht="15.75" customHeight="1">
      <c r="A5561" s="79">
        <v>47563.0</v>
      </c>
      <c r="H5561" s="77"/>
      <c r="I5561" s="77"/>
      <c r="J5561" s="77"/>
      <c r="K5561" s="78">
        <f t="shared" si="2"/>
        <v>16674</v>
      </c>
      <c r="L5561" s="76" t="s">
        <v>99</v>
      </c>
      <c r="M5561" s="77"/>
    </row>
    <row r="5562" ht="15.75" customHeight="1">
      <c r="A5562" s="79">
        <v>47564.0</v>
      </c>
      <c r="H5562" s="77"/>
      <c r="I5562" s="77"/>
      <c r="J5562" s="77"/>
      <c r="K5562" s="78">
        <f t="shared" si="2"/>
        <v>16677</v>
      </c>
      <c r="L5562" s="76" t="s">
        <v>99</v>
      </c>
      <c r="M5562" s="77"/>
    </row>
    <row r="5563" ht="15.75" customHeight="1">
      <c r="A5563" s="79">
        <v>47565.0</v>
      </c>
      <c r="H5563" s="77"/>
      <c r="I5563" s="77"/>
      <c r="J5563" s="77"/>
      <c r="K5563" s="78">
        <f t="shared" si="2"/>
        <v>16680</v>
      </c>
      <c r="L5563" s="76" t="s">
        <v>99</v>
      </c>
      <c r="M5563" s="77"/>
    </row>
    <row r="5564" ht="15.75" customHeight="1">
      <c r="A5564" s="79">
        <v>47566.0</v>
      </c>
      <c r="H5564" s="77"/>
      <c r="I5564" s="77"/>
      <c r="J5564" s="77"/>
      <c r="K5564" s="78">
        <f t="shared" si="2"/>
        <v>16683</v>
      </c>
      <c r="L5564" s="76" t="s">
        <v>99</v>
      </c>
      <c r="M5564" s="77"/>
    </row>
    <row r="5565" ht="15.75" customHeight="1">
      <c r="A5565" s="79">
        <v>47567.0</v>
      </c>
      <c r="H5565" s="77"/>
      <c r="I5565" s="77"/>
      <c r="J5565" s="77"/>
      <c r="K5565" s="78">
        <f t="shared" si="2"/>
        <v>16686</v>
      </c>
      <c r="L5565" s="76" t="s">
        <v>99</v>
      </c>
      <c r="M5565" s="77"/>
    </row>
    <row r="5566" ht="15.75" customHeight="1">
      <c r="A5566" s="79">
        <v>47568.0</v>
      </c>
      <c r="H5566" s="77"/>
      <c r="I5566" s="77"/>
      <c r="J5566" s="77"/>
      <c r="K5566" s="78">
        <f t="shared" si="2"/>
        <v>16689</v>
      </c>
      <c r="L5566" s="76" t="s">
        <v>99</v>
      </c>
      <c r="M5566" s="77"/>
    </row>
    <row r="5567" ht="15.75" customHeight="1">
      <c r="A5567" s="79">
        <v>47569.0</v>
      </c>
      <c r="H5567" s="77"/>
      <c r="I5567" s="77"/>
      <c r="J5567" s="77"/>
      <c r="K5567" s="78">
        <f t="shared" si="2"/>
        <v>16692</v>
      </c>
      <c r="L5567" s="76" t="s">
        <v>99</v>
      </c>
      <c r="M5567" s="77"/>
    </row>
    <row r="5568" ht="15.75" customHeight="1">
      <c r="A5568" s="79">
        <v>47570.0</v>
      </c>
      <c r="H5568" s="77"/>
      <c r="I5568" s="77"/>
      <c r="J5568" s="77"/>
      <c r="K5568" s="78">
        <f t="shared" si="2"/>
        <v>16695</v>
      </c>
      <c r="L5568" s="76" t="s">
        <v>99</v>
      </c>
      <c r="M5568" s="77"/>
    </row>
    <row r="5569" ht="15.75" customHeight="1">
      <c r="A5569" s="79">
        <v>47571.0</v>
      </c>
      <c r="H5569" s="77"/>
      <c r="I5569" s="77"/>
      <c r="J5569" s="77"/>
      <c r="K5569" s="78">
        <f t="shared" si="2"/>
        <v>16698</v>
      </c>
      <c r="L5569" s="76" t="s">
        <v>99</v>
      </c>
      <c r="M5569" s="77"/>
    </row>
    <row r="5570" ht="15.75" customHeight="1">
      <c r="A5570" s="79">
        <v>47572.0</v>
      </c>
      <c r="H5570" s="77"/>
      <c r="I5570" s="77"/>
      <c r="J5570" s="77"/>
      <c r="K5570" s="78">
        <f t="shared" si="2"/>
        <v>16701</v>
      </c>
      <c r="L5570" s="76" t="s">
        <v>99</v>
      </c>
      <c r="M5570" s="77"/>
    </row>
    <row r="5571" ht="15.75" customHeight="1">
      <c r="A5571" s="79">
        <v>47573.0</v>
      </c>
      <c r="H5571" s="77"/>
      <c r="I5571" s="77"/>
      <c r="J5571" s="77"/>
      <c r="K5571" s="78">
        <f t="shared" si="2"/>
        <v>16704</v>
      </c>
      <c r="L5571" s="76" t="s">
        <v>99</v>
      </c>
      <c r="M5571" s="77"/>
    </row>
    <row r="5572" ht="15.75" customHeight="1">
      <c r="A5572" s="79">
        <v>47574.0</v>
      </c>
      <c r="H5572" s="77"/>
      <c r="I5572" s="77"/>
      <c r="J5572" s="77"/>
      <c r="K5572" s="78">
        <f t="shared" si="2"/>
        <v>16707</v>
      </c>
      <c r="L5572" s="76" t="s">
        <v>99</v>
      </c>
      <c r="M5572" s="77"/>
    </row>
    <row r="5573" ht="15.75" customHeight="1">
      <c r="A5573" s="79">
        <v>47575.0</v>
      </c>
      <c r="H5573" s="77"/>
      <c r="I5573" s="77"/>
      <c r="J5573" s="77"/>
      <c r="K5573" s="78">
        <f t="shared" si="2"/>
        <v>16710</v>
      </c>
      <c r="L5573" s="76" t="s">
        <v>99</v>
      </c>
      <c r="M5573" s="77"/>
    </row>
    <row r="5574" ht="15.75" customHeight="1">
      <c r="A5574" s="79">
        <v>47576.0</v>
      </c>
      <c r="H5574" s="77"/>
      <c r="I5574" s="77"/>
      <c r="J5574" s="77"/>
      <c r="K5574" s="78">
        <f t="shared" si="2"/>
        <v>16713</v>
      </c>
      <c r="L5574" s="76" t="s">
        <v>99</v>
      </c>
      <c r="M5574" s="77"/>
    </row>
    <row r="5575" ht="15.75" customHeight="1">
      <c r="A5575" s="79">
        <v>47577.0</v>
      </c>
      <c r="H5575" s="77"/>
      <c r="I5575" s="77"/>
      <c r="J5575" s="77"/>
      <c r="K5575" s="78">
        <f t="shared" si="2"/>
        <v>16716</v>
      </c>
      <c r="L5575" s="76" t="s">
        <v>99</v>
      </c>
      <c r="M5575" s="77"/>
    </row>
    <row r="5576" ht="15.75" customHeight="1">
      <c r="A5576" s="79">
        <v>47578.0</v>
      </c>
      <c r="H5576" s="77"/>
      <c r="I5576" s="77"/>
      <c r="J5576" s="77"/>
      <c r="K5576" s="78">
        <f t="shared" si="2"/>
        <v>16719</v>
      </c>
      <c r="L5576" s="76" t="s">
        <v>99</v>
      </c>
      <c r="M5576" s="77"/>
    </row>
    <row r="5577" ht="15.75" customHeight="1">
      <c r="A5577" s="79">
        <v>47579.0</v>
      </c>
      <c r="H5577" s="77"/>
      <c r="I5577" s="77"/>
      <c r="J5577" s="77"/>
      <c r="K5577" s="78">
        <f t="shared" si="2"/>
        <v>16722</v>
      </c>
      <c r="L5577" s="76" t="s">
        <v>99</v>
      </c>
      <c r="M5577" s="77"/>
    </row>
    <row r="5578" ht="15.75" customHeight="1">
      <c r="A5578" s="79">
        <v>47580.0</v>
      </c>
      <c r="H5578" s="77"/>
      <c r="I5578" s="77"/>
      <c r="J5578" s="77"/>
      <c r="K5578" s="78">
        <f t="shared" si="2"/>
        <v>16725</v>
      </c>
      <c r="L5578" s="76" t="s">
        <v>99</v>
      </c>
      <c r="M5578" s="77"/>
    </row>
    <row r="5579" ht="15.75" customHeight="1">
      <c r="A5579" s="79">
        <v>47581.0</v>
      </c>
      <c r="H5579" s="77"/>
      <c r="I5579" s="77"/>
      <c r="J5579" s="77"/>
      <c r="K5579" s="78">
        <f t="shared" si="2"/>
        <v>16728</v>
      </c>
      <c r="L5579" s="76" t="s">
        <v>99</v>
      </c>
      <c r="M5579" s="77"/>
    </row>
    <row r="5580" ht="15.75" customHeight="1">
      <c r="A5580" s="79">
        <v>47582.0</v>
      </c>
      <c r="H5580" s="77"/>
      <c r="I5580" s="77"/>
      <c r="J5580" s="77"/>
      <c r="K5580" s="78">
        <f t="shared" si="2"/>
        <v>16731</v>
      </c>
      <c r="L5580" s="76" t="s">
        <v>99</v>
      </c>
      <c r="M5580" s="77"/>
    </row>
    <row r="5581" ht="15.75" customHeight="1">
      <c r="A5581" s="79">
        <v>47583.0</v>
      </c>
      <c r="H5581" s="77"/>
      <c r="I5581" s="77"/>
      <c r="J5581" s="77"/>
      <c r="K5581" s="78">
        <f t="shared" si="2"/>
        <v>16734</v>
      </c>
      <c r="L5581" s="76" t="s">
        <v>99</v>
      </c>
      <c r="M5581" s="77"/>
    </row>
    <row r="5582" ht="15.75" customHeight="1">
      <c r="A5582" s="79">
        <v>47584.0</v>
      </c>
      <c r="H5582" s="77"/>
      <c r="I5582" s="77"/>
      <c r="J5582" s="77"/>
      <c r="K5582" s="78">
        <f t="shared" si="2"/>
        <v>16737</v>
      </c>
      <c r="L5582" s="76" t="s">
        <v>99</v>
      </c>
      <c r="M5582" s="77"/>
    </row>
    <row r="5583" ht="15.75" customHeight="1">
      <c r="A5583" s="79">
        <v>47585.0</v>
      </c>
      <c r="H5583" s="77"/>
      <c r="I5583" s="77"/>
      <c r="J5583" s="77"/>
      <c r="K5583" s="78">
        <f t="shared" si="2"/>
        <v>16740</v>
      </c>
      <c r="L5583" s="76" t="s">
        <v>99</v>
      </c>
      <c r="M5583" s="77"/>
    </row>
    <row r="5584" ht="15.75" customHeight="1">
      <c r="A5584" s="79">
        <v>47586.0</v>
      </c>
      <c r="H5584" s="77"/>
      <c r="I5584" s="77"/>
      <c r="J5584" s="77"/>
      <c r="K5584" s="78">
        <f t="shared" si="2"/>
        <v>16743</v>
      </c>
      <c r="L5584" s="76" t="s">
        <v>99</v>
      </c>
      <c r="M5584" s="77"/>
    </row>
    <row r="5585" ht="15.75" customHeight="1">
      <c r="A5585" s="79">
        <v>47587.0</v>
      </c>
      <c r="H5585" s="77"/>
      <c r="I5585" s="77"/>
      <c r="J5585" s="77"/>
      <c r="K5585" s="78">
        <f t="shared" si="2"/>
        <v>16746</v>
      </c>
      <c r="L5585" s="76" t="s">
        <v>99</v>
      </c>
      <c r="M5585" s="77"/>
    </row>
    <row r="5586" ht="15.75" customHeight="1">
      <c r="A5586" s="79">
        <v>47588.0</v>
      </c>
      <c r="H5586" s="77"/>
      <c r="I5586" s="77"/>
      <c r="J5586" s="77"/>
      <c r="K5586" s="78">
        <f t="shared" si="2"/>
        <v>16749</v>
      </c>
      <c r="L5586" s="76" t="s">
        <v>99</v>
      </c>
      <c r="M5586" s="77"/>
    </row>
    <row r="5587" ht="15.75" customHeight="1">
      <c r="A5587" s="79">
        <v>47589.0</v>
      </c>
      <c r="H5587" s="77"/>
      <c r="I5587" s="77"/>
      <c r="J5587" s="77"/>
      <c r="K5587" s="78">
        <f t="shared" si="2"/>
        <v>16752</v>
      </c>
      <c r="L5587" s="76" t="s">
        <v>99</v>
      </c>
      <c r="M5587" s="77"/>
    </row>
    <row r="5588" ht="15.75" customHeight="1">
      <c r="A5588" s="79">
        <v>47590.0</v>
      </c>
      <c r="H5588" s="77"/>
      <c r="I5588" s="77"/>
      <c r="J5588" s="77"/>
      <c r="K5588" s="78">
        <f t="shared" si="2"/>
        <v>16755</v>
      </c>
      <c r="L5588" s="76" t="s">
        <v>99</v>
      </c>
      <c r="M5588" s="77"/>
    </row>
    <row r="5589" ht="15.75" customHeight="1">
      <c r="A5589" s="79">
        <v>47591.0</v>
      </c>
      <c r="H5589" s="77"/>
      <c r="I5589" s="77"/>
      <c r="J5589" s="77"/>
      <c r="K5589" s="78">
        <f t="shared" si="2"/>
        <v>16758</v>
      </c>
      <c r="L5589" s="76" t="s">
        <v>99</v>
      </c>
      <c r="M5589" s="77"/>
    </row>
    <row r="5590" ht="15.75" customHeight="1">
      <c r="A5590" s="79">
        <v>47592.0</v>
      </c>
      <c r="H5590" s="77"/>
      <c r="I5590" s="77"/>
      <c r="J5590" s="77"/>
      <c r="K5590" s="78">
        <f t="shared" si="2"/>
        <v>16761</v>
      </c>
      <c r="L5590" s="76" t="s">
        <v>99</v>
      </c>
      <c r="M5590" s="77"/>
    </row>
    <row r="5591" ht="15.75" customHeight="1">
      <c r="A5591" s="79">
        <v>47593.0</v>
      </c>
      <c r="H5591" s="77"/>
      <c r="I5591" s="77"/>
      <c r="J5591" s="77"/>
      <c r="K5591" s="78">
        <f t="shared" si="2"/>
        <v>16764</v>
      </c>
      <c r="L5591" s="76" t="s">
        <v>99</v>
      </c>
      <c r="M5591" s="77"/>
    </row>
    <row r="5592" ht="15.75" customHeight="1">
      <c r="A5592" s="79">
        <v>47594.0</v>
      </c>
      <c r="H5592" s="77"/>
      <c r="I5592" s="77"/>
      <c r="J5592" s="77"/>
      <c r="K5592" s="78">
        <f t="shared" si="2"/>
        <v>16767</v>
      </c>
      <c r="L5592" s="76" t="s">
        <v>99</v>
      </c>
      <c r="M5592" s="77"/>
    </row>
    <row r="5593" ht="15.75" customHeight="1">
      <c r="A5593" s="79">
        <v>47595.0</v>
      </c>
      <c r="H5593" s="77"/>
      <c r="I5593" s="77"/>
      <c r="J5593" s="77"/>
      <c r="K5593" s="78">
        <f t="shared" si="2"/>
        <v>16770</v>
      </c>
      <c r="L5593" s="76" t="s">
        <v>99</v>
      </c>
      <c r="M5593" s="77"/>
    </row>
    <row r="5594" ht="15.75" customHeight="1">
      <c r="A5594" s="79">
        <v>47596.0</v>
      </c>
      <c r="H5594" s="77"/>
      <c r="I5594" s="77"/>
      <c r="J5594" s="77"/>
      <c r="K5594" s="78">
        <f t="shared" si="2"/>
        <v>16773</v>
      </c>
      <c r="L5594" s="76" t="s">
        <v>99</v>
      </c>
      <c r="M5594" s="77"/>
    </row>
    <row r="5595" ht="15.75" customHeight="1">
      <c r="A5595" s="79">
        <v>47597.0</v>
      </c>
      <c r="H5595" s="77"/>
      <c r="I5595" s="77"/>
      <c r="J5595" s="77"/>
      <c r="K5595" s="78">
        <f t="shared" si="2"/>
        <v>16776</v>
      </c>
      <c r="L5595" s="76" t="s">
        <v>99</v>
      </c>
      <c r="M5595" s="77"/>
    </row>
    <row r="5596" ht="15.75" customHeight="1">
      <c r="A5596" s="79">
        <v>47598.0</v>
      </c>
      <c r="H5596" s="77"/>
      <c r="I5596" s="77"/>
      <c r="J5596" s="77"/>
      <c r="K5596" s="78">
        <f t="shared" si="2"/>
        <v>16779</v>
      </c>
      <c r="L5596" s="76" t="s">
        <v>99</v>
      </c>
      <c r="M5596" s="77"/>
    </row>
    <row r="5597" ht="15.75" customHeight="1">
      <c r="A5597" s="79">
        <v>47599.0</v>
      </c>
      <c r="H5597" s="77"/>
      <c r="I5597" s="77"/>
      <c r="J5597" s="77"/>
      <c r="K5597" s="78">
        <f t="shared" si="2"/>
        <v>16782</v>
      </c>
      <c r="L5597" s="76" t="s">
        <v>99</v>
      </c>
      <c r="M5597" s="77"/>
    </row>
    <row r="5598" ht="15.75" customHeight="1">
      <c r="A5598" s="79">
        <v>47600.0</v>
      </c>
      <c r="H5598" s="77"/>
      <c r="I5598" s="77"/>
      <c r="J5598" s="77"/>
      <c r="K5598" s="78">
        <f t="shared" si="2"/>
        <v>16785</v>
      </c>
      <c r="L5598" s="76" t="s">
        <v>99</v>
      </c>
      <c r="M5598" s="77"/>
    </row>
    <row r="5599" ht="15.75" customHeight="1">
      <c r="A5599" s="79">
        <v>47601.0</v>
      </c>
      <c r="H5599" s="77"/>
      <c r="I5599" s="77"/>
      <c r="J5599" s="77"/>
      <c r="K5599" s="78">
        <f t="shared" si="2"/>
        <v>16788</v>
      </c>
      <c r="L5599" s="76" t="s">
        <v>99</v>
      </c>
      <c r="M5599" s="77"/>
    </row>
    <row r="5600" ht="15.75" customHeight="1">
      <c r="A5600" s="79">
        <v>47602.0</v>
      </c>
      <c r="H5600" s="77"/>
      <c r="I5600" s="77"/>
      <c r="J5600" s="77"/>
      <c r="K5600" s="78">
        <f t="shared" si="2"/>
        <v>16791</v>
      </c>
      <c r="L5600" s="76" t="s">
        <v>99</v>
      </c>
      <c r="M5600" s="77"/>
    </row>
    <row r="5601" ht="15.75" customHeight="1">
      <c r="A5601" s="79">
        <v>47603.0</v>
      </c>
      <c r="H5601" s="77"/>
      <c r="I5601" s="77"/>
      <c r="J5601" s="77"/>
      <c r="K5601" s="78">
        <f t="shared" si="2"/>
        <v>16794</v>
      </c>
      <c r="L5601" s="76" t="s">
        <v>99</v>
      </c>
      <c r="M5601" s="77"/>
    </row>
    <row r="5602" ht="15.75" customHeight="1">
      <c r="A5602" s="79">
        <v>47604.0</v>
      </c>
      <c r="H5602" s="77"/>
      <c r="I5602" s="77"/>
      <c r="J5602" s="77"/>
      <c r="K5602" s="78">
        <f t="shared" si="2"/>
        <v>16797</v>
      </c>
      <c r="L5602" s="76" t="s">
        <v>99</v>
      </c>
      <c r="M5602" s="77"/>
    </row>
    <row r="5603" ht="15.75" customHeight="1">
      <c r="A5603" s="79">
        <v>47605.0</v>
      </c>
      <c r="H5603" s="77"/>
      <c r="I5603" s="77"/>
      <c r="J5603" s="77"/>
      <c r="K5603" s="78">
        <f t="shared" si="2"/>
        <v>16800</v>
      </c>
      <c r="L5603" s="76" t="s">
        <v>99</v>
      </c>
      <c r="M5603" s="77"/>
    </row>
    <row r="5604" ht="15.75" customHeight="1">
      <c r="A5604" s="79">
        <v>47606.0</v>
      </c>
      <c r="H5604" s="77"/>
      <c r="I5604" s="77"/>
      <c r="J5604" s="77"/>
      <c r="K5604" s="78">
        <f t="shared" si="2"/>
        <v>16803</v>
      </c>
      <c r="L5604" s="76" t="s">
        <v>99</v>
      </c>
      <c r="M5604" s="77"/>
    </row>
    <row r="5605" ht="15.75" customHeight="1">
      <c r="A5605" s="79">
        <v>47607.0</v>
      </c>
      <c r="H5605" s="77"/>
      <c r="I5605" s="77"/>
      <c r="J5605" s="77"/>
      <c r="K5605" s="78">
        <f t="shared" si="2"/>
        <v>16806</v>
      </c>
      <c r="L5605" s="76" t="s">
        <v>99</v>
      </c>
      <c r="M5605" s="77"/>
    </row>
    <row r="5606" ht="15.75" customHeight="1">
      <c r="A5606" s="79">
        <v>47608.0</v>
      </c>
      <c r="H5606" s="77"/>
      <c r="I5606" s="77"/>
      <c r="J5606" s="77"/>
      <c r="K5606" s="78">
        <f t="shared" si="2"/>
        <v>16809</v>
      </c>
      <c r="L5606" s="76" t="s">
        <v>99</v>
      </c>
      <c r="M5606" s="77"/>
    </row>
    <row r="5607" ht="15.75" customHeight="1">
      <c r="A5607" s="79">
        <v>47609.0</v>
      </c>
      <c r="H5607" s="77"/>
      <c r="I5607" s="77"/>
      <c r="J5607" s="77"/>
      <c r="K5607" s="78">
        <f t="shared" si="2"/>
        <v>16812</v>
      </c>
      <c r="L5607" s="76" t="s">
        <v>99</v>
      </c>
      <c r="M5607" s="77"/>
    </row>
    <row r="5608" ht="15.75" customHeight="1">
      <c r="A5608" s="79">
        <v>47610.0</v>
      </c>
      <c r="H5608" s="77"/>
      <c r="I5608" s="77"/>
      <c r="J5608" s="77"/>
      <c r="K5608" s="78">
        <f t="shared" si="2"/>
        <v>16815</v>
      </c>
      <c r="L5608" s="76" t="s">
        <v>99</v>
      </c>
      <c r="M5608" s="77"/>
    </row>
    <row r="5609" ht="15.75" customHeight="1">
      <c r="A5609" s="79">
        <v>47611.0</v>
      </c>
      <c r="H5609" s="77"/>
      <c r="I5609" s="77"/>
      <c r="J5609" s="77"/>
      <c r="K5609" s="78">
        <f t="shared" si="2"/>
        <v>16818</v>
      </c>
      <c r="L5609" s="76" t="s">
        <v>99</v>
      </c>
      <c r="M5609" s="77"/>
    </row>
    <row r="5610" ht="15.75" customHeight="1">
      <c r="A5610" s="79">
        <v>47612.0</v>
      </c>
      <c r="H5610" s="77"/>
      <c r="I5610" s="77"/>
      <c r="J5610" s="77"/>
      <c r="K5610" s="78">
        <f t="shared" si="2"/>
        <v>16821</v>
      </c>
      <c r="L5610" s="76" t="s">
        <v>99</v>
      </c>
      <c r="M5610" s="77"/>
    </row>
    <row r="5611" ht="15.75" customHeight="1">
      <c r="A5611" s="79">
        <v>47613.0</v>
      </c>
      <c r="H5611" s="77"/>
      <c r="I5611" s="77"/>
      <c r="J5611" s="77"/>
      <c r="K5611" s="78">
        <f t="shared" si="2"/>
        <v>16824</v>
      </c>
      <c r="L5611" s="76" t="s">
        <v>99</v>
      </c>
      <c r="M5611" s="77"/>
    </row>
    <row r="5612" ht="15.75" customHeight="1">
      <c r="A5612" s="79">
        <v>47614.0</v>
      </c>
      <c r="H5612" s="77"/>
      <c r="I5612" s="77"/>
      <c r="J5612" s="77"/>
      <c r="K5612" s="78">
        <f t="shared" si="2"/>
        <v>16827</v>
      </c>
      <c r="L5612" s="76" t="s">
        <v>99</v>
      </c>
      <c r="M5612" s="77"/>
    </row>
    <row r="5613" ht="15.75" customHeight="1">
      <c r="A5613" s="79">
        <v>47615.0</v>
      </c>
      <c r="H5613" s="77"/>
      <c r="I5613" s="77"/>
      <c r="J5613" s="77"/>
      <c r="K5613" s="78">
        <f t="shared" si="2"/>
        <v>16830</v>
      </c>
      <c r="L5613" s="76" t="s">
        <v>99</v>
      </c>
      <c r="M5613" s="77"/>
    </row>
    <row r="5614" ht="15.75" customHeight="1">
      <c r="A5614" s="79">
        <v>47616.0</v>
      </c>
      <c r="H5614" s="77"/>
      <c r="I5614" s="77"/>
      <c r="J5614" s="77"/>
      <c r="K5614" s="78">
        <f t="shared" si="2"/>
        <v>16833</v>
      </c>
      <c r="L5614" s="76" t="s">
        <v>99</v>
      </c>
      <c r="M5614" s="77"/>
    </row>
    <row r="5615" ht="15.75" customHeight="1">
      <c r="A5615" s="79">
        <v>47617.0</v>
      </c>
      <c r="H5615" s="77"/>
      <c r="I5615" s="77"/>
      <c r="J5615" s="77"/>
      <c r="K5615" s="78">
        <f t="shared" si="2"/>
        <v>16836</v>
      </c>
      <c r="L5615" s="76" t="s">
        <v>99</v>
      </c>
      <c r="M5615" s="77"/>
    </row>
    <row r="5616" ht="15.75" customHeight="1">
      <c r="A5616" s="79">
        <v>47618.0</v>
      </c>
      <c r="H5616" s="77"/>
      <c r="I5616" s="77"/>
      <c r="J5616" s="77"/>
      <c r="K5616" s="78">
        <f t="shared" si="2"/>
        <v>16839</v>
      </c>
      <c r="L5616" s="76" t="s">
        <v>99</v>
      </c>
      <c r="M5616" s="77"/>
    </row>
    <row r="5617" ht="15.75" customHeight="1">
      <c r="A5617" s="79">
        <v>47619.0</v>
      </c>
      <c r="H5617" s="77"/>
      <c r="I5617" s="77"/>
      <c r="J5617" s="77"/>
      <c r="K5617" s="78">
        <f t="shared" si="2"/>
        <v>16842</v>
      </c>
      <c r="L5617" s="76" t="s">
        <v>99</v>
      </c>
      <c r="M5617" s="77"/>
    </row>
    <row r="5618" ht="15.75" customHeight="1">
      <c r="A5618" s="79">
        <v>47620.0</v>
      </c>
      <c r="H5618" s="77"/>
      <c r="I5618" s="77"/>
      <c r="J5618" s="77"/>
      <c r="K5618" s="78">
        <f t="shared" si="2"/>
        <v>16845</v>
      </c>
      <c r="L5618" s="76" t="s">
        <v>99</v>
      </c>
      <c r="M5618" s="77"/>
    </row>
    <row r="5619" ht="15.75" customHeight="1">
      <c r="A5619" s="79">
        <v>47621.0</v>
      </c>
      <c r="H5619" s="77"/>
      <c r="I5619" s="77"/>
      <c r="J5619" s="77"/>
      <c r="K5619" s="78">
        <f t="shared" si="2"/>
        <v>16848</v>
      </c>
      <c r="L5619" s="76" t="s">
        <v>99</v>
      </c>
      <c r="M5619" s="77"/>
    </row>
    <row r="5620" ht="15.75" customHeight="1">
      <c r="A5620" s="79">
        <v>47622.0</v>
      </c>
      <c r="H5620" s="77"/>
      <c r="I5620" s="77"/>
      <c r="J5620" s="77"/>
      <c r="K5620" s="78">
        <f t="shared" si="2"/>
        <v>16851</v>
      </c>
      <c r="L5620" s="76" t="s">
        <v>99</v>
      </c>
      <c r="M5620" s="77"/>
    </row>
    <row r="5621" ht="15.75" customHeight="1">
      <c r="A5621" s="79">
        <v>47623.0</v>
      </c>
      <c r="H5621" s="77"/>
      <c r="I5621" s="77"/>
      <c r="J5621" s="77"/>
      <c r="K5621" s="78">
        <f t="shared" si="2"/>
        <v>16854</v>
      </c>
      <c r="L5621" s="76" t="s">
        <v>99</v>
      </c>
      <c r="M5621" s="77"/>
    </row>
    <row r="5622" ht="15.75" customHeight="1">
      <c r="A5622" s="79">
        <v>47624.0</v>
      </c>
      <c r="H5622" s="77"/>
      <c r="I5622" s="77"/>
      <c r="J5622" s="77"/>
      <c r="K5622" s="78">
        <f t="shared" si="2"/>
        <v>16857</v>
      </c>
      <c r="L5622" s="76" t="s">
        <v>99</v>
      </c>
      <c r="M5622" s="77"/>
    </row>
    <row r="5623" ht="15.75" customHeight="1">
      <c r="A5623" s="79">
        <v>47625.0</v>
      </c>
      <c r="H5623" s="77"/>
      <c r="I5623" s="77"/>
      <c r="J5623" s="77"/>
      <c r="K5623" s="78">
        <f t="shared" si="2"/>
        <v>16860</v>
      </c>
      <c r="L5623" s="76" t="s">
        <v>99</v>
      </c>
      <c r="M5623" s="77"/>
    </row>
    <row r="5624" ht="15.75" customHeight="1">
      <c r="A5624" s="79">
        <v>47626.0</v>
      </c>
      <c r="H5624" s="77"/>
      <c r="I5624" s="77"/>
      <c r="J5624" s="77"/>
      <c r="K5624" s="78">
        <f t="shared" si="2"/>
        <v>16863</v>
      </c>
      <c r="L5624" s="76" t="s">
        <v>99</v>
      </c>
      <c r="M5624" s="77"/>
    </row>
    <row r="5625" ht="15.75" customHeight="1">
      <c r="A5625" s="79">
        <v>47627.0</v>
      </c>
      <c r="H5625" s="77"/>
      <c r="I5625" s="77"/>
      <c r="J5625" s="77"/>
      <c r="K5625" s="78">
        <f t="shared" si="2"/>
        <v>16866</v>
      </c>
      <c r="L5625" s="76" t="s">
        <v>99</v>
      </c>
      <c r="M5625" s="77"/>
    </row>
    <row r="5626" ht="15.75" customHeight="1">
      <c r="A5626" s="79">
        <v>47628.0</v>
      </c>
      <c r="H5626" s="77"/>
      <c r="I5626" s="77"/>
      <c r="J5626" s="77"/>
      <c r="K5626" s="78">
        <f t="shared" si="2"/>
        <v>16869</v>
      </c>
      <c r="L5626" s="76" t="s">
        <v>99</v>
      </c>
      <c r="M5626" s="77"/>
    </row>
    <row r="5627" ht="15.75" customHeight="1">
      <c r="A5627" s="79">
        <v>47629.0</v>
      </c>
      <c r="H5627" s="77"/>
      <c r="I5627" s="77"/>
      <c r="J5627" s="77"/>
      <c r="K5627" s="78">
        <f t="shared" si="2"/>
        <v>16872</v>
      </c>
      <c r="L5627" s="76" t="s">
        <v>99</v>
      </c>
      <c r="M5627" s="77"/>
    </row>
    <row r="5628" ht="15.75" customHeight="1">
      <c r="A5628" s="79">
        <v>47630.0</v>
      </c>
      <c r="H5628" s="77"/>
      <c r="I5628" s="77"/>
      <c r="J5628" s="77"/>
      <c r="K5628" s="78">
        <f t="shared" si="2"/>
        <v>16875</v>
      </c>
      <c r="L5628" s="76" t="s">
        <v>99</v>
      </c>
      <c r="M5628" s="77"/>
    </row>
    <row r="5629" ht="15.75" customHeight="1">
      <c r="A5629" s="79">
        <v>47631.0</v>
      </c>
      <c r="H5629" s="77"/>
      <c r="I5629" s="77"/>
      <c r="J5629" s="77"/>
      <c r="K5629" s="78">
        <f t="shared" si="2"/>
        <v>16878</v>
      </c>
      <c r="L5629" s="76" t="s">
        <v>99</v>
      </c>
      <c r="M5629" s="77"/>
    </row>
    <row r="5630" ht="15.75" customHeight="1">
      <c r="A5630" s="79">
        <v>47632.0</v>
      </c>
      <c r="H5630" s="77"/>
      <c r="I5630" s="77"/>
      <c r="J5630" s="77"/>
      <c r="K5630" s="78">
        <f t="shared" si="2"/>
        <v>16881</v>
      </c>
      <c r="L5630" s="76" t="s">
        <v>99</v>
      </c>
      <c r="M5630" s="77"/>
    </row>
    <row r="5631" ht="15.75" customHeight="1">
      <c r="A5631" s="79">
        <v>47633.0</v>
      </c>
      <c r="H5631" s="77"/>
      <c r="I5631" s="77"/>
      <c r="J5631" s="77"/>
      <c r="K5631" s="78">
        <f t="shared" si="2"/>
        <v>16884</v>
      </c>
      <c r="L5631" s="76" t="s">
        <v>99</v>
      </c>
      <c r="M5631" s="77"/>
    </row>
    <row r="5632" ht="15.75" customHeight="1">
      <c r="A5632" s="79">
        <v>47634.0</v>
      </c>
      <c r="H5632" s="77"/>
      <c r="I5632" s="77"/>
      <c r="J5632" s="77"/>
      <c r="K5632" s="78">
        <f t="shared" si="2"/>
        <v>16887</v>
      </c>
      <c r="L5632" s="76" t="s">
        <v>99</v>
      </c>
      <c r="M5632" s="77"/>
    </row>
    <row r="5633" ht="15.75" customHeight="1">
      <c r="A5633" s="79">
        <v>47635.0</v>
      </c>
      <c r="H5633" s="77"/>
      <c r="I5633" s="77"/>
      <c r="J5633" s="77"/>
      <c r="K5633" s="78">
        <f t="shared" si="2"/>
        <v>16890</v>
      </c>
      <c r="L5633" s="76" t="s">
        <v>99</v>
      </c>
      <c r="M5633" s="77"/>
    </row>
    <row r="5634" ht="15.75" customHeight="1">
      <c r="A5634" s="79">
        <v>47636.0</v>
      </c>
      <c r="H5634" s="77"/>
      <c r="I5634" s="77"/>
      <c r="J5634" s="77"/>
      <c r="K5634" s="78">
        <f t="shared" si="2"/>
        <v>16893</v>
      </c>
      <c r="L5634" s="76" t="s">
        <v>99</v>
      </c>
      <c r="M5634" s="77"/>
    </row>
    <row r="5635" ht="15.75" customHeight="1">
      <c r="A5635" s="79">
        <v>47637.0</v>
      </c>
      <c r="H5635" s="77"/>
      <c r="I5635" s="77"/>
      <c r="J5635" s="77"/>
      <c r="K5635" s="78">
        <f t="shared" si="2"/>
        <v>16896</v>
      </c>
      <c r="L5635" s="76" t="s">
        <v>99</v>
      </c>
      <c r="M5635" s="77"/>
    </row>
    <row r="5636" ht="15.75" customHeight="1">
      <c r="A5636" s="79">
        <v>47638.0</v>
      </c>
      <c r="H5636" s="77"/>
      <c r="I5636" s="77"/>
      <c r="J5636" s="77"/>
      <c r="K5636" s="78">
        <f t="shared" si="2"/>
        <v>16899</v>
      </c>
      <c r="L5636" s="76" t="s">
        <v>99</v>
      </c>
      <c r="M5636" s="77"/>
    </row>
    <row r="5637" ht="15.75" customHeight="1">
      <c r="A5637" s="79">
        <v>47639.0</v>
      </c>
      <c r="H5637" s="77"/>
      <c r="I5637" s="77"/>
      <c r="J5637" s="77"/>
      <c r="K5637" s="78">
        <f t="shared" si="2"/>
        <v>16902</v>
      </c>
      <c r="L5637" s="76" t="s">
        <v>99</v>
      </c>
      <c r="M5637" s="77"/>
    </row>
    <row r="5638" ht="15.75" customHeight="1">
      <c r="A5638" s="79">
        <v>47640.0</v>
      </c>
      <c r="H5638" s="77"/>
      <c r="I5638" s="77"/>
      <c r="J5638" s="77"/>
      <c r="K5638" s="78">
        <f t="shared" si="2"/>
        <v>16905</v>
      </c>
      <c r="L5638" s="76" t="s">
        <v>99</v>
      </c>
      <c r="M5638" s="77"/>
    </row>
    <row r="5639" ht="15.75" customHeight="1">
      <c r="A5639" s="79">
        <v>47641.0</v>
      </c>
      <c r="H5639" s="77"/>
      <c r="I5639" s="77"/>
      <c r="J5639" s="77"/>
      <c r="K5639" s="78">
        <f t="shared" si="2"/>
        <v>16908</v>
      </c>
      <c r="L5639" s="76" t="s">
        <v>99</v>
      </c>
      <c r="M5639" s="77"/>
    </row>
    <row r="5640" ht="15.75" customHeight="1">
      <c r="A5640" s="79">
        <v>47642.0</v>
      </c>
      <c r="H5640" s="77"/>
      <c r="I5640" s="77"/>
      <c r="J5640" s="77"/>
      <c r="K5640" s="78">
        <f t="shared" si="2"/>
        <v>16911</v>
      </c>
      <c r="L5640" s="76" t="s">
        <v>99</v>
      </c>
      <c r="M5640" s="77"/>
    </row>
    <row r="5641" ht="15.75" customHeight="1">
      <c r="A5641" s="79">
        <v>47643.0</v>
      </c>
      <c r="H5641" s="77"/>
      <c r="I5641" s="77"/>
      <c r="J5641" s="77"/>
      <c r="K5641" s="78">
        <f t="shared" si="2"/>
        <v>16914</v>
      </c>
      <c r="L5641" s="76" t="s">
        <v>99</v>
      </c>
      <c r="M5641" s="77"/>
    </row>
    <row r="5642" ht="15.75" customHeight="1">
      <c r="A5642" s="79">
        <v>47644.0</v>
      </c>
      <c r="H5642" s="77"/>
      <c r="I5642" s="77"/>
      <c r="J5642" s="77"/>
      <c r="K5642" s="78">
        <f t="shared" si="2"/>
        <v>16917</v>
      </c>
      <c r="L5642" s="76" t="s">
        <v>99</v>
      </c>
      <c r="M5642" s="77"/>
    </row>
    <row r="5643" ht="15.75" customHeight="1">
      <c r="A5643" s="79">
        <v>47645.0</v>
      </c>
      <c r="H5643" s="77"/>
      <c r="I5643" s="77"/>
      <c r="J5643" s="77"/>
      <c r="K5643" s="78">
        <f t="shared" si="2"/>
        <v>16920</v>
      </c>
      <c r="L5643" s="76" t="s">
        <v>99</v>
      </c>
      <c r="M5643" s="77"/>
    </row>
    <row r="5644" ht="15.75" customHeight="1">
      <c r="A5644" s="79">
        <v>47646.0</v>
      </c>
      <c r="H5644" s="77"/>
      <c r="I5644" s="77"/>
      <c r="J5644" s="77"/>
      <c r="K5644" s="78">
        <f t="shared" si="2"/>
        <v>16923</v>
      </c>
      <c r="L5644" s="76" t="s">
        <v>99</v>
      </c>
      <c r="M5644" s="77"/>
    </row>
    <row r="5645" ht="15.75" customHeight="1">
      <c r="A5645" s="79">
        <v>47647.0</v>
      </c>
      <c r="H5645" s="77"/>
      <c r="I5645" s="77"/>
      <c r="J5645" s="77"/>
      <c r="K5645" s="78">
        <f t="shared" si="2"/>
        <v>16926</v>
      </c>
      <c r="L5645" s="76" t="s">
        <v>99</v>
      </c>
      <c r="M5645" s="77"/>
    </row>
    <row r="5646" ht="15.75" customHeight="1">
      <c r="A5646" s="79">
        <v>47648.0</v>
      </c>
      <c r="H5646" s="77"/>
      <c r="I5646" s="77"/>
      <c r="J5646" s="77"/>
      <c r="K5646" s="78">
        <f t="shared" si="2"/>
        <v>16929</v>
      </c>
      <c r="L5646" s="76" t="s">
        <v>99</v>
      </c>
      <c r="M5646" s="77"/>
    </row>
    <row r="5647" ht="15.75" customHeight="1">
      <c r="A5647" s="79">
        <v>47649.0</v>
      </c>
      <c r="H5647" s="77"/>
      <c r="I5647" s="77"/>
      <c r="J5647" s="77"/>
      <c r="K5647" s="78">
        <f t="shared" si="2"/>
        <v>16932</v>
      </c>
      <c r="L5647" s="76" t="s">
        <v>99</v>
      </c>
      <c r="M5647" s="77"/>
    </row>
    <row r="5648" ht="15.75" customHeight="1">
      <c r="A5648" s="79">
        <v>47650.0</v>
      </c>
      <c r="H5648" s="77"/>
      <c r="I5648" s="77"/>
      <c r="J5648" s="77"/>
      <c r="K5648" s="78">
        <f t="shared" si="2"/>
        <v>16935</v>
      </c>
      <c r="L5648" s="76" t="s">
        <v>99</v>
      </c>
      <c r="M5648" s="77"/>
    </row>
    <row r="5649" ht="15.75" customHeight="1">
      <c r="A5649" s="79">
        <v>47651.0</v>
      </c>
      <c r="H5649" s="77"/>
      <c r="I5649" s="77"/>
      <c r="J5649" s="77"/>
      <c r="K5649" s="78">
        <f t="shared" si="2"/>
        <v>16938</v>
      </c>
      <c r="L5649" s="76" t="s">
        <v>99</v>
      </c>
      <c r="M5649" s="77"/>
    </row>
    <row r="5650" ht="15.75" customHeight="1">
      <c r="A5650" s="79">
        <v>47652.0</v>
      </c>
      <c r="H5650" s="77"/>
      <c r="I5650" s="77"/>
      <c r="J5650" s="77"/>
      <c r="K5650" s="78">
        <f t="shared" si="2"/>
        <v>16941</v>
      </c>
      <c r="L5650" s="76" t="s">
        <v>99</v>
      </c>
      <c r="M5650" s="77"/>
    </row>
    <row r="5651" ht="15.75" customHeight="1">
      <c r="A5651" s="79">
        <v>47653.0</v>
      </c>
      <c r="H5651" s="77"/>
      <c r="I5651" s="77"/>
      <c r="J5651" s="77"/>
      <c r="K5651" s="78">
        <f t="shared" si="2"/>
        <v>16944</v>
      </c>
      <c r="L5651" s="76" t="s">
        <v>99</v>
      </c>
      <c r="M5651" s="77"/>
    </row>
    <row r="5652" ht="15.75" customHeight="1">
      <c r="A5652" s="79">
        <v>47654.0</v>
      </c>
      <c r="H5652" s="77"/>
      <c r="I5652" s="77"/>
      <c r="J5652" s="77"/>
      <c r="K5652" s="78">
        <f t="shared" si="2"/>
        <v>16947</v>
      </c>
      <c r="L5652" s="76" t="s">
        <v>99</v>
      </c>
      <c r="M5652" s="77"/>
    </row>
    <row r="5653" ht="15.75" customHeight="1">
      <c r="A5653" s="79">
        <v>47655.0</v>
      </c>
      <c r="H5653" s="77"/>
      <c r="I5653" s="77"/>
      <c r="J5653" s="77"/>
      <c r="K5653" s="78">
        <f t="shared" si="2"/>
        <v>16950</v>
      </c>
      <c r="L5653" s="76" t="s">
        <v>99</v>
      </c>
      <c r="M5653" s="77"/>
    </row>
    <row r="5654" ht="15.75" customHeight="1">
      <c r="A5654" s="79">
        <v>47656.0</v>
      </c>
      <c r="H5654" s="77"/>
      <c r="I5654" s="77"/>
      <c r="J5654" s="77"/>
      <c r="K5654" s="78">
        <f t="shared" si="2"/>
        <v>16953</v>
      </c>
      <c r="L5654" s="76" t="s">
        <v>99</v>
      </c>
      <c r="M5654" s="77"/>
    </row>
    <row r="5655" ht="15.75" customHeight="1">
      <c r="A5655" s="79">
        <v>47657.0</v>
      </c>
      <c r="H5655" s="77"/>
      <c r="I5655" s="77"/>
      <c r="J5655" s="77"/>
      <c r="K5655" s="78">
        <f t="shared" si="2"/>
        <v>16956</v>
      </c>
      <c r="L5655" s="76" t="s">
        <v>99</v>
      </c>
      <c r="M5655" s="77"/>
    </row>
    <row r="5656" ht="15.75" customHeight="1">
      <c r="A5656" s="79">
        <v>47658.0</v>
      </c>
      <c r="H5656" s="77"/>
      <c r="I5656" s="77"/>
      <c r="J5656" s="77"/>
      <c r="K5656" s="78">
        <f t="shared" si="2"/>
        <v>16959</v>
      </c>
      <c r="L5656" s="76" t="s">
        <v>99</v>
      </c>
      <c r="M5656" s="77"/>
    </row>
    <row r="5657" ht="15.75" customHeight="1">
      <c r="A5657" s="79">
        <v>47659.0</v>
      </c>
      <c r="H5657" s="77"/>
      <c r="I5657" s="77"/>
      <c r="J5657" s="77"/>
      <c r="K5657" s="78">
        <f t="shared" si="2"/>
        <v>16962</v>
      </c>
      <c r="L5657" s="76" t="s">
        <v>99</v>
      </c>
      <c r="M5657" s="77"/>
    </row>
    <row r="5658" ht="15.75" customHeight="1">
      <c r="A5658" s="79">
        <v>47660.0</v>
      </c>
      <c r="H5658" s="77"/>
      <c r="I5658" s="77"/>
      <c r="J5658" s="77"/>
      <c r="K5658" s="78">
        <f t="shared" si="2"/>
        <v>16965</v>
      </c>
      <c r="L5658" s="76" t="s">
        <v>99</v>
      </c>
      <c r="M5658" s="77"/>
    </row>
    <row r="5659" ht="15.75" customHeight="1">
      <c r="A5659" s="79">
        <v>47661.0</v>
      </c>
      <c r="H5659" s="77"/>
      <c r="I5659" s="77"/>
      <c r="J5659" s="77"/>
      <c r="K5659" s="78">
        <f t="shared" si="2"/>
        <v>16968</v>
      </c>
      <c r="L5659" s="76" t="s">
        <v>99</v>
      </c>
      <c r="M5659" s="77"/>
    </row>
    <row r="5660" ht="15.75" customHeight="1">
      <c r="A5660" s="79">
        <v>47662.0</v>
      </c>
      <c r="H5660" s="77"/>
      <c r="I5660" s="77"/>
      <c r="J5660" s="77"/>
      <c r="K5660" s="78">
        <f t="shared" si="2"/>
        <v>16971</v>
      </c>
      <c r="L5660" s="76" t="s">
        <v>99</v>
      </c>
      <c r="M5660" s="77"/>
    </row>
    <row r="5661" ht="15.75" customHeight="1">
      <c r="A5661" s="79">
        <v>47663.0</v>
      </c>
      <c r="H5661" s="77"/>
      <c r="I5661" s="77"/>
      <c r="J5661" s="77"/>
      <c r="K5661" s="78">
        <f t="shared" si="2"/>
        <v>16974</v>
      </c>
      <c r="L5661" s="76" t="s">
        <v>99</v>
      </c>
      <c r="M5661" s="77"/>
    </row>
    <row r="5662" ht="15.75" customHeight="1">
      <c r="A5662" s="79">
        <v>47664.0</v>
      </c>
      <c r="H5662" s="77"/>
      <c r="I5662" s="77"/>
      <c r="J5662" s="77"/>
      <c r="K5662" s="78">
        <f t="shared" si="2"/>
        <v>16977</v>
      </c>
      <c r="L5662" s="76" t="s">
        <v>99</v>
      </c>
      <c r="M5662" s="77"/>
    </row>
    <row r="5663" ht="15.75" customHeight="1">
      <c r="A5663" s="79">
        <v>47665.0</v>
      </c>
      <c r="H5663" s="77"/>
      <c r="I5663" s="77"/>
      <c r="J5663" s="77"/>
      <c r="K5663" s="78">
        <f t="shared" si="2"/>
        <v>16980</v>
      </c>
      <c r="L5663" s="76" t="s">
        <v>99</v>
      </c>
      <c r="M5663" s="77"/>
    </row>
    <row r="5664" ht="15.75" customHeight="1">
      <c r="A5664" s="79">
        <v>47666.0</v>
      </c>
      <c r="H5664" s="77"/>
      <c r="I5664" s="77"/>
      <c r="J5664" s="77"/>
      <c r="K5664" s="78">
        <f t="shared" si="2"/>
        <v>16983</v>
      </c>
      <c r="L5664" s="76" t="s">
        <v>99</v>
      </c>
      <c r="M5664" s="77"/>
    </row>
    <row r="5665" ht="15.75" customHeight="1">
      <c r="A5665" s="79">
        <v>47667.0</v>
      </c>
      <c r="H5665" s="77"/>
      <c r="I5665" s="77"/>
      <c r="J5665" s="77"/>
      <c r="K5665" s="78">
        <f t="shared" si="2"/>
        <v>16986</v>
      </c>
      <c r="L5665" s="76" t="s">
        <v>99</v>
      </c>
      <c r="M5665" s="77"/>
    </row>
    <row r="5666" ht="15.75" customHeight="1">
      <c r="A5666" s="79">
        <v>47668.0</v>
      </c>
      <c r="H5666" s="77"/>
      <c r="I5666" s="77"/>
      <c r="J5666" s="77"/>
      <c r="K5666" s="78">
        <f t="shared" si="2"/>
        <v>16989</v>
      </c>
      <c r="L5666" s="76" t="s">
        <v>99</v>
      </c>
      <c r="M5666" s="77"/>
    </row>
    <row r="5667" ht="15.75" customHeight="1">
      <c r="A5667" s="79">
        <v>47669.0</v>
      </c>
      <c r="H5667" s="77"/>
      <c r="I5667" s="77"/>
      <c r="J5667" s="77"/>
      <c r="K5667" s="78">
        <f t="shared" si="2"/>
        <v>16992</v>
      </c>
      <c r="L5667" s="76" t="s">
        <v>99</v>
      </c>
      <c r="M5667" s="77"/>
    </row>
    <row r="5668" ht="15.75" customHeight="1">
      <c r="A5668" s="79">
        <v>47670.0</v>
      </c>
      <c r="H5668" s="77"/>
      <c r="I5668" s="77"/>
      <c r="J5668" s="77"/>
      <c r="K5668" s="78">
        <f t="shared" si="2"/>
        <v>16995</v>
      </c>
      <c r="L5668" s="76" t="s">
        <v>99</v>
      </c>
      <c r="M5668" s="77"/>
    </row>
    <row r="5669" ht="15.75" customHeight="1">
      <c r="A5669" s="79">
        <v>47671.0</v>
      </c>
      <c r="H5669" s="77"/>
      <c r="I5669" s="77"/>
      <c r="J5669" s="77"/>
      <c r="K5669" s="78">
        <f t="shared" si="2"/>
        <v>16998</v>
      </c>
      <c r="L5669" s="76" t="s">
        <v>99</v>
      </c>
      <c r="M5669" s="77"/>
    </row>
    <row r="5670" ht="15.75" customHeight="1">
      <c r="A5670" s="79">
        <v>47672.0</v>
      </c>
      <c r="H5670" s="77"/>
      <c r="I5670" s="77"/>
      <c r="J5670" s="77"/>
      <c r="K5670" s="78">
        <f t="shared" si="2"/>
        <v>17001</v>
      </c>
      <c r="L5670" s="76" t="s">
        <v>99</v>
      </c>
      <c r="M5670" s="77"/>
    </row>
    <row r="5671" ht="15.75" customHeight="1">
      <c r="A5671" s="79">
        <v>47673.0</v>
      </c>
      <c r="H5671" s="77"/>
      <c r="I5671" s="77"/>
      <c r="J5671" s="77"/>
      <c r="K5671" s="78">
        <f t="shared" si="2"/>
        <v>17004</v>
      </c>
      <c r="L5671" s="76" t="s">
        <v>99</v>
      </c>
      <c r="M5671" s="77"/>
    </row>
    <row r="5672" ht="15.75" customHeight="1">
      <c r="A5672" s="79">
        <v>47674.0</v>
      </c>
      <c r="H5672" s="77"/>
      <c r="I5672" s="77"/>
      <c r="J5672" s="77"/>
      <c r="K5672" s="78">
        <f t="shared" si="2"/>
        <v>17007</v>
      </c>
      <c r="L5672" s="76" t="s">
        <v>99</v>
      </c>
      <c r="M5672" s="77"/>
    </row>
    <row r="5673" ht="15.75" customHeight="1">
      <c r="A5673" s="79">
        <v>47675.0</v>
      </c>
      <c r="H5673" s="77"/>
      <c r="I5673" s="77"/>
      <c r="J5673" s="77"/>
      <c r="K5673" s="77"/>
      <c r="L5673" s="76" t="s">
        <v>99</v>
      </c>
      <c r="M5673" s="77"/>
    </row>
    <row r="5674" ht="15.75" customHeight="1">
      <c r="A5674" s="79">
        <v>47676.0</v>
      </c>
      <c r="H5674" s="77"/>
      <c r="I5674" s="77"/>
      <c r="J5674" s="77"/>
      <c r="K5674" s="77"/>
      <c r="L5674" s="76" t="s">
        <v>99</v>
      </c>
      <c r="M5674" s="77"/>
    </row>
    <row r="5675" ht="15.75" customHeight="1">
      <c r="A5675" s="79">
        <v>47677.0</v>
      </c>
      <c r="H5675" s="77"/>
      <c r="I5675" s="77"/>
      <c r="J5675" s="77"/>
      <c r="K5675" s="77"/>
      <c r="L5675" s="76" t="s">
        <v>99</v>
      </c>
      <c r="M5675" s="77"/>
    </row>
    <row r="5676" ht="15.75" customHeight="1">
      <c r="A5676" s="79">
        <v>47678.0</v>
      </c>
      <c r="H5676" s="77"/>
      <c r="I5676" s="77"/>
      <c r="J5676" s="77"/>
      <c r="K5676" s="77"/>
      <c r="L5676" s="76" t="s">
        <v>99</v>
      </c>
      <c r="M5676" s="77"/>
    </row>
    <row r="5677" ht="15.75" customHeight="1">
      <c r="A5677" s="79">
        <v>47679.0</v>
      </c>
      <c r="H5677" s="77"/>
      <c r="I5677" s="77"/>
      <c r="J5677" s="77"/>
      <c r="K5677" s="77"/>
      <c r="L5677" s="76" t="s">
        <v>99</v>
      </c>
      <c r="M5677" s="77"/>
    </row>
    <row r="5678" ht="15.75" customHeight="1">
      <c r="A5678" s="79">
        <v>47680.0</v>
      </c>
      <c r="H5678" s="77"/>
      <c r="I5678" s="77"/>
      <c r="J5678" s="77"/>
      <c r="K5678" s="77"/>
      <c r="L5678" s="76" t="s">
        <v>99</v>
      </c>
      <c r="M5678" s="77"/>
    </row>
    <row r="5679" ht="15.75" customHeight="1">
      <c r="A5679" s="79">
        <v>47681.0</v>
      </c>
      <c r="H5679" s="77"/>
      <c r="I5679" s="77"/>
      <c r="J5679" s="77"/>
      <c r="K5679" s="77"/>
      <c r="L5679" s="76" t="s">
        <v>99</v>
      </c>
      <c r="M5679" s="77"/>
    </row>
    <row r="5680" ht="15.75" customHeight="1">
      <c r="A5680" s="79">
        <v>47682.0</v>
      </c>
      <c r="H5680" s="77"/>
      <c r="I5680" s="77"/>
      <c r="J5680" s="77"/>
      <c r="K5680" s="77"/>
      <c r="L5680" s="76" t="s">
        <v>99</v>
      </c>
      <c r="M5680" s="77"/>
    </row>
    <row r="5681" ht="15.75" customHeight="1">
      <c r="A5681" s="79">
        <v>47683.0</v>
      </c>
      <c r="H5681" s="77"/>
      <c r="I5681" s="77"/>
      <c r="J5681" s="77"/>
      <c r="K5681" s="77"/>
      <c r="L5681" s="76" t="s">
        <v>99</v>
      </c>
      <c r="M5681" s="77"/>
    </row>
    <row r="5682" ht="15.75" customHeight="1">
      <c r="A5682" s="79">
        <v>47684.0</v>
      </c>
      <c r="H5682" s="77"/>
      <c r="I5682" s="77"/>
      <c r="J5682" s="77"/>
      <c r="K5682" s="77"/>
      <c r="L5682" s="76" t="s">
        <v>99</v>
      </c>
      <c r="M5682" s="77"/>
    </row>
    <row r="5683" ht="15.75" customHeight="1">
      <c r="A5683" s="79">
        <v>47685.0</v>
      </c>
      <c r="H5683" s="77"/>
      <c r="I5683" s="77"/>
      <c r="J5683" s="77"/>
      <c r="K5683" s="77"/>
      <c r="L5683" s="76" t="s">
        <v>99</v>
      </c>
      <c r="M5683" s="77"/>
    </row>
    <row r="5684" ht="15.75" customHeight="1">
      <c r="A5684" s="79">
        <v>47686.0</v>
      </c>
      <c r="H5684" s="77"/>
      <c r="I5684" s="77"/>
      <c r="J5684" s="77"/>
      <c r="K5684" s="77"/>
      <c r="L5684" s="76" t="s">
        <v>99</v>
      </c>
      <c r="M5684" s="77"/>
    </row>
    <row r="5685" ht="15.75" customHeight="1">
      <c r="A5685" s="79">
        <v>47687.0</v>
      </c>
      <c r="H5685" s="77"/>
      <c r="I5685" s="77"/>
      <c r="J5685" s="77"/>
      <c r="K5685" s="77"/>
      <c r="L5685" s="76" t="s">
        <v>99</v>
      </c>
      <c r="M5685" s="77"/>
    </row>
    <row r="5686" ht="15.75" customHeight="1">
      <c r="A5686" s="79">
        <v>47688.0</v>
      </c>
      <c r="H5686" s="77"/>
      <c r="I5686" s="77"/>
      <c r="J5686" s="77"/>
      <c r="K5686" s="77"/>
      <c r="L5686" s="76" t="s">
        <v>99</v>
      </c>
      <c r="M5686" s="77"/>
    </row>
    <row r="5687" ht="15.75" customHeight="1">
      <c r="A5687" s="79">
        <v>47689.0</v>
      </c>
      <c r="H5687" s="77"/>
      <c r="I5687" s="77"/>
      <c r="J5687" s="77"/>
      <c r="K5687" s="77"/>
      <c r="L5687" s="76" t="s">
        <v>99</v>
      </c>
      <c r="M5687" s="77"/>
    </row>
    <row r="5688" ht="15.75" customHeight="1">
      <c r="A5688" s="79">
        <v>47690.0</v>
      </c>
      <c r="H5688" s="77"/>
      <c r="I5688" s="77"/>
      <c r="J5688" s="77"/>
      <c r="K5688" s="77"/>
      <c r="L5688" s="76" t="s">
        <v>99</v>
      </c>
      <c r="M5688" s="77"/>
    </row>
    <row r="5689" ht="15.75" customHeight="1">
      <c r="A5689" s="79">
        <v>47691.0</v>
      </c>
      <c r="H5689" s="77"/>
      <c r="I5689" s="77"/>
      <c r="J5689" s="77"/>
      <c r="K5689" s="77"/>
      <c r="L5689" s="76" t="s">
        <v>99</v>
      </c>
      <c r="M5689" s="77"/>
    </row>
    <row r="5690" ht="15.75" customHeight="1">
      <c r="A5690" s="79">
        <v>47692.0</v>
      </c>
      <c r="H5690" s="77"/>
      <c r="I5690" s="77"/>
      <c r="J5690" s="77"/>
      <c r="K5690" s="77"/>
      <c r="L5690" s="76" t="s">
        <v>99</v>
      </c>
      <c r="M5690" s="77"/>
    </row>
    <row r="5691" ht="15.75" customHeight="1">
      <c r="A5691" s="79">
        <v>47693.0</v>
      </c>
      <c r="H5691" s="77"/>
      <c r="I5691" s="77"/>
      <c r="J5691" s="77"/>
      <c r="K5691" s="77"/>
      <c r="L5691" s="76" t="s">
        <v>99</v>
      </c>
      <c r="M5691" s="77"/>
    </row>
    <row r="5692" ht="15.75" customHeight="1">
      <c r="A5692" s="79">
        <v>47694.0</v>
      </c>
      <c r="H5692" s="77"/>
      <c r="I5692" s="77"/>
      <c r="J5692" s="77"/>
      <c r="K5692" s="77"/>
      <c r="L5692" s="76" t="s">
        <v>99</v>
      </c>
      <c r="M5692" s="77"/>
    </row>
    <row r="5693" ht="15.75" customHeight="1">
      <c r="A5693" s="79">
        <v>47695.0</v>
      </c>
      <c r="H5693" s="77"/>
      <c r="I5693" s="77"/>
      <c r="J5693" s="77"/>
      <c r="K5693" s="77"/>
      <c r="L5693" s="76" t="s">
        <v>99</v>
      </c>
      <c r="M5693" s="77"/>
    </row>
    <row r="5694" ht="15.75" customHeight="1">
      <c r="A5694" s="79">
        <v>47696.0</v>
      </c>
      <c r="H5694" s="77"/>
      <c r="I5694" s="77"/>
      <c r="J5694" s="77"/>
      <c r="K5694" s="77"/>
      <c r="L5694" s="76" t="s">
        <v>99</v>
      </c>
      <c r="M5694" s="77"/>
    </row>
    <row r="5695" ht="15.75" customHeight="1">
      <c r="A5695" s="79">
        <v>47697.0</v>
      </c>
      <c r="H5695" s="77"/>
      <c r="I5695" s="77"/>
      <c r="J5695" s="77"/>
      <c r="K5695" s="77"/>
      <c r="L5695" s="76" t="s">
        <v>99</v>
      </c>
      <c r="M5695" s="77"/>
    </row>
    <row r="5696" ht="15.75" customHeight="1">
      <c r="A5696" s="79">
        <v>47698.0</v>
      </c>
      <c r="H5696" s="77"/>
      <c r="I5696" s="77"/>
      <c r="J5696" s="77"/>
      <c r="K5696" s="77"/>
      <c r="L5696" s="76" t="s">
        <v>99</v>
      </c>
      <c r="M5696" s="77"/>
    </row>
    <row r="5697" ht="15.75" customHeight="1">
      <c r="A5697" s="79">
        <v>47699.0</v>
      </c>
      <c r="H5697" s="77"/>
      <c r="I5697" s="77"/>
      <c r="J5697" s="77"/>
      <c r="K5697" s="77"/>
      <c r="L5697" s="76" t="s">
        <v>99</v>
      </c>
      <c r="M5697" s="77"/>
    </row>
    <row r="5698" ht="15.75" customHeight="1">
      <c r="A5698" s="79">
        <v>47700.0</v>
      </c>
      <c r="H5698" s="77"/>
      <c r="I5698" s="77"/>
      <c r="J5698" s="77"/>
      <c r="K5698" s="77"/>
      <c r="L5698" s="76" t="s">
        <v>99</v>
      </c>
      <c r="M5698" s="77"/>
    </row>
    <row r="5699" ht="15.75" customHeight="1">
      <c r="A5699" s="79">
        <v>47701.0</v>
      </c>
      <c r="H5699" s="77"/>
      <c r="I5699" s="77"/>
      <c r="J5699" s="77"/>
      <c r="K5699" s="77"/>
      <c r="L5699" s="76" t="s">
        <v>99</v>
      </c>
      <c r="M5699" s="77"/>
    </row>
    <row r="5700" ht="15.75" customHeight="1">
      <c r="A5700" s="79">
        <v>47702.0</v>
      </c>
      <c r="H5700" s="77"/>
      <c r="I5700" s="77"/>
      <c r="J5700" s="77"/>
      <c r="K5700" s="77"/>
      <c r="L5700" s="76" t="s">
        <v>99</v>
      </c>
      <c r="M5700" s="77"/>
    </row>
    <row r="5701" ht="15.75" customHeight="1">
      <c r="A5701" s="79">
        <v>47703.0</v>
      </c>
      <c r="H5701" s="77"/>
      <c r="I5701" s="77"/>
      <c r="J5701" s="77"/>
      <c r="K5701" s="77"/>
      <c r="L5701" s="76" t="s">
        <v>99</v>
      </c>
      <c r="M5701" s="77"/>
    </row>
    <row r="5702" ht="15.75" customHeight="1">
      <c r="A5702" s="79">
        <v>47704.0</v>
      </c>
      <c r="H5702" s="77"/>
      <c r="I5702" s="77"/>
      <c r="J5702" s="77"/>
      <c r="K5702" s="77"/>
      <c r="L5702" s="76" t="s">
        <v>99</v>
      </c>
      <c r="M5702" s="77"/>
    </row>
    <row r="5703" ht="15.75" customHeight="1">
      <c r="A5703" s="79">
        <v>47705.0</v>
      </c>
      <c r="H5703" s="77"/>
      <c r="I5703" s="77"/>
      <c r="J5703" s="77"/>
      <c r="K5703" s="77"/>
      <c r="L5703" s="76" t="s">
        <v>99</v>
      </c>
      <c r="M5703" s="77"/>
    </row>
    <row r="5704" ht="15.75" customHeight="1">
      <c r="A5704" s="79">
        <v>47706.0</v>
      </c>
      <c r="H5704" s="77"/>
      <c r="I5704" s="77"/>
      <c r="J5704" s="77"/>
      <c r="K5704" s="77"/>
      <c r="L5704" s="76" t="s">
        <v>99</v>
      </c>
      <c r="M5704" s="77"/>
    </row>
    <row r="5705" ht="15.75" customHeight="1">
      <c r="A5705" s="79">
        <v>47707.0</v>
      </c>
      <c r="H5705" s="77"/>
      <c r="I5705" s="77"/>
      <c r="J5705" s="77"/>
      <c r="K5705" s="77"/>
      <c r="L5705" s="76" t="s">
        <v>99</v>
      </c>
      <c r="M5705" s="77"/>
    </row>
    <row r="5706" ht="15.75" customHeight="1">
      <c r="A5706" s="79">
        <v>47708.0</v>
      </c>
      <c r="H5706" s="77"/>
      <c r="I5706" s="77"/>
      <c r="J5706" s="77"/>
      <c r="K5706" s="77"/>
      <c r="L5706" s="76" t="s">
        <v>99</v>
      </c>
      <c r="M5706" s="77"/>
    </row>
    <row r="5707" ht="15.75" customHeight="1">
      <c r="A5707" s="79">
        <v>47709.0</v>
      </c>
      <c r="H5707" s="77"/>
      <c r="I5707" s="77"/>
      <c r="J5707" s="77"/>
      <c r="K5707" s="77"/>
      <c r="L5707" s="76" t="s">
        <v>99</v>
      </c>
      <c r="M5707" s="77"/>
    </row>
    <row r="5708" ht="15.75" customHeight="1">
      <c r="A5708" s="79">
        <v>47710.0</v>
      </c>
      <c r="H5708" s="77"/>
      <c r="I5708" s="77"/>
      <c r="J5708" s="77"/>
      <c r="K5708" s="77"/>
      <c r="L5708" s="76" t="s">
        <v>99</v>
      </c>
      <c r="M5708" s="77"/>
    </row>
    <row r="5709" ht="15.75" customHeight="1">
      <c r="A5709" s="79">
        <v>47711.0</v>
      </c>
      <c r="H5709" s="77"/>
      <c r="I5709" s="77"/>
      <c r="J5709" s="77"/>
      <c r="K5709" s="77"/>
      <c r="L5709" s="76" t="s">
        <v>99</v>
      </c>
      <c r="M5709" s="77"/>
    </row>
    <row r="5710" ht="15.75" customHeight="1">
      <c r="A5710" s="79">
        <v>47712.0</v>
      </c>
      <c r="H5710" s="77"/>
      <c r="I5710" s="77"/>
      <c r="J5710" s="77"/>
      <c r="K5710" s="77"/>
      <c r="L5710" s="76" t="s">
        <v>99</v>
      </c>
      <c r="M5710" s="77"/>
    </row>
    <row r="5711" ht="15.75" customHeight="1">
      <c r="A5711" s="79">
        <v>47713.0</v>
      </c>
      <c r="H5711" s="77"/>
      <c r="I5711" s="77"/>
      <c r="J5711" s="77"/>
      <c r="K5711" s="77"/>
      <c r="L5711" s="76" t="s">
        <v>99</v>
      </c>
      <c r="M5711" s="77"/>
    </row>
    <row r="5712" ht="15.75" customHeight="1">
      <c r="A5712" s="79">
        <v>47714.0</v>
      </c>
      <c r="H5712" s="77"/>
      <c r="I5712" s="77"/>
      <c r="J5712" s="77"/>
      <c r="K5712" s="77"/>
      <c r="L5712" s="76" t="s">
        <v>99</v>
      </c>
      <c r="M5712" s="77"/>
    </row>
    <row r="5713" ht="15.75" customHeight="1">
      <c r="A5713" s="79">
        <v>47715.0</v>
      </c>
      <c r="H5713" s="77"/>
      <c r="I5713" s="77"/>
      <c r="J5713" s="77"/>
      <c r="K5713" s="77"/>
      <c r="L5713" s="76" t="s">
        <v>99</v>
      </c>
      <c r="M5713" s="77"/>
    </row>
    <row r="5714" ht="15.75" customHeight="1">
      <c r="A5714" s="79">
        <v>47716.0</v>
      </c>
      <c r="H5714" s="77"/>
      <c r="I5714" s="77"/>
      <c r="J5714" s="77"/>
      <c r="K5714" s="77"/>
      <c r="L5714" s="76" t="s">
        <v>99</v>
      </c>
      <c r="M5714" s="77"/>
    </row>
    <row r="5715" ht="15.75" customHeight="1">
      <c r="A5715" s="79">
        <v>47717.0</v>
      </c>
      <c r="H5715" s="77"/>
      <c r="I5715" s="77"/>
      <c r="J5715" s="77"/>
      <c r="K5715" s="77"/>
      <c r="L5715" s="76" t="s">
        <v>99</v>
      </c>
      <c r="M5715" s="77"/>
    </row>
    <row r="5716" ht="15.75" customHeight="1">
      <c r="A5716" s="79">
        <v>47718.0</v>
      </c>
      <c r="H5716" s="77"/>
      <c r="I5716" s="77"/>
      <c r="J5716" s="77"/>
      <c r="K5716" s="77"/>
      <c r="L5716" s="76" t="s">
        <v>99</v>
      </c>
      <c r="M5716" s="77"/>
    </row>
    <row r="5717" ht="15.75" customHeight="1">
      <c r="A5717" s="79">
        <v>47719.0</v>
      </c>
      <c r="H5717" s="77"/>
      <c r="I5717" s="77"/>
      <c r="J5717" s="77"/>
      <c r="K5717" s="77"/>
      <c r="L5717" s="76" t="s">
        <v>99</v>
      </c>
      <c r="M5717" s="77"/>
    </row>
    <row r="5718" ht="15.75" customHeight="1">
      <c r="A5718" s="79">
        <v>47720.0</v>
      </c>
      <c r="H5718" s="77"/>
      <c r="I5718" s="77"/>
      <c r="J5718" s="77"/>
      <c r="K5718" s="77"/>
      <c r="L5718" s="76" t="s">
        <v>99</v>
      </c>
      <c r="M5718" s="77"/>
    </row>
    <row r="5719" ht="15.75" customHeight="1">
      <c r="A5719" s="79">
        <v>47721.0</v>
      </c>
      <c r="H5719" s="77"/>
      <c r="I5719" s="77"/>
      <c r="J5719" s="77"/>
      <c r="K5719" s="77"/>
      <c r="L5719" s="76" t="s">
        <v>99</v>
      </c>
      <c r="M5719" s="77"/>
    </row>
    <row r="5720" ht="15.75" customHeight="1">
      <c r="A5720" s="79">
        <v>47722.0</v>
      </c>
      <c r="H5720" s="77"/>
      <c r="I5720" s="77"/>
      <c r="J5720" s="77"/>
      <c r="K5720" s="77"/>
      <c r="L5720" s="76" t="s">
        <v>99</v>
      </c>
      <c r="M5720" s="77"/>
    </row>
    <row r="5721" ht="15.75" customHeight="1">
      <c r="A5721" s="79">
        <v>47723.0</v>
      </c>
      <c r="H5721" s="77"/>
      <c r="I5721" s="77"/>
      <c r="J5721" s="77"/>
      <c r="K5721" s="77"/>
      <c r="L5721" s="76" t="s">
        <v>99</v>
      </c>
      <c r="M5721" s="77"/>
    </row>
    <row r="5722" ht="15.75" customHeight="1">
      <c r="A5722" s="79">
        <v>47724.0</v>
      </c>
      <c r="H5722" s="77"/>
      <c r="I5722" s="77"/>
      <c r="J5722" s="77"/>
      <c r="K5722" s="77"/>
      <c r="L5722" s="76" t="s">
        <v>99</v>
      </c>
      <c r="M5722" s="77"/>
    </row>
    <row r="5723" ht="15.75" customHeight="1">
      <c r="A5723" s="79">
        <v>47725.0</v>
      </c>
      <c r="H5723" s="77"/>
      <c r="I5723" s="77"/>
      <c r="J5723" s="77"/>
      <c r="K5723" s="77"/>
      <c r="L5723" s="76" t="s">
        <v>99</v>
      </c>
      <c r="M5723" s="77"/>
    </row>
    <row r="5724" ht="15.75" customHeight="1">
      <c r="A5724" s="79">
        <v>47726.0</v>
      </c>
      <c r="H5724" s="77"/>
      <c r="I5724" s="77"/>
      <c r="J5724" s="77"/>
      <c r="K5724" s="77"/>
      <c r="L5724" s="76" t="s">
        <v>99</v>
      </c>
      <c r="M5724" s="77"/>
    </row>
    <row r="5725" ht="15.75" customHeight="1">
      <c r="A5725" s="79">
        <v>47727.0</v>
      </c>
      <c r="H5725" s="77"/>
      <c r="I5725" s="77"/>
      <c r="J5725" s="77"/>
      <c r="K5725" s="77"/>
      <c r="L5725" s="76" t="s">
        <v>99</v>
      </c>
      <c r="M5725" s="77"/>
    </row>
    <row r="5726" ht="15.75" customHeight="1">
      <c r="A5726" s="79">
        <v>47728.0</v>
      </c>
      <c r="H5726" s="77"/>
      <c r="I5726" s="77"/>
      <c r="J5726" s="77"/>
      <c r="K5726" s="77"/>
      <c r="L5726" s="76" t="s">
        <v>99</v>
      </c>
      <c r="M5726" s="77"/>
    </row>
    <row r="5727" ht="15.75" customHeight="1">
      <c r="A5727" s="79">
        <v>47729.0</v>
      </c>
      <c r="H5727" s="77"/>
      <c r="I5727" s="77"/>
      <c r="J5727" s="77"/>
      <c r="K5727" s="77"/>
      <c r="L5727" s="76" t="s">
        <v>99</v>
      </c>
      <c r="M5727" s="77"/>
    </row>
    <row r="5728" ht="15.75" customHeight="1">
      <c r="A5728" s="79">
        <v>47730.0</v>
      </c>
      <c r="H5728" s="77"/>
      <c r="I5728" s="77"/>
      <c r="J5728" s="77"/>
      <c r="K5728" s="77"/>
      <c r="L5728" s="76" t="s">
        <v>99</v>
      </c>
      <c r="M5728" s="77"/>
    </row>
    <row r="5729" ht="15.75" customHeight="1">
      <c r="A5729" s="79">
        <v>47731.0</v>
      </c>
      <c r="H5729" s="77"/>
      <c r="I5729" s="77"/>
      <c r="J5729" s="77"/>
      <c r="K5729" s="77"/>
      <c r="L5729" s="76" t="s">
        <v>99</v>
      </c>
      <c r="M5729" s="77"/>
    </row>
    <row r="5730" ht="15.75" customHeight="1">
      <c r="A5730" s="79">
        <v>47732.0</v>
      </c>
      <c r="H5730" s="77"/>
      <c r="I5730" s="77"/>
      <c r="J5730" s="77"/>
      <c r="K5730" s="77"/>
      <c r="L5730" s="76" t="s">
        <v>99</v>
      </c>
      <c r="M5730" s="77"/>
    </row>
    <row r="5731" ht="15.75" customHeight="1">
      <c r="A5731" s="79">
        <v>47733.0</v>
      </c>
      <c r="H5731" s="77"/>
      <c r="I5731" s="77"/>
      <c r="J5731" s="77"/>
      <c r="K5731" s="77"/>
      <c r="L5731" s="76" t="s">
        <v>99</v>
      </c>
      <c r="M5731" s="77"/>
    </row>
    <row r="5732" ht="15.75" customHeight="1">
      <c r="A5732" s="79">
        <v>47734.0</v>
      </c>
      <c r="H5732" s="77"/>
      <c r="I5732" s="77"/>
      <c r="J5732" s="77"/>
      <c r="K5732" s="77"/>
      <c r="L5732" s="76" t="s">
        <v>99</v>
      </c>
      <c r="M5732" s="77"/>
    </row>
    <row r="5733" ht="15.75" customHeight="1">
      <c r="A5733" s="79">
        <v>47735.0</v>
      </c>
      <c r="H5733" s="77"/>
      <c r="I5733" s="77"/>
      <c r="J5733" s="77"/>
      <c r="K5733" s="77"/>
      <c r="L5733" s="76" t="s">
        <v>99</v>
      </c>
      <c r="M5733" s="77"/>
    </row>
    <row r="5734" ht="15.75" customHeight="1">
      <c r="A5734" s="79">
        <v>47736.0</v>
      </c>
      <c r="H5734" s="77"/>
      <c r="I5734" s="77"/>
      <c r="J5734" s="77"/>
      <c r="K5734" s="77"/>
      <c r="L5734" s="76" t="s">
        <v>99</v>
      </c>
      <c r="M5734" s="77"/>
    </row>
    <row r="5735" ht="15.75" customHeight="1">
      <c r="A5735" s="79">
        <v>47737.0</v>
      </c>
      <c r="H5735" s="77"/>
      <c r="I5735" s="77"/>
      <c r="J5735" s="77"/>
      <c r="K5735" s="77"/>
      <c r="L5735" s="76" t="s">
        <v>99</v>
      </c>
      <c r="M5735" s="77"/>
    </row>
    <row r="5736" ht="15.75" customHeight="1">
      <c r="A5736" s="79">
        <v>47738.0</v>
      </c>
      <c r="H5736" s="77"/>
      <c r="I5736" s="77"/>
      <c r="J5736" s="77"/>
      <c r="K5736" s="77"/>
      <c r="L5736" s="76" t="s">
        <v>99</v>
      </c>
      <c r="M5736" s="77"/>
    </row>
    <row r="5737" ht="15.75" customHeight="1">
      <c r="A5737" s="79">
        <v>47739.0</v>
      </c>
      <c r="H5737" s="77"/>
      <c r="I5737" s="77"/>
      <c r="J5737" s="77"/>
      <c r="K5737" s="77"/>
      <c r="L5737" s="76" t="s">
        <v>99</v>
      </c>
      <c r="M5737" s="77"/>
    </row>
    <row r="5738" ht="15.75" customHeight="1">
      <c r="A5738" s="79">
        <v>47740.0</v>
      </c>
      <c r="H5738" s="77"/>
      <c r="I5738" s="77"/>
      <c r="J5738" s="77"/>
      <c r="K5738" s="77"/>
      <c r="L5738" s="76" t="s">
        <v>99</v>
      </c>
      <c r="M5738" s="77"/>
    </row>
    <row r="5739" ht="15.75" customHeight="1">
      <c r="A5739" s="79">
        <v>47741.0</v>
      </c>
      <c r="H5739" s="77"/>
      <c r="I5739" s="77"/>
      <c r="J5739" s="77"/>
      <c r="K5739" s="77"/>
      <c r="L5739" s="76" t="s">
        <v>99</v>
      </c>
      <c r="M5739" s="77"/>
    </row>
    <row r="5740" ht="15.75" customHeight="1">
      <c r="A5740" s="79">
        <v>47742.0</v>
      </c>
      <c r="H5740" s="77"/>
      <c r="I5740" s="77"/>
      <c r="J5740" s="77"/>
      <c r="K5740" s="77"/>
      <c r="L5740" s="76" t="s">
        <v>99</v>
      </c>
      <c r="M5740" s="77"/>
    </row>
    <row r="5741" ht="15.75" customHeight="1">
      <c r="A5741" s="79">
        <v>47743.0</v>
      </c>
      <c r="H5741" s="77"/>
      <c r="I5741" s="77"/>
      <c r="J5741" s="77"/>
      <c r="K5741" s="77"/>
      <c r="L5741" s="76" t="s">
        <v>99</v>
      </c>
      <c r="M5741" s="77"/>
    </row>
    <row r="5742" ht="15.75" customHeight="1">
      <c r="A5742" s="79">
        <v>47744.0</v>
      </c>
      <c r="H5742" s="77"/>
      <c r="I5742" s="77"/>
      <c r="J5742" s="77"/>
      <c r="K5742" s="77"/>
      <c r="L5742" s="76" t="s">
        <v>99</v>
      </c>
      <c r="M5742" s="77"/>
    </row>
    <row r="5743" ht="15.75" customHeight="1">
      <c r="A5743" s="79">
        <v>47745.0</v>
      </c>
      <c r="H5743" s="77"/>
      <c r="I5743" s="77"/>
      <c r="J5743" s="77"/>
      <c r="K5743" s="77"/>
      <c r="L5743" s="76" t="s">
        <v>99</v>
      </c>
      <c r="M5743" s="77"/>
    </row>
    <row r="5744" ht="15.75" customHeight="1">
      <c r="A5744" s="79">
        <v>47746.0</v>
      </c>
      <c r="H5744" s="77"/>
      <c r="I5744" s="77"/>
      <c r="J5744" s="77"/>
      <c r="K5744" s="77"/>
      <c r="L5744" s="76" t="s">
        <v>99</v>
      </c>
      <c r="M5744" s="77"/>
    </row>
    <row r="5745" ht="15.75" customHeight="1">
      <c r="A5745" s="79">
        <v>47747.0</v>
      </c>
      <c r="H5745" s="77"/>
      <c r="I5745" s="77"/>
      <c r="J5745" s="77"/>
      <c r="K5745" s="77"/>
      <c r="L5745" s="76" t="s">
        <v>99</v>
      </c>
      <c r="M5745" s="77"/>
    </row>
    <row r="5746" ht="15.75" customHeight="1">
      <c r="A5746" s="79">
        <v>47748.0</v>
      </c>
      <c r="H5746" s="77"/>
      <c r="I5746" s="77"/>
      <c r="J5746" s="77"/>
      <c r="K5746" s="77"/>
      <c r="L5746" s="76" t="s">
        <v>99</v>
      </c>
      <c r="M5746" s="77"/>
    </row>
    <row r="5747" ht="15.75" customHeight="1">
      <c r="A5747" s="79">
        <v>47749.0</v>
      </c>
      <c r="H5747" s="77"/>
      <c r="I5747" s="77"/>
      <c r="J5747" s="77"/>
      <c r="K5747" s="77"/>
      <c r="L5747" s="76" t="s">
        <v>99</v>
      </c>
      <c r="M5747" s="77"/>
    </row>
    <row r="5748" ht="15.75" customHeight="1">
      <c r="A5748" s="79">
        <v>47750.0</v>
      </c>
      <c r="H5748" s="77"/>
      <c r="I5748" s="77"/>
      <c r="J5748" s="77"/>
      <c r="K5748" s="77"/>
      <c r="L5748" s="76" t="s">
        <v>99</v>
      </c>
      <c r="M5748" s="77"/>
    </row>
    <row r="5749" ht="15.75" customHeight="1">
      <c r="A5749" s="79">
        <v>47751.0</v>
      </c>
      <c r="H5749" s="77"/>
      <c r="I5749" s="77"/>
      <c r="J5749" s="77"/>
      <c r="K5749" s="77"/>
      <c r="L5749" s="76" t="s">
        <v>99</v>
      </c>
      <c r="M5749" s="77"/>
    </row>
    <row r="5750" ht="15.75" customHeight="1">
      <c r="A5750" s="79">
        <v>47752.0</v>
      </c>
      <c r="H5750" s="77"/>
      <c r="I5750" s="77"/>
      <c r="J5750" s="77"/>
      <c r="K5750" s="77"/>
      <c r="L5750" s="76" t="s">
        <v>99</v>
      </c>
      <c r="M5750" s="77"/>
    </row>
    <row r="5751" ht="15.75" customHeight="1">
      <c r="A5751" s="79">
        <v>47753.0</v>
      </c>
      <c r="H5751" s="77"/>
      <c r="I5751" s="77"/>
      <c r="J5751" s="77"/>
      <c r="K5751" s="77"/>
      <c r="L5751" s="76" t="s">
        <v>99</v>
      </c>
      <c r="M5751" s="77"/>
    </row>
    <row r="5752" ht="15.75" customHeight="1">
      <c r="A5752" s="79">
        <v>47754.0</v>
      </c>
      <c r="H5752" s="77"/>
      <c r="I5752" s="77"/>
      <c r="J5752" s="77"/>
      <c r="K5752" s="77"/>
      <c r="L5752" s="76" t="s">
        <v>99</v>
      </c>
      <c r="M5752" s="77"/>
    </row>
    <row r="5753" ht="15.75" customHeight="1">
      <c r="A5753" s="79">
        <v>47755.0</v>
      </c>
      <c r="H5753" s="77"/>
      <c r="I5753" s="77"/>
      <c r="J5753" s="77"/>
      <c r="K5753" s="77"/>
      <c r="L5753" s="76" t="s">
        <v>99</v>
      </c>
      <c r="M5753" s="77"/>
    </row>
    <row r="5754" ht="15.75" customHeight="1">
      <c r="A5754" s="79">
        <v>47756.0</v>
      </c>
      <c r="H5754" s="77"/>
      <c r="I5754" s="77"/>
      <c r="J5754" s="77"/>
      <c r="K5754" s="77"/>
      <c r="L5754" s="76" t="s">
        <v>99</v>
      </c>
      <c r="M5754" s="77"/>
    </row>
    <row r="5755" ht="15.75" customHeight="1">
      <c r="A5755" s="79">
        <v>47757.0</v>
      </c>
      <c r="H5755" s="77"/>
      <c r="I5755" s="77"/>
      <c r="J5755" s="77"/>
      <c r="K5755" s="77"/>
      <c r="L5755" s="76" t="s">
        <v>99</v>
      </c>
      <c r="M5755" s="77"/>
    </row>
    <row r="5756" ht="15.75" customHeight="1">
      <c r="A5756" s="79">
        <v>47758.0</v>
      </c>
      <c r="H5756" s="77"/>
      <c r="I5756" s="77"/>
      <c r="J5756" s="77"/>
      <c r="K5756" s="77"/>
      <c r="L5756" s="76" t="s">
        <v>99</v>
      </c>
      <c r="M5756" s="77"/>
    </row>
    <row r="5757" ht="15.75" customHeight="1">
      <c r="A5757" s="79">
        <v>47759.0</v>
      </c>
      <c r="H5757" s="77"/>
      <c r="I5757" s="77"/>
      <c r="J5757" s="77"/>
      <c r="K5757" s="77"/>
      <c r="L5757" s="76" t="s">
        <v>99</v>
      </c>
      <c r="M5757" s="77"/>
    </row>
    <row r="5758" ht="15.75" customHeight="1">
      <c r="A5758" s="79">
        <v>47760.0</v>
      </c>
      <c r="H5758" s="77"/>
      <c r="I5758" s="77"/>
      <c r="J5758" s="77"/>
      <c r="K5758" s="77"/>
      <c r="L5758" s="76" t="s">
        <v>99</v>
      </c>
      <c r="M5758" s="77"/>
    </row>
    <row r="5759" ht="15.75" customHeight="1">
      <c r="A5759" s="79">
        <v>47761.0</v>
      </c>
      <c r="H5759" s="77"/>
      <c r="I5759" s="77"/>
      <c r="J5759" s="77"/>
      <c r="K5759" s="77"/>
      <c r="L5759" s="76" t="s">
        <v>99</v>
      </c>
      <c r="M5759" s="77"/>
    </row>
    <row r="5760" ht="15.75" customHeight="1">
      <c r="A5760" s="79">
        <v>47762.0</v>
      </c>
      <c r="H5760" s="77"/>
      <c r="I5760" s="77"/>
      <c r="J5760" s="77"/>
      <c r="K5760" s="77"/>
      <c r="L5760" s="76" t="s">
        <v>99</v>
      </c>
      <c r="M5760" s="77"/>
    </row>
    <row r="5761" ht="15.75" customHeight="1">
      <c r="A5761" s="79">
        <v>47763.0</v>
      </c>
      <c r="H5761" s="77"/>
      <c r="I5761" s="77"/>
      <c r="J5761" s="77"/>
      <c r="K5761" s="77"/>
      <c r="L5761" s="76" t="s">
        <v>99</v>
      </c>
      <c r="M5761" s="77"/>
    </row>
    <row r="5762" ht="15.75" customHeight="1">
      <c r="A5762" s="79">
        <v>47764.0</v>
      </c>
      <c r="H5762" s="77"/>
      <c r="I5762" s="77"/>
      <c r="J5762" s="77"/>
      <c r="K5762" s="77"/>
      <c r="L5762" s="76" t="s">
        <v>99</v>
      </c>
      <c r="M5762" s="77"/>
    </row>
    <row r="5763" ht="15.75" customHeight="1">
      <c r="A5763" s="79">
        <v>47765.0</v>
      </c>
      <c r="H5763" s="77"/>
      <c r="I5763" s="77"/>
      <c r="J5763" s="77"/>
      <c r="K5763" s="77"/>
      <c r="L5763" s="76" t="s">
        <v>99</v>
      </c>
      <c r="M5763" s="77"/>
    </row>
    <row r="5764" ht="15.75" customHeight="1">
      <c r="A5764" s="79">
        <v>47766.0</v>
      </c>
      <c r="H5764" s="77"/>
      <c r="I5764" s="77"/>
      <c r="J5764" s="77"/>
      <c r="K5764" s="77"/>
      <c r="L5764" s="76" t="s">
        <v>99</v>
      </c>
      <c r="M5764" s="77"/>
    </row>
    <row r="5765" ht="15.75" customHeight="1">
      <c r="A5765" s="79">
        <v>47767.0</v>
      </c>
      <c r="H5765" s="77"/>
      <c r="I5765" s="77"/>
      <c r="J5765" s="77"/>
      <c r="K5765" s="77"/>
      <c r="L5765" s="76" t="s">
        <v>99</v>
      </c>
      <c r="M5765" s="77"/>
    </row>
    <row r="5766" ht="15.75" customHeight="1">
      <c r="A5766" s="79">
        <v>47768.0</v>
      </c>
      <c r="H5766" s="77"/>
      <c r="I5766" s="77"/>
      <c r="J5766" s="77"/>
      <c r="K5766" s="77"/>
      <c r="L5766" s="76" t="s">
        <v>99</v>
      </c>
      <c r="M5766" s="77"/>
    </row>
    <row r="5767" ht="15.75" customHeight="1">
      <c r="A5767" s="79">
        <v>47769.0</v>
      </c>
      <c r="H5767" s="77"/>
      <c r="I5767" s="77"/>
      <c r="J5767" s="77"/>
      <c r="K5767" s="77"/>
      <c r="L5767" s="76" t="s">
        <v>99</v>
      </c>
      <c r="M5767" s="77"/>
    </row>
    <row r="5768" ht="15.75" customHeight="1">
      <c r="A5768" s="79">
        <v>47770.0</v>
      </c>
      <c r="H5768" s="77"/>
      <c r="I5768" s="77"/>
      <c r="J5768" s="77"/>
      <c r="K5768" s="77"/>
      <c r="L5768" s="76" t="s">
        <v>99</v>
      </c>
      <c r="M5768" s="77"/>
    </row>
    <row r="5769" ht="15.75" customHeight="1">
      <c r="A5769" s="79">
        <v>47771.0</v>
      </c>
      <c r="H5769" s="77"/>
      <c r="I5769" s="77"/>
      <c r="J5769" s="77"/>
      <c r="K5769" s="77"/>
      <c r="L5769" s="76" t="s">
        <v>99</v>
      </c>
      <c r="M5769" s="77"/>
    </row>
    <row r="5770" ht="15.75" customHeight="1">
      <c r="A5770" s="79">
        <v>47772.0</v>
      </c>
      <c r="H5770" s="77"/>
      <c r="I5770" s="77"/>
      <c r="J5770" s="77"/>
      <c r="K5770" s="77"/>
      <c r="L5770" s="76" t="s">
        <v>99</v>
      </c>
      <c r="M5770" s="77"/>
    </row>
    <row r="5771" ht="15.75" customHeight="1">
      <c r="A5771" s="79">
        <v>47773.0</v>
      </c>
      <c r="H5771" s="77"/>
      <c r="I5771" s="77"/>
      <c r="J5771" s="77"/>
      <c r="K5771" s="77"/>
      <c r="L5771" s="76" t="s">
        <v>99</v>
      </c>
      <c r="M5771" s="77"/>
    </row>
    <row r="5772" ht="15.75" customHeight="1">
      <c r="A5772" s="79">
        <v>47774.0</v>
      </c>
      <c r="H5772" s="77"/>
      <c r="I5772" s="77"/>
      <c r="J5772" s="77"/>
      <c r="K5772" s="77"/>
      <c r="L5772" s="76" t="s">
        <v>99</v>
      </c>
      <c r="M5772" s="77"/>
    </row>
    <row r="5773" ht="15.75" customHeight="1">
      <c r="A5773" s="79">
        <v>47775.0</v>
      </c>
      <c r="H5773" s="77"/>
      <c r="I5773" s="77"/>
      <c r="J5773" s="77"/>
      <c r="K5773" s="77"/>
      <c r="L5773" s="76" t="s">
        <v>99</v>
      </c>
      <c r="M5773" s="77"/>
    </row>
    <row r="5774" ht="15.75" customHeight="1">
      <c r="A5774" s="79">
        <v>47776.0</v>
      </c>
      <c r="H5774" s="77"/>
      <c r="I5774" s="77"/>
      <c r="J5774" s="77"/>
      <c r="K5774" s="77"/>
      <c r="L5774" s="76" t="s">
        <v>99</v>
      </c>
      <c r="M5774" s="77"/>
    </row>
    <row r="5775" ht="15.75" customHeight="1">
      <c r="A5775" s="79">
        <v>47777.0</v>
      </c>
      <c r="H5775" s="77"/>
      <c r="I5775" s="77"/>
      <c r="J5775" s="77"/>
      <c r="K5775" s="77"/>
      <c r="L5775" s="76" t="s">
        <v>99</v>
      </c>
      <c r="M5775" s="77"/>
    </row>
    <row r="5776" ht="15.75" customHeight="1">
      <c r="A5776" s="79">
        <v>47778.0</v>
      </c>
      <c r="H5776" s="77"/>
      <c r="I5776" s="77"/>
      <c r="J5776" s="77"/>
      <c r="K5776" s="77"/>
      <c r="L5776" s="76" t="s">
        <v>99</v>
      </c>
      <c r="M5776" s="77"/>
    </row>
    <row r="5777" ht="15.75" customHeight="1">
      <c r="A5777" s="79">
        <v>47779.0</v>
      </c>
      <c r="H5777" s="77"/>
      <c r="I5777" s="77"/>
      <c r="J5777" s="77"/>
      <c r="K5777" s="77"/>
      <c r="L5777" s="76" t="s">
        <v>99</v>
      </c>
      <c r="M5777" s="77"/>
    </row>
    <row r="5778" ht="15.75" customHeight="1">
      <c r="A5778" s="79">
        <v>47780.0</v>
      </c>
      <c r="H5778" s="77"/>
      <c r="I5778" s="77"/>
      <c r="J5778" s="77"/>
      <c r="K5778" s="77"/>
      <c r="L5778" s="76" t="s">
        <v>99</v>
      </c>
      <c r="M5778" s="77"/>
    </row>
    <row r="5779" ht="15.75" customHeight="1">
      <c r="A5779" s="79">
        <v>47781.0</v>
      </c>
      <c r="H5779" s="77"/>
      <c r="I5779" s="77"/>
      <c r="J5779" s="77"/>
      <c r="K5779" s="77"/>
      <c r="L5779" s="76" t="s">
        <v>99</v>
      </c>
      <c r="M5779" s="77"/>
    </row>
    <row r="5780" ht="15.75" customHeight="1">
      <c r="A5780" s="79">
        <v>47782.0</v>
      </c>
      <c r="H5780" s="77"/>
      <c r="I5780" s="77"/>
      <c r="J5780" s="77"/>
      <c r="K5780" s="77"/>
      <c r="L5780" s="76" t="s">
        <v>99</v>
      </c>
      <c r="M5780" s="77"/>
    </row>
    <row r="5781" ht="15.75" customHeight="1">
      <c r="A5781" s="79">
        <v>47783.0</v>
      </c>
      <c r="H5781" s="77"/>
      <c r="I5781" s="77"/>
      <c r="J5781" s="77"/>
      <c r="K5781" s="77"/>
      <c r="L5781" s="76" t="s">
        <v>99</v>
      </c>
      <c r="M5781" s="77"/>
    </row>
    <row r="5782" ht="15.75" customHeight="1">
      <c r="A5782" s="79">
        <v>47784.0</v>
      </c>
      <c r="H5782" s="77"/>
      <c r="I5782" s="77"/>
      <c r="J5782" s="77"/>
      <c r="K5782" s="77"/>
      <c r="L5782" s="76" t="s">
        <v>99</v>
      </c>
      <c r="M5782" s="77"/>
    </row>
    <row r="5783" ht="15.75" customHeight="1">
      <c r="A5783" s="79">
        <v>47785.0</v>
      </c>
      <c r="H5783" s="77"/>
      <c r="I5783" s="77"/>
      <c r="J5783" s="77"/>
      <c r="K5783" s="77"/>
      <c r="L5783" s="76" t="s">
        <v>99</v>
      </c>
      <c r="M5783" s="77"/>
    </row>
    <row r="5784" ht="15.75" customHeight="1">
      <c r="A5784" s="79">
        <v>47786.0</v>
      </c>
      <c r="H5784" s="77"/>
      <c r="I5784" s="77"/>
      <c r="J5784" s="77"/>
      <c r="K5784" s="77"/>
      <c r="L5784" s="76" t="s">
        <v>99</v>
      </c>
      <c r="M5784" s="77"/>
    </row>
    <row r="5785" ht="15.75" customHeight="1">
      <c r="A5785" s="79">
        <v>47787.0</v>
      </c>
      <c r="H5785" s="77"/>
      <c r="I5785" s="77"/>
      <c r="J5785" s="77"/>
      <c r="K5785" s="77"/>
      <c r="L5785" s="76" t="s">
        <v>99</v>
      </c>
      <c r="M5785" s="77"/>
    </row>
    <row r="5786" ht="15.75" customHeight="1">
      <c r="A5786" s="79">
        <v>47788.0</v>
      </c>
      <c r="H5786" s="77"/>
      <c r="I5786" s="77"/>
      <c r="J5786" s="77"/>
      <c r="K5786" s="77"/>
      <c r="L5786" s="76" t="s">
        <v>99</v>
      </c>
      <c r="M5786" s="77"/>
    </row>
    <row r="5787" ht="15.75" customHeight="1">
      <c r="A5787" s="79">
        <v>47789.0</v>
      </c>
      <c r="H5787" s="77"/>
      <c r="I5787" s="77"/>
      <c r="J5787" s="77"/>
      <c r="K5787" s="77"/>
      <c r="L5787" s="76" t="s">
        <v>99</v>
      </c>
      <c r="M5787" s="77"/>
    </row>
    <row r="5788" ht="15.75" customHeight="1">
      <c r="A5788" s="79">
        <v>47790.0</v>
      </c>
      <c r="H5788" s="77"/>
      <c r="I5788" s="77"/>
      <c r="J5788" s="77"/>
      <c r="K5788" s="77"/>
      <c r="L5788" s="76" t="s">
        <v>99</v>
      </c>
      <c r="M5788" s="77"/>
    </row>
    <row r="5789" ht="15.75" customHeight="1">
      <c r="A5789" s="79">
        <v>47791.0</v>
      </c>
      <c r="H5789" s="77"/>
      <c r="I5789" s="77"/>
      <c r="J5789" s="77"/>
      <c r="K5789" s="77"/>
      <c r="L5789" s="76" t="s">
        <v>99</v>
      </c>
      <c r="M5789" s="77"/>
    </row>
    <row r="5790" ht="15.75" customHeight="1">
      <c r="A5790" s="79">
        <v>47792.0</v>
      </c>
      <c r="H5790" s="77"/>
      <c r="I5790" s="77"/>
      <c r="J5790" s="77"/>
      <c r="K5790" s="77"/>
      <c r="L5790" s="76" t="s">
        <v>99</v>
      </c>
      <c r="M5790" s="77"/>
    </row>
    <row r="5791" ht="15.75" customHeight="1">
      <c r="A5791" s="79">
        <v>47793.0</v>
      </c>
      <c r="H5791" s="77"/>
      <c r="I5791" s="77"/>
      <c r="J5791" s="77"/>
      <c r="K5791" s="77"/>
      <c r="L5791" s="76" t="s">
        <v>99</v>
      </c>
      <c r="M5791" s="77"/>
    </row>
    <row r="5792" ht="15.75" customHeight="1">
      <c r="A5792" s="79">
        <v>47794.0</v>
      </c>
      <c r="H5792" s="77"/>
      <c r="I5792" s="77"/>
      <c r="J5792" s="77"/>
      <c r="K5792" s="77"/>
      <c r="L5792" s="76" t="s">
        <v>99</v>
      </c>
      <c r="M5792" s="77"/>
    </row>
    <row r="5793" ht="15.75" customHeight="1">
      <c r="A5793" s="79">
        <v>47795.0</v>
      </c>
      <c r="H5793" s="77"/>
      <c r="I5793" s="77"/>
      <c r="J5793" s="77"/>
      <c r="K5793" s="77"/>
      <c r="L5793" s="76" t="s">
        <v>99</v>
      </c>
      <c r="M5793" s="77"/>
    </row>
    <row r="5794" ht="15.75" customHeight="1">
      <c r="A5794" s="79">
        <v>47796.0</v>
      </c>
      <c r="H5794" s="77"/>
      <c r="I5794" s="77"/>
      <c r="J5794" s="77"/>
      <c r="K5794" s="77"/>
      <c r="L5794" s="76" t="s">
        <v>99</v>
      </c>
      <c r="M5794" s="77"/>
    </row>
    <row r="5795" ht="15.75" customHeight="1">
      <c r="A5795" s="79">
        <v>47797.0</v>
      </c>
      <c r="H5795" s="77"/>
      <c r="I5795" s="77"/>
      <c r="J5795" s="77"/>
      <c r="K5795" s="77"/>
      <c r="L5795" s="76" t="s">
        <v>99</v>
      </c>
      <c r="M5795" s="77"/>
    </row>
    <row r="5796" ht="15.75" customHeight="1">
      <c r="A5796" s="79">
        <v>47798.0</v>
      </c>
      <c r="H5796" s="77"/>
      <c r="I5796" s="77"/>
      <c r="J5796" s="77"/>
      <c r="K5796" s="77"/>
      <c r="L5796" s="76" t="s">
        <v>99</v>
      </c>
      <c r="M5796" s="77"/>
    </row>
    <row r="5797" ht="15.75" customHeight="1">
      <c r="A5797" s="79">
        <v>47799.0</v>
      </c>
      <c r="H5797" s="77"/>
      <c r="I5797" s="77"/>
      <c r="J5797" s="77"/>
      <c r="K5797" s="77"/>
      <c r="L5797" s="76" t="s">
        <v>99</v>
      </c>
      <c r="M5797" s="77"/>
    </row>
    <row r="5798" ht="15.75" customHeight="1">
      <c r="A5798" s="79">
        <v>47800.0</v>
      </c>
      <c r="H5798" s="77"/>
      <c r="I5798" s="77"/>
      <c r="J5798" s="77"/>
      <c r="K5798" s="77"/>
      <c r="L5798" s="76" t="s">
        <v>99</v>
      </c>
      <c r="M5798" s="77"/>
    </row>
    <row r="5799" ht="15.75" customHeight="1">
      <c r="A5799" s="79">
        <v>47801.0</v>
      </c>
      <c r="H5799" s="77"/>
      <c r="I5799" s="77"/>
      <c r="J5799" s="77"/>
      <c r="K5799" s="77"/>
      <c r="L5799" s="77"/>
      <c r="M5799" s="77"/>
    </row>
    <row r="5800" ht="15.75" customHeight="1">
      <c r="A5800" s="79">
        <v>47802.0</v>
      </c>
      <c r="H5800" s="77"/>
      <c r="I5800" s="77"/>
      <c r="J5800" s="77"/>
      <c r="K5800" s="77"/>
      <c r="L5800" s="77"/>
      <c r="M5800" s="77"/>
    </row>
    <row r="5801" ht="15.75" customHeight="1">
      <c r="A5801" s="79">
        <v>47803.0</v>
      </c>
      <c r="H5801" s="77"/>
      <c r="I5801" s="77"/>
      <c r="J5801" s="77"/>
      <c r="K5801" s="77"/>
      <c r="L5801" s="77"/>
      <c r="M5801" s="77"/>
    </row>
    <row r="5802" ht="15.75" customHeight="1">
      <c r="A5802" s="79">
        <v>47804.0</v>
      </c>
      <c r="H5802" s="77"/>
      <c r="I5802" s="77"/>
      <c r="J5802" s="77"/>
      <c r="K5802" s="77"/>
      <c r="L5802" s="77"/>
      <c r="M5802" s="77"/>
    </row>
    <row r="5803" ht="15.75" customHeight="1">
      <c r="A5803" s="79">
        <v>47805.0</v>
      </c>
      <c r="H5803" s="77"/>
      <c r="I5803" s="77"/>
      <c r="J5803" s="77"/>
      <c r="K5803" s="77"/>
      <c r="L5803" s="77"/>
      <c r="M5803" s="77"/>
    </row>
    <row r="5804" ht="15.75" customHeight="1">
      <c r="A5804" s="79">
        <v>47806.0</v>
      </c>
      <c r="H5804" s="77"/>
      <c r="I5804" s="77"/>
      <c r="J5804" s="77"/>
      <c r="K5804" s="77"/>
      <c r="L5804" s="77"/>
      <c r="M5804" s="77"/>
    </row>
    <row r="5805" ht="15.75" customHeight="1">
      <c r="A5805" s="79">
        <v>47807.0</v>
      </c>
      <c r="H5805" s="77"/>
      <c r="I5805" s="77"/>
      <c r="J5805" s="77"/>
      <c r="K5805" s="77"/>
      <c r="L5805" s="77"/>
      <c r="M5805" s="77"/>
    </row>
    <row r="5806" ht="15.75" customHeight="1">
      <c r="A5806" s="79">
        <v>47808.0</v>
      </c>
      <c r="H5806" s="77"/>
      <c r="I5806" s="77"/>
      <c r="J5806" s="77"/>
      <c r="K5806" s="77"/>
      <c r="L5806" s="77"/>
      <c r="M5806" s="77"/>
    </row>
    <row r="5807" ht="15.75" customHeight="1">
      <c r="A5807" s="79">
        <v>47809.0</v>
      </c>
      <c r="H5807" s="77"/>
      <c r="I5807" s="77"/>
      <c r="J5807" s="77"/>
      <c r="K5807" s="77"/>
      <c r="L5807" s="77"/>
      <c r="M5807" s="77"/>
    </row>
    <row r="5808" ht="15.75" customHeight="1">
      <c r="A5808" s="79">
        <v>47810.0</v>
      </c>
      <c r="H5808" s="77"/>
      <c r="I5808" s="77"/>
      <c r="J5808" s="77"/>
      <c r="K5808" s="77"/>
      <c r="L5808" s="77"/>
      <c r="M5808" s="77"/>
    </row>
    <row r="5809" ht="15.75" customHeight="1">
      <c r="A5809" s="79">
        <v>47811.0</v>
      </c>
      <c r="H5809" s="77"/>
      <c r="I5809" s="77"/>
      <c r="J5809" s="77"/>
      <c r="K5809" s="77"/>
      <c r="L5809" s="77"/>
      <c r="M5809" s="77"/>
    </row>
    <row r="5810" ht="15.75" customHeight="1">
      <c r="A5810" s="79">
        <v>47812.0</v>
      </c>
      <c r="H5810" s="77"/>
      <c r="I5810" s="77"/>
      <c r="J5810" s="77"/>
      <c r="K5810" s="77"/>
      <c r="L5810" s="77"/>
      <c r="M5810" s="77"/>
    </row>
    <row r="5811" ht="15.75" customHeight="1">
      <c r="A5811" s="79">
        <v>47813.0</v>
      </c>
      <c r="H5811" s="77"/>
      <c r="I5811" s="77"/>
      <c r="J5811" s="77"/>
      <c r="K5811" s="77"/>
      <c r="L5811" s="77"/>
      <c r="M5811" s="77"/>
    </row>
    <row r="5812" ht="15.75" customHeight="1">
      <c r="A5812" s="79">
        <v>47814.0</v>
      </c>
      <c r="H5812" s="77"/>
      <c r="I5812" s="77"/>
      <c r="J5812" s="77"/>
      <c r="K5812" s="77"/>
      <c r="L5812" s="77"/>
      <c r="M5812" s="77"/>
    </row>
    <row r="5813" ht="15.75" customHeight="1">
      <c r="A5813" s="79">
        <v>47815.0</v>
      </c>
      <c r="H5813" s="77"/>
      <c r="I5813" s="77"/>
      <c r="J5813" s="77"/>
      <c r="K5813" s="77"/>
      <c r="L5813" s="77"/>
      <c r="M5813" s="77"/>
    </row>
    <row r="5814" ht="15.75" customHeight="1">
      <c r="A5814" s="79">
        <v>47816.0</v>
      </c>
      <c r="H5814" s="77"/>
      <c r="I5814" s="77"/>
      <c r="J5814" s="77"/>
      <c r="K5814" s="77"/>
      <c r="L5814" s="77"/>
      <c r="M5814" s="77"/>
    </row>
    <row r="5815" ht="15.75" customHeight="1">
      <c r="A5815" s="79">
        <v>47817.0</v>
      </c>
      <c r="H5815" s="77"/>
      <c r="I5815" s="77"/>
      <c r="J5815" s="77"/>
      <c r="K5815" s="77"/>
      <c r="L5815" s="77"/>
      <c r="M5815" s="77"/>
    </row>
    <row r="5816" ht="15.75" customHeight="1">
      <c r="A5816" s="79">
        <v>47818.0</v>
      </c>
      <c r="H5816" s="77"/>
      <c r="I5816" s="77"/>
      <c r="J5816" s="77"/>
      <c r="K5816" s="77"/>
      <c r="L5816" s="77"/>
      <c r="M5816" s="77"/>
    </row>
    <row r="5817" ht="15.75" customHeight="1">
      <c r="A5817" s="79">
        <v>47819.0</v>
      </c>
      <c r="H5817" s="77"/>
      <c r="I5817" s="77"/>
      <c r="J5817" s="77"/>
      <c r="K5817" s="77"/>
      <c r="L5817" s="77"/>
      <c r="M5817" s="77"/>
    </row>
    <row r="5818" ht="15.75" customHeight="1">
      <c r="A5818" s="79">
        <v>47820.0</v>
      </c>
      <c r="H5818" s="77"/>
      <c r="I5818" s="77"/>
      <c r="J5818" s="77"/>
      <c r="K5818" s="77"/>
      <c r="L5818" s="77"/>
      <c r="M5818" s="77"/>
    </row>
    <row r="5819" ht="15.75" customHeight="1">
      <c r="A5819" s="79">
        <v>47821.0</v>
      </c>
      <c r="H5819" s="77"/>
      <c r="I5819" s="77"/>
      <c r="J5819" s="77"/>
      <c r="K5819" s="77"/>
      <c r="L5819" s="77"/>
      <c r="M5819" s="77"/>
    </row>
    <row r="5820" ht="15.75" customHeight="1">
      <c r="A5820" s="79">
        <v>47822.0</v>
      </c>
      <c r="H5820" s="77"/>
      <c r="I5820" s="77"/>
      <c r="J5820" s="77"/>
      <c r="K5820" s="77"/>
      <c r="L5820" s="77"/>
      <c r="M5820" s="77"/>
    </row>
    <row r="5821" ht="15.75" customHeight="1">
      <c r="A5821" s="79">
        <v>47823.0</v>
      </c>
      <c r="H5821" s="77"/>
      <c r="I5821" s="77"/>
      <c r="J5821" s="77"/>
      <c r="K5821" s="77"/>
      <c r="L5821" s="77"/>
      <c r="M5821" s="77"/>
    </row>
    <row r="5822" ht="15.75" customHeight="1">
      <c r="A5822" s="79">
        <v>47824.0</v>
      </c>
      <c r="H5822" s="77"/>
      <c r="I5822" s="77"/>
      <c r="J5822" s="77"/>
      <c r="K5822" s="77"/>
      <c r="L5822" s="77"/>
      <c r="M5822" s="77"/>
    </row>
    <row r="5823" ht="15.75" customHeight="1">
      <c r="A5823" s="79">
        <v>47825.0</v>
      </c>
      <c r="H5823" s="77"/>
      <c r="I5823" s="77"/>
      <c r="J5823" s="77"/>
      <c r="K5823" s="77"/>
      <c r="L5823" s="77"/>
      <c r="M5823" s="77"/>
    </row>
    <row r="5824" ht="15.75" customHeight="1">
      <c r="A5824" s="79">
        <v>47826.0</v>
      </c>
      <c r="H5824" s="77"/>
      <c r="I5824" s="77"/>
      <c r="J5824" s="77"/>
      <c r="K5824" s="77"/>
      <c r="L5824" s="77"/>
      <c r="M5824" s="77"/>
    </row>
    <row r="5825" ht="15.75" customHeight="1">
      <c r="A5825" s="79">
        <v>47827.0</v>
      </c>
      <c r="H5825" s="77"/>
      <c r="I5825" s="77"/>
      <c r="J5825" s="77"/>
      <c r="K5825" s="77"/>
      <c r="L5825" s="77"/>
      <c r="M5825" s="77"/>
    </row>
    <row r="5826" ht="15.75" customHeight="1">
      <c r="A5826" s="79">
        <v>47828.0</v>
      </c>
      <c r="H5826" s="77"/>
      <c r="I5826" s="77"/>
      <c r="J5826" s="77"/>
      <c r="K5826" s="77"/>
      <c r="L5826" s="77"/>
      <c r="M5826" s="77"/>
    </row>
    <row r="5827" ht="15.75" customHeight="1">
      <c r="A5827" s="79">
        <v>47829.0</v>
      </c>
      <c r="H5827" s="77"/>
      <c r="I5827" s="77"/>
      <c r="J5827" s="77"/>
      <c r="K5827" s="77"/>
      <c r="L5827" s="77"/>
      <c r="M5827" s="77"/>
    </row>
    <row r="5828" ht="15.75" customHeight="1">
      <c r="A5828" s="79">
        <v>47830.0</v>
      </c>
      <c r="H5828" s="77"/>
      <c r="I5828" s="77"/>
      <c r="J5828" s="77"/>
      <c r="K5828" s="77"/>
      <c r="L5828" s="77"/>
      <c r="M5828" s="77"/>
    </row>
    <row r="5829" ht="15.75" customHeight="1">
      <c r="A5829" s="79">
        <v>47831.0</v>
      </c>
      <c r="H5829" s="77"/>
      <c r="I5829" s="77"/>
      <c r="J5829" s="77"/>
      <c r="K5829" s="77"/>
      <c r="L5829" s="77"/>
      <c r="M5829" s="77"/>
    </row>
    <row r="5830" ht="15.75" customHeight="1">
      <c r="A5830" s="79">
        <v>47832.0</v>
      </c>
      <c r="H5830" s="77"/>
      <c r="I5830" s="77"/>
      <c r="J5830" s="77"/>
      <c r="K5830" s="77"/>
      <c r="L5830" s="77"/>
      <c r="M5830" s="77"/>
    </row>
    <row r="5831" ht="15.75" customHeight="1">
      <c r="A5831" s="79">
        <v>47833.0</v>
      </c>
      <c r="H5831" s="77"/>
      <c r="I5831" s="77"/>
      <c r="J5831" s="77"/>
      <c r="K5831" s="77"/>
      <c r="L5831" s="77"/>
      <c r="M5831" s="77"/>
    </row>
    <row r="5832" ht="15.75" customHeight="1">
      <c r="A5832" s="79">
        <v>47834.0</v>
      </c>
      <c r="H5832" s="77"/>
      <c r="I5832" s="77"/>
      <c r="J5832" s="77"/>
      <c r="K5832" s="77"/>
      <c r="L5832" s="77"/>
      <c r="M5832" s="77"/>
    </row>
    <row r="5833" ht="15.75" customHeight="1">
      <c r="A5833" s="79">
        <v>47835.0</v>
      </c>
      <c r="H5833" s="77"/>
      <c r="I5833" s="77"/>
      <c r="J5833" s="77"/>
      <c r="K5833" s="77"/>
      <c r="L5833" s="77"/>
      <c r="M5833" s="77"/>
    </row>
    <row r="5834" ht="15.75" customHeight="1">
      <c r="A5834" s="79">
        <v>47836.0</v>
      </c>
      <c r="H5834" s="77"/>
      <c r="I5834" s="77"/>
      <c r="J5834" s="77"/>
      <c r="K5834" s="77"/>
      <c r="L5834" s="77"/>
      <c r="M5834" s="77"/>
    </row>
    <row r="5835" ht="15.75" customHeight="1">
      <c r="A5835" s="79">
        <v>47837.0</v>
      </c>
      <c r="H5835" s="77"/>
      <c r="I5835" s="77"/>
      <c r="J5835" s="77"/>
      <c r="K5835" s="77"/>
      <c r="L5835" s="77"/>
      <c r="M5835" s="77"/>
    </row>
    <row r="5836" ht="15.75" customHeight="1">
      <c r="A5836" s="79">
        <v>47838.0</v>
      </c>
      <c r="H5836" s="77"/>
      <c r="I5836" s="77"/>
      <c r="J5836" s="77"/>
      <c r="K5836" s="77"/>
      <c r="L5836" s="77"/>
      <c r="M5836" s="77"/>
    </row>
    <row r="5837" ht="15.75" customHeight="1">
      <c r="A5837" s="79">
        <v>47839.0</v>
      </c>
      <c r="H5837" s="77"/>
      <c r="I5837" s="77"/>
      <c r="J5837" s="77"/>
      <c r="K5837" s="77"/>
      <c r="L5837" s="77"/>
      <c r="M5837" s="77"/>
    </row>
    <row r="5838" ht="15.75" customHeight="1">
      <c r="A5838" s="79">
        <v>47840.0</v>
      </c>
      <c r="H5838" s="77"/>
      <c r="I5838" s="77"/>
      <c r="J5838" s="77"/>
      <c r="K5838" s="77"/>
      <c r="L5838" s="77"/>
      <c r="M5838" s="77"/>
    </row>
    <row r="5839" ht="15.75" customHeight="1">
      <c r="A5839" s="79">
        <v>47841.0</v>
      </c>
      <c r="H5839" s="77"/>
      <c r="I5839" s="77"/>
      <c r="J5839" s="77"/>
      <c r="K5839" s="77"/>
      <c r="L5839" s="77"/>
      <c r="M5839" s="77"/>
    </row>
    <row r="5840" ht="15.75" customHeight="1">
      <c r="A5840" s="79">
        <v>47842.0</v>
      </c>
      <c r="H5840" s="77"/>
      <c r="I5840" s="77"/>
      <c r="J5840" s="77"/>
      <c r="K5840" s="77"/>
      <c r="L5840" s="77"/>
      <c r="M5840" s="77"/>
    </row>
    <row r="5841" ht="15.75" customHeight="1">
      <c r="A5841" s="79">
        <v>47843.0</v>
      </c>
      <c r="H5841" s="77"/>
      <c r="I5841" s="77"/>
      <c r="J5841" s="77"/>
      <c r="K5841" s="77"/>
      <c r="L5841" s="77"/>
      <c r="M5841" s="77"/>
    </row>
    <row r="5842" ht="15.75" customHeight="1">
      <c r="A5842" s="79">
        <v>47844.0</v>
      </c>
      <c r="H5842" s="77"/>
      <c r="I5842" s="77"/>
      <c r="J5842" s="77"/>
      <c r="K5842" s="77"/>
      <c r="L5842" s="77"/>
      <c r="M5842" s="77"/>
    </row>
    <row r="5843" ht="15.75" customHeight="1">
      <c r="A5843" s="79">
        <v>47845.0</v>
      </c>
      <c r="H5843" s="77"/>
      <c r="I5843" s="77"/>
      <c r="J5843" s="77"/>
      <c r="K5843" s="77"/>
      <c r="L5843" s="77"/>
      <c r="M5843" s="77"/>
    </row>
    <row r="5844" ht="15.75" customHeight="1">
      <c r="A5844" s="79">
        <v>47846.0</v>
      </c>
      <c r="H5844" s="77"/>
      <c r="I5844" s="77"/>
      <c r="J5844" s="77"/>
      <c r="K5844" s="77"/>
      <c r="L5844" s="77"/>
      <c r="M5844" s="77"/>
    </row>
    <row r="5845" ht="15.75" customHeight="1">
      <c r="A5845" s="79">
        <v>47847.0</v>
      </c>
      <c r="H5845" s="77"/>
      <c r="I5845" s="77"/>
      <c r="J5845" s="77"/>
      <c r="K5845" s="77"/>
      <c r="L5845" s="77"/>
      <c r="M5845" s="77"/>
    </row>
    <row r="5846" ht="15.75" customHeight="1">
      <c r="A5846" s="79">
        <v>47848.0</v>
      </c>
      <c r="H5846" s="77"/>
      <c r="I5846" s="77"/>
      <c r="J5846" s="77"/>
      <c r="K5846" s="77"/>
      <c r="L5846" s="77"/>
      <c r="M5846" s="77"/>
    </row>
    <row r="5847" ht="15.75" customHeight="1">
      <c r="A5847" s="79">
        <v>47849.0</v>
      </c>
      <c r="H5847" s="77"/>
      <c r="I5847" s="77"/>
      <c r="J5847" s="77"/>
      <c r="K5847" s="77"/>
      <c r="L5847" s="77"/>
      <c r="M5847" s="77"/>
    </row>
    <row r="5848" ht="15.75" customHeight="1">
      <c r="A5848" s="79">
        <v>47850.0</v>
      </c>
      <c r="H5848" s="77"/>
      <c r="I5848" s="77"/>
      <c r="J5848" s="77"/>
      <c r="K5848" s="77"/>
      <c r="L5848" s="77"/>
      <c r="M5848" s="77"/>
    </row>
    <row r="5849" ht="15.75" customHeight="1">
      <c r="A5849" s="79">
        <v>47851.0</v>
      </c>
      <c r="H5849" s="77"/>
      <c r="I5849" s="77"/>
      <c r="J5849" s="77"/>
      <c r="K5849" s="77"/>
      <c r="L5849" s="77"/>
      <c r="M5849" s="77"/>
    </row>
    <row r="5850" ht="15.75" customHeight="1">
      <c r="A5850" s="79">
        <v>47852.0</v>
      </c>
      <c r="H5850" s="77"/>
      <c r="I5850" s="77"/>
      <c r="J5850" s="77"/>
      <c r="K5850" s="77"/>
      <c r="L5850" s="77"/>
      <c r="M5850" s="77"/>
    </row>
    <row r="5851" ht="15.75" customHeight="1">
      <c r="A5851" s="79">
        <v>47853.0</v>
      </c>
      <c r="H5851" s="77"/>
      <c r="I5851" s="77"/>
      <c r="J5851" s="77"/>
      <c r="K5851" s="77"/>
      <c r="L5851" s="77"/>
      <c r="M5851" s="77"/>
    </row>
    <row r="5852" ht="15.75" customHeight="1">
      <c r="A5852" s="79">
        <v>47854.0</v>
      </c>
      <c r="H5852" s="77"/>
      <c r="I5852" s="77"/>
      <c r="J5852" s="77"/>
      <c r="K5852" s="77"/>
      <c r="L5852" s="77"/>
      <c r="M5852" s="77"/>
    </row>
    <row r="5853" ht="15.75" customHeight="1">
      <c r="A5853" s="79">
        <v>47855.0</v>
      </c>
      <c r="H5853" s="77"/>
      <c r="I5853" s="77"/>
      <c r="J5853" s="77"/>
      <c r="K5853" s="77"/>
      <c r="L5853" s="77"/>
      <c r="M5853" s="77"/>
    </row>
    <row r="5854" ht="15.75" customHeight="1">
      <c r="A5854" s="79">
        <v>47856.0</v>
      </c>
      <c r="H5854" s="77"/>
      <c r="I5854" s="77"/>
      <c r="J5854" s="77"/>
      <c r="K5854" s="77"/>
      <c r="L5854" s="77"/>
      <c r="M5854" s="77"/>
    </row>
    <row r="5855" ht="15.75" customHeight="1">
      <c r="A5855" s="79">
        <v>47857.0</v>
      </c>
      <c r="H5855" s="77"/>
      <c r="I5855" s="77"/>
      <c r="J5855" s="77"/>
      <c r="K5855" s="77"/>
      <c r="L5855" s="77"/>
      <c r="M5855" s="77"/>
    </row>
    <row r="5856" ht="15.75" customHeight="1">
      <c r="A5856" s="79">
        <v>47858.0</v>
      </c>
      <c r="H5856" s="77"/>
      <c r="I5856" s="77"/>
      <c r="J5856" s="77"/>
      <c r="K5856" s="77"/>
      <c r="L5856" s="77"/>
      <c r="M5856" s="77"/>
    </row>
    <row r="5857" ht="15.75" customHeight="1">
      <c r="A5857" s="79">
        <v>47859.0</v>
      </c>
      <c r="H5857" s="77"/>
      <c r="I5857" s="77"/>
      <c r="J5857" s="77"/>
      <c r="K5857" s="77"/>
      <c r="L5857" s="77"/>
      <c r="M5857" s="77"/>
    </row>
    <row r="5858" ht="15.75" customHeight="1">
      <c r="A5858" s="79">
        <v>47860.0</v>
      </c>
      <c r="H5858" s="77"/>
      <c r="I5858" s="77"/>
      <c r="J5858" s="77"/>
      <c r="K5858" s="77"/>
      <c r="L5858" s="77"/>
      <c r="M5858" s="77"/>
    </row>
    <row r="5859" ht="15.75" customHeight="1">
      <c r="A5859" s="79">
        <v>47861.0</v>
      </c>
      <c r="H5859" s="77"/>
      <c r="I5859" s="77"/>
      <c r="J5859" s="77"/>
      <c r="K5859" s="77"/>
      <c r="L5859" s="77"/>
      <c r="M5859" s="77"/>
    </row>
    <row r="5860" ht="15.75" customHeight="1">
      <c r="A5860" s="79">
        <v>47862.0</v>
      </c>
      <c r="H5860" s="77"/>
      <c r="I5860" s="77"/>
      <c r="J5860" s="77"/>
      <c r="K5860" s="77"/>
      <c r="L5860" s="77"/>
      <c r="M5860" s="77"/>
    </row>
    <row r="5861" ht="15.75" customHeight="1">
      <c r="A5861" s="79">
        <v>47863.0</v>
      </c>
      <c r="H5861" s="77"/>
      <c r="I5861" s="77"/>
      <c r="J5861" s="77"/>
      <c r="K5861" s="77"/>
      <c r="L5861" s="77"/>
      <c r="M5861" s="77"/>
    </row>
    <row r="5862" ht="15.75" customHeight="1">
      <c r="A5862" s="79">
        <v>47864.0</v>
      </c>
      <c r="H5862" s="77"/>
      <c r="I5862" s="77"/>
      <c r="J5862" s="77"/>
      <c r="K5862" s="77"/>
      <c r="L5862" s="77"/>
      <c r="M5862" s="77"/>
    </row>
    <row r="5863" ht="15.75" customHeight="1">
      <c r="A5863" s="79">
        <v>47865.0</v>
      </c>
      <c r="H5863" s="77"/>
      <c r="I5863" s="77"/>
      <c r="J5863" s="77"/>
      <c r="K5863" s="77"/>
      <c r="L5863" s="77"/>
      <c r="M5863" s="77"/>
    </row>
    <row r="5864" ht="15.75" customHeight="1">
      <c r="A5864" s="79">
        <v>47866.0</v>
      </c>
      <c r="H5864" s="77"/>
      <c r="I5864" s="77"/>
      <c r="J5864" s="77"/>
      <c r="K5864" s="77"/>
      <c r="L5864" s="77"/>
      <c r="M5864" s="77"/>
    </row>
    <row r="5865" ht="15.75" customHeight="1">
      <c r="A5865" s="79">
        <v>47867.0</v>
      </c>
      <c r="H5865" s="77"/>
      <c r="I5865" s="77"/>
      <c r="J5865" s="77"/>
      <c r="K5865" s="77"/>
      <c r="L5865" s="77"/>
      <c r="M5865" s="77"/>
    </row>
    <row r="5866" ht="15.75" customHeight="1">
      <c r="A5866" s="79">
        <v>47868.0</v>
      </c>
      <c r="H5866" s="77"/>
      <c r="I5866" s="77"/>
      <c r="J5866" s="77"/>
      <c r="K5866" s="77"/>
      <c r="L5866" s="77"/>
      <c r="M5866" s="77"/>
    </row>
    <row r="5867" ht="15.75" customHeight="1">
      <c r="A5867" s="79">
        <v>47869.0</v>
      </c>
      <c r="H5867" s="77"/>
      <c r="I5867" s="77"/>
      <c r="J5867" s="77"/>
      <c r="K5867" s="77"/>
      <c r="L5867" s="77"/>
      <c r="M5867" s="77"/>
    </row>
    <row r="5868" ht="15.75" customHeight="1">
      <c r="A5868" s="79">
        <v>47870.0</v>
      </c>
      <c r="H5868" s="77"/>
      <c r="I5868" s="77"/>
      <c r="J5868" s="77"/>
      <c r="K5868" s="77"/>
      <c r="L5868" s="77"/>
      <c r="M5868" s="77"/>
    </row>
    <row r="5869" ht="15.75" customHeight="1">
      <c r="A5869" s="79">
        <v>47871.0</v>
      </c>
      <c r="H5869" s="77"/>
      <c r="I5869" s="77"/>
      <c r="J5869" s="77"/>
      <c r="K5869" s="77"/>
      <c r="L5869" s="77"/>
      <c r="M5869" s="77"/>
    </row>
    <row r="5870" ht="15.75" customHeight="1">
      <c r="A5870" s="79">
        <v>47872.0</v>
      </c>
      <c r="H5870" s="77"/>
      <c r="I5870" s="77"/>
      <c r="J5870" s="77"/>
      <c r="K5870" s="77"/>
      <c r="L5870" s="77"/>
      <c r="M5870" s="77"/>
    </row>
    <row r="5871" ht="15.75" customHeight="1">
      <c r="A5871" s="79">
        <v>47873.0</v>
      </c>
      <c r="H5871" s="77"/>
      <c r="I5871" s="77"/>
      <c r="J5871" s="77"/>
      <c r="K5871" s="77"/>
      <c r="L5871" s="77"/>
      <c r="M5871" s="77"/>
    </row>
    <row r="5872" ht="15.75" customHeight="1">
      <c r="A5872" s="79">
        <v>47874.0</v>
      </c>
      <c r="H5872" s="77"/>
      <c r="I5872" s="77"/>
      <c r="J5872" s="77"/>
      <c r="K5872" s="77"/>
      <c r="L5872" s="77"/>
      <c r="M5872" s="77"/>
    </row>
    <row r="5873" ht="15.75" customHeight="1">
      <c r="A5873" s="79">
        <v>47875.0</v>
      </c>
      <c r="H5873" s="77"/>
      <c r="I5873" s="77"/>
      <c r="J5873" s="77"/>
      <c r="K5873" s="77"/>
      <c r="L5873" s="77"/>
      <c r="M5873" s="77"/>
    </row>
    <row r="5874" ht="15.75" customHeight="1">
      <c r="A5874" s="79">
        <v>47876.0</v>
      </c>
      <c r="H5874" s="77"/>
      <c r="I5874" s="77"/>
      <c r="J5874" s="77"/>
      <c r="K5874" s="77"/>
      <c r="L5874" s="77"/>
      <c r="M5874" s="77"/>
    </row>
    <row r="5875" ht="15.75" customHeight="1">
      <c r="A5875" s="79">
        <v>47877.0</v>
      </c>
      <c r="H5875" s="77"/>
      <c r="I5875" s="77"/>
      <c r="J5875" s="77"/>
      <c r="K5875" s="77"/>
      <c r="L5875" s="77"/>
      <c r="M5875" s="77"/>
    </row>
    <row r="5876" ht="15.75" customHeight="1">
      <c r="A5876" s="79">
        <v>47878.0</v>
      </c>
      <c r="H5876" s="77"/>
      <c r="I5876" s="77"/>
      <c r="J5876" s="77"/>
      <c r="K5876" s="77"/>
      <c r="L5876" s="77"/>
      <c r="M5876" s="77"/>
    </row>
    <row r="5877" ht="15.75" customHeight="1">
      <c r="A5877" s="79">
        <v>47879.0</v>
      </c>
      <c r="H5877" s="77"/>
      <c r="I5877" s="77"/>
      <c r="J5877" s="77"/>
      <c r="K5877" s="77"/>
      <c r="L5877" s="77"/>
      <c r="M5877" s="77"/>
    </row>
    <row r="5878" ht="15.75" customHeight="1">
      <c r="A5878" s="79">
        <v>47880.0</v>
      </c>
      <c r="H5878" s="77"/>
      <c r="I5878" s="77"/>
      <c r="J5878" s="77"/>
      <c r="K5878" s="77"/>
      <c r="L5878" s="77"/>
      <c r="M5878" s="77"/>
    </row>
    <row r="5879" ht="15.75" customHeight="1">
      <c r="A5879" s="79">
        <v>47881.0</v>
      </c>
      <c r="H5879" s="77"/>
      <c r="I5879" s="77"/>
      <c r="J5879" s="77"/>
      <c r="K5879" s="77"/>
      <c r="L5879" s="77"/>
      <c r="M5879" s="77"/>
    </row>
    <row r="5880" ht="15.75" customHeight="1">
      <c r="A5880" s="79">
        <v>47882.0</v>
      </c>
      <c r="H5880" s="77"/>
      <c r="I5880" s="77"/>
      <c r="J5880" s="77"/>
      <c r="K5880" s="77"/>
      <c r="L5880" s="77"/>
      <c r="M5880" s="77"/>
    </row>
    <row r="5881" ht="15.75" customHeight="1">
      <c r="A5881" s="79">
        <v>47883.0</v>
      </c>
      <c r="H5881" s="77"/>
      <c r="I5881" s="77"/>
      <c r="J5881" s="77"/>
      <c r="K5881" s="77"/>
      <c r="L5881" s="77"/>
      <c r="M5881" s="77"/>
    </row>
    <row r="5882" ht="15.75" customHeight="1">
      <c r="A5882" s="79">
        <v>47884.0</v>
      </c>
      <c r="H5882" s="77"/>
      <c r="I5882" s="77"/>
      <c r="J5882" s="77"/>
      <c r="K5882" s="77"/>
      <c r="L5882" s="77"/>
      <c r="M5882" s="77"/>
    </row>
    <row r="5883" ht="15.75" customHeight="1">
      <c r="A5883" s="79">
        <v>47885.0</v>
      </c>
      <c r="H5883" s="77"/>
      <c r="I5883" s="77"/>
      <c r="J5883" s="77"/>
      <c r="K5883" s="77"/>
      <c r="L5883" s="77"/>
      <c r="M5883" s="77"/>
    </row>
    <row r="5884" ht="15.75" customHeight="1">
      <c r="A5884" s="79">
        <v>47886.0</v>
      </c>
      <c r="H5884" s="77"/>
      <c r="I5884" s="77"/>
      <c r="J5884" s="77"/>
      <c r="K5884" s="77"/>
      <c r="L5884" s="77"/>
      <c r="M5884" s="77"/>
    </row>
    <row r="5885" ht="15.75" customHeight="1">
      <c r="A5885" s="79">
        <v>47887.0</v>
      </c>
      <c r="H5885" s="77"/>
      <c r="I5885" s="77"/>
      <c r="J5885" s="77"/>
      <c r="K5885" s="77"/>
      <c r="L5885" s="77"/>
      <c r="M5885" s="77"/>
    </row>
    <row r="5886" ht="15.75" customHeight="1">
      <c r="A5886" s="79">
        <v>47888.0</v>
      </c>
      <c r="H5886" s="77"/>
      <c r="I5886" s="77"/>
      <c r="J5886" s="77"/>
      <c r="K5886" s="77"/>
      <c r="L5886" s="77"/>
      <c r="M5886" s="77"/>
    </row>
    <row r="5887" ht="15.75" customHeight="1">
      <c r="A5887" s="79">
        <v>47889.0</v>
      </c>
      <c r="H5887" s="77"/>
      <c r="I5887" s="77"/>
      <c r="J5887" s="77"/>
      <c r="K5887" s="77"/>
      <c r="L5887" s="77"/>
      <c r="M5887" s="77"/>
    </row>
    <row r="5888" ht="15.75" customHeight="1">
      <c r="A5888" s="79">
        <v>47890.0</v>
      </c>
      <c r="H5888" s="77"/>
      <c r="I5888" s="77"/>
      <c r="J5888" s="77"/>
      <c r="K5888" s="77"/>
      <c r="L5888" s="77"/>
      <c r="M5888" s="77"/>
    </row>
    <row r="5889" ht="15.75" customHeight="1">
      <c r="A5889" s="79">
        <v>47891.0</v>
      </c>
      <c r="H5889" s="77"/>
      <c r="I5889" s="77"/>
      <c r="J5889" s="77"/>
      <c r="K5889" s="77"/>
      <c r="L5889" s="77"/>
      <c r="M5889" s="77"/>
    </row>
    <row r="5890" ht="15.75" customHeight="1">
      <c r="A5890" s="79">
        <v>47892.0</v>
      </c>
      <c r="H5890" s="77"/>
      <c r="I5890" s="77"/>
      <c r="J5890" s="77"/>
      <c r="K5890" s="77"/>
      <c r="L5890" s="77"/>
      <c r="M5890" s="77"/>
    </row>
    <row r="5891" ht="15.75" customHeight="1">
      <c r="A5891" s="79">
        <v>47893.0</v>
      </c>
      <c r="H5891" s="77"/>
      <c r="I5891" s="77"/>
      <c r="J5891" s="77"/>
      <c r="K5891" s="77"/>
      <c r="L5891" s="77"/>
      <c r="M5891" s="77"/>
    </row>
    <row r="5892" ht="15.75" customHeight="1">
      <c r="A5892" s="79">
        <v>47894.0</v>
      </c>
      <c r="H5892" s="77"/>
      <c r="I5892" s="77"/>
      <c r="J5892" s="77"/>
      <c r="K5892" s="77"/>
      <c r="L5892" s="77"/>
      <c r="M5892" s="77"/>
    </row>
    <row r="5893" ht="15.75" customHeight="1">
      <c r="A5893" s="79">
        <v>47895.0</v>
      </c>
      <c r="H5893" s="77"/>
      <c r="I5893" s="77"/>
      <c r="J5893" s="77"/>
      <c r="K5893" s="77"/>
      <c r="L5893" s="77"/>
      <c r="M5893" s="77"/>
    </row>
    <row r="5894" ht="15.75" customHeight="1">
      <c r="A5894" s="79">
        <v>47896.0</v>
      </c>
      <c r="H5894" s="77"/>
      <c r="I5894" s="77"/>
      <c r="J5894" s="77"/>
      <c r="K5894" s="77"/>
      <c r="L5894" s="77"/>
      <c r="M5894" s="77"/>
    </row>
    <row r="5895" ht="15.75" customHeight="1">
      <c r="A5895" s="79">
        <v>47897.0</v>
      </c>
      <c r="H5895" s="77"/>
      <c r="I5895" s="77"/>
      <c r="J5895" s="77"/>
      <c r="K5895" s="77"/>
      <c r="L5895" s="77"/>
      <c r="M5895" s="77"/>
    </row>
    <row r="5896" ht="15.75" customHeight="1">
      <c r="A5896" s="79">
        <v>47898.0</v>
      </c>
      <c r="H5896" s="77"/>
      <c r="I5896" s="77"/>
      <c r="J5896" s="77"/>
      <c r="K5896" s="77"/>
      <c r="L5896" s="77"/>
      <c r="M5896" s="77"/>
    </row>
    <row r="5897" ht="15.75" customHeight="1">
      <c r="A5897" s="79">
        <v>47899.0</v>
      </c>
      <c r="H5897" s="77"/>
      <c r="I5897" s="77"/>
      <c r="J5897" s="77"/>
      <c r="K5897" s="77"/>
      <c r="L5897" s="77"/>
      <c r="M5897" s="77"/>
    </row>
    <row r="5898" ht="15.75" customHeight="1">
      <c r="A5898" s="79">
        <v>47900.0</v>
      </c>
      <c r="H5898" s="77"/>
      <c r="I5898" s="77"/>
      <c r="J5898" s="77"/>
      <c r="K5898" s="77"/>
      <c r="L5898" s="77"/>
      <c r="M5898" s="77"/>
    </row>
    <row r="5899" ht="15.75" customHeight="1">
      <c r="A5899" s="79">
        <v>47901.0</v>
      </c>
      <c r="H5899" s="77"/>
      <c r="I5899" s="77"/>
      <c r="J5899" s="77"/>
      <c r="K5899" s="77"/>
      <c r="L5899" s="77"/>
      <c r="M5899" s="77"/>
    </row>
    <row r="5900" ht="15.75" customHeight="1">
      <c r="A5900" s="79">
        <v>47902.0</v>
      </c>
      <c r="H5900" s="77"/>
      <c r="I5900" s="77"/>
      <c r="J5900" s="77"/>
      <c r="K5900" s="77"/>
      <c r="L5900" s="77"/>
      <c r="M5900" s="77"/>
    </row>
    <row r="5901" ht="15.75" customHeight="1">
      <c r="A5901" s="79">
        <v>47903.0</v>
      </c>
      <c r="H5901" s="77"/>
      <c r="I5901" s="77"/>
      <c r="J5901" s="77"/>
      <c r="K5901" s="77"/>
      <c r="L5901" s="77"/>
      <c r="M5901" s="77"/>
    </row>
    <row r="5902" ht="15.75" customHeight="1">
      <c r="A5902" s="79">
        <v>47904.0</v>
      </c>
      <c r="H5902" s="77"/>
      <c r="I5902" s="77"/>
      <c r="J5902" s="77"/>
      <c r="K5902" s="77"/>
      <c r="L5902" s="77"/>
      <c r="M5902" s="77"/>
    </row>
    <row r="5903" ht="15.75" customHeight="1">
      <c r="A5903" s="79">
        <v>47905.0</v>
      </c>
      <c r="H5903" s="77"/>
      <c r="I5903" s="77"/>
      <c r="J5903" s="77"/>
      <c r="K5903" s="77"/>
      <c r="L5903" s="77"/>
      <c r="M5903" s="77"/>
    </row>
    <row r="5904" ht="15.75" customHeight="1">
      <c r="A5904" s="79">
        <v>47906.0</v>
      </c>
      <c r="H5904" s="77"/>
      <c r="I5904" s="77"/>
      <c r="J5904" s="77"/>
      <c r="K5904" s="77"/>
      <c r="L5904" s="77"/>
      <c r="M5904" s="77"/>
    </row>
    <row r="5905" ht="15.75" customHeight="1">
      <c r="A5905" s="79">
        <v>47907.0</v>
      </c>
      <c r="H5905" s="77"/>
      <c r="I5905" s="77"/>
      <c r="J5905" s="77"/>
      <c r="K5905" s="77"/>
      <c r="L5905" s="77"/>
      <c r="M5905" s="77"/>
    </row>
    <row r="5906" ht="15.75" customHeight="1">
      <c r="A5906" s="79">
        <v>47908.0</v>
      </c>
      <c r="H5906" s="77"/>
      <c r="I5906" s="77"/>
      <c r="J5906" s="77"/>
      <c r="K5906" s="77"/>
      <c r="L5906" s="77"/>
      <c r="M5906" s="77"/>
    </row>
    <row r="5907" ht="15.75" customHeight="1">
      <c r="A5907" s="79">
        <v>47909.0</v>
      </c>
      <c r="H5907" s="77"/>
      <c r="I5907" s="77"/>
      <c r="J5907" s="77"/>
      <c r="K5907" s="77"/>
      <c r="L5907" s="77"/>
      <c r="M5907" s="77"/>
    </row>
    <row r="5908" ht="15.75" customHeight="1">
      <c r="A5908" s="79">
        <v>47910.0</v>
      </c>
      <c r="H5908" s="77"/>
      <c r="I5908" s="77"/>
      <c r="J5908" s="77"/>
      <c r="K5908" s="77"/>
      <c r="L5908" s="77"/>
      <c r="M5908" s="77"/>
    </row>
    <row r="5909" ht="15.75" customHeight="1">
      <c r="A5909" s="79">
        <v>47911.0</v>
      </c>
      <c r="H5909" s="77"/>
      <c r="I5909" s="77"/>
      <c r="J5909" s="77"/>
      <c r="K5909" s="77"/>
      <c r="L5909" s="77"/>
      <c r="M5909" s="77"/>
    </row>
    <row r="5910" ht="15.75" customHeight="1">
      <c r="A5910" s="79">
        <v>47912.0</v>
      </c>
      <c r="H5910" s="77"/>
      <c r="I5910" s="77"/>
      <c r="J5910" s="77"/>
      <c r="K5910" s="77"/>
      <c r="L5910" s="77"/>
      <c r="M5910" s="77"/>
    </row>
    <row r="5911" ht="15.75" customHeight="1">
      <c r="A5911" s="79">
        <v>47913.0</v>
      </c>
      <c r="H5911" s="77"/>
      <c r="I5911" s="77"/>
      <c r="J5911" s="77"/>
      <c r="K5911" s="77"/>
      <c r="L5911" s="77"/>
      <c r="M5911" s="77"/>
    </row>
    <row r="5912" ht="15.75" customHeight="1">
      <c r="A5912" s="79">
        <v>47914.0</v>
      </c>
      <c r="H5912" s="77"/>
      <c r="I5912" s="77"/>
      <c r="J5912" s="77"/>
      <c r="K5912" s="77"/>
      <c r="L5912" s="77"/>
      <c r="M5912" s="77"/>
    </row>
    <row r="5913" ht="15.75" customHeight="1">
      <c r="A5913" s="79">
        <v>47915.0</v>
      </c>
      <c r="H5913" s="77"/>
      <c r="I5913" s="77"/>
      <c r="J5913" s="77"/>
      <c r="K5913" s="77"/>
      <c r="L5913" s="77"/>
      <c r="M5913" s="77"/>
    </row>
    <row r="5914" ht="15.75" customHeight="1">
      <c r="A5914" s="79">
        <v>47916.0</v>
      </c>
      <c r="H5914" s="77"/>
      <c r="I5914" s="77"/>
      <c r="J5914" s="77"/>
      <c r="K5914" s="77"/>
      <c r="L5914" s="77"/>
      <c r="M5914" s="77"/>
    </row>
    <row r="5915" ht="15.75" customHeight="1">
      <c r="A5915" s="79">
        <v>47917.0</v>
      </c>
      <c r="H5915" s="77"/>
      <c r="I5915" s="77"/>
      <c r="J5915" s="77"/>
      <c r="K5915" s="77"/>
      <c r="L5915" s="77"/>
      <c r="M5915" s="77"/>
    </row>
    <row r="5916" ht="15.75" customHeight="1">
      <c r="A5916" s="79">
        <v>47918.0</v>
      </c>
      <c r="H5916" s="77"/>
      <c r="I5916" s="77"/>
      <c r="J5916" s="77"/>
      <c r="K5916" s="77"/>
      <c r="L5916" s="77"/>
      <c r="M5916" s="77"/>
    </row>
    <row r="5917" ht="15.75" customHeight="1">
      <c r="A5917" s="79">
        <v>47919.0</v>
      </c>
      <c r="H5917" s="77"/>
      <c r="I5917" s="77"/>
      <c r="J5917" s="77"/>
      <c r="K5917" s="77"/>
      <c r="L5917" s="77"/>
      <c r="M5917" s="77"/>
    </row>
    <row r="5918" ht="15.75" customHeight="1">
      <c r="A5918" s="79">
        <v>47920.0</v>
      </c>
      <c r="H5918" s="77"/>
      <c r="I5918" s="77"/>
      <c r="J5918" s="77"/>
      <c r="K5918" s="77"/>
      <c r="L5918" s="77"/>
      <c r="M5918" s="77"/>
    </row>
    <row r="5919" ht="15.75" customHeight="1">
      <c r="A5919" s="79">
        <v>47921.0</v>
      </c>
      <c r="H5919" s="77"/>
      <c r="I5919" s="77"/>
      <c r="J5919" s="77"/>
      <c r="K5919" s="77"/>
      <c r="L5919" s="77"/>
      <c r="M5919" s="77"/>
    </row>
    <row r="5920" ht="15.75" customHeight="1">
      <c r="A5920" s="79">
        <v>47922.0</v>
      </c>
      <c r="H5920" s="77"/>
      <c r="I5920" s="77"/>
      <c r="J5920" s="77"/>
      <c r="K5920" s="77"/>
      <c r="L5920" s="77"/>
      <c r="M5920" s="77"/>
    </row>
    <row r="5921" ht="15.75" customHeight="1">
      <c r="A5921" s="79">
        <v>47923.0</v>
      </c>
      <c r="H5921" s="77"/>
      <c r="I5921" s="77"/>
      <c r="J5921" s="77"/>
      <c r="K5921" s="77"/>
      <c r="L5921" s="77"/>
      <c r="M5921" s="77"/>
    </row>
    <row r="5922" ht="15.75" customHeight="1">
      <c r="A5922" s="79">
        <v>47924.0</v>
      </c>
      <c r="H5922" s="77"/>
      <c r="I5922" s="77"/>
      <c r="J5922" s="77"/>
      <c r="K5922" s="77"/>
      <c r="L5922" s="77"/>
      <c r="M5922" s="77"/>
    </row>
    <row r="5923" ht="15.75" customHeight="1">
      <c r="A5923" s="79">
        <v>47925.0</v>
      </c>
      <c r="H5923" s="77"/>
      <c r="I5923" s="77"/>
      <c r="J5923" s="77"/>
      <c r="K5923" s="77"/>
      <c r="L5923" s="77"/>
      <c r="M5923" s="77"/>
    </row>
    <row r="5924" ht="15.75" customHeight="1">
      <c r="A5924" s="79">
        <v>47926.0</v>
      </c>
      <c r="H5924" s="77"/>
      <c r="I5924" s="77"/>
      <c r="J5924" s="77"/>
      <c r="K5924" s="77"/>
      <c r="L5924" s="77"/>
      <c r="M5924" s="77"/>
    </row>
    <row r="5925" ht="15.75" customHeight="1">
      <c r="A5925" s="79">
        <v>47927.0</v>
      </c>
      <c r="H5925" s="77"/>
      <c r="I5925" s="77"/>
      <c r="J5925" s="77"/>
      <c r="K5925" s="77"/>
      <c r="L5925" s="77"/>
      <c r="M5925" s="77"/>
    </row>
    <row r="5926" ht="15.75" customHeight="1">
      <c r="A5926" s="79">
        <v>47928.0</v>
      </c>
      <c r="H5926" s="77"/>
      <c r="I5926" s="77"/>
      <c r="J5926" s="77"/>
      <c r="K5926" s="77"/>
      <c r="L5926" s="77"/>
      <c r="M5926" s="77"/>
    </row>
    <row r="5927" ht="15.75" customHeight="1">
      <c r="A5927" s="79">
        <v>47929.0</v>
      </c>
      <c r="H5927" s="77"/>
      <c r="I5927" s="77"/>
      <c r="J5927" s="77"/>
      <c r="K5927" s="77"/>
      <c r="L5927" s="77"/>
      <c r="M5927" s="77"/>
    </row>
    <row r="5928" ht="15.75" customHeight="1">
      <c r="A5928" s="79">
        <v>47930.0</v>
      </c>
      <c r="H5928" s="77"/>
      <c r="I5928" s="77"/>
      <c r="J5928" s="77"/>
      <c r="K5928" s="77"/>
      <c r="L5928" s="77"/>
      <c r="M5928" s="77"/>
    </row>
    <row r="5929" ht="15.75" customHeight="1">
      <c r="A5929" s="79">
        <v>47931.0</v>
      </c>
      <c r="H5929" s="77"/>
      <c r="I5929" s="77"/>
      <c r="J5929" s="77"/>
      <c r="K5929" s="77"/>
      <c r="L5929" s="77"/>
      <c r="M5929" s="77"/>
    </row>
    <row r="5930" ht="15.75" customHeight="1">
      <c r="A5930" s="79">
        <v>47932.0</v>
      </c>
      <c r="H5930" s="77"/>
      <c r="I5930" s="77"/>
      <c r="J5930" s="77"/>
      <c r="K5930" s="77"/>
      <c r="L5930" s="77"/>
      <c r="M5930" s="77"/>
    </row>
    <row r="5931" ht="15.75" customHeight="1">
      <c r="A5931" s="79">
        <v>47933.0</v>
      </c>
      <c r="H5931" s="77"/>
      <c r="I5931" s="77"/>
      <c r="J5931" s="77"/>
      <c r="K5931" s="77"/>
      <c r="L5931" s="77"/>
      <c r="M5931" s="77"/>
    </row>
    <row r="5932" ht="15.75" customHeight="1">
      <c r="A5932" s="79">
        <v>47934.0</v>
      </c>
      <c r="H5932" s="77"/>
      <c r="I5932" s="77"/>
      <c r="J5932" s="77"/>
      <c r="K5932" s="77"/>
      <c r="L5932" s="77"/>
      <c r="M5932" s="77"/>
    </row>
    <row r="5933" ht="15.75" customHeight="1">
      <c r="A5933" s="79">
        <v>47935.0</v>
      </c>
      <c r="H5933" s="77"/>
      <c r="I5933" s="77"/>
      <c r="J5933" s="77"/>
      <c r="K5933" s="77"/>
      <c r="L5933" s="77"/>
      <c r="M5933" s="77"/>
    </row>
    <row r="5934" ht="15.75" customHeight="1">
      <c r="A5934" s="79">
        <v>47936.0</v>
      </c>
      <c r="H5934" s="77"/>
      <c r="I5934" s="77"/>
      <c r="J5934" s="77"/>
      <c r="K5934" s="77"/>
      <c r="L5934" s="77"/>
      <c r="M5934" s="77"/>
    </row>
    <row r="5935" ht="15.75" customHeight="1">
      <c r="A5935" s="79">
        <v>47937.0</v>
      </c>
      <c r="H5935" s="77"/>
      <c r="I5935" s="77"/>
      <c r="J5935" s="77"/>
      <c r="K5935" s="77"/>
      <c r="L5935" s="77"/>
      <c r="M5935" s="77"/>
    </row>
    <row r="5936" ht="15.75" customHeight="1">
      <c r="A5936" s="79">
        <v>47938.0</v>
      </c>
      <c r="H5936" s="77"/>
      <c r="I5936" s="77"/>
      <c r="J5936" s="77"/>
      <c r="K5936" s="77"/>
      <c r="L5936" s="77"/>
      <c r="M5936" s="77"/>
    </row>
    <row r="5937" ht="15.75" customHeight="1">
      <c r="A5937" s="79">
        <v>47939.0</v>
      </c>
      <c r="H5937" s="77"/>
      <c r="I5937" s="77"/>
      <c r="J5937" s="77"/>
      <c r="K5937" s="77"/>
      <c r="L5937" s="77"/>
      <c r="M5937" s="77"/>
    </row>
    <row r="5938" ht="15.75" customHeight="1">
      <c r="A5938" s="79">
        <v>47940.0</v>
      </c>
      <c r="H5938" s="77"/>
      <c r="I5938" s="77"/>
      <c r="J5938" s="77"/>
      <c r="K5938" s="77"/>
      <c r="L5938" s="77"/>
      <c r="M5938" s="77"/>
    </row>
    <row r="5939" ht="15.75" customHeight="1">
      <c r="A5939" s="79">
        <v>47941.0</v>
      </c>
      <c r="H5939" s="77"/>
      <c r="I5939" s="77"/>
      <c r="J5939" s="77"/>
      <c r="K5939" s="77"/>
      <c r="L5939" s="77"/>
      <c r="M5939" s="77"/>
    </row>
    <row r="5940" ht="15.75" customHeight="1">
      <c r="A5940" s="79">
        <v>47942.0</v>
      </c>
      <c r="H5940" s="77"/>
      <c r="I5940" s="77"/>
      <c r="J5940" s="77"/>
      <c r="K5940" s="77"/>
      <c r="L5940" s="77"/>
      <c r="M5940" s="77"/>
    </row>
    <row r="5941" ht="15.75" customHeight="1">
      <c r="A5941" s="79">
        <v>47943.0</v>
      </c>
      <c r="H5941" s="77"/>
      <c r="I5941" s="77"/>
      <c r="J5941" s="77"/>
      <c r="K5941" s="77"/>
      <c r="L5941" s="77"/>
      <c r="M5941" s="77"/>
    </row>
    <row r="5942" ht="15.75" customHeight="1">
      <c r="A5942" s="79">
        <v>47944.0</v>
      </c>
      <c r="H5942" s="77"/>
      <c r="I5942" s="77"/>
      <c r="J5942" s="77"/>
      <c r="K5942" s="77"/>
      <c r="L5942" s="77"/>
      <c r="M5942" s="77"/>
    </row>
    <row r="5943" ht="15.75" customHeight="1">
      <c r="A5943" s="79">
        <v>47945.0</v>
      </c>
      <c r="H5943" s="77"/>
      <c r="I5943" s="77"/>
      <c r="J5943" s="77"/>
      <c r="K5943" s="77"/>
      <c r="L5943" s="77"/>
      <c r="M5943" s="77"/>
    </row>
    <row r="5944" ht="15.75" customHeight="1">
      <c r="A5944" s="79">
        <v>47946.0</v>
      </c>
      <c r="H5944" s="77"/>
      <c r="I5944" s="77"/>
      <c r="J5944" s="77"/>
      <c r="K5944" s="77"/>
      <c r="L5944" s="77"/>
      <c r="M5944" s="77"/>
    </row>
    <row r="5945" ht="15.75" customHeight="1">
      <c r="A5945" s="79">
        <v>47947.0</v>
      </c>
      <c r="H5945" s="77"/>
      <c r="I5945" s="77"/>
      <c r="J5945" s="77"/>
      <c r="K5945" s="77"/>
      <c r="L5945" s="77"/>
      <c r="M5945" s="77"/>
    </row>
    <row r="5946" ht="15.75" customHeight="1">
      <c r="A5946" s="79">
        <v>47948.0</v>
      </c>
      <c r="H5946" s="77"/>
      <c r="I5946" s="77"/>
      <c r="J5946" s="77"/>
      <c r="K5946" s="77"/>
      <c r="L5946" s="77"/>
      <c r="M5946" s="77"/>
    </row>
    <row r="5947" ht="15.75" customHeight="1">
      <c r="A5947" s="79">
        <v>47949.0</v>
      </c>
      <c r="H5947" s="77"/>
      <c r="I5947" s="77"/>
      <c r="J5947" s="77"/>
      <c r="K5947" s="77"/>
      <c r="L5947" s="77"/>
      <c r="M5947" s="77"/>
    </row>
    <row r="5948" ht="15.75" customHeight="1">
      <c r="A5948" s="79">
        <v>47950.0</v>
      </c>
      <c r="H5948" s="77"/>
      <c r="I5948" s="77"/>
      <c r="J5948" s="77"/>
      <c r="K5948" s="77"/>
      <c r="L5948" s="77"/>
      <c r="M5948" s="77"/>
    </row>
    <row r="5949" ht="15.75" customHeight="1">
      <c r="A5949" s="79">
        <v>47951.0</v>
      </c>
      <c r="H5949" s="77"/>
      <c r="I5949" s="77"/>
      <c r="J5949" s="77"/>
      <c r="K5949" s="77"/>
      <c r="L5949" s="77"/>
      <c r="M5949" s="77"/>
    </row>
    <row r="5950" ht="15.75" customHeight="1">
      <c r="A5950" s="79">
        <v>47952.0</v>
      </c>
      <c r="H5950" s="77"/>
      <c r="I5950" s="77"/>
      <c r="J5950" s="77"/>
      <c r="K5950" s="77"/>
      <c r="L5950" s="77"/>
      <c r="M5950" s="77"/>
    </row>
    <row r="5951" ht="15.75" customHeight="1">
      <c r="A5951" s="79">
        <v>47953.0</v>
      </c>
      <c r="H5951" s="77"/>
      <c r="I5951" s="77"/>
      <c r="J5951" s="77"/>
      <c r="K5951" s="77"/>
      <c r="L5951" s="77"/>
      <c r="M5951" s="77"/>
    </row>
    <row r="5952" ht="15.75" customHeight="1">
      <c r="A5952" s="79">
        <v>47954.0</v>
      </c>
      <c r="H5952" s="77"/>
      <c r="I5952" s="77"/>
      <c r="J5952" s="77"/>
      <c r="K5952" s="77"/>
      <c r="L5952" s="77"/>
      <c r="M5952" s="77"/>
    </row>
    <row r="5953" ht="15.75" customHeight="1">
      <c r="A5953" s="79">
        <v>47955.0</v>
      </c>
      <c r="H5953" s="77"/>
      <c r="I5953" s="77"/>
      <c r="J5953" s="77"/>
      <c r="K5953" s="77"/>
      <c r="L5953" s="77"/>
      <c r="M5953" s="77"/>
    </row>
    <row r="5954" ht="15.75" customHeight="1">
      <c r="A5954" s="79">
        <v>47956.0</v>
      </c>
      <c r="H5954" s="77"/>
      <c r="I5954" s="77"/>
      <c r="J5954" s="77"/>
      <c r="K5954" s="77"/>
      <c r="L5954" s="77"/>
      <c r="M5954" s="77"/>
    </row>
    <row r="5955" ht="15.75" customHeight="1">
      <c r="A5955" s="79">
        <v>47957.0</v>
      </c>
      <c r="H5955" s="77"/>
      <c r="I5955" s="77"/>
      <c r="J5955" s="77"/>
      <c r="K5955" s="77"/>
      <c r="L5955" s="77"/>
      <c r="M5955" s="77"/>
    </row>
    <row r="5956" ht="15.75" customHeight="1">
      <c r="A5956" s="79">
        <v>47958.0</v>
      </c>
      <c r="H5956" s="77"/>
      <c r="I5956" s="77"/>
      <c r="J5956" s="77"/>
      <c r="K5956" s="77"/>
      <c r="L5956" s="77"/>
      <c r="M5956" s="77"/>
    </row>
    <row r="5957" ht="15.75" customHeight="1">
      <c r="A5957" s="79">
        <v>47959.0</v>
      </c>
      <c r="H5957" s="77"/>
      <c r="I5957" s="77"/>
      <c r="J5957" s="77"/>
      <c r="K5957" s="77"/>
      <c r="L5957" s="77"/>
      <c r="M5957" s="77"/>
    </row>
    <row r="5958" ht="15.75" customHeight="1">
      <c r="A5958" s="79">
        <v>47960.0</v>
      </c>
      <c r="H5958" s="77"/>
      <c r="I5958" s="77"/>
      <c r="J5958" s="77"/>
      <c r="K5958" s="77"/>
      <c r="L5958" s="77"/>
      <c r="M5958" s="77"/>
    </row>
    <row r="5959" ht="15.75" customHeight="1">
      <c r="A5959" s="79">
        <v>47961.0</v>
      </c>
      <c r="H5959" s="77"/>
      <c r="I5959" s="77"/>
      <c r="J5959" s="77"/>
      <c r="K5959" s="77"/>
      <c r="L5959" s="77"/>
      <c r="M5959" s="77"/>
    </row>
    <row r="5960" ht="15.75" customHeight="1">
      <c r="A5960" s="79">
        <v>47962.0</v>
      </c>
      <c r="H5960" s="77"/>
      <c r="I5960" s="77"/>
      <c r="J5960" s="77"/>
      <c r="K5960" s="77"/>
      <c r="L5960" s="77"/>
      <c r="M5960" s="77"/>
    </row>
    <row r="5961" ht="15.75" customHeight="1">
      <c r="A5961" s="79">
        <v>47963.0</v>
      </c>
      <c r="H5961" s="77"/>
      <c r="I5961" s="77"/>
      <c r="J5961" s="77"/>
      <c r="K5961" s="77"/>
      <c r="L5961" s="77"/>
      <c r="M5961" s="77"/>
    </row>
    <row r="5962" ht="15.75" customHeight="1">
      <c r="A5962" s="79">
        <v>47964.0</v>
      </c>
      <c r="H5962" s="77"/>
      <c r="I5962" s="77"/>
      <c r="J5962" s="77"/>
      <c r="K5962" s="77"/>
      <c r="L5962" s="77"/>
      <c r="M5962" s="77"/>
    </row>
    <row r="5963" ht="15.75" customHeight="1">
      <c r="A5963" s="79">
        <v>47965.0</v>
      </c>
      <c r="H5963" s="77"/>
      <c r="I5963" s="77"/>
      <c r="J5963" s="77"/>
      <c r="K5963" s="77"/>
      <c r="L5963" s="77"/>
      <c r="M5963" s="77"/>
    </row>
    <row r="5964" ht="15.75" customHeight="1">
      <c r="A5964" s="79">
        <v>47966.0</v>
      </c>
      <c r="H5964" s="77"/>
      <c r="I5964" s="77"/>
      <c r="J5964" s="77"/>
      <c r="K5964" s="77"/>
      <c r="L5964" s="77"/>
      <c r="M5964" s="77"/>
    </row>
    <row r="5965" ht="15.75" customHeight="1">
      <c r="A5965" s="79">
        <v>47967.0</v>
      </c>
      <c r="H5965" s="77"/>
      <c r="I5965" s="77"/>
      <c r="J5965" s="77"/>
      <c r="K5965" s="77"/>
      <c r="L5965" s="77"/>
      <c r="M5965" s="77"/>
    </row>
    <row r="5966" ht="15.75" customHeight="1">
      <c r="A5966" s="79">
        <v>47968.0</v>
      </c>
      <c r="H5966" s="77"/>
      <c r="I5966" s="77"/>
      <c r="J5966" s="77"/>
      <c r="K5966" s="77"/>
      <c r="L5966" s="77"/>
      <c r="M5966" s="77"/>
    </row>
    <row r="5967" ht="15.75" customHeight="1">
      <c r="A5967" s="79">
        <v>47969.0</v>
      </c>
      <c r="H5967" s="77"/>
      <c r="I5967" s="77"/>
      <c r="J5967" s="77"/>
      <c r="K5967" s="77"/>
      <c r="L5967" s="77"/>
      <c r="M5967" s="77"/>
    </row>
    <row r="5968" ht="15.75" customHeight="1">
      <c r="A5968" s="79">
        <v>47970.0</v>
      </c>
      <c r="H5968" s="77"/>
      <c r="I5968" s="77"/>
      <c r="J5968" s="77"/>
      <c r="K5968" s="77"/>
      <c r="L5968" s="77"/>
      <c r="M5968" s="77"/>
    </row>
    <row r="5969" ht="15.75" customHeight="1">
      <c r="A5969" s="79">
        <v>47971.0</v>
      </c>
      <c r="H5969" s="77"/>
      <c r="I5969" s="77"/>
      <c r="J5969" s="77"/>
      <c r="K5969" s="77"/>
      <c r="L5969" s="77"/>
      <c r="M5969" s="77"/>
    </row>
    <row r="5970" ht="15.75" customHeight="1">
      <c r="A5970" s="79">
        <v>47972.0</v>
      </c>
      <c r="H5970" s="77"/>
      <c r="I5970" s="77"/>
      <c r="J5970" s="77"/>
      <c r="K5970" s="77"/>
      <c r="L5970" s="77"/>
      <c r="M5970" s="77"/>
    </row>
    <row r="5971" ht="15.75" customHeight="1">
      <c r="A5971" s="79">
        <v>47973.0</v>
      </c>
      <c r="H5971" s="77"/>
      <c r="I5971" s="77"/>
      <c r="J5971" s="77"/>
      <c r="K5971" s="77"/>
      <c r="L5971" s="77"/>
      <c r="M5971" s="77"/>
    </row>
    <row r="5972" ht="15.75" customHeight="1">
      <c r="A5972" s="79">
        <v>47974.0</v>
      </c>
      <c r="H5972" s="77"/>
      <c r="I5972" s="77"/>
      <c r="J5972" s="77"/>
      <c r="K5972" s="77"/>
      <c r="L5972" s="77"/>
      <c r="M5972" s="77"/>
    </row>
    <row r="5973" ht="15.75" customHeight="1">
      <c r="A5973" s="79">
        <v>47975.0</v>
      </c>
      <c r="H5973" s="77"/>
      <c r="I5973" s="77"/>
      <c r="J5973" s="77"/>
      <c r="K5973" s="77"/>
      <c r="L5973" s="77"/>
      <c r="M5973" s="77"/>
    </row>
    <row r="5974" ht="15.75" customHeight="1">
      <c r="A5974" s="79">
        <v>47976.0</v>
      </c>
      <c r="H5974" s="77"/>
      <c r="I5974" s="77"/>
      <c r="J5974" s="77"/>
      <c r="K5974" s="77"/>
      <c r="L5974" s="77"/>
      <c r="M5974" s="77"/>
    </row>
    <row r="5975" ht="15.75" customHeight="1">
      <c r="A5975" s="79">
        <v>47977.0</v>
      </c>
      <c r="H5975" s="77"/>
      <c r="I5975" s="77"/>
      <c r="J5975" s="77"/>
      <c r="K5975" s="77"/>
      <c r="L5975" s="77"/>
      <c r="M5975" s="77"/>
    </row>
    <row r="5976" ht="15.75" customHeight="1">
      <c r="A5976" s="79">
        <v>47978.0</v>
      </c>
      <c r="H5976" s="77"/>
      <c r="I5976" s="77"/>
      <c r="J5976" s="77"/>
      <c r="K5976" s="77"/>
      <c r="L5976" s="77"/>
      <c r="M5976" s="77"/>
    </row>
    <row r="5977" ht="15.75" customHeight="1">
      <c r="A5977" s="79">
        <v>47979.0</v>
      </c>
      <c r="H5977" s="77"/>
      <c r="I5977" s="77"/>
      <c r="J5977" s="77"/>
      <c r="K5977" s="77"/>
      <c r="L5977" s="77"/>
      <c r="M5977" s="77"/>
    </row>
    <row r="5978" ht="15.75" customHeight="1">
      <c r="A5978" s="79">
        <v>47980.0</v>
      </c>
      <c r="H5978" s="77"/>
      <c r="I5978" s="77"/>
      <c r="J5978" s="77"/>
      <c r="K5978" s="77"/>
      <c r="L5978" s="77"/>
      <c r="M5978" s="77"/>
    </row>
    <row r="5979" ht="15.75" customHeight="1">
      <c r="A5979" s="79">
        <v>47981.0</v>
      </c>
      <c r="H5979" s="77"/>
      <c r="I5979" s="77"/>
      <c r="J5979" s="77"/>
      <c r="K5979" s="77"/>
      <c r="L5979" s="77"/>
      <c r="M5979" s="77"/>
    </row>
    <row r="5980" ht="15.75" customHeight="1">
      <c r="A5980" s="79">
        <v>47982.0</v>
      </c>
      <c r="H5980" s="77"/>
      <c r="I5980" s="77"/>
      <c r="J5980" s="77"/>
      <c r="K5980" s="77"/>
      <c r="L5980" s="77"/>
      <c r="M5980" s="77"/>
    </row>
    <row r="5981" ht="15.75" customHeight="1">
      <c r="A5981" s="79">
        <v>47983.0</v>
      </c>
      <c r="H5981" s="77"/>
      <c r="I5981" s="77"/>
      <c r="J5981" s="77"/>
      <c r="K5981" s="77"/>
      <c r="L5981" s="77"/>
      <c r="M5981" s="77"/>
    </row>
    <row r="5982" ht="15.75" customHeight="1">
      <c r="A5982" s="79">
        <v>47984.0</v>
      </c>
      <c r="H5982" s="77"/>
      <c r="I5982" s="77"/>
      <c r="J5982" s="77"/>
      <c r="K5982" s="77"/>
      <c r="L5982" s="77"/>
      <c r="M5982" s="77"/>
    </row>
    <row r="5983" ht="15.75" customHeight="1">
      <c r="A5983" s="79">
        <v>47985.0</v>
      </c>
      <c r="H5983" s="77"/>
      <c r="I5983" s="77"/>
      <c r="J5983" s="77"/>
      <c r="K5983" s="77"/>
      <c r="L5983" s="77"/>
      <c r="M5983" s="77"/>
    </row>
    <row r="5984" ht="15.75" customHeight="1">
      <c r="A5984" s="79">
        <v>47986.0</v>
      </c>
      <c r="H5984" s="77"/>
      <c r="I5984" s="77"/>
      <c r="J5984" s="77"/>
      <c r="K5984" s="77"/>
      <c r="L5984" s="77"/>
      <c r="M5984" s="77"/>
    </row>
    <row r="5985" ht="15.75" customHeight="1">
      <c r="A5985" s="79">
        <v>47987.0</v>
      </c>
      <c r="H5985" s="77"/>
      <c r="I5985" s="77"/>
      <c r="J5985" s="77"/>
      <c r="K5985" s="77"/>
      <c r="L5985" s="77"/>
      <c r="M5985" s="77"/>
    </row>
    <row r="5986" ht="15.75" customHeight="1">
      <c r="A5986" s="79">
        <v>47988.0</v>
      </c>
      <c r="H5986" s="77"/>
      <c r="I5986" s="77"/>
      <c r="J5986" s="77"/>
      <c r="K5986" s="77"/>
      <c r="L5986" s="77"/>
      <c r="M5986" s="77"/>
    </row>
    <row r="5987" ht="15.75" customHeight="1">
      <c r="A5987" s="79">
        <v>47989.0</v>
      </c>
      <c r="H5987" s="77"/>
      <c r="I5987" s="77"/>
      <c r="J5987" s="77"/>
      <c r="K5987" s="77"/>
      <c r="L5987" s="77"/>
      <c r="M5987" s="77"/>
    </row>
    <row r="5988" ht="15.75" customHeight="1">
      <c r="A5988" s="79">
        <v>47990.0</v>
      </c>
      <c r="H5988" s="77"/>
      <c r="I5988" s="77"/>
      <c r="J5988" s="77"/>
      <c r="K5988" s="77"/>
      <c r="L5988" s="77"/>
      <c r="M5988" s="77"/>
    </row>
    <row r="5989" ht="15.75" customHeight="1">
      <c r="A5989" s="79">
        <v>47991.0</v>
      </c>
      <c r="H5989" s="77"/>
      <c r="I5989" s="77"/>
      <c r="J5989" s="77"/>
      <c r="K5989" s="77"/>
      <c r="L5989" s="77"/>
      <c r="M5989" s="77"/>
    </row>
    <row r="5990" ht="15.75" customHeight="1">
      <c r="A5990" s="79">
        <v>47992.0</v>
      </c>
      <c r="H5990" s="77"/>
      <c r="I5990" s="77"/>
      <c r="J5990" s="77"/>
      <c r="K5990" s="77"/>
      <c r="L5990" s="77"/>
      <c r="M5990" s="77"/>
    </row>
    <row r="5991" ht="15.75" customHeight="1">
      <c r="A5991" s="79">
        <v>47993.0</v>
      </c>
      <c r="H5991" s="77"/>
      <c r="I5991" s="77"/>
      <c r="J5991" s="77"/>
      <c r="K5991" s="77"/>
      <c r="L5991" s="77"/>
      <c r="M5991" s="77"/>
    </row>
    <row r="5992" ht="15.75" customHeight="1">
      <c r="A5992" s="79">
        <v>47994.0</v>
      </c>
      <c r="H5992" s="77"/>
      <c r="I5992" s="77"/>
      <c r="J5992" s="77"/>
      <c r="K5992" s="77"/>
      <c r="L5992" s="77"/>
      <c r="M5992" s="77"/>
    </row>
    <row r="5993" ht="15.75" customHeight="1">
      <c r="A5993" s="79">
        <v>47995.0</v>
      </c>
      <c r="H5993" s="77"/>
      <c r="I5993" s="77"/>
      <c r="J5993" s="77"/>
      <c r="K5993" s="77"/>
      <c r="L5993" s="77"/>
      <c r="M5993" s="77"/>
    </row>
    <row r="5994" ht="15.75" customHeight="1">
      <c r="A5994" s="79">
        <v>47996.0</v>
      </c>
      <c r="H5994" s="77"/>
      <c r="I5994" s="77"/>
      <c r="J5994" s="77"/>
      <c r="K5994" s="77"/>
      <c r="L5994" s="77"/>
      <c r="M5994" s="77"/>
    </row>
    <row r="5995" ht="15.75" customHeight="1">
      <c r="A5995" s="79">
        <v>47997.0</v>
      </c>
      <c r="H5995" s="77"/>
      <c r="I5995" s="77"/>
      <c r="J5995" s="77"/>
      <c r="K5995" s="77"/>
      <c r="L5995" s="77"/>
      <c r="M5995" s="77"/>
    </row>
    <row r="5996" ht="15.75" customHeight="1">
      <c r="A5996" s="79">
        <v>47998.0</v>
      </c>
      <c r="H5996" s="77"/>
      <c r="I5996" s="77"/>
      <c r="J5996" s="77"/>
      <c r="K5996" s="77"/>
      <c r="L5996" s="77"/>
      <c r="M5996" s="77"/>
    </row>
    <row r="5997" ht="15.75" customHeight="1">
      <c r="A5997" s="79">
        <v>47999.0</v>
      </c>
      <c r="H5997" s="77"/>
      <c r="I5997" s="77"/>
      <c r="J5997" s="77"/>
      <c r="K5997" s="77"/>
      <c r="L5997" s="77"/>
      <c r="M5997" s="77"/>
    </row>
    <row r="5998" ht="15.75" customHeight="1">
      <c r="A5998" s="79">
        <v>48000.0</v>
      </c>
      <c r="H5998" s="77"/>
      <c r="I5998" s="77"/>
      <c r="J5998" s="77"/>
      <c r="K5998" s="77"/>
      <c r="L5998" s="77"/>
      <c r="M5998" s="77"/>
    </row>
    <row r="5999" ht="15.75" customHeight="1">
      <c r="A5999" s="79">
        <v>48001.0</v>
      </c>
      <c r="H5999" s="77"/>
      <c r="I5999" s="77"/>
      <c r="J5999" s="77"/>
      <c r="K5999" s="77"/>
      <c r="L5999" s="77"/>
      <c r="M5999" s="77"/>
    </row>
    <row r="6000" ht="15.75" customHeight="1">
      <c r="A6000" s="79">
        <v>48002.0</v>
      </c>
      <c r="H6000" s="77"/>
      <c r="I6000" s="77"/>
      <c r="J6000" s="77"/>
      <c r="K6000" s="77"/>
      <c r="L6000" s="77"/>
      <c r="M6000" s="77"/>
    </row>
    <row r="6001" ht="15.75" customHeight="1">
      <c r="A6001" s="79">
        <v>48003.0</v>
      </c>
      <c r="H6001" s="77"/>
      <c r="I6001" s="77"/>
      <c r="J6001" s="77"/>
      <c r="K6001" s="77"/>
      <c r="L6001" s="77"/>
      <c r="M6001" s="77"/>
    </row>
    <row r="6002" ht="15.75" customHeight="1">
      <c r="A6002" s="79">
        <v>48004.0</v>
      </c>
      <c r="H6002" s="77"/>
      <c r="I6002" s="77"/>
      <c r="J6002" s="77"/>
      <c r="K6002" s="77"/>
      <c r="L6002" s="77"/>
      <c r="M6002" s="77"/>
    </row>
    <row r="6003" ht="15.75" customHeight="1">
      <c r="A6003" s="79">
        <v>48005.0</v>
      </c>
      <c r="H6003" s="77"/>
      <c r="I6003" s="77"/>
      <c r="J6003" s="77"/>
      <c r="K6003" s="77"/>
      <c r="L6003" s="77"/>
      <c r="M6003" s="77"/>
    </row>
    <row r="6004" ht="15.75" customHeight="1">
      <c r="A6004" s="79">
        <v>48006.0</v>
      </c>
      <c r="H6004" s="77"/>
      <c r="I6004" s="77"/>
      <c r="J6004" s="77"/>
      <c r="K6004" s="77"/>
      <c r="L6004" s="77"/>
      <c r="M6004" s="77"/>
    </row>
    <row r="6005" ht="15.75" customHeight="1">
      <c r="A6005" s="79">
        <v>48007.0</v>
      </c>
      <c r="H6005" s="77"/>
      <c r="I6005" s="77"/>
      <c r="J6005" s="77"/>
      <c r="K6005" s="77"/>
      <c r="L6005" s="77"/>
      <c r="M6005" s="77"/>
    </row>
    <row r="6006" ht="15.75" customHeight="1">
      <c r="A6006" s="79">
        <v>48008.0</v>
      </c>
      <c r="H6006" s="77"/>
      <c r="I6006" s="77"/>
      <c r="J6006" s="77"/>
      <c r="K6006" s="77"/>
      <c r="L6006" s="77"/>
      <c r="M6006" s="77"/>
    </row>
    <row r="6007" ht="15.75" customHeight="1">
      <c r="A6007" s="79">
        <v>48009.0</v>
      </c>
      <c r="H6007" s="77"/>
      <c r="I6007" s="77"/>
      <c r="J6007" s="77"/>
      <c r="K6007" s="77"/>
      <c r="L6007" s="77"/>
      <c r="M6007" s="77"/>
    </row>
    <row r="6008" ht="15.75" customHeight="1">
      <c r="A6008" s="79">
        <v>48010.0</v>
      </c>
      <c r="H6008" s="77"/>
      <c r="I6008" s="77"/>
      <c r="J6008" s="77"/>
      <c r="K6008" s="77"/>
      <c r="L6008" s="77"/>
      <c r="M6008" s="77"/>
    </row>
    <row r="6009" ht="15.75" customHeight="1">
      <c r="A6009" s="79">
        <v>48011.0</v>
      </c>
      <c r="H6009" s="77"/>
      <c r="I6009" s="77"/>
      <c r="J6009" s="77"/>
      <c r="K6009" s="77"/>
      <c r="L6009" s="77"/>
      <c r="M6009" s="77"/>
    </row>
    <row r="6010" ht="15.75" customHeight="1">
      <c r="A6010" s="79">
        <v>48012.0</v>
      </c>
      <c r="H6010" s="77"/>
      <c r="I6010" s="77"/>
      <c r="J6010" s="77"/>
      <c r="K6010" s="77"/>
      <c r="L6010" s="77"/>
      <c r="M6010" s="77"/>
    </row>
    <row r="6011" ht="15.75" customHeight="1">
      <c r="A6011" s="79">
        <v>48013.0</v>
      </c>
      <c r="H6011" s="77"/>
      <c r="I6011" s="77"/>
      <c r="J6011" s="77"/>
      <c r="K6011" s="77"/>
      <c r="L6011" s="77"/>
      <c r="M6011" s="77"/>
    </row>
    <row r="6012" ht="15.75" customHeight="1">
      <c r="A6012" s="79">
        <v>48014.0</v>
      </c>
      <c r="H6012" s="77"/>
      <c r="I6012" s="77"/>
      <c r="J6012" s="77"/>
      <c r="K6012" s="77"/>
      <c r="L6012" s="77"/>
      <c r="M6012" s="77"/>
    </row>
    <row r="6013" ht="15.75" customHeight="1">
      <c r="A6013" s="79">
        <v>48015.0</v>
      </c>
      <c r="H6013" s="77"/>
      <c r="I6013" s="77"/>
      <c r="J6013" s="77"/>
      <c r="K6013" s="77"/>
      <c r="L6013" s="77"/>
      <c r="M6013" s="77"/>
    </row>
    <row r="6014" ht="15.75" customHeight="1">
      <c r="A6014" s="79">
        <v>48016.0</v>
      </c>
      <c r="H6014" s="77"/>
      <c r="I6014" s="77"/>
      <c r="J6014" s="77"/>
      <c r="K6014" s="77"/>
      <c r="L6014" s="77"/>
      <c r="M6014" s="77"/>
    </row>
    <row r="6015" ht="15.75" customHeight="1">
      <c r="A6015" s="79">
        <v>48017.0</v>
      </c>
      <c r="H6015" s="77"/>
      <c r="I6015" s="77"/>
      <c r="J6015" s="77"/>
      <c r="K6015" s="77"/>
      <c r="L6015" s="77"/>
      <c r="M6015" s="77"/>
    </row>
    <row r="6016" ht="15.75" customHeight="1">
      <c r="A6016" s="79">
        <v>48018.0</v>
      </c>
      <c r="H6016" s="77"/>
      <c r="I6016" s="77"/>
      <c r="J6016" s="77"/>
      <c r="K6016" s="77"/>
      <c r="L6016" s="77"/>
      <c r="M6016" s="77"/>
    </row>
    <row r="6017" ht="15.75" customHeight="1">
      <c r="A6017" s="79">
        <v>48019.0</v>
      </c>
      <c r="H6017" s="77"/>
      <c r="I6017" s="77"/>
      <c r="J6017" s="77"/>
      <c r="K6017" s="77"/>
      <c r="L6017" s="77"/>
      <c r="M6017" s="77"/>
    </row>
    <row r="6018" ht="15.75" customHeight="1">
      <c r="A6018" s="79">
        <v>48020.0</v>
      </c>
      <c r="H6018" s="77"/>
      <c r="I6018" s="77"/>
      <c r="J6018" s="77"/>
      <c r="K6018" s="77"/>
      <c r="L6018" s="77"/>
      <c r="M6018" s="77"/>
    </row>
    <row r="6019" ht="15.75" customHeight="1">
      <c r="A6019" s="79">
        <v>48021.0</v>
      </c>
      <c r="H6019" s="77"/>
      <c r="I6019" s="77"/>
      <c r="J6019" s="77"/>
      <c r="K6019" s="77"/>
      <c r="L6019" s="77"/>
      <c r="M6019" s="77"/>
    </row>
    <row r="6020" ht="15.75" customHeight="1">
      <c r="A6020" s="79">
        <v>48022.0</v>
      </c>
      <c r="H6020" s="77"/>
      <c r="I6020" s="77"/>
      <c r="J6020" s="77"/>
      <c r="K6020" s="77"/>
      <c r="L6020" s="77"/>
      <c r="M6020" s="77"/>
    </row>
    <row r="6021" ht="15.75" customHeight="1">
      <c r="A6021" s="79">
        <v>48023.0</v>
      </c>
      <c r="H6021" s="77"/>
      <c r="I6021" s="77"/>
      <c r="J6021" s="77"/>
      <c r="K6021" s="77"/>
      <c r="L6021" s="77"/>
      <c r="M6021" s="77"/>
    </row>
    <row r="6022" ht="15.75" customHeight="1">
      <c r="A6022" s="79">
        <v>48024.0</v>
      </c>
      <c r="H6022" s="77"/>
      <c r="I6022" s="77"/>
      <c r="J6022" s="77"/>
      <c r="K6022" s="77"/>
      <c r="L6022" s="77"/>
      <c r="M6022" s="77"/>
    </row>
    <row r="6023" ht="15.75" customHeight="1">
      <c r="A6023" s="79">
        <v>48025.0</v>
      </c>
      <c r="H6023" s="77"/>
      <c r="I6023" s="77"/>
      <c r="J6023" s="77"/>
      <c r="K6023" s="77"/>
      <c r="L6023" s="77"/>
      <c r="M6023" s="77"/>
    </row>
    <row r="6024" ht="15.75" customHeight="1">
      <c r="A6024" s="79">
        <v>48026.0</v>
      </c>
      <c r="H6024" s="77"/>
      <c r="I6024" s="77"/>
      <c r="J6024" s="77"/>
      <c r="K6024" s="77"/>
      <c r="L6024" s="77"/>
      <c r="M6024" s="77"/>
    </row>
    <row r="6025" ht="15.75" customHeight="1">
      <c r="A6025" s="79">
        <v>48027.0</v>
      </c>
      <c r="H6025" s="77"/>
      <c r="I6025" s="77"/>
      <c r="J6025" s="77"/>
      <c r="K6025" s="77"/>
      <c r="L6025" s="77"/>
      <c r="M6025" s="77"/>
    </row>
    <row r="6026" ht="15.75" customHeight="1">
      <c r="A6026" s="79">
        <v>48028.0</v>
      </c>
      <c r="H6026" s="77"/>
      <c r="I6026" s="77"/>
      <c r="J6026" s="77"/>
      <c r="K6026" s="77"/>
      <c r="L6026" s="77"/>
      <c r="M6026" s="77"/>
    </row>
    <row r="6027" ht="15.75" customHeight="1">
      <c r="A6027" s="79">
        <v>48029.0</v>
      </c>
      <c r="H6027" s="77"/>
      <c r="I6027" s="77"/>
      <c r="J6027" s="77"/>
      <c r="K6027" s="77"/>
      <c r="L6027" s="77"/>
      <c r="M6027" s="77"/>
    </row>
    <row r="6028" ht="15.75" customHeight="1">
      <c r="A6028" s="79">
        <v>48030.0</v>
      </c>
      <c r="H6028" s="77"/>
      <c r="I6028" s="77"/>
      <c r="J6028" s="77"/>
      <c r="K6028" s="77"/>
      <c r="L6028" s="77"/>
      <c r="M6028" s="77"/>
    </row>
    <row r="6029" ht="15.75" customHeight="1">
      <c r="A6029" s="79">
        <v>48031.0</v>
      </c>
      <c r="H6029" s="77"/>
      <c r="I6029" s="77"/>
      <c r="J6029" s="77"/>
      <c r="K6029" s="77"/>
      <c r="L6029" s="77"/>
      <c r="M6029" s="77"/>
    </row>
    <row r="6030" ht="15.75" customHeight="1">
      <c r="A6030" s="79">
        <v>48032.0</v>
      </c>
      <c r="H6030" s="77"/>
      <c r="I6030" s="77"/>
      <c r="J6030" s="77"/>
      <c r="K6030" s="77"/>
      <c r="L6030" s="77"/>
      <c r="M6030" s="77"/>
    </row>
    <row r="6031" ht="15.75" customHeight="1">
      <c r="A6031" s="79">
        <v>48033.0</v>
      </c>
      <c r="H6031" s="77"/>
      <c r="I6031" s="77"/>
      <c r="J6031" s="77"/>
      <c r="K6031" s="77"/>
      <c r="L6031" s="77"/>
      <c r="M6031" s="77"/>
    </row>
    <row r="6032" ht="15.75" customHeight="1">
      <c r="A6032" s="79">
        <v>48034.0</v>
      </c>
      <c r="H6032" s="77"/>
      <c r="I6032" s="77"/>
      <c r="J6032" s="77"/>
      <c r="K6032" s="77"/>
      <c r="L6032" s="77"/>
      <c r="M6032" s="77"/>
    </row>
    <row r="6033" ht="15.75" customHeight="1">
      <c r="A6033" s="79">
        <v>48035.0</v>
      </c>
      <c r="H6033" s="77"/>
      <c r="I6033" s="77"/>
      <c r="J6033" s="77"/>
      <c r="K6033" s="77"/>
      <c r="L6033" s="77"/>
      <c r="M6033" s="77"/>
    </row>
    <row r="6034" ht="15.75" customHeight="1">
      <c r="A6034" s="79">
        <v>48036.0</v>
      </c>
      <c r="H6034" s="77"/>
      <c r="I6034" s="77"/>
      <c r="J6034" s="77"/>
      <c r="K6034" s="77"/>
      <c r="L6034" s="77"/>
      <c r="M6034" s="77"/>
    </row>
    <row r="6035" ht="15.75" customHeight="1">
      <c r="A6035" s="79">
        <v>48037.0</v>
      </c>
      <c r="H6035" s="77"/>
      <c r="I6035" s="77"/>
      <c r="J6035" s="77"/>
      <c r="K6035" s="77"/>
      <c r="L6035" s="77"/>
      <c r="M6035" s="77"/>
    </row>
    <row r="6036" ht="15.75" customHeight="1">
      <c r="A6036" s="79">
        <v>48038.0</v>
      </c>
      <c r="H6036" s="77"/>
      <c r="I6036" s="77"/>
      <c r="J6036" s="77"/>
      <c r="K6036" s="77"/>
      <c r="L6036" s="77"/>
      <c r="M6036" s="77"/>
    </row>
    <row r="6037" ht="15.75" customHeight="1">
      <c r="A6037" s="79">
        <v>48039.0</v>
      </c>
      <c r="H6037" s="77"/>
      <c r="I6037" s="77"/>
      <c r="J6037" s="77"/>
      <c r="K6037" s="77"/>
      <c r="L6037" s="77"/>
      <c r="M6037" s="77"/>
    </row>
    <row r="6038" ht="15.75" customHeight="1">
      <c r="A6038" s="79">
        <v>48040.0</v>
      </c>
      <c r="H6038" s="77"/>
      <c r="I6038" s="77"/>
      <c r="J6038" s="77"/>
      <c r="K6038" s="77"/>
      <c r="L6038" s="77"/>
      <c r="M6038" s="77"/>
    </row>
    <row r="6039" ht="15.75" customHeight="1">
      <c r="A6039" s="79">
        <v>48041.0</v>
      </c>
      <c r="H6039" s="77"/>
      <c r="I6039" s="77"/>
      <c r="J6039" s="77"/>
      <c r="K6039" s="77"/>
      <c r="L6039" s="77"/>
      <c r="M6039" s="77"/>
    </row>
    <row r="6040" ht="15.75" customHeight="1">
      <c r="A6040" s="79">
        <v>48042.0</v>
      </c>
      <c r="H6040" s="77"/>
      <c r="I6040" s="77"/>
      <c r="J6040" s="77"/>
      <c r="K6040" s="77"/>
      <c r="L6040" s="77"/>
      <c r="M6040" s="77"/>
    </row>
    <row r="6041" ht="15.75" customHeight="1">
      <c r="A6041" s="79">
        <v>48043.0</v>
      </c>
      <c r="H6041" s="77"/>
      <c r="I6041" s="77"/>
      <c r="J6041" s="77"/>
      <c r="K6041" s="77"/>
      <c r="L6041" s="77"/>
      <c r="M6041" s="77"/>
    </row>
    <row r="6042" ht="15.75" customHeight="1">
      <c r="A6042" s="79">
        <v>48044.0</v>
      </c>
      <c r="H6042" s="77"/>
      <c r="I6042" s="77"/>
      <c r="J6042" s="77"/>
      <c r="K6042" s="77"/>
      <c r="L6042" s="77"/>
      <c r="M6042" s="77"/>
    </row>
    <row r="6043" ht="15.75" customHeight="1">
      <c r="A6043" s="79">
        <v>48045.0</v>
      </c>
      <c r="H6043" s="77"/>
      <c r="I6043" s="77"/>
      <c r="J6043" s="77"/>
      <c r="K6043" s="77"/>
      <c r="L6043" s="77"/>
      <c r="M6043" s="77"/>
    </row>
    <row r="6044" ht="15.75" customHeight="1">
      <c r="A6044" s="79">
        <v>48046.0</v>
      </c>
      <c r="H6044" s="77"/>
      <c r="I6044" s="77"/>
      <c r="J6044" s="77"/>
      <c r="K6044" s="77"/>
      <c r="L6044" s="77"/>
      <c r="M6044" s="77"/>
    </row>
    <row r="6045" ht="15.75" customHeight="1">
      <c r="A6045" s="79">
        <v>48047.0</v>
      </c>
      <c r="H6045" s="77"/>
      <c r="I6045" s="77"/>
      <c r="J6045" s="77"/>
      <c r="K6045" s="77"/>
      <c r="L6045" s="77"/>
      <c r="M6045" s="77"/>
    </row>
    <row r="6046" ht="15.75" customHeight="1">
      <c r="A6046" s="79">
        <v>48048.0</v>
      </c>
      <c r="H6046" s="77"/>
      <c r="I6046" s="77"/>
      <c r="J6046" s="77"/>
      <c r="K6046" s="77"/>
      <c r="L6046" s="77"/>
      <c r="M6046" s="77"/>
    </row>
    <row r="6047" ht="15.75" customHeight="1">
      <c r="A6047" s="79">
        <v>48049.0</v>
      </c>
      <c r="H6047" s="77"/>
      <c r="I6047" s="77"/>
      <c r="J6047" s="77"/>
      <c r="K6047" s="77"/>
      <c r="L6047" s="77"/>
      <c r="M6047" s="77"/>
    </row>
    <row r="6048" ht="15.75" customHeight="1">
      <c r="A6048" s="79">
        <v>48050.0</v>
      </c>
      <c r="H6048" s="77"/>
      <c r="I6048" s="77"/>
      <c r="J6048" s="77"/>
      <c r="K6048" s="77"/>
      <c r="L6048" s="77"/>
      <c r="M6048" s="77"/>
    </row>
    <row r="6049" ht="15.75" customHeight="1">
      <c r="A6049" s="79">
        <v>48051.0</v>
      </c>
      <c r="H6049" s="77"/>
      <c r="I6049" s="77"/>
      <c r="J6049" s="77"/>
      <c r="K6049" s="77"/>
      <c r="L6049" s="77"/>
      <c r="M6049" s="77"/>
    </row>
    <row r="6050" ht="15.75" customHeight="1">
      <c r="A6050" s="79">
        <v>48052.0</v>
      </c>
      <c r="H6050" s="77"/>
      <c r="I6050" s="77"/>
      <c r="J6050" s="77"/>
      <c r="K6050" s="77"/>
      <c r="L6050" s="77"/>
      <c r="M6050" s="77"/>
    </row>
    <row r="6051" ht="15.75" customHeight="1">
      <c r="A6051" s="79">
        <v>48053.0</v>
      </c>
      <c r="H6051" s="77"/>
      <c r="I6051" s="77"/>
      <c r="J6051" s="77"/>
      <c r="K6051" s="77"/>
      <c r="L6051" s="77"/>
      <c r="M6051" s="77"/>
    </row>
    <row r="6052" ht="15.75" customHeight="1">
      <c r="A6052" s="79">
        <v>48054.0</v>
      </c>
      <c r="H6052" s="77"/>
      <c r="I6052" s="77"/>
      <c r="J6052" s="77"/>
      <c r="K6052" s="77"/>
      <c r="L6052" s="77"/>
      <c r="M6052" s="77"/>
    </row>
    <row r="6053" ht="15.75" customHeight="1">
      <c r="A6053" s="79">
        <v>48055.0</v>
      </c>
      <c r="H6053" s="77"/>
      <c r="I6053" s="77"/>
      <c r="J6053" s="77"/>
      <c r="K6053" s="77"/>
      <c r="L6053" s="77"/>
      <c r="M6053" s="77"/>
    </row>
    <row r="6054" ht="15.75" customHeight="1">
      <c r="A6054" s="79">
        <v>48056.0</v>
      </c>
      <c r="H6054" s="77"/>
      <c r="I6054" s="77"/>
      <c r="J6054" s="77"/>
      <c r="K6054" s="77"/>
      <c r="L6054" s="77"/>
      <c r="M6054" s="77"/>
    </row>
    <row r="6055" ht="15.75" customHeight="1">
      <c r="A6055" s="79">
        <v>48057.0</v>
      </c>
      <c r="H6055" s="77"/>
      <c r="I6055" s="77"/>
      <c r="J6055" s="77"/>
      <c r="K6055" s="77"/>
      <c r="L6055" s="77"/>
      <c r="M6055" s="77"/>
    </row>
    <row r="6056" ht="15.75" customHeight="1">
      <c r="A6056" s="79">
        <v>48058.0</v>
      </c>
      <c r="H6056" s="77"/>
      <c r="I6056" s="77"/>
      <c r="J6056" s="77"/>
      <c r="K6056" s="77"/>
      <c r="L6056" s="77"/>
      <c r="M6056" s="77"/>
    </row>
    <row r="6057" ht="15.75" customHeight="1">
      <c r="A6057" s="79">
        <v>48059.0</v>
      </c>
      <c r="H6057" s="77"/>
      <c r="I6057" s="77"/>
      <c r="J6057" s="77"/>
      <c r="K6057" s="77"/>
      <c r="L6057" s="77"/>
      <c r="M6057" s="77"/>
    </row>
    <row r="6058" ht="15.75" customHeight="1">
      <c r="A6058" s="79">
        <v>48060.0</v>
      </c>
      <c r="H6058" s="77"/>
      <c r="I6058" s="77"/>
      <c r="J6058" s="77"/>
      <c r="K6058" s="77"/>
      <c r="L6058" s="77"/>
      <c r="M6058" s="77"/>
    </row>
    <row r="6059" ht="15.75" customHeight="1">
      <c r="A6059" s="79">
        <v>48061.0</v>
      </c>
      <c r="H6059" s="77"/>
      <c r="I6059" s="77"/>
      <c r="J6059" s="77"/>
      <c r="K6059" s="77"/>
      <c r="L6059" s="77"/>
      <c r="M6059" s="77"/>
    </row>
    <row r="6060" ht="15.75" customHeight="1">
      <c r="A6060" s="79">
        <v>48062.0</v>
      </c>
      <c r="H6060" s="77"/>
      <c r="I6060" s="77"/>
      <c r="J6060" s="77"/>
      <c r="K6060" s="77"/>
      <c r="L6060" s="77"/>
      <c r="M6060" s="77"/>
    </row>
    <row r="6061" ht="15.75" customHeight="1">
      <c r="A6061" s="79">
        <v>48063.0</v>
      </c>
      <c r="H6061" s="77"/>
      <c r="I6061" s="77"/>
      <c r="J6061" s="77"/>
      <c r="K6061" s="77"/>
      <c r="L6061" s="77"/>
      <c r="M6061" s="77"/>
    </row>
    <row r="6062" ht="15.75" customHeight="1">
      <c r="A6062" s="79">
        <v>48064.0</v>
      </c>
      <c r="H6062" s="77"/>
      <c r="I6062" s="77"/>
      <c r="J6062" s="77"/>
      <c r="K6062" s="77"/>
      <c r="L6062" s="77"/>
      <c r="M6062" s="77"/>
    </row>
    <row r="6063" ht="15.75" customHeight="1">
      <c r="A6063" s="79">
        <v>48065.0</v>
      </c>
      <c r="H6063" s="77"/>
      <c r="I6063" s="77"/>
      <c r="J6063" s="77"/>
      <c r="K6063" s="77"/>
      <c r="L6063" s="77"/>
      <c r="M6063" s="77"/>
    </row>
    <row r="6064" ht="15.75" customHeight="1">
      <c r="A6064" s="79">
        <v>48066.0</v>
      </c>
      <c r="H6064" s="77"/>
      <c r="I6064" s="77"/>
      <c r="J6064" s="77"/>
      <c r="K6064" s="77"/>
      <c r="L6064" s="77"/>
      <c r="M6064" s="77"/>
    </row>
    <row r="6065" ht="15.75" customHeight="1">
      <c r="A6065" s="79">
        <v>48067.0</v>
      </c>
      <c r="H6065" s="77"/>
      <c r="I6065" s="77"/>
      <c r="J6065" s="77"/>
      <c r="K6065" s="77"/>
      <c r="L6065" s="77"/>
      <c r="M6065" s="77"/>
    </row>
    <row r="6066" ht="15.75" customHeight="1">
      <c r="A6066" s="79">
        <v>48068.0</v>
      </c>
      <c r="H6066" s="77"/>
      <c r="I6066" s="77"/>
      <c r="J6066" s="77"/>
      <c r="K6066" s="77"/>
      <c r="L6066" s="77"/>
      <c r="M6066" s="77"/>
    </row>
    <row r="6067" ht="15.75" customHeight="1">
      <c r="A6067" s="79">
        <v>48069.0</v>
      </c>
      <c r="H6067" s="77"/>
      <c r="I6067" s="77"/>
      <c r="J6067" s="77"/>
      <c r="K6067" s="77"/>
      <c r="L6067" s="77"/>
      <c r="M6067" s="77"/>
    </row>
    <row r="6068" ht="15.75" customHeight="1">
      <c r="A6068" s="79">
        <v>48070.0</v>
      </c>
      <c r="H6068" s="77"/>
      <c r="I6068" s="77"/>
      <c r="J6068" s="77"/>
      <c r="K6068" s="77"/>
      <c r="L6068" s="77"/>
      <c r="M6068" s="77"/>
    </row>
    <row r="6069" ht="15.75" customHeight="1">
      <c r="A6069" s="79">
        <v>48071.0</v>
      </c>
      <c r="H6069" s="77"/>
      <c r="I6069" s="77"/>
      <c r="J6069" s="77"/>
      <c r="K6069" s="77"/>
      <c r="L6069" s="77"/>
      <c r="M6069" s="77"/>
    </row>
    <row r="6070" ht="15.75" customHeight="1">
      <c r="A6070" s="79">
        <v>48072.0</v>
      </c>
      <c r="H6070" s="77"/>
      <c r="I6070" s="77"/>
      <c r="J6070" s="77"/>
      <c r="K6070" s="77"/>
      <c r="L6070" s="77"/>
      <c r="M6070" s="77"/>
    </row>
    <row r="6071" ht="15.75" customHeight="1">
      <c r="A6071" s="79">
        <v>48073.0</v>
      </c>
      <c r="H6071" s="77"/>
      <c r="I6071" s="77"/>
      <c r="J6071" s="77"/>
      <c r="K6071" s="77"/>
      <c r="L6071" s="77"/>
      <c r="M6071" s="77"/>
    </row>
    <row r="6072" ht="15.75" customHeight="1">
      <c r="A6072" s="79">
        <v>48074.0</v>
      </c>
      <c r="H6072" s="77"/>
      <c r="I6072" s="77"/>
      <c r="J6072" s="77"/>
      <c r="K6072" s="77"/>
      <c r="L6072" s="77"/>
      <c r="M6072" s="77"/>
    </row>
    <row r="6073" ht="15.75" customHeight="1">
      <c r="A6073" s="79">
        <v>48075.0</v>
      </c>
      <c r="H6073" s="77"/>
      <c r="I6073" s="77"/>
      <c r="J6073" s="77"/>
      <c r="K6073" s="77"/>
      <c r="L6073" s="77"/>
      <c r="M6073" s="77"/>
    </row>
    <row r="6074" ht="15.75" customHeight="1">
      <c r="A6074" s="79">
        <v>48076.0</v>
      </c>
      <c r="H6074" s="77"/>
      <c r="I6074" s="77"/>
      <c r="J6074" s="77"/>
      <c r="K6074" s="77"/>
      <c r="L6074" s="77"/>
      <c r="M6074" s="77"/>
    </row>
    <row r="6075" ht="15.75" customHeight="1">
      <c r="A6075" s="79">
        <v>48077.0</v>
      </c>
      <c r="H6075" s="77"/>
      <c r="I6075" s="77"/>
      <c r="J6075" s="77"/>
      <c r="K6075" s="77"/>
      <c r="L6075" s="77"/>
      <c r="M6075" s="77"/>
    </row>
    <row r="6076" ht="15.75" customHeight="1">
      <c r="A6076" s="79">
        <v>48078.0</v>
      </c>
      <c r="H6076" s="77"/>
      <c r="I6076" s="77"/>
      <c r="J6076" s="77"/>
      <c r="K6076" s="77"/>
      <c r="L6076" s="77"/>
      <c r="M6076" s="77"/>
    </row>
    <row r="6077" ht="15.75" customHeight="1">
      <c r="A6077" s="79">
        <v>48079.0</v>
      </c>
      <c r="H6077" s="77"/>
      <c r="I6077" s="77"/>
      <c r="J6077" s="77"/>
      <c r="K6077" s="77"/>
      <c r="L6077" s="77"/>
      <c r="M6077" s="77"/>
    </row>
    <row r="6078" ht="15.75" customHeight="1">
      <c r="A6078" s="79">
        <v>48080.0</v>
      </c>
      <c r="H6078" s="77"/>
      <c r="I6078" s="77"/>
      <c r="J6078" s="77"/>
      <c r="K6078" s="77"/>
      <c r="L6078" s="77"/>
      <c r="M6078" s="77"/>
    </row>
    <row r="6079" ht="15.75" customHeight="1">
      <c r="A6079" s="79">
        <v>48081.0</v>
      </c>
      <c r="H6079" s="77"/>
      <c r="I6079" s="77"/>
      <c r="J6079" s="77"/>
      <c r="K6079" s="77"/>
      <c r="L6079" s="77"/>
      <c r="M6079" s="77"/>
    </row>
    <row r="6080" ht="15.75" customHeight="1">
      <c r="A6080" s="79">
        <v>48082.0</v>
      </c>
      <c r="H6080" s="77"/>
      <c r="I6080" s="77"/>
      <c r="J6080" s="77"/>
      <c r="K6080" s="77"/>
      <c r="L6080" s="77"/>
      <c r="M6080" s="77"/>
    </row>
    <row r="6081" ht="15.75" customHeight="1">
      <c r="A6081" s="79">
        <v>48083.0</v>
      </c>
      <c r="H6081" s="77"/>
      <c r="I6081" s="77"/>
      <c r="J6081" s="77"/>
      <c r="K6081" s="77"/>
      <c r="L6081" s="77"/>
      <c r="M6081" s="77"/>
    </row>
    <row r="6082" ht="15.75" customHeight="1">
      <c r="A6082" s="79">
        <v>48084.0</v>
      </c>
      <c r="H6082" s="77"/>
      <c r="I6082" s="77"/>
      <c r="J6082" s="77"/>
      <c r="K6082" s="77"/>
      <c r="L6082" s="77"/>
      <c r="M6082" s="77"/>
    </row>
    <row r="6083" ht="15.75" customHeight="1">
      <c r="A6083" s="79">
        <v>48085.0</v>
      </c>
      <c r="H6083" s="77"/>
      <c r="I6083" s="77"/>
      <c r="J6083" s="77"/>
      <c r="K6083" s="77"/>
      <c r="L6083" s="77"/>
      <c r="M6083" s="77"/>
    </row>
    <row r="6084" ht="15.75" customHeight="1">
      <c r="A6084" s="79">
        <v>48086.0</v>
      </c>
      <c r="H6084" s="77"/>
      <c r="I6084" s="77"/>
      <c r="J6084" s="77"/>
      <c r="K6084" s="77"/>
      <c r="L6084" s="77"/>
      <c r="M6084" s="77"/>
    </row>
    <row r="6085" ht="15.75" customHeight="1">
      <c r="A6085" s="79">
        <v>48087.0</v>
      </c>
      <c r="H6085" s="77"/>
      <c r="I6085" s="77"/>
      <c r="J6085" s="77"/>
      <c r="K6085" s="77"/>
      <c r="L6085" s="77"/>
      <c r="M6085" s="77"/>
    </row>
    <row r="6086" ht="15.75" customHeight="1">
      <c r="A6086" s="79">
        <v>48088.0</v>
      </c>
      <c r="H6086" s="77"/>
      <c r="I6086" s="77"/>
      <c r="J6086" s="77"/>
      <c r="K6086" s="77"/>
      <c r="L6086" s="77"/>
      <c r="M6086" s="77"/>
    </row>
    <row r="6087" ht="15.75" customHeight="1">
      <c r="A6087" s="79">
        <v>48089.0</v>
      </c>
      <c r="H6087" s="77"/>
      <c r="I6087" s="77"/>
      <c r="J6087" s="77"/>
      <c r="K6087" s="77"/>
      <c r="L6087" s="77"/>
      <c r="M6087" s="77"/>
    </row>
    <row r="6088" ht="15.75" customHeight="1">
      <c r="A6088" s="79">
        <v>48090.0</v>
      </c>
      <c r="H6088" s="77"/>
      <c r="I6088" s="77"/>
      <c r="J6088" s="77"/>
      <c r="K6088" s="77"/>
      <c r="L6088" s="77"/>
      <c r="M6088" s="77"/>
    </row>
    <row r="6089" ht="15.75" customHeight="1">
      <c r="A6089" s="79">
        <v>48091.0</v>
      </c>
      <c r="H6089" s="77"/>
      <c r="I6089" s="77"/>
      <c r="J6089" s="77"/>
      <c r="K6089" s="77"/>
      <c r="L6089" s="77"/>
      <c r="M6089" s="77"/>
    </row>
    <row r="6090" ht="15.75" customHeight="1">
      <c r="A6090" s="79">
        <v>48092.0</v>
      </c>
      <c r="H6090" s="77"/>
      <c r="I6090" s="77"/>
      <c r="J6090" s="77"/>
      <c r="K6090" s="77"/>
      <c r="L6090" s="77"/>
      <c r="M6090" s="77"/>
    </row>
    <row r="6091" ht="15.75" customHeight="1">
      <c r="A6091" s="79">
        <v>48093.0</v>
      </c>
      <c r="H6091" s="77"/>
      <c r="I6091" s="77"/>
      <c r="J6091" s="77"/>
      <c r="K6091" s="77"/>
      <c r="L6091" s="77"/>
      <c r="M6091" s="77"/>
    </row>
    <row r="6092" ht="15.75" customHeight="1">
      <c r="A6092" s="79">
        <v>48094.0</v>
      </c>
      <c r="H6092" s="77"/>
      <c r="I6092" s="77"/>
      <c r="J6092" s="77"/>
      <c r="K6092" s="77"/>
      <c r="L6092" s="77"/>
      <c r="M6092" s="77"/>
    </row>
    <row r="6093" ht="15.75" customHeight="1">
      <c r="A6093" s="79">
        <v>48095.0</v>
      </c>
      <c r="H6093" s="77"/>
      <c r="I6093" s="77"/>
      <c r="J6093" s="77"/>
      <c r="K6093" s="77"/>
      <c r="L6093" s="77"/>
      <c r="M6093" s="77"/>
    </row>
    <row r="6094" ht="15.75" customHeight="1">
      <c r="A6094" s="79">
        <v>48096.0</v>
      </c>
      <c r="H6094" s="77"/>
      <c r="I6094" s="77"/>
      <c r="J6094" s="77"/>
      <c r="K6094" s="77"/>
      <c r="L6094" s="77"/>
      <c r="M6094" s="77"/>
    </row>
    <row r="6095" ht="15.75" customHeight="1">
      <c r="A6095" s="79">
        <v>48097.0</v>
      </c>
      <c r="H6095" s="77"/>
      <c r="I6095" s="77"/>
      <c r="J6095" s="77"/>
      <c r="K6095" s="77"/>
      <c r="L6095" s="77"/>
      <c r="M6095" s="77"/>
    </row>
    <row r="6096" ht="15.75" customHeight="1">
      <c r="A6096" s="79">
        <v>48098.0</v>
      </c>
      <c r="H6096" s="77"/>
      <c r="I6096" s="77"/>
      <c r="J6096" s="77"/>
      <c r="K6096" s="77"/>
      <c r="L6096" s="77"/>
      <c r="M6096" s="77"/>
    </row>
    <row r="6097" ht="15.75" customHeight="1">
      <c r="A6097" s="79">
        <v>48099.0</v>
      </c>
      <c r="H6097" s="77"/>
      <c r="I6097" s="77"/>
      <c r="J6097" s="77"/>
      <c r="K6097" s="77"/>
      <c r="L6097" s="77"/>
      <c r="M6097" s="77"/>
    </row>
    <row r="6098" ht="15.75" customHeight="1">
      <c r="A6098" s="79">
        <v>48100.0</v>
      </c>
      <c r="H6098" s="77"/>
      <c r="I6098" s="77"/>
      <c r="J6098" s="77"/>
      <c r="K6098" s="77"/>
      <c r="L6098" s="77"/>
      <c r="M6098" s="77"/>
    </row>
    <row r="6099" ht="15.75" customHeight="1">
      <c r="A6099" s="79">
        <v>48101.0</v>
      </c>
      <c r="H6099" s="77"/>
      <c r="I6099" s="77"/>
      <c r="J6099" s="77"/>
      <c r="K6099" s="77"/>
      <c r="L6099" s="77"/>
      <c r="M6099" s="77"/>
    </row>
    <row r="6100" ht="15.75" customHeight="1">
      <c r="A6100" s="79">
        <v>48102.0</v>
      </c>
      <c r="H6100" s="77"/>
      <c r="I6100" s="77"/>
      <c r="J6100" s="77"/>
      <c r="K6100" s="77"/>
      <c r="L6100" s="77"/>
      <c r="M6100" s="77"/>
    </row>
    <row r="6101" ht="15.75" customHeight="1">
      <c r="A6101" s="79">
        <v>48103.0</v>
      </c>
      <c r="H6101" s="77"/>
      <c r="I6101" s="77"/>
      <c r="J6101" s="77"/>
      <c r="K6101" s="77"/>
      <c r="L6101" s="77"/>
      <c r="M6101" s="77"/>
    </row>
    <row r="6102" ht="15.75" customHeight="1">
      <c r="A6102" s="79">
        <v>48104.0</v>
      </c>
      <c r="H6102" s="77"/>
      <c r="I6102" s="77"/>
      <c r="J6102" s="77"/>
      <c r="K6102" s="77"/>
      <c r="L6102" s="77"/>
      <c r="M6102" s="77"/>
    </row>
    <row r="6103" ht="15.75" customHeight="1">
      <c r="A6103" s="79">
        <v>48105.0</v>
      </c>
      <c r="H6103" s="77"/>
      <c r="I6103" s="77"/>
      <c r="J6103" s="77"/>
      <c r="K6103" s="77"/>
      <c r="L6103" s="77"/>
      <c r="M6103" s="77"/>
    </row>
    <row r="6104" ht="15.75" customHeight="1">
      <c r="A6104" s="79">
        <v>48106.0</v>
      </c>
      <c r="H6104" s="77"/>
      <c r="I6104" s="77"/>
      <c r="J6104" s="77"/>
      <c r="K6104" s="77"/>
      <c r="L6104" s="77"/>
      <c r="M6104" s="77"/>
    </row>
    <row r="6105" ht="15.75" customHeight="1">
      <c r="A6105" s="79">
        <v>48107.0</v>
      </c>
      <c r="H6105" s="77"/>
      <c r="I6105" s="77"/>
      <c r="J6105" s="77"/>
      <c r="K6105" s="77"/>
      <c r="L6105" s="77"/>
      <c r="M6105" s="77"/>
    </row>
    <row r="6106" ht="15.75" customHeight="1">
      <c r="A6106" s="79">
        <v>48108.0</v>
      </c>
      <c r="H6106" s="77"/>
      <c r="I6106" s="77"/>
      <c r="J6106" s="77"/>
      <c r="K6106" s="77"/>
      <c r="L6106" s="77"/>
      <c r="M6106" s="77"/>
    </row>
    <row r="6107" ht="15.75" customHeight="1">
      <c r="A6107" s="79">
        <v>48109.0</v>
      </c>
      <c r="H6107" s="77"/>
      <c r="I6107" s="77"/>
      <c r="J6107" s="77"/>
      <c r="K6107" s="77"/>
      <c r="L6107" s="77"/>
      <c r="M6107" s="77"/>
    </row>
    <row r="6108" ht="15.75" customHeight="1">
      <c r="A6108" s="79">
        <v>48110.0</v>
      </c>
      <c r="H6108" s="77"/>
      <c r="I6108" s="77"/>
      <c r="J6108" s="77"/>
      <c r="K6108" s="77"/>
      <c r="L6108" s="77"/>
      <c r="M6108" s="77"/>
    </row>
    <row r="6109" ht="15.75" customHeight="1">
      <c r="A6109" s="79">
        <v>48111.0</v>
      </c>
      <c r="H6109" s="77"/>
      <c r="I6109" s="77"/>
      <c r="J6109" s="77"/>
      <c r="K6109" s="77"/>
      <c r="L6109" s="77"/>
      <c r="M6109" s="77"/>
    </row>
    <row r="6110" ht="15.75" customHeight="1">
      <c r="A6110" s="79">
        <v>48112.0</v>
      </c>
      <c r="H6110" s="77"/>
      <c r="I6110" s="77"/>
      <c r="J6110" s="77"/>
      <c r="K6110" s="77"/>
      <c r="L6110" s="77"/>
      <c r="M6110" s="77"/>
    </row>
    <row r="6111" ht="15.75" customHeight="1">
      <c r="A6111" s="79">
        <v>48113.0</v>
      </c>
      <c r="H6111" s="77"/>
      <c r="I6111" s="77"/>
      <c r="J6111" s="77"/>
      <c r="K6111" s="77"/>
      <c r="L6111" s="77"/>
      <c r="M6111" s="77"/>
    </row>
    <row r="6112" ht="15.75" customHeight="1">
      <c r="A6112" s="79">
        <v>48114.0</v>
      </c>
      <c r="H6112" s="77"/>
      <c r="I6112" s="77"/>
      <c r="J6112" s="77"/>
      <c r="K6112" s="77"/>
      <c r="L6112" s="77"/>
      <c r="M6112" s="77"/>
    </row>
    <row r="6113" ht="15.75" customHeight="1">
      <c r="A6113" s="79">
        <v>48115.0</v>
      </c>
      <c r="H6113" s="77"/>
      <c r="I6113" s="77"/>
      <c r="J6113" s="77"/>
      <c r="K6113" s="77"/>
      <c r="L6113" s="77"/>
      <c r="M6113" s="77"/>
    </row>
    <row r="6114" ht="15.75" customHeight="1">
      <c r="A6114" s="79">
        <v>48116.0</v>
      </c>
      <c r="H6114" s="77"/>
      <c r="I6114" s="77"/>
      <c r="J6114" s="77"/>
      <c r="K6114" s="77"/>
      <c r="L6114" s="77"/>
      <c r="M6114" s="77"/>
    </row>
    <row r="6115" ht="15.75" customHeight="1">
      <c r="A6115" s="79">
        <v>48117.0</v>
      </c>
      <c r="H6115" s="77"/>
      <c r="I6115" s="77"/>
      <c r="J6115" s="77"/>
      <c r="K6115" s="77"/>
      <c r="L6115" s="77"/>
      <c r="M6115" s="77"/>
    </row>
    <row r="6116" ht="15.75" customHeight="1">
      <c r="A6116" s="79">
        <v>48118.0</v>
      </c>
      <c r="H6116" s="77"/>
      <c r="I6116" s="77"/>
      <c r="J6116" s="77"/>
      <c r="K6116" s="77"/>
      <c r="L6116" s="77"/>
      <c r="M6116" s="77"/>
    </row>
    <row r="6117" ht="15.75" customHeight="1">
      <c r="A6117" s="79">
        <v>48119.0</v>
      </c>
      <c r="H6117" s="77"/>
      <c r="I6117" s="77"/>
      <c r="J6117" s="77"/>
      <c r="K6117" s="77"/>
      <c r="L6117" s="77"/>
      <c r="M6117" s="77"/>
    </row>
    <row r="6118" ht="15.75" customHeight="1">
      <c r="A6118" s="79">
        <v>48120.0</v>
      </c>
      <c r="H6118" s="77"/>
      <c r="I6118" s="77"/>
      <c r="J6118" s="77"/>
      <c r="K6118" s="77"/>
      <c r="L6118" s="77"/>
      <c r="M6118" s="77"/>
    </row>
    <row r="6119" ht="15.75" customHeight="1">
      <c r="A6119" s="79">
        <v>48121.0</v>
      </c>
      <c r="H6119" s="77"/>
      <c r="I6119" s="77"/>
      <c r="J6119" s="77"/>
      <c r="K6119" s="77"/>
      <c r="L6119" s="77"/>
      <c r="M6119" s="77"/>
    </row>
    <row r="6120" ht="15.75" customHeight="1">
      <c r="A6120" s="79">
        <v>48122.0</v>
      </c>
      <c r="H6120" s="77"/>
      <c r="I6120" s="77"/>
      <c r="J6120" s="77"/>
      <c r="K6120" s="77"/>
      <c r="L6120" s="77"/>
      <c r="M6120" s="77"/>
    </row>
    <row r="6121" ht="15.75" customHeight="1">
      <c r="A6121" s="79">
        <v>48123.0</v>
      </c>
      <c r="H6121" s="77"/>
      <c r="I6121" s="77"/>
      <c r="J6121" s="77"/>
      <c r="K6121" s="77"/>
      <c r="L6121" s="77"/>
      <c r="M6121" s="77"/>
    </row>
    <row r="6122" ht="15.75" customHeight="1">
      <c r="A6122" s="79">
        <v>48124.0</v>
      </c>
      <c r="H6122" s="77"/>
      <c r="I6122" s="77"/>
      <c r="J6122" s="77"/>
      <c r="K6122" s="77"/>
      <c r="L6122" s="77"/>
      <c r="M6122" s="77"/>
    </row>
    <row r="6123" ht="15.75" customHeight="1">
      <c r="A6123" s="79">
        <v>48125.0</v>
      </c>
      <c r="H6123" s="77"/>
      <c r="I6123" s="77"/>
      <c r="J6123" s="77"/>
      <c r="K6123" s="77"/>
      <c r="L6123" s="77"/>
      <c r="M6123" s="77"/>
    </row>
    <row r="6124" ht="15.75" customHeight="1">
      <c r="A6124" s="79">
        <v>48126.0</v>
      </c>
      <c r="H6124" s="77"/>
      <c r="I6124" s="77"/>
      <c r="J6124" s="77"/>
      <c r="K6124" s="77"/>
      <c r="L6124" s="77"/>
      <c r="M6124" s="77"/>
    </row>
    <row r="6125" ht="15.75" customHeight="1">
      <c r="A6125" s="79">
        <v>48127.0</v>
      </c>
      <c r="H6125" s="77"/>
      <c r="I6125" s="77"/>
      <c r="J6125" s="77"/>
      <c r="K6125" s="77"/>
      <c r="L6125" s="77"/>
      <c r="M6125" s="77"/>
    </row>
    <row r="6126" ht="15.75" customHeight="1">
      <c r="A6126" s="79">
        <v>48128.0</v>
      </c>
      <c r="H6126" s="77"/>
      <c r="I6126" s="77"/>
      <c r="J6126" s="77"/>
      <c r="K6126" s="77"/>
      <c r="L6126" s="77"/>
      <c r="M6126" s="77"/>
    </row>
    <row r="6127" ht="15.75" customHeight="1">
      <c r="A6127" s="79">
        <v>48129.0</v>
      </c>
      <c r="H6127" s="77"/>
      <c r="I6127" s="77"/>
      <c r="J6127" s="77"/>
      <c r="K6127" s="77"/>
      <c r="L6127" s="77"/>
      <c r="M6127" s="77"/>
    </row>
    <row r="6128" ht="15.75" customHeight="1">
      <c r="A6128" s="79">
        <v>48130.0</v>
      </c>
      <c r="H6128" s="77"/>
      <c r="I6128" s="77"/>
      <c r="J6128" s="77"/>
      <c r="K6128" s="77"/>
      <c r="L6128" s="77"/>
      <c r="M6128" s="77"/>
    </row>
    <row r="6129" ht="15.75" customHeight="1">
      <c r="A6129" s="79">
        <v>48131.0</v>
      </c>
      <c r="H6129" s="77"/>
      <c r="I6129" s="77"/>
      <c r="J6129" s="77"/>
      <c r="K6129" s="77"/>
      <c r="L6129" s="77"/>
      <c r="M6129" s="77"/>
    </row>
    <row r="6130" ht="15.75" customHeight="1">
      <c r="A6130" s="79">
        <v>48132.0</v>
      </c>
      <c r="H6130" s="77"/>
      <c r="I6130" s="77"/>
      <c r="J6130" s="77"/>
      <c r="K6130" s="77"/>
      <c r="L6130" s="77"/>
      <c r="M6130" s="77"/>
    </row>
    <row r="6131" ht="15.75" customHeight="1">
      <c r="A6131" s="79">
        <v>48133.0</v>
      </c>
      <c r="H6131" s="77"/>
      <c r="I6131" s="77"/>
      <c r="J6131" s="77"/>
      <c r="K6131" s="77"/>
      <c r="L6131" s="77"/>
      <c r="M6131" s="77"/>
    </row>
    <row r="6132" ht="15.75" customHeight="1">
      <c r="A6132" s="79">
        <v>48134.0</v>
      </c>
      <c r="H6132" s="77"/>
      <c r="I6132" s="77"/>
      <c r="J6132" s="77"/>
      <c r="K6132" s="77"/>
      <c r="L6132" s="77"/>
      <c r="M6132" s="77"/>
    </row>
    <row r="6133" ht="15.75" customHeight="1">
      <c r="A6133" s="79">
        <v>48135.0</v>
      </c>
      <c r="H6133" s="77"/>
      <c r="I6133" s="77"/>
      <c r="J6133" s="77"/>
      <c r="K6133" s="77"/>
      <c r="L6133" s="77"/>
      <c r="M6133" s="77"/>
    </row>
    <row r="6134" ht="15.75" customHeight="1">
      <c r="A6134" s="79">
        <v>48136.0</v>
      </c>
      <c r="H6134" s="77"/>
      <c r="I6134" s="77"/>
      <c r="J6134" s="77"/>
      <c r="K6134" s="77"/>
      <c r="L6134" s="77"/>
      <c r="M6134" s="77"/>
    </row>
    <row r="6135" ht="15.75" customHeight="1">
      <c r="A6135" s="79">
        <v>48137.0</v>
      </c>
      <c r="H6135" s="77"/>
      <c r="I6135" s="77"/>
      <c r="J6135" s="77"/>
      <c r="K6135" s="77"/>
      <c r="L6135" s="77"/>
      <c r="M6135" s="77"/>
    </row>
    <row r="6136" ht="15.75" customHeight="1">
      <c r="A6136" s="79">
        <v>48138.0</v>
      </c>
      <c r="H6136" s="77"/>
      <c r="I6136" s="77"/>
      <c r="J6136" s="77"/>
      <c r="K6136" s="77"/>
      <c r="L6136" s="77"/>
      <c r="M6136" s="77"/>
    </row>
    <row r="6137" ht="15.75" customHeight="1">
      <c r="A6137" s="79">
        <v>48139.0</v>
      </c>
      <c r="H6137" s="77"/>
      <c r="I6137" s="77"/>
      <c r="J6137" s="77"/>
      <c r="K6137" s="77"/>
      <c r="L6137" s="77"/>
      <c r="M6137" s="77"/>
    </row>
    <row r="6138" ht="15.75" customHeight="1">
      <c r="A6138" s="79">
        <v>48140.0</v>
      </c>
      <c r="H6138" s="77"/>
      <c r="I6138" s="77"/>
      <c r="J6138" s="77"/>
      <c r="K6138" s="77"/>
      <c r="L6138" s="77"/>
      <c r="M6138" s="77"/>
    </row>
    <row r="6139" ht="15.75" customHeight="1">
      <c r="A6139" s="79">
        <v>48141.0</v>
      </c>
      <c r="H6139" s="77"/>
      <c r="I6139" s="77"/>
      <c r="J6139" s="77"/>
      <c r="K6139" s="77"/>
      <c r="L6139" s="77"/>
      <c r="M6139" s="77"/>
    </row>
    <row r="6140" ht="15.75" customHeight="1">
      <c r="A6140" s="79">
        <v>48142.0</v>
      </c>
      <c r="H6140" s="77"/>
      <c r="I6140" s="77"/>
      <c r="J6140" s="77"/>
      <c r="K6140" s="77"/>
      <c r="L6140" s="77"/>
      <c r="M6140" s="77"/>
    </row>
    <row r="6141" ht="15.75" customHeight="1">
      <c r="A6141" s="79">
        <v>48143.0</v>
      </c>
      <c r="H6141" s="77"/>
      <c r="I6141" s="77"/>
      <c r="J6141" s="77"/>
      <c r="K6141" s="77"/>
      <c r="L6141" s="77"/>
      <c r="M6141" s="77"/>
    </row>
    <row r="6142" ht="15.75" customHeight="1">
      <c r="A6142" s="79">
        <v>48144.0</v>
      </c>
      <c r="H6142" s="77"/>
      <c r="I6142" s="77"/>
      <c r="J6142" s="77"/>
      <c r="K6142" s="77"/>
      <c r="L6142" s="77"/>
      <c r="M6142" s="77"/>
    </row>
    <row r="6143" ht="15.75" customHeight="1">
      <c r="A6143" s="79">
        <v>48145.0</v>
      </c>
      <c r="H6143" s="77"/>
      <c r="I6143" s="77"/>
      <c r="J6143" s="77"/>
      <c r="K6143" s="77"/>
      <c r="L6143" s="77"/>
      <c r="M6143" s="77"/>
    </row>
    <row r="6144" ht="15.75" customHeight="1">
      <c r="A6144" s="79">
        <v>48146.0</v>
      </c>
      <c r="H6144" s="77"/>
      <c r="I6144" s="77"/>
      <c r="J6144" s="77"/>
      <c r="K6144" s="77"/>
      <c r="L6144" s="77"/>
      <c r="M6144" s="77"/>
    </row>
    <row r="6145" ht="15.75" customHeight="1">
      <c r="A6145" s="79">
        <v>48147.0</v>
      </c>
      <c r="H6145" s="77"/>
      <c r="I6145" s="77"/>
      <c r="J6145" s="77"/>
      <c r="K6145" s="77"/>
      <c r="L6145" s="77"/>
      <c r="M6145" s="77"/>
    </row>
    <row r="6146" ht="15.75" customHeight="1">
      <c r="A6146" s="79">
        <v>48148.0</v>
      </c>
      <c r="H6146" s="77"/>
      <c r="I6146" s="77"/>
      <c r="J6146" s="77"/>
      <c r="K6146" s="77"/>
      <c r="L6146" s="77"/>
      <c r="M6146" s="77"/>
    </row>
    <row r="6147" ht="15.75" customHeight="1">
      <c r="A6147" s="79">
        <v>48149.0</v>
      </c>
      <c r="H6147" s="77"/>
      <c r="I6147" s="77"/>
      <c r="J6147" s="77"/>
      <c r="K6147" s="77"/>
      <c r="L6147" s="77"/>
      <c r="M6147" s="77"/>
    </row>
    <row r="6148" ht="15.75" customHeight="1">
      <c r="A6148" s="79">
        <v>48150.0</v>
      </c>
      <c r="H6148" s="77"/>
      <c r="I6148" s="77"/>
      <c r="J6148" s="77"/>
      <c r="K6148" s="77"/>
      <c r="L6148" s="77"/>
      <c r="M6148" s="77"/>
    </row>
    <row r="6149" ht="15.75" customHeight="1">
      <c r="A6149" s="79">
        <v>48151.0</v>
      </c>
      <c r="H6149" s="77"/>
      <c r="I6149" s="77"/>
      <c r="J6149" s="77"/>
      <c r="K6149" s="77"/>
      <c r="L6149" s="77"/>
      <c r="M6149" s="77"/>
    </row>
    <row r="6150" ht="15.75" customHeight="1">
      <c r="A6150" s="79">
        <v>48152.0</v>
      </c>
      <c r="H6150" s="77"/>
      <c r="I6150" s="77"/>
      <c r="J6150" s="77"/>
      <c r="K6150" s="77"/>
      <c r="L6150" s="77"/>
      <c r="M6150" s="77"/>
    </row>
    <row r="6151" ht="15.75" customHeight="1">
      <c r="A6151" s="79">
        <v>48153.0</v>
      </c>
      <c r="H6151" s="77"/>
      <c r="I6151" s="77"/>
      <c r="J6151" s="77"/>
      <c r="K6151" s="77"/>
      <c r="L6151" s="77"/>
      <c r="M6151" s="77"/>
    </row>
    <row r="6152" ht="15.75" customHeight="1">
      <c r="A6152" s="79">
        <v>48154.0</v>
      </c>
      <c r="H6152" s="77"/>
      <c r="I6152" s="77"/>
      <c r="J6152" s="77"/>
      <c r="K6152" s="77"/>
      <c r="L6152" s="77"/>
      <c r="M6152" s="77"/>
    </row>
    <row r="6153" ht="15.75" customHeight="1">
      <c r="A6153" s="79">
        <v>48155.0</v>
      </c>
      <c r="H6153" s="77"/>
      <c r="I6153" s="77"/>
      <c r="J6153" s="77"/>
      <c r="K6153" s="77"/>
      <c r="L6153" s="77"/>
      <c r="M6153" s="77"/>
    </row>
    <row r="6154" ht="15.75" customHeight="1">
      <c r="A6154" s="79">
        <v>48156.0</v>
      </c>
      <c r="H6154" s="77"/>
      <c r="I6154" s="77"/>
      <c r="J6154" s="77"/>
      <c r="K6154" s="77"/>
      <c r="L6154" s="77"/>
      <c r="M6154" s="77"/>
    </row>
    <row r="6155" ht="15.75" customHeight="1">
      <c r="A6155" s="79">
        <v>48157.0</v>
      </c>
      <c r="H6155" s="77"/>
      <c r="I6155" s="77"/>
      <c r="J6155" s="77"/>
      <c r="K6155" s="77"/>
      <c r="L6155" s="77"/>
      <c r="M6155" s="77"/>
    </row>
    <row r="6156" ht="15.75" customHeight="1">
      <c r="A6156" s="79">
        <v>48158.0</v>
      </c>
      <c r="H6156" s="77"/>
      <c r="I6156" s="77"/>
      <c r="J6156" s="77"/>
      <c r="K6156" s="77"/>
      <c r="L6156" s="77"/>
      <c r="M6156" s="77"/>
    </row>
    <row r="6157" ht="15.75" customHeight="1">
      <c r="A6157" s="79">
        <v>48159.0</v>
      </c>
      <c r="H6157" s="77"/>
      <c r="I6157" s="77"/>
      <c r="J6157" s="77"/>
      <c r="K6157" s="77"/>
      <c r="L6157" s="77"/>
      <c r="M6157" s="77"/>
    </row>
    <row r="6158" ht="15.75" customHeight="1">
      <c r="A6158" s="79">
        <v>48160.0</v>
      </c>
      <c r="H6158" s="77"/>
      <c r="I6158" s="77"/>
      <c r="J6158" s="77"/>
      <c r="K6158" s="77"/>
      <c r="L6158" s="77"/>
      <c r="M6158" s="77"/>
    </row>
    <row r="6159" ht="15.75" customHeight="1">
      <c r="A6159" s="79">
        <v>48161.0</v>
      </c>
      <c r="H6159" s="77"/>
      <c r="I6159" s="77"/>
      <c r="J6159" s="77"/>
      <c r="K6159" s="77"/>
      <c r="L6159" s="77"/>
      <c r="M6159" s="77"/>
    </row>
    <row r="6160" ht="15.75" customHeight="1">
      <c r="A6160" s="79">
        <v>48162.0</v>
      </c>
      <c r="H6160" s="77"/>
      <c r="I6160" s="77"/>
      <c r="J6160" s="77"/>
      <c r="K6160" s="77"/>
      <c r="L6160" s="77"/>
      <c r="M6160" s="77"/>
    </row>
    <row r="6161" ht="15.75" customHeight="1">
      <c r="A6161" s="79">
        <v>48163.0</v>
      </c>
      <c r="H6161" s="77"/>
      <c r="I6161" s="77"/>
      <c r="J6161" s="77"/>
      <c r="K6161" s="77"/>
      <c r="L6161" s="77"/>
      <c r="M6161" s="77"/>
    </row>
    <row r="6162" ht="15.75" customHeight="1">
      <c r="A6162" s="79">
        <v>48164.0</v>
      </c>
      <c r="H6162" s="77"/>
      <c r="I6162" s="77"/>
      <c r="J6162" s="77"/>
      <c r="K6162" s="77"/>
      <c r="L6162" s="77"/>
      <c r="M6162" s="77"/>
    </row>
    <row r="6163" ht="15.75" customHeight="1">
      <c r="A6163" s="79">
        <v>48165.0</v>
      </c>
      <c r="H6163" s="77"/>
      <c r="I6163" s="77"/>
      <c r="J6163" s="77"/>
      <c r="K6163" s="77"/>
      <c r="L6163" s="77"/>
      <c r="M6163" s="77"/>
    </row>
    <row r="6164" ht="15.75" customHeight="1">
      <c r="A6164" s="79">
        <v>48166.0</v>
      </c>
      <c r="H6164" s="77"/>
      <c r="I6164" s="77"/>
      <c r="J6164" s="77"/>
      <c r="K6164" s="77"/>
      <c r="L6164" s="77"/>
      <c r="M6164" s="77"/>
    </row>
    <row r="6165" ht="15.75" customHeight="1">
      <c r="A6165" s="79">
        <v>48167.0</v>
      </c>
      <c r="H6165" s="77"/>
      <c r="I6165" s="77"/>
      <c r="J6165" s="77"/>
      <c r="K6165" s="77"/>
      <c r="L6165" s="77"/>
      <c r="M6165" s="77"/>
    </row>
    <row r="6166" ht="15.75" customHeight="1">
      <c r="A6166" s="79">
        <v>48168.0</v>
      </c>
      <c r="H6166" s="77"/>
      <c r="I6166" s="77"/>
      <c r="J6166" s="77"/>
      <c r="K6166" s="77"/>
      <c r="L6166" s="77"/>
      <c r="M6166" s="77"/>
    </row>
    <row r="6167" ht="15.75" customHeight="1">
      <c r="A6167" s="79">
        <v>48169.0</v>
      </c>
      <c r="H6167" s="77"/>
      <c r="I6167" s="77"/>
      <c r="J6167" s="77"/>
      <c r="K6167" s="77"/>
      <c r="L6167" s="77"/>
      <c r="M6167" s="77"/>
    </row>
    <row r="6168" ht="15.75" customHeight="1">
      <c r="A6168" s="79">
        <v>48170.0</v>
      </c>
      <c r="H6168" s="77"/>
      <c r="I6168" s="77"/>
      <c r="J6168" s="77"/>
      <c r="K6168" s="77"/>
      <c r="L6168" s="77"/>
      <c r="M6168" s="77"/>
    </row>
    <row r="6169" ht="15.75" customHeight="1">
      <c r="A6169" s="79">
        <v>48171.0</v>
      </c>
      <c r="H6169" s="77"/>
      <c r="I6169" s="77"/>
      <c r="J6169" s="77"/>
      <c r="K6169" s="77"/>
      <c r="L6169" s="77"/>
      <c r="M6169" s="77"/>
    </row>
    <row r="6170" ht="15.75" customHeight="1">
      <c r="A6170" s="79">
        <v>48172.0</v>
      </c>
      <c r="H6170" s="77"/>
      <c r="I6170" s="77"/>
      <c r="J6170" s="77"/>
      <c r="K6170" s="77"/>
      <c r="L6170" s="77"/>
      <c r="M6170" s="77"/>
    </row>
    <row r="6171" ht="15.75" customHeight="1">
      <c r="A6171" s="79">
        <v>48173.0</v>
      </c>
      <c r="H6171" s="77"/>
      <c r="I6171" s="77"/>
      <c r="J6171" s="77"/>
      <c r="K6171" s="77"/>
      <c r="L6171" s="77"/>
      <c r="M6171" s="77"/>
    </row>
    <row r="6172" ht="15.75" customHeight="1">
      <c r="A6172" s="79">
        <v>48174.0</v>
      </c>
      <c r="H6172" s="77"/>
      <c r="I6172" s="77"/>
      <c r="J6172" s="77"/>
      <c r="K6172" s="77"/>
      <c r="L6172" s="77"/>
      <c r="M6172" s="77"/>
    </row>
    <row r="6173" ht="15.75" customHeight="1">
      <c r="A6173" s="79">
        <v>48175.0</v>
      </c>
      <c r="H6173" s="77"/>
      <c r="I6173" s="77"/>
      <c r="J6173" s="77"/>
      <c r="K6173" s="77"/>
      <c r="L6173" s="77"/>
      <c r="M6173" s="77"/>
    </row>
    <row r="6174" ht="15.75" customHeight="1">
      <c r="A6174" s="79">
        <v>48176.0</v>
      </c>
      <c r="H6174" s="77"/>
      <c r="I6174" s="77"/>
      <c r="J6174" s="77"/>
      <c r="K6174" s="77"/>
      <c r="L6174" s="77"/>
      <c r="M6174" s="77"/>
    </row>
    <row r="6175" ht="15.75" customHeight="1">
      <c r="A6175" s="79">
        <v>48177.0</v>
      </c>
      <c r="H6175" s="77"/>
      <c r="I6175" s="77"/>
      <c r="J6175" s="77"/>
      <c r="K6175" s="77"/>
      <c r="L6175" s="77"/>
      <c r="M6175" s="77"/>
    </row>
    <row r="6176" ht="15.75" customHeight="1">
      <c r="A6176" s="79">
        <v>48178.0</v>
      </c>
      <c r="H6176" s="77"/>
      <c r="I6176" s="77"/>
      <c r="J6176" s="77"/>
      <c r="K6176" s="77"/>
      <c r="L6176" s="77"/>
      <c r="M6176" s="77"/>
    </row>
    <row r="6177" ht="15.75" customHeight="1">
      <c r="A6177" s="79">
        <v>48179.0</v>
      </c>
      <c r="H6177" s="77"/>
      <c r="I6177" s="77"/>
      <c r="J6177" s="77"/>
      <c r="K6177" s="77"/>
      <c r="L6177" s="77"/>
      <c r="M6177" s="77"/>
    </row>
    <row r="6178" ht="15.75" customHeight="1">
      <c r="A6178" s="79">
        <v>48180.0</v>
      </c>
      <c r="H6178" s="77"/>
      <c r="I6178" s="77"/>
      <c r="J6178" s="77"/>
      <c r="K6178" s="77"/>
      <c r="L6178" s="77"/>
      <c r="M6178" s="77"/>
    </row>
    <row r="6179" ht="15.75" customHeight="1">
      <c r="A6179" s="79">
        <v>48181.0</v>
      </c>
      <c r="H6179" s="77"/>
      <c r="I6179" s="77"/>
      <c r="J6179" s="77"/>
      <c r="K6179" s="77"/>
      <c r="L6179" s="77"/>
      <c r="M6179" s="77"/>
    </row>
    <row r="6180" ht="15.75" customHeight="1">
      <c r="A6180" s="79">
        <v>48182.0</v>
      </c>
      <c r="H6180" s="77"/>
      <c r="I6180" s="77"/>
      <c r="J6180" s="77"/>
      <c r="K6180" s="77"/>
      <c r="L6180" s="77"/>
      <c r="M6180" s="77"/>
    </row>
    <row r="6181" ht="15.75" customHeight="1">
      <c r="A6181" s="79">
        <v>48183.0</v>
      </c>
      <c r="H6181" s="77"/>
      <c r="I6181" s="77"/>
      <c r="J6181" s="77"/>
      <c r="K6181" s="77"/>
      <c r="L6181" s="77"/>
      <c r="M6181" s="77"/>
    </row>
    <row r="6182" ht="15.75" customHeight="1">
      <c r="A6182" s="79">
        <v>48184.0</v>
      </c>
      <c r="H6182" s="77"/>
      <c r="I6182" s="77"/>
      <c r="J6182" s="77"/>
      <c r="K6182" s="77"/>
      <c r="L6182" s="77"/>
      <c r="M6182" s="77"/>
    </row>
    <row r="6183" ht="15.75" customHeight="1">
      <c r="A6183" s="79">
        <v>48185.0</v>
      </c>
      <c r="H6183" s="77"/>
      <c r="I6183" s="77"/>
      <c r="J6183" s="77"/>
      <c r="K6183" s="77"/>
      <c r="L6183" s="77"/>
      <c r="M6183" s="77"/>
    </row>
    <row r="6184" ht="15.75" customHeight="1">
      <c r="A6184" s="79">
        <v>48186.0</v>
      </c>
      <c r="H6184" s="77"/>
      <c r="I6184" s="77"/>
      <c r="J6184" s="77"/>
      <c r="K6184" s="77"/>
      <c r="L6184" s="77"/>
      <c r="M6184" s="77"/>
    </row>
    <row r="6185" ht="15.75" customHeight="1">
      <c r="A6185" s="79">
        <v>48187.0</v>
      </c>
      <c r="H6185" s="77"/>
      <c r="I6185" s="77"/>
      <c r="J6185" s="77"/>
      <c r="K6185" s="77"/>
      <c r="L6185" s="77"/>
      <c r="M6185" s="77"/>
    </row>
    <row r="6186" ht="15.75" customHeight="1">
      <c r="A6186" s="79">
        <v>48188.0</v>
      </c>
      <c r="H6186" s="77"/>
      <c r="I6186" s="77"/>
      <c r="J6186" s="77"/>
      <c r="K6186" s="77"/>
      <c r="L6186" s="77"/>
      <c r="M6186" s="77"/>
    </row>
    <row r="6187" ht="15.75" customHeight="1">
      <c r="A6187" s="79">
        <v>48189.0</v>
      </c>
      <c r="H6187" s="77"/>
      <c r="I6187" s="77"/>
      <c r="J6187" s="77"/>
      <c r="K6187" s="77"/>
      <c r="L6187" s="77"/>
      <c r="M6187" s="77"/>
    </row>
    <row r="6188" ht="15.75" customHeight="1">
      <c r="A6188" s="79">
        <v>48190.0</v>
      </c>
      <c r="H6188" s="77"/>
      <c r="I6188" s="77"/>
      <c r="J6188" s="77"/>
      <c r="K6188" s="77"/>
      <c r="L6188" s="77"/>
      <c r="M6188" s="77"/>
    </row>
    <row r="6189" ht="15.75" customHeight="1">
      <c r="A6189" s="79">
        <v>48191.0</v>
      </c>
      <c r="H6189" s="77"/>
      <c r="I6189" s="77"/>
      <c r="J6189" s="77"/>
      <c r="K6189" s="77"/>
      <c r="L6189" s="77"/>
      <c r="M6189" s="77"/>
    </row>
    <row r="6190" ht="15.75" customHeight="1">
      <c r="A6190" s="79">
        <v>48192.0</v>
      </c>
      <c r="H6190" s="77"/>
      <c r="I6190" s="77"/>
      <c r="J6190" s="77"/>
      <c r="K6190" s="77"/>
      <c r="L6190" s="77"/>
      <c r="M6190" s="77"/>
    </row>
    <row r="6191" ht="15.75" customHeight="1">
      <c r="A6191" s="79">
        <v>48193.0</v>
      </c>
      <c r="H6191" s="77"/>
      <c r="I6191" s="77"/>
      <c r="J6191" s="77"/>
      <c r="K6191" s="77"/>
      <c r="L6191" s="77"/>
      <c r="M6191" s="77"/>
    </row>
    <row r="6192" ht="15.75" customHeight="1">
      <c r="A6192" s="79">
        <v>48194.0</v>
      </c>
      <c r="H6192" s="77"/>
      <c r="I6192" s="77"/>
      <c r="J6192" s="77"/>
      <c r="K6192" s="77"/>
      <c r="L6192" s="77"/>
      <c r="M6192" s="77"/>
    </row>
    <row r="6193" ht="15.75" customHeight="1">
      <c r="A6193" s="79">
        <v>48195.0</v>
      </c>
      <c r="H6193" s="77"/>
      <c r="I6193" s="77"/>
      <c r="J6193" s="77"/>
      <c r="K6193" s="77"/>
      <c r="L6193" s="77"/>
      <c r="M6193" s="77"/>
    </row>
    <row r="6194" ht="15.75" customHeight="1">
      <c r="A6194" s="79">
        <v>48196.0</v>
      </c>
      <c r="H6194" s="77"/>
      <c r="I6194" s="77"/>
      <c r="J6194" s="77"/>
      <c r="K6194" s="77"/>
      <c r="L6194" s="77"/>
      <c r="M6194" s="77"/>
    </row>
    <row r="6195" ht="15.75" customHeight="1">
      <c r="A6195" s="79">
        <v>48197.0</v>
      </c>
      <c r="H6195" s="77"/>
      <c r="I6195" s="77"/>
      <c r="J6195" s="77"/>
      <c r="K6195" s="77"/>
      <c r="L6195" s="77"/>
      <c r="M6195" s="77"/>
    </row>
    <row r="6196" ht="15.75" customHeight="1">
      <c r="A6196" s="79">
        <v>48198.0</v>
      </c>
      <c r="H6196" s="77"/>
      <c r="I6196" s="77"/>
      <c r="J6196" s="77"/>
      <c r="K6196" s="77"/>
      <c r="L6196" s="77"/>
      <c r="M6196" s="77"/>
    </row>
    <row r="6197" ht="15.75" customHeight="1">
      <c r="A6197" s="79">
        <v>48199.0</v>
      </c>
      <c r="H6197" s="77"/>
      <c r="I6197" s="77"/>
      <c r="J6197" s="77"/>
      <c r="K6197" s="77"/>
      <c r="L6197" s="77"/>
      <c r="M6197" s="77"/>
    </row>
    <row r="6198" ht="15.75" customHeight="1">
      <c r="A6198" s="79">
        <v>48200.0</v>
      </c>
      <c r="H6198" s="77"/>
      <c r="I6198" s="77"/>
      <c r="J6198" s="77"/>
      <c r="K6198" s="77"/>
      <c r="L6198" s="77"/>
      <c r="M6198" s="77"/>
    </row>
    <row r="6199" ht="15.75" customHeight="1">
      <c r="A6199" s="79">
        <v>48201.0</v>
      </c>
      <c r="H6199" s="77"/>
      <c r="I6199" s="77"/>
      <c r="J6199" s="77"/>
      <c r="K6199" s="77"/>
      <c r="L6199" s="77"/>
      <c r="M6199" s="77"/>
    </row>
    <row r="6200" ht="15.75" customHeight="1">
      <c r="A6200" s="79">
        <v>48202.0</v>
      </c>
      <c r="H6200" s="77"/>
      <c r="I6200" s="77"/>
      <c r="J6200" s="77"/>
      <c r="K6200" s="77"/>
      <c r="L6200" s="77"/>
      <c r="M6200" s="77"/>
    </row>
    <row r="6201" ht="15.75" customHeight="1">
      <c r="A6201" s="79">
        <v>48203.0</v>
      </c>
      <c r="H6201" s="77"/>
      <c r="I6201" s="77"/>
      <c r="J6201" s="77"/>
      <c r="K6201" s="77"/>
      <c r="L6201" s="77"/>
      <c r="M6201" s="77"/>
    </row>
    <row r="6202" ht="15.75" customHeight="1">
      <c r="A6202" s="79">
        <v>48204.0</v>
      </c>
      <c r="H6202" s="77"/>
      <c r="I6202" s="77"/>
      <c r="J6202" s="77"/>
      <c r="K6202" s="77"/>
      <c r="L6202" s="77"/>
      <c r="M6202" s="77"/>
    </row>
    <row r="6203" ht="15.75" customHeight="1">
      <c r="A6203" s="79">
        <v>48205.0</v>
      </c>
      <c r="H6203" s="77"/>
      <c r="I6203" s="77"/>
      <c r="J6203" s="77"/>
      <c r="K6203" s="77"/>
      <c r="L6203" s="77"/>
      <c r="M6203" s="77"/>
    </row>
    <row r="6204" ht="15.75" customHeight="1">
      <c r="A6204" s="79">
        <v>48206.0</v>
      </c>
      <c r="H6204" s="77"/>
      <c r="I6204" s="77"/>
      <c r="J6204" s="77"/>
      <c r="K6204" s="77"/>
      <c r="L6204" s="77"/>
      <c r="M6204" s="77"/>
    </row>
    <row r="6205" ht="15.75" customHeight="1">
      <c r="A6205" s="79">
        <v>48207.0</v>
      </c>
      <c r="H6205" s="77"/>
      <c r="I6205" s="77"/>
      <c r="J6205" s="77"/>
      <c r="K6205" s="77"/>
      <c r="L6205" s="77"/>
      <c r="M6205" s="77"/>
    </row>
    <row r="6206" ht="15.75" customHeight="1">
      <c r="A6206" s="79">
        <v>48208.0</v>
      </c>
      <c r="H6206" s="77"/>
      <c r="I6206" s="77"/>
      <c r="J6206" s="77"/>
      <c r="K6206" s="77"/>
      <c r="L6206" s="77"/>
      <c r="M6206" s="77"/>
    </row>
    <row r="6207" ht="15.75" customHeight="1">
      <c r="A6207" s="79">
        <v>48209.0</v>
      </c>
      <c r="H6207" s="77"/>
      <c r="I6207" s="77"/>
      <c r="J6207" s="77"/>
      <c r="K6207" s="77"/>
      <c r="L6207" s="77"/>
      <c r="M6207" s="77"/>
    </row>
    <row r="6208" ht="15.75" customHeight="1">
      <c r="A6208" s="79">
        <v>48210.0</v>
      </c>
      <c r="H6208" s="77"/>
      <c r="I6208" s="77"/>
      <c r="J6208" s="77"/>
      <c r="K6208" s="77"/>
      <c r="L6208" s="77"/>
      <c r="M6208" s="77"/>
    </row>
    <row r="6209" ht="15.75" customHeight="1">
      <c r="A6209" s="79">
        <v>48211.0</v>
      </c>
      <c r="H6209" s="77"/>
      <c r="I6209" s="77"/>
      <c r="J6209" s="77"/>
      <c r="K6209" s="77"/>
      <c r="L6209" s="77"/>
      <c r="M6209" s="77"/>
    </row>
    <row r="6210" ht="15.75" customHeight="1">
      <c r="A6210" s="79">
        <v>48212.0</v>
      </c>
      <c r="H6210" s="77"/>
      <c r="I6210" s="77"/>
      <c r="J6210" s="77"/>
      <c r="K6210" s="77"/>
      <c r="L6210" s="77"/>
      <c r="M6210" s="77"/>
    </row>
    <row r="6211" ht="15.75" customHeight="1">
      <c r="A6211" s="79">
        <v>48213.0</v>
      </c>
      <c r="H6211" s="77"/>
      <c r="I6211" s="77"/>
      <c r="J6211" s="77"/>
      <c r="K6211" s="77"/>
      <c r="L6211" s="77"/>
      <c r="M6211" s="77"/>
    </row>
    <row r="6212" ht="15.75" customHeight="1">
      <c r="A6212" s="79">
        <v>48214.0</v>
      </c>
      <c r="H6212" s="77"/>
      <c r="I6212" s="77"/>
      <c r="J6212" s="77"/>
      <c r="K6212" s="77"/>
      <c r="L6212" s="77"/>
      <c r="M6212" s="77"/>
    </row>
    <row r="6213" ht="15.75" customHeight="1">
      <c r="A6213" s="79">
        <v>48215.0</v>
      </c>
      <c r="H6213" s="77"/>
      <c r="I6213" s="77"/>
      <c r="J6213" s="77"/>
      <c r="K6213" s="77"/>
      <c r="L6213" s="77"/>
      <c r="M6213" s="77"/>
    </row>
    <row r="6214" ht="15.75" customHeight="1">
      <c r="A6214" s="79">
        <v>48216.0</v>
      </c>
      <c r="H6214" s="77"/>
      <c r="I6214" s="77"/>
      <c r="J6214" s="77"/>
      <c r="K6214" s="77"/>
      <c r="L6214" s="77"/>
      <c r="M6214" s="77"/>
    </row>
    <row r="6215" ht="15.75" customHeight="1">
      <c r="A6215" s="79">
        <v>48217.0</v>
      </c>
      <c r="H6215" s="77"/>
      <c r="I6215" s="77"/>
      <c r="J6215" s="77"/>
      <c r="K6215" s="77"/>
      <c r="L6215" s="77"/>
      <c r="M6215" s="77"/>
    </row>
    <row r="6216" ht="15.75" customHeight="1">
      <c r="A6216" s="79">
        <v>48218.0</v>
      </c>
      <c r="H6216" s="77"/>
      <c r="I6216" s="77"/>
      <c r="J6216" s="77"/>
      <c r="K6216" s="77"/>
      <c r="L6216" s="77"/>
      <c r="M6216" s="77"/>
    </row>
    <row r="6217" ht="15.75" customHeight="1">
      <c r="A6217" s="79">
        <v>48219.0</v>
      </c>
      <c r="H6217" s="77"/>
      <c r="I6217" s="77"/>
      <c r="J6217" s="77"/>
      <c r="K6217" s="77"/>
      <c r="L6217" s="77"/>
      <c r="M6217" s="77"/>
    </row>
    <row r="6218" ht="15.75" customHeight="1">
      <c r="A6218" s="79">
        <v>48220.0</v>
      </c>
      <c r="H6218" s="77"/>
      <c r="I6218" s="77"/>
      <c r="J6218" s="77"/>
      <c r="K6218" s="77"/>
      <c r="L6218" s="77"/>
      <c r="M6218" s="77"/>
    </row>
    <row r="6219" ht="15.75" customHeight="1">
      <c r="A6219" s="79">
        <v>48221.0</v>
      </c>
      <c r="H6219" s="77"/>
      <c r="I6219" s="77"/>
      <c r="J6219" s="77"/>
      <c r="K6219" s="77"/>
      <c r="L6219" s="77"/>
      <c r="M6219" s="77"/>
    </row>
    <row r="6220" ht="15.75" customHeight="1">
      <c r="A6220" s="79">
        <v>48222.0</v>
      </c>
      <c r="H6220" s="77"/>
      <c r="I6220" s="77"/>
      <c r="J6220" s="77"/>
      <c r="K6220" s="77"/>
      <c r="L6220" s="77"/>
      <c r="M6220" s="77"/>
    </row>
    <row r="6221" ht="15.75" customHeight="1">
      <c r="A6221" s="79">
        <v>48223.0</v>
      </c>
      <c r="H6221" s="77"/>
      <c r="I6221" s="77"/>
      <c r="J6221" s="77"/>
      <c r="K6221" s="77"/>
      <c r="L6221" s="77"/>
      <c r="M6221" s="77"/>
    </row>
    <row r="6222" ht="15.75" customHeight="1">
      <c r="A6222" s="79">
        <v>48224.0</v>
      </c>
      <c r="H6222" s="77"/>
      <c r="I6222" s="77"/>
      <c r="J6222" s="77"/>
      <c r="K6222" s="77"/>
      <c r="L6222" s="77"/>
      <c r="M6222" s="77"/>
    </row>
    <row r="6223" ht="15.75" customHeight="1">
      <c r="A6223" s="79">
        <v>48225.0</v>
      </c>
      <c r="H6223" s="77"/>
      <c r="I6223" s="77"/>
      <c r="J6223" s="77"/>
      <c r="K6223" s="77"/>
      <c r="L6223" s="77"/>
      <c r="M6223" s="77"/>
    </row>
    <row r="6224" ht="15.75" customHeight="1">
      <c r="A6224" s="79">
        <v>48226.0</v>
      </c>
      <c r="H6224" s="77"/>
      <c r="I6224" s="77"/>
      <c r="J6224" s="77"/>
      <c r="K6224" s="77"/>
      <c r="L6224" s="77"/>
      <c r="M6224" s="77"/>
    </row>
    <row r="6225" ht="15.75" customHeight="1">
      <c r="A6225" s="79">
        <v>48227.0</v>
      </c>
      <c r="H6225" s="77"/>
      <c r="I6225" s="77"/>
      <c r="J6225" s="77"/>
      <c r="K6225" s="77"/>
      <c r="L6225" s="77"/>
      <c r="M6225" s="77"/>
    </row>
    <row r="6226" ht="15.75" customHeight="1">
      <c r="A6226" s="79">
        <v>48228.0</v>
      </c>
      <c r="H6226" s="77"/>
      <c r="I6226" s="77"/>
      <c r="J6226" s="77"/>
      <c r="K6226" s="77"/>
      <c r="L6226" s="77"/>
      <c r="M6226" s="77"/>
    </row>
    <row r="6227" ht="15.75" customHeight="1">
      <c r="A6227" s="79">
        <v>48229.0</v>
      </c>
      <c r="H6227" s="77"/>
      <c r="I6227" s="77"/>
      <c r="J6227" s="77"/>
      <c r="K6227" s="77"/>
      <c r="L6227" s="77"/>
      <c r="M6227" s="77"/>
    </row>
    <row r="6228" ht="15.75" customHeight="1">
      <c r="A6228" s="79">
        <v>48230.0</v>
      </c>
      <c r="H6228" s="77"/>
      <c r="I6228" s="77"/>
      <c r="J6228" s="77"/>
      <c r="K6228" s="77"/>
      <c r="L6228" s="77"/>
      <c r="M6228" s="77"/>
    </row>
    <row r="6229" ht="15.75" customHeight="1">
      <c r="A6229" s="79">
        <v>48231.0</v>
      </c>
      <c r="H6229" s="77"/>
      <c r="I6229" s="77"/>
      <c r="J6229" s="77"/>
      <c r="K6229" s="77"/>
      <c r="L6229" s="77"/>
      <c r="M6229" s="77"/>
    </row>
    <row r="6230" ht="15.75" customHeight="1">
      <c r="A6230" s="79">
        <v>48232.0</v>
      </c>
      <c r="H6230" s="77"/>
      <c r="I6230" s="77"/>
      <c r="J6230" s="77"/>
      <c r="K6230" s="77"/>
      <c r="L6230" s="77"/>
      <c r="M6230" s="77"/>
    </row>
    <row r="6231" ht="15.75" customHeight="1">
      <c r="A6231" s="79">
        <v>48233.0</v>
      </c>
      <c r="H6231" s="77"/>
      <c r="I6231" s="77"/>
      <c r="J6231" s="77"/>
      <c r="K6231" s="77"/>
      <c r="L6231" s="77"/>
      <c r="M6231" s="77"/>
    </row>
    <row r="6232" ht="15.75" customHeight="1">
      <c r="A6232" s="79">
        <v>48234.0</v>
      </c>
      <c r="H6232" s="77"/>
      <c r="I6232" s="77"/>
      <c r="J6232" s="77"/>
      <c r="K6232" s="77"/>
      <c r="L6232" s="77"/>
      <c r="M6232" s="77"/>
    </row>
    <row r="6233" ht="15.75" customHeight="1">
      <c r="A6233" s="79">
        <v>48235.0</v>
      </c>
      <c r="H6233" s="77"/>
      <c r="I6233" s="77"/>
      <c r="J6233" s="77"/>
      <c r="K6233" s="77"/>
      <c r="L6233" s="77"/>
      <c r="M6233" s="77"/>
    </row>
    <row r="6234" ht="15.75" customHeight="1">
      <c r="A6234" s="79">
        <v>48236.0</v>
      </c>
      <c r="H6234" s="77"/>
      <c r="I6234" s="77"/>
      <c r="J6234" s="77"/>
      <c r="K6234" s="77"/>
      <c r="L6234" s="77"/>
      <c r="M6234" s="77"/>
    </row>
    <row r="6235" ht="15.75" customHeight="1">
      <c r="A6235" s="79">
        <v>48237.0</v>
      </c>
      <c r="H6235" s="77"/>
      <c r="I6235" s="77"/>
      <c r="J6235" s="77"/>
      <c r="K6235" s="77"/>
      <c r="L6235" s="77"/>
      <c r="M6235" s="77"/>
    </row>
    <row r="6236" ht="15.75" customHeight="1">
      <c r="A6236" s="79">
        <v>48238.0</v>
      </c>
      <c r="H6236" s="77"/>
      <c r="I6236" s="77"/>
      <c r="J6236" s="77"/>
      <c r="K6236" s="77"/>
      <c r="L6236" s="77"/>
      <c r="M6236" s="77"/>
    </row>
    <row r="6237" ht="15.75" customHeight="1">
      <c r="A6237" s="79">
        <v>48239.0</v>
      </c>
      <c r="H6237" s="77"/>
      <c r="I6237" s="77"/>
      <c r="J6237" s="77"/>
      <c r="K6237" s="77"/>
      <c r="L6237" s="77"/>
      <c r="M6237" s="77"/>
    </row>
    <row r="6238" ht="15.75" customHeight="1">
      <c r="A6238" s="79">
        <v>48240.0</v>
      </c>
      <c r="H6238" s="77"/>
      <c r="I6238" s="77"/>
      <c r="J6238" s="77"/>
      <c r="K6238" s="77"/>
      <c r="L6238" s="77"/>
      <c r="M6238" s="77"/>
    </row>
    <row r="6239" ht="15.75" customHeight="1">
      <c r="A6239" s="79">
        <v>48241.0</v>
      </c>
      <c r="H6239" s="77"/>
      <c r="I6239" s="77"/>
      <c r="J6239" s="77"/>
      <c r="K6239" s="77"/>
      <c r="L6239" s="77"/>
      <c r="M6239" s="77"/>
    </row>
    <row r="6240" ht="15.75" customHeight="1">
      <c r="A6240" s="79">
        <v>48242.0</v>
      </c>
      <c r="H6240" s="77"/>
      <c r="I6240" s="77"/>
      <c r="J6240" s="77"/>
      <c r="K6240" s="77"/>
      <c r="L6240" s="77"/>
      <c r="M6240" s="77"/>
    </row>
    <row r="6241" ht="15.75" customHeight="1">
      <c r="A6241" s="79">
        <v>48243.0</v>
      </c>
      <c r="H6241" s="77"/>
      <c r="I6241" s="77"/>
      <c r="J6241" s="77"/>
      <c r="K6241" s="77"/>
      <c r="L6241" s="77"/>
      <c r="M6241" s="77"/>
    </row>
    <row r="6242" ht="15.75" customHeight="1">
      <c r="A6242" s="79">
        <v>48244.0</v>
      </c>
      <c r="H6242" s="77"/>
      <c r="I6242" s="77"/>
      <c r="J6242" s="77"/>
      <c r="K6242" s="77"/>
      <c r="L6242" s="77"/>
      <c r="M6242" s="77"/>
    </row>
    <row r="6243" ht="15.75" customHeight="1">
      <c r="A6243" s="79">
        <v>48245.0</v>
      </c>
      <c r="H6243" s="77"/>
      <c r="I6243" s="77"/>
      <c r="J6243" s="77"/>
      <c r="K6243" s="77"/>
      <c r="L6243" s="77"/>
      <c r="M6243" s="77"/>
    </row>
    <row r="6244" ht="15.75" customHeight="1">
      <c r="A6244" s="79">
        <v>48246.0</v>
      </c>
      <c r="H6244" s="77"/>
      <c r="I6244" s="77"/>
      <c r="J6244" s="77"/>
      <c r="K6244" s="77"/>
      <c r="L6244" s="77"/>
      <c r="M6244" s="77"/>
    </row>
    <row r="6245" ht="15.75" customHeight="1">
      <c r="A6245" s="79">
        <v>48247.0</v>
      </c>
      <c r="H6245" s="77"/>
      <c r="I6245" s="77"/>
      <c r="J6245" s="77"/>
      <c r="K6245" s="77"/>
      <c r="L6245" s="77"/>
      <c r="M6245" s="77"/>
    </row>
    <row r="6246" ht="15.75" customHeight="1">
      <c r="A6246" s="79">
        <v>48248.0</v>
      </c>
      <c r="H6246" s="77"/>
      <c r="I6246" s="77"/>
      <c r="J6246" s="77"/>
      <c r="K6246" s="77"/>
      <c r="L6246" s="77"/>
      <c r="M6246" s="77"/>
    </row>
    <row r="6247" ht="15.75" customHeight="1">
      <c r="A6247" s="79">
        <v>48249.0</v>
      </c>
      <c r="H6247" s="77"/>
      <c r="I6247" s="77"/>
      <c r="J6247" s="77"/>
      <c r="K6247" s="77"/>
      <c r="L6247" s="77"/>
      <c r="M6247" s="77"/>
    </row>
    <row r="6248" ht="15.75" customHeight="1">
      <c r="A6248" s="79">
        <v>48250.0</v>
      </c>
      <c r="H6248" s="77"/>
      <c r="I6248" s="77"/>
      <c r="J6248" s="77"/>
      <c r="K6248" s="77"/>
      <c r="L6248" s="77"/>
      <c r="M6248" s="77"/>
    </row>
    <row r="6249" ht="15.75" customHeight="1">
      <c r="A6249" s="79">
        <v>48251.0</v>
      </c>
      <c r="H6249" s="77"/>
      <c r="I6249" s="77"/>
      <c r="J6249" s="77"/>
      <c r="K6249" s="77"/>
      <c r="L6249" s="77"/>
      <c r="M6249" s="77"/>
    </row>
    <row r="6250" ht="15.75" customHeight="1">
      <c r="A6250" s="79">
        <v>48252.0</v>
      </c>
      <c r="H6250" s="77"/>
      <c r="I6250" s="77"/>
      <c r="J6250" s="77"/>
      <c r="K6250" s="77"/>
      <c r="L6250" s="77"/>
      <c r="M6250" s="77"/>
    </row>
    <row r="6251" ht="15.75" customHeight="1">
      <c r="A6251" s="79">
        <v>48253.0</v>
      </c>
      <c r="H6251" s="77"/>
      <c r="I6251" s="77"/>
      <c r="J6251" s="77"/>
      <c r="K6251" s="77"/>
      <c r="L6251" s="77"/>
      <c r="M6251" s="77"/>
    </row>
    <row r="6252" ht="15.75" customHeight="1">
      <c r="A6252" s="79">
        <v>48254.0</v>
      </c>
      <c r="H6252" s="77"/>
      <c r="I6252" s="77"/>
      <c r="J6252" s="77"/>
      <c r="K6252" s="77"/>
      <c r="L6252" s="77"/>
      <c r="M6252" s="77"/>
    </row>
    <row r="6253" ht="15.75" customHeight="1">
      <c r="A6253" s="79">
        <v>48255.0</v>
      </c>
      <c r="H6253" s="77"/>
      <c r="I6253" s="77"/>
      <c r="J6253" s="77"/>
      <c r="K6253" s="77"/>
      <c r="L6253" s="77"/>
      <c r="M6253" s="77"/>
    </row>
    <row r="6254" ht="15.75" customHeight="1">
      <c r="A6254" s="79">
        <v>48256.0</v>
      </c>
      <c r="H6254" s="77"/>
      <c r="I6254" s="77"/>
      <c r="J6254" s="77"/>
      <c r="K6254" s="77"/>
      <c r="L6254" s="77"/>
      <c r="M6254" s="77"/>
    </row>
    <row r="6255" ht="15.75" customHeight="1">
      <c r="A6255" s="79">
        <v>48257.0</v>
      </c>
      <c r="H6255" s="77"/>
      <c r="I6255" s="77"/>
      <c r="J6255" s="77"/>
      <c r="K6255" s="77"/>
      <c r="L6255" s="77"/>
      <c r="M6255" s="77"/>
    </row>
    <row r="6256" ht="15.75" customHeight="1">
      <c r="A6256" s="79">
        <v>48258.0</v>
      </c>
      <c r="H6256" s="77"/>
      <c r="I6256" s="77"/>
      <c r="J6256" s="77"/>
      <c r="K6256" s="77"/>
      <c r="L6256" s="77"/>
      <c r="M6256" s="77"/>
    </row>
    <row r="6257" ht="15.75" customHeight="1">
      <c r="A6257" s="79">
        <v>48259.0</v>
      </c>
      <c r="H6257" s="77"/>
      <c r="I6257" s="77"/>
      <c r="J6257" s="77"/>
      <c r="K6257" s="77"/>
      <c r="L6257" s="77"/>
      <c r="M6257" s="77"/>
    </row>
    <row r="6258" ht="15.75" customHeight="1">
      <c r="A6258" s="79">
        <v>48260.0</v>
      </c>
      <c r="H6258" s="77"/>
      <c r="I6258" s="77"/>
      <c r="J6258" s="77"/>
      <c r="K6258" s="77"/>
      <c r="L6258" s="77"/>
      <c r="M6258" s="77"/>
    </row>
    <row r="6259" ht="15.75" customHeight="1">
      <c r="A6259" s="79">
        <v>48261.0</v>
      </c>
      <c r="H6259" s="77"/>
      <c r="I6259" s="77"/>
      <c r="J6259" s="77"/>
      <c r="K6259" s="77"/>
      <c r="L6259" s="77"/>
      <c r="M6259" s="77"/>
    </row>
    <row r="6260" ht="15.75" customHeight="1">
      <c r="A6260" s="79">
        <v>48262.0</v>
      </c>
      <c r="H6260" s="77"/>
      <c r="I6260" s="77"/>
      <c r="J6260" s="77"/>
      <c r="K6260" s="77"/>
      <c r="L6260" s="77"/>
      <c r="M6260" s="77"/>
    </row>
    <row r="6261" ht="15.75" customHeight="1">
      <c r="A6261" s="79">
        <v>48263.0</v>
      </c>
      <c r="H6261" s="77"/>
      <c r="I6261" s="77"/>
      <c r="J6261" s="77"/>
      <c r="K6261" s="77"/>
      <c r="L6261" s="77"/>
      <c r="M6261" s="77"/>
    </row>
    <row r="6262" ht="15.75" customHeight="1">
      <c r="A6262" s="79">
        <v>48264.0</v>
      </c>
      <c r="H6262" s="77"/>
      <c r="I6262" s="77"/>
      <c r="J6262" s="77"/>
      <c r="K6262" s="77"/>
      <c r="L6262" s="77"/>
      <c r="M6262" s="77"/>
    </row>
    <row r="6263" ht="15.75" customHeight="1">
      <c r="A6263" s="79">
        <v>48265.0</v>
      </c>
      <c r="H6263" s="77"/>
      <c r="I6263" s="77"/>
      <c r="J6263" s="77"/>
      <c r="K6263" s="77"/>
      <c r="L6263" s="77"/>
      <c r="M6263" s="77"/>
    </row>
    <row r="6264" ht="15.75" customHeight="1">
      <c r="A6264" s="79">
        <v>48266.0</v>
      </c>
      <c r="H6264" s="77"/>
      <c r="I6264" s="77"/>
      <c r="J6264" s="77"/>
      <c r="K6264" s="77"/>
      <c r="L6264" s="77"/>
      <c r="M6264" s="77"/>
    </row>
    <row r="6265" ht="15.75" customHeight="1">
      <c r="A6265" s="79">
        <v>48267.0</v>
      </c>
      <c r="H6265" s="77"/>
      <c r="I6265" s="77"/>
      <c r="J6265" s="77"/>
      <c r="K6265" s="77"/>
      <c r="L6265" s="77"/>
      <c r="M6265" s="77"/>
    </row>
    <row r="6266" ht="15.75" customHeight="1">
      <c r="A6266" s="79">
        <v>48268.0</v>
      </c>
      <c r="H6266" s="77"/>
      <c r="I6266" s="77"/>
      <c r="J6266" s="77"/>
      <c r="K6266" s="77"/>
      <c r="L6266" s="77"/>
      <c r="M6266" s="77"/>
    </row>
    <row r="6267" ht="15.75" customHeight="1">
      <c r="A6267" s="79">
        <v>48269.0</v>
      </c>
      <c r="H6267" s="77"/>
      <c r="I6267" s="77"/>
      <c r="J6267" s="77"/>
      <c r="K6267" s="77"/>
      <c r="L6267" s="77"/>
      <c r="M6267" s="77"/>
    </row>
    <row r="6268" ht="15.75" customHeight="1">
      <c r="A6268" s="79">
        <v>48270.0</v>
      </c>
      <c r="H6268" s="77"/>
      <c r="I6268" s="77"/>
      <c r="J6268" s="77"/>
      <c r="K6268" s="77"/>
      <c r="L6268" s="77"/>
      <c r="M6268" s="77"/>
    </row>
    <row r="6269" ht="15.75" customHeight="1">
      <c r="A6269" s="79">
        <v>48271.0</v>
      </c>
      <c r="H6269" s="77"/>
      <c r="I6269" s="77"/>
      <c r="J6269" s="77"/>
      <c r="K6269" s="77"/>
      <c r="L6269" s="77"/>
      <c r="M6269" s="77"/>
    </row>
    <row r="6270" ht="15.75" customHeight="1">
      <c r="A6270" s="79">
        <v>48272.0</v>
      </c>
      <c r="H6270" s="77"/>
      <c r="I6270" s="77"/>
      <c r="J6270" s="77"/>
      <c r="K6270" s="77"/>
      <c r="L6270" s="77"/>
      <c r="M6270" s="77"/>
    </row>
    <row r="6271" ht="15.75" customHeight="1">
      <c r="A6271" s="79">
        <v>48273.0</v>
      </c>
      <c r="H6271" s="77"/>
      <c r="I6271" s="77"/>
      <c r="J6271" s="77"/>
      <c r="K6271" s="77"/>
      <c r="L6271" s="77"/>
      <c r="M6271" s="77"/>
    </row>
    <row r="6272" ht="15.75" customHeight="1">
      <c r="A6272" s="79">
        <v>48274.0</v>
      </c>
      <c r="H6272" s="77"/>
      <c r="I6272" s="77"/>
      <c r="J6272" s="77"/>
      <c r="K6272" s="77"/>
      <c r="L6272" s="77"/>
      <c r="M6272" s="77"/>
    </row>
    <row r="6273" ht="15.75" customHeight="1">
      <c r="A6273" s="79">
        <v>48275.0</v>
      </c>
      <c r="H6273" s="77"/>
      <c r="I6273" s="77"/>
      <c r="J6273" s="77"/>
      <c r="K6273" s="77"/>
      <c r="L6273" s="77"/>
      <c r="M6273" s="77"/>
    </row>
    <row r="6274" ht="15.75" customHeight="1">
      <c r="A6274" s="79">
        <v>48276.0</v>
      </c>
      <c r="H6274" s="77"/>
      <c r="I6274" s="77"/>
      <c r="J6274" s="77"/>
      <c r="K6274" s="77"/>
      <c r="L6274" s="77"/>
      <c r="M6274" s="77"/>
    </row>
    <row r="6275" ht="15.75" customHeight="1">
      <c r="A6275" s="79">
        <v>48277.0</v>
      </c>
      <c r="H6275" s="77"/>
      <c r="I6275" s="77"/>
      <c r="J6275" s="77"/>
      <c r="K6275" s="77"/>
      <c r="L6275" s="77"/>
      <c r="M6275" s="77"/>
    </row>
    <row r="6276" ht="15.75" customHeight="1">
      <c r="A6276" s="79">
        <v>48278.0</v>
      </c>
      <c r="H6276" s="77"/>
      <c r="I6276" s="77"/>
      <c r="J6276" s="77"/>
      <c r="K6276" s="77"/>
      <c r="L6276" s="77"/>
      <c r="M6276" s="77"/>
    </row>
    <row r="6277" ht="15.75" customHeight="1">
      <c r="A6277" s="79">
        <v>48279.0</v>
      </c>
      <c r="H6277" s="77"/>
      <c r="I6277" s="77"/>
      <c r="J6277" s="77"/>
      <c r="K6277" s="77"/>
      <c r="L6277" s="77"/>
      <c r="M6277" s="77"/>
    </row>
    <row r="6278" ht="15.75" customHeight="1">
      <c r="A6278" s="79">
        <v>48280.0</v>
      </c>
      <c r="H6278" s="77"/>
      <c r="I6278" s="77"/>
      <c r="J6278" s="77"/>
      <c r="K6278" s="77"/>
      <c r="L6278" s="77"/>
      <c r="M6278" s="77"/>
    </row>
    <row r="6279" ht="15.75" customHeight="1">
      <c r="A6279" s="79">
        <v>48281.0</v>
      </c>
      <c r="H6279" s="77"/>
      <c r="I6279" s="77"/>
      <c r="J6279" s="77"/>
      <c r="K6279" s="77"/>
      <c r="L6279" s="77"/>
      <c r="M6279" s="77"/>
    </row>
    <row r="6280" ht="15.75" customHeight="1">
      <c r="A6280" s="79">
        <v>48282.0</v>
      </c>
      <c r="H6280" s="77"/>
      <c r="I6280" s="77"/>
      <c r="J6280" s="77"/>
      <c r="K6280" s="77"/>
      <c r="L6280" s="77"/>
      <c r="M6280" s="77"/>
    </row>
    <row r="6281" ht="15.75" customHeight="1">
      <c r="A6281" s="79">
        <v>48283.0</v>
      </c>
      <c r="H6281" s="77"/>
      <c r="I6281" s="77"/>
      <c r="J6281" s="77"/>
      <c r="K6281" s="77"/>
      <c r="L6281" s="77"/>
      <c r="M6281" s="77"/>
    </row>
    <row r="6282" ht="15.75" customHeight="1">
      <c r="A6282" s="79">
        <v>48284.0</v>
      </c>
      <c r="H6282" s="77"/>
      <c r="I6282" s="77"/>
      <c r="J6282" s="77"/>
      <c r="K6282" s="77"/>
      <c r="L6282" s="77"/>
      <c r="M6282" s="77"/>
    </row>
    <row r="6283" ht="15.75" customHeight="1">
      <c r="A6283" s="79">
        <v>48285.0</v>
      </c>
      <c r="H6283" s="77"/>
      <c r="I6283" s="77"/>
      <c r="J6283" s="77"/>
      <c r="K6283" s="77"/>
      <c r="L6283" s="77"/>
      <c r="M6283" s="77"/>
    </row>
    <row r="6284" ht="15.75" customHeight="1">
      <c r="A6284" s="79">
        <v>48286.0</v>
      </c>
      <c r="H6284" s="77"/>
      <c r="I6284" s="77"/>
      <c r="J6284" s="77"/>
      <c r="K6284" s="77"/>
      <c r="L6284" s="77"/>
      <c r="M6284" s="77"/>
    </row>
    <row r="6285" ht="15.75" customHeight="1">
      <c r="A6285" s="79">
        <v>48287.0</v>
      </c>
      <c r="H6285" s="77"/>
      <c r="I6285" s="77"/>
      <c r="J6285" s="77"/>
      <c r="K6285" s="77"/>
      <c r="L6285" s="77"/>
      <c r="M6285" s="77"/>
    </row>
    <row r="6286" ht="15.75" customHeight="1">
      <c r="A6286" s="79">
        <v>48288.0</v>
      </c>
      <c r="H6286" s="77"/>
      <c r="I6286" s="77"/>
      <c r="J6286" s="77"/>
      <c r="K6286" s="77"/>
      <c r="L6286" s="77"/>
      <c r="M6286" s="77"/>
    </row>
    <row r="6287" ht="15.75" customHeight="1">
      <c r="A6287" s="79">
        <v>48289.0</v>
      </c>
      <c r="H6287" s="77"/>
      <c r="I6287" s="77"/>
      <c r="J6287" s="77"/>
      <c r="K6287" s="77"/>
      <c r="L6287" s="77"/>
      <c r="M6287" s="77"/>
    </row>
    <row r="6288" ht="15.75" customHeight="1">
      <c r="A6288" s="79">
        <v>48290.0</v>
      </c>
      <c r="H6288" s="77"/>
      <c r="I6288" s="77"/>
      <c r="J6288" s="77"/>
      <c r="K6288" s="77"/>
      <c r="L6288" s="77"/>
      <c r="M6288" s="77"/>
    </row>
    <row r="6289" ht="15.75" customHeight="1">
      <c r="A6289" s="79">
        <v>48291.0</v>
      </c>
      <c r="H6289" s="77"/>
      <c r="I6289" s="77"/>
      <c r="J6289" s="77"/>
      <c r="K6289" s="77"/>
      <c r="L6289" s="77"/>
      <c r="M6289" s="77"/>
    </row>
    <row r="6290" ht="15.75" customHeight="1">
      <c r="A6290" s="79">
        <v>48292.0</v>
      </c>
      <c r="H6290" s="77"/>
      <c r="I6290" s="77"/>
      <c r="J6290" s="77"/>
      <c r="K6290" s="77"/>
      <c r="L6290" s="77"/>
      <c r="M6290" s="77"/>
    </row>
    <row r="6291" ht="15.75" customHeight="1">
      <c r="A6291" s="79">
        <v>48293.0</v>
      </c>
      <c r="H6291" s="77"/>
      <c r="I6291" s="77"/>
      <c r="J6291" s="77"/>
      <c r="K6291" s="77"/>
      <c r="L6291" s="77"/>
      <c r="M6291" s="77"/>
    </row>
    <row r="6292" ht="15.75" customHeight="1">
      <c r="A6292" s="79">
        <v>48294.0</v>
      </c>
      <c r="H6292" s="77"/>
      <c r="I6292" s="77"/>
      <c r="J6292" s="77"/>
      <c r="K6292" s="77"/>
      <c r="L6292" s="77"/>
      <c r="M6292" s="77"/>
    </row>
    <row r="6293" ht="15.75" customHeight="1">
      <c r="A6293" s="79">
        <v>48295.0</v>
      </c>
      <c r="H6293" s="77"/>
      <c r="I6293" s="77"/>
      <c r="J6293" s="77"/>
      <c r="K6293" s="77"/>
      <c r="L6293" s="77"/>
      <c r="M6293" s="77"/>
    </row>
    <row r="6294" ht="15.75" customHeight="1">
      <c r="A6294" s="79">
        <v>48296.0</v>
      </c>
      <c r="H6294" s="77"/>
      <c r="I6294" s="77"/>
      <c r="J6294" s="77"/>
      <c r="K6294" s="77"/>
      <c r="L6294" s="77"/>
      <c r="M6294" s="77"/>
    </row>
    <row r="6295" ht="15.75" customHeight="1">
      <c r="A6295" s="79">
        <v>48297.0</v>
      </c>
      <c r="H6295" s="77"/>
      <c r="I6295" s="77"/>
      <c r="J6295" s="77"/>
      <c r="K6295" s="77"/>
      <c r="L6295" s="77"/>
      <c r="M6295" s="77"/>
    </row>
    <row r="6296" ht="15.75" customHeight="1">
      <c r="A6296" s="79">
        <v>48298.0</v>
      </c>
      <c r="H6296" s="77"/>
      <c r="I6296" s="77"/>
      <c r="J6296" s="77"/>
      <c r="K6296" s="77"/>
      <c r="L6296" s="77"/>
      <c r="M6296" s="77"/>
    </row>
    <row r="6297" ht="15.75" customHeight="1">
      <c r="A6297" s="79">
        <v>48299.0</v>
      </c>
      <c r="H6297" s="77"/>
      <c r="I6297" s="77"/>
      <c r="J6297" s="77"/>
      <c r="K6297" s="77"/>
      <c r="L6297" s="77"/>
      <c r="M6297" s="77"/>
    </row>
    <row r="6298" ht="15.75" customHeight="1">
      <c r="A6298" s="79">
        <v>48300.0</v>
      </c>
      <c r="H6298" s="77"/>
      <c r="I6298" s="77"/>
      <c r="J6298" s="77"/>
      <c r="K6298" s="77"/>
      <c r="L6298" s="77"/>
      <c r="M6298" s="77"/>
    </row>
    <row r="6299" ht="15.75" customHeight="1">
      <c r="A6299" s="79">
        <v>48301.0</v>
      </c>
      <c r="H6299" s="77"/>
      <c r="I6299" s="77"/>
      <c r="J6299" s="77"/>
      <c r="K6299" s="77"/>
      <c r="L6299" s="77"/>
      <c r="M6299" s="77"/>
    </row>
    <row r="6300" ht="15.75" customHeight="1">
      <c r="A6300" s="79">
        <v>48302.0</v>
      </c>
      <c r="H6300" s="77"/>
      <c r="I6300" s="77"/>
      <c r="J6300" s="77"/>
      <c r="K6300" s="77"/>
      <c r="L6300" s="77"/>
      <c r="M6300" s="77"/>
    </row>
    <row r="6301" ht="15.75" customHeight="1">
      <c r="A6301" s="79">
        <v>48303.0</v>
      </c>
      <c r="H6301" s="77"/>
      <c r="I6301" s="77"/>
      <c r="J6301" s="77"/>
      <c r="K6301" s="77"/>
      <c r="L6301" s="77"/>
      <c r="M6301" s="77"/>
    </row>
    <row r="6302" ht="15.75" customHeight="1">
      <c r="A6302" s="79">
        <v>48304.0</v>
      </c>
      <c r="H6302" s="77"/>
      <c r="I6302" s="77"/>
      <c r="J6302" s="77"/>
      <c r="K6302" s="77"/>
      <c r="L6302" s="77"/>
      <c r="M6302" s="77"/>
    </row>
    <row r="6303" ht="15.75" customHeight="1">
      <c r="A6303" s="79">
        <v>48305.0</v>
      </c>
      <c r="H6303" s="77"/>
      <c r="I6303" s="77"/>
      <c r="J6303" s="77"/>
      <c r="K6303" s="77"/>
      <c r="L6303" s="77"/>
      <c r="M6303" s="77"/>
    </row>
    <row r="6304" ht="15.75" customHeight="1">
      <c r="A6304" s="79">
        <v>48306.0</v>
      </c>
      <c r="H6304" s="77"/>
      <c r="I6304" s="77"/>
      <c r="J6304" s="77"/>
      <c r="K6304" s="77"/>
      <c r="L6304" s="77"/>
      <c r="M6304" s="77"/>
    </row>
    <row r="6305" ht="15.75" customHeight="1">
      <c r="A6305" s="79">
        <v>48307.0</v>
      </c>
      <c r="H6305" s="77"/>
      <c r="I6305" s="77"/>
      <c r="J6305" s="77"/>
      <c r="K6305" s="77"/>
      <c r="L6305" s="77"/>
      <c r="M6305" s="77"/>
    </row>
    <row r="6306" ht="15.75" customHeight="1">
      <c r="A6306" s="79">
        <v>48308.0</v>
      </c>
      <c r="H6306" s="77"/>
      <c r="I6306" s="77"/>
      <c r="J6306" s="77"/>
      <c r="K6306" s="77"/>
      <c r="L6306" s="77"/>
      <c r="M6306" s="77"/>
    </row>
    <row r="6307" ht="15.75" customHeight="1">
      <c r="A6307" s="79">
        <v>48309.0</v>
      </c>
      <c r="H6307" s="77"/>
      <c r="I6307" s="77"/>
      <c r="J6307" s="77"/>
      <c r="K6307" s="77"/>
      <c r="L6307" s="77"/>
      <c r="M6307" s="77"/>
    </row>
    <row r="6308" ht="15.75" customHeight="1">
      <c r="A6308" s="79">
        <v>48310.0</v>
      </c>
      <c r="H6308" s="77"/>
      <c r="I6308" s="77"/>
      <c r="J6308" s="77"/>
      <c r="K6308" s="77"/>
      <c r="L6308" s="77"/>
      <c r="M6308" s="77"/>
    </row>
    <row r="6309" ht="15.75" customHeight="1">
      <c r="A6309" s="79">
        <v>48311.0</v>
      </c>
      <c r="H6309" s="77"/>
      <c r="I6309" s="77"/>
      <c r="J6309" s="77"/>
      <c r="K6309" s="77"/>
      <c r="L6309" s="77"/>
      <c r="M6309" s="77"/>
    </row>
    <row r="6310" ht="15.75" customHeight="1">
      <c r="A6310" s="79">
        <v>48312.0</v>
      </c>
      <c r="H6310" s="77"/>
      <c r="I6310" s="77"/>
      <c r="J6310" s="77"/>
      <c r="K6310" s="77"/>
      <c r="L6310" s="77"/>
      <c r="M6310" s="77"/>
    </row>
    <row r="6311" ht="15.75" customHeight="1">
      <c r="A6311" s="79">
        <v>48313.0</v>
      </c>
      <c r="H6311" s="77"/>
      <c r="I6311" s="77"/>
      <c r="J6311" s="77"/>
      <c r="K6311" s="77"/>
      <c r="L6311" s="77"/>
      <c r="M6311" s="77"/>
    </row>
    <row r="6312" ht="15.75" customHeight="1">
      <c r="A6312" s="79">
        <v>48314.0</v>
      </c>
      <c r="H6312" s="77"/>
      <c r="I6312" s="77"/>
      <c r="J6312" s="77"/>
      <c r="K6312" s="77"/>
      <c r="L6312" s="77"/>
      <c r="M6312" s="77"/>
    </row>
    <row r="6313" ht="15.75" customHeight="1">
      <c r="A6313" s="79">
        <v>48315.0</v>
      </c>
      <c r="H6313" s="77"/>
      <c r="I6313" s="77"/>
      <c r="J6313" s="77"/>
      <c r="K6313" s="77"/>
      <c r="L6313" s="77"/>
      <c r="M6313" s="77"/>
    </row>
    <row r="6314" ht="15.75" customHeight="1">
      <c r="A6314" s="79">
        <v>48316.0</v>
      </c>
      <c r="H6314" s="77"/>
      <c r="I6314" s="77"/>
      <c r="J6314" s="77"/>
      <c r="K6314" s="77"/>
      <c r="L6314" s="77"/>
      <c r="M6314" s="77"/>
    </row>
    <row r="6315" ht="15.75" customHeight="1">
      <c r="A6315" s="79">
        <v>48317.0</v>
      </c>
      <c r="H6315" s="77"/>
      <c r="I6315" s="77"/>
      <c r="J6315" s="77"/>
      <c r="K6315" s="77"/>
      <c r="L6315" s="77"/>
      <c r="M6315" s="77"/>
    </row>
    <row r="6316" ht="15.75" customHeight="1">
      <c r="A6316" s="79">
        <v>48318.0</v>
      </c>
      <c r="H6316" s="77"/>
      <c r="I6316" s="77"/>
      <c r="J6316" s="77"/>
      <c r="K6316" s="77"/>
      <c r="L6316" s="77"/>
      <c r="M6316" s="77"/>
    </row>
    <row r="6317" ht="15.75" customHeight="1">
      <c r="A6317" s="79">
        <v>48319.0</v>
      </c>
      <c r="H6317" s="77"/>
      <c r="I6317" s="77"/>
      <c r="J6317" s="77"/>
      <c r="K6317" s="77"/>
      <c r="L6317" s="77"/>
      <c r="M6317" s="77"/>
    </row>
    <row r="6318" ht="15.75" customHeight="1">
      <c r="A6318" s="79">
        <v>48320.0</v>
      </c>
      <c r="H6318" s="77"/>
      <c r="I6318" s="77"/>
      <c r="J6318" s="77"/>
      <c r="K6318" s="77"/>
      <c r="L6318" s="77"/>
      <c r="M6318" s="77"/>
    </row>
    <row r="6319" ht="15.75" customHeight="1">
      <c r="A6319" s="79">
        <v>48321.0</v>
      </c>
      <c r="H6319" s="77"/>
      <c r="I6319" s="77"/>
      <c r="J6319" s="77"/>
      <c r="K6319" s="77"/>
      <c r="L6319" s="77"/>
      <c r="M6319" s="77"/>
    </row>
    <row r="6320" ht="15.75" customHeight="1">
      <c r="A6320" s="79">
        <v>48322.0</v>
      </c>
      <c r="H6320" s="77"/>
      <c r="I6320" s="77"/>
      <c r="J6320" s="77"/>
      <c r="K6320" s="77"/>
      <c r="L6320" s="77"/>
      <c r="M6320" s="77"/>
    </row>
    <row r="6321" ht="15.75" customHeight="1">
      <c r="A6321" s="79">
        <v>48323.0</v>
      </c>
      <c r="H6321" s="77"/>
      <c r="I6321" s="77"/>
      <c r="J6321" s="77"/>
      <c r="K6321" s="77"/>
      <c r="L6321" s="77"/>
      <c r="M6321" s="77"/>
    </row>
    <row r="6322" ht="15.75" customHeight="1">
      <c r="A6322" s="79">
        <v>48324.0</v>
      </c>
      <c r="H6322" s="77"/>
      <c r="I6322" s="77"/>
      <c r="J6322" s="77"/>
      <c r="K6322" s="77"/>
      <c r="L6322" s="77"/>
      <c r="M6322" s="77"/>
    </row>
    <row r="6323" ht="15.75" customHeight="1">
      <c r="A6323" s="79">
        <v>48325.0</v>
      </c>
      <c r="H6323" s="77"/>
      <c r="I6323" s="77"/>
      <c r="J6323" s="77"/>
      <c r="K6323" s="77"/>
      <c r="L6323" s="77"/>
      <c r="M6323" s="77"/>
    </row>
    <row r="6324" ht="15.75" customHeight="1">
      <c r="A6324" s="79">
        <v>48326.0</v>
      </c>
      <c r="H6324" s="77"/>
      <c r="I6324" s="77"/>
      <c r="J6324" s="77"/>
      <c r="K6324" s="77"/>
      <c r="L6324" s="77"/>
      <c r="M6324" s="77"/>
    </row>
    <row r="6325" ht="15.75" customHeight="1">
      <c r="A6325" s="79">
        <v>48327.0</v>
      </c>
      <c r="H6325" s="77"/>
      <c r="I6325" s="77"/>
      <c r="J6325" s="77"/>
      <c r="K6325" s="77"/>
      <c r="L6325" s="77"/>
      <c r="M6325" s="77"/>
    </row>
    <row r="6326" ht="15.75" customHeight="1">
      <c r="A6326" s="79">
        <v>48328.0</v>
      </c>
      <c r="H6326" s="77"/>
      <c r="I6326" s="77"/>
      <c r="J6326" s="77"/>
      <c r="K6326" s="77"/>
      <c r="L6326" s="77"/>
      <c r="M6326" s="77"/>
    </row>
    <row r="6327" ht="15.75" customHeight="1">
      <c r="A6327" s="79">
        <v>48329.0</v>
      </c>
      <c r="H6327" s="77"/>
      <c r="I6327" s="77"/>
      <c r="J6327" s="77"/>
      <c r="K6327" s="77"/>
      <c r="L6327" s="77"/>
      <c r="M6327" s="77"/>
    </row>
    <row r="6328" ht="15.75" customHeight="1">
      <c r="A6328" s="79">
        <v>48330.0</v>
      </c>
      <c r="H6328" s="77"/>
      <c r="I6328" s="77"/>
      <c r="J6328" s="77"/>
      <c r="K6328" s="77"/>
      <c r="L6328" s="77"/>
      <c r="M6328" s="77"/>
    </row>
    <row r="6329" ht="15.75" customHeight="1">
      <c r="A6329" s="79">
        <v>48331.0</v>
      </c>
      <c r="H6329" s="77"/>
      <c r="I6329" s="77"/>
      <c r="J6329" s="77"/>
      <c r="K6329" s="77"/>
      <c r="L6329" s="77"/>
      <c r="M6329" s="77"/>
    </row>
    <row r="6330" ht="15.75" customHeight="1">
      <c r="A6330" s="79">
        <v>48332.0</v>
      </c>
      <c r="H6330" s="77"/>
      <c r="I6330" s="77"/>
      <c r="J6330" s="77"/>
      <c r="K6330" s="77"/>
      <c r="L6330" s="77"/>
      <c r="M6330" s="77"/>
    </row>
    <row r="6331" ht="15.75" customHeight="1">
      <c r="A6331" s="79">
        <v>48333.0</v>
      </c>
      <c r="H6331" s="77"/>
      <c r="I6331" s="77"/>
      <c r="J6331" s="77"/>
      <c r="K6331" s="77"/>
      <c r="L6331" s="77"/>
      <c r="M6331" s="77"/>
    </row>
    <row r="6332" ht="15.75" customHeight="1">
      <c r="A6332" s="79">
        <v>48334.0</v>
      </c>
      <c r="H6332" s="77"/>
      <c r="I6332" s="77"/>
      <c r="J6332" s="77"/>
      <c r="K6332" s="77"/>
      <c r="L6332" s="77"/>
      <c r="M6332" s="77"/>
    </row>
    <row r="6333" ht="15.75" customHeight="1">
      <c r="A6333" s="79">
        <v>48335.0</v>
      </c>
      <c r="H6333" s="77"/>
      <c r="I6333" s="77"/>
      <c r="J6333" s="77"/>
      <c r="K6333" s="77"/>
      <c r="L6333" s="77"/>
      <c r="M6333" s="77"/>
    </row>
    <row r="6334" ht="15.75" customHeight="1">
      <c r="A6334" s="79">
        <v>48336.0</v>
      </c>
      <c r="H6334" s="77"/>
      <c r="I6334" s="77"/>
      <c r="J6334" s="77"/>
      <c r="K6334" s="77"/>
      <c r="L6334" s="77"/>
      <c r="M6334" s="77"/>
    </row>
    <row r="6335" ht="15.75" customHeight="1">
      <c r="A6335" s="79">
        <v>48337.0</v>
      </c>
      <c r="H6335" s="77"/>
      <c r="I6335" s="77"/>
      <c r="J6335" s="77"/>
      <c r="K6335" s="77"/>
      <c r="L6335" s="77"/>
      <c r="M6335" s="77"/>
    </row>
    <row r="6336" ht="15.75" customHeight="1">
      <c r="A6336" s="79">
        <v>48338.0</v>
      </c>
      <c r="H6336" s="77"/>
      <c r="I6336" s="77"/>
      <c r="J6336" s="77"/>
      <c r="K6336" s="77"/>
      <c r="L6336" s="77"/>
      <c r="M6336" s="77"/>
    </row>
    <row r="6337" ht="15.75" customHeight="1">
      <c r="A6337" s="79">
        <v>48339.0</v>
      </c>
      <c r="H6337" s="77"/>
      <c r="I6337" s="77"/>
      <c r="J6337" s="77"/>
      <c r="K6337" s="77"/>
      <c r="L6337" s="77"/>
      <c r="M6337" s="77"/>
    </row>
    <row r="6338" ht="15.75" customHeight="1">
      <c r="A6338" s="79">
        <v>48340.0</v>
      </c>
      <c r="H6338" s="77"/>
      <c r="I6338" s="77"/>
      <c r="J6338" s="77"/>
      <c r="K6338" s="77"/>
      <c r="L6338" s="77"/>
      <c r="M6338" s="77"/>
    </row>
    <row r="6339" ht="15.75" customHeight="1">
      <c r="A6339" s="79">
        <v>48341.0</v>
      </c>
      <c r="H6339" s="77"/>
      <c r="I6339" s="77"/>
      <c r="J6339" s="77"/>
      <c r="K6339" s="77"/>
      <c r="L6339" s="77"/>
      <c r="M6339" s="77"/>
    </row>
    <row r="6340" ht="15.75" customHeight="1">
      <c r="A6340" s="79">
        <v>48342.0</v>
      </c>
      <c r="H6340" s="77"/>
      <c r="I6340" s="77"/>
      <c r="J6340" s="77"/>
      <c r="K6340" s="77"/>
      <c r="L6340" s="77"/>
      <c r="M6340" s="77"/>
    </row>
    <row r="6341" ht="15.75" customHeight="1">
      <c r="A6341" s="79">
        <v>48343.0</v>
      </c>
      <c r="H6341" s="77"/>
      <c r="I6341" s="77"/>
      <c r="J6341" s="77"/>
      <c r="K6341" s="77"/>
      <c r="L6341" s="77"/>
      <c r="M6341" s="77"/>
    </row>
    <row r="6342" ht="15.75" customHeight="1">
      <c r="A6342" s="79">
        <v>48344.0</v>
      </c>
      <c r="H6342" s="77"/>
      <c r="I6342" s="77"/>
      <c r="J6342" s="77"/>
      <c r="K6342" s="77"/>
      <c r="L6342" s="77"/>
      <c r="M6342" s="77"/>
    </row>
    <row r="6343" ht="15.75" customHeight="1">
      <c r="A6343" s="79">
        <v>48345.0</v>
      </c>
      <c r="H6343" s="77"/>
      <c r="I6343" s="77"/>
      <c r="J6343" s="77"/>
      <c r="K6343" s="77"/>
      <c r="L6343" s="77"/>
      <c r="M6343" s="77"/>
    </row>
    <row r="6344" ht="15.75" customHeight="1">
      <c r="A6344" s="79">
        <v>48346.0</v>
      </c>
      <c r="H6344" s="77"/>
      <c r="I6344" s="77"/>
      <c r="J6344" s="77"/>
      <c r="K6344" s="77"/>
      <c r="L6344" s="77"/>
      <c r="M6344" s="77"/>
    </row>
    <row r="6345" ht="15.75" customHeight="1">
      <c r="A6345" s="79">
        <v>48347.0</v>
      </c>
      <c r="H6345" s="77"/>
      <c r="I6345" s="77"/>
      <c r="J6345" s="77"/>
      <c r="K6345" s="77"/>
      <c r="L6345" s="77"/>
      <c r="M6345" s="77"/>
    </row>
    <row r="6346" ht="15.75" customHeight="1">
      <c r="A6346" s="79">
        <v>48348.0</v>
      </c>
      <c r="H6346" s="77"/>
      <c r="I6346" s="77"/>
      <c r="J6346" s="77"/>
      <c r="K6346" s="77"/>
      <c r="L6346" s="77"/>
      <c r="M6346" s="77"/>
    </row>
    <row r="6347" ht="15.75" customHeight="1">
      <c r="A6347" s="79">
        <v>48349.0</v>
      </c>
      <c r="H6347" s="77"/>
      <c r="I6347" s="77"/>
      <c r="J6347" s="77"/>
      <c r="K6347" s="77"/>
      <c r="L6347" s="77"/>
      <c r="M6347" s="77"/>
    </row>
    <row r="6348" ht="15.75" customHeight="1">
      <c r="A6348" s="79">
        <v>48350.0</v>
      </c>
      <c r="H6348" s="77"/>
      <c r="I6348" s="77"/>
      <c r="J6348" s="77"/>
      <c r="K6348" s="77"/>
      <c r="L6348" s="77"/>
      <c r="M6348" s="77"/>
    </row>
    <row r="6349" ht="15.75" customHeight="1">
      <c r="A6349" s="79">
        <v>48351.0</v>
      </c>
      <c r="H6349" s="77"/>
      <c r="I6349" s="77"/>
      <c r="J6349" s="77"/>
      <c r="K6349" s="77"/>
      <c r="L6349" s="77"/>
      <c r="M6349" s="77"/>
    </row>
    <row r="6350" ht="15.75" customHeight="1">
      <c r="A6350" s="79">
        <v>48352.0</v>
      </c>
      <c r="H6350" s="77"/>
      <c r="I6350" s="77"/>
      <c r="J6350" s="77"/>
      <c r="K6350" s="77"/>
      <c r="L6350" s="77"/>
      <c r="M6350" s="77"/>
    </row>
    <row r="6351" ht="15.75" customHeight="1">
      <c r="A6351" s="79">
        <v>48353.0</v>
      </c>
      <c r="H6351" s="77"/>
      <c r="I6351" s="77"/>
      <c r="J6351" s="77"/>
      <c r="K6351" s="77"/>
      <c r="L6351" s="77"/>
      <c r="M6351" s="77"/>
    </row>
    <row r="6352" ht="15.75" customHeight="1">
      <c r="A6352" s="79">
        <v>48354.0</v>
      </c>
      <c r="H6352" s="77"/>
      <c r="I6352" s="77"/>
      <c r="J6352" s="77"/>
      <c r="K6352" s="77"/>
      <c r="L6352" s="77"/>
      <c r="M6352" s="77"/>
    </row>
    <row r="6353" ht="15.75" customHeight="1">
      <c r="A6353" s="79">
        <v>48355.0</v>
      </c>
      <c r="H6353" s="77"/>
      <c r="I6353" s="77"/>
      <c r="J6353" s="77"/>
      <c r="K6353" s="77"/>
      <c r="L6353" s="77"/>
      <c r="M6353" s="77"/>
    </row>
    <row r="6354" ht="15.75" customHeight="1">
      <c r="A6354" s="79">
        <v>48356.0</v>
      </c>
      <c r="H6354" s="77"/>
      <c r="I6354" s="77"/>
      <c r="J6354" s="77"/>
      <c r="K6354" s="77"/>
      <c r="L6354" s="77"/>
      <c r="M6354" s="77"/>
    </row>
    <row r="6355" ht="15.75" customHeight="1">
      <c r="A6355" s="79">
        <v>48357.0</v>
      </c>
      <c r="H6355" s="77"/>
      <c r="I6355" s="77"/>
      <c r="J6355" s="77"/>
      <c r="K6355" s="77"/>
      <c r="L6355" s="77"/>
      <c r="M6355" s="77"/>
    </row>
    <row r="6356" ht="15.75" customHeight="1">
      <c r="A6356" s="79">
        <v>48358.0</v>
      </c>
      <c r="H6356" s="77"/>
      <c r="I6356" s="77"/>
      <c r="J6356" s="77"/>
      <c r="K6356" s="77"/>
      <c r="L6356" s="77"/>
      <c r="M6356" s="77"/>
    </row>
    <row r="6357" ht="15.75" customHeight="1">
      <c r="A6357" s="79">
        <v>48359.0</v>
      </c>
      <c r="H6357" s="77"/>
      <c r="I6357" s="77"/>
      <c r="J6357" s="77"/>
      <c r="K6357" s="77"/>
      <c r="L6357" s="77"/>
      <c r="M6357" s="77"/>
    </row>
    <row r="6358" ht="15.75" customHeight="1">
      <c r="A6358" s="79">
        <v>48360.0</v>
      </c>
      <c r="H6358" s="77"/>
      <c r="I6358" s="77"/>
      <c r="J6358" s="77"/>
      <c r="K6358" s="77"/>
      <c r="L6358" s="77"/>
      <c r="M6358" s="77"/>
    </row>
    <row r="6359" ht="15.75" customHeight="1">
      <c r="A6359" s="79">
        <v>48361.0</v>
      </c>
      <c r="H6359" s="77"/>
      <c r="I6359" s="77"/>
      <c r="J6359" s="77"/>
      <c r="K6359" s="77"/>
      <c r="L6359" s="77"/>
      <c r="M6359" s="77"/>
    </row>
    <row r="6360" ht="15.75" customHeight="1">
      <c r="A6360" s="79">
        <v>48362.0</v>
      </c>
      <c r="H6360" s="77"/>
      <c r="I6360" s="77"/>
      <c r="J6360" s="77"/>
      <c r="K6360" s="77"/>
      <c r="L6360" s="77"/>
      <c r="M6360" s="77"/>
    </row>
    <row r="6361" ht="15.75" customHeight="1">
      <c r="A6361" s="79">
        <v>48363.0</v>
      </c>
      <c r="H6361" s="77"/>
      <c r="I6361" s="77"/>
      <c r="J6361" s="77"/>
      <c r="K6361" s="77"/>
      <c r="L6361" s="77"/>
      <c r="M6361" s="77"/>
    </row>
    <row r="6362" ht="15.75" customHeight="1">
      <c r="A6362" s="79">
        <v>48364.0</v>
      </c>
      <c r="H6362" s="77"/>
      <c r="I6362" s="77"/>
      <c r="J6362" s="77"/>
      <c r="K6362" s="77"/>
      <c r="L6362" s="77"/>
      <c r="M6362" s="77"/>
    </row>
    <row r="6363" ht="15.75" customHeight="1">
      <c r="A6363" s="79">
        <v>48365.0</v>
      </c>
      <c r="H6363" s="77"/>
      <c r="I6363" s="77"/>
      <c r="J6363" s="77"/>
      <c r="K6363" s="77"/>
      <c r="L6363" s="77"/>
      <c r="M6363" s="77"/>
    </row>
    <row r="6364" ht="15.75" customHeight="1">
      <c r="A6364" s="79">
        <v>48366.0</v>
      </c>
      <c r="H6364" s="77"/>
      <c r="I6364" s="77"/>
      <c r="J6364" s="77"/>
      <c r="K6364" s="77"/>
      <c r="L6364" s="77"/>
      <c r="M6364" s="77"/>
    </row>
    <row r="6365" ht="15.75" customHeight="1">
      <c r="A6365" s="79">
        <v>48367.0</v>
      </c>
      <c r="H6365" s="77"/>
      <c r="I6365" s="77"/>
      <c r="J6365" s="77"/>
      <c r="K6365" s="77"/>
      <c r="L6365" s="77"/>
      <c r="M6365" s="77"/>
    </row>
    <row r="6366" ht="15.75" customHeight="1">
      <c r="A6366" s="79">
        <v>48368.0</v>
      </c>
      <c r="H6366" s="77"/>
      <c r="I6366" s="77"/>
      <c r="J6366" s="77"/>
      <c r="K6366" s="77"/>
      <c r="L6366" s="77"/>
      <c r="M6366" s="77"/>
    </row>
    <row r="6367" ht="15.75" customHeight="1">
      <c r="A6367" s="79">
        <v>48369.0</v>
      </c>
      <c r="H6367" s="77"/>
      <c r="I6367" s="77"/>
      <c r="J6367" s="77"/>
      <c r="K6367" s="77"/>
      <c r="L6367" s="77"/>
      <c r="M6367" s="77"/>
    </row>
    <row r="6368" ht="15.75" customHeight="1">
      <c r="A6368" s="79">
        <v>48370.0</v>
      </c>
      <c r="H6368" s="77"/>
      <c r="I6368" s="77"/>
      <c r="J6368" s="77"/>
      <c r="K6368" s="77"/>
      <c r="L6368" s="77"/>
      <c r="M6368" s="77"/>
    </row>
    <row r="6369" ht="15.75" customHeight="1">
      <c r="A6369" s="79">
        <v>48371.0</v>
      </c>
      <c r="H6369" s="77"/>
      <c r="I6369" s="77"/>
      <c r="J6369" s="77"/>
      <c r="K6369" s="77"/>
      <c r="L6369" s="77"/>
      <c r="M6369" s="77"/>
    </row>
    <row r="6370" ht="15.75" customHeight="1">
      <c r="A6370" s="79">
        <v>48372.0</v>
      </c>
      <c r="H6370" s="77"/>
      <c r="I6370" s="77"/>
      <c r="J6370" s="77"/>
      <c r="K6370" s="77"/>
      <c r="L6370" s="77"/>
      <c r="M6370" s="77"/>
    </row>
    <row r="6371" ht="15.75" customHeight="1">
      <c r="A6371" s="79">
        <v>48373.0</v>
      </c>
      <c r="H6371" s="77"/>
      <c r="I6371" s="77"/>
      <c r="J6371" s="77"/>
      <c r="K6371" s="77"/>
      <c r="L6371" s="77"/>
      <c r="M6371" s="77"/>
    </row>
    <row r="6372" ht="15.75" customHeight="1">
      <c r="A6372" s="79">
        <v>48374.0</v>
      </c>
      <c r="H6372" s="77"/>
      <c r="I6372" s="77"/>
      <c r="J6372" s="77"/>
      <c r="K6372" s="77"/>
      <c r="L6372" s="77"/>
      <c r="M6372" s="77"/>
    </row>
    <row r="6373" ht="15.75" customHeight="1">
      <c r="A6373" s="79">
        <v>48375.0</v>
      </c>
      <c r="H6373" s="77"/>
      <c r="I6373" s="77"/>
      <c r="J6373" s="77"/>
      <c r="K6373" s="77"/>
      <c r="L6373" s="77"/>
      <c r="M6373" s="77"/>
    </row>
    <row r="6374" ht="15.75" customHeight="1">
      <c r="A6374" s="79">
        <v>48376.0</v>
      </c>
      <c r="H6374" s="77"/>
      <c r="I6374" s="77"/>
      <c r="J6374" s="77"/>
      <c r="K6374" s="77"/>
      <c r="L6374" s="77"/>
      <c r="M6374" s="77"/>
    </row>
    <row r="6375" ht="15.75" customHeight="1">
      <c r="A6375" s="79">
        <v>48377.0</v>
      </c>
      <c r="H6375" s="77"/>
      <c r="I6375" s="77"/>
      <c r="J6375" s="77"/>
      <c r="K6375" s="77"/>
      <c r="L6375" s="77"/>
      <c r="M6375" s="77"/>
    </row>
    <row r="6376" ht="15.75" customHeight="1">
      <c r="A6376" s="79">
        <v>48378.0</v>
      </c>
      <c r="H6376" s="77"/>
      <c r="I6376" s="77"/>
      <c r="J6376" s="77"/>
      <c r="K6376" s="77"/>
      <c r="L6376" s="77"/>
      <c r="M6376" s="77"/>
    </row>
    <row r="6377" ht="15.75" customHeight="1">
      <c r="A6377" s="79">
        <v>48379.0</v>
      </c>
      <c r="H6377" s="77"/>
      <c r="I6377" s="77"/>
      <c r="J6377" s="77"/>
      <c r="K6377" s="77"/>
      <c r="L6377" s="77"/>
      <c r="M6377" s="77"/>
    </row>
    <row r="6378" ht="15.75" customHeight="1">
      <c r="A6378" s="79">
        <v>48380.0</v>
      </c>
      <c r="H6378" s="77"/>
      <c r="I6378" s="77"/>
      <c r="J6378" s="77"/>
      <c r="K6378" s="77"/>
      <c r="L6378" s="77"/>
      <c r="M6378" s="77"/>
    </row>
    <row r="6379" ht="15.75" customHeight="1">
      <c r="A6379" s="79">
        <v>48381.0</v>
      </c>
      <c r="H6379" s="77"/>
      <c r="I6379" s="77"/>
      <c r="J6379" s="77"/>
      <c r="K6379" s="77"/>
      <c r="L6379" s="77"/>
      <c r="M6379" s="77"/>
    </row>
    <row r="6380" ht="15.75" customHeight="1">
      <c r="A6380" s="79">
        <v>48382.0</v>
      </c>
      <c r="H6380" s="77"/>
      <c r="I6380" s="77"/>
      <c r="J6380" s="77"/>
      <c r="K6380" s="77"/>
      <c r="L6380" s="77"/>
      <c r="M6380" s="77"/>
    </row>
    <row r="6381" ht="15.75" customHeight="1">
      <c r="A6381" s="79">
        <v>48383.0</v>
      </c>
      <c r="H6381" s="77"/>
      <c r="I6381" s="77"/>
      <c r="J6381" s="77"/>
      <c r="K6381" s="77"/>
      <c r="L6381" s="77"/>
      <c r="M6381" s="77"/>
    </row>
    <row r="6382" ht="15.75" customHeight="1">
      <c r="A6382" s="79">
        <v>48384.0</v>
      </c>
      <c r="H6382" s="77"/>
      <c r="I6382" s="77"/>
      <c r="J6382" s="77"/>
      <c r="K6382" s="77"/>
      <c r="L6382" s="77"/>
      <c r="M6382" s="77"/>
    </row>
    <row r="6383" ht="15.75" customHeight="1">
      <c r="A6383" s="79">
        <v>48385.0</v>
      </c>
      <c r="H6383" s="77"/>
      <c r="I6383" s="77"/>
      <c r="J6383" s="77"/>
      <c r="K6383" s="77"/>
      <c r="L6383" s="77"/>
      <c r="M6383" s="77"/>
    </row>
    <row r="6384" ht="15.75" customHeight="1">
      <c r="A6384" s="79">
        <v>48386.0</v>
      </c>
      <c r="H6384" s="77"/>
      <c r="I6384" s="77"/>
      <c r="J6384" s="77"/>
      <c r="K6384" s="77"/>
      <c r="L6384" s="77"/>
      <c r="M6384" s="77"/>
    </row>
    <row r="6385" ht="15.75" customHeight="1">
      <c r="A6385" s="79">
        <v>48387.0</v>
      </c>
      <c r="H6385" s="77"/>
      <c r="I6385" s="77"/>
      <c r="J6385" s="77"/>
      <c r="K6385" s="77"/>
      <c r="L6385" s="77"/>
      <c r="M6385" s="77"/>
    </row>
    <row r="6386" ht="15.75" customHeight="1">
      <c r="A6386" s="79">
        <v>48388.0</v>
      </c>
      <c r="H6386" s="77"/>
      <c r="I6386" s="77"/>
      <c r="J6386" s="77"/>
      <c r="K6386" s="77"/>
      <c r="L6386" s="77"/>
      <c r="M6386" s="77"/>
    </row>
    <row r="6387" ht="15.75" customHeight="1">
      <c r="A6387" s="79">
        <v>48389.0</v>
      </c>
      <c r="H6387" s="77"/>
      <c r="I6387" s="77"/>
      <c r="J6387" s="77"/>
      <c r="K6387" s="77"/>
      <c r="L6387" s="77"/>
      <c r="M6387" s="77"/>
    </row>
    <row r="6388" ht="15.75" customHeight="1">
      <c r="A6388" s="79">
        <v>48390.0</v>
      </c>
      <c r="H6388" s="77"/>
      <c r="I6388" s="77"/>
      <c r="J6388" s="77"/>
      <c r="K6388" s="77"/>
      <c r="L6388" s="77"/>
      <c r="M6388" s="77"/>
    </row>
    <row r="6389" ht="15.75" customHeight="1">
      <c r="A6389" s="79">
        <v>48391.0</v>
      </c>
      <c r="H6389" s="77"/>
      <c r="I6389" s="77"/>
      <c r="J6389" s="77"/>
      <c r="K6389" s="77"/>
      <c r="L6389" s="77"/>
      <c r="M6389" s="77"/>
    </row>
    <row r="6390" ht="15.75" customHeight="1">
      <c r="A6390" s="79">
        <v>48392.0</v>
      </c>
      <c r="H6390" s="77"/>
      <c r="I6390" s="77"/>
      <c r="J6390" s="77"/>
      <c r="K6390" s="77"/>
      <c r="L6390" s="77"/>
      <c r="M6390" s="77"/>
    </row>
    <row r="6391" ht="15.75" customHeight="1">
      <c r="A6391" s="79">
        <v>48393.0</v>
      </c>
      <c r="H6391" s="77"/>
      <c r="I6391" s="77"/>
      <c r="J6391" s="77"/>
      <c r="K6391" s="77"/>
      <c r="L6391" s="77"/>
      <c r="M6391" s="77"/>
    </row>
    <row r="6392" ht="15.75" customHeight="1">
      <c r="A6392" s="79">
        <v>48394.0</v>
      </c>
      <c r="H6392" s="77"/>
      <c r="I6392" s="77"/>
      <c r="J6392" s="77"/>
      <c r="K6392" s="77"/>
      <c r="L6392" s="77"/>
      <c r="M6392" s="77"/>
    </row>
    <row r="6393" ht="15.75" customHeight="1">
      <c r="A6393" s="79">
        <v>48395.0</v>
      </c>
      <c r="H6393" s="77"/>
      <c r="I6393" s="77"/>
      <c r="J6393" s="77"/>
      <c r="K6393" s="77"/>
      <c r="L6393" s="77"/>
      <c r="M6393" s="77"/>
    </row>
    <row r="6394" ht="15.75" customHeight="1">
      <c r="A6394" s="79">
        <v>48396.0</v>
      </c>
      <c r="H6394" s="77"/>
      <c r="I6394" s="77"/>
      <c r="J6394" s="77"/>
      <c r="K6394" s="77"/>
      <c r="L6394" s="77"/>
      <c r="M6394" s="77"/>
    </row>
    <row r="6395" ht="15.75" customHeight="1">
      <c r="A6395" s="79">
        <v>48397.0</v>
      </c>
      <c r="H6395" s="77"/>
      <c r="I6395" s="77"/>
      <c r="J6395" s="77"/>
      <c r="K6395" s="77"/>
      <c r="L6395" s="77"/>
      <c r="M6395" s="77"/>
    </row>
    <row r="6396" ht="15.75" customHeight="1">
      <c r="A6396" s="79">
        <v>48398.0</v>
      </c>
      <c r="H6396" s="77"/>
      <c r="I6396" s="77"/>
      <c r="J6396" s="77"/>
      <c r="K6396" s="77"/>
      <c r="L6396" s="77"/>
      <c r="M6396" s="77"/>
    </row>
    <row r="6397" ht="15.75" customHeight="1">
      <c r="A6397" s="79">
        <v>48399.0</v>
      </c>
      <c r="H6397" s="77"/>
      <c r="I6397" s="77"/>
      <c r="J6397" s="77"/>
      <c r="K6397" s="77"/>
      <c r="L6397" s="77"/>
      <c r="M6397" s="77"/>
    </row>
    <row r="6398" ht="15.75" customHeight="1">
      <c r="A6398" s="79">
        <v>48400.0</v>
      </c>
      <c r="H6398" s="77"/>
      <c r="I6398" s="77"/>
      <c r="J6398" s="77"/>
      <c r="K6398" s="77"/>
      <c r="L6398" s="77"/>
      <c r="M6398" s="77"/>
    </row>
    <row r="6399" ht="15.75" customHeight="1">
      <c r="A6399" s="79">
        <v>48401.0</v>
      </c>
      <c r="H6399" s="77"/>
      <c r="I6399" s="77"/>
      <c r="J6399" s="77"/>
      <c r="K6399" s="77"/>
      <c r="L6399" s="77"/>
      <c r="M6399" s="77"/>
    </row>
    <row r="6400" ht="15.75" customHeight="1">
      <c r="A6400" s="79">
        <v>48402.0</v>
      </c>
      <c r="H6400" s="77"/>
      <c r="I6400" s="77"/>
      <c r="J6400" s="77"/>
      <c r="K6400" s="77"/>
      <c r="L6400" s="77"/>
      <c r="M6400" s="77"/>
    </row>
    <row r="6401" ht="15.75" customHeight="1">
      <c r="A6401" s="79">
        <v>48403.0</v>
      </c>
      <c r="H6401" s="77"/>
      <c r="I6401" s="77"/>
      <c r="J6401" s="77"/>
      <c r="K6401" s="77"/>
      <c r="L6401" s="77"/>
      <c r="M6401" s="77"/>
    </row>
    <row r="6402" ht="15.75" customHeight="1">
      <c r="A6402" s="79">
        <v>48404.0</v>
      </c>
      <c r="H6402" s="77"/>
      <c r="I6402" s="77"/>
      <c r="J6402" s="77"/>
      <c r="K6402" s="77"/>
      <c r="L6402" s="77"/>
      <c r="M6402" s="77"/>
    </row>
    <row r="6403" ht="15.75" customHeight="1">
      <c r="A6403" s="79">
        <v>48405.0</v>
      </c>
      <c r="H6403" s="77"/>
      <c r="I6403" s="77"/>
      <c r="J6403" s="77"/>
      <c r="K6403" s="77"/>
      <c r="L6403" s="77"/>
      <c r="M6403" s="77"/>
    </row>
    <row r="6404" ht="15.75" customHeight="1">
      <c r="A6404" s="79">
        <v>48406.0</v>
      </c>
      <c r="H6404" s="77"/>
      <c r="I6404" s="77"/>
      <c r="J6404" s="77"/>
      <c r="K6404" s="77"/>
      <c r="L6404" s="77"/>
      <c r="M6404" s="77"/>
    </row>
    <row r="6405" ht="15.75" customHeight="1">
      <c r="A6405" s="79">
        <v>48407.0</v>
      </c>
      <c r="H6405" s="77"/>
      <c r="I6405" s="77"/>
      <c r="J6405" s="77"/>
      <c r="K6405" s="77"/>
      <c r="L6405" s="77"/>
      <c r="M6405" s="77"/>
    </row>
    <row r="6406" ht="15.75" customHeight="1">
      <c r="A6406" s="79">
        <v>48408.0</v>
      </c>
      <c r="H6406" s="77"/>
      <c r="I6406" s="77"/>
      <c r="J6406" s="77"/>
      <c r="K6406" s="77"/>
      <c r="L6406" s="77"/>
      <c r="M6406" s="77"/>
    </row>
    <row r="6407" ht="15.75" customHeight="1">
      <c r="A6407" s="79">
        <v>48409.0</v>
      </c>
      <c r="H6407" s="77"/>
      <c r="I6407" s="77"/>
      <c r="J6407" s="77"/>
      <c r="K6407" s="77"/>
      <c r="L6407" s="77"/>
      <c r="M6407" s="77"/>
    </row>
    <row r="6408" ht="15.75" customHeight="1">
      <c r="A6408" s="79">
        <v>48410.0</v>
      </c>
      <c r="H6408" s="77"/>
      <c r="I6408" s="77"/>
      <c r="J6408" s="77"/>
      <c r="K6408" s="77"/>
      <c r="L6408" s="77"/>
      <c r="M6408" s="77"/>
    </row>
    <row r="6409" ht="15.75" customHeight="1">
      <c r="A6409" s="79">
        <v>48411.0</v>
      </c>
      <c r="H6409" s="77"/>
      <c r="I6409" s="77"/>
      <c r="J6409" s="77"/>
      <c r="K6409" s="77"/>
      <c r="L6409" s="77"/>
      <c r="M6409" s="77"/>
    </row>
    <row r="6410" ht="15.75" customHeight="1">
      <c r="A6410" s="79">
        <v>48412.0</v>
      </c>
      <c r="H6410" s="77"/>
      <c r="I6410" s="77"/>
      <c r="J6410" s="77"/>
      <c r="K6410" s="77"/>
      <c r="L6410" s="77"/>
      <c r="M6410" s="77"/>
    </row>
    <row r="6411" ht="15.75" customHeight="1">
      <c r="A6411" s="79">
        <v>48413.0</v>
      </c>
      <c r="H6411" s="77"/>
      <c r="I6411" s="77"/>
      <c r="J6411" s="77"/>
      <c r="K6411" s="77"/>
      <c r="L6411" s="77"/>
      <c r="M6411" s="77"/>
    </row>
    <row r="6412" ht="15.75" customHeight="1">
      <c r="A6412" s="79">
        <v>48414.0</v>
      </c>
      <c r="H6412" s="77"/>
      <c r="I6412" s="77"/>
      <c r="J6412" s="77"/>
      <c r="K6412" s="77"/>
      <c r="L6412" s="77"/>
      <c r="M6412" s="77"/>
    </row>
    <row r="6413" ht="15.75" customHeight="1">
      <c r="A6413" s="79">
        <v>48415.0</v>
      </c>
      <c r="H6413" s="77"/>
      <c r="I6413" s="77"/>
      <c r="J6413" s="77"/>
      <c r="K6413" s="77"/>
      <c r="L6413" s="77"/>
      <c r="M6413" s="77"/>
    </row>
    <row r="6414" ht="15.75" customHeight="1">
      <c r="A6414" s="79">
        <v>48416.0</v>
      </c>
      <c r="H6414" s="77"/>
      <c r="I6414" s="77"/>
      <c r="J6414" s="77"/>
      <c r="K6414" s="77"/>
      <c r="L6414" s="77"/>
      <c r="M6414" s="77"/>
    </row>
    <row r="6415" ht="15.75" customHeight="1">
      <c r="A6415" s="79">
        <v>48417.0</v>
      </c>
      <c r="H6415" s="77"/>
      <c r="I6415" s="77"/>
      <c r="J6415" s="77"/>
      <c r="K6415" s="77"/>
      <c r="L6415" s="77"/>
      <c r="M6415" s="77"/>
    </row>
    <row r="6416" ht="15.75" customHeight="1">
      <c r="A6416" s="79">
        <v>48418.0</v>
      </c>
      <c r="H6416" s="77"/>
      <c r="I6416" s="77"/>
      <c r="J6416" s="77"/>
      <c r="K6416" s="77"/>
      <c r="L6416" s="77"/>
      <c r="M6416" s="77"/>
    </row>
    <row r="6417" ht="15.75" customHeight="1">
      <c r="A6417" s="79">
        <v>48419.0</v>
      </c>
      <c r="H6417" s="77"/>
      <c r="I6417" s="77"/>
      <c r="J6417" s="77"/>
      <c r="K6417" s="77"/>
      <c r="L6417" s="77"/>
      <c r="M6417" s="77"/>
    </row>
    <row r="6418" ht="15.75" customHeight="1">
      <c r="A6418" s="79">
        <v>48420.0</v>
      </c>
      <c r="H6418" s="77"/>
      <c r="I6418" s="77"/>
      <c r="J6418" s="77"/>
      <c r="K6418" s="77"/>
      <c r="L6418" s="77"/>
      <c r="M6418" s="77"/>
    </row>
    <row r="6419" ht="15.75" customHeight="1">
      <c r="A6419" s="79">
        <v>48421.0</v>
      </c>
      <c r="H6419" s="77"/>
      <c r="I6419" s="77"/>
      <c r="J6419" s="77"/>
      <c r="K6419" s="77"/>
      <c r="L6419" s="77"/>
      <c r="M6419" s="77"/>
    </row>
    <row r="6420" ht="15.75" customHeight="1">
      <c r="A6420" s="79">
        <v>48422.0</v>
      </c>
      <c r="H6420" s="77"/>
      <c r="I6420" s="77"/>
      <c r="J6420" s="77"/>
      <c r="K6420" s="77"/>
      <c r="L6420" s="77"/>
      <c r="M6420" s="77"/>
    </row>
    <row r="6421" ht="15.75" customHeight="1">
      <c r="A6421" s="79">
        <v>48423.0</v>
      </c>
      <c r="H6421" s="77"/>
      <c r="I6421" s="77"/>
      <c r="J6421" s="77"/>
      <c r="K6421" s="77"/>
      <c r="L6421" s="77"/>
      <c r="M6421" s="77"/>
    </row>
    <row r="6422" ht="15.75" customHeight="1">
      <c r="A6422" s="79">
        <v>48424.0</v>
      </c>
      <c r="H6422" s="77"/>
      <c r="I6422" s="77"/>
      <c r="J6422" s="77"/>
      <c r="K6422" s="77"/>
      <c r="L6422" s="77"/>
      <c r="M6422" s="77"/>
    </row>
    <row r="6423" ht="15.75" customHeight="1">
      <c r="A6423" s="79">
        <v>48425.0</v>
      </c>
      <c r="H6423" s="77"/>
      <c r="I6423" s="77"/>
      <c r="J6423" s="77"/>
      <c r="K6423" s="77"/>
      <c r="L6423" s="77"/>
      <c r="M6423" s="77"/>
    </row>
    <row r="6424" ht="15.75" customHeight="1">
      <c r="A6424" s="79">
        <v>48426.0</v>
      </c>
      <c r="H6424" s="77"/>
      <c r="I6424" s="77"/>
      <c r="J6424" s="77"/>
      <c r="K6424" s="77"/>
      <c r="L6424" s="77"/>
      <c r="M6424" s="77"/>
    </row>
    <row r="6425" ht="15.75" customHeight="1">
      <c r="A6425" s="79">
        <v>48427.0</v>
      </c>
      <c r="H6425" s="77"/>
      <c r="I6425" s="77"/>
      <c r="J6425" s="77"/>
      <c r="K6425" s="77"/>
      <c r="L6425" s="77"/>
      <c r="M6425" s="77"/>
    </row>
    <row r="6426" ht="15.75" customHeight="1">
      <c r="A6426" s="79">
        <v>48428.0</v>
      </c>
      <c r="H6426" s="77"/>
      <c r="I6426" s="77"/>
      <c r="J6426" s="77"/>
      <c r="K6426" s="77"/>
      <c r="L6426" s="77"/>
      <c r="M6426" s="77"/>
    </row>
    <row r="6427" ht="15.75" customHeight="1">
      <c r="A6427" s="79">
        <v>48429.0</v>
      </c>
      <c r="H6427" s="77"/>
      <c r="I6427" s="77"/>
      <c r="J6427" s="77"/>
      <c r="K6427" s="77"/>
      <c r="L6427" s="77"/>
      <c r="M6427" s="77"/>
    </row>
    <row r="6428" ht="15.75" customHeight="1">
      <c r="A6428" s="79">
        <v>48430.0</v>
      </c>
      <c r="H6428" s="77"/>
      <c r="I6428" s="77"/>
      <c r="J6428" s="77"/>
      <c r="K6428" s="77"/>
      <c r="L6428" s="77"/>
      <c r="M6428" s="77"/>
    </row>
    <row r="6429" ht="15.75" customHeight="1">
      <c r="A6429" s="79">
        <v>48431.0</v>
      </c>
      <c r="H6429" s="77"/>
      <c r="I6429" s="77"/>
      <c r="J6429" s="77"/>
      <c r="K6429" s="77"/>
      <c r="L6429" s="77"/>
      <c r="M6429" s="77"/>
    </row>
    <row r="6430" ht="15.75" customHeight="1">
      <c r="A6430" s="79">
        <v>48432.0</v>
      </c>
      <c r="H6430" s="77"/>
      <c r="I6430" s="77"/>
      <c r="J6430" s="77"/>
      <c r="K6430" s="77"/>
      <c r="L6430" s="77"/>
      <c r="M6430" s="77"/>
    </row>
    <row r="6431" ht="15.75" customHeight="1">
      <c r="A6431" s="79">
        <v>48433.0</v>
      </c>
      <c r="H6431" s="77"/>
      <c r="I6431" s="77"/>
      <c r="J6431" s="77"/>
      <c r="K6431" s="77"/>
      <c r="L6431" s="77"/>
      <c r="M6431" s="77"/>
    </row>
    <row r="6432" ht="15.75" customHeight="1">
      <c r="A6432" s="79">
        <v>48434.0</v>
      </c>
      <c r="H6432" s="77"/>
      <c r="I6432" s="77"/>
      <c r="J6432" s="77"/>
      <c r="K6432" s="77"/>
      <c r="L6432" s="77"/>
      <c r="M6432" s="77"/>
    </row>
    <row r="6433" ht="15.75" customHeight="1">
      <c r="A6433" s="79">
        <v>48435.0</v>
      </c>
      <c r="H6433" s="77"/>
      <c r="I6433" s="77"/>
      <c r="J6433" s="77"/>
      <c r="K6433" s="77"/>
      <c r="L6433" s="77"/>
      <c r="M6433" s="77"/>
    </row>
    <row r="6434" ht="15.75" customHeight="1">
      <c r="A6434" s="79">
        <v>48436.0</v>
      </c>
      <c r="H6434" s="77"/>
      <c r="I6434" s="77"/>
      <c r="J6434" s="77"/>
      <c r="K6434" s="77"/>
      <c r="L6434" s="77"/>
      <c r="M6434" s="77"/>
    </row>
    <row r="6435" ht="15.75" customHeight="1">
      <c r="A6435" s="79">
        <v>48437.0</v>
      </c>
      <c r="H6435" s="77"/>
      <c r="I6435" s="77"/>
      <c r="J6435" s="77"/>
      <c r="K6435" s="77"/>
      <c r="L6435" s="77"/>
      <c r="M6435" s="77"/>
    </row>
    <row r="6436" ht="15.75" customHeight="1">
      <c r="A6436" s="79">
        <v>48438.0</v>
      </c>
      <c r="H6436" s="77"/>
      <c r="I6436" s="77"/>
      <c r="J6436" s="77"/>
      <c r="K6436" s="77"/>
      <c r="L6436" s="77"/>
      <c r="M6436" s="77"/>
    </row>
    <row r="6437" ht="15.75" customHeight="1">
      <c r="A6437" s="79">
        <v>48439.0</v>
      </c>
      <c r="H6437" s="77"/>
      <c r="I6437" s="77"/>
      <c r="J6437" s="77"/>
      <c r="K6437" s="77"/>
      <c r="L6437" s="77"/>
      <c r="M6437" s="77"/>
    </row>
    <row r="6438" ht="15.75" customHeight="1">
      <c r="A6438" s="79">
        <v>48440.0</v>
      </c>
      <c r="H6438" s="77"/>
      <c r="I6438" s="77"/>
      <c r="J6438" s="77"/>
      <c r="K6438" s="77"/>
      <c r="L6438" s="77"/>
      <c r="M6438" s="77"/>
    </row>
    <row r="6439" ht="15.75" customHeight="1">
      <c r="A6439" s="79">
        <v>48441.0</v>
      </c>
      <c r="H6439" s="77"/>
      <c r="I6439" s="77"/>
      <c r="J6439" s="77"/>
      <c r="K6439" s="77"/>
      <c r="L6439" s="77"/>
      <c r="M6439" s="77"/>
    </row>
    <row r="6440" ht="15.75" customHeight="1">
      <c r="A6440" s="79">
        <v>48442.0</v>
      </c>
      <c r="H6440" s="77"/>
      <c r="I6440" s="77"/>
      <c r="J6440" s="77"/>
      <c r="K6440" s="77"/>
      <c r="L6440" s="77"/>
      <c r="M6440" s="77"/>
    </row>
    <row r="6441" ht="15.75" customHeight="1">
      <c r="A6441" s="79">
        <v>48443.0</v>
      </c>
      <c r="H6441" s="77"/>
      <c r="I6441" s="77"/>
      <c r="J6441" s="77"/>
      <c r="K6441" s="77"/>
      <c r="L6441" s="77"/>
      <c r="M6441" s="77"/>
    </row>
    <row r="6442" ht="15.75" customHeight="1">
      <c r="A6442" s="79">
        <v>48444.0</v>
      </c>
      <c r="H6442" s="77"/>
      <c r="I6442" s="77"/>
      <c r="J6442" s="77"/>
      <c r="K6442" s="77"/>
      <c r="L6442" s="77"/>
      <c r="M6442" s="77"/>
    </row>
    <row r="6443" ht="15.75" customHeight="1">
      <c r="A6443" s="79">
        <v>48445.0</v>
      </c>
      <c r="H6443" s="77"/>
      <c r="I6443" s="77"/>
      <c r="J6443" s="77"/>
      <c r="K6443" s="77"/>
      <c r="L6443" s="77"/>
      <c r="M6443" s="77"/>
    </row>
    <row r="6444" ht="15.75" customHeight="1">
      <c r="A6444" s="79">
        <v>48446.0</v>
      </c>
      <c r="H6444" s="77"/>
      <c r="I6444" s="77"/>
      <c r="J6444" s="77"/>
      <c r="K6444" s="77"/>
      <c r="L6444" s="77"/>
      <c r="M6444" s="77"/>
    </row>
    <row r="6445" ht="15.75" customHeight="1">
      <c r="A6445" s="79">
        <v>48447.0</v>
      </c>
      <c r="H6445" s="77"/>
      <c r="I6445" s="77"/>
      <c r="J6445" s="77"/>
      <c r="K6445" s="77"/>
      <c r="L6445" s="77"/>
      <c r="M6445" s="77"/>
    </row>
    <row r="6446" ht="15.75" customHeight="1">
      <c r="A6446" s="79">
        <v>48448.0</v>
      </c>
      <c r="H6446" s="77"/>
      <c r="I6446" s="77"/>
      <c r="J6446" s="77"/>
      <c r="K6446" s="77"/>
      <c r="L6446" s="77"/>
      <c r="M6446" s="77"/>
    </row>
    <row r="6447" ht="15.75" customHeight="1">
      <c r="A6447" s="79">
        <v>48449.0</v>
      </c>
      <c r="H6447" s="77"/>
      <c r="I6447" s="77"/>
      <c r="J6447" s="77"/>
      <c r="K6447" s="77"/>
      <c r="L6447" s="77"/>
      <c r="M6447" s="77"/>
    </row>
    <row r="6448" ht="15.75" customHeight="1">
      <c r="A6448" s="79">
        <v>48450.0</v>
      </c>
      <c r="H6448" s="77"/>
      <c r="I6448" s="77"/>
      <c r="J6448" s="77"/>
      <c r="K6448" s="77"/>
      <c r="L6448" s="77"/>
      <c r="M6448" s="77"/>
    </row>
    <row r="6449" ht="15.75" customHeight="1">
      <c r="A6449" s="79">
        <v>48451.0</v>
      </c>
      <c r="H6449" s="77"/>
      <c r="I6449" s="77"/>
      <c r="J6449" s="77"/>
      <c r="K6449" s="77"/>
      <c r="L6449" s="77"/>
      <c r="M6449" s="77"/>
    </row>
    <row r="6450" ht="15.75" customHeight="1">
      <c r="A6450" s="79">
        <v>48452.0</v>
      </c>
      <c r="H6450" s="77"/>
      <c r="I6450" s="77"/>
      <c r="J6450" s="77"/>
      <c r="K6450" s="77"/>
      <c r="L6450" s="77"/>
      <c r="M6450" s="77"/>
    </row>
    <row r="6451" ht="15.75" customHeight="1">
      <c r="A6451" s="79">
        <v>48453.0</v>
      </c>
      <c r="H6451" s="77"/>
      <c r="I6451" s="77"/>
      <c r="J6451" s="77"/>
      <c r="K6451" s="77"/>
      <c r="L6451" s="77"/>
      <c r="M6451" s="77"/>
    </row>
    <row r="6452" ht="15.75" customHeight="1">
      <c r="A6452" s="79">
        <v>48454.0</v>
      </c>
      <c r="H6452" s="77"/>
      <c r="I6452" s="77"/>
      <c r="J6452" s="77"/>
      <c r="K6452" s="77"/>
      <c r="L6452" s="77"/>
      <c r="M6452" s="77"/>
    </row>
    <row r="6453" ht="15.75" customHeight="1">
      <c r="A6453" s="79">
        <v>48455.0</v>
      </c>
      <c r="H6453" s="77"/>
      <c r="I6453" s="77"/>
      <c r="J6453" s="77"/>
      <c r="K6453" s="77"/>
      <c r="L6453" s="77"/>
      <c r="M6453" s="77"/>
    </row>
    <row r="6454" ht="15.75" customHeight="1">
      <c r="A6454" s="79">
        <v>48456.0</v>
      </c>
      <c r="H6454" s="77"/>
      <c r="I6454" s="77"/>
      <c r="J6454" s="77"/>
      <c r="K6454" s="77"/>
      <c r="L6454" s="77"/>
      <c r="M6454" s="77"/>
    </row>
    <row r="6455" ht="15.75" customHeight="1">
      <c r="A6455" s="79">
        <v>48457.0</v>
      </c>
      <c r="H6455" s="77"/>
      <c r="I6455" s="77"/>
      <c r="J6455" s="77"/>
      <c r="K6455" s="77"/>
      <c r="L6455" s="77"/>
      <c r="M6455" s="77"/>
    </row>
    <row r="6456" ht="15.75" customHeight="1">
      <c r="A6456" s="79">
        <v>48458.0</v>
      </c>
      <c r="H6456" s="77"/>
      <c r="I6456" s="77"/>
      <c r="J6456" s="77"/>
      <c r="K6456" s="77"/>
      <c r="L6456" s="77"/>
      <c r="M6456" s="77"/>
    </row>
    <row r="6457" ht="15.75" customHeight="1">
      <c r="A6457" s="79">
        <v>48459.0</v>
      </c>
      <c r="H6457" s="77"/>
      <c r="I6457" s="77"/>
      <c r="J6457" s="77"/>
      <c r="K6457" s="77"/>
      <c r="L6457" s="77"/>
      <c r="M6457" s="77"/>
    </row>
    <row r="6458" ht="15.75" customHeight="1">
      <c r="A6458" s="79">
        <v>48460.0</v>
      </c>
      <c r="H6458" s="77"/>
      <c r="I6458" s="77"/>
      <c r="J6458" s="77"/>
      <c r="K6458" s="77"/>
      <c r="L6458" s="77"/>
      <c r="M6458" s="77"/>
    </row>
    <row r="6459" ht="15.75" customHeight="1">
      <c r="A6459" s="79">
        <v>48461.0</v>
      </c>
      <c r="H6459" s="77"/>
      <c r="I6459" s="77"/>
      <c r="J6459" s="77"/>
      <c r="K6459" s="77"/>
      <c r="L6459" s="77"/>
      <c r="M6459" s="77"/>
    </row>
    <row r="6460" ht="15.75" customHeight="1">
      <c r="A6460" s="79">
        <v>48462.0</v>
      </c>
      <c r="H6460" s="77"/>
      <c r="I6460" s="77"/>
      <c r="J6460" s="77"/>
      <c r="K6460" s="77"/>
      <c r="L6460" s="77"/>
      <c r="M6460" s="77"/>
    </row>
    <row r="6461" ht="15.75" customHeight="1">
      <c r="A6461" s="79">
        <v>48463.0</v>
      </c>
      <c r="H6461" s="77"/>
      <c r="I6461" s="77"/>
      <c r="J6461" s="77"/>
      <c r="K6461" s="77"/>
      <c r="L6461" s="77"/>
      <c r="M6461" s="77"/>
    </row>
    <row r="6462" ht="15.75" customHeight="1">
      <c r="A6462" s="79">
        <v>48464.0</v>
      </c>
      <c r="H6462" s="77"/>
      <c r="I6462" s="77"/>
      <c r="J6462" s="77"/>
      <c r="K6462" s="77"/>
      <c r="L6462" s="77"/>
      <c r="M6462" s="77"/>
    </row>
    <row r="6463" ht="15.75" customHeight="1">
      <c r="A6463" s="79">
        <v>48465.0</v>
      </c>
      <c r="H6463" s="77"/>
      <c r="I6463" s="77"/>
      <c r="J6463" s="77"/>
      <c r="K6463" s="77"/>
      <c r="L6463" s="77"/>
      <c r="M6463" s="77"/>
    </row>
    <row r="6464" ht="15.75" customHeight="1">
      <c r="A6464" s="79">
        <v>48466.0</v>
      </c>
      <c r="H6464" s="77"/>
      <c r="I6464" s="77"/>
      <c r="J6464" s="77"/>
      <c r="K6464" s="77"/>
      <c r="L6464" s="77"/>
      <c r="M6464" s="77"/>
    </row>
    <row r="6465" ht="15.75" customHeight="1">
      <c r="A6465" s="79">
        <v>48467.0</v>
      </c>
      <c r="H6465" s="77"/>
      <c r="I6465" s="77"/>
      <c r="J6465" s="77"/>
      <c r="K6465" s="77"/>
      <c r="L6465" s="77"/>
      <c r="M6465" s="77"/>
    </row>
    <row r="6466" ht="15.75" customHeight="1">
      <c r="A6466" s="79">
        <v>48468.0</v>
      </c>
      <c r="H6466" s="77"/>
      <c r="I6466" s="77"/>
      <c r="J6466" s="77"/>
      <c r="K6466" s="77"/>
      <c r="L6466" s="77"/>
      <c r="M6466" s="77"/>
    </row>
    <row r="6467" ht="15.75" customHeight="1">
      <c r="A6467" s="79">
        <v>48469.0</v>
      </c>
      <c r="H6467" s="77"/>
      <c r="I6467" s="77"/>
      <c r="J6467" s="77"/>
      <c r="K6467" s="77"/>
      <c r="L6467" s="77"/>
      <c r="M6467" s="77"/>
    </row>
    <row r="6468" ht="15.75" customHeight="1">
      <c r="A6468" s="79">
        <v>48470.0</v>
      </c>
      <c r="H6468" s="77"/>
      <c r="I6468" s="77"/>
      <c r="J6468" s="77"/>
      <c r="K6468" s="77"/>
      <c r="L6468" s="77"/>
      <c r="M6468" s="77"/>
    </row>
    <row r="6469" ht="15.75" customHeight="1">
      <c r="A6469" s="79">
        <v>48471.0</v>
      </c>
      <c r="H6469" s="77"/>
      <c r="I6469" s="77"/>
      <c r="J6469" s="77"/>
      <c r="K6469" s="77"/>
      <c r="L6469" s="77"/>
      <c r="M6469" s="77"/>
    </row>
    <row r="6470" ht="15.75" customHeight="1">
      <c r="A6470" s="79">
        <v>48472.0</v>
      </c>
      <c r="H6470" s="77"/>
      <c r="I6470" s="77"/>
      <c r="J6470" s="77"/>
      <c r="K6470" s="77"/>
      <c r="L6470" s="77"/>
      <c r="M6470" s="77"/>
    </row>
    <row r="6471" ht="15.75" customHeight="1">
      <c r="A6471" s="79">
        <v>48473.0</v>
      </c>
      <c r="H6471" s="77"/>
      <c r="I6471" s="77"/>
      <c r="J6471" s="77"/>
      <c r="K6471" s="77"/>
      <c r="L6471" s="77"/>
      <c r="M6471" s="77"/>
    </row>
    <row r="6472" ht="15.75" customHeight="1">
      <c r="A6472" s="79">
        <v>48474.0</v>
      </c>
      <c r="H6472" s="77"/>
      <c r="I6472" s="77"/>
      <c r="J6472" s="77"/>
      <c r="K6472" s="77"/>
      <c r="L6472" s="77"/>
      <c r="M6472" s="77"/>
    </row>
    <row r="6473" ht="15.75" customHeight="1">
      <c r="A6473" s="79">
        <v>48475.0</v>
      </c>
      <c r="H6473" s="77"/>
      <c r="I6473" s="77"/>
      <c r="J6473" s="77"/>
      <c r="K6473" s="77"/>
      <c r="L6473" s="77"/>
      <c r="M6473" s="77"/>
    </row>
    <row r="6474" ht="15.75" customHeight="1">
      <c r="A6474" s="79">
        <v>48476.0</v>
      </c>
      <c r="H6474" s="77"/>
      <c r="I6474" s="77"/>
      <c r="J6474" s="77"/>
      <c r="K6474" s="77"/>
      <c r="L6474" s="77"/>
      <c r="M6474" s="77"/>
    </row>
    <row r="6475" ht="15.75" customHeight="1">
      <c r="A6475" s="79">
        <v>48477.0</v>
      </c>
      <c r="H6475" s="77"/>
      <c r="I6475" s="77"/>
      <c r="J6475" s="77"/>
      <c r="K6475" s="77"/>
      <c r="L6475" s="77"/>
      <c r="M6475" s="77"/>
    </row>
    <row r="6476" ht="15.75" customHeight="1">
      <c r="A6476" s="79">
        <v>48478.0</v>
      </c>
      <c r="H6476" s="77"/>
      <c r="I6476" s="77"/>
      <c r="J6476" s="77"/>
      <c r="K6476" s="77"/>
      <c r="L6476" s="77"/>
      <c r="M6476" s="77"/>
    </row>
    <row r="6477" ht="15.75" customHeight="1">
      <c r="A6477" s="79">
        <v>48479.0</v>
      </c>
      <c r="H6477" s="77"/>
      <c r="I6477" s="77"/>
      <c r="J6477" s="77"/>
      <c r="K6477" s="77"/>
      <c r="L6477" s="77"/>
      <c r="M6477" s="77"/>
    </row>
    <row r="6478" ht="15.75" customHeight="1">
      <c r="A6478" s="79">
        <v>48480.0</v>
      </c>
      <c r="H6478" s="77"/>
      <c r="I6478" s="77"/>
      <c r="J6478" s="77"/>
      <c r="K6478" s="77"/>
      <c r="L6478" s="77"/>
      <c r="M6478" s="77"/>
    </row>
    <row r="6479" ht="15.75" customHeight="1">
      <c r="A6479" s="79">
        <v>48481.0</v>
      </c>
      <c r="H6479" s="77"/>
      <c r="I6479" s="77"/>
      <c r="J6479" s="77"/>
      <c r="K6479" s="77"/>
      <c r="L6479" s="77"/>
      <c r="M6479" s="77"/>
    </row>
    <row r="6480" ht="15.75" customHeight="1">
      <c r="A6480" s="79">
        <v>48482.0</v>
      </c>
      <c r="H6480" s="77"/>
      <c r="I6480" s="77"/>
      <c r="J6480" s="77"/>
      <c r="K6480" s="77"/>
      <c r="L6480" s="77"/>
      <c r="M6480" s="77"/>
    </row>
    <row r="6481" ht="15.75" customHeight="1">
      <c r="A6481" s="79">
        <v>48483.0</v>
      </c>
      <c r="H6481" s="77"/>
      <c r="I6481" s="77"/>
      <c r="J6481" s="77"/>
      <c r="K6481" s="77"/>
      <c r="L6481" s="77"/>
      <c r="M6481" s="77"/>
    </row>
    <row r="6482" ht="15.75" customHeight="1">
      <c r="A6482" s="79">
        <v>48484.0</v>
      </c>
      <c r="H6482" s="77"/>
      <c r="I6482" s="77"/>
      <c r="J6482" s="77"/>
      <c r="K6482" s="77"/>
      <c r="L6482" s="77"/>
      <c r="M6482" s="77"/>
    </row>
    <row r="6483" ht="15.75" customHeight="1">
      <c r="A6483" s="79">
        <v>48485.0</v>
      </c>
      <c r="H6483" s="77"/>
      <c r="I6483" s="77"/>
      <c r="J6483" s="77"/>
      <c r="K6483" s="77"/>
      <c r="L6483" s="77"/>
      <c r="M6483" s="77"/>
    </row>
    <row r="6484" ht="15.75" customHeight="1">
      <c r="A6484" s="79">
        <v>48486.0</v>
      </c>
      <c r="H6484" s="77"/>
      <c r="I6484" s="77"/>
      <c r="J6484" s="77"/>
      <c r="K6484" s="77"/>
      <c r="L6484" s="77"/>
      <c r="M6484" s="77"/>
    </row>
    <row r="6485" ht="15.75" customHeight="1">
      <c r="A6485" s="79">
        <v>48487.0</v>
      </c>
      <c r="H6485" s="77"/>
      <c r="I6485" s="77"/>
      <c r="J6485" s="77"/>
      <c r="K6485" s="77"/>
      <c r="L6485" s="77"/>
      <c r="M6485" s="77"/>
    </row>
    <row r="6486" ht="15.75" customHeight="1">
      <c r="A6486" s="79">
        <v>48488.0</v>
      </c>
      <c r="H6486" s="77"/>
      <c r="I6486" s="77"/>
      <c r="J6486" s="77"/>
      <c r="K6486" s="77"/>
      <c r="L6486" s="77"/>
      <c r="M6486" s="77"/>
    </row>
    <row r="6487" ht="15.75" customHeight="1">
      <c r="A6487" s="79">
        <v>48489.0</v>
      </c>
      <c r="H6487" s="77"/>
      <c r="I6487" s="77"/>
      <c r="J6487" s="77"/>
      <c r="K6487" s="77"/>
      <c r="L6487" s="77"/>
      <c r="M6487" s="77"/>
    </row>
    <row r="6488" ht="15.75" customHeight="1">
      <c r="A6488" s="79">
        <v>48490.0</v>
      </c>
      <c r="H6488" s="77"/>
      <c r="I6488" s="77"/>
      <c r="J6488" s="77"/>
      <c r="K6488" s="77"/>
      <c r="L6488" s="77"/>
      <c r="M6488" s="77"/>
    </row>
    <row r="6489" ht="15.75" customHeight="1">
      <c r="A6489" s="79">
        <v>48491.0</v>
      </c>
      <c r="H6489" s="77"/>
      <c r="I6489" s="77"/>
      <c r="J6489" s="77"/>
      <c r="K6489" s="77"/>
      <c r="L6489" s="77"/>
      <c r="M6489" s="77"/>
    </row>
    <row r="6490" ht="15.75" customHeight="1">
      <c r="A6490" s="79">
        <v>48492.0</v>
      </c>
      <c r="H6490" s="77"/>
      <c r="I6490" s="77"/>
      <c r="J6490" s="77"/>
      <c r="K6490" s="77"/>
      <c r="L6490" s="77"/>
      <c r="M6490" s="77"/>
    </row>
    <row r="6491" ht="15.75" customHeight="1">
      <c r="A6491" s="79">
        <v>48493.0</v>
      </c>
      <c r="H6491" s="77"/>
      <c r="I6491" s="77"/>
      <c r="J6491" s="77"/>
      <c r="K6491" s="77"/>
      <c r="L6491" s="77"/>
      <c r="M6491" s="77"/>
    </row>
    <row r="6492" ht="15.75" customHeight="1">
      <c r="A6492" s="79">
        <v>48494.0</v>
      </c>
      <c r="H6492" s="77"/>
      <c r="I6492" s="77"/>
      <c r="J6492" s="77"/>
      <c r="K6492" s="77"/>
      <c r="L6492" s="77"/>
      <c r="M6492" s="77"/>
    </row>
    <row r="6493" ht="15.75" customHeight="1">
      <c r="A6493" s="79">
        <v>48495.0</v>
      </c>
      <c r="H6493" s="77"/>
      <c r="I6493" s="77"/>
      <c r="J6493" s="77"/>
      <c r="K6493" s="77"/>
      <c r="L6493" s="77"/>
      <c r="M6493" s="77"/>
    </row>
    <row r="6494" ht="15.75" customHeight="1">
      <c r="A6494" s="79">
        <v>48496.0</v>
      </c>
      <c r="H6494" s="77"/>
      <c r="I6494" s="77"/>
      <c r="J6494" s="77"/>
      <c r="K6494" s="77"/>
      <c r="L6494" s="77"/>
      <c r="M6494" s="77"/>
    </row>
    <row r="6495" ht="15.75" customHeight="1">
      <c r="A6495" s="79">
        <v>48497.0</v>
      </c>
      <c r="H6495" s="77"/>
      <c r="I6495" s="77"/>
      <c r="J6495" s="77"/>
      <c r="K6495" s="77"/>
      <c r="L6495" s="77"/>
      <c r="M6495" s="77"/>
    </row>
    <row r="6496" ht="15.75" customHeight="1">
      <c r="A6496" s="79">
        <v>48498.0</v>
      </c>
      <c r="H6496" s="77"/>
      <c r="I6496" s="77"/>
      <c r="J6496" s="77"/>
      <c r="K6496" s="77"/>
      <c r="L6496" s="77"/>
      <c r="M6496" s="77"/>
    </row>
    <row r="6497" ht="15.75" customHeight="1">
      <c r="A6497" s="79">
        <v>48499.0</v>
      </c>
      <c r="H6497" s="77"/>
      <c r="I6497" s="77"/>
      <c r="J6497" s="77"/>
      <c r="K6497" s="77"/>
      <c r="L6497" s="77"/>
      <c r="M6497" s="77"/>
    </row>
    <row r="6498" ht="15.75" customHeight="1">
      <c r="A6498" s="79">
        <v>48500.0</v>
      </c>
      <c r="H6498" s="77"/>
      <c r="I6498" s="77"/>
      <c r="J6498" s="77"/>
      <c r="K6498" s="77"/>
      <c r="L6498" s="77"/>
      <c r="M6498" s="77"/>
    </row>
    <row r="6499" ht="15.75" customHeight="1">
      <c r="A6499" s="79">
        <v>48501.0</v>
      </c>
      <c r="H6499" s="77"/>
      <c r="I6499" s="77"/>
      <c r="J6499" s="77"/>
      <c r="K6499" s="77"/>
      <c r="L6499" s="77"/>
      <c r="M6499" s="77"/>
    </row>
    <row r="6500" ht="15.75" customHeight="1">
      <c r="A6500" s="79">
        <v>48502.0</v>
      </c>
      <c r="H6500" s="77"/>
      <c r="I6500" s="77"/>
      <c r="J6500" s="77"/>
      <c r="K6500" s="77"/>
      <c r="L6500" s="77"/>
      <c r="M6500" s="77"/>
    </row>
    <row r="6501" ht="15.75" customHeight="1">
      <c r="A6501" s="79">
        <v>48503.0</v>
      </c>
      <c r="H6501" s="77"/>
      <c r="I6501" s="77"/>
      <c r="J6501" s="77"/>
      <c r="K6501" s="77"/>
      <c r="L6501" s="77"/>
      <c r="M6501" s="77"/>
    </row>
    <row r="6502" ht="15.75" customHeight="1">
      <c r="A6502" s="79">
        <v>48504.0</v>
      </c>
      <c r="H6502" s="77"/>
      <c r="I6502" s="77"/>
      <c r="J6502" s="77"/>
      <c r="K6502" s="77"/>
      <c r="L6502" s="77"/>
      <c r="M6502" s="77"/>
    </row>
    <row r="6503" ht="15.75" customHeight="1">
      <c r="A6503" s="79">
        <v>48505.0</v>
      </c>
      <c r="H6503" s="77"/>
      <c r="I6503" s="77"/>
      <c r="J6503" s="77"/>
      <c r="K6503" s="77"/>
      <c r="L6503" s="77"/>
      <c r="M6503" s="77"/>
    </row>
    <row r="6504" ht="15.75" customHeight="1">
      <c r="A6504" s="79">
        <v>48506.0</v>
      </c>
      <c r="H6504" s="77"/>
      <c r="I6504" s="77"/>
      <c r="J6504" s="77"/>
      <c r="K6504" s="77"/>
      <c r="L6504" s="77"/>
      <c r="M6504" s="77"/>
    </row>
    <row r="6505" ht="15.75" customHeight="1">
      <c r="A6505" s="79">
        <v>48507.0</v>
      </c>
      <c r="H6505" s="77"/>
      <c r="I6505" s="77"/>
      <c r="J6505" s="77"/>
      <c r="K6505" s="77"/>
      <c r="L6505" s="77"/>
      <c r="M6505" s="77"/>
    </row>
    <row r="6506" ht="15.75" customHeight="1">
      <c r="A6506" s="79">
        <v>48508.0</v>
      </c>
      <c r="H6506" s="77"/>
      <c r="I6506" s="77"/>
      <c r="J6506" s="77"/>
      <c r="K6506" s="77"/>
      <c r="L6506" s="77"/>
      <c r="M6506" s="77"/>
    </row>
    <row r="6507" ht="15.75" customHeight="1">
      <c r="A6507" s="79">
        <v>48509.0</v>
      </c>
      <c r="H6507" s="77"/>
      <c r="I6507" s="77"/>
      <c r="J6507" s="77"/>
      <c r="K6507" s="77"/>
      <c r="L6507" s="77"/>
      <c r="M6507" s="77"/>
    </row>
    <row r="6508" ht="15.75" customHeight="1">
      <c r="A6508" s="79">
        <v>48510.0</v>
      </c>
      <c r="H6508" s="77"/>
      <c r="I6508" s="77"/>
      <c r="J6508" s="77"/>
      <c r="K6508" s="77"/>
      <c r="L6508" s="77"/>
      <c r="M6508" s="77"/>
    </row>
    <row r="6509" ht="15.75" customHeight="1">
      <c r="A6509" s="79">
        <v>48511.0</v>
      </c>
      <c r="H6509" s="77"/>
      <c r="I6509" s="77"/>
      <c r="J6509" s="77"/>
      <c r="K6509" s="77"/>
      <c r="L6509" s="77"/>
      <c r="M6509" s="77"/>
    </row>
    <row r="6510" ht="15.75" customHeight="1">
      <c r="A6510" s="79">
        <v>48512.0</v>
      </c>
      <c r="H6510" s="77"/>
      <c r="I6510" s="77"/>
      <c r="J6510" s="77"/>
      <c r="K6510" s="77"/>
      <c r="L6510" s="77"/>
      <c r="M6510" s="77"/>
    </row>
    <row r="6511" ht="15.75" customHeight="1">
      <c r="A6511" s="79">
        <v>48513.0</v>
      </c>
      <c r="H6511" s="77"/>
      <c r="I6511" s="77"/>
      <c r="J6511" s="77"/>
      <c r="K6511" s="77"/>
      <c r="L6511" s="77"/>
      <c r="M6511" s="77"/>
    </row>
    <row r="6512" ht="15.75" customHeight="1">
      <c r="A6512" s="79">
        <v>48514.0</v>
      </c>
      <c r="H6512" s="77"/>
      <c r="I6512" s="77"/>
      <c r="J6512" s="77"/>
      <c r="K6512" s="77"/>
      <c r="L6512" s="77"/>
      <c r="M6512" s="77"/>
    </row>
    <row r="6513" ht="15.75" customHeight="1">
      <c r="A6513" s="79">
        <v>48515.0</v>
      </c>
      <c r="H6513" s="77"/>
      <c r="I6513" s="77"/>
      <c r="J6513" s="77"/>
      <c r="K6513" s="77"/>
      <c r="L6513" s="77"/>
      <c r="M6513" s="77"/>
    </row>
    <row r="6514" ht="15.75" customHeight="1">
      <c r="A6514" s="79">
        <v>48516.0</v>
      </c>
      <c r="H6514" s="77"/>
      <c r="I6514" s="77"/>
      <c r="J6514" s="77"/>
      <c r="K6514" s="77"/>
      <c r="L6514" s="77"/>
      <c r="M6514" s="77"/>
    </row>
    <row r="6515" ht="15.75" customHeight="1">
      <c r="A6515" s="79">
        <v>48517.0</v>
      </c>
      <c r="H6515" s="77"/>
      <c r="I6515" s="77"/>
      <c r="J6515" s="77"/>
      <c r="K6515" s="77"/>
      <c r="L6515" s="77"/>
      <c r="M6515" s="77"/>
    </row>
    <row r="6516" ht="15.75" customHeight="1">
      <c r="A6516" s="79">
        <v>48518.0</v>
      </c>
      <c r="H6516" s="77"/>
      <c r="I6516" s="77"/>
      <c r="J6516" s="77"/>
      <c r="K6516" s="77"/>
      <c r="L6516" s="77"/>
      <c r="M6516" s="77"/>
    </row>
    <row r="6517" ht="15.75" customHeight="1">
      <c r="A6517" s="79">
        <v>48519.0</v>
      </c>
      <c r="H6517" s="77"/>
      <c r="I6517" s="77"/>
      <c r="J6517" s="77"/>
      <c r="K6517" s="77"/>
      <c r="L6517" s="77"/>
      <c r="M6517" s="77"/>
    </row>
    <row r="6518" ht="15.75" customHeight="1">
      <c r="A6518" s="79">
        <v>48520.0</v>
      </c>
      <c r="H6518" s="77"/>
      <c r="I6518" s="77"/>
      <c r="J6518" s="77"/>
      <c r="K6518" s="77"/>
      <c r="L6518" s="77"/>
      <c r="M6518" s="77"/>
    </row>
    <row r="6519" ht="15.75" customHeight="1">
      <c r="A6519" s="79">
        <v>48521.0</v>
      </c>
      <c r="H6519" s="77"/>
      <c r="I6519" s="77"/>
      <c r="J6519" s="77"/>
      <c r="K6519" s="77"/>
      <c r="L6519" s="77"/>
      <c r="M6519" s="77"/>
    </row>
    <row r="6520" ht="15.75" customHeight="1">
      <c r="A6520" s="79">
        <v>48522.0</v>
      </c>
      <c r="H6520" s="77"/>
      <c r="I6520" s="77"/>
      <c r="J6520" s="77"/>
      <c r="K6520" s="77"/>
      <c r="L6520" s="77"/>
      <c r="M6520" s="77"/>
    </row>
    <row r="6521" ht="15.75" customHeight="1">
      <c r="A6521" s="79">
        <v>48523.0</v>
      </c>
      <c r="H6521" s="77"/>
      <c r="I6521" s="77"/>
      <c r="J6521" s="77"/>
      <c r="K6521" s="77"/>
      <c r="L6521" s="77"/>
      <c r="M6521" s="77"/>
    </row>
    <row r="6522" ht="15.75" customHeight="1">
      <c r="A6522" s="79">
        <v>48524.0</v>
      </c>
      <c r="H6522" s="77"/>
      <c r="I6522" s="77"/>
      <c r="J6522" s="77"/>
      <c r="K6522" s="77"/>
      <c r="L6522" s="77"/>
      <c r="M6522" s="77"/>
    </row>
    <row r="6523" ht="15.75" customHeight="1">
      <c r="A6523" s="79">
        <v>48525.0</v>
      </c>
      <c r="H6523" s="77"/>
      <c r="I6523" s="77"/>
      <c r="J6523" s="77"/>
      <c r="K6523" s="77"/>
      <c r="L6523" s="77"/>
      <c r="M6523" s="77"/>
    </row>
    <row r="6524" ht="15.75" customHeight="1">
      <c r="A6524" s="79">
        <v>48526.0</v>
      </c>
      <c r="H6524" s="77"/>
      <c r="I6524" s="77"/>
      <c r="J6524" s="77"/>
      <c r="K6524" s="77"/>
      <c r="L6524" s="77"/>
      <c r="M6524" s="77"/>
    </row>
    <row r="6525" ht="15.75" customHeight="1">
      <c r="A6525" s="79">
        <v>48527.0</v>
      </c>
      <c r="H6525" s="77"/>
      <c r="I6525" s="77"/>
      <c r="J6525" s="77"/>
      <c r="K6525" s="77"/>
      <c r="L6525" s="77"/>
      <c r="M6525" s="77"/>
    </row>
    <row r="6526" ht="15.75" customHeight="1">
      <c r="A6526" s="79">
        <v>48528.0</v>
      </c>
      <c r="H6526" s="77"/>
      <c r="I6526" s="77"/>
      <c r="J6526" s="77"/>
      <c r="K6526" s="77"/>
      <c r="L6526" s="77"/>
      <c r="M6526" s="77"/>
    </row>
    <row r="6527" ht="15.75" customHeight="1">
      <c r="A6527" s="79">
        <v>48529.0</v>
      </c>
      <c r="H6527" s="77"/>
      <c r="I6527" s="77"/>
      <c r="J6527" s="77"/>
      <c r="K6527" s="77"/>
      <c r="L6527" s="77"/>
      <c r="M6527" s="77"/>
    </row>
    <row r="6528" ht="15.75" customHeight="1">
      <c r="A6528" s="79">
        <v>48530.0</v>
      </c>
      <c r="H6528" s="77"/>
      <c r="I6528" s="77"/>
      <c r="J6528" s="77"/>
      <c r="K6528" s="77"/>
      <c r="L6528" s="77"/>
      <c r="M6528" s="77"/>
    </row>
    <row r="6529" ht="15.75" customHeight="1">
      <c r="A6529" s="79">
        <v>48531.0</v>
      </c>
      <c r="H6529" s="77"/>
      <c r="I6529" s="77"/>
      <c r="J6529" s="77"/>
      <c r="K6529" s="77"/>
      <c r="L6529" s="77"/>
      <c r="M6529" s="77"/>
    </row>
    <row r="6530" ht="15.75" customHeight="1">
      <c r="A6530" s="79">
        <v>48532.0</v>
      </c>
      <c r="H6530" s="77"/>
      <c r="I6530" s="77"/>
      <c r="J6530" s="77"/>
      <c r="K6530" s="77"/>
      <c r="L6530" s="77"/>
      <c r="M6530" s="77"/>
    </row>
    <row r="6531" ht="15.75" customHeight="1">
      <c r="A6531" s="79">
        <v>48533.0</v>
      </c>
      <c r="H6531" s="77"/>
      <c r="I6531" s="77"/>
      <c r="J6531" s="77"/>
      <c r="K6531" s="77"/>
      <c r="L6531" s="77"/>
      <c r="M6531" s="77"/>
    </row>
    <row r="6532" ht="15.75" customHeight="1">
      <c r="A6532" s="79">
        <v>48534.0</v>
      </c>
      <c r="H6532" s="77"/>
      <c r="I6532" s="77"/>
      <c r="J6532" s="77"/>
      <c r="K6532" s="77"/>
      <c r="L6532" s="77"/>
      <c r="M6532" s="77"/>
    </row>
    <row r="6533" ht="15.75" customHeight="1">
      <c r="A6533" s="79">
        <v>48535.0</v>
      </c>
      <c r="H6533" s="77"/>
      <c r="I6533" s="77"/>
      <c r="J6533" s="77"/>
      <c r="K6533" s="77"/>
      <c r="L6533" s="77"/>
      <c r="M6533" s="77"/>
    </row>
    <row r="6534" ht="15.75" customHeight="1">
      <c r="A6534" s="79">
        <v>48536.0</v>
      </c>
      <c r="H6534" s="77"/>
      <c r="I6534" s="77"/>
      <c r="J6534" s="77"/>
      <c r="K6534" s="77"/>
      <c r="L6534" s="77"/>
      <c r="M6534" s="77"/>
    </row>
    <row r="6535" ht="15.75" customHeight="1">
      <c r="A6535" s="79">
        <v>48537.0</v>
      </c>
      <c r="H6535" s="77"/>
      <c r="I6535" s="77"/>
      <c r="J6535" s="77"/>
      <c r="K6535" s="77"/>
      <c r="L6535" s="77"/>
      <c r="M6535" s="77"/>
    </row>
    <row r="6536" ht="15.75" customHeight="1">
      <c r="A6536" s="79">
        <v>48538.0</v>
      </c>
      <c r="H6536" s="77"/>
      <c r="I6536" s="77"/>
      <c r="J6536" s="77"/>
      <c r="K6536" s="77"/>
      <c r="L6536" s="77"/>
      <c r="M6536" s="77"/>
    </row>
    <row r="6537" ht="15.75" customHeight="1">
      <c r="A6537" s="79">
        <v>48539.0</v>
      </c>
      <c r="H6537" s="77"/>
      <c r="I6537" s="77"/>
      <c r="J6537" s="77"/>
      <c r="K6537" s="77"/>
      <c r="L6537" s="77"/>
      <c r="M6537" s="77"/>
    </row>
    <row r="6538" ht="15.75" customHeight="1">
      <c r="A6538" s="79">
        <v>48540.0</v>
      </c>
      <c r="H6538" s="77"/>
      <c r="I6538" s="77"/>
      <c r="J6538" s="77"/>
      <c r="K6538" s="77"/>
      <c r="L6538" s="77"/>
      <c r="M6538" s="77"/>
    </row>
    <row r="6539" ht="15.75" customHeight="1">
      <c r="A6539" s="79">
        <v>48541.0</v>
      </c>
      <c r="H6539" s="77"/>
      <c r="I6539" s="77"/>
      <c r="J6539" s="77"/>
      <c r="K6539" s="77"/>
      <c r="L6539" s="77"/>
      <c r="M6539" s="77"/>
    </row>
    <row r="6540" ht="15.75" customHeight="1">
      <c r="A6540" s="79">
        <v>48542.0</v>
      </c>
      <c r="H6540" s="77"/>
      <c r="I6540" s="77"/>
      <c r="J6540" s="77"/>
      <c r="K6540" s="77"/>
      <c r="L6540" s="77"/>
      <c r="M6540" s="77"/>
    </row>
    <row r="6541" ht="15.75" customHeight="1">
      <c r="A6541" s="79">
        <v>48543.0</v>
      </c>
      <c r="H6541" s="77"/>
      <c r="I6541" s="77"/>
      <c r="J6541" s="77"/>
      <c r="K6541" s="77"/>
      <c r="L6541" s="77"/>
      <c r="M6541" s="77"/>
    </row>
    <row r="6542" ht="15.75" customHeight="1">
      <c r="A6542" s="79">
        <v>48544.0</v>
      </c>
      <c r="H6542" s="77"/>
      <c r="I6542" s="77"/>
      <c r="J6542" s="77"/>
      <c r="K6542" s="77"/>
      <c r="L6542" s="77"/>
      <c r="M6542" s="77"/>
    </row>
    <row r="6543" ht="15.75" customHeight="1">
      <c r="A6543" s="79">
        <v>48545.0</v>
      </c>
      <c r="H6543" s="77"/>
      <c r="I6543" s="77"/>
      <c r="J6543" s="77"/>
      <c r="K6543" s="77"/>
      <c r="L6543" s="77"/>
      <c r="M6543" s="77"/>
    </row>
    <row r="6544" ht="15.75" customHeight="1">
      <c r="A6544" s="79">
        <v>48546.0</v>
      </c>
      <c r="H6544" s="77"/>
      <c r="I6544" s="77"/>
      <c r="J6544" s="77"/>
      <c r="K6544" s="77"/>
      <c r="L6544" s="77"/>
      <c r="M6544" s="77"/>
    </row>
    <row r="6545" ht="15.75" customHeight="1">
      <c r="A6545" s="79">
        <v>48547.0</v>
      </c>
      <c r="H6545" s="77"/>
      <c r="I6545" s="77"/>
      <c r="J6545" s="77"/>
      <c r="K6545" s="77"/>
      <c r="L6545" s="77"/>
      <c r="M6545" s="77"/>
    </row>
    <row r="6546" ht="15.75" customHeight="1">
      <c r="A6546" s="79">
        <v>48548.0</v>
      </c>
      <c r="H6546" s="77"/>
      <c r="I6546" s="77"/>
      <c r="J6546" s="77"/>
      <c r="K6546" s="77"/>
      <c r="L6546" s="77"/>
      <c r="M6546" s="77"/>
    </row>
    <row r="6547" ht="15.75" customHeight="1">
      <c r="A6547" s="79">
        <v>48549.0</v>
      </c>
      <c r="H6547" s="77"/>
      <c r="I6547" s="77"/>
      <c r="J6547" s="77"/>
      <c r="K6547" s="77"/>
      <c r="L6547" s="77"/>
      <c r="M6547" s="77"/>
    </row>
    <row r="6548" ht="15.75" customHeight="1">
      <c r="A6548" s="79">
        <v>48550.0</v>
      </c>
      <c r="H6548" s="77"/>
      <c r="I6548" s="77"/>
      <c r="J6548" s="77"/>
      <c r="K6548" s="77"/>
      <c r="L6548" s="77"/>
      <c r="M6548" s="77"/>
    </row>
    <row r="6549" ht="15.75" customHeight="1">
      <c r="A6549" s="79">
        <v>48551.0</v>
      </c>
      <c r="H6549" s="77"/>
      <c r="I6549" s="77"/>
      <c r="J6549" s="77"/>
      <c r="K6549" s="77"/>
      <c r="L6549" s="77"/>
      <c r="M6549" s="77"/>
    </row>
    <row r="6550" ht="15.75" customHeight="1">
      <c r="A6550" s="79">
        <v>48552.0</v>
      </c>
      <c r="H6550" s="77"/>
      <c r="I6550" s="77"/>
      <c r="J6550" s="77"/>
      <c r="K6550" s="77"/>
      <c r="L6550" s="77"/>
      <c r="M6550" s="77"/>
    </row>
    <row r="6551" ht="15.75" customHeight="1">
      <c r="A6551" s="79">
        <v>48553.0</v>
      </c>
      <c r="H6551" s="77"/>
      <c r="I6551" s="77"/>
      <c r="J6551" s="77"/>
      <c r="K6551" s="77"/>
      <c r="L6551" s="77"/>
      <c r="M6551" s="77"/>
    </row>
    <row r="6552" ht="15.75" customHeight="1">
      <c r="A6552" s="79">
        <v>48554.0</v>
      </c>
      <c r="H6552" s="77"/>
      <c r="I6552" s="77"/>
      <c r="J6552" s="77"/>
      <c r="K6552" s="77"/>
      <c r="L6552" s="77"/>
      <c r="M6552" s="77"/>
    </row>
    <row r="6553" ht="15.75" customHeight="1">
      <c r="A6553" s="79">
        <v>48555.0</v>
      </c>
      <c r="H6553" s="77"/>
      <c r="I6553" s="77"/>
      <c r="J6553" s="77"/>
      <c r="K6553" s="77"/>
      <c r="L6553" s="77"/>
      <c r="M6553" s="77"/>
    </row>
    <row r="6554" ht="15.75" customHeight="1">
      <c r="A6554" s="79">
        <v>48556.0</v>
      </c>
      <c r="H6554" s="77"/>
      <c r="I6554" s="77"/>
      <c r="J6554" s="77"/>
      <c r="K6554" s="77"/>
      <c r="L6554" s="77"/>
      <c r="M6554" s="77"/>
    </row>
    <row r="6555" ht="15.75" customHeight="1">
      <c r="A6555" s="79">
        <v>48557.0</v>
      </c>
      <c r="H6555" s="77"/>
      <c r="I6555" s="77"/>
      <c r="J6555" s="77"/>
      <c r="K6555" s="77"/>
      <c r="L6555" s="77"/>
      <c r="M6555" s="77"/>
    </row>
    <row r="6556" ht="15.75" customHeight="1">
      <c r="A6556" s="79">
        <v>48558.0</v>
      </c>
      <c r="H6556" s="77"/>
      <c r="I6556" s="77"/>
      <c r="J6556" s="77"/>
      <c r="K6556" s="77"/>
      <c r="L6556" s="77"/>
      <c r="M6556" s="77"/>
    </row>
    <row r="6557" ht="15.75" customHeight="1">
      <c r="A6557" s="79">
        <v>48559.0</v>
      </c>
      <c r="H6557" s="77"/>
      <c r="I6557" s="77"/>
      <c r="J6557" s="77"/>
      <c r="K6557" s="77"/>
      <c r="L6557" s="77"/>
      <c r="M6557" s="77"/>
    </row>
    <row r="6558" ht="15.75" customHeight="1">
      <c r="A6558" s="79">
        <v>48560.0</v>
      </c>
      <c r="H6558" s="77"/>
      <c r="I6558" s="77"/>
      <c r="J6558" s="77"/>
      <c r="K6558" s="77"/>
      <c r="L6558" s="77"/>
      <c r="M6558" s="77"/>
    </row>
    <row r="6559" ht="15.75" customHeight="1">
      <c r="A6559" s="79">
        <v>48561.0</v>
      </c>
      <c r="H6559" s="77"/>
      <c r="I6559" s="77"/>
      <c r="J6559" s="77"/>
      <c r="K6559" s="77"/>
      <c r="L6559" s="77"/>
      <c r="M6559" s="77"/>
    </row>
    <row r="6560" ht="15.75" customHeight="1">
      <c r="A6560" s="79">
        <v>48562.0</v>
      </c>
      <c r="H6560" s="77"/>
      <c r="I6560" s="77"/>
      <c r="J6560" s="77"/>
      <c r="K6560" s="77"/>
      <c r="L6560" s="77"/>
      <c r="M6560" s="77"/>
    </row>
    <row r="6561" ht="15.75" customHeight="1">
      <c r="A6561" s="79">
        <v>48563.0</v>
      </c>
      <c r="H6561" s="77"/>
      <c r="I6561" s="77"/>
      <c r="J6561" s="77"/>
      <c r="K6561" s="77"/>
      <c r="L6561" s="77"/>
      <c r="M6561" s="77"/>
    </row>
    <row r="6562" ht="15.75" customHeight="1">
      <c r="A6562" s="79">
        <v>48564.0</v>
      </c>
      <c r="H6562" s="77"/>
      <c r="I6562" s="77"/>
      <c r="J6562" s="77"/>
      <c r="K6562" s="77"/>
      <c r="L6562" s="77"/>
      <c r="M6562" s="77"/>
    </row>
    <row r="6563" ht="15.75" customHeight="1">
      <c r="A6563" s="79">
        <v>48565.0</v>
      </c>
      <c r="H6563" s="77"/>
      <c r="I6563" s="77"/>
      <c r="J6563" s="77"/>
      <c r="K6563" s="77"/>
      <c r="L6563" s="77"/>
      <c r="M6563" s="77"/>
    </row>
    <row r="6564" ht="15.75" customHeight="1">
      <c r="A6564" s="79">
        <v>48566.0</v>
      </c>
      <c r="H6564" s="77"/>
      <c r="I6564" s="77"/>
      <c r="J6564" s="77"/>
      <c r="K6564" s="77"/>
      <c r="L6564" s="77"/>
      <c r="M6564" s="77"/>
    </row>
    <row r="6565" ht="15.75" customHeight="1">
      <c r="A6565" s="79">
        <v>48567.0</v>
      </c>
      <c r="H6565" s="77"/>
      <c r="I6565" s="77"/>
      <c r="J6565" s="77"/>
      <c r="K6565" s="77"/>
      <c r="L6565" s="77"/>
      <c r="M6565" s="77"/>
    </row>
    <row r="6566" ht="15.75" customHeight="1">
      <c r="A6566" s="79">
        <v>48568.0</v>
      </c>
      <c r="H6566" s="77"/>
      <c r="I6566" s="77"/>
      <c r="J6566" s="77"/>
      <c r="K6566" s="77"/>
      <c r="L6566" s="77"/>
      <c r="M6566" s="77"/>
    </row>
    <row r="6567" ht="15.75" customHeight="1">
      <c r="A6567" s="79">
        <v>48569.0</v>
      </c>
      <c r="H6567" s="77"/>
      <c r="I6567" s="77"/>
      <c r="J6567" s="77"/>
      <c r="K6567" s="77"/>
      <c r="L6567" s="77"/>
      <c r="M6567" s="77"/>
    </row>
    <row r="6568" ht="15.75" customHeight="1">
      <c r="A6568" s="79">
        <v>48570.0</v>
      </c>
      <c r="H6568" s="77"/>
      <c r="I6568" s="77"/>
      <c r="J6568" s="77"/>
      <c r="K6568" s="77"/>
      <c r="L6568" s="77"/>
      <c r="M6568" s="77"/>
    </row>
    <row r="6569" ht="15.75" customHeight="1">
      <c r="A6569" s="79">
        <v>48571.0</v>
      </c>
      <c r="H6569" s="77"/>
      <c r="I6569" s="77"/>
      <c r="J6569" s="77"/>
      <c r="K6569" s="77"/>
      <c r="L6569" s="77"/>
      <c r="M6569" s="77"/>
    </row>
    <row r="6570" ht="15.75" customHeight="1">
      <c r="A6570" s="79">
        <v>48572.0</v>
      </c>
      <c r="H6570" s="77"/>
      <c r="I6570" s="77"/>
      <c r="J6570" s="77"/>
      <c r="K6570" s="77"/>
      <c r="L6570" s="77"/>
      <c r="M6570" s="77"/>
    </row>
    <row r="6571" ht="15.75" customHeight="1">
      <c r="A6571" s="79">
        <v>48573.0</v>
      </c>
      <c r="H6571" s="77"/>
      <c r="I6571" s="77"/>
      <c r="J6571" s="77"/>
      <c r="K6571" s="77"/>
      <c r="L6571" s="77"/>
      <c r="M6571" s="77"/>
    </row>
    <row r="6572" ht="15.75" customHeight="1">
      <c r="A6572" s="79">
        <v>48574.0</v>
      </c>
      <c r="H6572" s="77"/>
      <c r="I6572" s="77"/>
      <c r="J6572" s="77"/>
      <c r="K6572" s="77"/>
      <c r="L6572" s="77"/>
      <c r="M6572" s="77"/>
    </row>
    <row r="6573" ht="15.75" customHeight="1">
      <c r="A6573" s="79">
        <v>48575.0</v>
      </c>
      <c r="H6573" s="77"/>
      <c r="I6573" s="77"/>
      <c r="J6573" s="77"/>
      <c r="K6573" s="77"/>
      <c r="L6573" s="77"/>
      <c r="M6573" s="77"/>
    </row>
    <row r="6574" ht="15.75" customHeight="1">
      <c r="A6574" s="79">
        <v>48576.0</v>
      </c>
      <c r="H6574" s="77"/>
      <c r="I6574" s="77"/>
      <c r="J6574" s="77"/>
      <c r="K6574" s="77"/>
      <c r="L6574" s="77"/>
      <c r="M6574" s="77"/>
    </row>
    <row r="6575" ht="15.75" customHeight="1">
      <c r="A6575" s="79">
        <v>48577.0</v>
      </c>
      <c r="H6575" s="77"/>
      <c r="I6575" s="77"/>
      <c r="J6575" s="77"/>
      <c r="K6575" s="77"/>
      <c r="L6575" s="77"/>
      <c r="M6575" s="77"/>
    </row>
    <row r="6576" ht="15.75" customHeight="1">
      <c r="A6576" s="79">
        <v>48578.0</v>
      </c>
      <c r="H6576" s="77"/>
      <c r="I6576" s="77"/>
      <c r="J6576" s="77"/>
      <c r="K6576" s="77"/>
      <c r="L6576" s="77"/>
      <c r="M6576" s="77"/>
    </row>
    <row r="6577" ht="15.75" customHeight="1">
      <c r="A6577" s="79">
        <v>48579.0</v>
      </c>
      <c r="H6577" s="77"/>
      <c r="I6577" s="77"/>
      <c r="J6577" s="77"/>
      <c r="K6577" s="77"/>
      <c r="L6577" s="77"/>
      <c r="M6577" s="77"/>
    </row>
    <row r="6578" ht="15.75" customHeight="1">
      <c r="A6578" s="79">
        <v>48580.0</v>
      </c>
      <c r="H6578" s="77"/>
      <c r="I6578" s="77"/>
      <c r="J6578" s="77"/>
      <c r="K6578" s="77"/>
      <c r="L6578" s="77"/>
      <c r="M6578" s="77"/>
    </row>
    <row r="6579" ht="15.75" customHeight="1">
      <c r="A6579" s="79">
        <v>48581.0</v>
      </c>
      <c r="H6579" s="77"/>
      <c r="I6579" s="77"/>
      <c r="J6579" s="77"/>
      <c r="K6579" s="77"/>
      <c r="L6579" s="77"/>
      <c r="M6579" s="77"/>
    </row>
    <row r="6580" ht="15.75" customHeight="1">
      <c r="A6580" s="79">
        <v>48582.0</v>
      </c>
      <c r="H6580" s="77"/>
      <c r="I6580" s="77"/>
      <c r="J6580" s="77"/>
      <c r="K6580" s="77"/>
      <c r="L6580" s="77"/>
      <c r="M6580" s="77"/>
    </row>
    <row r="6581" ht="15.75" customHeight="1">
      <c r="A6581" s="79">
        <v>48583.0</v>
      </c>
      <c r="H6581" s="77"/>
      <c r="I6581" s="77"/>
      <c r="J6581" s="77"/>
      <c r="K6581" s="77"/>
      <c r="L6581" s="77"/>
      <c r="M6581" s="77"/>
    </row>
    <row r="6582" ht="15.75" customHeight="1">
      <c r="A6582" s="79">
        <v>48584.0</v>
      </c>
      <c r="H6582" s="77"/>
      <c r="I6582" s="77"/>
      <c r="J6582" s="77"/>
      <c r="K6582" s="77"/>
      <c r="L6582" s="77"/>
      <c r="M6582" s="77"/>
    </row>
    <row r="6583" ht="15.75" customHeight="1">
      <c r="A6583" s="79">
        <v>48585.0</v>
      </c>
      <c r="H6583" s="77"/>
      <c r="I6583" s="77"/>
      <c r="J6583" s="77"/>
      <c r="K6583" s="77"/>
      <c r="L6583" s="77"/>
      <c r="M6583" s="77"/>
    </row>
    <row r="6584" ht="15.75" customHeight="1">
      <c r="A6584" s="79">
        <v>48586.0</v>
      </c>
      <c r="H6584" s="77"/>
      <c r="I6584" s="77"/>
      <c r="J6584" s="77"/>
      <c r="K6584" s="77"/>
      <c r="L6584" s="77"/>
      <c r="M6584" s="77"/>
    </row>
    <row r="6585" ht="15.75" customHeight="1">
      <c r="A6585" s="79">
        <v>48587.0</v>
      </c>
      <c r="H6585" s="77"/>
      <c r="I6585" s="77"/>
      <c r="J6585" s="77"/>
      <c r="K6585" s="77"/>
      <c r="L6585" s="77"/>
      <c r="M6585" s="77"/>
    </row>
    <row r="6586" ht="15.75" customHeight="1">
      <c r="A6586" s="79">
        <v>48588.0</v>
      </c>
      <c r="H6586" s="77"/>
      <c r="I6586" s="77"/>
      <c r="J6586" s="77"/>
      <c r="K6586" s="77"/>
      <c r="L6586" s="77"/>
      <c r="M6586" s="77"/>
    </row>
    <row r="6587" ht="15.75" customHeight="1">
      <c r="A6587" s="79">
        <v>48589.0</v>
      </c>
      <c r="H6587" s="77"/>
      <c r="I6587" s="77"/>
      <c r="J6587" s="77"/>
      <c r="K6587" s="77"/>
      <c r="L6587" s="77"/>
      <c r="M6587" s="77"/>
    </row>
    <row r="6588" ht="15.75" customHeight="1">
      <c r="A6588" s="79">
        <v>48590.0</v>
      </c>
      <c r="H6588" s="77"/>
      <c r="I6588" s="77"/>
      <c r="J6588" s="77"/>
      <c r="K6588" s="77"/>
      <c r="L6588" s="77"/>
      <c r="M6588" s="77"/>
    </row>
    <row r="6589" ht="15.75" customHeight="1">
      <c r="A6589" s="79">
        <v>48591.0</v>
      </c>
      <c r="H6589" s="77"/>
      <c r="I6589" s="77"/>
      <c r="J6589" s="77"/>
      <c r="K6589" s="77"/>
      <c r="L6589" s="77"/>
      <c r="M6589" s="77"/>
    </row>
    <row r="6590" ht="15.75" customHeight="1">
      <c r="A6590" s="79">
        <v>48592.0</v>
      </c>
      <c r="H6590" s="77"/>
      <c r="I6590" s="77"/>
      <c r="J6590" s="77"/>
      <c r="K6590" s="77"/>
      <c r="L6590" s="77"/>
      <c r="M6590" s="77"/>
    </row>
    <row r="6591" ht="15.75" customHeight="1">
      <c r="A6591" s="79">
        <v>48593.0</v>
      </c>
      <c r="H6591" s="77"/>
      <c r="I6591" s="77"/>
      <c r="J6591" s="77"/>
      <c r="K6591" s="77"/>
      <c r="L6591" s="77"/>
      <c r="M6591" s="77"/>
    </row>
    <row r="6592" ht="15.75" customHeight="1">
      <c r="A6592" s="79">
        <v>48594.0</v>
      </c>
      <c r="H6592" s="77"/>
      <c r="I6592" s="77"/>
      <c r="J6592" s="77"/>
      <c r="K6592" s="77"/>
      <c r="L6592" s="77"/>
      <c r="M6592" s="77"/>
    </row>
    <row r="6593" ht="15.75" customHeight="1">
      <c r="A6593" s="79">
        <v>48595.0</v>
      </c>
      <c r="H6593" s="77"/>
      <c r="I6593" s="77"/>
      <c r="J6593" s="77"/>
      <c r="K6593" s="77"/>
      <c r="L6593" s="77"/>
      <c r="M6593" s="77"/>
    </row>
    <row r="6594" ht="15.75" customHeight="1">
      <c r="A6594" s="79">
        <v>48596.0</v>
      </c>
      <c r="H6594" s="77"/>
      <c r="I6594" s="77"/>
      <c r="J6594" s="77"/>
      <c r="K6594" s="77"/>
      <c r="L6594" s="77"/>
      <c r="M6594" s="77"/>
    </row>
    <row r="6595" ht="15.75" customHeight="1">
      <c r="A6595" s="79">
        <v>48597.0</v>
      </c>
      <c r="H6595" s="77"/>
      <c r="I6595" s="77"/>
      <c r="J6595" s="77"/>
      <c r="K6595" s="77"/>
      <c r="L6595" s="77"/>
      <c r="M6595" s="77"/>
    </row>
    <row r="6596" ht="15.75" customHeight="1">
      <c r="A6596" s="79">
        <v>48598.0</v>
      </c>
      <c r="H6596" s="77"/>
      <c r="I6596" s="77"/>
      <c r="J6596" s="77"/>
      <c r="K6596" s="77"/>
      <c r="L6596" s="77"/>
      <c r="M6596" s="77"/>
    </row>
    <row r="6597" ht="15.75" customHeight="1">
      <c r="A6597" s="79">
        <v>48599.0</v>
      </c>
      <c r="H6597" s="77"/>
      <c r="I6597" s="77"/>
      <c r="J6597" s="77"/>
      <c r="K6597" s="77"/>
      <c r="L6597" s="77"/>
      <c r="M6597" s="77"/>
    </row>
    <row r="6598" ht="15.75" customHeight="1">
      <c r="A6598" s="79">
        <v>48600.0</v>
      </c>
      <c r="H6598" s="77"/>
      <c r="I6598" s="77"/>
      <c r="J6598" s="77"/>
      <c r="K6598" s="77"/>
      <c r="L6598" s="77"/>
      <c r="M6598" s="77"/>
    </row>
    <row r="6599" ht="15.75" customHeight="1">
      <c r="A6599" s="79">
        <v>48601.0</v>
      </c>
      <c r="H6599" s="77"/>
      <c r="I6599" s="77"/>
      <c r="J6599" s="77"/>
      <c r="K6599" s="77"/>
      <c r="L6599" s="77"/>
      <c r="M6599" s="77"/>
    </row>
    <row r="6600" ht="15.75" customHeight="1">
      <c r="A6600" s="79">
        <v>48602.0</v>
      </c>
      <c r="H6600" s="77"/>
      <c r="I6600" s="77"/>
      <c r="J6600" s="77"/>
      <c r="K6600" s="77"/>
      <c r="L6600" s="77"/>
      <c r="M6600" s="77"/>
    </row>
    <row r="6601" ht="15.75" customHeight="1">
      <c r="A6601" s="79">
        <v>48603.0</v>
      </c>
      <c r="H6601" s="77"/>
      <c r="I6601" s="77"/>
      <c r="J6601" s="77"/>
      <c r="K6601" s="77"/>
      <c r="L6601" s="77"/>
      <c r="M6601" s="77"/>
    </row>
    <row r="6602" ht="15.75" customHeight="1">
      <c r="A6602" s="79">
        <v>48604.0</v>
      </c>
      <c r="H6602" s="77"/>
      <c r="I6602" s="77"/>
      <c r="J6602" s="77"/>
      <c r="K6602" s="77"/>
      <c r="L6602" s="77"/>
      <c r="M6602" s="77"/>
    </row>
    <row r="6603" ht="15.75" customHeight="1">
      <c r="A6603" s="79">
        <v>48605.0</v>
      </c>
      <c r="H6603" s="77"/>
      <c r="I6603" s="77"/>
      <c r="J6603" s="77"/>
      <c r="K6603" s="77"/>
      <c r="L6603" s="77"/>
      <c r="M6603" s="77"/>
    </row>
    <row r="6604" ht="15.75" customHeight="1">
      <c r="A6604" s="79">
        <v>48606.0</v>
      </c>
      <c r="H6604" s="77"/>
      <c r="I6604" s="77"/>
      <c r="J6604" s="77"/>
      <c r="K6604" s="77"/>
      <c r="L6604" s="77"/>
      <c r="M6604" s="77"/>
    </row>
    <row r="6605" ht="15.75" customHeight="1">
      <c r="A6605" s="79">
        <v>48607.0</v>
      </c>
      <c r="H6605" s="77"/>
      <c r="I6605" s="77"/>
      <c r="J6605" s="77"/>
      <c r="K6605" s="77"/>
      <c r="L6605" s="77"/>
      <c r="M6605" s="77"/>
    </row>
    <row r="6606" ht="15.75" customHeight="1">
      <c r="A6606" s="79">
        <v>48608.0</v>
      </c>
      <c r="H6606" s="77"/>
      <c r="I6606" s="77"/>
      <c r="J6606" s="77"/>
      <c r="K6606" s="77"/>
      <c r="L6606" s="77"/>
      <c r="M6606" s="77"/>
    </row>
    <row r="6607" ht="15.75" customHeight="1">
      <c r="A6607" s="79">
        <v>48609.0</v>
      </c>
      <c r="H6607" s="77"/>
      <c r="I6607" s="77"/>
      <c r="J6607" s="77"/>
      <c r="K6607" s="77"/>
      <c r="L6607" s="77"/>
      <c r="M6607" s="77"/>
    </row>
    <row r="6608" ht="15.75" customHeight="1">
      <c r="A6608" s="79">
        <v>48610.0</v>
      </c>
      <c r="H6608" s="77"/>
      <c r="I6608" s="77"/>
      <c r="J6608" s="77"/>
      <c r="K6608" s="77"/>
      <c r="L6608" s="77"/>
      <c r="M6608" s="77"/>
    </row>
    <row r="6609" ht="15.75" customHeight="1">
      <c r="A6609" s="79">
        <v>48611.0</v>
      </c>
      <c r="H6609" s="77"/>
      <c r="I6609" s="77"/>
      <c r="J6609" s="77"/>
      <c r="K6609" s="77"/>
      <c r="L6609" s="77"/>
      <c r="M6609" s="77"/>
    </row>
    <row r="6610" ht="15.75" customHeight="1">
      <c r="A6610" s="79">
        <v>48612.0</v>
      </c>
      <c r="H6610" s="77"/>
      <c r="I6610" s="77"/>
      <c r="J6610" s="77"/>
      <c r="K6610" s="77"/>
      <c r="L6610" s="77"/>
      <c r="M6610" s="77"/>
    </row>
    <row r="6611" ht="15.75" customHeight="1">
      <c r="A6611" s="79">
        <v>48613.0</v>
      </c>
      <c r="H6611" s="77"/>
      <c r="I6611" s="77"/>
      <c r="J6611" s="77"/>
      <c r="K6611" s="77"/>
      <c r="L6611" s="77"/>
      <c r="M6611" s="77"/>
    </row>
    <row r="6612" ht="15.75" customHeight="1">
      <c r="A6612" s="79">
        <v>48614.0</v>
      </c>
      <c r="H6612" s="77"/>
      <c r="I6612" s="77"/>
      <c r="J6612" s="77"/>
      <c r="K6612" s="77"/>
      <c r="L6612" s="77"/>
      <c r="M6612" s="77"/>
    </row>
    <row r="6613" ht="15.75" customHeight="1">
      <c r="A6613" s="79">
        <v>48615.0</v>
      </c>
      <c r="H6613" s="77"/>
      <c r="I6613" s="77"/>
      <c r="J6613" s="77"/>
      <c r="K6613" s="77"/>
      <c r="L6613" s="77"/>
      <c r="M6613" s="77"/>
    </row>
    <row r="6614" ht="15.75" customHeight="1">
      <c r="A6614" s="79">
        <v>48616.0</v>
      </c>
      <c r="H6614" s="77"/>
      <c r="I6614" s="77"/>
      <c r="J6614" s="77"/>
      <c r="K6614" s="77"/>
      <c r="L6614" s="77"/>
      <c r="M6614" s="77"/>
    </row>
    <row r="6615" ht="15.75" customHeight="1">
      <c r="A6615" s="79">
        <v>48617.0</v>
      </c>
      <c r="H6615" s="77"/>
      <c r="I6615" s="77"/>
      <c r="J6615" s="77"/>
      <c r="K6615" s="77"/>
      <c r="L6615" s="77"/>
      <c r="M6615" s="77"/>
    </row>
    <row r="6616" ht="15.75" customHeight="1">
      <c r="A6616" s="79">
        <v>48618.0</v>
      </c>
      <c r="H6616" s="77"/>
      <c r="I6616" s="77"/>
      <c r="J6616" s="77"/>
      <c r="K6616" s="77"/>
      <c r="L6616" s="77"/>
      <c r="M6616" s="77"/>
    </row>
    <row r="6617" ht="15.75" customHeight="1">
      <c r="A6617" s="79">
        <v>48619.0</v>
      </c>
      <c r="H6617" s="77"/>
      <c r="I6617" s="77"/>
      <c r="J6617" s="77"/>
      <c r="K6617" s="77"/>
      <c r="L6617" s="77"/>
      <c r="M6617" s="77"/>
    </row>
    <row r="6618" ht="15.75" customHeight="1">
      <c r="A6618" s="79">
        <v>48620.0</v>
      </c>
      <c r="H6618" s="77"/>
      <c r="I6618" s="77"/>
      <c r="J6618" s="77"/>
      <c r="K6618" s="77"/>
      <c r="L6618" s="77"/>
      <c r="M6618" s="77"/>
    </row>
    <row r="6619" ht="15.75" customHeight="1">
      <c r="A6619" s="79">
        <v>48621.0</v>
      </c>
      <c r="H6619" s="77"/>
      <c r="I6619" s="77"/>
      <c r="J6619" s="77"/>
      <c r="K6619" s="77"/>
      <c r="L6619" s="77"/>
      <c r="M6619" s="77"/>
    </row>
    <row r="6620" ht="15.75" customHeight="1">
      <c r="A6620" s="79">
        <v>48622.0</v>
      </c>
      <c r="H6620" s="77"/>
      <c r="I6620" s="77"/>
      <c r="J6620" s="77"/>
      <c r="K6620" s="77"/>
      <c r="L6620" s="77"/>
      <c r="M6620" s="77"/>
    </row>
    <row r="6621" ht="15.75" customHeight="1">
      <c r="A6621" s="79">
        <v>48623.0</v>
      </c>
      <c r="H6621" s="77"/>
      <c r="I6621" s="77"/>
      <c r="J6621" s="77"/>
      <c r="K6621" s="77"/>
      <c r="L6621" s="77"/>
      <c r="M6621" s="77"/>
    </row>
    <row r="6622" ht="15.75" customHeight="1">
      <c r="A6622" s="79">
        <v>48624.0</v>
      </c>
      <c r="H6622" s="77"/>
      <c r="I6622" s="77"/>
      <c r="J6622" s="77"/>
      <c r="K6622" s="77"/>
      <c r="L6622" s="77"/>
      <c r="M6622" s="77"/>
    </row>
    <row r="6623" ht="15.75" customHeight="1">
      <c r="A6623" s="79">
        <v>48625.0</v>
      </c>
      <c r="H6623" s="77"/>
      <c r="I6623" s="77"/>
      <c r="J6623" s="77"/>
      <c r="K6623" s="77"/>
      <c r="L6623" s="77"/>
      <c r="M6623" s="77"/>
    </row>
    <row r="6624" ht="15.75" customHeight="1">
      <c r="A6624" s="79">
        <v>48626.0</v>
      </c>
      <c r="H6624" s="77"/>
      <c r="I6624" s="77"/>
      <c r="J6624" s="77"/>
      <c r="K6624" s="77"/>
      <c r="L6624" s="77"/>
      <c r="M6624" s="77"/>
    </row>
    <row r="6625" ht="15.75" customHeight="1">
      <c r="A6625" s="79">
        <v>48627.0</v>
      </c>
      <c r="H6625" s="77"/>
      <c r="I6625" s="77"/>
      <c r="J6625" s="77"/>
      <c r="K6625" s="77"/>
      <c r="L6625" s="77"/>
      <c r="M6625" s="77"/>
    </row>
    <row r="6626" ht="15.75" customHeight="1">
      <c r="A6626" s="79">
        <v>48628.0</v>
      </c>
      <c r="H6626" s="77"/>
      <c r="I6626" s="77"/>
      <c r="J6626" s="77"/>
      <c r="K6626" s="77"/>
      <c r="L6626" s="77"/>
      <c r="M6626" s="77"/>
    </row>
    <row r="6627" ht="15.75" customHeight="1">
      <c r="A6627" s="79">
        <v>48629.0</v>
      </c>
      <c r="H6627" s="77"/>
      <c r="I6627" s="77"/>
      <c r="J6627" s="77"/>
      <c r="K6627" s="77"/>
      <c r="L6627" s="77"/>
      <c r="M6627" s="77"/>
    </row>
    <row r="6628" ht="15.75" customHeight="1">
      <c r="A6628" s="79">
        <v>48630.0</v>
      </c>
      <c r="H6628" s="77"/>
      <c r="I6628" s="77"/>
      <c r="J6628" s="77"/>
      <c r="K6628" s="77"/>
      <c r="L6628" s="77"/>
      <c r="M6628" s="77"/>
    </row>
    <row r="6629" ht="15.75" customHeight="1">
      <c r="A6629" s="79">
        <v>48631.0</v>
      </c>
      <c r="H6629" s="77"/>
      <c r="I6629" s="77"/>
      <c r="J6629" s="77"/>
      <c r="K6629" s="77"/>
      <c r="L6629" s="77"/>
      <c r="M6629" s="77"/>
    </row>
    <row r="6630" ht="15.75" customHeight="1">
      <c r="A6630" s="79">
        <v>48632.0</v>
      </c>
      <c r="H6630" s="77"/>
      <c r="I6630" s="77"/>
      <c r="J6630" s="77"/>
      <c r="K6630" s="77"/>
      <c r="L6630" s="77"/>
      <c r="M6630" s="77"/>
    </row>
    <row r="6631" ht="15.75" customHeight="1">
      <c r="A6631" s="79">
        <v>48633.0</v>
      </c>
      <c r="H6631" s="77"/>
      <c r="I6631" s="77"/>
      <c r="J6631" s="77"/>
      <c r="K6631" s="77"/>
      <c r="L6631" s="77"/>
      <c r="M6631" s="77"/>
    </row>
    <row r="6632" ht="15.75" customHeight="1">
      <c r="A6632" s="79">
        <v>48634.0</v>
      </c>
      <c r="H6632" s="77"/>
      <c r="I6632" s="77"/>
      <c r="J6632" s="77"/>
      <c r="K6632" s="77"/>
      <c r="L6632" s="77"/>
      <c r="M6632" s="77"/>
    </row>
    <row r="6633" ht="15.75" customHeight="1">
      <c r="A6633" s="79">
        <v>48635.0</v>
      </c>
      <c r="H6633" s="77"/>
      <c r="I6633" s="77"/>
      <c r="J6633" s="77"/>
      <c r="K6633" s="77"/>
      <c r="L6633" s="77"/>
      <c r="M6633" s="77"/>
    </row>
    <row r="6634" ht="15.75" customHeight="1">
      <c r="A6634" s="79">
        <v>48636.0</v>
      </c>
      <c r="H6634" s="77"/>
      <c r="I6634" s="77"/>
      <c r="J6634" s="77"/>
      <c r="K6634" s="77"/>
      <c r="L6634" s="77"/>
      <c r="M6634" s="77"/>
    </row>
    <row r="6635" ht="15.75" customHeight="1">
      <c r="A6635" s="79">
        <v>48637.0</v>
      </c>
      <c r="H6635" s="77"/>
      <c r="I6635" s="77"/>
      <c r="J6635" s="77"/>
      <c r="K6635" s="77"/>
      <c r="L6635" s="77"/>
      <c r="M6635" s="77"/>
    </row>
    <row r="6636" ht="15.75" customHeight="1">
      <c r="A6636" s="79">
        <v>48638.0</v>
      </c>
      <c r="H6636" s="77"/>
      <c r="I6636" s="77"/>
      <c r="J6636" s="77"/>
      <c r="K6636" s="77"/>
      <c r="L6636" s="77"/>
      <c r="M6636" s="77"/>
    </row>
    <row r="6637" ht="15.75" customHeight="1">
      <c r="A6637" s="79">
        <v>48639.0</v>
      </c>
      <c r="H6637" s="77"/>
      <c r="I6637" s="77"/>
      <c r="J6637" s="77"/>
      <c r="K6637" s="77"/>
      <c r="L6637" s="77"/>
      <c r="M6637" s="77"/>
    </row>
    <row r="6638" ht="15.75" customHeight="1">
      <c r="A6638" s="79">
        <v>48640.0</v>
      </c>
      <c r="H6638" s="77"/>
      <c r="I6638" s="77"/>
      <c r="J6638" s="77"/>
      <c r="K6638" s="77"/>
      <c r="L6638" s="77"/>
      <c r="M6638" s="77"/>
    </row>
    <row r="6639" ht="15.75" customHeight="1">
      <c r="A6639" s="79">
        <v>48641.0</v>
      </c>
      <c r="H6639" s="77"/>
      <c r="I6639" s="77"/>
      <c r="J6639" s="77"/>
      <c r="K6639" s="77"/>
      <c r="L6639" s="77"/>
      <c r="M6639" s="77"/>
    </row>
    <row r="6640" ht="15.75" customHeight="1">
      <c r="A6640" s="79">
        <v>48642.0</v>
      </c>
      <c r="H6640" s="77"/>
      <c r="I6640" s="77"/>
      <c r="J6640" s="77"/>
      <c r="K6640" s="77"/>
      <c r="L6640" s="77"/>
      <c r="M6640" s="77"/>
    </row>
    <row r="6641" ht="15.75" customHeight="1">
      <c r="A6641" s="79">
        <v>48643.0</v>
      </c>
      <c r="H6641" s="77"/>
      <c r="I6641" s="77"/>
      <c r="J6641" s="77"/>
      <c r="K6641" s="77"/>
      <c r="L6641" s="77"/>
      <c r="M6641" s="77"/>
    </row>
    <row r="6642" ht="15.75" customHeight="1">
      <c r="A6642" s="79">
        <v>48644.0</v>
      </c>
      <c r="H6642" s="77"/>
      <c r="I6642" s="77"/>
      <c r="J6642" s="77"/>
      <c r="K6642" s="77"/>
      <c r="L6642" s="77"/>
      <c r="M6642" s="77"/>
    </row>
    <row r="6643" ht="15.75" customHeight="1">
      <c r="A6643" s="79">
        <v>48645.0</v>
      </c>
      <c r="H6643" s="77"/>
      <c r="I6643" s="77"/>
      <c r="J6643" s="77"/>
      <c r="K6643" s="77"/>
      <c r="L6643" s="77"/>
      <c r="M6643" s="77"/>
    </row>
    <row r="6644" ht="15.75" customHeight="1">
      <c r="A6644" s="79">
        <v>48646.0</v>
      </c>
      <c r="H6644" s="77"/>
      <c r="I6644" s="77"/>
      <c r="J6644" s="77"/>
      <c r="K6644" s="77"/>
      <c r="L6644" s="77"/>
      <c r="M6644" s="77"/>
    </row>
    <row r="6645" ht="15.75" customHeight="1">
      <c r="A6645" s="79">
        <v>48647.0</v>
      </c>
      <c r="H6645" s="77"/>
      <c r="I6645" s="77"/>
      <c r="J6645" s="77"/>
      <c r="K6645" s="77"/>
      <c r="L6645" s="77"/>
      <c r="M6645" s="77"/>
    </row>
    <row r="6646" ht="15.75" customHeight="1">
      <c r="A6646" s="79">
        <v>48648.0</v>
      </c>
      <c r="H6646" s="77"/>
      <c r="I6646" s="77"/>
      <c r="J6646" s="77"/>
      <c r="K6646" s="77"/>
      <c r="L6646" s="77"/>
      <c r="M6646" s="77"/>
    </row>
    <row r="6647" ht="15.75" customHeight="1">
      <c r="A6647" s="79">
        <v>48649.0</v>
      </c>
      <c r="H6647" s="77"/>
      <c r="I6647" s="77"/>
      <c r="J6647" s="77"/>
      <c r="K6647" s="77"/>
      <c r="L6647" s="77"/>
      <c r="M6647" s="77"/>
    </row>
    <row r="6648" ht="15.75" customHeight="1">
      <c r="A6648" s="79">
        <v>48650.0</v>
      </c>
      <c r="H6648" s="77"/>
      <c r="I6648" s="77"/>
      <c r="J6648" s="77"/>
      <c r="K6648" s="77"/>
      <c r="L6648" s="77"/>
      <c r="M6648" s="77"/>
    </row>
    <row r="6649" ht="15.75" customHeight="1">
      <c r="A6649" s="79">
        <v>48651.0</v>
      </c>
      <c r="H6649" s="77"/>
      <c r="I6649" s="77"/>
      <c r="J6649" s="77"/>
      <c r="K6649" s="77"/>
      <c r="L6649" s="77"/>
      <c r="M6649" s="77"/>
    </row>
    <row r="6650" ht="15.75" customHeight="1">
      <c r="A6650" s="79">
        <v>48652.0</v>
      </c>
      <c r="H6650" s="77"/>
      <c r="I6650" s="77"/>
      <c r="J6650" s="77"/>
      <c r="K6650" s="77"/>
      <c r="L6650" s="77"/>
      <c r="M6650" s="77"/>
    </row>
    <row r="6651" ht="15.75" customHeight="1">
      <c r="A6651" s="79">
        <v>48653.0</v>
      </c>
      <c r="H6651" s="77"/>
      <c r="I6651" s="77"/>
      <c r="J6651" s="77"/>
      <c r="K6651" s="77"/>
      <c r="L6651" s="77"/>
      <c r="M6651" s="77"/>
    </row>
    <row r="6652" ht="15.75" customHeight="1">
      <c r="A6652" s="79">
        <v>48654.0</v>
      </c>
      <c r="H6652" s="77"/>
      <c r="I6652" s="77"/>
      <c r="J6652" s="77"/>
      <c r="K6652" s="77"/>
      <c r="L6652" s="77"/>
      <c r="M6652" s="77"/>
    </row>
    <row r="6653" ht="15.75" customHeight="1">
      <c r="A6653" s="79">
        <v>48655.0</v>
      </c>
      <c r="H6653" s="77"/>
      <c r="I6653" s="77"/>
      <c r="J6653" s="77"/>
      <c r="K6653" s="77"/>
      <c r="L6653" s="77"/>
      <c r="M6653" s="77"/>
    </row>
    <row r="6654" ht="15.75" customHeight="1">
      <c r="A6654" s="79">
        <v>48656.0</v>
      </c>
      <c r="H6654" s="77"/>
      <c r="I6654" s="77"/>
      <c r="J6654" s="77"/>
      <c r="K6654" s="77"/>
      <c r="L6654" s="77"/>
      <c r="M6654" s="77"/>
    </row>
    <row r="6655" ht="15.75" customHeight="1">
      <c r="A6655" s="79">
        <v>48657.0</v>
      </c>
      <c r="H6655" s="77"/>
      <c r="I6655" s="77"/>
      <c r="J6655" s="77"/>
      <c r="K6655" s="77"/>
      <c r="L6655" s="77"/>
      <c r="M6655" s="77"/>
    </row>
    <row r="6656" ht="15.75" customHeight="1">
      <c r="A6656" s="79">
        <v>48658.0</v>
      </c>
      <c r="H6656" s="77"/>
      <c r="I6656" s="77"/>
      <c r="J6656" s="77"/>
      <c r="K6656" s="77"/>
      <c r="L6656" s="77"/>
      <c r="M6656" s="77"/>
    </row>
    <row r="6657" ht="15.75" customHeight="1">
      <c r="A6657" s="79">
        <v>48659.0</v>
      </c>
      <c r="H6657" s="77"/>
      <c r="I6657" s="77"/>
      <c r="J6657" s="77"/>
      <c r="K6657" s="77"/>
      <c r="L6657" s="77"/>
      <c r="M6657" s="77"/>
    </row>
    <row r="6658" ht="15.75" customHeight="1">
      <c r="A6658" s="79">
        <v>48660.0</v>
      </c>
      <c r="H6658" s="77"/>
      <c r="I6658" s="77"/>
      <c r="J6658" s="77"/>
      <c r="K6658" s="77"/>
      <c r="L6658" s="77"/>
      <c r="M6658" s="77"/>
    </row>
    <row r="6659" ht="15.75" customHeight="1">
      <c r="A6659" s="79">
        <v>48661.0</v>
      </c>
      <c r="H6659" s="77"/>
      <c r="I6659" s="77"/>
      <c r="J6659" s="77"/>
      <c r="K6659" s="77"/>
      <c r="L6659" s="77"/>
      <c r="M6659" s="77"/>
    </row>
    <row r="6660" ht="15.75" customHeight="1">
      <c r="A6660" s="79">
        <v>48662.0</v>
      </c>
      <c r="H6660" s="77"/>
      <c r="I6660" s="77"/>
      <c r="J6660" s="77"/>
      <c r="K6660" s="77"/>
      <c r="L6660" s="77"/>
      <c r="M6660" s="77"/>
    </row>
    <row r="6661" ht="15.75" customHeight="1">
      <c r="A6661" s="79">
        <v>48663.0</v>
      </c>
      <c r="H6661" s="77"/>
      <c r="I6661" s="77"/>
      <c r="J6661" s="77"/>
      <c r="K6661" s="77"/>
      <c r="L6661" s="77"/>
      <c r="M6661" s="77"/>
    </row>
    <row r="6662" ht="15.75" customHeight="1">
      <c r="A6662" s="79">
        <v>48664.0</v>
      </c>
      <c r="H6662" s="77"/>
      <c r="I6662" s="77"/>
      <c r="J6662" s="77"/>
      <c r="K6662" s="77"/>
      <c r="L6662" s="77"/>
      <c r="M6662" s="77"/>
    </row>
    <row r="6663" ht="15.75" customHeight="1">
      <c r="A6663" s="79">
        <v>48665.0</v>
      </c>
      <c r="H6663" s="77"/>
      <c r="I6663" s="77"/>
      <c r="J6663" s="77"/>
      <c r="K6663" s="77"/>
      <c r="L6663" s="77"/>
      <c r="M6663" s="77"/>
    </row>
    <row r="6664" ht="15.75" customHeight="1">
      <c r="A6664" s="79">
        <v>48666.0</v>
      </c>
      <c r="H6664" s="77"/>
      <c r="I6664" s="77"/>
      <c r="J6664" s="77"/>
      <c r="K6664" s="77"/>
      <c r="L6664" s="77"/>
      <c r="M6664" s="77"/>
    </row>
    <row r="6665" ht="15.75" customHeight="1">
      <c r="A6665" s="79">
        <v>48667.0</v>
      </c>
      <c r="H6665" s="77"/>
      <c r="I6665" s="77"/>
      <c r="J6665" s="77"/>
      <c r="K6665" s="77"/>
      <c r="L6665" s="77"/>
      <c r="M6665" s="77"/>
    </row>
    <row r="6666" ht="15.75" customHeight="1">
      <c r="A6666" s="79">
        <v>48668.0</v>
      </c>
      <c r="H6666" s="77"/>
      <c r="I6666" s="77"/>
      <c r="J6666" s="77"/>
      <c r="K6666" s="77"/>
      <c r="L6666" s="77"/>
      <c r="M6666" s="77"/>
    </row>
    <row r="6667" ht="15.75" customHeight="1">
      <c r="A6667" s="79">
        <v>48669.0</v>
      </c>
      <c r="H6667" s="77"/>
      <c r="I6667" s="77"/>
      <c r="J6667" s="77"/>
      <c r="K6667" s="77"/>
      <c r="L6667" s="77"/>
      <c r="M6667" s="77"/>
    </row>
    <row r="6668" ht="15.75" customHeight="1">
      <c r="A6668" s="79">
        <v>48670.0</v>
      </c>
      <c r="H6668" s="77"/>
      <c r="I6668" s="77"/>
      <c r="J6668" s="77"/>
      <c r="K6668" s="77"/>
      <c r="L6668" s="77"/>
      <c r="M6668" s="77"/>
    </row>
    <row r="6669" ht="15.75" customHeight="1">
      <c r="A6669" s="79">
        <v>48671.0</v>
      </c>
      <c r="H6669" s="77"/>
      <c r="I6669" s="77"/>
      <c r="J6669" s="77"/>
      <c r="K6669" s="77"/>
      <c r="L6669" s="77"/>
      <c r="M6669" s="77"/>
    </row>
    <row r="6670" ht="15.75" customHeight="1">
      <c r="A6670" s="79">
        <v>48672.0</v>
      </c>
      <c r="H6670" s="77"/>
      <c r="I6670" s="77"/>
      <c r="J6670" s="77"/>
      <c r="K6670" s="77"/>
      <c r="L6670" s="77"/>
      <c r="M6670" s="77"/>
    </row>
    <row r="6671" ht="15.75" customHeight="1">
      <c r="A6671" s="79">
        <v>48673.0</v>
      </c>
      <c r="H6671" s="77"/>
      <c r="I6671" s="77"/>
      <c r="J6671" s="77"/>
      <c r="K6671" s="77"/>
      <c r="L6671" s="77"/>
      <c r="M6671" s="77"/>
    </row>
    <row r="6672" ht="15.75" customHeight="1">
      <c r="A6672" s="79">
        <v>48674.0</v>
      </c>
      <c r="H6672" s="77"/>
      <c r="I6672" s="77"/>
      <c r="J6672" s="77"/>
      <c r="K6672" s="77"/>
      <c r="L6672" s="77"/>
      <c r="M6672" s="77"/>
    </row>
    <row r="6673" ht="15.75" customHeight="1">
      <c r="A6673" s="79">
        <v>48675.0</v>
      </c>
      <c r="H6673" s="77"/>
      <c r="I6673" s="77"/>
      <c r="J6673" s="77"/>
      <c r="K6673" s="77"/>
      <c r="L6673" s="77"/>
      <c r="M6673" s="77"/>
    </row>
    <row r="6674" ht="15.75" customHeight="1">
      <c r="A6674" s="79">
        <v>48676.0</v>
      </c>
      <c r="H6674" s="77"/>
      <c r="I6674" s="77"/>
      <c r="J6674" s="77"/>
      <c r="K6674" s="77"/>
      <c r="L6674" s="77"/>
      <c r="M6674" s="77"/>
    </row>
    <row r="6675" ht="15.75" customHeight="1">
      <c r="A6675" s="79">
        <v>48677.0</v>
      </c>
      <c r="H6675" s="77"/>
      <c r="I6675" s="77"/>
      <c r="J6675" s="77"/>
      <c r="K6675" s="77"/>
      <c r="L6675" s="77"/>
      <c r="M6675" s="77"/>
    </row>
    <row r="6676" ht="15.75" customHeight="1">
      <c r="A6676" s="79">
        <v>48678.0</v>
      </c>
      <c r="H6676" s="77"/>
      <c r="I6676" s="77"/>
      <c r="J6676" s="77"/>
      <c r="K6676" s="77"/>
      <c r="L6676" s="77"/>
      <c r="M6676" s="77"/>
    </row>
    <row r="6677" ht="15.75" customHeight="1">
      <c r="A6677" s="79">
        <v>48679.0</v>
      </c>
      <c r="H6677" s="77"/>
      <c r="I6677" s="77"/>
      <c r="J6677" s="77"/>
      <c r="K6677" s="77"/>
      <c r="L6677" s="77"/>
      <c r="M6677" s="77"/>
    </row>
    <row r="6678" ht="15.75" customHeight="1">
      <c r="A6678" s="79">
        <v>48680.0</v>
      </c>
      <c r="H6678" s="77"/>
      <c r="I6678" s="77"/>
      <c r="J6678" s="77"/>
      <c r="K6678" s="77"/>
      <c r="L6678" s="77"/>
      <c r="M6678" s="77"/>
    </row>
    <row r="6679" ht="15.75" customHeight="1">
      <c r="A6679" s="79">
        <v>48681.0</v>
      </c>
      <c r="H6679" s="77"/>
      <c r="I6679" s="77"/>
      <c r="J6679" s="77"/>
      <c r="K6679" s="77"/>
      <c r="L6679" s="77"/>
      <c r="M6679" s="77"/>
    </row>
    <row r="6680" ht="15.75" customHeight="1">
      <c r="A6680" s="79">
        <v>48682.0</v>
      </c>
      <c r="H6680" s="77"/>
      <c r="I6680" s="77"/>
      <c r="J6680" s="77"/>
      <c r="K6680" s="77"/>
      <c r="L6680" s="77"/>
      <c r="M6680" s="77"/>
    </row>
    <row r="6681" ht="15.75" customHeight="1">
      <c r="A6681" s="79">
        <v>48683.0</v>
      </c>
      <c r="H6681" s="77"/>
      <c r="I6681" s="77"/>
      <c r="J6681" s="77"/>
      <c r="K6681" s="77"/>
      <c r="L6681" s="77"/>
      <c r="M6681" s="77"/>
    </row>
    <row r="6682" ht="15.75" customHeight="1">
      <c r="A6682" s="79">
        <v>48684.0</v>
      </c>
      <c r="H6682" s="77"/>
      <c r="I6682" s="77"/>
      <c r="J6682" s="77"/>
      <c r="K6682" s="77"/>
      <c r="L6682" s="77"/>
      <c r="M6682" s="77"/>
    </row>
    <row r="6683" ht="15.75" customHeight="1">
      <c r="A6683" s="79">
        <v>48685.0</v>
      </c>
      <c r="H6683" s="77"/>
      <c r="I6683" s="77"/>
      <c r="J6683" s="77"/>
      <c r="K6683" s="77"/>
      <c r="L6683" s="77"/>
      <c r="M6683" s="77"/>
    </row>
    <row r="6684" ht="15.75" customHeight="1">
      <c r="A6684" s="79">
        <v>48686.0</v>
      </c>
      <c r="H6684" s="77"/>
      <c r="I6684" s="77"/>
      <c r="J6684" s="77"/>
      <c r="K6684" s="77"/>
      <c r="L6684" s="77"/>
      <c r="M6684" s="77"/>
    </row>
    <row r="6685" ht="15.75" customHeight="1">
      <c r="A6685" s="79">
        <v>48687.0</v>
      </c>
      <c r="H6685" s="77"/>
      <c r="I6685" s="77"/>
      <c r="J6685" s="77"/>
      <c r="K6685" s="77"/>
      <c r="L6685" s="77"/>
      <c r="M6685" s="77"/>
    </row>
    <row r="6686" ht="15.75" customHeight="1">
      <c r="A6686" s="79">
        <v>48688.0</v>
      </c>
      <c r="H6686" s="77"/>
      <c r="I6686" s="77"/>
      <c r="J6686" s="77"/>
      <c r="K6686" s="77"/>
      <c r="L6686" s="77"/>
      <c r="M6686" s="77"/>
    </row>
    <row r="6687" ht="15.75" customHeight="1">
      <c r="A6687" s="79">
        <v>48689.0</v>
      </c>
      <c r="H6687" s="77"/>
      <c r="I6687" s="77"/>
      <c r="J6687" s="77"/>
      <c r="K6687" s="77"/>
      <c r="L6687" s="77"/>
      <c r="M6687" s="77"/>
    </row>
    <row r="6688" ht="15.75" customHeight="1">
      <c r="A6688" s="79">
        <v>48690.0</v>
      </c>
      <c r="H6688" s="77"/>
      <c r="I6688" s="77"/>
      <c r="J6688" s="77"/>
      <c r="K6688" s="77"/>
      <c r="L6688" s="77"/>
      <c r="M6688" s="77"/>
    </row>
    <row r="6689" ht="15.75" customHeight="1">
      <c r="A6689" s="79">
        <v>48691.0</v>
      </c>
      <c r="H6689" s="77"/>
      <c r="I6689" s="77"/>
      <c r="J6689" s="77"/>
      <c r="K6689" s="77"/>
      <c r="L6689" s="77"/>
      <c r="M6689" s="77"/>
    </row>
    <row r="6690" ht="15.75" customHeight="1">
      <c r="A6690" s="79">
        <v>48692.0</v>
      </c>
      <c r="H6690" s="77"/>
      <c r="I6690" s="77"/>
      <c r="J6690" s="77"/>
      <c r="K6690" s="77"/>
      <c r="L6690" s="77"/>
      <c r="M6690" s="77"/>
    </row>
    <row r="6691" ht="15.75" customHeight="1">
      <c r="A6691" s="79">
        <v>48693.0</v>
      </c>
      <c r="H6691" s="77"/>
      <c r="I6691" s="77"/>
      <c r="J6691" s="77"/>
      <c r="K6691" s="77"/>
      <c r="L6691" s="77"/>
      <c r="M6691" s="77"/>
    </row>
    <row r="6692" ht="15.75" customHeight="1">
      <c r="A6692" s="79">
        <v>48694.0</v>
      </c>
      <c r="H6692" s="77"/>
      <c r="I6692" s="77"/>
      <c r="J6692" s="77"/>
      <c r="K6692" s="77"/>
      <c r="L6692" s="77"/>
      <c r="M6692" s="77"/>
    </row>
    <row r="6693" ht="15.75" customHeight="1">
      <c r="A6693" s="79">
        <v>48695.0</v>
      </c>
      <c r="H6693" s="77"/>
      <c r="I6693" s="77"/>
      <c r="J6693" s="77"/>
      <c r="K6693" s="77"/>
      <c r="L6693" s="77"/>
      <c r="M6693" s="77"/>
    </row>
    <row r="6694" ht="15.75" customHeight="1">
      <c r="A6694" s="79">
        <v>48696.0</v>
      </c>
      <c r="H6694" s="77"/>
      <c r="I6694" s="77"/>
      <c r="J6694" s="77"/>
      <c r="K6694" s="77"/>
      <c r="L6694" s="77"/>
      <c r="M6694" s="77"/>
    </row>
    <row r="6695" ht="15.75" customHeight="1">
      <c r="A6695" s="79">
        <v>48697.0</v>
      </c>
      <c r="H6695" s="77"/>
      <c r="I6695" s="77"/>
      <c r="J6695" s="77"/>
      <c r="K6695" s="77"/>
      <c r="L6695" s="77"/>
      <c r="M6695" s="77"/>
    </row>
    <row r="6696" ht="15.75" customHeight="1">
      <c r="A6696" s="79">
        <v>48698.0</v>
      </c>
      <c r="H6696" s="77"/>
      <c r="I6696" s="77"/>
      <c r="J6696" s="77"/>
      <c r="K6696" s="77"/>
      <c r="L6696" s="77"/>
      <c r="M6696" s="77"/>
    </row>
    <row r="6697" ht="15.75" customHeight="1">
      <c r="A6697" s="79">
        <v>48699.0</v>
      </c>
      <c r="H6697" s="77"/>
      <c r="I6697" s="77"/>
      <c r="J6697" s="77"/>
      <c r="K6697" s="77"/>
      <c r="L6697" s="77"/>
      <c r="M6697" s="77"/>
    </row>
    <row r="6698" ht="15.75" customHeight="1">
      <c r="A6698" s="79">
        <v>48700.0</v>
      </c>
      <c r="H6698" s="77"/>
      <c r="I6698" s="77"/>
      <c r="J6698" s="77"/>
      <c r="K6698" s="77"/>
      <c r="L6698" s="77"/>
      <c r="M6698" s="77"/>
    </row>
    <row r="6699" ht="15.75" customHeight="1">
      <c r="A6699" s="79">
        <v>48701.0</v>
      </c>
      <c r="H6699" s="77"/>
      <c r="I6699" s="77"/>
      <c r="J6699" s="77"/>
      <c r="K6699" s="77"/>
      <c r="L6699" s="77"/>
      <c r="M6699" s="77"/>
    </row>
    <row r="6700" ht="15.75" customHeight="1">
      <c r="A6700" s="79">
        <v>48702.0</v>
      </c>
      <c r="H6700" s="77"/>
      <c r="I6700" s="77"/>
      <c r="J6700" s="77"/>
      <c r="K6700" s="77"/>
      <c r="L6700" s="77"/>
      <c r="M6700" s="77"/>
    </row>
    <row r="6701" ht="15.75" customHeight="1">
      <c r="A6701" s="79">
        <v>48703.0</v>
      </c>
      <c r="H6701" s="77"/>
      <c r="I6701" s="77"/>
      <c r="J6701" s="77"/>
      <c r="K6701" s="77"/>
      <c r="L6701" s="77"/>
      <c r="M6701" s="77"/>
    </row>
    <row r="6702" ht="15.75" customHeight="1">
      <c r="A6702" s="79">
        <v>48704.0</v>
      </c>
      <c r="H6702" s="77"/>
      <c r="I6702" s="77"/>
      <c r="J6702" s="77"/>
      <c r="K6702" s="77"/>
      <c r="L6702" s="77"/>
      <c r="M6702" s="77"/>
    </row>
    <row r="6703" ht="15.75" customHeight="1">
      <c r="A6703" s="79">
        <v>48705.0</v>
      </c>
      <c r="H6703" s="77"/>
      <c r="I6703" s="77"/>
      <c r="J6703" s="77"/>
      <c r="K6703" s="77"/>
      <c r="L6703" s="77"/>
      <c r="M6703" s="77"/>
    </row>
    <row r="6704" ht="15.75" customHeight="1">
      <c r="A6704" s="79">
        <v>48706.0</v>
      </c>
      <c r="H6704" s="77"/>
      <c r="I6704" s="77"/>
      <c r="J6704" s="77"/>
      <c r="K6704" s="77"/>
      <c r="L6704" s="77"/>
      <c r="M6704" s="77"/>
    </row>
    <row r="6705" ht="15.75" customHeight="1">
      <c r="A6705" s="79">
        <v>48707.0</v>
      </c>
      <c r="H6705" s="77"/>
      <c r="I6705" s="77"/>
      <c r="J6705" s="77"/>
      <c r="K6705" s="77"/>
      <c r="L6705" s="77"/>
      <c r="M6705" s="77"/>
    </row>
    <row r="6706" ht="15.75" customHeight="1">
      <c r="A6706" s="79">
        <v>48708.0</v>
      </c>
      <c r="H6706" s="77"/>
      <c r="I6706" s="77"/>
      <c r="J6706" s="77"/>
      <c r="K6706" s="77"/>
      <c r="L6706" s="77"/>
      <c r="M6706" s="77"/>
    </row>
    <row r="6707" ht="15.75" customHeight="1">
      <c r="A6707" s="79">
        <v>48709.0</v>
      </c>
      <c r="H6707" s="77"/>
      <c r="I6707" s="77"/>
      <c r="J6707" s="77"/>
      <c r="K6707" s="77"/>
      <c r="L6707" s="77"/>
      <c r="M6707" s="77"/>
    </row>
    <row r="6708" ht="15.75" customHeight="1">
      <c r="A6708" s="79">
        <v>48710.0</v>
      </c>
      <c r="H6708" s="77"/>
      <c r="I6708" s="77"/>
      <c r="J6708" s="77"/>
      <c r="K6708" s="77"/>
      <c r="L6708" s="77"/>
      <c r="M6708" s="77"/>
    </row>
    <row r="6709" ht="15.75" customHeight="1">
      <c r="A6709" s="79">
        <v>48711.0</v>
      </c>
      <c r="H6709" s="77"/>
      <c r="I6709" s="77"/>
      <c r="J6709" s="77"/>
      <c r="K6709" s="77"/>
      <c r="L6709" s="77"/>
      <c r="M6709" s="77"/>
    </row>
    <row r="6710" ht="15.75" customHeight="1">
      <c r="A6710" s="79">
        <v>48712.0</v>
      </c>
      <c r="H6710" s="77"/>
      <c r="I6710" s="77"/>
      <c r="J6710" s="77"/>
      <c r="K6710" s="77"/>
      <c r="L6710" s="77"/>
      <c r="M6710" s="77"/>
    </row>
    <row r="6711" ht="15.75" customHeight="1">
      <c r="A6711" s="79">
        <v>48713.0</v>
      </c>
      <c r="H6711" s="77"/>
      <c r="I6711" s="77"/>
      <c r="J6711" s="77"/>
      <c r="K6711" s="77"/>
      <c r="L6711" s="77"/>
      <c r="M6711" s="77"/>
    </row>
    <row r="6712" ht="15.75" customHeight="1">
      <c r="A6712" s="79">
        <v>48714.0</v>
      </c>
      <c r="H6712" s="77"/>
      <c r="I6712" s="77"/>
      <c r="J6712" s="77"/>
      <c r="K6712" s="77"/>
      <c r="L6712" s="77"/>
      <c r="M6712" s="77"/>
    </row>
    <row r="6713" ht="15.75" customHeight="1">
      <c r="A6713" s="79">
        <v>48715.0</v>
      </c>
      <c r="H6713" s="77"/>
      <c r="I6713" s="77"/>
      <c r="J6713" s="77"/>
      <c r="K6713" s="77"/>
      <c r="L6713" s="77"/>
      <c r="M6713" s="77"/>
    </row>
    <row r="6714" ht="15.75" customHeight="1">
      <c r="A6714" s="79">
        <v>48716.0</v>
      </c>
      <c r="H6714" s="77"/>
      <c r="I6714" s="77"/>
      <c r="J6714" s="77"/>
      <c r="K6714" s="77"/>
      <c r="L6714" s="77"/>
      <c r="M6714" s="77"/>
    </row>
    <row r="6715" ht="15.75" customHeight="1">
      <c r="A6715" s="79">
        <v>48717.0</v>
      </c>
      <c r="H6715" s="77"/>
      <c r="I6715" s="77"/>
      <c r="J6715" s="77"/>
      <c r="K6715" s="77"/>
      <c r="L6715" s="77"/>
      <c r="M6715" s="77"/>
    </row>
    <row r="6716" ht="15.75" customHeight="1">
      <c r="A6716" s="79">
        <v>48718.0</v>
      </c>
      <c r="H6716" s="77"/>
      <c r="I6716" s="77"/>
      <c r="J6716" s="77"/>
      <c r="K6716" s="77"/>
      <c r="L6716" s="77"/>
      <c r="M6716" s="77"/>
    </row>
    <row r="6717" ht="15.75" customHeight="1">
      <c r="A6717" s="79">
        <v>48719.0</v>
      </c>
      <c r="H6717" s="77"/>
      <c r="I6717" s="77"/>
      <c r="J6717" s="77"/>
      <c r="K6717" s="77"/>
      <c r="L6717" s="77"/>
      <c r="M6717" s="77"/>
    </row>
    <row r="6718" ht="15.75" customHeight="1">
      <c r="A6718" s="79">
        <v>48720.0</v>
      </c>
      <c r="H6718" s="77"/>
      <c r="I6718" s="77"/>
      <c r="J6718" s="77"/>
      <c r="K6718" s="77"/>
      <c r="L6718" s="77"/>
      <c r="M6718" s="77"/>
    </row>
    <row r="6719" ht="15.75" customHeight="1">
      <c r="A6719" s="79">
        <v>48721.0</v>
      </c>
      <c r="H6719" s="77"/>
      <c r="I6719" s="77"/>
      <c r="J6719" s="77"/>
      <c r="K6719" s="77"/>
      <c r="L6719" s="77"/>
      <c r="M6719" s="77"/>
    </row>
    <row r="6720" ht="15.75" customHeight="1">
      <c r="A6720" s="79">
        <v>48722.0</v>
      </c>
      <c r="H6720" s="77"/>
      <c r="I6720" s="77"/>
      <c r="J6720" s="77"/>
      <c r="K6720" s="77"/>
      <c r="L6720" s="77"/>
      <c r="M6720" s="77"/>
    </row>
    <row r="6721" ht="15.75" customHeight="1">
      <c r="A6721" s="79">
        <v>48723.0</v>
      </c>
      <c r="H6721" s="77"/>
      <c r="I6721" s="77"/>
      <c r="J6721" s="77"/>
      <c r="K6721" s="77"/>
      <c r="L6721" s="77"/>
      <c r="M6721" s="77"/>
    </row>
    <row r="6722" ht="15.75" customHeight="1">
      <c r="A6722" s="79">
        <v>48724.0</v>
      </c>
      <c r="H6722" s="77"/>
      <c r="I6722" s="77"/>
      <c r="J6722" s="77"/>
      <c r="K6722" s="77"/>
      <c r="L6722" s="77"/>
      <c r="M6722" s="77"/>
    </row>
    <row r="6723" ht="15.75" customHeight="1">
      <c r="A6723" s="79">
        <v>48725.0</v>
      </c>
      <c r="H6723" s="77"/>
      <c r="I6723" s="77"/>
      <c r="J6723" s="77"/>
      <c r="K6723" s="77"/>
      <c r="L6723" s="77"/>
      <c r="M6723" s="77"/>
    </row>
    <row r="6724" ht="15.75" customHeight="1">
      <c r="A6724" s="79">
        <v>48726.0</v>
      </c>
      <c r="H6724" s="77"/>
      <c r="I6724" s="77"/>
      <c r="J6724" s="77"/>
      <c r="K6724" s="77"/>
      <c r="L6724" s="77"/>
      <c r="M6724" s="77"/>
    </row>
    <row r="6725" ht="15.75" customHeight="1">
      <c r="A6725" s="79">
        <v>48727.0</v>
      </c>
      <c r="H6725" s="77"/>
      <c r="I6725" s="77"/>
      <c r="J6725" s="77"/>
      <c r="K6725" s="77"/>
      <c r="L6725" s="77"/>
      <c r="M6725" s="77"/>
    </row>
    <row r="6726" ht="15.75" customHeight="1">
      <c r="A6726" s="79">
        <v>48728.0</v>
      </c>
      <c r="H6726" s="77"/>
      <c r="I6726" s="77"/>
      <c r="J6726" s="77"/>
      <c r="K6726" s="77"/>
      <c r="L6726" s="77"/>
      <c r="M6726" s="77"/>
    </row>
    <row r="6727" ht="15.75" customHeight="1">
      <c r="A6727" s="79">
        <v>48729.0</v>
      </c>
      <c r="H6727" s="77"/>
      <c r="I6727" s="77"/>
      <c r="J6727" s="77"/>
      <c r="K6727" s="77"/>
      <c r="L6727" s="77"/>
      <c r="M6727" s="77"/>
    </row>
    <row r="6728" ht="15.75" customHeight="1">
      <c r="A6728" s="79">
        <v>48730.0</v>
      </c>
      <c r="H6728" s="77"/>
      <c r="I6728" s="77"/>
      <c r="J6728" s="77"/>
      <c r="K6728" s="77"/>
      <c r="L6728" s="77"/>
      <c r="M6728" s="77"/>
    </row>
    <row r="6729" ht="15.75" customHeight="1">
      <c r="A6729" s="79">
        <v>48731.0</v>
      </c>
      <c r="H6729" s="77"/>
      <c r="I6729" s="77"/>
      <c r="J6729" s="77"/>
      <c r="K6729" s="77"/>
      <c r="L6729" s="77"/>
      <c r="M6729" s="77"/>
    </row>
    <row r="6730" ht="15.75" customHeight="1">
      <c r="A6730" s="79">
        <v>48732.0</v>
      </c>
      <c r="H6730" s="77"/>
      <c r="I6730" s="77"/>
      <c r="J6730" s="77"/>
      <c r="K6730" s="77"/>
      <c r="L6730" s="77"/>
      <c r="M6730" s="77"/>
    </row>
    <row r="6731" ht="15.75" customHeight="1">
      <c r="A6731" s="79">
        <v>48733.0</v>
      </c>
      <c r="H6731" s="77"/>
      <c r="I6731" s="77"/>
      <c r="J6731" s="77"/>
      <c r="K6731" s="77"/>
      <c r="L6731" s="77"/>
      <c r="M6731" s="77"/>
    </row>
    <row r="6732" ht="15.75" customHeight="1">
      <c r="A6732" s="79">
        <v>48734.0</v>
      </c>
      <c r="H6732" s="77"/>
      <c r="I6732" s="77"/>
      <c r="J6732" s="77"/>
      <c r="K6732" s="77"/>
      <c r="L6732" s="77"/>
      <c r="M6732" s="77"/>
    </row>
    <row r="6733" ht="15.75" customHeight="1">
      <c r="A6733" s="79">
        <v>48735.0</v>
      </c>
      <c r="H6733" s="77"/>
      <c r="I6733" s="77"/>
      <c r="J6733" s="77"/>
      <c r="K6733" s="77"/>
      <c r="L6733" s="77"/>
      <c r="M6733" s="77"/>
    </row>
    <row r="6734" ht="15.75" customHeight="1">
      <c r="A6734" s="79">
        <v>48736.0</v>
      </c>
      <c r="H6734" s="77"/>
      <c r="I6734" s="77"/>
      <c r="J6734" s="77"/>
      <c r="K6734" s="77"/>
      <c r="L6734" s="77"/>
      <c r="M6734" s="77"/>
    </row>
    <row r="6735" ht="15.75" customHeight="1">
      <c r="A6735" s="79">
        <v>48737.0</v>
      </c>
      <c r="H6735" s="77"/>
      <c r="I6735" s="77"/>
      <c r="J6735" s="77"/>
      <c r="K6735" s="77"/>
      <c r="L6735" s="77"/>
      <c r="M6735" s="77"/>
    </row>
    <row r="6736" ht="15.75" customHeight="1">
      <c r="A6736" s="79">
        <v>48738.0</v>
      </c>
      <c r="H6736" s="77"/>
      <c r="I6736" s="77"/>
      <c r="J6736" s="77"/>
      <c r="K6736" s="77"/>
      <c r="L6736" s="77"/>
      <c r="M6736" s="77"/>
    </row>
    <row r="6737" ht="15.75" customHeight="1">
      <c r="A6737" s="79">
        <v>48739.0</v>
      </c>
      <c r="H6737" s="77"/>
      <c r="I6737" s="77"/>
      <c r="J6737" s="77"/>
      <c r="K6737" s="77"/>
      <c r="L6737" s="77"/>
      <c r="M6737" s="77"/>
    </row>
    <row r="6738" ht="15.75" customHeight="1">
      <c r="A6738" s="79">
        <v>48740.0</v>
      </c>
      <c r="H6738" s="77"/>
      <c r="I6738" s="77"/>
      <c r="J6738" s="77"/>
      <c r="K6738" s="77"/>
      <c r="L6738" s="77"/>
      <c r="M6738" s="77"/>
    </row>
    <row r="6739" ht="15.75" customHeight="1">
      <c r="A6739" s="79">
        <v>48741.0</v>
      </c>
      <c r="H6739" s="77"/>
      <c r="I6739" s="77"/>
      <c r="J6739" s="77"/>
      <c r="K6739" s="77"/>
      <c r="L6739" s="77"/>
      <c r="M6739" s="77"/>
    </row>
    <row r="6740" ht="15.75" customHeight="1">
      <c r="A6740" s="79">
        <v>48742.0</v>
      </c>
      <c r="H6740" s="77"/>
      <c r="I6740" s="77"/>
      <c r="J6740" s="77"/>
      <c r="K6740" s="77"/>
      <c r="L6740" s="77"/>
      <c r="M6740" s="77"/>
    </row>
    <row r="6741" ht="15.75" customHeight="1">
      <c r="A6741" s="79">
        <v>48743.0</v>
      </c>
      <c r="H6741" s="77"/>
      <c r="I6741" s="77"/>
      <c r="J6741" s="77"/>
      <c r="K6741" s="77"/>
      <c r="L6741" s="77"/>
      <c r="M6741" s="77"/>
    </row>
    <row r="6742" ht="15.75" customHeight="1">
      <c r="A6742" s="79">
        <v>48744.0</v>
      </c>
      <c r="H6742" s="77"/>
      <c r="I6742" s="77"/>
      <c r="J6742" s="77"/>
      <c r="K6742" s="77"/>
      <c r="L6742" s="77"/>
      <c r="M6742" s="77"/>
    </row>
    <row r="6743" ht="15.75" customHeight="1">
      <c r="A6743" s="79">
        <v>48745.0</v>
      </c>
      <c r="H6743" s="77"/>
      <c r="I6743" s="77"/>
      <c r="J6743" s="77"/>
      <c r="K6743" s="77"/>
      <c r="L6743" s="77"/>
      <c r="M6743" s="77"/>
    </row>
    <row r="6744" ht="15.75" customHeight="1">
      <c r="A6744" s="79">
        <v>48746.0</v>
      </c>
      <c r="H6744" s="77"/>
      <c r="I6744" s="77"/>
      <c r="J6744" s="77"/>
      <c r="K6744" s="77"/>
      <c r="L6744" s="77"/>
      <c r="M6744" s="77"/>
    </row>
    <row r="6745" ht="15.75" customHeight="1">
      <c r="A6745" s="79">
        <v>48747.0</v>
      </c>
      <c r="H6745" s="77"/>
      <c r="I6745" s="77"/>
      <c r="J6745" s="77"/>
      <c r="K6745" s="77"/>
      <c r="L6745" s="77"/>
      <c r="M6745" s="77"/>
    </row>
    <row r="6746" ht="15.75" customHeight="1">
      <c r="A6746" s="79">
        <v>48748.0</v>
      </c>
      <c r="H6746" s="77"/>
      <c r="I6746" s="77"/>
      <c r="J6746" s="77"/>
      <c r="K6746" s="77"/>
      <c r="L6746" s="77"/>
      <c r="M6746" s="77"/>
    </row>
    <row r="6747" ht="15.75" customHeight="1">
      <c r="A6747" s="79">
        <v>48749.0</v>
      </c>
      <c r="H6747" s="77"/>
      <c r="I6747" s="77"/>
      <c r="J6747" s="77"/>
      <c r="K6747" s="77"/>
      <c r="L6747" s="77"/>
      <c r="M6747" s="77"/>
    </row>
    <row r="6748" ht="15.75" customHeight="1">
      <c r="A6748" s="79">
        <v>48750.0</v>
      </c>
      <c r="H6748" s="77"/>
      <c r="I6748" s="77"/>
      <c r="J6748" s="77"/>
      <c r="K6748" s="77"/>
      <c r="L6748" s="77"/>
      <c r="M6748" s="77"/>
    </row>
    <row r="6749" ht="15.75" customHeight="1">
      <c r="A6749" s="79">
        <v>48751.0</v>
      </c>
      <c r="H6749" s="77"/>
      <c r="I6749" s="77"/>
      <c r="J6749" s="77"/>
      <c r="K6749" s="77"/>
      <c r="L6749" s="77"/>
      <c r="M6749" s="77"/>
    </row>
    <row r="6750" ht="15.75" customHeight="1">
      <c r="A6750" s="79">
        <v>48752.0</v>
      </c>
      <c r="H6750" s="77"/>
      <c r="I6750" s="77"/>
      <c r="J6750" s="77"/>
      <c r="K6750" s="77"/>
      <c r="L6750" s="77"/>
      <c r="M6750" s="77"/>
    </row>
    <row r="6751" ht="15.75" customHeight="1">
      <c r="A6751" s="79">
        <v>48753.0</v>
      </c>
      <c r="H6751" s="77"/>
      <c r="I6751" s="77"/>
      <c r="J6751" s="77"/>
      <c r="K6751" s="77"/>
      <c r="L6751" s="77"/>
      <c r="M6751" s="77"/>
    </row>
    <row r="6752" ht="15.75" customHeight="1">
      <c r="A6752" s="79">
        <v>48754.0</v>
      </c>
      <c r="H6752" s="77"/>
      <c r="I6752" s="77"/>
      <c r="J6752" s="77"/>
      <c r="K6752" s="77"/>
      <c r="L6752" s="77"/>
      <c r="M6752" s="77"/>
    </row>
    <row r="6753" ht="15.75" customHeight="1">
      <c r="A6753" s="79">
        <v>48755.0</v>
      </c>
      <c r="H6753" s="77"/>
      <c r="I6753" s="77"/>
      <c r="J6753" s="77"/>
      <c r="K6753" s="77"/>
      <c r="L6753" s="77"/>
      <c r="M6753" s="77"/>
    </row>
    <row r="6754" ht="15.75" customHeight="1">
      <c r="A6754" s="79">
        <v>48756.0</v>
      </c>
      <c r="H6754" s="77"/>
      <c r="I6754" s="77"/>
      <c r="J6754" s="77"/>
      <c r="K6754" s="77"/>
      <c r="L6754" s="77"/>
      <c r="M6754" s="77"/>
    </row>
    <row r="6755" ht="15.75" customHeight="1">
      <c r="A6755" s="79">
        <v>48757.0</v>
      </c>
      <c r="H6755" s="77"/>
      <c r="I6755" s="77"/>
      <c r="J6755" s="77"/>
      <c r="K6755" s="77"/>
      <c r="L6755" s="77"/>
      <c r="M6755" s="77"/>
    </row>
    <row r="6756" ht="15.75" customHeight="1">
      <c r="A6756" s="79">
        <v>48758.0</v>
      </c>
      <c r="H6756" s="77"/>
      <c r="I6756" s="77"/>
      <c r="J6756" s="77"/>
      <c r="K6756" s="77"/>
      <c r="L6756" s="77"/>
      <c r="M6756" s="77"/>
    </row>
    <row r="6757" ht="15.75" customHeight="1">
      <c r="A6757" s="79">
        <v>48759.0</v>
      </c>
      <c r="H6757" s="77"/>
      <c r="I6757" s="77"/>
      <c r="J6757" s="77"/>
      <c r="K6757" s="77"/>
      <c r="L6757" s="77"/>
      <c r="M6757" s="77"/>
    </row>
    <row r="6758" ht="15.75" customHeight="1">
      <c r="A6758" s="79">
        <v>48760.0</v>
      </c>
      <c r="H6758" s="77"/>
      <c r="I6758" s="77"/>
      <c r="J6758" s="77"/>
      <c r="K6758" s="77"/>
      <c r="L6758" s="77"/>
      <c r="M6758" s="77"/>
    </row>
    <row r="6759" ht="15.75" customHeight="1">
      <c r="A6759" s="79">
        <v>48761.0</v>
      </c>
      <c r="H6759" s="77"/>
      <c r="I6759" s="77"/>
      <c r="J6759" s="77"/>
      <c r="K6759" s="77"/>
      <c r="L6759" s="77"/>
      <c r="M6759" s="77"/>
    </row>
    <row r="6760" ht="15.75" customHeight="1">
      <c r="A6760" s="79">
        <v>48762.0</v>
      </c>
      <c r="H6760" s="77"/>
      <c r="I6760" s="77"/>
      <c r="J6760" s="77"/>
      <c r="K6760" s="77"/>
      <c r="L6760" s="77"/>
      <c r="M6760" s="77"/>
    </row>
    <row r="6761" ht="15.75" customHeight="1">
      <c r="A6761" s="79">
        <v>48763.0</v>
      </c>
      <c r="H6761" s="77"/>
      <c r="I6761" s="77"/>
      <c r="J6761" s="77"/>
      <c r="K6761" s="77"/>
      <c r="L6761" s="77"/>
      <c r="M6761" s="77"/>
    </row>
    <row r="6762" ht="15.75" customHeight="1">
      <c r="A6762" s="79">
        <v>48764.0</v>
      </c>
      <c r="H6762" s="77"/>
      <c r="I6762" s="77"/>
      <c r="J6762" s="77"/>
      <c r="K6762" s="77"/>
      <c r="L6762" s="77"/>
      <c r="M6762" s="77"/>
    </row>
    <row r="6763" ht="15.75" customHeight="1">
      <c r="A6763" s="79">
        <v>48765.0</v>
      </c>
      <c r="H6763" s="77"/>
      <c r="I6763" s="77"/>
      <c r="J6763" s="77"/>
      <c r="K6763" s="77"/>
      <c r="L6763" s="77"/>
      <c r="M6763" s="77"/>
    </row>
    <row r="6764" ht="15.75" customHeight="1">
      <c r="A6764" s="79">
        <v>48766.0</v>
      </c>
      <c r="H6764" s="77"/>
      <c r="I6764" s="77"/>
      <c r="J6764" s="77"/>
      <c r="K6764" s="77"/>
      <c r="L6764" s="77"/>
      <c r="M6764" s="77"/>
    </row>
    <row r="6765" ht="15.75" customHeight="1">
      <c r="A6765" s="79">
        <v>48767.0</v>
      </c>
      <c r="H6765" s="77"/>
      <c r="I6765" s="77"/>
      <c r="J6765" s="77"/>
      <c r="K6765" s="77"/>
      <c r="L6765" s="77"/>
      <c r="M6765" s="77"/>
    </row>
    <row r="6766" ht="15.75" customHeight="1">
      <c r="A6766" s="79">
        <v>48768.0</v>
      </c>
      <c r="H6766" s="77"/>
      <c r="I6766" s="77"/>
      <c r="J6766" s="77"/>
      <c r="K6766" s="77"/>
      <c r="L6766" s="77"/>
      <c r="M6766" s="77"/>
    </row>
    <row r="6767" ht="15.75" customHeight="1">
      <c r="A6767" s="79">
        <v>48769.0</v>
      </c>
      <c r="H6767" s="77"/>
      <c r="I6767" s="77"/>
      <c r="J6767" s="77"/>
      <c r="K6767" s="77"/>
      <c r="L6767" s="77"/>
      <c r="M6767" s="77"/>
    </row>
    <row r="6768" ht="15.75" customHeight="1">
      <c r="A6768" s="79">
        <v>48770.0</v>
      </c>
      <c r="H6768" s="77"/>
      <c r="I6768" s="77"/>
      <c r="J6768" s="77"/>
      <c r="K6768" s="77"/>
      <c r="L6768" s="77"/>
      <c r="M6768" s="77"/>
    </row>
    <row r="6769" ht="15.75" customHeight="1">
      <c r="A6769" s="79">
        <v>48771.0</v>
      </c>
      <c r="H6769" s="77"/>
      <c r="I6769" s="77"/>
      <c r="J6769" s="77"/>
      <c r="K6769" s="77"/>
      <c r="L6769" s="77"/>
      <c r="M6769" s="77"/>
    </row>
    <row r="6770" ht="15.75" customHeight="1">
      <c r="A6770" s="79">
        <v>48772.0</v>
      </c>
      <c r="H6770" s="77"/>
      <c r="I6770" s="77"/>
      <c r="J6770" s="77"/>
      <c r="K6770" s="77"/>
      <c r="L6770" s="77"/>
      <c r="M6770" s="77"/>
    </row>
    <row r="6771" ht="15.75" customHeight="1">
      <c r="A6771" s="79">
        <v>48773.0</v>
      </c>
      <c r="H6771" s="77"/>
      <c r="I6771" s="77"/>
      <c r="J6771" s="77"/>
      <c r="K6771" s="77"/>
      <c r="L6771" s="77"/>
      <c r="M6771" s="77"/>
    </row>
    <row r="6772" ht="15.75" customHeight="1">
      <c r="A6772" s="79">
        <v>48774.0</v>
      </c>
      <c r="H6772" s="77"/>
      <c r="I6772" s="77"/>
      <c r="J6772" s="77"/>
      <c r="K6772" s="77"/>
      <c r="L6772" s="77"/>
      <c r="M6772" s="77"/>
    </row>
    <row r="6773" ht="15.75" customHeight="1">
      <c r="A6773" s="79">
        <v>48775.0</v>
      </c>
      <c r="H6773" s="77"/>
      <c r="I6773" s="77"/>
      <c r="J6773" s="77"/>
      <c r="K6773" s="77"/>
      <c r="L6773" s="77"/>
      <c r="M6773" s="77"/>
    </row>
    <row r="6774" ht="15.75" customHeight="1">
      <c r="A6774" s="79">
        <v>48776.0</v>
      </c>
      <c r="H6774" s="77"/>
      <c r="I6774" s="77"/>
      <c r="J6774" s="77"/>
      <c r="K6774" s="77"/>
      <c r="L6774" s="77"/>
      <c r="M6774" s="77"/>
    </row>
    <row r="6775" ht="15.75" customHeight="1">
      <c r="A6775" s="79">
        <v>48777.0</v>
      </c>
      <c r="H6775" s="77"/>
      <c r="I6775" s="77"/>
      <c r="J6775" s="77"/>
      <c r="K6775" s="77"/>
      <c r="L6775" s="77"/>
      <c r="M6775" s="77"/>
    </row>
    <row r="6776" ht="15.75" customHeight="1">
      <c r="A6776" s="79">
        <v>48778.0</v>
      </c>
      <c r="H6776" s="77"/>
      <c r="I6776" s="77"/>
      <c r="J6776" s="77"/>
      <c r="K6776" s="77"/>
      <c r="L6776" s="77"/>
      <c r="M6776" s="77"/>
    </row>
    <row r="6777" ht="15.75" customHeight="1">
      <c r="A6777" s="79">
        <v>48779.0</v>
      </c>
      <c r="H6777" s="77"/>
      <c r="I6777" s="77"/>
      <c r="J6777" s="77"/>
      <c r="K6777" s="77"/>
      <c r="L6777" s="77"/>
      <c r="M6777" s="77"/>
    </row>
    <row r="6778" ht="15.75" customHeight="1">
      <c r="A6778" s="79">
        <v>48780.0</v>
      </c>
      <c r="H6778" s="77"/>
      <c r="I6778" s="77"/>
      <c r="J6778" s="77"/>
      <c r="K6778" s="77"/>
      <c r="L6778" s="77"/>
      <c r="M6778" s="77"/>
    </row>
    <row r="6779" ht="15.75" customHeight="1">
      <c r="A6779" s="79">
        <v>48781.0</v>
      </c>
      <c r="H6779" s="77"/>
      <c r="I6779" s="77"/>
      <c r="J6779" s="77"/>
      <c r="K6779" s="77"/>
      <c r="L6779" s="77"/>
      <c r="M6779" s="77"/>
    </row>
    <row r="6780" ht="15.75" customHeight="1">
      <c r="A6780" s="79">
        <v>48782.0</v>
      </c>
      <c r="H6780" s="77"/>
      <c r="I6780" s="77"/>
      <c r="J6780" s="77"/>
      <c r="K6780" s="77"/>
      <c r="L6780" s="77"/>
      <c r="M6780" s="77"/>
    </row>
    <row r="6781" ht="15.75" customHeight="1">
      <c r="A6781" s="79">
        <v>48783.0</v>
      </c>
      <c r="H6781" s="77"/>
      <c r="I6781" s="77"/>
      <c r="J6781" s="77"/>
      <c r="K6781" s="77"/>
      <c r="L6781" s="77"/>
      <c r="M6781" s="77"/>
    </row>
    <row r="6782" ht="15.75" customHeight="1">
      <c r="A6782" s="79">
        <v>48784.0</v>
      </c>
      <c r="H6782" s="77"/>
      <c r="I6782" s="77"/>
      <c r="J6782" s="77"/>
      <c r="K6782" s="77"/>
      <c r="L6782" s="77"/>
      <c r="M6782" s="77"/>
    </row>
    <row r="6783" ht="15.75" customHeight="1">
      <c r="A6783" s="79">
        <v>48785.0</v>
      </c>
      <c r="H6783" s="77"/>
      <c r="I6783" s="77"/>
      <c r="J6783" s="77"/>
      <c r="K6783" s="77"/>
      <c r="L6783" s="77"/>
      <c r="M6783" s="77"/>
    </row>
    <row r="6784" ht="15.75" customHeight="1">
      <c r="A6784" s="79">
        <v>48786.0</v>
      </c>
      <c r="H6784" s="77"/>
      <c r="I6784" s="77"/>
      <c r="J6784" s="77"/>
      <c r="K6784" s="77"/>
      <c r="L6784" s="77"/>
      <c r="M6784" s="77"/>
    </row>
    <row r="6785" ht="15.75" customHeight="1">
      <c r="A6785" s="79">
        <v>48787.0</v>
      </c>
      <c r="H6785" s="77"/>
      <c r="I6785" s="77"/>
      <c r="J6785" s="77"/>
      <c r="K6785" s="77"/>
      <c r="L6785" s="77"/>
      <c r="M6785" s="77"/>
    </row>
    <row r="6786" ht="15.75" customHeight="1">
      <c r="A6786" s="79">
        <v>48788.0</v>
      </c>
      <c r="H6786" s="77"/>
      <c r="I6786" s="77"/>
      <c r="J6786" s="77"/>
      <c r="K6786" s="77"/>
      <c r="L6786" s="77"/>
      <c r="M6786" s="77"/>
    </row>
    <row r="6787" ht="15.75" customHeight="1">
      <c r="A6787" s="79">
        <v>48789.0</v>
      </c>
      <c r="H6787" s="77"/>
      <c r="I6787" s="77"/>
      <c r="J6787" s="77"/>
      <c r="K6787" s="77"/>
      <c r="L6787" s="77"/>
      <c r="M6787" s="77"/>
    </row>
    <row r="6788" ht="15.75" customHeight="1">
      <c r="A6788" s="79">
        <v>48790.0</v>
      </c>
      <c r="H6788" s="77"/>
      <c r="I6788" s="77"/>
      <c r="J6788" s="77"/>
      <c r="K6788" s="77"/>
      <c r="L6788" s="77"/>
      <c r="M6788" s="77"/>
    </row>
    <row r="6789" ht="15.75" customHeight="1">
      <c r="A6789" s="79">
        <v>48791.0</v>
      </c>
      <c r="H6789" s="77"/>
      <c r="I6789" s="77"/>
      <c r="J6789" s="77"/>
      <c r="K6789" s="77"/>
      <c r="L6789" s="77"/>
      <c r="M6789" s="77"/>
    </row>
    <row r="6790" ht="15.75" customHeight="1">
      <c r="A6790" s="79">
        <v>48792.0</v>
      </c>
      <c r="H6790" s="77"/>
      <c r="I6790" s="77"/>
      <c r="J6790" s="77"/>
      <c r="K6790" s="77"/>
      <c r="L6790" s="77"/>
      <c r="M6790" s="77"/>
    </row>
    <row r="6791" ht="15.75" customHeight="1">
      <c r="A6791" s="79">
        <v>48793.0</v>
      </c>
      <c r="H6791" s="77"/>
      <c r="I6791" s="77"/>
      <c r="J6791" s="77"/>
      <c r="K6791" s="77"/>
      <c r="L6791" s="77"/>
      <c r="M6791" s="77"/>
    </row>
    <row r="6792" ht="15.75" customHeight="1">
      <c r="A6792" s="79">
        <v>48794.0</v>
      </c>
      <c r="H6792" s="77"/>
      <c r="I6792" s="77"/>
      <c r="J6792" s="77"/>
      <c r="K6792" s="77"/>
      <c r="L6792" s="77"/>
      <c r="M6792" s="77"/>
    </row>
    <row r="6793" ht="15.75" customHeight="1">
      <c r="A6793" s="79">
        <v>48795.0</v>
      </c>
      <c r="H6793" s="77"/>
      <c r="I6793" s="77"/>
      <c r="J6793" s="77"/>
      <c r="K6793" s="77"/>
      <c r="L6793" s="77"/>
      <c r="M6793" s="77"/>
    </row>
    <row r="6794" ht="15.75" customHeight="1">
      <c r="A6794" s="79">
        <v>48796.0</v>
      </c>
      <c r="H6794" s="77"/>
      <c r="I6794" s="77"/>
      <c r="J6794" s="77"/>
      <c r="K6794" s="77"/>
      <c r="L6794" s="77"/>
      <c r="M6794" s="77"/>
    </row>
    <row r="6795" ht="15.75" customHeight="1">
      <c r="A6795" s="79">
        <v>48797.0</v>
      </c>
      <c r="H6795" s="77"/>
      <c r="I6795" s="77"/>
      <c r="J6795" s="77"/>
      <c r="K6795" s="77"/>
      <c r="L6795" s="77"/>
      <c r="M6795" s="77"/>
    </row>
    <row r="6796" ht="15.75" customHeight="1">
      <c r="A6796" s="79">
        <v>48798.0</v>
      </c>
      <c r="H6796" s="77"/>
      <c r="I6796" s="77"/>
      <c r="J6796" s="77"/>
      <c r="K6796" s="77"/>
      <c r="L6796" s="77"/>
      <c r="M6796" s="77"/>
    </row>
    <row r="6797" ht="15.75" customHeight="1">
      <c r="A6797" s="79">
        <v>48799.0</v>
      </c>
      <c r="H6797" s="77"/>
      <c r="I6797" s="77"/>
      <c r="J6797" s="77"/>
      <c r="K6797" s="77"/>
      <c r="L6797" s="77"/>
      <c r="M6797" s="77"/>
    </row>
    <row r="6798" ht="15.75" customHeight="1">
      <c r="A6798" s="79">
        <v>48800.0</v>
      </c>
      <c r="H6798" s="77"/>
      <c r="I6798" s="77"/>
      <c r="J6798" s="77"/>
      <c r="K6798" s="77"/>
      <c r="L6798" s="77"/>
      <c r="M6798" s="77"/>
    </row>
    <row r="6799" ht="15.75" customHeight="1">
      <c r="A6799" s="79">
        <v>48801.0</v>
      </c>
      <c r="H6799" s="77"/>
      <c r="I6799" s="77"/>
      <c r="J6799" s="77"/>
      <c r="K6799" s="77"/>
      <c r="L6799" s="77"/>
      <c r="M6799" s="77"/>
    </row>
    <row r="6800" ht="15.75" customHeight="1">
      <c r="A6800" s="79">
        <v>48802.0</v>
      </c>
      <c r="H6800" s="77"/>
      <c r="I6800" s="77"/>
      <c r="J6800" s="77"/>
      <c r="K6800" s="77"/>
      <c r="L6800" s="77"/>
      <c r="M6800" s="77"/>
    </row>
    <row r="6801" ht="15.75" customHeight="1">
      <c r="A6801" s="79">
        <v>48803.0</v>
      </c>
      <c r="H6801" s="77"/>
      <c r="I6801" s="77"/>
      <c r="J6801" s="77"/>
      <c r="K6801" s="77"/>
      <c r="L6801" s="77"/>
      <c r="M6801" s="77"/>
    </row>
    <row r="6802" ht="15.75" customHeight="1">
      <c r="A6802" s="79">
        <v>48804.0</v>
      </c>
      <c r="H6802" s="77"/>
      <c r="I6802" s="77"/>
      <c r="J6802" s="77"/>
      <c r="K6802" s="77"/>
      <c r="L6802" s="77"/>
      <c r="M6802" s="77"/>
    </row>
    <row r="6803" ht="15.75" customHeight="1">
      <c r="A6803" s="79">
        <v>48805.0</v>
      </c>
      <c r="H6803" s="77"/>
      <c r="I6803" s="77"/>
      <c r="J6803" s="77"/>
      <c r="K6803" s="77"/>
      <c r="L6803" s="77"/>
      <c r="M6803" s="77"/>
    </row>
    <row r="6804" ht="15.75" customHeight="1">
      <c r="A6804" s="79">
        <v>48806.0</v>
      </c>
      <c r="H6804" s="77"/>
      <c r="I6804" s="77"/>
      <c r="J6804" s="77"/>
      <c r="K6804" s="77"/>
      <c r="L6804" s="77"/>
      <c r="M6804" s="77"/>
    </row>
    <row r="6805" ht="15.75" customHeight="1">
      <c r="A6805" s="79">
        <v>48807.0</v>
      </c>
      <c r="H6805" s="77"/>
      <c r="I6805" s="77"/>
      <c r="J6805" s="77"/>
      <c r="K6805" s="77"/>
      <c r="L6805" s="77"/>
      <c r="M6805" s="77"/>
    </row>
    <row r="6806" ht="15.75" customHeight="1">
      <c r="A6806" s="79">
        <v>48808.0</v>
      </c>
      <c r="H6806" s="77"/>
      <c r="I6806" s="77"/>
      <c r="J6806" s="77"/>
      <c r="K6806" s="77"/>
      <c r="L6806" s="77"/>
      <c r="M6806" s="77"/>
    </row>
    <row r="6807" ht="15.75" customHeight="1">
      <c r="A6807" s="79">
        <v>48809.0</v>
      </c>
      <c r="H6807" s="77"/>
      <c r="I6807" s="77"/>
      <c r="J6807" s="77"/>
      <c r="K6807" s="77"/>
      <c r="L6807" s="77"/>
      <c r="M6807" s="77"/>
    </row>
    <row r="6808" ht="15.75" customHeight="1">
      <c r="A6808" s="79">
        <v>48810.0</v>
      </c>
      <c r="H6808" s="77"/>
      <c r="I6808" s="77"/>
      <c r="J6808" s="77"/>
      <c r="K6808" s="77"/>
      <c r="L6808" s="77"/>
      <c r="M6808" s="77"/>
    </row>
    <row r="6809" ht="15.75" customHeight="1">
      <c r="A6809" s="79">
        <v>48811.0</v>
      </c>
      <c r="H6809" s="77"/>
      <c r="I6809" s="77"/>
      <c r="J6809" s="77"/>
      <c r="K6809" s="77"/>
      <c r="L6809" s="77"/>
      <c r="M6809" s="77"/>
    </row>
    <row r="6810" ht="15.75" customHeight="1">
      <c r="A6810" s="79">
        <v>48812.0</v>
      </c>
      <c r="H6810" s="77"/>
      <c r="I6810" s="77"/>
      <c r="J6810" s="77"/>
      <c r="K6810" s="77"/>
      <c r="L6810" s="77"/>
      <c r="M6810" s="77"/>
    </row>
    <row r="6811" ht="15.75" customHeight="1">
      <c r="A6811" s="79">
        <v>48813.0</v>
      </c>
      <c r="H6811" s="77"/>
      <c r="I6811" s="77"/>
      <c r="J6811" s="77"/>
      <c r="K6811" s="77"/>
      <c r="L6811" s="77"/>
      <c r="M6811" s="77"/>
    </row>
    <row r="6812" ht="15.75" customHeight="1">
      <c r="A6812" s="79">
        <v>48814.0</v>
      </c>
      <c r="H6812" s="77"/>
      <c r="I6812" s="77"/>
      <c r="J6812" s="77"/>
      <c r="K6812" s="77"/>
      <c r="L6812" s="77"/>
      <c r="M6812" s="77"/>
    </row>
    <row r="6813" ht="15.75" customHeight="1">
      <c r="A6813" s="79">
        <v>48815.0</v>
      </c>
      <c r="H6813" s="77"/>
      <c r="I6813" s="77"/>
      <c r="J6813" s="77"/>
      <c r="K6813" s="77"/>
      <c r="L6813" s="77"/>
      <c r="M6813" s="77"/>
    </row>
    <row r="6814" ht="15.75" customHeight="1">
      <c r="A6814" s="79">
        <v>48816.0</v>
      </c>
      <c r="H6814" s="77"/>
      <c r="I6814" s="77"/>
      <c r="J6814" s="77"/>
      <c r="K6814" s="77"/>
      <c r="L6814" s="77"/>
      <c r="M6814" s="77"/>
    </row>
    <row r="6815" ht="15.75" customHeight="1">
      <c r="A6815" s="79">
        <v>48817.0</v>
      </c>
      <c r="H6815" s="77"/>
      <c r="I6815" s="77"/>
      <c r="J6815" s="77"/>
      <c r="K6815" s="77"/>
      <c r="L6815" s="77"/>
      <c r="M6815" s="77"/>
    </row>
    <row r="6816" ht="15.75" customHeight="1">
      <c r="A6816" s="79">
        <v>48818.0</v>
      </c>
      <c r="H6816" s="77"/>
      <c r="I6816" s="77"/>
      <c r="J6816" s="77"/>
      <c r="K6816" s="77"/>
      <c r="L6816" s="77"/>
      <c r="M6816" s="77"/>
    </row>
    <row r="6817" ht="15.75" customHeight="1">
      <c r="A6817" s="79">
        <v>48819.0</v>
      </c>
      <c r="H6817" s="77"/>
      <c r="I6817" s="77"/>
      <c r="J6817" s="77"/>
      <c r="K6817" s="77"/>
      <c r="L6817" s="77"/>
      <c r="M6817" s="77"/>
    </row>
    <row r="6818" ht="15.75" customHeight="1">
      <c r="A6818" s="79">
        <v>48820.0</v>
      </c>
      <c r="H6818" s="77"/>
      <c r="I6818" s="77"/>
      <c r="J6818" s="77"/>
      <c r="K6818" s="77"/>
      <c r="L6818" s="77"/>
      <c r="M6818" s="77"/>
    </row>
    <row r="6819" ht="15.75" customHeight="1">
      <c r="A6819" s="79">
        <v>48821.0</v>
      </c>
      <c r="H6819" s="77"/>
      <c r="I6819" s="77"/>
      <c r="J6819" s="77"/>
      <c r="K6819" s="77"/>
      <c r="L6819" s="77"/>
      <c r="M6819" s="77"/>
    </row>
    <row r="6820" ht="15.75" customHeight="1">
      <c r="A6820" s="79">
        <v>48822.0</v>
      </c>
      <c r="H6820" s="77"/>
      <c r="I6820" s="77"/>
      <c r="J6820" s="77"/>
      <c r="K6820" s="77"/>
      <c r="L6820" s="77"/>
      <c r="M6820" s="77"/>
    </row>
    <row r="6821" ht="15.75" customHeight="1">
      <c r="A6821" s="79">
        <v>48823.0</v>
      </c>
      <c r="H6821" s="77"/>
      <c r="I6821" s="77"/>
      <c r="J6821" s="77"/>
      <c r="K6821" s="77"/>
      <c r="L6821" s="77"/>
      <c r="M6821" s="77"/>
    </row>
    <row r="6822" ht="15.75" customHeight="1">
      <c r="A6822" s="79">
        <v>48824.0</v>
      </c>
      <c r="H6822" s="77"/>
      <c r="I6822" s="77"/>
      <c r="J6822" s="77"/>
      <c r="K6822" s="77"/>
      <c r="L6822" s="77"/>
      <c r="M6822" s="77"/>
    </row>
    <row r="6823" ht="15.75" customHeight="1">
      <c r="A6823" s="79">
        <v>48825.0</v>
      </c>
      <c r="H6823" s="77"/>
      <c r="I6823" s="77"/>
      <c r="J6823" s="77"/>
      <c r="K6823" s="77"/>
      <c r="L6823" s="77"/>
      <c r="M6823" s="77"/>
    </row>
    <row r="6824" ht="15.75" customHeight="1">
      <c r="A6824" s="79">
        <v>48826.0</v>
      </c>
      <c r="H6824" s="77"/>
      <c r="I6824" s="77"/>
      <c r="J6824" s="77"/>
      <c r="K6824" s="77"/>
      <c r="L6824" s="77"/>
      <c r="M6824" s="77"/>
    </row>
    <row r="6825" ht="15.75" customHeight="1">
      <c r="A6825" s="79">
        <v>48827.0</v>
      </c>
      <c r="H6825" s="77"/>
      <c r="I6825" s="77"/>
      <c r="J6825" s="77"/>
      <c r="K6825" s="77"/>
      <c r="L6825" s="77"/>
      <c r="M6825" s="77"/>
    </row>
    <row r="6826" ht="15.75" customHeight="1">
      <c r="A6826" s="79">
        <v>48828.0</v>
      </c>
      <c r="H6826" s="77"/>
      <c r="I6826" s="77"/>
      <c r="J6826" s="77"/>
      <c r="K6826" s="77"/>
      <c r="L6826" s="77"/>
      <c r="M6826" s="77"/>
    </row>
    <row r="6827" ht="15.75" customHeight="1">
      <c r="A6827" s="79">
        <v>48829.0</v>
      </c>
      <c r="H6827" s="77"/>
      <c r="I6827" s="77"/>
      <c r="J6827" s="77"/>
      <c r="K6827" s="77"/>
      <c r="L6827" s="77"/>
      <c r="M6827" s="77"/>
    </row>
    <row r="6828" ht="15.75" customHeight="1">
      <c r="A6828" s="79">
        <v>48830.0</v>
      </c>
      <c r="H6828" s="77"/>
      <c r="I6828" s="77"/>
      <c r="J6828" s="77"/>
      <c r="K6828" s="77"/>
      <c r="L6828" s="77"/>
      <c r="M6828" s="77"/>
    </row>
    <row r="6829" ht="15.75" customHeight="1">
      <c r="A6829" s="79">
        <v>48831.0</v>
      </c>
      <c r="H6829" s="77"/>
      <c r="I6829" s="77"/>
      <c r="J6829" s="77"/>
      <c r="K6829" s="77"/>
      <c r="L6829" s="77"/>
      <c r="M6829" s="77"/>
    </row>
    <row r="6830" ht="15.75" customHeight="1">
      <c r="A6830" s="79">
        <v>48832.0</v>
      </c>
      <c r="H6830" s="77"/>
      <c r="I6830" s="77"/>
      <c r="J6830" s="77"/>
      <c r="K6830" s="77"/>
      <c r="L6830" s="77"/>
      <c r="M6830" s="77"/>
    </row>
    <row r="6831" ht="15.75" customHeight="1">
      <c r="A6831" s="79">
        <v>48833.0</v>
      </c>
      <c r="H6831" s="77"/>
      <c r="I6831" s="77"/>
      <c r="J6831" s="77"/>
      <c r="K6831" s="77"/>
      <c r="L6831" s="77"/>
      <c r="M6831" s="77"/>
    </row>
    <row r="6832" ht="15.75" customHeight="1">
      <c r="A6832" s="79">
        <v>48834.0</v>
      </c>
      <c r="H6832" s="77"/>
      <c r="I6832" s="77"/>
      <c r="J6832" s="77"/>
      <c r="K6832" s="77"/>
      <c r="L6832" s="77"/>
      <c r="M6832" s="77"/>
    </row>
    <row r="6833" ht="15.75" customHeight="1">
      <c r="A6833" s="79">
        <v>48835.0</v>
      </c>
      <c r="H6833" s="77"/>
      <c r="I6833" s="77"/>
      <c r="J6833" s="77"/>
      <c r="K6833" s="77"/>
      <c r="L6833" s="77"/>
      <c r="M6833" s="77"/>
    </row>
    <row r="6834" ht="15.75" customHeight="1">
      <c r="A6834" s="79">
        <v>48836.0</v>
      </c>
      <c r="H6834" s="77"/>
      <c r="I6834" s="77"/>
      <c r="J6834" s="77"/>
      <c r="K6834" s="77"/>
      <c r="L6834" s="77"/>
      <c r="M6834" s="77"/>
    </row>
    <row r="6835" ht="15.75" customHeight="1">
      <c r="A6835" s="79">
        <v>48837.0</v>
      </c>
      <c r="H6835" s="77"/>
      <c r="I6835" s="77"/>
      <c r="J6835" s="77"/>
      <c r="K6835" s="77"/>
      <c r="L6835" s="77"/>
      <c r="M6835" s="77"/>
    </row>
    <row r="6836" ht="15.75" customHeight="1">
      <c r="A6836" s="79">
        <v>48838.0</v>
      </c>
      <c r="H6836" s="77"/>
      <c r="I6836" s="77"/>
      <c r="J6836" s="77"/>
      <c r="K6836" s="77"/>
      <c r="L6836" s="77"/>
      <c r="M6836" s="77"/>
    </row>
    <row r="6837" ht="15.75" customHeight="1">
      <c r="A6837" s="79">
        <v>48839.0</v>
      </c>
      <c r="H6837" s="77"/>
      <c r="I6837" s="77"/>
      <c r="J6837" s="77"/>
      <c r="K6837" s="77"/>
      <c r="L6837" s="77"/>
      <c r="M6837" s="77"/>
    </row>
    <row r="6838" ht="15.75" customHeight="1">
      <c r="A6838" s="79">
        <v>48840.0</v>
      </c>
      <c r="H6838" s="77"/>
      <c r="I6838" s="77"/>
      <c r="J6838" s="77"/>
      <c r="K6838" s="77"/>
      <c r="L6838" s="77"/>
      <c r="M6838" s="77"/>
    </row>
    <row r="6839" ht="15.75" customHeight="1">
      <c r="A6839" s="79">
        <v>48841.0</v>
      </c>
      <c r="H6839" s="77"/>
      <c r="I6839" s="77"/>
      <c r="J6839" s="77"/>
      <c r="K6839" s="77"/>
      <c r="L6839" s="77"/>
      <c r="M6839" s="77"/>
    </row>
    <row r="6840" ht="15.75" customHeight="1">
      <c r="A6840" s="79">
        <v>48842.0</v>
      </c>
      <c r="H6840" s="77"/>
      <c r="I6840" s="77"/>
      <c r="J6840" s="77"/>
      <c r="K6840" s="77"/>
      <c r="L6840" s="77"/>
      <c r="M6840" s="77"/>
    </row>
    <row r="6841" ht="15.75" customHeight="1">
      <c r="A6841" s="79">
        <v>48843.0</v>
      </c>
      <c r="H6841" s="77"/>
      <c r="I6841" s="77"/>
      <c r="J6841" s="77"/>
      <c r="K6841" s="77"/>
      <c r="L6841" s="77"/>
      <c r="M6841" s="77"/>
    </row>
    <row r="6842" ht="15.75" customHeight="1">
      <c r="A6842" s="79">
        <v>48844.0</v>
      </c>
      <c r="H6842" s="77"/>
      <c r="I6842" s="77"/>
      <c r="J6842" s="77"/>
      <c r="K6842" s="77"/>
      <c r="L6842" s="77"/>
      <c r="M6842" s="77"/>
    </row>
    <row r="6843" ht="15.75" customHeight="1">
      <c r="A6843" s="79">
        <v>48845.0</v>
      </c>
      <c r="H6843" s="77"/>
      <c r="I6843" s="77"/>
      <c r="J6843" s="77"/>
      <c r="K6843" s="77"/>
      <c r="L6843" s="77"/>
      <c r="M6843" s="77"/>
    </row>
    <row r="6844" ht="15.75" customHeight="1">
      <c r="A6844" s="79">
        <v>48846.0</v>
      </c>
      <c r="H6844" s="77"/>
      <c r="I6844" s="77"/>
      <c r="J6844" s="77"/>
      <c r="K6844" s="77"/>
      <c r="L6844" s="77"/>
      <c r="M6844" s="77"/>
    </row>
    <row r="6845" ht="15.75" customHeight="1">
      <c r="A6845" s="79">
        <v>48847.0</v>
      </c>
      <c r="H6845" s="77"/>
      <c r="I6845" s="77"/>
      <c r="J6845" s="77"/>
      <c r="K6845" s="77"/>
      <c r="L6845" s="77"/>
      <c r="M6845" s="77"/>
    </row>
    <row r="6846" ht="15.75" customHeight="1">
      <c r="A6846" s="79">
        <v>48848.0</v>
      </c>
      <c r="H6846" s="77"/>
      <c r="I6846" s="77"/>
      <c r="J6846" s="77"/>
      <c r="K6846" s="77"/>
      <c r="L6846" s="77"/>
      <c r="M6846" s="77"/>
    </row>
    <row r="6847" ht="15.75" customHeight="1">
      <c r="A6847" s="79">
        <v>48849.0</v>
      </c>
      <c r="H6847" s="77"/>
      <c r="I6847" s="77"/>
      <c r="J6847" s="77"/>
      <c r="K6847" s="77"/>
      <c r="L6847" s="77"/>
      <c r="M6847" s="77"/>
    </row>
    <row r="6848" ht="15.75" customHeight="1">
      <c r="A6848" s="79">
        <v>48850.0</v>
      </c>
      <c r="H6848" s="77"/>
      <c r="I6848" s="77"/>
      <c r="J6848" s="77"/>
      <c r="K6848" s="77"/>
      <c r="L6848" s="77"/>
      <c r="M6848" s="77"/>
    </row>
    <row r="6849" ht="15.75" customHeight="1">
      <c r="A6849" s="79">
        <v>48851.0</v>
      </c>
      <c r="H6849" s="77"/>
      <c r="I6849" s="77"/>
      <c r="J6849" s="77"/>
      <c r="K6849" s="77"/>
      <c r="L6849" s="77"/>
      <c r="M6849" s="77"/>
    </row>
    <row r="6850" ht="15.75" customHeight="1">
      <c r="A6850" s="79">
        <v>48852.0</v>
      </c>
      <c r="H6850" s="77"/>
      <c r="I6850" s="77"/>
      <c r="J6850" s="77"/>
      <c r="K6850" s="77"/>
      <c r="L6850" s="77"/>
      <c r="M6850" s="77"/>
    </row>
    <row r="6851" ht="15.75" customHeight="1">
      <c r="A6851" s="79">
        <v>48853.0</v>
      </c>
      <c r="H6851" s="77"/>
      <c r="I6851" s="77"/>
      <c r="J6851" s="77"/>
      <c r="K6851" s="77"/>
      <c r="L6851" s="77"/>
      <c r="M6851" s="77"/>
    </row>
    <row r="6852" ht="15.75" customHeight="1">
      <c r="A6852" s="79">
        <v>48854.0</v>
      </c>
      <c r="H6852" s="77"/>
      <c r="I6852" s="77"/>
      <c r="J6852" s="77"/>
      <c r="K6852" s="77"/>
      <c r="L6852" s="77"/>
      <c r="M6852" s="77"/>
    </row>
    <row r="6853" ht="15.75" customHeight="1">
      <c r="A6853" s="79">
        <v>48855.0</v>
      </c>
      <c r="H6853" s="77"/>
      <c r="I6853" s="77"/>
      <c r="J6853" s="77"/>
      <c r="K6853" s="77"/>
      <c r="L6853" s="77"/>
      <c r="M6853" s="77"/>
    </row>
    <row r="6854" ht="15.75" customHeight="1">
      <c r="A6854" s="79">
        <v>48856.0</v>
      </c>
      <c r="H6854" s="77"/>
      <c r="I6854" s="77"/>
      <c r="J6854" s="77"/>
      <c r="K6854" s="77"/>
      <c r="L6854" s="77"/>
      <c r="M6854" s="77"/>
    </row>
    <row r="6855" ht="15.75" customHeight="1">
      <c r="A6855" s="79">
        <v>48857.0</v>
      </c>
      <c r="H6855" s="77"/>
      <c r="I6855" s="77"/>
      <c r="J6855" s="77"/>
      <c r="K6855" s="77"/>
      <c r="L6855" s="77"/>
      <c r="M6855" s="77"/>
    </row>
    <row r="6856" ht="15.75" customHeight="1">
      <c r="A6856" s="79">
        <v>48858.0</v>
      </c>
      <c r="H6856" s="77"/>
      <c r="I6856" s="77"/>
      <c r="J6856" s="77"/>
      <c r="K6856" s="77"/>
      <c r="L6856" s="77"/>
      <c r="M6856" s="77"/>
    </row>
    <row r="6857" ht="15.75" customHeight="1">
      <c r="A6857" s="79">
        <v>48859.0</v>
      </c>
      <c r="H6857" s="77"/>
      <c r="I6857" s="77"/>
      <c r="J6857" s="77"/>
      <c r="K6857" s="77"/>
      <c r="L6857" s="77"/>
      <c r="M6857" s="77"/>
    </row>
    <row r="6858" ht="15.75" customHeight="1">
      <c r="A6858" s="79">
        <v>48860.0</v>
      </c>
      <c r="H6858" s="77"/>
      <c r="I6858" s="77"/>
      <c r="J6858" s="77"/>
      <c r="K6858" s="77"/>
      <c r="L6858" s="77"/>
      <c r="M6858" s="77"/>
    </row>
    <row r="6859" ht="15.75" customHeight="1">
      <c r="A6859" s="79">
        <v>48861.0</v>
      </c>
      <c r="H6859" s="77"/>
      <c r="I6859" s="77"/>
      <c r="J6859" s="77"/>
      <c r="K6859" s="77"/>
      <c r="L6859" s="77"/>
      <c r="M6859" s="77"/>
    </row>
    <row r="6860" ht="15.75" customHeight="1">
      <c r="A6860" s="79">
        <v>48862.0</v>
      </c>
      <c r="H6860" s="77"/>
      <c r="I6860" s="77"/>
      <c r="J6860" s="77"/>
      <c r="K6860" s="77"/>
      <c r="L6860" s="77"/>
      <c r="M6860" s="77"/>
    </row>
    <row r="6861" ht="15.75" customHeight="1">
      <c r="A6861" s="79">
        <v>48863.0</v>
      </c>
      <c r="H6861" s="77"/>
      <c r="I6861" s="77"/>
      <c r="J6861" s="77"/>
      <c r="K6861" s="77"/>
      <c r="L6861" s="77"/>
      <c r="M6861" s="77"/>
    </row>
    <row r="6862" ht="15.75" customHeight="1">
      <c r="A6862" s="79">
        <v>48864.0</v>
      </c>
      <c r="H6862" s="77"/>
      <c r="I6862" s="77"/>
      <c r="J6862" s="77"/>
      <c r="K6862" s="77"/>
      <c r="L6862" s="77"/>
      <c r="M6862" s="77"/>
    </row>
    <row r="6863" ht="15.75" customHeight="1">
      <c r="A6863" s="79">
        <v>48865.0</v>
      </c>
      <c r="H6863" s="77"/>
      <c r="I6863" s="77"/>
      <c r="J6863" s="77"/>
      <c r="K6863" s="77"/>
      <c r="L6863" s="77"/>
      <c r="M6863" s="77"/>
    </row>
    <row r="6864" ht="15.75" customHeight="1">
      <c r="A6864" s="79">
        <v>48866.0</v>
      </c>
      <c r="H6864" s="77"/>
      <c r="I6864" s="77"/>
      <c r="J6864" s="77"/>
      <c r="K6864" s="77"/>
      <c r="L6864" s="77"/>
      <c r="M6864" s="77"/>
    </row>
    <row r="6865" ht="15.75" customHeight="1">
      <c r="A6865" s="79">
        <v>48867.0</v>
      </c>
      <c r="H6865" s="77"/>
      <c r="I6865" s="77"/>
      <c r="J6865" s="77"/>
      <c r="K6865" s="77"/>
      <c r="L6865" s="77"/>
      <c r="M6865" s="77"/>
    </row>
    <row r="6866" ht="15.75" customHeight="1">
      <c r="A6866" s="79">
        <v>48868.0</v>
      </c>
      <c r="H6866" s="77"/>
      <c r="I6866" s="77"/>
      <c r="J6866" s="77"/>
      <c r="K6866" s="77"/>
      <c r="L6866" s="77"/>
      <c r="M6866" s="77"/>
    </row>
    <row r="6867" ht="15.75" customHeight="1">
      <c r="A6867" s="79">
        <v>48869.0</v>
      </c>
      <c r="H6867" s="77"/>
      <c r="I6867" s="77"/>
      <c r="J6867" s="77"/>
      <c r="K6867" s="77"/>
      <c r="L6867" s="77"/>
      <c r="M6867" s="77"/>
    </row>
    <row r="6868" ht="15.75" customHeight="1">
      <c r="A6868" s="79">
        <v>48870.0</v>
      </c>
      <c r="H6868" s="77"/>
      <c r="I6868" s="77"/>
      <c r="J6868" s="77"/>
      <c r="K6868" s="77"/>
      <c r="L6868" s="77"/>
      <c r="M6868" s="77"/>
    </row>
    <row r="6869" ht="15.75" customHeight="1">
      <c r="A6869" s="79">
        <v>48871.0</v>
      </c>
      <c r="H6869" s="77"/>
      <c r="I6869" s="77"/>
      <c r="J6869" s="77"/>
      <c r="K6869" s="77"/>
      <c r="L6869" s="77"/>
      <c r="M6869" s="77"/>
    </row>
    <row r="6870" ht="15.75" customHeight="1">
      <c r="A6870" s="79">
        <v>48872.0</v>
      </c>
      <c r="H6870" s="77"/>
      <c r="I6870" s="77"/>
      <c r="J6870" s="77"/>
      <c r="K6870" s="77"/>
      <c r="L6870" s="77"/>
      <c r="M6870" s="77"/>
    </row>
    <row r="6871" ht="15.75" customHeight="1">
      <c r="A6871" s="79">
        <v>48873.0</v>
      </c>
      <c r="H6871" s="77"/>
      <c r="I6871" s="77"/>
      <c r="J6871" s="77"/>
      <c r="K6871" s="77"/>
      <c r="L6871" s="77"/>
      <c r="M6871" s="77"/>
    </row>
    <row r="6872" ht="15.75" customHeight="1">
      <c r="A6872" s="79">
        <v>48874.0</v>
      </c>
      <c r="H6872" s="77"/>
      <c r="I6872" s="77"/>
      <c r="J6872" s="77"/>
      <c r="K6872" s="77"/>
      <c r="L6872" s="77"/>
      <c r="M6872" s="77"/>
    </row>
    <row r="6873" ht="15.75" customHeight="1">
      <c r="A6873" s="79">
        <v>48875.0</v>
      </c>
      <c r="H6873" s="77"/>
      <c r="I6873" s="77"/>
      <c r="J6873" s="77"/>
      <c r="K6873" s="77"/>
      <c r="L6873" s="77"/>
      <c r="M6873" s="77"/>
    </row>
    <row r="6874" ht="15.75" customHeight="1">
      <c r="A6874" s="79">
        <v>48876.0</v>
      </c>
      <c r="H6874" s="77"/>
      <c r="I6874" s="77"/>
      <c r="J6874" s="77"/>
      <c r="K6874" s="77"/>
      <c r="L6874" s="77"/>
      <c r="M6874" s="77"/>
    </row>
    <row r="6875" ht="15.75" customHeight="1">
      <c r="A6875" s="79">
        <v>48877.0</v>
      </c>
      <c r="H6875" s="77"/>
      <c r="I6875" s="77"/>
      <c r="J6875" s="77"/>
      <c r="K6875" s="77"/>
      <c r="L6875" s="77"/>
      <c r="M6875" s="77"/>
    </row>
    <row r="6876" ht="15.75" customHeight="1">
      <c r="A6876" s="79">
        <v>48878.0</v>
      </c>
      <c r="H6876" s="77"/>
      <c r="I6876" s="77"/>
      <c r="J6876" s="77"/>
      <c r="K6876" s="77"/>
      <c r="L6876" s="77"/>
      <c r="M6876" s="77"/>
    </row>
    <row r="6877" ht="15.75" customHeight="1">
      <c r="A6877" s="79">
        <v>48879.0</v>
      </c>
      <c r="H6877" s="77"/>
      <c r="I6877" s="77"/>
      <c r="J6877" s="77"/>
      <c r="K6877" s="77"/>
      <c r="L6877" s="77"/>
      <c r="M6877" s="77"/>
    </row>
    <row r="6878" ht="15.75" customHeight="1">
      <c r="A6878" s="79">
        <v>48880.0</v>
      </c>
      <c r="H6878" s="77"/>
      <c r="I6878" s="77"/>
      <c r="J6878" s="77"/>
      <c r="K6878" s="77"/>
      <c r="L6878" s="77"/>
      <c r="M6878" s="77"/>
    </row>
    <row r="6879" ht="15.75" customHeight="1">
      <c r="A6879" s="79">
        <v>48881.0</v>
      </c>
      <c r="H6879" s="77"/>
      <c r="I6879" s="77"/>
      <c r="J6879" s="77"/>
      <c r="K6879" s="77"/>
      <c r="L6879" s="77"/>
      <c r="M6879" s="77"/>
    </row>
    <row r="6880" ht="15.75" customHeight="1">
      <c r="A6880" s="79">
        <v>48882.0</v>
      </c>
      <c r="H6880" s="77"/>
      <c r="I6880" s="77"/>
      <c r="J6880" s="77"/>
      <c r="K6880" s="77"/>
      <c r="L6880" s="77"/>
      <c r="M6880" s="77"/>
    </row>
    <row r="6881" ht="15.75" customHeight="1">
      <c r="A6881" s="79">
        <v>48883.0</v>
      </c>
      <c r="H6881" s="77"/>
      <c r="I6881" s="77"/>
      <c r="J6881" s="77"/>
      <c r="K6881" s="77"/>
      <c r="L6881" s="77"/>
      <c r="M6881" s="77"/>
    </row>
    <row r="6882" ht="15.75" customHeight="1">
      <c r="A6882" s="79">
        <v>48884.0</v>
      </c>
      <c r="H6882" s="77"/>
      <c r="I6882" s="77"/>
      <c r="J6882" s="77"/>
      <c r="K6882" s="77"/>
      <c r="L6882" s="77"/>
      <c r="M6882" s="77"/>
    </row>
    <row r="6883" ht="15.75" customHeight="1">
      <c r="A6883" s="79">
        <v>48885.0</v>
      </c>
      <c r="H6883" s="77"/>
      <c r="I6883" s="77"/>
      <c r="J6883" s="77"/>
      <c r="K6883" s="77"/>
      <c r="L6883" s="77"/>
      <c r="M6883" s="77"/>
    </row>
    <row r="6884" ht="15.75" customHeight="1">
      <c r="A6884" s="79">
        <v>48886.0</v>
      </c>
      <c r="H6884" s="77"/>
      <c r="I6884" s="77"/>
      <c r="J6884" s="77"/>
      <c r="K6884" s="77"/>
      <c r="L6884" s="77"/>
      <c r="M6884" s="77"/>
    </row>
    <row r="6885" ht="15.75" customHeight="1">
      <c r="A6885" s="79">
        <v>48887.0</v>
      </c>
      <c r="H6885" s="77"/>
      <c r="I6885" s="77"/>
      <c r="J6885" s="77"/>
      <c r="K6885" s="77"/>
      <c r="L6885" s="77"/>
      <c r="M6885" s="77"/>
    </row>
    <row r="6886" ht="15.75" customHeight="1">
      <c r="A6886" s="79">
        <v>48888.0</v>
      </c>
      <c r="H6886" s="77"/>
      <c r="I6886" s="77"/>
      <c r="J6886" s="77"/>
      <c r="K6886" s="77"/>
      <c r="L6886" s="77"/>
      <c r="M6886" s="77"/>
    </row>
    <row r="6887" ht="15.75" customHeight="1">
      <c r="A6887" s="79">
        <v>48889.0</v>
      </c>
      <c r="H6887" s="77"/>
      <c r="I6887" s="77"/>
      <c r="J6887" s="77"/>
      <c r="K6887" s="77"/>
      <c r="L6887" s="77"/>
      <c r="M6887" s="77"/>
    </row>
    <row r="6888" ht="15.75" customHeight="1">
      <c r="A6888" s="79">
        <v>48890.0</v>
      </c>
      <c r="H6888" s="77"/>
      <c r="I6888" s="77"/>
      <c r="J6888" s="77"/>
      <c r="K6888" s="77"/>
      <c r="L6888" s="77"/>
      <c r="M6888" s="77"/>
    </row>
    <row r="6889" ht="15.75" customHeight="1">
      <c r="A6889" s="79">
        <v>48891.0</v>
      </c>
      <c r="H6889" s="77"/>
      <c r="I6889" s="77"/>
      <c r="J6889" s="77"/>
      <c r="K6889" s="77"/>
      <c r="L6889" s="77"/>
      <c r="M6889" s="77"/>
    </row>
    <row r="6890" ht="15.75" customHeight="1">
      <c r="A6890" s="79">
        <v>48892.0</v>
      </c>
      <c r="H6890" s="77"/>
      <c r="I6890" s="77"/>
      <c r="J6890" s="77"/>
      <c r="K6890" s="77"/>
      <c r="L6890" s="77"/>
      <c r="M6890" s="77"/>
    </row>
    <row r="6891" ht="15.75" customHeight="1">
      <c r="A6891" s="79">
        <v>48893.0</v>
      </c>
      <c r="H6891" s="77"/>
      <c r="I6891" s="77"/>
      <c r="J6891" s="77"/>
      <c r="K6891" s="77"/>
      <c r="L6891" s="77"/>
      <c r="M6891" s="77"/>
    </row>
    <row r="6892" ht="15.75" customHeight="1">
      <c r="A6892" s="79">
        <v>48894.0</v>
      </c>
      <c r="H6892" s="77"/>
      <c r="I6892" s="77"/>
      <c r="J6892" s="77"/>
      <c r="K6892" s="77"/>
      <c r="L6892" s="77"/>
      <c r="M6892" s="77"/>
    </row>
    <row r="6893" ht="15.75" customHeight="1">
      <c r="A6893" s="79">
        <v>48895.0</v>
      </c>
      <c r="H6893" s="77"/>
      <c r="I6893" s="77"/>
      <c r="J6893" s="77"/>
      <c r="K6893" s="77"/>
      <c r="L6893" s="77"/>
      <c r="M6893" s="77"/>
    </row>
    <row r="6894" ht="15.75" customHeight="1">
      <c r="A6894" s="79">
        <v>48896.0</v>
      </c>
      <c r="H6894" s="77"/>
      <c r="I6894" s="77"/>
      <c r="J6894" s="77"/>
      <c r="K6894" s="77"/>
      <c r="L6894" s="77"/>
      <c r="M6894" s="77"/>
    </row>
    <row r="6895" ht="15.75" customHeight="1">
      <c r="A6895" s="79">
        <v>48897.0</v>
      </c>
      <c r="H6895" s="77"/>
      <c r="I6895" s="77"/>
      <c r="J6895" s="77"/>
      <c r="K6895" s="77"/>
      <c r="L6895" s="77"/>
      <c r="M6895" s="77"/>
    </row>
    <row r="6896" ht="15.75" customHeight="1">
      <c r="A6896" s="79">
        <v>48898.0</v>
      </c>
      <c r="H6896" s="77"/>
      <c r="I6896" s="77"/>
      <c r="J6896" s="77"/>
      <c r="K6896" s="77"/>
      <c r="L6896" s="77"/>
      <c r="M6896" s="77"/>
    </row>
    <row r="6897" ht="15.75" customHeight="1">
      <c r="A6897" s="79">
        <v>48899.0</v>
      </c>
      <c r="H6897" s="77"/>
      <c r="I6897" s="77"/>
      <c r="J6897" s="77"/>
      <c r="K6897" s="77"/>
      <c r="L6897" s="77"/>
      <c r="M6897" s="77"/>
    </row>
    <row r="6898" ht="15.75" customHeight="1">
      <c r="A6898" s="79">
        <v>48900.0</v>
      </c>
      <c r="H6898" s="77"/>
      <c r="I6898" s="77"/>
      <c r="J6898" s="77"/>
      <c r="K6898" s="77"/>
      <c r="L6898" s="77"/>
      <c r="M6898" s="77"/>
    </row>
    <row r="6899" ht="15.75" customHeight="1">
      <c r="A6899" s="79">
        <v>48901.0</v>
      </c>
      <c r="H6899" s="77"/>
      <c r="I6899" s="77"/>
      <c r="J6899" s="77"/>
      <c r="K6899" s="77"/>
      <c r="L6899" s="77"/>
      <c r="M6899" s="77"/>
    </row>
    <row r="6900" ht="15.75" customHeight="1">
      <c r="A6900" s="79">
        <v>48902.0</v>
      </c>
      <c r="H6900" s="77"/>
      <c r="I6900" s="77"/>
      <c r="J6900" s="77"/>
      <c r="K6900" s="77"/>
      <c r="L6900" s="77"/>
      <c r="M6900" s="77"/>
    </row>
    <row r="6901" ht="15.75" customHeight="1">
      <c r="A6901" s="79">
        <v>48903.0</v>
      </c>
      <c r="H6901" s="77"/>
      <c r="I6901" s="77"/>
      <c r="J6901" s="77"/>
      <c r="K6901" s="77"/>
      <c r="L6901" s="77"/>
      <c r="M6901" s="77"/>
    </row>
    <row r="6902" ht="15.75" customHeight="1">
      <c r="A6902" s="79">
        <v>48904.0</v>
      </c>
      <c r="H6902" s="77"/>
      <c r="I6902" s="77"/>
      <c r="J6902" s="77"/>
      <c r="K6902" s="77"/>
      <c r="L6902" s="77"/>
      <c r="M6902" s="77"/>
    </row>
    <row r="6903" ht="15.75" customHeight="1">
      <c r="A6903" s="79">
        <v>48905.0</v>
      </c>
      <c r="H6903" s="77"/>
      <c r="I6903" s="77"/>
      <c r="J6903" s="77"/>
      <c r="K6903" s="77"/>
      <c r="L6903" s="77"/>
      <c r="M6903" s="77"/>
    </row>
    <row r="6904" ht="15.75" customHeight="1">
      <c r="A6904" s="79">
        <v>48906.0</v>
      </c>
      <c r="H6904" s="77"/>
      <c r="I6904" s="77"/>
      <c r="J6904" s="77"/>
      <c r="K6904" s="77"/>
      <c r="L6904" s="77"/>
      <c r="M6904" s="77"/>
    </row>
    <row r="6905" ht="15.75" customHeight="1">
      <c r="A6905" s="79">
        <v>48907.0</v>
      </c>
      <c r="H6905" s="77"/>
      <c r="I6905" s="77"/>
      <c r="J6905" s="77"/>
      <c r="K6905" s="77"/>
      <c r="L6905" s="77"/>
      <c r="M6905" s="77"/>
    </row>
    <row r="6906" ht="15.75" customHeight="1">
      <c r="A6906" s="79">
        <v>48908.0</v>
      </c>
      <c r="H6906" s="77"/>
      <c r="I6906" s="77"/>
      <c r="J6906" s="77"/>
      <c r="K6906" s="77"/>
      <c r="L6906" s="77"/>
      <c r="M6906" s="77"/>
    </row>
    <row r="6907" ht="15.75" customHeight="1">
      <c r="A6907" s="79">
        <v>48909.0</v>
      </c>
      <c r="H6907" s="77"/>
      <c r="I6907" s="77"/>
      <c r="J6907" s="77"/>
      <c r="K6907" s="77"/>
      <c r="L6907" s="77"/>
      <c r="M6907" s="77"/>
    </row>
    <row r="6908" ht="15.75" customHeight="1">
      <c r="A6908" s="79">
        <v>48910.0</v>
      </c>
      <c r="H6908" s="77"/>
      <c r="I6908" s="77"/>
      <c r="J6908" s="77"/>
      <c r="K6908" s="77"/>
      <c r="L6908" s="77"/>
      <c r="M6908" s="77"/>
    </row>
    <row r="6909" ht="15.75" customHeight="1">
      <c r="A6909" s="79">
        <v>48911.0</v>
      </c>
      <c r="H6909" s="77"/>
      <c r="I6909" s="77"/>
      <c r="J6909" s="77"/>
      <c r="K6909" s="77"/>
      <c r="L6909" s="77"/>
      <c r="M6909" s="77"/>
    </row>
    <row r="6910" ht="15.75" customHeight="1">
      <c r="A6910" s="79">
        <v>48912.0</v>
      </c>
      <c r="H6910" s="77"/>
      <c r="I6910" s="77"/>
      <c r="J6910" s="77"/>
      <c r="K6910" s="77"/>
      <c r="L6910" s="77"/>
      <c r="M6910" s="77"/>
    </row>
    <row r="6911" ht="15.75" customHeight="1">
      <c r="A6911" s="79">
        <v>48913.0</v>
      </c>
      <c r="H6911" s="77"/>
      <c r="I6911" s="77"/>
      <c r="J6911" s="77"/>
      <c r="K6911" s="77"/>
      <c r="L6911" s="77"/>
      <c r="M6911" s="77"/>
    </row>
    <row r="6912" ht="15.75" customHeight="1">
      <c r="A6912" s="79">
        <v>48914.0</v>
      </c>
      <c r="H6912" s="77"/>
      <c r="I6912" s="77"/>
      <c r="J6912" s="77"/>
      <c r="K6912" s="77"/>
      <c r="L6912" s="77"/>
      <c r="M6912" s="77"/>
    </row>
    <row r="6913" ht="15.75" customHeight="1">
      <c r="A6913" s="79">
        <v>48915.0</v>
      </c>
      <c r="H6913" s="77"/>
      <c r="I6913" s="77"/>
      <c r="J6913" s="77"/>
      <c r="K6913" s="77"/>
      <c r="L6913" s="77"/>
      <c r="M6913" s="77"/>
    </row>
    <row r="6914" ht="15.75" customHeight="1">
      <c r="A6914" s="79">
        <v>48916.0</v>
      </c>
      <c r="H6914" s="77"/>
      <c r="I6914" s="77"/>
      <c r="J6914" s="77"/>
      <c r="K6914" s="77"/>
      <c r="L6914" s="77"/>
      <c r="M6914" s="77"/>
    </row>
    <row r="6915" ht="15.75" customHeight="1">
      <c r="A6915" s="79">
        <v>48917.0</v>
      </c>
      <c r="H6915" s="77"/>
      <c r="I6915" s="77"/>
      <c r="J6915" s="77"/>
      <c r="K6915" s="77"/>
      <c r="L6915" s="77"/>
      <c r="M6915" s="77"/>
    </row>
    <row r="6916" ht="15.75" customHeight="1">
      <c r="A6916" s="79">
        <v>48918.0</v>
      </c>
      <c r="H6916" s="77"/>
      <c r="I6916" s="77"/>
      <c r="J6916" s="77"/>
      <c r="K6916" s="77"/>
      <c r="L6916" s="77"/>
      <c r="M6916" s="77"/>
    </row>
    <row r="6917" ht="15.75" customHeight="1">
      <c r="A6917" s="79">
        <v>48919.0</v>
      </c>
      <c r="H6917" s="77"/>
      <c r="I6917" s="77"/>
      <c r="J6917" s="77"/>
      <c r="K6917" s="77"/>
      <c r="L6917" s="77"/>
      <c r="M6917" s="77"/>
    </row>
    <row r="6918" ht="15.75" customHeight="1">
      <c r="A6918" s="79">
        <v>48920.0</v>
      </c>
      <c r="H6918" s="77"/>
      <c r="I6918" s="77"/>
      <c r="J6918" s="77"/>
      <c r="K6918" s="77"/>
      <c r="L6918" s="77"/>
      <c r="M6918" s="77"/>
    </row>
    <row r="6919" ht="15.75" customHeight="1">
      <c r="A6919" s="79">
        <v>48921.0</v>
      </c>
      <c r="H6919" s="77"/>
      <c r="I6919" s="77"/>
      <c r="J6919" s="77"/>
      <c r="K6919" s="77"/>
      <c r="L6919" s="77"/>
      <c r="M6919" s="77"/>
    </row>
    <row r="6920" ht="15.75" customHeight="1">
      <c r="A6920" s="79">
        <v>48922.0</v>
      </c>
      <c r="H6920" s="77"/>
      <c r="I6920" s="77"/>
      <c r="J6920" s="77"/>
      <c r="K6920" s="77"/>
      <c r="L6920" s="77"/>
      <c r="M6920" s="77"/>
    </row>
    <row r="6921" ht="15.75" customHeight="1">
      <c r="A6921" s="79">
        <v>48923.0</v>
      </c>
      <c r="H6921" s="77"/>
      <c r="I6921" s="77"/>
      <c r="J6921" s="77"/>
      <c r="K6921" s="77"/>
      <c r="L6921" s="77"/>
      <c r="M6921" s="77"/>
    </row>
    <row r="6922" ht="15.75" customHeight="1">
      <c r="A6922" s="79">
        <v>48924.0</v>
      </c>
      <c r="H6922" s="77"/>
      <c r="I6922" s="77"/>
      <c r="J6922" s="77"/>
      <c r="K6922" s="77"/>
      <c r="L6922" s="77"/>
      <c r="M6922" s="77"/>
    </row>
    <row r="6923" ht="15.75" customHeight="1">
      <c r="A6923" s="79">
        <v>48925.0</v>
      </c>
      <c r="H6923" s="77"/>
      <c r="I6923" s="77"/>
      <c r="J6923" s="77"/>
      <c r="K6923" s="77"/>
      <c r="L6923" s="77"/>
      <c r="M6923" s="77"/>
    </row>
    <row r="6924" ht="15.75" customHeight="1">
      <c r="A6924" s="79">
        <v>48926.0</v>
      </c>
      <c r="H6924" s="77"/>
      <c r="I6924" s="77"/>
      <c r="J6924" s="77"/>
      <c r="K6924" s="77"/>
      <c r="L6924" s="77"/>
      <c r="M6924" s="77"/>
    </row>
    <row r="6925" ht="15.75" customHeight="1">
      <c r="A6925" s="79">
        <v>48927.0</v>
      </c>
      <c r="H6925" s="77"/>
      <c r="I6925" s="77"/>
      <c r="J6925" s="77"/>
      <c r="K6925" s="77"/>
      <c r="L6925" s="77"/>
      <c r="M6925" s="77"/>
    </row>
    <row r="6926" ht="15.75" customHeight="1">
      <c r="A6926" s="79">
        <v>48928.0</v>
      </c>
      <c r="H6926" s="77"/>
      <c r="I6926" s="77"/>
      <c r="J6926" s="77"/>
      <c r="K6926" s="77"/>
      <c r="L6926" s="77"/>
      <c r="M6926" s="77"/>
    </row>
    <row r="6927" ht="15.75" customHeight="1">
      <c r="A6927" s="79">
        <v>48929.0</v>
      </c>
      <c r="H6927" s="77"/>
      <c r="I6927" s="77"/>
      <c r="J6927" s="77"/>
      <c r="K6927" s="77"/>
      <c r="L6927" s="77"/>
      <c r="M6927" s="77"/>
    </row>
    <row r="6928" ht="15.75" customHeight="1">
      <c r="A6928" s="79">
        <v>48930.0</v>
      </c>
      <c r="H6928" s="77"/>
      <c r="I6928" s="77"/>
      <c r="J6928" s="77"/>
      <c r="K6928" s="77"/>
      <c r="L6928" s="77"/>
      <c r="M6928" s="77"/>
    </row>
    <row r="6929" ht="15.75" customHeight="1">
      <c r="A6929" s="79">
        <v>48931.0</v>
      </c>
      <c r="H6929" s="77"/>
      <c r="I6929" s="77"/>
      <c r="J6929" s="77"/>
      <c r="K6929" s="77"/>
      <c r="L6929" s="77"/>
      <c r="M6929" s="77"/>
    </row>
    <row r="6930" ht="15.75" customHeight="1">
      <c r="A6930" s="79">
        <v>48932.0</v>
      </c>
      <c r="H6930" s="77"/>
      <c r="I6930" s="77"/>
      <c r="J6930" s="77"/>
      <c r="K6930" s="77"/>
      <c r="L6930" s="77"/>
      <c r="M6930" s="77"/>
    </row>
    <row r="6931" ht="15.75" customHeight="1">
      <c r="A6931" s="79">
        <v>48933.0</v>
      </c>
      <c r="H6931" s="77"/>
      <c r="I6931" s="77"/>
      <c r="J6931" s="77"/>
      <c r="K6931" s="77"/>
      <c r="L6931" s="77"/>
      <c r="M6931" s="77"/>
    </row>
    <row r="6932" ht="15.75" customHeight="1">
      <c r="A6932" s="79">
        <v>48934.0</v>
      </c>
      <c r="H6932" s="77"/>
      <c r="I6932" s="77"/>
      <c r="J6932" s="77"/>
      <c r="K6932" s="77"/>
      <c r="L6932" s="77"/>
      <c r="M6932" s="77"/>
    </row>
    <row r="6933" ht="15.75" customHeight="1">
      <c r="A6933" s="79">
        <v>48935.0</v>
      </c>
      <c r="H6933" s="77"/>
      <c r="I6933" s="77"/>
      <c r="J6933" s="77"/>
      <c r="K6933" s="77"/>
      <c r="L6933" s="77"/>
      <c r="M6933" s="77"/>
    </row>
    <row r="6934" ht="15.75" customHeight="1">
      <c r="A6934" s="79">
        <v>48936.0</v>
      </c>
      <c r="H6934" s="77"/>
      <c r="I6934" s="77"/>
      <c r="J6934" s="77"/>
      <c r="K6934" s="77"/>
      <c r="L6934" s="77"/>
      <c r="M6934" s="77"/>
    </row>
    <row r="6935" ht="15.75" customHeight="1">
      <c r="A6935" s="79">
        <v>48937.0</v>
      </c>
      <c r="H6935" s="77"/>
      <c r="I6935" s="77"/>
      <c r="J6935" s="77"/>
      <c r="K6935" s="77"/>
      <c r="L6935" s="77"/>
      <c r="M6935" s="77"/>
    </row>
    <row r="6936" ht="15.75" customHeight="1">
      <c r="A6936" s="79">
        <v>48938.0</v>
      </c>
      <c r="H6936" s="77"/>
      <c r="I6936" s="77"/>
      <c r="J6936" s="77"/>
      <c r="K6936" s="77"/>
      <c r="L6936" s="77"/>
      <c r="M6936" s="77"/>
    </row>
    <row r="6937" ht="15.75" customHeight="1">
      <c r="A6937" s="79">
        <v>48939.0</v>
      </c>
      <c r="H6937" s="77"/>
      <c r="I6937" s="77"/>
      <c r="J6937" s="77"/>
      <c r="K6937" s="77"/>
      <c r="L6937" s="77"/>
      <c r="M6937" s="77"/>
    </row>
    <row r="6938" ht="15.75" customHeight="1">
      <c r="A6938" s="79">
        <v>48940.0</v>
      </c>
      <c r="H6938" s="77"/>
      <c r="I6938" s="77"/>
      <c r="J6938" s="77"/>
      <c r="K6938" s="77"/>
      <c r="L6938" s="77"/>
      <c r="M6938" s="77"/>
    </row>
    <row r="6939" ht="15.75" customHeight="1">
      <c r="A6939" s="79">
        <v>48941.0</v>
      </c>
      <c r="H6939" s="77"/>
      <c r="I6939" s="77"/>
      <c r="J6939" s="77"/>
      <c r="K6939" s="77"/>
      <c r="L6939" s="77"/>
      <c r="M6939" s="77"/>
    </row>
    <row r="6940" ht="15.75" customHeight="1">
      <c r="A6940" s="79">
        <v>48942.0</v>
      </c>
      <c r="H6940" s="77"/>
      <c r="I6940" s="77"/>
      <c r="J6940" s="77"/>
      <c r="K6940" s="77"/>
      <c r="L6940" s="77"/>
      <c r="M6940" s="77"/>
    </row>
    <row r="6941" ht="15.75" customHeight="1">
      <c r="A6941" s="79">
        <v>48943.0</v>
      </c>
      <c r="H6941" s="77"/>
      <c r="I6941" s="77"/>
      <c r="J6941" s="77"/>
      <c r="K6941" s="77"/>
      <c r="L6941" s="77"/>
      <c r="M6941" s="77"/>
    </row>
    <row r="6942" ht="15.75" customHeight="1">
      <c r="A6942" s="79">
        <v>48944.0</v>
      </c>
      <c r="H6942" s="77"/>
      <c r="I6942" s="77"/>
      <c r="J6942" s="77"/>
      <c r="K6942" s="77"/>
      <c r="L6942" s="77"/>
      <c r="M6942" s="77"/>
    </row>
    <row r="6943" ht="15.75" customHeight="1">
      <c r="A6943" s="79">
        <v>48945.0</v>
      </c>
      <c r="H6943" s="77"/>
      <c r="I6943" s="77"/>
      <c r="J6943" s="77"/>
      <c r="K6943" s="77"/>
      <c r="L6943" s="77"/>
      <c r="M6943" s="77"/>
    </row>
    <row r="6944" ht="15.75" customHeight="1">
      <c r="A6944" s="79">
        <v>48946.0</v>
      </c>
      <c r="H6944" s="77"/>
      <c r="I6944" s="77"/>
      <c r="J6944" s="77"/>
      <c r="K6944" s="77"/>
      <c r="L6944" s="77"/>
      <c r="M6944" s="77"/>
    </row>
    <row r="6945" ht="15.75" customHeight="1">
      <c r="A6945" s="79">
        <v>48947.0</v>
      </c>
      <c r="H6945" s="77"/>
      <c r="I6945" s="77"/>
      <c r="J6945" s="77"/>
      <c r="K6945" s="77"/>
      <c r="L6945" s="77"/>
      <c r="M6945" s="77"/>
    </row>
    <row r="6946" ht="15.75" customHeight="1">
      <c r="A6946" s="79">
        <v>48948.0</v>
      </c>
      <c r="H6946" s="77"/>
      <c r="I6946" s="77"/>
      <c r="J6946" s="77"/>
      <c r="K6946" s="77"/>
      <c r="L6946" s="77"/>
      <c r="M6946" s="77"/>
    </row>
    <row r="6947" ht="15.75" customHeight="1">
      <c r="A6947" s="79">
        <v>48949.0</v>
      </c>
      <c r="H6947" s="77"/>
      <c r="I6947" s="77"/>
      <c r="J6947" s="77"/>
      <c r="K6947" s="77"/>
      <c r="L6947" s="77"/>
      <c r="M6947" s="77"/>
    </row>
    <row r="6948" ht="15.75" customHeight="1">
      <c r="A6948" s="79">
        <v>48950.0</v>
      </c>
      <c r="H6948" s="77"/>
      <c r="I6948" s="77"/>
      <c r="J6948" s="77"/>
      <c r="K6948" s="77"/>
      <c r="L6948" s="77"/>
      <c r="M6948" s="77"/>
    </row>
    <row r="6949" ht="15.75" customHeight="1">
      <c r="A6949" s="79">
        <v>48951.0</v>
      </c>
      <c r="H6949" s="77"/>
      <c r="I6949" s="77"/>
      <c r="J6949" s="77"/>
      <c r="K6949" s="77"/>
      <c r="L6949" s="77"/>
      <c r="M6949" s="77"/>
    </row>
    <row r="6950" ht="15.75" customHeight="1">
      <c r="A6950" s="79">
        <v>48952.0</v>
      </c>
      <c r="H6950" s="77"/>
      <c r="I6950" s="77"/>
      <c r="J6950" s="77"/>
      <c r="K6950" s="77"/>
      <c r="L6950" s="77"/>
      <c r="M6950" s="77"/>
    </row>
    <row r="6951" ht="15.75" customHeight="1">
      <c r="A6951" s="79">
        <v>48953.0</v>
      </c>
      <c r="H6951" s="77"/>
      <c r="I6951" s="77"/>
      <c r="J6951" s="77"/>
      <c r="K6951" s="77"/>
      <c r="L6951" s="77"/>
      <c r="M6951" s="77"/>
    </row>
    <row r="6952" ht="15.75" customHeight="1">
      <c r="A6952" s="79">
        <v>48954.0</v>
      </c>
      <c r="H6952" s="77"/>
      <c r="I6952" s="77"/>
      <c r="J6952" s="77"/>
      <c r="K6952" s="77"/>
      <c r="L6952" s="77"/>
      <c r="M6952" s="77"/>
    </row>
    <row r="6953" ht="15.75" customHeight="1">
      <c r="A6953" s="79">
        <v>48955.0</v>
      </c>
      <c r="H6953" s="77"/>
      <c r="I6953" s="77"/>
      <c r="J6953" s="77"/>
      <c r="K6953" s="77"/>
      <c r="L6953" s="77"/>
      <c r="M6953" s="77"/>
    </row>
    <row r="6954" ht="15.75" customHeight="1">
      <c r="A6954" s="79">
        <v>48956.0</v>
      </c>
      <c r="H6954" s="77"/>
      <c r="I6954" s="77"/>
      <c r="J6954" s="77"/>
      <c r="K6954" s="77"/>
      <c r="L6954" s="77"/>
      <c r="M6954" s="77"/>
    </row>
    <row r="6955" ht="15.75" customHeight="1">
      <c r="A6955" s="79">
        <v>48957.0</v>
      </c>
      <c r="H6955" s="77"/>
      <c r="I6955" s="77"/>
      <c r="J6955" s="77"/>
      <c r="K6955" s="77"/>
      <c r="L6955" s="77"/>
      <c r="M6955" s="77"/>
    </row>
    <row r="6956" ht="15.75" customHeight="1">
      <c r="A6956" s="79">
        <v>48958.0</v>
      </c>
      <c r="H6956" s="77"/>
      <c r="I6956" s="77"/>
      <c r="J6956" s="77"/>
      <c r="K6956" s="77"/>
      <c r="L6956" s="77"/>
      <c r="M6956" s="77"/>
    </row>
    <row r="6957" ht="15.75" customHeight="1">
      <c r="A6957" s="79">
        <v>48959.0</v>
      </c>
      <c r="H6957" s="77"/>
      <c r="I6957" s="77"/>
      <c r="J6957" s="77"/>
      <c r="K6957" s="77"/>
      <c r="L6957" s="77"/>
      <c r="M6957" s="77"/>
    </row>
    <row r="6958" ht="15.75" customHeight="1">
      <c r="A6958" s="79">
        <v>48960.0</v>
      </c>
      <c r="H6958" s="77"/>
      <c r="I6958" s="77"/>
      <c r="J6958" s="77"/>
      <c r="K6958" s="77"/>
      <c r="L6958" s="77"/>
      <c r="M6958" s="77"/>
    </row>
    <row r="6959" ht="15.75" customHeight="1">
      <c r="A6959" s="79">
        <v>48961.0</v>
      </c>
      <c r="H6959" s="77"/>
      <c r="I6959" s="77"/>
      <c r="J6959" s="77"/>
      <c r="K6959" s="77"/>
      <c r="L6959" s="77"/>
      <c r="M6959" s="77"/>
    </row>
    <row r="6960" ht="15.75" customHeight="1">
      <c r="A6960" s="79">
        <v>48962.0</v>
      </c>
      <c r="H6960" s="77"/>
      <c r="I6960" s="77"/>
      <c r="J6960" s="77"/>
      <c r="K6960" s="77"/>
      <c r="L6960" s="77"/>
      <c r="M6960" s="77"/>
    </row>
    <row r="6961" ht="15.75" customHeight="1">
      <c r="A6961" s="79">
        <v>48963.0</v>
      </c>
      <c r="H6961" s="77"/>
      <c r="I6961" s="77"/>
      <c r="J6961" s="77"/>
      <c r="K6961" s="77"/>
      <c r="L6961" s="77"/>
      <c r="M6961" s="77"/>
    </row>
    <row r="6962" ht="15.75" customHeight="1">
      <c r="A6962" s="79">
        <v>48964.0</v>
      </c>
      <c r="H6962" s="77"/>
      <c r="I6962" s="77"/>
      <c r="J6962" s="77"/>
      <c r="K6962" s="77"/>
      <c r="L6962" s="77"/>
      <c r="M6962" s="77"/>
    </row>
    <row r="6963" ht="15.75" customHeight="1">
      <c r="A6963" s="79">
        <v>48965.0</v>
      </c>
      <c r="H6963" s="77"/>
      <c r="I6963" s="77"/>
      <c r="J6963" s="77"/>
      <c r="K6963" s="77"/>
      <c r="L6963" s="77"/>
      <c r="M6963" s="77"/>
    </row>
    <row r="6964" ht="15.75" customHeight="1">
      <c r="A6964" s="79">
        <v>48966.0</v>
      </c>
      <c r="H6964" s="77"/>
      <c r="I6964" s="77"/>
      <c r="J6964" s="77"/>
      <c r="K6964" s="77"/>
      <c r="L6964" s="77"/>
      <c r="M6964" s="77"/>
    </row>
    <row r="6965" ht="15.75" customHeight="1">
      <c r="A6965" s="79">
        <v>48967.0</v>
      </c>
      <c r="H6965" s="77"/>
      <c r="I6965" s="77"/>
      <c r="J6965" s="77"/>
      <c r="K6965" s="77"/>
      <c r="L6965" s="77"/>
      <c r="M6965" s="77"/>
    </row>
    <row r="6966" ht="15.75" customHeight="1">
      <c r="A6966" s="79">
        <v>48968.0</v>
      </c>
      <c r="H6966" s="77"/>
      <c r="I6966" s="77"/>
      <c r="J6966" s="77"/>
      <c r="K6966" s="77"/>
      <c r="L6966" s="77"/>
      <c r="M6966" s="77"/>
    </row>
    <row r="6967" ht="15.75" customHeight="1">
      <c r="A6967" s="79">
        <v>48969.0</v>
      </c>
      <c r="H6967" s="77"/>
      <c r="I6967" s="77"/>
      <c r="J6967" s="77"/>
      <c r="K6967" s="77"/>
      <c r="L6967" s="77"/>
      <c r="M6967" s="77"/>
    </row>
    <row r="6968" ht="15.75" customHeight="1">
      <c r="A6968" s="79">
        <v>48970.0</v>
      </c>
      <c r="H6968" s="77"/>
      <c r="I6968" s="77"/>
      <c r="J6968" s="77"/>
      <c r="K6968" s="77"/>
      <c r="L6968" s="77"/>
      <c r="M6968" s="77"/>
    </row>
    <row r="6969" ht="15.75" customHeight="1">
      <c r="A6969" s="79">
        <v>48971.0</v>
      </c>
      <c r="H6969" s="77"/>
      <c r="I6969" s="77"/>
      <c r="J6969" s="77"/>
      <c r="K6969" s="77"/>
      <c r="L6969" s="77"/>
      <c r="M6969" s="77"/>
    </row>
    <row r="6970" ht="15.75" customHeight="1">
      <c r="A6970" s="79">
        <v>48972.0</v>
      </c>
      <c r="H6970" s="77"/>
      <c r="I6970" s="77"/>
      <c r="J6970" s="77"/>
      <c r="K6970" s="77"/>
      <c r="L6970" s="77"/>
      <c r="M6970" s="77"/>
    </row>
    <row r="6971" ht="15.75" customHeight="1">
      <c r="A6971" s="79">
        <v>48973.0</v>
      </c>
      <c r="H6971" s="77"/>
      <c r="I6971" s="77"/>
      <c r="J6971" s="77"/>
      <c r="K6971" s="77"/>
      <c r="L6971" s="77"/>
      <c r="M6971" s="77"/>
    </row>
    <row r="6972" ht="15.75" customHeight="1">
      <c r="A6972" s="79">
        <v>48974.0</v>
      </c>
      <c r="H6972" s="77"/>
      <c r="I6972" s="77"/>
      <c r="J6972" s="77"/>
      <c r="K6972" s="77"/>
      <c r="L6972" s="77"/>
      <c r="M6972" s="77"/>
    </row>
    <row r="6973" ht="15.75" customHeight="1">
      <c r="A6973" s="79">
        <v>48975.0</v>
      </c>
      <c r="H6973" s="77"/>
      <c r="I6973" s="77"/>
      <c r="J6973" s="77"/>
      <c r="K6973" s="77"/>
      <c r="L6973" s="77"/>
      <c r="M6973" s="77"/>
    </row>
    <row r="6974" ht="15.75" customHeight="1">
      <c r="A6974" s="79">
        <v>48976.0</v>
      </c>
      <c r="H6974" s="77"/>
      <c r="I6974" s="77"/>
      <c r="J6974" s="77"/>
      <c r="K6974" s="77"/>
      <c r="L6974" s="77"/>
      <c r="M6974" s="77"/>
    </row>
    <row r="6975" ht="15.75" customHeight="1">
      <c r="A6975" s="79">
        <v>48977.0</v>
      </c>
      <c r="H6975" s="77"/>
      <c r="I6975" s="77"/>
      <c r="J6975" s="77"/>
      <c r="K6975" s="77"/>
      <c r="L6975" s="77"/>
      <c r="M6975" s="77"/>
    </row>
    <row r="6976" ht="15.75" customHeight="1">
      <c r="A6976" s="79">
        <v>48978.0</v>
      </c>
      <c r="H6976" s="77"/>
      <c r="I6976" s="77"/>
      <c r="J6976" s="77"/>
      <c r="K6976" s="77"/>
      <c r="L6976" s="77"/>
      <c r="M6976" s="77"/>
    </row>
    <row r="6977" ht="15.75" customHeight="1">
      <c r="A6977" s="79">
        <v>48979.0</v>
      </c>
      <c r="H6977" s="77"/>
      <c r="I6977" s="77"/>
      <c r="J6977" s="77"/>
      <c r="K6977" s="77"/>
      <c r="L6977" s="77"/>
      <c r="M6977" s="77"/>
    </row>
    <row r="6978" ht="15.75" customHeight="1">
      <c r="A6978" s="79">
        <v>48980.0</v>
      </c>
      <c r="H6978" s="77"/>
      <c r="I6978" s="77"/>
      <c r="J6978" s="77"/>
      <c r="K6978" s="77"/>
      <c r="L6978" s="77"/>
      <c r="M6978" s="77"/>
    </row>
    <row r="6979" ht="15.75" customHeight="1">
      <c r="A6979" s="79">
        <v>48981.0</v>
      </c>
      <c r="H6979" s="77"/>
      <c r="I6979" s="77"/>
      <c r="J6979" s="77"/>
      <c r="K6979" s="77"/>
      <c r="L6979" s="77"/>
      <c r="M6979" s="77"/>
    </row>
    <row r="6980" ht="15.75" customHeight="1">
      <c r="A6980" s="79">
        <v>48982.0</v>
      </c>
      <c r="H6980" s="77"/>
      <c r="I6980" s="77"/>
      <c r="J6980" s="77"/>
      <c r="K6980" s="77"/>
      <c r="L6980" s="77"/>
      <c r="M6980" s="77"/>
    </row>
    <row r="6981" ht="15.75" customHeight="1">
      <c r="A6981" s="79">
        <v>48983.0</v>
      </c>
      <c r="H6981" s="77"/>
      <c r="I6981" s="77"/>
      <c r="J6981" s="77"/>
      <c r="K6981" s="77"/>
      <c r="L6981" s="77"/>
      <c r="M6981" s="77"/>
    </row>
    <row r="6982" ht="15.75" customHeight="1">
      <c r="A6982" s="79">
        <v>48984.0</v>
      </c>
      <c r="H6982" s="77"/>
      <c r="I6982" s="77"/>
      <c r="J6982" s="77"/>
      <c r="K6982" s="77"/>
      <c r="L6982" s="77"/>
      <c r="M6982" s="77"/>
    </row>
    <row r="6983" ht="15.75" customHeight="1">
      <c r="A6983" s="79">
        <v>48985.0</v>
      </c>
      <c r="H6983" s="77"/>
      <c r="I6983" s="77"/>
      <c r="J6983" s="77"/>
      <c r="K6983" s="77"/>
      <c r="L6983" s="77"/>
      <c r="M6983" s="77"/>
    </row>
    <row r="6984" ht="15.75" customHeight="1">
      <c r="A6984" s="79">
        <v>48986.0</v>
      </c>
      <c r="H6984" s="77"/>
      <c r="I6984" s="77"/>
      <c r="J6984" s="77"/>
      <c r="K6984" s="77"/>
      <c r="L6984" s="77"/>
      <c r="M6984" s="77"/>
    </row>
    <row r="6985" ht="15.75" customHeight="1">
      <c r="A6985" s="79">
        <v>48987.0</v>
      </c>
      <c r="H6985" s="77"/>
      <c r="I6985" s="77"/>
      <c r="J6985" s="77"/>
      <c r="K6985" s="77"/>
      <c r="L6985" s="77"/>
      <c r="M6985" s="77"/>
    </row>
    <row r="6986" ht="15.75" customHeight="1">
      <c r="A6986" s="79">
        <v>48988.0</v>
      </c>
      <c r="H6986" s="77"/>
      <c r="I6986" s="77"/>
      <c r="J6986" s="77"/>
      <c r="K6986" s="77"/>
      <c r="L6986" s="77"/>
      <c r="M6986" s="77"/>
    </row>
    <row r="6987" ht="15.75" customHeight="1">
      <c r="A6987" s="79">
        <v>48989.0</v>
      </c>
      <c r="H6987" s="77"/>
      <c r="I6987" s="77"/>
      <c r="J6987" s="77"/>
      <c r="K6987" s="77"/>
      <c r="L6987" s="77"/>
      <c r="M6987" s="77"/>
    </row>
    <row r="6988" ht="15.75" customHeight="1">
      <c r="A6988" s="79">
        <v>48990.0</v>
      </c>
      <c r="H6988" s="77"/>
      <c r="I6988" s="77"/>
      <c r="J6988" s="77"/>
      <c r="K6988" s="77"/>
      <c r="L6988" s="77"/>
      <c r="M6988" s="77"/>
    </row>
    <row r="6989" ht="15.75" customHeight="1">
      <c r="A6989" s="79">
        <v>48991.0</v>
      </c>
      <c r="H6989" s="77"/>
      <c r="I6989" s="77"/>
      <c r="J6989" s="77"/>
      <c r="K6989" s="77"/>
      <c r="L6989" s="77"/>
      <c r="M6989" s="77"/>
    </row>
    <row r="6990" ht="15.75" customHeight="1">
      <c r="A6990" s="79">
        <v>48992.0</v>
      </c>
      <c r="H6990" s="77"/>
      <c r="I6990" s="77"/>
      <c r="J6990" s="77"/>
      <c r="K6990" s="77"/>
      <c r="L6990" s="77"/>
      <c r="M6990" s="77"/>
    </row>
    <row r="6991" ht="15.75" customHeight="1">
      <c r="A6991" s="79">
        <v>48993.0</v>
      </c>
      <c r="H6991" s="77"/>
      <c r="I6991" s="77"/>
      <c r="J6991" s="77"/>
      <c r="K6991" s="77"/>
      <c r="L6991" s="77"/>
      <c r="M6991" s="77"/>
    </row>
    <row r="6992" ht="15.75" customHeight="1">
      <c r="A6992" s="79">
        <v>48994.0</v>
      </c>
      <c r="H6992" s="77"/>
      <c r="I6992" s="77"/>
      <c r="J6992" s="77"/>
      <c r="K6992" s="77"/>
      <c r="L6992" s="77"/>
      <c r="M6992" s="77"/>
    </row>
    <row r="6993" ht="15.75" customHeight="1">
      <c r="A6993" s="79">
        <v>48995.0</v>
      </c>
      <c r="H6993" s="77"/>
      <c r="I6993" s="77"/>
      <c r="J6993" s="77"/>
      <c r="K6993" s="77"/>
      <c r="L6993" s="77"/>
      <c r="M6993" s="77"/>
    </row>
    <row r="6994" ht="15.75" customHeight="1">
      <c r="A6994" s="79">
        <v>48996.0</v>
      </c>
      <c r="H6994" s="77"/>
      <c r="I6994" s="77"/>
      <c r="J6994" s="77"/>
      <c r="K6994" s="77"/>
      <c r="L6994" s="77"/>
      <c r="M6994" s="77"/>
    </row>
    <row r="6995" ht="15.75" customHeight="1">
      <c r="A6995" s="79">
        <v>48997.0</v>
      </c>
      <c r="H6995" s="77"/>
      <c r="I6995" s="77"/>
      <c r="J6995" s="77"/>
      <c r="K6995" s="77"/>
      <c r="L6995" s="77"/>
      <c r="M6995" s="77"/>
    </row>
    <row r="6996" ht="15.75" customHeight="1">
      <c r="A6996" s="79">
        <v>48998.0</v>
      </c>
      <c r="H6996" s="77"/>
      <c r="I6996" s="77"/>
      <c r="J6996" s="77"/>
      <c r="K6996" s="77"/>
      <c r="L6996" s="77"/>
      <c r="M6996" s="77"/>
    </row>
    <row r="6997" ht="15.75" customHeight="1">
      <c r="A6997" s="79">
        <v>48999.0</v>
      </c>
      <c r="H6997" s="77"/>
      <c r="I6997" s="77"/>
      <c r="J6997" s="77"/>
      <c r="K6997" s="77"/>
      <c r="L6997" s="77"/>
      <c r="M6997" s="77"/>
    </row>
    <row r="6998" ht="15.75" customHeight="1">
      <c r="A6998" s="79">
        <v>49000.0</v>
      </c>
      <c r="H6998" s="77"/>
      <c r="I6998" s="77"/>
      <c r="J6998" s="77"/>
      <c r="K6998" s="77"/>
      <c r="L6998" s="77"/>
      <c r="M6998" s="77"/>
    </row>
    <row r="6999" ht="15.75" customHeight="1">
      <c r="A6999" s="79">
        <v>49001.0</v>
      </c>
      <c r="H6999" s="77"/>
      <c r="I6999" s="77"/>
      <c r="J6999" s="77"/>
      <c r="K6999" s="77"/>
      <c r="L6999" s="77"/>
      <c r="M6999" s="77"/>
    </row>
    <row r="7000" ht="15.75" customHeight="1">
      <c r="A7000" s="79">
        <v>49002.0</v>
      </c>
      <c r="H7000" s="77"/>
      <c r="I7000" s="77"/>
      <c r="J7000" s="77"/>
      <c r="K7000" s="77"/>
      <c r="L7000" s="77"/>
      <c r="M7000" s="77"/>
    </row>
    <row r="7001" ht="15.75" customHeight="1">
      <c r="A7001" s="79">
        <v>49003.0</v>
      </c>
      <c r="H7001" s="77"/>
      <c r="I7001" s="77"/>
      <c r="J7001" s="77"/>
      <c r="K7001" s="77"/>
      <c r="L7001" s="77"/>
      <c r="M7001" s="77"/>
    </row>
    <row r="7002" ht="15.75" customHeight="1">
      <c r="A7002" s="79">
        <v>49004.0</v>
      </c>
      <c r="H7002" s="77"/>
      <c r="I7002" s="77"/>
      <c r="J7002" s="77"/>
      <c r="K7002" s="77"/>
      <c r="L7002" s="77"/>
      <c r="M7002" s="77"/>
    </row>
    <row r="7003" ht="15.75" customHeight="1">
      <c r="A7003" s="79">
        <v>49005.0</v>
      </c>
      <c r="H7003" s="77"/>
      <c r="I7003" s="77"/>
      <c r="J7003" s="77"/>
      <c r="K7003" s="77"/>
      <c r="L7003" s="77"/>
      <c r="M7003" s="77"/>
    </row>
    <row r="7004" ht="15.75" customHeight="1">
      <c r="A7004" s="79">
        <v>49006.0</v>
      </c>
      <c r="H7004" s="77"/>
      <c r="I7004" s="77"/>
      <c r="J7004" s="77"/>
      <c r="K7004" s="77"/>
      <c r="L7004" s="77"/>
      <c r="M7004" s="77"/>
    </row>
    <row r="7005" ht="15.75" customHeight="1">
      <c r="A7005" s="79">
        <v>49007.0</v>
      </c>
      <c r="H7005" s="77"/>
      <c r="I7005" s="77"/>
      <c r="J7005" s="77"/>
      <c r="K7005" s="77"/>
      <c r="L7005" s="77"/>
      <c r="M7005" s="77"/>
    </row>
    <row r="7006" ht="15.75" customHeight="1">
      <c r="A7006" s="79">
        <v>49008.0</v>
      </c>
      <c r="H7006" s="77"/>
      <c r="I7006" s="77"/>
      <c r="J7006" s="77"/>
      <c r="K7006" s="77"/>
      <c r="L7006" s="77"/>
      <c r="M7006" s="77"/>
    </row>
    <row r="7007" ht="15.75" customHeight="1">
      <c r="A7007" s="79">
        <v>49009.0</v>
      </c>
      <c r="H7007" s="77"/>
      <c r="I7007" s="77"/>
      <c r="J7007" s="77"/>
      <c r="K7007" s="77"/>
      <c r="L7007" s="77"/>
      <c r="M7007" s="77"/>
    </row>
    <row r="7008" ht="15.75" customHeight="1">
      <c r="A7008" s="79">
        <v>49010.0</v>
      </c>
      <c r="H7008" s="77"/>
      <c r="I7008" s="77"/>
      <c r="J7008" s="77"/>
      <c r="K7008" s="77"/>
      <c r="L7008" s="77"/>
      <c r="M7008" s="77"/>
    </row>
    <row r="7009" ht="15.75" customHeight="1">
      <c r="A7009" s="79">
        <v>49011.0</v>
      </c>
      <c r="H7009" s="77"/>
      <c r="I7009" s="77"/>
      <c r="J7009" s="77"/>
      <c r="K7009" s="77"/>
      <c r="L7009" s="77"/>
      <c r="M7009" s="77"/>
    </row>
    <row r="7010" ht="15.75" customHeight="1">
      <c r="A7010" s="79">
        <v>49012.0</v>
      </c>
      <c r="H7010" s="77"/>
      <c r="I7010" s="77"/>
      <c r="J7010" s="77"/>
      <c r="K7010" s="77"/>
      <c r="L7010" s="77"/>
      <c r="M7010" s="77"/>
    </row>
    <row r="7011" ht="15.75" customHeight="1">
      <c r="A7011" s="79">
        <v>49013.0</v>
      </c>
      <c r="H7011" s="77"/>
      <c r="I7011" s="77"/>
      <c r="J7011" s="77"/>
      <c r="K7011" s="77"/>
      <c r="L7011" s="77"/>
      <c r="M7011" s="77"/>
    </row>
    <row r="7012" ht="15.75" customHeight="1">
      <c r="A7012" s="79">
        <v>49014.0</v>
      </c>
      <c r="H7012" s="77"/>
      <c r="I7012" s="77"/>
      <c r="J7012" s="77"/>
      <c r="K7012" s="77"/>
      <c r="L7012" s="77"/>
      <c r="M7012" s="77"/>
    </row>
    <row r="7013" ht="15.75" customHeight="1">
      <c r="A7013" s="79">
        <v>49015.0</v>
      </c>
      <c r="H7013" s="77"/>
      <c r="I7013" s="77"/>
      <c r="J7013" s="77"/>
      <c r="K7013" s="77"/>
      <c r="L7013" s="77"/>
      <c r="M7013" s="77"/>
    </row>
    <row r="7014" ht="15.75" customHeight="1">
      <c r="A7014" s="79">
        <v>49016.0</v>
      </c>
      <c r="H7014" s="77"/>
      <c r="I7014" s="77"/>
      <c r="J7014" s="77"/>
      <c r="K7014" s="77"/>
      <c r="L7014" s="77"/>
      <c r="M7014" s="77"/>
    </row>
    <row r="7015" ht="15.75" customHeight="1">
      <c r="A7015" s="79">
        <v>49017.0</v>
      </c>
      <c r="H7015" s="77"/>
      <c r="I7015" s="77"/>
      <c r="J7015" s="77"/>
      <c r="K7015" s="77"/>
      <c r="L7015" s="77"/>
      <c r="M7015" s="77"/>
    </row>
    <row r="7016" ht="15.75" customHeight="1">
      <c r="A7016" s="79">
        <v>49018.0</v>
      </c>
      <c r="H7016" s="77"/>
      <c r="I7016" s="77"/>
      <c r="J7016" s="77"/>
      <c r="K7016" s="77"/>
      <c r="L7016" s="77"/>
      <c r="M7016" s="77"/>
    </row>
    <row r="7017" ht="15.75" customHeight="1">
      <c r="A7017" s="79">
        <v>49019.0</v>
      </c>
      <c r="H7017" s="77"/>
      <c r="I7017" s="77"/>
      <c r="J7017" s="77"/>
      <c r="K7017" s="77"/>
      <c r="L7017" s="77"/>
      <c r="M7017" s="77"/>
    </row>
    <row r="7018" ht="15.75" customHeight="1">
      <c r="A7018" s="79">
        <v>49020.0</v>
      </c>
      <c r="H7018" s="77"/>
      <c r="I7018" s="77"/>
      <c r="J7018" s="77"/>
      <c r="K7018" s="77"/>
      <c r="L7018" s="77"/>
      <c r="M7018" s="77"/>
    </row>
    <row r="7019" ht="15.75" customHeight="1">
      <c r="A7019" s="79">
        <v>49021.0</v>
      </c>
      <c r="H7019" s="77"/>
      <c r="I7019" s="77"/>
      <c r="J7019" s="77"/>
      <c r="K7019" s="77"/>
      <c r="L7019" s="77"/>
      <c r="M7019" s="77"/>
    </row>
    <row r="7020" ht="15.75" customHeight="1">
      <c r="A7020" s="79">
        <v>49022.0</v>
      </c>
      <c r="H7020" s="77"/>
      <c r="I7020" s="77"/>
      <c r="J7020" s="77"/>
      <c r="K7020" s="77"/>
      <c r="L7020" s="77"/>
      <c r="M7020" s="77"/>
    </row>
    <row r="7021" ht="15.75" customHeight="1">
      <c r="A7021" s="79">
        <v>49023.0</v>
      </c>
      <c r="H7021" s="77"/>
      <c r="I7021" s="77"/>
      <c r="J7021" s="77"/>
      <c r="K7021" s="77"/>
      <c r="L7021" s="77"/>
      <c r="M7021" s="77"/>
    </row>
    <row r="7022" ht="15.75" customHeight="1">
      <c r="A7022" s="79">
        <v>49024.0</v>
      </c>
      <c r="H7022" s="77"/>
      <c r="I7022" s="77"/>
      <c r="J7022" s="77"/>
      <c r="K7022" s="77"/>
      <c r="L7022" s="77"/>
      <c r="M7022" s="77"/>
    </row>
    <row r="7023" ht="15.75" customHeight="1">
      <c r="A7023" s="79">
        <v>49025.0</v>
      </c>
      <c r="H7023" s="77"/>
      <c r="I7023" s="77"/>
      <c r="J7023" s="77"/>
      <c r="K7023" s="77"/>
      <c r="L7023" s="77"/>
      <c r="M7023" s="77"/>
    </row>
    <row r="7024" ht="15.75" customHeight="1">
      <c r="A7024" s="79">
        <v>49026.0</v>
      </c>
      <c r="H7024" s="77"/>
      <c r="I7024" s="77"/>
      <c r="J7024" s="77"/>
      <c r="K7024" s="77"/>
      <c r="L7024" s="77"/>
      <c r="M7024" s="77"/>
    </row>
    <row r="7025" ht="15.75" customHeight="1">
      <c r="A7025" s="79">
        <v>49027.0</v>
      </c>
      <c r="H7025" s="77"/>
      <c r="I7025" s="77"/>
      <c r="J7025" s="77"/>
      <c r="K7025" s="77"/>
      <c r="L7025" s="77"/>
      <c r="M7025" s="77"/>
    </row>
    <row r="7026" ht="15.75" customHeight="1">
      <c r="A7026" s="79">
        <v>49028.0</v>
      </c>
      <c r="H7026" s="77"/>
      <c r="I7026" s="77"/>
      <c r="J7026" s="77"/>
      <c r="K7026" s="77"/>
      <c r="L7026" s="77"/>
      <c r="M7026" s="77"/>
    </row>
    <row r="7027" ht="15.75" customHeight="1">
      <c r="A7027" s="79">
        <v>49029.0</v>
      </c>
      <c r="H7027" s="77"/>
      <c r="I7027" s="77"/>
      <c r="J7027" s="77"/>
      <c r="K7027" s="77"/>
      <c r="L7027" s="77"/>
      <c r="M7027" s="77"/>
    </row>
    <row r="7028" ht="15.75" customHeight="1">
      <c r="A7028" s="79">
        <v>49030.0</v>
      </c>
      <c r="H7028" s="77"/>
      <c r="I7028" s="77"/>
      <c r="J7028" s="77"/>
      <c r="K7028" s="77"/>
      <c r="L7028" s="77"/>
      <c r="M7028" s="77"/>
    </row>
    <row r="7029" ht="15.75" customHeight="1">
      <c r="A7029" s="79">
        <v>49031.0</v>
      </c>
      <c r="H7029" s="77"/>
      <c r="I7029" s="77"/>
      <c r="J7029" s="77"/>
      <c r="K7029" s="77"/>
      <c r="L7029" s="77"/>
      <c r="M7029" s="77"/>
    </row>
    <row r="7030" ht="15.75" customHeight="1">
      <c r="A7030" s="79">
        <v>49032.0</v>
      </c>
      <c r="H7030" s="77"/>
      <c r="I7030" s="77"/>
      <c r="J7030" s="77"/>
      <c r="K7030" s="77"/>
      <c r="L7030" s="77"/>
      <c r="M7030" s="77"/>
    </row>
    <row r="7031" ht="15.75" customHeight="1">
      <c r="A7031" s="79">
        <v>49033.0</v>
      </c>
      <c r="H7031" s="77"/>
      <c r="I7031" s="77"/>
      <c r="J7031" s="77"/>
      <c r="K7031" s="77"/>
      <c r="L7031" s="77"/>
      <c r="M7031" s="77"/>
    </row>
    <row r="7032" ht="15.75" customHeight="1">
      <c r="A7032" s="79">
        <v>49034.0</v>
      </c>
      <c r="H7032" s="77"/>
      <c r="I7032" s="77"/>
      <c r="J7032" s="77"/>
      <c r="K7032" s="77"/>
      <c r="L7032" s="77"/>
      <c r="M7032" s="77"/>
    </row>
    <row r="7033" ht="15.75" customHeight="1">
      <c r="A7033" s="79">
        <v>49035.0</v>
      </c>
      <c r="H7033" s="77"/>
      <c r="I7033" s="77"/>
      <c r="J7033" s="77"/>
      <c r="K7033" s="77"/>
      <c r="L7033" s="77"/>
      <c r="M7033" s="77"/>
    </row>
    <row r="7034" ht="15.75" customHeight="1">
      <c r="A7034" s="79">
        <v>49036.0</v>
      </c>
      <c r="H7034" s="77"/>
      <c r="I7034" s="77"/>
      <c r="J7034" s="77"/>
      <c r="K7034" s="77"/>
      <c r="L7034" s="77"/>
      <c r="M7034" s="77"/>
    </row>
    <row r="7035" ht="15.75" customHeight="1">
      <c r="A7035" s="79">
        <v>49037.0</v>
      </c>
      <c r="H7035" s="77"/>
      <c r="I7035" s="77"/>
      <c r="J7035" s="77"/>
      <c r="K7035" s="77"/>
      <c r="L7035" s="77"/>
      <c r="M7035" s="77"/>
    </row>
    <row r="7036" ht="15.75" customHeight="1">
      <c r="A7036" s="79">
        <v>49038.0</v>
      </c>
      <c r="H7036" s="77"/>
      <c r="I7036" s="77"/>
      <c r="J7036" s="77"/>
      <c r="K7036" s="77"/>
      <c r="L7036" s="77"/>
      <c r="M7036" s="77"/>
    </row>
    <row r="7037" ht="15.75" customHeight="1">
      <c r="A7037" s="79">
        <v>49039.0</v>
      </c>
      <c r="H7037" s="77"/>
      <c r="I7037" s="77"/>
      <c r="J7037" s="77"/>
      <c r="K7037" s="77"/>
      <c r="L7037" s="77"/>
      <c r="M7037" s="77"/>
    </row>
    <row r="7038" ht="15.75" customHeight="1">
      <c r="A7038" s="79">
        <v>49040.0</v>
      </c>
      <c r="H7038" s="77"/>
      <c r="I7038" s="77"/>
      <c r="J7038" s="77"/>
      <c r="K7038" s="77"/>
      <c r="L7038" s="77"/>
      <c r="M7038" s="77"/>
    </row>
    <row r="7039" ht="15.75" customHeight="1">
      <c r="A7039" s="79">
        <v>49041.0</v>
      </c>
      <c r="H7039" s="77"/>
      <c r="I7039" s="77"/>
      <c r="J7039" s="77"/>
      <c r="K7039" s="77"/>
      <c r="L7039" s="77"/>
      <c r="M7039" s="77"/>
    </row>
    <row r="7040" ht="15.75" customHeight="1">
      <c r="A7040" s="79">
        <v>49042.0</v>
      </c>
      <c r="H7040" s="77"/>
      <c r="I7040" s="77"/>
      <c r="J7040" s="77"/>
      <c r="K7040" s="77"/>
      <c r="L7040" s="77"/>
      <c r="M7040" s="77"/>
    </row>
    <row r="7041" ht="15.75" customHeight="1">
      <c r="A7041" s="79">
        <v>49043.0</v>
      </c>
      <c r="H7041" s="77"/>
      <c r="I7041" s="77"/>
      <c r="J7041" s="77"/>
      <c r="K7041" s="77"/>
      <c r="L7041" s="77"/>
      <c r="M7041" s="77"/>
    </row>
    <row r="7042" ht="15.75" customHeight="1">
      <c r="A7042" s="79">
        <v>49044.0</v>
      </c>
      <c r="H7042" s="77"/>
      <c r="I7042" s="77"/>
      <c r="J7042" s="77"/>
      <c r="K7042" s="77"/>
      <c r="L7042" s="77"/>
      <c r="M7042" s="77"/>
    </row>
    <row r="7043" ht="15.75" customHeight="1">
      <c r="A7043" s="79">
        <v>49045.0</v>
      </c>
      <c r="H7043" s="77"/>
      <c r="I7043" s="77"/>
      <c r="J7043" s="77"/>
      <c r="K7043" s="77"/>
      <c r="L7043" s="77"/>
      <c r="M7043" s="77"/>
    </row>
    <row r="7044" ht="15.75" customHeight="1">
      <c r="A7044" s="79">
        <v>49046.0</v>
      </c>
      <c r="H7044" s="77"/>
      <c r="I7044" s="77"/>
      <c r="J7044" s="77"/>
      <c r="K7044" s="77"/>
      <c r="L7044" s="77"/>
      <c r="M7044" s="77"/>
    </row>
    <row r="7045" ht="15.75" customHeight="1">
      <c r="A7045" s="79">
        <v>49047.0</v>
      </c>
      <c r="H7045" s="77"/>
      <c r="I7045" s="77"/>
      <c r="J7045" s="77"/>
      <c r="K7045" s="77"/>
      <c r="L7045" s="77"/>
      <c r="M7045" s="77"/>
    </row>
    <row r="7046" ht="15.75" customHeight="1">
      <c r="A7046" s="79">
        <v>49048.0</v>
      </c>
      <c r="H7046" s="77"/>
      <c r="I7046" s="77"/>
      <c r="J7046" s="77"/>
      <c r="K7046" s="77"/>
      <c r="L7046" s="77"/>
      <c r="M7046" s="77"/>
    </row>
    <row r="7047" ht="15.75" customHeight="1">
      <c r="A7047" s="79">
        <v>49049.0</v>
      </c>
      <c r="H7047" s="77"/>
      <c r="I7047" s="77"/>
      <c r="J7047" s="77"/>
      <c r="K7047" s="77"/>
      <c r="L7047" s="77"/>
      <c r="M7047" s="77"/>
    </row>
    <row r="7048" ht="15.75" customHeight="1">
      <c r="A7048" s="79">
        <v>49050.0</v>
      </c>
      <c r="H7048" s="77"/>
      <c r="I7048" s="77"/>
      <c r="J7048" s="77"/>
      <c r="K7048" s="77"/>
      <c r="L7048" s="77"/>
      <c r="M7048" s="77"/>
    </row>
    <row r="7049" ht="15.75" customHeight="1">
      <c r="A7049" s="79">
        <v>49051.0</v>
      </c>
      <c r="H7049" s="77"/>
      <c r="I7049" s="77"/>
      <c r="J7049" s="77"/>
      <c r="K7049" s="77"/>
      <c r="L7049" s="77"/>
      <c r="M7049" s="77"/>
    </row>
    <row r="7050" ht="15.75" customHeight="1">
      <c r="A7050" s="79">
        <v>49052.0</v>
      </c>
      <c r="H7050" s="77"/>
      <c r="I7050" s="77"/>
      <c r="J7050" s="77"/>
      <c r="K7050" s="77"/>
      <c r="L7050" s="77"/>
      <c r="M7050" s="77"/>
    </row>
    <row r="7051" ht="15.75" customHeight="1">
      <c r="A7051" s="79">
        <v>49053.0</v>
      </c>
      <c r="H7051" s="77"/>
      <c r="I7051" s="77"/>
      <c r="J7051" s="77"/>
      <c r="K7051" s="77"/>
      <c r="L7051" s="77"/>
      <c r="M7051" s="77"/>
    </row>
    <row r="7052" ht="15.75" customHeight="1">
      <c r="A7052" s="79">
        <v>49054.0</v>
      </c>
      <c r="H7052" s="77"/>
      <c r="I7052" s="77"/>
      <c r="J7052" s="77"/>
      <c r="K7052" s="77"/>
      <c r="L7052" s="77"/>
      <c r="M7052" s="77"/>
    </row>
    <row r="7053" ht="15.75" customHeight="1">
      <c r="A7053" s="79">
        <v>49055.0</v>
      </c>
      <c r="H7053" s="77"/>
      <c r="I7053" s="77"/>
      <c r="J7053" s="77"/>
      <c r="K7053" s="77"/>
      <c r="L7053" s="77"/>
      <c r="M7053" s="77"/>
    </row>
    <row r="7054" ht="15.75" customHeight="1">
      <c r="A7054" s="79">
        <v>49056.0</v>
      </c>
      <c r="H7054" s="77"/>
      <c r="I7054" s="77"/>
      <c r="J7054" s="77"/>
      <c r="K7054" s="77"/>
      <c r="L7054" s="77"/>
      <c r="M7054" s="77"/>
    </row>
    <row r="7055" ht="15.75" customHeight="1">
      <c r="A7055" s="79">
        <v>49057.0</v>
      </c>
      <c r="H7055" s="77"/>
      <c r="I7055" s="77"/>
      <c r="J7055" s="77"/>
      <c r="K7055" s="77"/>
      <c r="L7055" s="77"/>
      <c r="M7055" s="77"/>
    </row>
    <row r="7056" ht="15.75" customHeight="1">
      <c r="A7056" s="79">
        <v>49058.0</v>
      </c>
      <c r="H7056" s="77"/>
      <c r="I7056" s="77"/>
      <c r="J7056" s="77"/>
      <c r="K7056" s="77"/>
      <c r="L7056" s="77"/>
      <c r="M7056" s="77"/>
    </row>
    <row r="7057" ht="15.75" customHeight="1">
      <c r="A7057" s="79">
        <v>49059.0</v>
      </c>
      <c r="H7057" s="77"/>
      <c r="I7057" s="77"/>
      <c r="J7057" s="77"/>
      <c r="K7057" s="77"/>
      <c r="L7057" s="77"/>
      <c r="M7057" s="77"/>
    </row>
    <row r="7058" ht="15.75" customHeight="1">
      <c r="A7058" s="79">
        <v>49060.0</v>
      </c>
      <c r="H7058" s="77"/>
      <c r="I7058" s="77"/>
      <c r="J7058" s="77"/>
      <c r="K7058" s="77"/>
      <c r="L7058" s="77"/>
      <c r="M7058" s="77"/>
    </row>
    <row r="7059" ht="15.75" customHeight="1">
      <c r="A7059" s="79">
        <v>49061.0</v>
      </c>
      <c r="H7059" s="77"/>
      <c r="I7059" s="77"/>
      <c r="J7059" s="77"/>
      <c r="K7059" s="77"/>
      <c r="L7059" s="77"/>
      <c r="M7059" s="77"/>
    </row>
    <row r="7060" ht="15.75" customHeight="1">
      <c r="A7060" s="79">
        <v>49062.0</v>
      </c>
      <c r="H7060" s="77"/>
      <c r="I7060" s="77"/>
      <c r="J7060" s="77"/>
      <c r="K7060" s="77"/>
      <c r="L7060" s="77"/>
      <c r="M7060" s="77"/>
    </row>
    <row r="7061" ht="15.75" customHeight="1">
      <c r="A7061" s="79">
        <v>49063.0</v>
      </c>
      <c r="H7061" s="77"/>
      <c r="I7061" s="77"/>
      <c r="J7061" s="77"/>
      <c r="K7061" s="77"/>
      <c r="L7061" s="77"/>
      <c r="M7061" s="77"/>
    </row>
    <row r="7062" ht="15.75" customHeight="1">
      <c r="A7062" s="79">
        <v>49064.0</v>
      </c>
      <c r="H7062" s="77"/>
      <c r="I7062" s="77"/>
      <c r="J7062" s="77"/>
      <c r="K7062" s="77"/>
      <c r="L7062" s="77"/>
      <c r="M7062" s="77"/>
    </row>
    <row r="7063" ht="15.75" customHeight="1">
      <c r="A7063" s="79">
        <v>49065.0</v>
      </c>
      <c r="H7063" s="77"/>
      <c r="I7063" s="77"/>
      <c r="J7063" s="77"/>
      <c r="K7063" s="77"/>
      <c r="L7063" s="77"/>
      <c r="M7063" s="77"/>
    </row>
    <row r="7064" ht="15.75" customHeight="1">
      <c r="A7064" s="79">
        <v>49066.0</v>
      </c>
      <c r="H7064" s="77"/>
      <c r="I7064" s="77"/>
      <c r="J7064" s="77"/>
      <c r="K7064" s="77"/>
      <c r="L7064" s="77"/>
      <c r="M7064" s="77"/>
    </row>
    <row r="7065" ht="15.75" customHeight="1">
      <c r="A7065" s="79">
        <v>49067.0</v>
      </c>
      <c r="H7065" s="77"/>
      <c r="I7065" s="77"/>
      <c r="J7065" s="77"/>
      <c r="K7065" s="77"/>
      <c r="L7065" s="77"/>
      <c r="M7065" s="77"/>
    </row>
    <row r="7066" ht="15.75" customHeight="1">
      <c r="A7066" s="79">
        <v>49068.0</v>
      </c>
      <c r="H7066" s="77"/>
      <c r="I7066" s="77"/>
      <c r="J7066" s="77"/>
      <c r="K7066" s="77"/>
      <c r="L7066" s="77"/>
      <c r="M7066" s="77"/>
    </row>
    <row r="7067" ht="15.75" customHeight="1">
      <c r="A7067" s="79">
        <v>49069.0</v>
      </c>
      <c r="H7067" s="77"/>
      <c r="I7067" s="77"/>
      <c r="J7067" s="77"/>
      <c r="K7067" s="77"/>
      <c r="L7067" s="77"/>
      <c r="M7067" s="77"/>
    </row>
    <row r="7068" ht="15.75" customHeight="1">
      <c r="A7068" s="79">
        <v>49070.0</v>
      </c>
      <c r="H7068" s="77"/>
      <c r="I7068" s="77"/>
      <c r="J7068" s="77"/>
      <c r="K7068" s="77"/>
      <c r="L7068" s="77"/>
      <c r="M7068" s="77"/>
    </row>
    <row r="7069" ht="15.75" customHeight="1">
      <c r="A7069" s="79">
        <v>49071.0</v>
      </c>
      <c r="H7069" s="77"/>
      <c r="I7069" s="77"/>
      <c r="J7069" s="77"/>
      <c r="K7069" s="77"/>
      <c r="L7069" s="77"/>
      <c r="M7069" s="77"/>
    </row>
    <row r="7070" ht="15.75" customHeight="1">
      <c r="A7070" s="79">
        <v>49072.0</v>
      </c>
      <c r="H7070" s="77"/>
      <c r="I7070" s="77"/>
      <c r="J7070" s="77"/>
      <c r="K7070" s="77"/>
      <c r="L7070" s="77"/>
      <c r="M7070" s="77"/>
    </row>
    <row r="7071" ht="15.75" customHeight="1">
      <c r="A7071" s="79">
        <v>49073.0</v>
      </c>
      <c r="H7071" s="77"/>
      <c r="I7071" s="77"/>
      <c r="J7071" s="77"/>
      <c r="K7071" s="77"/>
      <c r="L7071" s="77"/>
      <c r="M7071" s="77"/>
    </row>
    <row r="7072" ht="15.75" customHeight="1">
      <c r="A7072" s="79">
        <v>49074.0</v>
      </c>
      <c r="H7072" s="77"/>
      <c r="I7072" s="77"/>
      <c r="J7072" s="77"/>
      <c r="K7072" s="77"/>
      <c r="L7072" s="77"/>
      <c r="M7072" s="77"/>
    </row>
    <row r="7073" ht="15.75" customHeight="1">
      <c r="A7073" s="79">
        <v>49075.0</v>
      </c>
      <c r="H7073" s="77"/>
      <c r="I7073" s="77"/>
      <c r="J7073" s="77"/>
      <c r="K7073" s="77"/>
      <c r="L7073" s="77"/>
      <c r="M7073" s="77"/>
    </row>
    <row r="7074" ht="15.75" customHeight="1">
      <c r="A7074" s="79">
        <v>49076.0</v>
      </c>
      <c r="H7074" s="77"/>
      <c r="I7074" s="77"/>
      <c r="J7074" s="77"/>
      <c r="K7074" s="77"/>
      <c r="L7074" s="77"/>
      <c r="M7074" s="77"/>
    </row>
    <row r="7075" ht="15.75" customHeight="1">
      <c r="A7075" s="79">
        <v>49077.0</v>
      </c>
      <c r="H7075" s="77"/>
      <c r="I7075" s="77"/>
      <c r="J7075" s="77"/>
      <c r="K7075" s="77"/>
      <c r="L7075" s="77"/>
      <c r="M7075" s="77"/>
    </row>
    <row r="7076" ht="15.75" customHeight="1">
      <c r="A7076" s="79">
        <v>49078.0</v>
      </c>
      <c r="H7076" s="77"/>
      <c r="I7076" s="77"/>
      <c r="J7076" s="77"/>
      <c r="K7076" s="77"/>
      <c r="L7076" s="77"/>
      <c r="M7076" s="77"/>
    </row>
    <row r="7077" ht="15.75" customHeight="1">
      <c r="A7077" s="79">
        <v>49079.0</v>
      </c>
      <c r="H7077" s="77"/>
      <c r="I7077" s="77"/>
      <c r="J7077" s="77"/>
      <c r="K7077" s="77"/>
      <c r="L7077" s="77"/>
      <c r="M7077" s="77"/>
    </row>
    <row r="7078" ht="15.75" customHeight="1">
      <c r="A7078" s="79">
        <v>49080.0</v>
      </c>
      <c r="H7078" s="77"/>
      <c r="I7078" s="77"/>
      <c r="J7078" s="77"/>
      <c r="K7078" s="77"/>
      <c r="L7078" s="77"/>
      <c r="M7078" s="77"/>
    </row>
    <row r="7079" ht="15.75" customHeight="1">
      <c r="A7079" s="79">
        <v>49081.0</v>
      </c>
      <c r="H7079" s="77"/>
      <c r="I7079" s="77"/>
      <c r="J7079" s="77"/>
      <c r="K7079" s="77"/>
      <c r="L7079" s="77"/>
      <c r="M7079" s="77"/>
    </row>
    <row r="7080" ht="15.75" customHeight="1">
      <c r="A7080" s="79">
        <v>49082.0</v>
      </c>
      <c r="H7080" s="77"/>
      <c r="I7080" s="77"/>
      <c r="J7080" s="77"/>
      <c r="K7080" s="77"/>
      <c r="L7080" s="77"/>
      <c r="M7080" s="77"/>
    </row>
    <row r="7081" ht="15.75" customHeight="1">
      <c r="A7081" s="79">
        <v>49083.0</v>
      </c>
      <c r="H7081" s="77"/>
      <c r="I7081" s="77"/>
      <c r="J7081" s="77"/>
      <c r="K7081" s="77"/>
      <c r="L7081" s="77"/>
      <c r="M7081" s="77"/>
    </row>
    <row r="7082" ht="15.75" customHeight="1">
      <c r="A7082" s="79">
        <v>49084.0</v>
      </c>
      <c r="H7082" s="77"/>
      <c r="I7082" s="77"/>
      <c r="J7082" s="77"/>
      <c r="K7082" s="77"/>
      <c r="L7082" s="77"/>
      <c r="M7082" s="77"/>
    </row>
    <row r="7083" ht="15.75" customHeight="1">
      <c r="A7083" s="79">
        <v>49085.0</v>
      </c>
      <c r="H7083" s="77"/>
      <c r="I7083" s="77"/>
      <c r="J7083" s="77"/>
      <c r="K7083" s="77"/>
      <c r="L7083" s="77"/>
      <c r="M7083" s="77"/>
    </row>
    <row r="7084" ht="15.75" customHeight="1">
      <c r="A7084" s="79">
        <v>49086.0</v>
      </c>
      <c r="H7084" s="77"/>
      <c r="I7084" s="77"/>
      <c r="J7084" s="77"/>
      <c r="K7084" s="77"/>
      <c r="L7084" s="77"/>
      <c r="M7084" s="77"/>
    </row>
    <row r="7085" ht="15.75" customHeight="1">
      <c r="A7085" s="79">
        <v>49087.0</v>
      </c>
      <c r="H7085" s="77"/>
      <c r="I7085" s="77"/>
      <c r="J7085" s="77"/>
      <c r="K7085" s="77"/>
      <c r="L7085" s="77"/>
      <c r="M7085" s="77"/>
    </row>
    <row r="7086" ht="15.75" customHeight="1">
      <c r="A7086" s="79">
        <v>49088.0</v>
      </c>
      <c r="H7086" s="77"/>
      <c r="I7086" s="77"/>
      <c r="J7086" s="77"/>
      <c r="K7086" s="77"/>
      <c r="L7086" s="77"/>
      <c r="M7086" s="77"/>
    </row>
    <row r="7087" ht="15.75" customHeight="1">
      <c r="A7087" s="79">
        <v>49089.0</v>
      </c>
      <c r="H7087" s="77"/>
      <c r="I7087" s="77"/>
      <c r="J7087" s="77"/>
      <c r="K7087" s="77"/>
      <c r="L7087" s="77"/>
      <c r="M7087" s="77"/>
    </row>
    <row r="7088" ht="15.75" customHeight="1">
      <c r="A7088" s="79">
        <v>49090.0</v>
      </c>
      <c r="H7088" s="77"/>
      <c r="I7088" s="77"/>
      <c r="J7088" s="77"/>
      <c r="K7088" s="77"/>
      <c r="L7088" s="77"/>
      <c r="M7088" s="77"/>
    </row>
    <row r="7089" ht="15.75" customHeight="1">
      <c r="A7089" s="79">
        <v>49091.0</v>
      </c>
      <c r="H7089" s="77"/>
      <c r="I7089" s="77"/>
      <c r="J7089" s="77"/>
      <c r="K7089" s="77"/>
      <c r="L7089" s="77"/>
      <c r="M7089" s="77"/>
    </row>
    <row r="7090" ht="15.75" customHeight="1">
      <c r="A7090" s="79">
        <v>49092.0</v>
      </c>
      <c r="H7090" s="77"/>
      <c r="I7090" s="77"/>
      <c r="J7090" s="77"/>
      <c r="K7090" s="77"/>
      <c r="L7090" s="77"/>
      <c r="M7090" s="77"/>
    </row>
    <row r="7091" ht="15.75" customHeight="1">
      <c r="A7091" s="79">
        <v>49093.0</v>
      </c>
      <c r="H7091" s="77"/>
      <c r="I7091" s="77"/>
      <c r="J7091" s="77"/>
      <c r="K7091" s="77"/>
      <c r="L7091" s="77"/>
      <c r="M7091" s="77"/>
    </row>
    <row r="7092" ht="15.75" customHeight="1">
      <c r="A7092" s="79">
        <v>49094.0</v>
      </c>
      <c r="H7092" s="77"/>
      <c r="I7092" s="77"/>
      <c r="J7092" s="77"/>
      <c r="K7092" s="77"/>
      <c r="L7092" s="77"/>
      <c r="M7092" s="77"/>
    </row>
    <row r="7093" ht="15.75" customHeight="1">
      <c r="A7093" s="79">
        <v>49095.0</v>
      </c>
      <c r="H7093" s="77"/>
      <c r="I7093" s="77"/>
      <c r="J7093" s="77"/>
      <c r="K7093" s="77"/>
      <c r="L7093" s="77"/>
      <c r="M7093" s="77"/>
    </row>
    <row r="7094" ht="15.75" customHeight="1">
      <c r="A7094" s="79">
        <v>49096.0</v>
      </c>
      <c r="H7094" s="77"/>
      <c r="I7094" s="77"/>
      <c r="J7094" s="77"/>
      <c r="K7094" s="77"/>
      <c r="L7094" s="77"/>
      <c r="M7094" s="77"/>
    </row>
    <row r="7095" ht="15.75" customHeight="1">
      <c r="A7095" s="79">
        <v>49097.0</v>
      </c>
      <c r="H7095" s="77"/>
      <c r="I7095" s="77"/>
      <c r="J7095" s="77"/>
      <c r="K7095" s="77"/>
      <c r="L7095" s="77"/>
      <c r="M7095" s="77"/>
    </row>
    <row r="7096" ht="15.75" customHeight="1">
      <c r="A7096" s="79">
        <v>49098.0</v>
      </c>
      <c r="H7096" s="77"/>
      <c r="I7096" s="77"/>
      <c r="J7096" s="77"/>
      <c r="K7096" s="77"/>
      <c r="L7096" s="77"/>
      <c r="M7096" s="77"/>
    </row>
    <row r="7097" ht="15.75" customHeight="1">
      <c r="A7097" s="79">
        <v>49099.0</v>
      </c>
      <c r="H7097" s="77"/>
      <c r="I7097" s="77"/>
      <c r="J7097" s="77"/>
      <c r="K7097" s="77"/>
      <c r="L7097" s="77"/>
      <c r="M7097" s="77"/>
    </row>
    <row r="7098" ht="15.75" customHeight="1">
      <c r="A7098" s="79">
        <v>49100.0</v>
      </c>
      <c r="H7098" s="77"/>
      <c r="I7098" s="77"/>
      <c r="J7098" s="77"/>
      <c r="K7098" s="77"/>
      <c r="L7098" s="77"/>
      <c r="M7098" s="77"/>
    </row>
    <row r="7099" ht="15.75" customHeight="1">
      <c r="A7099" s="79">
        <v>49101.0</v>
      </c>
      <c r="H7099" s="77"/>
      <c r="I7099" s="77"/>
      <c r="J7099" s="77"/>
      <c r="K7099" s="77"/>
      <c r="L7099" s="77"/>
      <c r="M7099" s="77"/>
    </row>
    <row r="7100" ht="15.75" customHeight="1">
      <c r="A7100" s="79">
        <v>49102.0</v>
      </c>
      <c r="H7100" s="77"/>
      <c r="I7100" s="77"/>
      <c r="J7100" s="77"/>
      <c r="K7100" s="77"/>
      <c r="L7100" s="77"/>
      <c r="M7100" s="77"/>
    </row>
    <row r="7101" ht="15.75" customHeight="1">
      <c r="A7101" s="79">
        <v>49103.0</v>
      </c>
      <c r="H7101" s="77"/>
      <c r="I7101" s="77"/>
      <c r="J7101" s="77"/>
      <c r="K7101" s="77"/>
      <c r="L7101" s="77"/>
      <c r="M7101" s="77"/>
    </row>
    <row r="7102" ht="15.75" customHeight="1">
      <c r="A7102" s="79">
        <v>49104.0</v>
      </c>
      <c r="H7102" s="77"/>
      <c r="I7102" s="77"/>
      <c r="J7102" s="77"/>
      <c r="K7102" s="77"/>
      <c r="L7102" s="77"/>
      <c r="M7102" s="77"/>
    </row>
    <row r="7103" ht="15.75" customHeight="1">
      <c r="A7103" s="79">
        <v>49105.0</v>
      </c>
      <c r="H7103" s="77"/>
      <c r="I7103" s="77"/>
      <c r="J7103" s="77"/>
      <c r="K7103" s="77"/>
      <c r="L7103" s="77"/>
      <c r="M7103" s="77"/>
    </row>
    <row r="7104" ht="15.75" customHeight="1">
      <c r="A7104" s="79">
        <v>49106.0</v>
      </c>
      <c r="H7104" s="77"/>
      <c r="I7104" s="77"/>
      <c r="J7104" s="77"/>
      <c r="K7104" s="77"/>
      <c r="L7104" s="77"/>
      <c r="M7104" s="77"/>
    </row>
    <row r="7105" ht="15.75" customHeight="1">
      <c r="A7105" s="79">
        <v>49107.0</v>
      </c>
      <c r="H7105" s="77"/>
      <c r="I7105" s="77"/>
      <c r="J7105" s="77"/>
      <c r="K7105" s="77"/>
      <c r="L7105" s="77"/>
      <c r="M7105" s="77"/>
    </row>
    <row r="7106" ht="15.75" customHeight="1">
      <c r="A7106" s="79">
        <v>49108.0</v>
      </c>
      <c r="H7106" s="77"/>
      <c r="I7106" s="77"/>
      <c r="J7106" s="77"/>
      <c r="K7106" s="77"/>
      <c r="L7106" s="77"/>
      <c r="M7106" s="77"/>
    </row>
    <row r="7107" ht="15.75" customHeight="1">
      <c r="A7107" s="79">
        <v>49109.0</v>
      </c>
      <c r="H7107" s="77"/>
      <c r="I7107" s="77"/>
      <c r="J7107" s="77"/>
      <c r="K7107" s="77"/>
      <c r="L7107" s="77"/>
      <c r="M7107" s="77"/>
    </row>
    <row r="7108" ht="15.75" customHeight="1">
      <c r="A7108" s="79">
        <v>49110.0</v>
      </c>
      <c r="H7108" s="77"/>
      <c r="I7108" s="77"/>
      <c r="J7108" s="77"/>
      <c r="K7108" s="77"/>
      <c r="L7108" s="77"/>
      <c r="M7108" s="77"/>
    </row>
    <row r="7109" ht="15.75" customHeight="1">
      <c r="A7109" s="79">
        <v>49111.0</v>
      </c>
      <c r="H7109" s="77"/>
      <c r="I7109" s="77"/>
      <c r="J7109" s="77"/>
      <c r="K7109" s="77"/>
      <c r="L7109" s="77"/>
      <c r="M7109" s="77"/>
    </row>
    <row r="7110" ht="15.75" customHeight="1">
      <c r="A7110" s="79">
        <v>49112.0</v>
      </c>
      <c r="H7110" s="77"/>
      <c r="I7110" s="77"/>
      <c r="J7110" s="77"/>
      <c r="K7110" s="77"/>
      <c r="L7110" s="77"/>
      <c r="M7110" s="77"/>
    </row>
    <row r="7111" ht="15.75" customHeight="1">
      <c r="A7111" s="79">
        <v>49113.0</v>
      </c>
      <c r="H7111" s="77"/>
      <c r="I7111" s="77"/>
      <c r="J7111" s="77"/>
      <c r="K7111" s="77"/>
      <c r="L7111" s="77"/>
      <c r="M7111" s="77"/>
    </row>
    <row r="7112" ht="15.75" customHeight="1">
      <c r="A7112" s="79">
        <v>49114.0</v>
      </c>
      <c r="H7112" s="77"/>
      <c r="I7112" s="77"/>
      <c r="J7112" s="77"/>
      <c r="K7112" s="77"/>
      <c r="L7112" s="77"/>
      <c r="M7112" s="77"/>
    </row>
    <row r="7113" ht="15.75" customHeight="1">
      <c r="A7113" s="79">
        <v>49115.0</v>
      </c>
      <c r="H7113" s="77"/>
      <c r="I7113" s="77"/>
      <c r="J7113" s="77"/>
      <c r="K7113" s="77"/>
      <c r="L7113" s="77"/>
      <c r="M7113" s="77"/>
    </row>
    <row r="7114" ht="15.75" customHeight="1">
      <c r="A7114" s="79">
        <v>49116.0</v>
      </c>
      <c r="H7114" s="77"/>
      <c r="I7114" s="77"/>
      <c r="J7114" s="77"/>
      <c r="K7114" s="77"/>
      <c r="L7114" s="77"/>
      <c r="M7114" s="77"/>
    </row>
    <row r="7115" ht="15.75" customHeight="1">
      <c r="A7115" s="79">
        <v>49117.0</v>
      </c>
      <c r="H7115" s="77"/>
      <c r="I7115" s="77"/>
      <c r="J7115" s="77"/>
      <c r="K7115" s="77"/>
      <c r="L7115" s="77"/>
      <c r="M7115" s="77"/>
    </row>
    <row r="7116" ht="15.75" customHeight="1">
      <c r="A7116" s="79">
        <v>49118.0</v>
      </c>
      <c r="H7116" s="77"/>
      <c r="I7116" s="77"/>
      <c r="J7116" s="77"/>
      <c r="K7116" s="77"/>
      <c r="L7116" s="77"/>
      <c r="M7116" s="77"/>
    </row>
    <row r="7117" ht="15.75" customHeight="1">
      <c r="A7117" s="79">
        <v>49119.0</v>
      </c>
      <c r="H7117" s="77"/>
      <c r="I7117" s="77"/>
      <c r="J7117" s="77"/>
      <c r="K7117" s="77"/>
      <c r="L7117" s="77"/>
      <c r="M7117" s="77"/>
    </row>
    <row r="7118" ht="15.75" customHeight="1">
      <c r="A7118" s="79">
        <v>49120.0</v>
      </c>
      <c r="H7118" s="77"/>
      <c r="I7118" s="77"/>
      <c r="J7118" s="77"/>
      <c r="K7118" s="77"/>
      <c r="L7118" s="77"/>
      <c r="M7118" s="77"/>
    </row>
    <row r="7119" ht="15.75" customHeight="1">
      <c r="A7119" s="79">
        <v>49121.0</v>
      </c>
      <c r="H7119" s="77"/>
      <c r="I7119" s="77"/>
      <c r="J7119" s="77"/>
      <c r="K7119" s="77"/>
      <c r="L7119" s="77"/>
      <c r="M7119" s="77"/>
    </row>
    <row r="7120" ht="15.75" customHeight="1">
      <c r="A7120" s="79">
        <v>49122.0</v>
      </c>
      <c r="H7120" s="77"/>
      <c r="I7120" s="77"/>
      <c r="J7120" s="77"/>
      <c r="K7120" s="77"/>
      <c r="L7120" s="77"/>
      <c r="M7120" s="77"/>
    </row>
    <row r="7121" ht="15.75" customHeight="1">
      <c r="A7121" s="79">
        <v>49123.0</v>
      </c>
      <c r="H7121" s="77"/>
      <c r="I7121" s="77"/>
      <c r="J7121" s="77"/>
      <c r="K7121" s="77"/>
      <c r="L7121" s="77"/>
      <c r="M7121" s="77"/>
    </row>
    <row r="7122" ht="15.75" customHeight="1">
      <c r="A7122" s="79">
        <v>49124.0</v>
      </c>
      <c r="H7122" s="77"/>
      <c r="I7122" s="77"/>
      <c r="J7122" s="77"/>
      <c r="K7122" s="77"/>
      <c r="L7122" s="77"/>
      <c r="M7122" s="77"/>
    </row>
    <row r="7123" ht="15.75" customHeight="1">
      <c r="A7123" s="79">
        <v>49125.0</v>
      </c>
      <c r="H7123" s="77"/>
      <c r="I7123" s="77"/>
      <c r="J7123" s="77"/>
      <c r="K7123" s="77"/>
      <c r="L7123" s="77"/>
      <c r="M7123" s="77"/>
    </row>
    <row r="7124" ht="15.75" customHeight="1">
      <c r="A7124" s="79">
        <v>49126.0</v>
      </c>
      <c r="H7124" s="77"/>
      <c r="I7124" s="77"/>
      <c r="J7124" s="77"/>
      <c r="K7124" s="77"/>
      <c r="L7124" s="77"/>
      <c r="M7124" s="77"/>
    </row>
    <row r="7125" ht="15.75" customHeight="1">
      <c r="A7125" s="79">
        <v>49127.0</v>
      </c>
      <c r="H7125" s="77"/>
      <c r="I7125" s="77"/>
      <c r="J7125" s="77"/>
      <c r="K7125" s="77"/>
      <c r="L7125" s="77"/>
      <c r="M7125" s="77"/>
    </row>
    <row r="7126" ht="15.75" customHeight="1">
      <c r="A7126" s="79">
        <v>49128.0</v>
      </c>
      <c r="H7126" s="77"/>
      <c r="I7126" s="77"/>
      <c r="J7126" s="77"/>
      <c r="K7126" s="77"/>
      <c r="L7126" s="77"/>
      <c r="M7126" s="77"/>
    </row>
    <row r="7127" ht="15.75" customHeight="1">
      <c r="A7127" s="79">
        <v>49129.0</v>
      </c>
      <c r="H7127" s="77"/>
      <c r="I7127" s="77"/>
      <c r="J7127" s="77"/>
      <c r="K7127" s="77"/>
      <c r="L7127" s="77"/>
      <c r="M7127" s="77"/>
    </row>
    <row r="7128" ht="15.75" customHeight="1">
      <c r="A7128" s="79">
        <v>49130.0</v>
      </c>
      <c r="H7128" s="77"/>
      <c r="I7128" s="77"/>
      <c r="J7128" s="77"/>
      <c r="K7128" s="77"/>
      <c r="L7128" s="77"/>
      <c r="M7128" s="77"/>
    </row>
    <row r="7129" ht="15.75" customHeight="1">
      <c r="A7129" s="79">
        <v>49131.0</v>
      </c>
      <c r="H7129" s="77"/>
      <c r="I7129" s="77"/>
      <c r="J7129" s="77"/>
      <c r="K7129" s="77"/>
      <c r="L7129" s="77"/>
      <c r="M7129" s="77"/>
    </row>
    <row r="7130" ht="15.75" customHeight="1">
      <c r="A7130" s="79">
        <v>49132.0</v>
      </c>
      <c r="H7130" s="77"/>
      <c r="I7130" s="77"/>
      <c r="J7130" s="77"/>
      <c r="K7130" s="77"/>
      <c r="L7130" s="77"/>
      <c r="M7130" s="77"/>
    </row>
    <row r="7131" ht="15.75" customHeight="1">
      <c r="A7131" s="79">
        <v>49133.0</v>
      </c>
      <c r="H7131" s="77"/>
      <c r="I7131" s="77"/>
      <c r="J7131" s="77"/>
      <c r="K7131" s="77"/>
      <c r="L7131" s="77"/>
      <c r="M7131" s="77"/>
    </row>
    <row r="7132" ht="15.75" customHeight="1">
      <c r="A7132" s="79">
        <v>49134.0</v>
      </c>
      <c r="H7132" s="77"/>
      <c r="I7132" s="77"/>
      <c r="J7132" s="77"/>
      <c r="K7132" s="77"/>
      <c r="L7132" s="77"/>
      <c r="M7132" s="77"/>
    </row>
    <row r="7133" ht="15.75" customHeight="1">
      <c r="A7133" s="79">
        <v>49135.0</v>
      </c>
      <c r="H7133" s="77"/>
      <c r="I7133" s="77"/>
      <c r="J7133" s="77"/>
      <c r="K7133" s="77"/>
      <c r="L7133" s="77"/>
      <c r="M7133" s="77"/>
    </row>
    <row r="7134" ht="15.75" customHeight="1">
      <c r="A7134" s="79">
        <v>49136.0</v>
      </c>
      <c r="H7134" s="77"/>
      <c r="I7134" s="77"/>
      <c r="J7134" s="77"/>
      <c r="K7134" s="77"/>
      <c r="L7134" s="77"/>
      <c r="M7134" s="77"/>
    </row>
    <row r="7135" ht="15.75" customHeight="1">
      <c r="A7135" s="79">
        <v>49137.0</v>
      </c>
      <c r="H7135" s="77"/>
      <c r="I7135" s="77"/>
      <c r="J7135" s="77"/>
      <c r="K7135" s="77"/>
      <c r="L7135" s="77"/>
      <c r="M7135" s="77"/>
    </row>
    <row r="7136" ht="15.75" customHeight="1">
      <c r="A7136" s="79">
        <v>49138.0</v>
      </c>
      <c r="H7136" s="77"/>
      <c r="I7136" s="77"/>
      <c r="J7136" s="77"/>
      <c r="K7136" s="77"/>
      <c r="L7136" s="77"/>
      <c r="M7136" s="77"/>
    </row>
    <row r="7137" ht="15.75" customHeight="1">
      <c r="A7137" s="79">
        <v>49139.0</v>
      </c>
      <c r="H7137" s="77"/>
      <c r="I7137" s="77"/>
      <c r="J7137" s="77"/>
      <c r="K7137" s="77"/>
      <c r="L7137" s="77"/>
      <c r="M7137" s="77"/>
    </row>
    <row r="7138" ht="15.75" customHeight="1">
      <c r="A7138" s="79">
        <v>49140.0</v>
      </c>
      <c r="H7138" s="77"/>
      <c r="I7138" s="77"/>
      <c r="J7138" s="77"/>
      <c r="K7138" s="77"/>
      <c r="L7138" s="77"/>
      <c r="M7138" s="77"/>
    </row>
    <row r="7139" ht="15.75" customHeight="1">
      <c r="A7139" s="79">
        <v>49141.0</v>
      </c>
      <c r="H7139" s="77"/>
      <c r="I7139" s="77"/>
      <c r="J7139" s="77"/>
      <c r="K7139" s="77"/>
      <c r="L7139" s="77"/>
      <c r="M7139" s="77"/>
    </row>
    <row r="7140" ht="15.75" customHeight="1">
      <c r="A7140" s="79">
        <v>49142.0</v>
      </c>
      <c r="H7140" s="77"/>
      <c r="I7140" s="77"/>
      <c r="J7140" s="77"/>
      <c r="K7140" s="77"/>
      <c r="L7140" s="77"/>
      <c r="M7140" s="77"/>
    </row>
    <row r="7141" ht="15.75" customHeight="1">
      <c r="A7141" s="79">
        <v>49143.0</v>
      </c>
      <c r="H7141" s="77"/>
      <c r="I7141" s="77"/>
      <c r="J7141" s="77"/>
      <c r="K7141" s="77"/>
      <c r="L7141" s="77"/>
      <c r="M7141" s="77"/>
    </row>
    <row r="7142" ht="15.75" customHeight="1">
      <c r="A7142" s="79">
        <v>49144.0</v>
      </c>
      <c r="H7142" s="77"/>
      <c r="I7142" s="77"/>
      <c r="J7142" s="77"/>
      <c r="K7142" s="77"/>
      <c r="L7142" s="77"/>
      <c r="M7142" s="77"/>
    </row>
    <row r="7143" ht="15.75" customHeight="1">
      <c r="A7143" s="79">
        <v>49145.0</v>
      </c>
      <c r="H7143" s="77"/>
      <c r="I7143" s="77"/>
      <c r="J7143" s="77"/>
      <c r="K7143" s="77"/>
      <c r="L7143" s="77"/>
      <c r="M7143" s="77"/>
    </row>
    <row r="7144" ht="15.75" customHeight="1">
      <c r="A7144" s="79">
        <v>49146.0</v>
      </c>
      <c r="H7144" s="77"/>
      <c r="I7144" s="77"/>
      <c r="J7144" s="77"/>
      <c r="K7144" s="77"/>
      <c r="L7144" s="77"/>
      <c r="M7144" s="77"/>
    </row>
    <row r="7145" ht="15.75" customHeight="1">
      <c r="A7145" s="79">
        <v>49147.0</v>
      </c>
      <c r="H7145" s="77"/>
      <c r="I7145" s="77"/>
      <c r="J7145" s="77"/>
      <c r="K7145" s="77"/>
      <c r="L7145" s="77"/>
      <c r="M7145" s="77"/>
    </row>
    <row r="7146" ht="15.75" customHeight="1">
      <c r="A7146" s="79">
        <v>49148.0</v>
      </c>
      <c r="H7146" s="77"/>
      <c r="I7146" s="77"/>
      <c r="J7146" s="77"/>
      <c r="K7146" s="77"/>
      <c r="L7146" s="77"/>
      <c r="M7146" s="77"/>
    </row>
    <row r="7147" ht="15.75" customHeight="1">
      <c r="A7147" s="79">
        <v>49149.0</v>
      </c>
      <c r="H7147" s="77"/>
      <c r="I7147" s="77"/>
      <c r="J7147" s="77"/>
      <c r="K7147" s="77"/>
      <c r="L7147" s="77"/>
      <c r="M7147" s="77"/>
    </row>
    <row r="7148" ht="15.75" customHeight="1">
      <c r="A7148" s="79">
        <v>49150.0</v>
      </c>
      <c r="H7148" s="77"/>
      <c r="I7148" s="77"/>
      <c r="J7148" s="77"/>
      <c r="K7148" s="77"/>
      <c r="L7148" s="77"/>
      <c r="M7148" s="77"/>
    </row>
    <row r="7149" ht="15.75" customHeight="1">
      <c r="A7149" s="79">
        <v>49151.0</v>
      </c>
      <c r="H7149" s="77"/>
      <c r="I7149" s="77"/>
      <c r="J7149" s="77"/>
      <c r="K7149" s="77"/>
      <c r="L7149" s="77"/>
      <c r="M7149" s="77"/>
    </row>
    <row r="7150" ht="15.75" customHeight="1">
      <c r="A7150" s="79">
        <v>49152.0</v>
      </c>
      <c r="H7150" s="77"/>
      <c r="I7150" s="77"/>
      <c r="J7150" s="77"/>
      <c r="K7150" s="77"/>
      <c r="L7150" s="77"/>
      <c r="M7150" s="77"/>
    </row>
    <row r="7151" ht="15.75" customHeight="1">
      <c r="A7151" s="79">
        <v>49153.0</v>
      </c>
      <c r="H7151" s="77"/>
      <c r="I7151" s="77"/>
      <c r="J7151" s="77"/>
      <c r="K7151" s="77"/>
      <c r="L7151" s="77"/>
      <c r="M7151" s="77"/>
    </row>
    <row r="7152" ht="15.75" customHeight="1">
      <c r="A7152" s="79">
        <v>49154.0</v>
      </c>
      <c r="H7152" s="77"/>
      <c r="I7152" s="77"/>
      <c r="J7152" s="77"/>
      <c r="K7152" s="77"/>
      <c r="L7152" s="77"/>
      <c r="M7152" s="77"/>
    </row>
    <row r="7153" ht="15.75" customHeight="1">
      <c r="A7153" s="79">
        <v>49155.0</v>
      </c>
      <c r="H7153" s="77"/>
      <c r="I7153" s="77"/>
      <c r="J7153" s="77"/>
      <c r="K7153" s="77"/>
      <c r="L7153" s="77"/>
      <c r="M7153" s="77"/>
    </row>
    <row r="7154" ht="15.75" customHeight="1">
      <c r="A7154" s="79">
        <v>49156.0</v>
      </c>
      <c r="H7154" s="77"/>
      <c r="I7154" s="77"/>
      <c r="J7154" s="77"/>
      <c r="K7154" s="77"/>
      <c r="L7154" s="77"/>
      <c r="M7154" s="77"/>
    </row>
    <row r="7155" ht="15.75" customHeight="1">
      <c r="A7155" s="79">
        <v>49157.0</v>
      </c>
      <c r="H7155" s="77"/>
      <c r="I7155" s="77"/>
      <c r="J7155" s="77"/>
      <c r="K7155" s="77"/>
      <c r="L7155" s="77"/>
      <c r="M7155" s="77"/>
    </row>
    <row r="7156" ht="15.75" customHeight="1">
      <c r="A7156" s="79">
        <v>49158.0</v>
      </c>
      <c r="H7156" s="77"/>
      <c r="I7156" s="77"/>
      <c r="J7156" s="77"/>
      <c r="K7156" s="77"/>
      <c r="L7156" s="77"/>
      <c r="M7156" s="77"/>
    </row>
    <row r="7157" ht="15.75" customHeight="1">
      <c r="A7157" s="79">
        <v>49159.0</v>
      </c>
      <c r="H7157" s="77"/>
      <c r="I7157" s="77"/>
      <c r="J7157" s="77"/>
      <c r="K7157" s="77"/>
      <c r="L7157" s="77"/>
      <c r="M7157" s="77"/>
    </row>
    <row r="7158" ht="15.75" customHeight="1">
      <c r="A7158" s="79">
        <v>49160.0</v>
      </c>
      <c r="H7158" s="77"/>
      <c r="I7158" s="77"/>
      <c r="J7158" s="77"/>
      <c r="K7158" s="77"/>
      <c r="L7158" s="77"/>
      <c r="M7158" s="77"/>
    </row>
    <row r="7159" ht="15.75" customHeight="1">
      <c r="A7159" s="79">
        <v>49161.0</v>
      </c>
      <c r="H7159" s="77"/>
      <c r="I7159" s="77"/>
      <c r="J7159" s="77"/>
      <c r="K7159" s="77"/>
      <c r="L7159" s="77"/>
      <c r="M7159" s="77"/>
    </row>
    <row r="7160" ht="15.75" customHeight="1">
      <c r="A7160" s="79">
        <v>49162.0</v>
      </c>
      <c r="H7160" s="77"/>
      <c r="I7160" s="77"/>
      <c r="J7160" s="77"/>
      <c r="K7160" s="77"/>
      <c r="L7160" s="77"/>
      <c r="M7160" s="77"/>
    </row>
    <row r="7161" ht="15.75" customHeight="1">
      <c r="A7161" s="79">
        <v>49163.0</v>
      </c>
      <c r="H7161" s="77"/>
      <c r="I7161" s="77"/>
      <c r="J7161" s="77"/>
      <c r="K7161" s="77"/>
      <c r="L7161" s="77"/>
      <c r="M7161" s="77"/>
    </row>
    <row r="7162" ht="15.75" customHeight="1">
      <c r="A7162" s="79">
        <v>49164.0</v>
      </c>
      <c r="H7162" s="77"/>
      <c r="I7162" s="77"/>
      <c r="J7162" s="77"/>
      <c r="K7162" s="77"/>
      <c r="L7162" s="77"/>
      <c r="M7162" s="77"/>
    </row>
    <row r="7163" ht="15.75" customHeight="1">
      <c r="A7163" s="79">
        <v>49165.0</v>
      </c>
      <c r="H7163" s="77"/>
      <c r="I7163" s="77"/>
      <c r="J7163" s="77"/>
      <c r="K7163" s="77"/>
      <c r="L7163" s="77"/>
      <c r="M7163" s="77"/>
    </row>
    <row r="7164" ht="15.75" customHeight="1">
      <c r="A7164" s="79">
        <v>49166.0</v>
      </c>
      <c r="H7164" s="77"/>
      <c r="I7164" s="77"/>
      <c r="J7164" s="77"/>
      <c r="K7164" s="77"/>
      <c r="L7164" s="77"/>
      <c r="M7164" s="77"/>
    </row>
    <row r="7165" ht="15.75" customHeight="1">
      <c r="A7165" s="79">
        <v>49167.0</v>
      </c>
      <c r="H7165" s="77"/>
      <c r="I7165" s="77"/>
      <c r="J7165" s="77"/>
      <c r="K7165" s="77"/>
      <c r="L7165" s="77"/>
      <c r="M7165" s="77"/>
    </row>
    <row r="7166" ht="15.75" customHeight="1">
      <c r="A7166" s="79">
        <v>49168.0</v>
      </c>
      <c r="H7166" s="77"/>
      <c r="I7166" s="77"/>
      <c r="J7166" s="77"/>
      <c r="K7166" s="77"/>
      <c r="L7166" s="77"/>
      <c r="M7166" s="77"/>
    </row>
    <row r="7167" ht="15.75" customHeight="1">
      <c r="A7167" s="79">
        <v>49169.0</v>
      </c>
      <c r="H7167" s="77"/>
      <c r="I7167" s="77"/>
      <c r="J7167" s="77"/>
      <c r="K7167" s="77"/>
      <c r="L7167" s="77"/>
      <c r="M7167" s="77"/>
    </row>
    <row r="7168" ht="15.75" customHeight="1">
      <c r="A7168" s="79">
        <v>49170.0</v>
      </c>
      <c r="H7168" s="77"/>
      <c r="I7168" s="77"/>
      <c r="J7168" s="77"/>
      <c r="K7168" s="77"/>
      <c r="L7168" s="77"/>
      <c r="M7168" s="77"/>
    </row>
    <row r="7169" ht="15.75" customHeight="1">
      <c r="A7169" s="79">
        <v>49171.0</v>
      </c>
      <c r="H7169" s="77"/>
      <c r="I7169" s="77"/>
      <c r="J7169" s="77"/>
      <c r="K7169" s="77"/>
      <c r="L7169" s="77"/>
      <c r="M7169" s="77"/>
    </row>
    <row r="7170" ht="15.75" customHeight="1">
      <c r="A7170" s="79">
        <v>49172.0</v>
      </c>
      <c r="H7170" s="77"/>
      <c r="I7170" s="77"/>
      <c r="J7170" s="77"/>
      <c r="K7170" s="77"/>
      <c r="L7170" s="77"/>
      <c r="M7170" s="77"/>
    </row>
    <row r="7171" ht="15.75" customHeight="1">
      <c r="A7171" s="79">
        <v>49173.0</v>
      </c>
      <c r="H7171" s="77"/>
      <c r="I7171" s="77"/>
      <c r="J7171" s="77"/>
      <c r="K7171" s="77"/>
      <c r="L7171" s="77"/>
      <c r="M7171" s="77"/>
    </row>
    <row r="7172" ht="15.75" customHeight="1">
      <c r="A7172" s="79">
        <v>49174.0</v>
      </c>
      <c r="H7172" s="77"/>
      <c r="I7172" s="77"/>
      <c r="J7172" s="77"/>
      <c r="K7172" s="77"/>
      <c r="L7172" s="77"/>
      <c r="M7172" s="77"/>
    </row>
    <row r="7173" ht="15.75" customHeight="1">
      <c r="A7173" s="79">
        <v>49175.0</v>
      </c>
      <c r="H7173" s="77"/>
      <c r="I7173" s="77"/>
      <c r="J7173" s="77"/>
      <c r="K7173" s="77"/>
      <c r="L7173" s="77"/>
      <c r="M7173" s="77"/>
    </row>
    <row r="7174" ht="15.75" customHeight="1">
      <c r="A7174" s="79">
        <v>49176.0</v>
      </c>
      <c r="H7174" s="77"/>
      <c r="I7174" s="77"/>
      <c r="J7174" s="77"/>
      <c r="K7174" s="77"/>
      <c r="L7174" s="77"/>
      <c r="M7174" s="77"/>
    </row>
    <row r="7175" ht="15.75" customHeight="1">
      <c r="A7175" s="79">
        <v>49177.0</v>
      </c>
      <c r="H7175" s="77"/>
      <c r="I7175" s="77"/>
      <c r="J7175" s="77"/>
      <c r="K7175" s="77"/>
      <c r="L7175" s="77"/>
      <c r="M7175" s="77"/>
    </row>
    <row r="7176" ht="15.75" customHeight="1">
      <c r="A7176" s="79">
        <v>49178.0</v>
      </c>
      <c r="H7176" s="77"/>
      <c r="I7176" s="77"/>
      <c r="J7176" s="77"/>
      <c r="K7176" s="77"/>
      <c r="L7176" s="77"/>
      <c r="M7176" s="77"/>
    </row>
    <row r="7177" ht="15.75" customHeight="1">
      <c r="A7177" s="79">
        <v>49179.0</v>
      </c>
      <c r="H7177" s="77"/>
      <c r="I7177" s="77"/>
      <c r="J7177" s="77"/>
      <c r="K7177" s="77"/>
      <c r="L7177" s="77"/>
      <c r="M7177" s="77"/>
    </row>
    <row r="7178" ht="15.75" customHeight="1">
      <c r="A7178" s="79">
        <v>49180.0</v>
      </c>
      <c r="H7178" s="77"/>
      <c r="I7178" s="77"/>
      <c r="J7178" s="77"/>
      <c r="K7178" s="77"/>
      <c r="L7178" s="77"/>
      <c r="M7178" s="77"/>
    </row>
    <row r="7179" ht="15.75" customHeight="1">
      <c r="A7179" s="79">
        <v>49181.0</v>
      </c>
      <c r="H7179" s="77"/>
      <c r="I7179" s="77"/>
      <c r="J7179" s="77"/>
      <c r="K7179" s="77"/>
      <c r="L7179" s="77"/>
      <c r="M7179" s="77"/>
    </row>
    <row r="7180" ht="15.75" customHeight="1">
      <c r="A7180" s="79">
        <v>49182.0</v>
      </c>
      <c r="H7180" s="77"/>
      <c r="I7180" s="77"/>
      <c r="J7180" s="77"/>
      <c r="K7180" s="77"/>
      <c r="L7180" s="77"/>
      <c r="M7180" s="77"/>
    </row>
    <row r="7181" ht="15.75" customHeight="1">
      <c r="A7181" s="79">
        <v>49183.0</v>
      </c>
      <c r="H7181" s="77"/>
      <c r="I7181" s="77"/>
      <c r="J7181" s="77"/>
      <c r="K7181" s="77"/>
      <c r="L7181" s="77"/>
      <c r="M7181" s="77"/>
    </row>
    <row r="7182" ht="15.75" customHeight="1">
      <c r="A7182" s="79">
        <v>49184.0</v>
      </c>
      <c r="H7182" s="77"/>
      <c r="I7182" s="77"/>
      <c r="J7182" s="77"/>
      <c r="K7182" s="77"/>
      <c r="L7182" s="77"/>
      <c r="M7182" s="77"/>
    </row>
    <row r="7183" ht="15.75" customHeight="1">
      <c r="A7183" s="79">
        <v>49185.0</v>
      </c>
      <c r="H7183" s="77"/>
      <c r="I7183" s="77"/>
      <c r="J7183" s="77"/>
      <c r="K7183" s="77"/>
      <c r="L7183" s="77"/>
      <c r="M7183" s="77"/>
    </row>
    <row r="7184" ht="15.75" customHeight="1">
      <c r="A7184" s="79">
        <v>49186.0</v>
      </c>
      <c r="H7184" s="77"/>
      <c r="I7184" s="77"/>
      <c r="J7184" s="77"/>
      <c r="K7184" s="77"/>
      <c r="L7184" s="77"/>
      <c r="M7184" s="77"/>
    </row>
    <row r="7185" ht="15.75" customHeight="1">
      <c r="A7185" s="79">
        <v>49187.0</v>
      </c>
      <c r="H7185" s="77"/>
      <c r="I7185" s="77"/>
      <c r="J7185" s="77"/>
      <c r="K7185" s="77"/>
      <c r="L7185" s="77"/>
      <c r="M7185" s="77"/>
    </row>
    <row r="7186" ht="15.75" customHeight="1">
      <c r="A7186" s="79">
        <v>49188.0</v>
      </c>
      <c r="H7186" s="77"/>
      <c r="I7186" s="77"/>
      <c r="J7186" s="77"/>
      <c r="K7186" s="77"/>
      <c r="L7186" s="77"/>
      <c r="M7186" s="77"/>
    </row>
    <row r="7187" ht="15.75" customHeight="1">
      <c r="A7187" s="79">
        <v>49189.0</v>
      </c>
      <c r="H7187" s="77"/>
      <c r="I7187" s="77"/>
      <c r="J7187" s="77"/>
      <c r="K7187" s="77"/>
      <c r="L7187" s="77"/>
      <c r="M7187" s="77"/>
    </row>
    <row r="7188" ht="15.75" customHeight="1">
      <c r="A7188" s="79">
        <v>49190.0</v>
      </c>
      <c r="H7188" s="77"/>
      <c r="I7188" s="77"/>
      <c r="J7188" s="77"/>
      <c r="K7188" s="77"/>
      <c r="L7188" s="77"/>
      <c r="M7188" s="77"/>
    </row>
    <row r="7189" ht="15.75" customHeight="1">
      <c r="A7189" s="79">
        <v>49191.0</v>
      </c>
      <c r="H7189" s="77"/>
      <c r="I7189" s="77"/>
      <c r="J7189" s="77"/>
      <c r="K7189" s="77"/>
      <c r="L7189" s="77"/>
      <c r="M7189" s="77"/>
    </row>
    <row r="7190" ht="15.75" customHeight="1">
      <c r="A7190" s="79">
        <v>49192.0</v>
      </c>
      <c r="H7190" s="77"/>
      <c r="I7190" s="77"/>
      <c r="J7190" s="77"/>
      <c r="K7190" s="77"/>
      <c r="L7190" s="77"/>
      <c r="M7190" s="77"/>
    </row>
    <row r="7191" ht="15.75" customHeight="1">
      <c r="A7191" s="79">
        <v>49193.0</v>
      </c>
      <c r="H7191" s="77"/>
      <c r="I7191" s="77"/>
      <c r="J7191" s="77"/>
      <c r="K7191" s="77"/>
      <c r="L7191" s="77"/>
      <c r="M7191" s="77"/>
    </row>
    <row r="7192" ht="15.75" customHeight="1">
      <c r="A7192" s="79">
        <v>49194.0</v>
      </c>
      <c r="H7192" s="77"/>
      <c r="I7192" s="77"/>
      <c r="J7192" s="77"/>
      <c r="K7192" s="77"/>
      <c r="L7192" s="77"/>
      <c r="M7192" s="77"/>
    </row>
    <row r="7193" ht="15.75" customHeight="1">
      <c r="A7193" s="79">
        <v>49195.0</v>
      </c>
      <c r="H7193" s="77"/>
      <c r="I7193" s="77"/>
      <c r="J7193" s="77"/>
      <c r="K7193" s="77"/>
      <c r="L7193" s="77"/>
      <c r="M7193" s="77"/>
    </row>
    <row r="7194" ht="15.75" customHeight="1">
      <c r="A7194" s="79">
        <v>49196.0</v>
      </c>
      <c r="H7194" s="77"/>
      <c r="I7194" s="77"/>
      <c r="J7194" s="77"/>
      <c r="K7194" s="77"/>
      <c r="L7194" s="77"/>
      <c r="M7194" s="77"/>
    </row>
    <row r="7195" ht="15.75" customHeight="1">
      <c r="A7195" s="79">
        <v>49197.0</v>
      </c>
      <c r="H7195" s="77"/>
      <c r="I7195" s="77"/>
      <c r="J7195" s="77"/>
      <c r="K7195" s="77"/>
      <c r="L7195" s="77"/>
      <c r="M7195" s="77"/>
    </row>
    <row r="7196" ht="15.75" customHeight="1">
      <c r="A7196" s="79">
        <v>49198.0</v>
      </c>
      <c r="H7196" s="77"/>
      <c r="I7196" s="77"/>
      <c r="J7196" s="77"/>
      <c r="K7196" s="77"/>
      <c r="L7196" s="77"/>
      <c r="M7196" s="77"/>
    </row>
    <row r="7197" ht="15.75" customHeight="1">
      <c r="A7197" s="79">
        <v>49199.0</v>
      </c>
      <c r="H7197" s="77"/>
      <c r="I7197" s="77"/>
      <c r="J7197" s="77"/>
      <c r="K7197" s="77"/>
      <c r="L7197" s="77"/>
      <c r="M7197" s="77"/>
    </row>
    <row r="7198" ht="15.75" customHeight="1">
      <c r="A7198" s="79">
        <v>49200.0</v>
      </c>
      <c r="H7198" s="77"/>
      <c r="I7198" s="77"/>
      <c r="J7198" s="77"/>
      <c r="K7198" s="77"/>
      <c r="L7198" s="77"/>
      <c r="M7198" s="77"/>
    </row>
    <row r="7199" ht="15.75" customHeight="1">
      <c r="A7199" s="79">
        <v>49201.0</v>
      </c>
      <c r="H7199" s="77"/>
      <c r="I7199" s="77"/>
      <c r="J7199" s="77"/>
      <c r="K7199" s="77"/>
      <c r="L7199" s="77"/>
      <c r="M7199" s="77"/>
    </row>
    <row r="7200" ht="15.75" customHeight="1">
      <c r="A7200" s="79">
        <v>49202.0</v>
      </c>
      <c r="H7200" s="77"/>
      <c r="I7200" s="77"/>
      <c r="J7200" s="77"/>
      <c r="K7200" s="77"/>
      <c r="L7200" s="77"/>
      <c r="M7200" s="77"/>
    </row>
    <row r="7201" ht="15.75" customHeight="1">
      <c r="A7201" s="79">
        <v>49203.0</v>
      </c>
      <c r="H7201" s="77"/>
      <c r="I7201" s="77"/>
      <c r="J7201" s="77"/>
      <c r="K7201" s="77"/>
      <c r="L7201" s="77"/>
      <c r="M7201" s="77"/>
    </row>
    <row r="7202" ht="15.75" customHeight="1">
      <c r="A7202" s="79">
        <v>49204.0</v>
      </c>
      <c r="H7202" s="77"/>
      <c r="I7202" s="77"/>
      <c r="J7202" s="77"/>
      <c r="K7202" s="77"/>
      <c r="L7202" s="77"/>
      <c r="M7202" s="77"/>
    </row>
    <row r="7203" ht="15.75" customHeight="1">
      <c r="A7203" s="79">
        <v>49205.0</v>
      </c>
      <c r="H7203" s="77"/>
      <c r="I7203" s="77"/>
      <c r="J7203" s="77"/>
      <c r="K7203" s="77"/>
      <c r="L7203" s="77"/>
      <c r="M7203" s="77"/>
    </row>
    <row r="7204" ht="15.75" customHeight="1">
      <c r="A7204" s="79">
        <v>49206.0</v>
      </c>
      <c r="H7204" s="77"/>
      <c r="I7204" s="77"/>
      <c r="J7204" s="77"/>
      <c r="K7204" s="77"/>
      <c r="L7204" s="77"/>
      <c r="M7204" s="77"/>
    </row>
    <row r="7205" ht="15.75" customHeight="1">
      <c r="A7205" s="79">
        <v>49207.0</v>
      </c>
      <c r="H7205" s="77"/>
      <c r="I7205" s="77"/>
      <c r="J7205" s="77"/>
      <c r="K7205" s="77"/>
      <c r="L7205" s="77"/>
      <c r="M7205" s="77"/>
    </row>
    <row r="7206" ht="15.75" customHeight="1">
      <c r="A7206" s="79">
        <v>49208.0</v>
      </c>
      <c r="H7206" s="77"/>
      <c r="I7206" s="77"/>
      <c r="J7206" s="77"/>
      <c r="K7206" s="77"/>
      <c r="L7206" s="77"/>
      <c r="M7206" s="77"/>
    </row>
    <row r="7207" ht="15.75" customHeight="1">
      <c r="A7207" s="79">
        <v>49209.0</v>
      </c>
      <c r="H7207" s="77"/>
      <c r="I7207" s="77"/>
      <c r="J7207" s="77"/>
      <c r="K7207" s="77"/>
      <c r="L7207" s="77"/>
      <c r="M7207" s="77"/>
    </row>
    <row r="7208" ht="15.75" customHeight="1">
      <c r="A7208" s="79">
        <v>49210.0</v>
      </c>
      <c r="H7208" s="77"/>
      <c r="I7208" s="77"/>
      <c r="J7208" s="77"/>
      <c r="K7208" s="77"/>
      <c r="L7208" s="77"/>
      <c r="M7208" s="77"/>
    </row>
    <row r="7209" ht="15.75" customHeight="1">
      <c r="A7209" s="79">
        <v>49211.0</v>
      </c>
      <c r="H7209" s="77"/>
      <c r="I7209" s="77"/>
      <c r="J7209" s="77"/>
      <c r="K7209" s="77"/>
      <c r="L7209" s="77"/>
      <c r="M7209" s="77"/>
    </row>
    <row r="7210" ht="15.75" customHeight="1">
      <c r="A7210" s="79">
        <v>49212.0</v>
      </c>
      <c r="H7210" s="77"/>
      <c r="I7210" s="77"/>
      <c r="J7210" s="77"/>
      <c r="K7210" s="77"/>
      <c r="L7210" s="77"/>
      <c r="M7210" s="77"/>
    </row>
    <row r="7211" ht="15.75" customHeight="1">
      <c r="A7211" s="79">
        <v>49213.0</v>
      </c>
      <c r="H7211" s="77"/>
      <c r="I7211" s="77"/>
      <c r="J7211" s="77"/>
      <c r="K7211" s="77"/>
      <c r="L7211" s="77"/>
      <c r="M7211" s="77"/>
    </row>
    <row r="7212" ht="15.75" customHeight="1">
      <c r="A7212" s="79">
        <v>49214.0</v>
      </c>
      <c r="H7212" s="77"/>
      <c r="I7212" s="77"/>
      <c r="J7212" s="77"/>
      <c r="K7212" s="77"/>
      <c r="L7212" s="77"/>
      <c r="M7212" s="77"/>
    </row>
    <row r="7213" ht="15.75" customHeight="1">
      <c r="A7213" s="79">
        <v>49215.0</v>
      </c>
      <c r="H7213" s="77"/>
      <c r="I7213" s="77"/>
      <c r="J7213" s="77"/>
      <c r="K7213" s="77"/>
      <c r="L7213" s="77"/>
      <c r="M7213" s="77"/>
    </row>
    <row r="7214" ht="15.75" customHeight="1">
      <c r="A7214" s="79">
        <v>49216.0</v>
      </c>
      <c r="H7214" s="77"/>
      <c r="I7214" s="77"/>
      <c r="J7214" s="77"/>
      <c r="K7214" s="77"/>
      <c r="L7214" s="77"/>
      <c r="M7214" s="77"/>
    </row>
    <row r="7215" ht="15.75" customHeight="1">
      <c r="A7215" s="79">
        <v>49217.0</v>
      </c>
      <c r="H7215" s="77"/>
      <c r="I7215" s="77"/>
      <c r="J7215" s="77"/>
      <c r="K7215" s="77"/>
      <c r="L7215" s="77"/>
      <c r="M7215" s="77"/>
    </row>
    <row r="7216" ht="15.75" customHeight="1">
      <c r="A7216" s="79">
        <v>49218.0</v>
      </c>
      <c r="H7216" s="77"/>
      <c r="I7216" s="77"/>
      <c r="J7216" s="77"/>
      <c r="K7216" s="77"/>
      <c r="L7216" s="77"/>
      <c r="M7216" s="77"/>
    </row>
    <row r="7217" ht="15.75" customHeight="1">
      <c r="A7217" s="79">
        <v>49219.0</v>
      </c>
      <c r="H7217" s="77"/>
      <c r="I7217" s="77"/>
      <c r="J7217" s="77"/>
      <c r="K7217" s="77"/>
      <c r="L7217" s="77"/>
      <c r="M7217" s="77"/>
    </row>
    <row r="7218" ht="15.75" customHeight="1">
      <c r="A7218" s="79">
        <v>49220.0</v>
      </c>
      <c r="H7218" s="77"/>
      <c r="I7218" s="77"/>
      <c r="J7218" s="77"/>
      <c r="K7218" s="77"/>
      <c r="L7218" s="77"/>
      <c r="M7218" s="77"/>
    </row>
    <row r="7219" ht="15.75" customHeight="1">
      <c r="A7219" s="79">
        <v>49221.0</v>
      </c>
      <c r="H7219" s="77"/>
      <c r="I7219" s="77"/>
      <c r="J7219" s="77"/>
      <c r="K7219" s="77"/>
      <c r="L7219" s="77"/>
      <c r="M7219" s="77"/>
    </row>
    <row r="7220" ht="15.75" customHeight="1">
      <c r="A7220" s="79">
        <v>49222.0</v>
      </c>
      <c r="H7220" s="77"/>
      <c r="I7220" s="77"/>
      <c r="J7220" s="77"/>
      <c r="K7220" s="77"/>
      <c r="L7220" s="77"/>
      <c r="M7220" s="77"/>
    </row>
    <row r="7221" ht="15.75" customHeight="1">
      <c r="A7221" s="79">
        <v>49223.0</v>
      </c>
      <c r="H7221" s="77"/>
      <c r="I7221" s="77"/>
      <c r="J7221" s="77"/>
      <c r="K7221" s="77"/>
      <c r="L7221" s="77"/>
      <c r="M7221" s="77"/>
    </row>
    <row r="7222" ht="15.75" customHeight="1">
      <c r="A7222" s="79">
        <v>49224.0</v>
      </c>
      <c r="H7222" s="77"/>
      <c r="I7222" s="77"/>
      <c r="J7222" s="77"/>
      <c r="K7222" s="77"/>
      <c r="L7222" s="77"/>
      <c r="M7222" s="77"/>
    </row>
    <row r="7223" ht="15.75" customHeight="1">
      <c r="A7223" s="79">
        <v>49225.0</v>
      </c>
      <c r="H7223" s="77"/>
      <c r="I7223" s="77"/>
      <c r="J7223" s="77"/>
      <c r="K7223" s="77"/>
      <c r="L7223" s="77"/>
      <c r="M7223" s="77"/>
    </row>
    <row r="7224" ht="15.75" customHeight="1">
      <c r="A7224" s="79">
        <v>49226.0</v>
      </c>
      <c r="H7224" s="77"/>
      <c r="I7224" s="77"/>
      <c r="J7224" s="77"/>
      <c r="K7224" s="77"/>
      <c r="L7224" s="77"/>
      <c r="M7224" s="77"/>
    </row>
    <row r="7225" ht="15.75" customHeight="1">
      <c r="A7225" s="79">
        <v>49227.0</v>
      </c>
      <c r="H7225" s="77"/>
      <c r="I7225" s="77"/>
      <c r="J7225" s="77"/>
      <c r="K7225" s="77"/>
      <c r="L7225" s="77"/>
      <c r="M7225" s="77"/>
    </row>
    <row r="7226" ht="15.75" customHeight="1">
      <c r="A7226" s="79">
        <v>49228.0</v>
      </c>
      <c r="H7226" s="77"/>
      <c r="I7226" s="77"/>
      <c r="J7226" s="77"/>
      <c r="K7226" s="77"/>
      <c r="L7226" s="77"/>
      <c r="M7226" s="77"/>
    </row>
    <row r="7227" ht="15.75" customHeight="1">
      <c r="A7227" s="79">
        <v>49229.0</v>
      </c>
      <c r="H7227" s="77"/>
      <c r="I7227" s="77"/>
      <c r="J7227" s="77"/>
      <c r="K7227" s="77"/>
      <c r="L7227" s="77"/>
      <c r="M7227" s="77"/>
    </row>
    <row r="7228" ht="15.75" customHeight="1">
      <c r="A7228" s="79">
        <v>49230.0</v>
      </c>
      <c r="H7228" s="77"/>
      <c r="I7228" s="77"/>
      <c r="J7228" s="77"/>
      <c r="K7228" s="77"/>
      <c r="L7228" s="77"/>
      <c r="M7228" s="77"/>
    </row>
    <row r="7229" ht="15.75" customHeight="1">
      <c r="A7229" s="79">
        <v>49231.0</v>
      </c>
      <c r="H7229" s="77"/>
      <c r="I7229" s="77"/>
      <c r="J7229" s="77"/>
      <c r="K7229" s="77"/>
      <c r="L7229" s="77"/>
      <c r="M7229" s="77"/>
    </row>
    <row r="7230" ht="15.75" customHeight="1">
      <c r="A7230" s="79">
        <v>49232.0</v>
      </c>
      <c r="H7230" s="77"/>
      <c r="I7230" s="77"/>
      <c r="J7230" s="77"/>
      <c r="K7230" s="77"/>
      <c r="L7230" s="77"/>
      <c r="M7230" s="77"/>
    </row>
    <row r="7231" ht="15.75" customHeight="1">
      <c r="A7231" s="79">
        <v>49233.0</v>
      </c>
      <c r="H7231" s="77"/>
      <c r="I7231" s="77"/>
      <c r="J7231" s="77"/>
      <c r="K7231" s="77"/>
      <c r="L7231" s="77"/>
      <c r="M7231" s="77"/>
    </row>
    <row r="7232" ht="15.75" customHeight="1">
      <c r="A7232" s="79">
        <v>49234.0</v>
      </c>
      <c r="H7232" s="77"/>
      <c r="I7232" s="77"/>
      <c r="J7232" s="77"/>
      <c r="K7232" s="77"/>
      <c r="L7232" s="77"/>
      <c r="M7232" s="77"/>
    </row>
    <row r="7233" ht="15.75" customHeight="1">
      <c r="A7233" s="79">
        <v>49235.0</v>
      </c>
      <c r="H7233" s="77"/>
      <c r="I7233" s="77"/>
      <c r="J7233" s="77"/>
      <c r="K7233" s="77"/>
      <c r="L7233" s="77"/>
      <c r="M7233" s="77"/>
    </row>
    <row r="7234" ht="15.75" customHeight="1">
      <c r="A7234" s="79">
        <v>49236.0</v>
      </c>
      <c r="H7234" s="77"/>
      <c r="I7234" s="77"/>
      <c r="J7234" s="77"/>
      <c r="K7234" s="77"/>
      <c r="L7234" s="77"/>
      <c r="M7234" s="77"/>
    </row>
    <row r="7235" ht="15.75" customHeight="1">
      <c r="A7235" s="79">
        <v>49237.0</v>
      </c>
      <c r="H7235" s="77"/>
      <c r="I7235" s="77"/>
      <c r="J7235" s="77"/>
      <c r="K7235" s="77"/>
      <c r="L7235" s="77"/>
      <c r="M7235" s="77"/>
    </row>
    <row r="7236" ht="15.75" customHeight="1">
      <c r="A7236" s="79">
        <v>49238.0</v>
      </c>
      <c r="H7236" s="77"/>
      <c r="I7236" s="77"/>
      <c r="J7236" s="77"/>
      <c r="K7236" s="77"/>
      <c r="L7236" s="77"/>
      <c r="M7236" s="77"/>
    </row>
    <row r="7237" ht="15.75" customHeight="1">
      <c r="A7237" s="79">
        <v>49239.0</v>
      </c>
      <c r="H7237" s="77"/>
      <c r="I7237" s="77"/>
      <c r="J7237" s="77"/>
      <c r="K7237" s="77"/>
      <c r="L7237" s="77"/>
      <c r="M7237" s="77"/>
    </row>
    <row r="7238" ht="15.75" customHeight="1">
      <c r="A7238" s="79">
        <v>49240.0</v>
      </c>
      <c r="H7238" s="77"/>
      <c r="I7238" s="77"/>
      <c r="J7238" s="77"/>
      <c r="K7238" s="77"/>
      <c r="L7238" s="77"/>
      <c r="M7238" s="77"/>
    </row>
    <row r="7239" ht="15.75" customHeight="1">
      <c r="A7239" s="79">
        <v>49241.0</v>
      </c>
      <c r="H7239" s="77"/>
      <c r="I7239" s="77"/>
      <c r="J7239" s="77"/>
      <c r="K7239" s="77"/>
      <c r="L7239" s="77"/>
      <c r="M7239" s="77"/>
    </row>
    <row r="7240" ht="15.75" customHeight="1">
      <c r="A7240" s="79">
        <v>49242.0</v>
      </c>
      <c r="H7240" s="77"/>
      <c r="I7240" s="77"/>
      <c r="J7240" s="77"/>
      <c r="K7240" s="77"/>
      <c r="L7240" s="77"/>
      <c r="M7240" s="77"/>
    </row>
    <row r="7241" ht="15.75" customHeight="1">
      <c r="A7241" s="79">
        <v>49243.0</v>
      </c>
      <c r="H7241" s="77"/>
      <c r="I7241" s="77"/>
      <c r="J7241" s="77"/>
      <c r="K7241" s="77"/>
      <c r="L7241" s="77"/>
      <c r="M7241" s="77"/>
    </row>
    <row r="7242" ht="15.75" customHeight="1">
      <c r="A7242" s="79">
        <v>49244.0</v>
      </c>
      <c r="H7242" s="77"/>
      <c r="I7242" s="77"/>
      <c r="J7242" s="77"/>
      <c r="K7242" s="77"/>
      <c r="L7242" s="77"/>
      <c r="M7242" s="77"/>
    </row>
    <row r="7243" ht="15.75" customHeight="1">
      <c r="A7243" s="79">
        <v>49245.0</v>
      </c>
      <c r="H7243" s="77"/>
      <c r="I7243" s="77"/>
      <c r="J7243" s="77"/>
      <c r="K7243" s="77"/>
      <c r="L7243" s="77"/>
      <c r="M7243" s="77"/>
    </row>
    <row r="7244" ht="15.75" customHeight="1">
      <c r="A7244" s="79">
        <v>49246.0</v>
      </c>
      <c r="H7244" s="77"/>
      <c r="I7244" s="77"/>
      <c r="J7244" s="77"/>
      <c r="K7244" s="77"/>
      <c r="L7244" s="77"/>
      <c r="M7244" s="77"/>
    </row>
    <row r="7245" ht="15.75" customHeight="1">
      <c r="A7245" s="79">
        <v>49247.0</v>
      </c>
      <c r="H7245" s="77"/>
      <c r="I7245" s="77"/>
      <c r="J7245" s="77"/>
      <c r="K7245" s="77"/>
      <c r="L7245" s="77"/>
      <c r="M7245" s="77"/>
    </row>
    <row r="7246" ht="15.75" customHeight="1">
      <c r="A7246" s="79">
        <v>49248.0</v>
      </c>
      <c r="H7246" s="77"/>
      <c r="I7246" s="77"/>
      <c r="J7246" s="77"/>
      <c r="K7246" s="77"/>
      <c r="L7246" s="77"/>
      <c r="M7246" s="77"/>
    </row>
    <row r="7247" ht="15.75" customHeight="1">
      <c r="A7247" s="79">
        <v>49249.0</v>
      </c>
      <c r="H7247" s="77"/>
      <c r="I7247" s="77"/>
      <c r="J7247" s="77"/>
      <c r="K7247" s="77"/>
      <c r="L7247" s="77"/>
      <c r="M7247" s="77"/>
    </row>
    <row r="7248" ht="15.75" customHeight="1">
      <c r="A7248" s="79">
        <v>49250.0</v>
      </c>
      <c r="H7248" s="77"/>
      <c r="I7248" s="77"/>
      <c r="J7248" s="77"/>
      <c r="K7248" s="77"/>
      <c r="L7248" s="77"/>
      <c r="M7248" s="77"/>
    </row>
    <row r="7249" ht="15.75" customHeight="1">
      <c r="A7249" s="79">
        <v>49251.0</v>
      </c>
      <c r="H7249" s="77"/>
      <c r="I7249" s="77"/>
      <c r="J7249" s="77"/>
      <c r="K7249" s="77"/>
      <c r="L7249" s="77"/>
      <c r="M7249" s="77"/>
    </row>
    <row r="7250" ht="15.75" customHeight="1">
      <c r="A7250" s="79">
        <v>49252.0</v>
      </c>
      <c r="H7250" s="77"/>
      <c r="I7250" s="77"/>
      <c r="J7250" s="77"/>
      <c r="K7250" s="77"/>
      <c r="L7250" s="77"/>
      <c r="M7250" s="77"/>
    </row>
    <row r="7251" ht="15.75" customHeight="1">
      <c r="A7251" s="79">
        <v>49253.0</v>
      </c>
      <c r="H7251" s="77"/>
      <c r="I7251" s="77"/>
      <c r="J7251" s="77"/>
      <c r="K7251" s="77"/>
      <c r="L7251" s="77"/>
      <c r="M7251" s="77"/>
    </row>
    <row r="7252" ht="15.75" customHeight="1">
      <c r="A7252" s="79">
        <v>49254.0</v>
      </c>
      <c r="H7252" s="77"/>
      <c r="I7252" s="77"/>
      <c r="J7252" s="77"/>
      <c r="K7252" s="77"/>
      <c r="L7252" s="77"/>
      <c r="M7252" s="77"/>
    </row>
    <row r="7253" ht="15.75" customHeight="1">
      <c r="A7253" s="79">
        <v>49255.0</v>
      </c>
      <c r="H7253" s="77"/>
      <c r="I7253" s="77"/>
      <c r="J7253" s="77"/>
      <c r="K7253" s="77"/>
      <c r="L7253" s="77"/>
      <c r="M7253" s="77"/>
    </row>
    <row r="7254" ht="15.75" customHeight="1">
      <c r="A7254" s="79">
        <v>49256.0</v>
      </c>
      <c r="H7254" s="77"/>
      <c r="I7254" s="77"/>
      <c r="J7254" s="77"/>
      <c r="K7254" s="77"/>
      <c r="L7254" s="77"/>
      <c r="M7254" s="77"/>
    </row>
    <row r="7255" ht="15.75" customHeight="1">
      <c r="A7255" s="79">
        <v>49257.0</v>
      </c>
      <c r="H7255" s="77"/>
      <c r="I7255" s="77"/>
      <c r="J7255" s="77"/>
      <c r="K7255" s="77"/>
      <c r="L7255" s="77"/>
      <c r="M7255" s="77"/>
    </row>
    <row r="7256" ht="15.75" customHeight="1">
      <c r="A7256" s="79">
        <v>49258.0</v>
      </c>
      <c r="H7256" s="77"/>
      <c r="I7256" s="77"/>
      <c r="J7256" s="77"/>
      <c r="K7256" s="77"/>
      <c r="L7256" s="77"/>
      <c r="M7256" s="77"/>
    </row>
    <row r="7257" ht="15.75" customHeight="1">
      <c r="A7257" s="79">
        <v>49259.0</v>
      </c>
      <c r="H7257" s="77"/>
      <c r="I7257" s="77"/>
      <c r="J7257" s="77"/>
      <c r="K7257" s="77"/>
      <c r="L7257" s="77"/>
      <c r="M7257" s="77"/>
    </row>
    <row r="7258" ht="15.75" customHeight="1">
      <c r="A7258" s="79">
        <v>49260.0</v>
      </c>
      <c r="H7258" s="77"/>
      <c r="I7258" s="77"/>
      <c r="J7258" s="77"/>
      <c r="K7258" s="77"/>
      <c r="L7258" s="77"/>
      <c r="M7258" s="77"/>
    </row>
    <row r="7259" ht="15.75" customHeight="1">
      <c r="A7259" s="79">
        <v>49261.0</v>
      </c>
      <c r="H7259" s="77"/>
      <c r="I7259" s="77"/>
      <c r="J7259" s="77"/>
      <c r="K7259" s="77"/>
      <c r="L7259" s="77"/>
      <c r="M7259" s="77"/>
    </row>
    <row r="7260" ht="15.75" customHeight="1">
      <c r="A7260" s="79">
        <v>49262.0</v>
      </c>
      <c r="H7260" s="77"/>
      <c r="I7260" s="77"/>
      <c r="J7260" s="77"/>
      <c r="K7260" s="77"/>
      <c r="L7260" s="77"/>
      <c r="M7260" s="77"/>
    </row>
    <row r="7261" ht="15.75" customHeight="1">
      <c r="A7261" s="79">
        <v>49263.0</v>
      </c>
      <c r="H7261" s="77"/>
      <c r="I7261" s="77"/>
      <c r="J7261" s="77"/>
      <c r="K7261" s="77"/>
      <c r="L7261" s="77"/>
      <c r="M7261" s="77"/>
    </row>
    <row r="7262" ht="15.75" customHeight="1">
      <c r="A7262" s="79">
        <v>49264.0</v>
      </c>
      <c r="H7262" s="77"/>
      <c r="I7262" s="77"/>
      <c r="J7262" s="77"/>
      <c r="K7262" s="77"/>
      <c r="L7262" s="77"/>
      <c r="M7262" s="77"/>
    </row>
    <row r="7263" ht="15.75" customHeight="1">
      <c r="A7263" s="79">
        <v>49265.0</v>
      </c>
      <c r="H7263" s="77"/>
      <c r="I7263" s="77"/>
      <c r="J7263" s="77"/>
      <c r="K7263" s="77"/>
      <c r="L7263" s="77"/>
      <c r="M7263" s="77"/>
    </row>
    <row r="7264" ht="15.75" customHeight="1">
      <c r="A7264" s="79">
        <v>49266.0</v>
      </c>
      <c r="H7264" s="77"/>
      <c r="I7264" s="77"/>
      <c r="J7264" s="77"/>
      <c r="K7264" s="77"/>
      <c r="L7264" s="77"/>
      <c r="M7264" s="77"/>
    </row>
    <row r="7265" ht="15.75" customHeight="1">
      <c r="A7265" s="79">
        <v>49267.0</v>
      </c>
      <c r="H7265" s="77"/>
      <c r="I7265" s="77"/>
      <c r="J7265" s="77"/>
      <c r="K7265" s="77"/>
      <c r="L7265" s="77"/>
      <c r="M7265" s="77"/>
    </row>
    <row r="7266" ht="15.75" customHeight="1">
      <c r="A7266" s="79">
        <v>49268.0</v>
      </c>
      <c r="H7266" s="77"/>
      <c r="I7266" s="77"/>
      <c r="J7266" s="77"/>
      <c r="K7266" s="77"/>
      <c r="L7266" s="77"/>
      <c r="M7266" s="77"/>
    </row>
    <row r="7267" ht="15.75" customHeight="1">
      <c r="A7267" s="79">
        <v>49269.0</v>
      </c>
      <c r="H7267" s="77"/>
      <c r="I7267" s="77"/>
      <c r="J7267" s="77"/>
      <c r="K7267" s="77"/>
      <c r="L7267" s="77"/>
      <c r="M7267" s="77"/>
    </row>
    <row r="7268" ht="15.75" customHeight="1">
      <c r="A7268" s="79">
        <v>49270.0</v>
      </c>
      <c r="H7268" s="77"/>
      <c r="I7268" s="77"/>
      <c r="J7268" s="77"/>
      <c r="K7268" s="77"/>
      <c r="L7268" s="77"/>
      <c r="M7268" s="77"/>
    </row>
    <row r="7269" ht="15.75" customHeight="1">
      <c r="A7269" s="79">
        <v>49271.0</v>
      </c>
      <c r="H7269" s="77"/>
      <c r="I7269" s="77"/>
      <c r="J7269" s="77"/>
      <c r="K7269" s="77"/>
      <c r="L7269" s="77"/>
      <c r="M7269" s="77"/>
    </row>
    <row r="7270" ht="15.75" customHeight="1">
      <c r="A7270" s="79">
        <v>49272.0</v>
      </c>
      <c r="H7270" s="77"/>
      <c r="I7270" s="77"/>
      <c r="J7270" s="77"/>
      <c r="K7270" s="77"/>
      <c r="L7270" s="77"/>
      <c r="M7270" s="77"/>
    </row>
    <row r="7271" ht="15.75" customHeight="1">
      <c r="A7271" s="79">
        <v>49273.0</v>
      </c>
      <c r="H7271" s="77"/>
      <c r="I7271" s="77"/>
      <c r="J7271" s="77"/>
      <c r="K7271" s="77"/>
      <c r="L7271" s="77"/>
      <c r="M7271" s="77"/>
    </row>
    <row r="7272" ht="15.75" customHeight="1">
      <c r="A7272" s="79">
        <v>49274.0</v>
      </c>
      <c r="H7272" s="77"/>
      <c r="I7272" s="77"/>
      <c r="J7272" s="77"/>
      <c r="K7272" s="77"/>
      <c r="L7272" s="77"/>
      <c r="M7272" s="77"/>
    </row>
    <row r="7273" ht="15.75" customHeight="1">
      <c r="A7273" s="79">
        <v>49275.0</v>
      </c>
      <c r="H7273" s="77"/>
      <c r="I7273" s="77"/>
      <c r="J7273" s="77"/>
      <c r="K7273" s="77"/>
      <c r="L7273" s="77"/>
      <c r="M7273" s="77"/>
    </row>
    <row r="7274" ht="15.75" customHeight="1">
      <c r="A7274" s="79">
        <v>49276.0</v>
      </c>
      <c r="H7274" s="77"/>
      <c r="I7274" s="77"/>
      <c r="J7274" s="77"/>
      <c r="K7274" s="77"/>
      <c r="L7274" s="77"/>
      <c r="M7274" s="77"/>
    </row>
    <row r="7275" ht="15.75" customHeight="1">
      <c r="A7275" s="79">
        <v>49277.0</v>
      </c>
      <c r="H7275" s="77"/>
      <c r="I7275" s="77"/>
      <c r="J7275" s="77"/>
      <c r="K7275" s="77"/>
      <c r="L7275" s="77"/>
      <c r="M7275" s="77"/>
    </row>
    <row r="7276" ht="15.75" customHeight="1">
      <c r="A7276" s="79">
        <v>49278.0</v>
      </c>
      <c r="H7276" s="77"/>
      <c r="I7276" s="77"/>
      <c r="J7276" s="77"/>
      <c r="K7276" s="77"/>
      <c r="L7276" s="77"/>
      <c r="M7276" s="77"/>
    </row>
    <row r="7277" ht="15.75" customHeight="1">
      <c r="A7277" s="79">
        <v>49279.0</v>
      </c>
      <c r="H7277" s="77"/>
      <c r="I7277" s="77"/>
      <c r="J7277" s="77"/>
      <c r="K7277" s="77"/>
      <c r="L7277" s="77"/>
      <c r="M7277" s="77"/>
    </row>
    <row r="7278" ht="15.75" customHeight="1">
      <c r="A7278" s="79">
        <v>49280.0</v>
      </c>
      <c r="H7278" s="77"/>
      <c r="I7278" s="77"/>
      <c r="J7278" s="77"/>
      <c r="K7278" s="77"/>
      <c r="L7278" s="77"/>
      <c r="M7278" s="77"/>
    </row>
    <row r="7279" ht="15.75" customHeight="1">
      <c r="A7279" s="79">
        <v>49281.0</v>
      </c>
      <c r="H7279" s="77"/>
      <c r="I7279" s="77"/>
      <c r="J7279" s="77"/>
      <c r="K7279" s="77"/>
      <c r="L7279" s="77"/>
      <c r="M7279" s="77"/>
    </row>
    <row r="7280" ht="15.75" customHeight="1">
      <c r="A7280" s="79">
        <v>49282.0</v>
      </c>
      <c r="H7280" s="77"/>
      <c r="I7280" s="77"/>
      <c r="J7280" s="77"/>
      <c r="K7280" s="77"/>
      <c r="L7280" s="77"/>
      <c r="M7280" s="77"/>
    </row>
    <row r="7281" ht="15.75" customHeight="1">
      <c r="A7281" s="79">
        <v>49283.0</v>
      </c>
      <c r="H7281" s="77"/>
      <c r="I7281" s="77"/>
      <c r="J7281" s="77"/>
      <c r="K7281" s="77"/>
      <c r="L7281" s="77"/>
      <c r="M7281" s="77"/>
    </row>
    <row r="7282" ht="15.75" customHeight="1">
      <c r="A7282" s="79">
        <v>49284.0</v>
      </c>
      <c r="H7282" s="77"/>
      <c r="I7282" s="77"/>
      <c r="J7282" s="77"/>
      <c r="K7282" s="77"/>
      <c r="L7282" s="77"/>
      <c r="M7282" s="77"/>
    </row>
    <row r="7283" ht="15.75" customHeight="1">
      <c r="A7283" s="79">
        <v>49285.0</v>
      </c>
      <c r="H7283" s="77"/>
      <c r="I7283" s="77"/>
      <c r="J7283" s="77"/>
      <c r="K7283" s="77"/>
      <c r="L7283" s="77"/>
      <c r="M7283" s="77"/>
    </row>
    <row r="7284" ht="15.75" customHeight="1">
      <c r="A7284" s="79">
        <v>49286.0</v>
      </c>
      <c r="H7284" s="77"/>
      <c r="I7284" s="77"/>
      <c r="J7284" s="77"/>
      <c r="K7284" s="77"/>
      <c r="L7284" s="77"/>
      <c r="M7284" s="77"/>
    </row>
    <row r="7285" ht="15.75" customHeight="1">
      <c r="A7285" s="79">
        <v>49287.0</v>
      </c>
      <c r="H7285" s="77"/>
      <c r="I7285" s="77"/>
      <c r="J7285" s="77"/>
      <c r="K7285" s="77"/>
      <c r="L7285" s="77"/>
      <c r="M7285" s="77"/>
    </row>
    <row r="7286" ht="15.75" customHeight="1">
      <c r="A7286" s="79">
        <v>49288.0</v>
      </c>
      <c r="H7286" s="77"/>
      <c r="I7286" s="77"/>
      <c r="J7286" s="77"/>
      <c r="K7286" s="77"/>
      <c r="L7286" s="77"/>
      <c r="M7286" s="77"/>
    </row>
    <row r="7287" ht="15.75" customHeight="1">
      <c r="A7287" s="79">
        <v>49289.0</v>
      </c>
      <c r="H7287" s="77"/>
      <c r="I7287" s="77"/>
      <c r="J7287" s="77"/>
      <c r="K7287" s="77"/>
      <c r="L7287" s="77"/>
      <c r="M7287" s="77"/>
    </row>
    <row r="7288" ht="15.75" customHeight="1">
      <c r="A7288" s="79">
        <v>49290.0</v>
      </c>
      <c r="H7288" s="77"/>
      <c r="I7288" s="77"/>
      <c r="J7288" s="77"/>
      <c r="K7288" s="77"/>
      <c r="L7288" s="77"/>
      <c r="M7288" s="77"/>
    </row>
    <row r="7289" ht="15.75" customHeight="1">
      <c r="A7289" s="79">
        <v>49291.0</v>
      </c>
      <c r="H7289" s="77"/>
      <c r="I7289" s="77"/>
      <c r="J7289" s="77"/>
      <c r="K7289" s="77"/>
      <c r="L7289" s="77"/>
      <c r="M7289" s="77"/>
    </row>
    <row r="7290" ht="15.75" customHeight="1">
      <c r="A7290" s="79">
        <v>49292.0</v>
      </c>
      <c r="H7290" s="77"/>
      <c r="I7290" s="77"/>
      <c r="J7290" s="77"/>
      <c r="K7290" s="77"/>
      <c r="L7290" s="77"/>
      <c r="M7290" s="77"/>
    </row>
    <row r="7291" ht="15.75" customHeight="1">
      <c r="A7291" s="79">
        <v>49293.0</v>
      </c>
      <c r="H7291" s="77"/>
      <c r="I7291" s="77"/>
      <c r="J7291" s="77"/>
      <c r="K7291" s="77"/>
      <c r="L7291" s="77"/>
      <c r="M7291" s="77"/>
    </row>
    <row r="7292" ht="15.75" customHeight="1">
      <c r="A7292" s="79">
        <v>49294.0</v>
      </c>
      <c r="H7292" s="77"/>
      <c r="I7292" s="77"/>
      <c r="J7292" s="77"/>
      <c r="K7292" s="77"/>
      <c r="L7292" s="77"/>
      <c r="M7292" s="77"/>
    </row>
    <row r="7293" ht="15.75" customHeight="1">
      <c r="A7293" s="79">
        <v>49295.0</v>
      </c>
      <c r="H7293" s="77"/>
      <c r="I7293" s="77"/>
      <c r="J7293" s="77"/>
      <c r="K7293" s="77"/>
      <c r="L7293" s="77"/>
      <c r="M7293" s="77"/>
    </row>
    <row r="7294" ht="15.75" customHeight="1">
      <c r="A7294" s="79">
        <v>49296.0</v>
      </c>
      <c r="H7294" s="77"/>
      <c r="I7294" s="77"/>
      <c r="J7294" s="77"/>
      <c r="K7294" s="77"/>
      <c r="L7294" s="77"/>
      <c r="M7294" s="77"/>
    </row>
    <row r="7295" ht="15.75" customHeight="1">
      <c r="A7295" s="79">
        <v>49297.0</v>
      </c>
      <c r="H7295" s="77"/>
      <c r="I7295" s="77"/>
      <c r="J7295" s="77"/>
      <c r="K7295" s="77"/>
      <c r="L7295" s="77"/>
      <c r="M7295" s="77"/>
    </row>
    <row r="7296" ht="15.75" customHeight="1">
      <c r="A7296" s="79">
        <v>49298.0</v>
      </c>
      <c r="H7296" s="77"/>
      <c r="I7296" s="77"/>
      <c r="J7296" s="77"/>
      <c r="K7296" s="77"/>
      <c r="L7296" s="77"/>
      <c r="M7296" s="77"/>
    </row>
    <row r="7297" ht="15.75" customHeight="1">
      <c r="A7297" s="79">
        <v>49299.0</v>
      </c>
      <c r="H7297" s="77"/>
      <c r="I7297" s="77"/>
      <c r="J7297" s="77"/>
      <c r="K7297" s="77"/>
      <c r="L7297" s="77"/>
      <c r="M7297" s="77"/>
    </row>
    <row r="7298" ht="15.75" customHeight="1">
      <c r="A7298" s="79">
        <v>49300.0</v>
      </c>
      <c r="H7298" s="77"/>
      <c r="I7298" s="77"/>
      <c r="J7298" s="77"/>
      <c r="K7298" s="77"/>
      <c r="L7298" s="77"/>
      <c r="M7298" s="77"/>
    </row>
    <row r="7299" ht="15.75" customHeight="1">
      <c r="A7299" s="79">
        <v>49301.0</v>
      </c>
      <c r="H7299" s="77"/>
      <c r="I7299" s="77"/>
      <c r="J7299" s="77"/>
      <c r="K7299" s="77"/>
      <c r="L7299" s="77"/>
      <c r="M7299" s="77"/>
    </row>
    <row r="7300" ht="15.75" customHeight="1">
      <c r="A7300" s="79">
        <v>49302.0</v>
      </c>
      <c r="H7300" s="77"/>
      <c r="I7300" s="77"/>
      <c r="J7300" s="77"/>
      <c r="K7300" s="77"/>
      <c r="L7300" s="77"/>
      <c r="M7300" s="77"/>
    </row>
    <row r="7301" ht="15.75" customHeight="1">
      <c r="A7301" s="79">
        <v>49303.0</v>
      </c>
      <c r="H7301" s="77"/>
      <c r="I7301" s="77"/>
      <c r="J7301" s="77"/>
      <c r="K7301" s="77"/>
      <c r="L7301" s="77"/>
      <c r="M7301" s="77"/>
    </row>
    <row r="7302" ht="15.75" customHeight="1">
      <c r="A7302" s="79">
        <v>49304.0</v>
      </c>
      <c r="H7302" s="77"/>
      <c r="I7302" s="77"/>
      <c r="J7302" s="77"/>
      <c r="K7302" s="77"/>
      <c r="L7302" s="77"/>
      <c r="M7302" s="77"/>
    </row>
    <row r="7303" ht="15.75" customHeight="1">
      <c r="A7303" s="79">
        <v>49305.0</v>
      </c>
      <c r="H7303" s="77"/>
      <c r="I7303" s="77"/>
      <c r="J7303" s="77"/>
      <c r="K7303" s="77"/>
      <c r="L7303" s="77"/>
      <c r="M7303" s="77"/>
    </row>
    <row r="7304" ht="15.75" customHeight="1">
      <c r="A7304" s="79">
        <v>49306.0</v>
      </c>
      <c r="H7304" s="77"/>
      <c r="I7304" s="77"/>
      <c r="J7304" s="77"/>
      <c r="K7304" s="77"/>
      <c r="L7304" s="77"/>
      <c r="M7304" s="77"/>
    </row>
    <row r="7305" ht="15.75" customHeight="1">
      <c r="A7305" s="79">
        <v>49307.0</v>
      </c>
      <c r="H7305" s="77"/>
      <c r="I7305" s="77"/>
      <c r="J7305" s="77"/>
      <c r="K7305" s="77"/>
      <c r="L7305" s="77"/>
      <c r="M7305" s="77"/>
    </row>
    <row r="7306" ht="15.75" customHeight="1">
      <c r="A7306" s="79">
        <v>49308.0</v>
      </c>
      <c r="H7306" s="77"/>
      <c r="I7306" s="77"/>
      <c r="J7306" s="77"/>
      <c r="K7306" s="77"/>
      <c r="L7306" s="77"/>
      <c r="M7306" s="77"/>
    </row>
    <row r="7307" ht="15.75" customHeight="1">
      <c r="A7307" s="79">
        <v>49309.0</v>
      </c>
      <c r="H7307" s="77"/>
      <c r="I7307" s="77"/>
      <c r="J7307" s="77"/>
      <c r="K7307" s="77"/>
      <c r="L7307" s="77"/>
      <c r="M7307" s="77"/>
    </row>
    <row r="7308" ht="15.75" customHeight="1">
      <c r="A7308" s="79">
        <v>49310.0</v>
      </c>
      <c r="H7308" s="77"/>
      <c r="I7308" s="77"/>
      <c r="J7308" s="77"/>
      <c r="K7308" s="77"/>
      <c r="L7308" s="77"/>
      <c r="M7308" s="77"/>
    </row>
    <row r="7309" ht="15.75" customHeight="1">
      <c r="A7309" s="79">
        <v>49311.0</v>
      </c>
      <c r="H7309" s="77"/>
      <c r="I7309" s="77"/>
      <c r="J7309" s="77"/>
      <c r="K7309" s="77"/>
      <c r="L7309" s="77"/>
      <c r="M7309" s="77"/>
    </row>
    <row r="7310" ht="15.75" customHeight="1">
      <c r="A7310" s="79">
        <v>49312.0</v>
      </c>
      <c r="H7310" s="77"/>
      <c r="I7310" s="77"/>
      <c r="J7310" s="77"/>
      <c r="K7310" s="77"/>
      <c r="L7310" s="77"/>
      <c r="M7310" s="77"/>
    </row>
    <row r="7311" ht="15.75" customHeight="1">
      <c r="A7311" s="79">
        <v>49313.0</v>
      </c>
      <c r="H7311" s="77"/>
      <c r="I7311" s="77"/>
      <c r="J7311" s="77"/>
      <c r="K7311" s="77"/>
      <c r="L7311" s="77"/>
      <c r="M7311" s="77"/>
    </row>
    <row r="7312" ht="15.75" customHeight="1">
      <c r="A7312" s="79">
        <v>49314.0</v>
      </c>
      <c r="H7312" s="77"/>
      <c r="I7312" s="77"/>
      <c r="J7312" s="77"/>
      <c r="K7312" s="77"/>
      <c r="L7312" s="77"/>
      <c r="M7312" s="77"/>
    </row>
    <row r="7313" ht="15.75" customHeight="1">
      <c r="A7313" s="79">
        <v>49315.0</v>
      </c>
      <c r="H7313" s="77"/>
      <c r="I7313" s="77"/>
      <c r="J7313" s="77"/>
      <c r="K7313" s="77"/>
      <c r="L7313" s="77"/>
      <c r="M7313" s="77"/>
    </row>
    <row r="7314" ht="15.75" customHeight="1">
      <c r="A7314" s="79">
        <v>49316.0</v>
      </c>
      <c r="H7314" s="77"/>
      <c r="I7314" s="77"/>
      <c r="J7314" s="77"/>
      <c r="K7314" s="77"/>
      <c r="L7314" s="77"/>
      <c r="M7314" s="77"/>
    </row>
    <row r="7315" ht="15.75" customHeight="1">
      <c r="A7315" s="79">
        <v>49317.0</v>
      </c>
      <c r="H7315" s="77"/>
      <c r="I7315" s="77"/>
      <c r="J7315" s="77"/>
      <c r="K7315" s="77"/>
      <c r="L7315" s="77"/>
      <c r="M7315" s="77"/>
    </row>
    <row r="7316" ht="15.75" customHeight="1">
      <c r="A7316" s="79">
        <v>49318.0</v>
      </c>
      <c r="H7316" s="77"/>
      <c r="I7316" s="77"/>
      <c r="J7316" s="77"/>
      <c r="K7316" s="77"/>
      <c r="L7316" s="77"/>
      <c r="M7316" s="77"/>
    </row>
    <row r="7317" ht="15.75" customHeight="1">
      <c r="A7317" s="79">
        <v>49319.0</v>
      </c>
      <c r="H7317" s="77"/>
      <c r="I7317" s="77"/>
      <c r="J7317" s="77"/>
      <c r="K7317" s="77"/>
      <c r="L7317" s="77"/>
      <c r="M7317" s="77"/>
    </row>
    <row r="7318" ht="15.75" customHeight="1">
      <c r="A7318" s="79">
        <v>49320.0</v>
      </c>
      <c r="H7318" s="77"/>
      <c r="I7318" s="77"/>
      <c r="J7318" s="77"/>
      <c r="K7318" s="77"/>
      <c r="L7318" s="77"/>
      <c r="M7318" s="77"/>
    </row>
    <row r="7319" ht="15.75" customHeight="1">
      <c r="A7319" s="79">
        <v>49321.0</v>
      </c>
      <c r="H7319" s="77"/>
      <c r="I7319" s="77"/>
      <c r="J7319" s="77"/>
      <c r="K7319" s="77"/>
      <c r="L7319" s="77"/>
      <c r="M7319" s="77"/>
    </row>
    <row r="7320" ht="15.75" customHeight="1">
      <c r="A7320" s="79">
        <v>49322.0</v>
      </c>
      <c r="H7320" s="77"/>
      <c r="I7320" s="77"/>
      <c r="J7320" s="77"/>
      <c r="K7320" s="77"/>
      <c r="L7320" s="77"/>
      <c r="M7320" s="77"/>
    </row>
    <row r="7321" ht="15.75" customHeight="1">
      <c r="A7321" s="79">
        <v>49323.0</v>
      </c>
      <c r="H7321" s="77"/>
      <c r="I7321" s="77"/>
      <c r="J7321" s="77"/>
      <c r="K7321" s="77"/>
      <c r="L7321" s="77"/>
      <c r="M7321" s="77"/>
    </row>
    <row r="7322" ht="15.75" customHeight="1">
      <c r="A7322" s="79">
        <v>49324.0</v>
      </c>
      <c r="H7322" s="77"/>
      <c r="I7322" s="77"/>
      <c r="J7322" s="77"/>
      <c r="K7322" s="77"/>
      <c r="L7322" s="77"/>
      <c r="M7322" s="77"/>
    </row>
    <row r="7323" ht="15.75" customHeight="1">
      <c r="A7323" s="79">
        <v>49325.0</v>
      </c>
      <c r="H7323" s="77"/>
      <c r="I7323" s="77"/>
      <c r="J7323" s="77"/>
      <c r="K7323" s="77"/>
      <c r="L7323" s="77"/>
      <c r="M7323" s="77"/>
    </row>
    <row r="7324" ht="15.75" customHeight="1">
      <c r="A7324" s="79">
        <v>49326.0</v>
      </c>
      <c r="H7324" s="77"/>
      <c r="I7324" s="77"/>
      <c r="J7324" s="77"/>
      <c r="K7324" s="77"/>
      <c r="L7324" s="77"/>
      <c r="M7324" s="77"/>
    </row>
    <row r="7325" ht="15.75" customHeight="1">
      <c r="A7325" s="79">
        <v>49327.0</v>
      </c>
      <c r="H7325" s="77"/>
      <c r="I7325" s="77"/>
      <c r="J7325" s="77"/>
      <c r="K7325" s="77"/>
      <c r="L7325" s="77"/>
      <c r="M7325" s="77"/>
    </row>
    <row r="7326" ht="15.75" customHeight="1">
      <c r="A7326" s="79">
        <v>49328.0</v>
      </c>
      <c r="H7326" s="77"/>
      <c r="I7326" s="77"/>
      <c r="J7326" s="77"/>
      <c r="K7326" s="77"/>
      <c r="L7326" s="77"/>
      <c r="M7326" s="77"/>
    </row>
    <row r="7327" ht="15.75" customHeight="1">
      <c r="A7327" s="79">
        <v>49329.0</v>
      </c>
      <c r="H7327" s="77"/>
      <c r="I7327" s="77"/>
      <c r="J7327" s="77"/>
      <c r="K7327" s="77"/>
      <c r="L7327" s="77"/>
      <c r="M7327" s="77"/>
    </row>
    <row r="7328" ht="15.75" customHeight="1">
      <c r="A7328" s="79">
        <v>49330.0</v>
      </c>
      <c r="H7328" s="77"/>
      <c r="I7328" s="77"/>
      <c r="J7328" s="77"/>
      <c r="K7328" s="77"/>
      <c r="L7328" s="77"/>
      <c r="M7328" s="77"/>
    </row>
    <row r="7329" ht="15.75" customHeight="1">
      <c r="A7329" s="79">
        <v>49331.0</v>
      </c>
      <c r="H7329" s="77"/>
      <c r="I7329" s="77"/>
      <c r="J7329" s="77"/>
      <c r="K7329" s="77"/>
      <c r="L7329" s="77"/>
      <c r="M7329" s="77"/>
    </row>
    <row r="7330" ht="15.75" customHeight="1">
      <c r="A7330" s="79">
        <v>49332.0</v>
      </c>
      <c r="H7330" s="77"/>
      <c r="I7330" s="77"/>
      <c r="J7330" s="77"/>
      <c r="K7330" s="77"/>
      <c r="L7330" s="77"/>
      <c r="M7330" s="77"/>
    </row>
    <row r="7331" ht="15.75" customHeight="1">
      <c r="A7331" s="79">
        <v>49333.0</v>
      </c>
      <c r="H7331" s="77"/>
      <c r="I7331" s="77"/>
      <c r="J7331" s="77"/>
      <c r="K7331" s="77"/>
      <c r="L7331" s="77"/>
      <c r="M7331" s="77"/>
    </row>
    <row r="7332" ht="15.75" customHeight="1">
      <c r="A7332" s="79">
        <v>49334.0</v>
      </c>
      <c r="H7332" s="77"/>
      <c r="I7332" s="77"/>
      <c r="J7332" s="77"/>
      <c r="K7332" s="77"/>
      <c r="L7332" s="77"/>
      <c r="M7332" s="77"/>
    </row>
    <row r="7333" ht="15.75" customHeight="1">
      <c r="A7333" s="79">
        <v>49335.0</v>
      </c>
      <c r="H7333" s="77"/>
      <c r="I7333" s="77"/>
      <c r="J7333" s="77"/>
      <c r="K7333" s="77"/>
      <c r="L7333" s="77"/>
      <c r="M7333" s="77"/>
    </row>
    <row r="7334" ht="15.75" customHeight="1">
      <c r="A7334" s="79">
        <v>49336.0</v>
      </c>
      <c r="H7334" s="77"/>
      <c r="I7334" s="77"/>
      <c r="J7334" s="77"/>
      <c r="K7334" s="77"/>
      <c r="L7334" s="77"/>
      <c r="M7334" s="77"/>
    </row>
    <row r="7335" ht="15.75" customHeight="1">
      <c r="A7335" s="79">
        <v>49337.0</v>
      </c>
      <c r="H7335" s="77"/>
      <c r="I7335" s="77"/>
      <c r="J7335" s="77"/>
      <c r="K7335" s="77"/>
      <c r="L7335" s="77"/>
      <c r="M7335" s="77"/>
    </row>
    <row r="7336" ht="15.75" customHeight="1">
      <c r="A7336" s="79">
        <v>49338.0</v>
      </c>
      <c r="H7336" s="77"/>
      <c r="I7336" s="77"/>
      <c r="J7336" s="77"/>
      <c r="K7336" s="77"/>
      <c r="L7336" s="77"/>
      <c r="M7336" s="77"/>
    </row>
    <row r="7337" ht="15.75" customHeight="1">
      <c r="A7337" s="79">
        <v>49339.0</v>
      </c>
      <c r="H7337" s="77"/>
      <c r="I7337" s="77"/>
      <c r="J7337" s="77"/>
      <c r="K7337" s="77"/>
      <c r="L7337" s="77"/>
      <c r="M7337" s="77"/>
    </row>
    <row r="7338" ht="15.75" customHeight="1">
      <c r="A7338" s="79">
        <v>49340.0</v>
      </c>
      <c r="H7338" s="77"/>
      <c r="I7338" s="77"/>
      <c r="J7338" s="77"/>
      <c r="K7338" s="77"/>
      <c r="L7338" s="77"/>
      <c r="M7338" s="77"/>
    </row>
    <row r="7339" ht="15.75" customHeight="1">
      <c r="A7339" s="79">
        <v>49341.0</v>
      </c>
      <c r="H7339" s="77"/>
      <c r="I7339" s="77"/>
      <c r="J7339" s="77"/>
      <c r="K7339" s="77"/>
      <c r="L7339" s="77"/>
      <c r="M7339" s="77"/>
    </row>
    <row r="7340" ht="15.75" customHeight="1">
      <c r="A7340" s="79">
        <v>49342.0</v>
      </c>
      <c r="H7340" s="77"/>
      <c r="I7340" s="77"/>
      <c r="J7340" s="77"/>
      <c r="K7340" s="77"/>
      <c r="L7340" s="77"/>
      <c r="M7340" s="77"/>
    </row>
    <row r="7341" ht="15.75" customHeight="1">
      <c r="A7341" s="79">
        <v>49343.0</v>
      </c>
      <c r="H7341" s="77"/>
      <c r="I7341" s="77"/>
      <c r="J7341" s="77"/>
      <c r="K7341" s="77"/>
      <c r="L7341" s="77"/>
      <c r="M7341" s="77"/>
    </row>
    <row r="7342" ht="15.75" customHeight="1">
      <c r="A7342" s="79">
        <v>49344.0</v>
      </c>
      <c r="H7342" s="77"/>
      <c r="I7342" s="77"/>
      <c r="J7342" s="77"/>
      <c r="K7342" s="77"/>
      <c r="L7342" s="77"/>
      <c r="M7342" s="77"/>
    </row>
    <row r="7343" ht="15.75" customHeight="1">
      <c r="A7343" s="79">
        <v>49345.0</v>
      </c>
      <c r="H7343" s="77"/>
      <c r="I7343" s="77"/>
      <c r="J7343" s="77"/>
      <c r="K7343" s="77"/>
      <c r="L7343" s="77"/>
      <c r="M7343" s="77"/>
    </row>
    <row r="7344" ht="15.75" customHeight="1">
      <c r="A7344" s="79">
        <v>49346.0</v>
      </c>
      <c r="H7344" s="77"/>
      <c r="I7344" s="77"/>
      <c r="J7344" s="77"/>
      <c r="K7344" s="77"/>
      <c r="L7344" s="77"/>
      <c r="M7344" s="77"/>
    </row>
    <row r="7345" ht="15.75" customHeight="1">
      <c r="A7345" s="79">
        <v>49347.0</v>
      </c>
      <c r="H7345" s="77"/>
      <c r="I7345" s="77"/>
      <c r="J7345" s="77"/>
      <c r="K7345" s="77"/>
      <c r="L7345" s="77"/>
      <c r="M7345" s="77"/>
    </row>
    <row r="7346" ht="15.75" customHeight="1">
      <c r="A7346" s="79">
        <v>49348.0</v>
      </c>
      <c r="H7346" s="77"/>
      <c r="I7346" s="77"/>
      <c r="J7346" s="77"/>
      <c r="K7346" s="77"/>
      <c r="L7346" s="77"/>
      <c r="M7346" s="77"/>
    </row>
    <row r="7347" ht="15.75" customHeight="1">
      <c r="A7347" s="79">
        <v>49349.0</v>
      </c>
      <c r="H7347" s="77"/>
      <c r="I7347" s="77"/>
      <c r="J7347" s="77"/>
      <c r="K7347" s="77"/>
      <c r="L7347" s="77"/>
      <c r="M7347" s="77"/>
    </row>
    <row r="7348" ht="15.75" customHeight="1">
      <c r="A7348" s="79">
        <v>49350.0</v>
      </c>
      <c r="H7348" s="77"/>
      <c r="I7348" s="77"/>
      <c r="J7348" s="77"/>
      <c r="K7348" s="77"/>
      <c r="L7348" s="77"/>
      <c r="M7348" s="77"/>
    </row>
    <row r="7349" ht="15.75" customHeight="1">
      <c r="A7349" s="79">
        <v>49351.0</v>
      </c>
      <c r="H7349" s="77"/>
      <c r="I7349" s="77"/>
      <c r="J7349" s="77"/>
      <c r="K7349" s="77"/>
      <c r="L7349" s="77"/>
      <c r="M7349" s="77"/>
    </row>
    <row r="7350" ht="15.75" customHeight="1">
      <c r="A7350" s="79">
        <v>49352.0</v>
      </c>
      <c r="H7350" s="77"/>
      <c r="I7350" s="77"/>
      <c r="J7350" s="77"/>
      <c r="K7350" s="77"/>
      <c r="L7350" s="77"/>
      <c r="M7350" s="77"/>
    </row>
    <row r="7351" ht="15.75" customHeight="1">
      <c r="A7351" s="79">
        <v>49353.0</v>
      </c>
      <c r="H7351" s="77"/>
      <c r="I7351" s="77"/>
      <c r="J7351" s="77"/>
      <c r="K7351" s="77"/>
      <c r="L7351" s="77"/>
      <c r="M7351" s="77"/>
    </row>
    <row r="7352" ht="15.75" customHeight="1">
      <c r="A7352" s="79">
        <v>49354.0</v>
      </c>
      <c r="H7352" s="77"/>
      <c r="I7352" s="77"/>
      <c r="J7352" s="77"/>
      <c r="K7352" s="77"/>
      <c r="L7352" s="77"/>
      <c r="M7352" s="77"/>
    </row>
    <row r="7353" ht="15.75" customHeight="1">
      <c r="A7353" s="79">
        <v>49355.0</v>
      </c>
      <c r="H7353" s="77"/>
      <c r="I7353" s="77"/>
      <c r="J7353" s="77"/>
      <c r="K7353" s="77"/>
      <c r="L7353" s="77"/>
      <c r="M7353" s="77"/>
    </row>
    <row r="7354" ht="15.75" customHeight="1">
      <c r="A7354" s="79">
        <v>49356.0</v>
      </c>
      <c r="H7354" s="77"/>
      <c r="I7354" s="77"/>
      <c r="J7354" s="77"/>
      <c r="K7354" s="77"/>
      <c r="L7354" s="77"/>
      <c r="M7354" s="77"/>
    </row>
    <row r="7355" ht="15.75" customHeight="1">
      <c r="A7355" s="79">
        <v>49357.0</v>
      </c>
      <c r="H7355" s="77"/>
      <c r="I7355" s="77"/>
      <c r="J7355" s="77"/>
      <c r="K7355" s="77"/>
      <c r="L7355" s="77"/>
      <c r="M7355" s="77"/>
    </row>
    <row r="7356" ht="15.75" customHeight="1">
      <c r="A7356" s="79">
        <v>49358.0</v>
      </c>
      <c r="H7356" s="77"/>
      <c r="I7356" s="77"/>
      <c r="J7356" s="77"/>
      <c r="K7356" s="77"/>
      <c r="L7356" s="77"/>
      <c r="M7356" s="77"/>
    </row>
    <row r="7357" ht="15.75" customHeight="1">
      <c r="A7357" s="79">
        <v>49359.0</v>
      </c>
      <c r="H7357" s="77"/>
      <c r="I7357" s="77"/>
      <c r="J7357" s="77"/>
      <c r="K7357" s="77"/>
      <c r="L7357" s="77"/>
      <c r="M7357" s="77"/>
    </row>
    <row r="7358" ht="15.75" customHeight="1">
      <c r="A7358" s="79">
        <v>49360.0</v>
      </c>
      <c r="H7358" s="77"/>
      <c r="I7358" s="77"/>
      <c r="J7358" s="77"/>
      <c r="K7358" s="77"/>
      <c r="L7358" s="77"/>
      <c r="M7358" s="77"/>
    </row>
    <row r="7359" ht="15.75" customHeight="1">
      <c r="A7359" s="79">
        <v>49361.0</v>
      </c>
      <c r="H7359" s="77"/>
      <c r="I7359" s="77"/>
      <c r="J7359" s="77"/>
      <c r="K7359" s="77"/>
      <c r="L7359" s="77"/>
      <c r="M7359" s="77"/>
    </row>
    <row r="7360" ht="15.75" customHeight="1">
      <c r="A7360" s="79">
        <v>49362.0</v>
      </c>
      <c r="H7360" s="77"/>
      <c r="I7360" s="77"/>
      <c r="J7360" s="77"/>
      <c r="K7360" s="77"/>
      <c r="L7360" s="77"/>
      <c r="M7360" s="77"/>
    </row>
    <row r="7361" ht="15.75" customHeight="1">
      <c r="A7361" s="79">
        <v>49363.0</v>
      </c>
      <c r="H7361" s="77"/>
      <c r="I7361" s="77"/>
      <c r="J7361" s="77"/>
      <c r="K7361" s="77"/>
      <c r="L7361" s="77"/>
      <c r="M7361" s="77"/>
    </row>
    <row r="7362" ht="15.75" customHeight="1">
      <c r="A7362" s="79">
        <v>49364.0</v>
      </c>
      <c r="H7362" s="77"/>
      <c r="I7362" s="77"/>
      <c r="J7362" s="77"/>
      <c r="K7362" s="77"/>
      <c r="L7362" s="77"/>
      <c r="M7362" s="77"/>
    </row>
    <row r="7363" ht="15.75" customHeight="1">
      <c r="A7363" s="79">
        <v>49365.0</v>
      </c>
      <c r="H7363" s="77"/>
      <c r="I7363" s="77"/>
      <c r="J7363" s="77"/>
      <c r="K7363" s="77"/>
      <c r="L7363" s="77"/>
      <c r="M7363" s="77"/>
    </row>
    <row r="7364" ht="15.75" customHeight="1">
      <c r="A7364" s="79">
        <v>49366.0</v>
      </c>
      <c r="H7364" s="77"/>
      <c r="I7364" s="77"/>
      <c r="J7364" s="77"/>
      <c r="K7364" s="77"/>
      <c r="L7364" s="77"/>
      <c r="M7364" s="77"/>
    </row>
    <row r="7365" ht="15.75" customHeight="1">
      <c r="A7365" s="79">
        <v>49367.0</v>
      </c>
      <c r="H7365" s="77"/>
      <c r="I7365" s="77"/>
      <c r="J7365" s="77"/>
      <c r="K7365" s="77"/>
      <c r="L7365" s="77"/>
      <c r="M7365" s="77"/>
    </row>
    <row r="7366" ht="15.75" customHeight="1">
      <c r="A7366" s="79">
        <v>49368.0</v>
      </c>
      <c r="H7366" s="77"/>
      <c r="I7366" s="77"/>
      <c r="J7366" s="77"/>
      <c r="K7366" s="77"/>
      <c r="L7366" s="77"/>
      <c r="M7366" s="77"/>
    </row>
    <row r="7367" ht="15.75" customHeight="1">
      <c r="A7367" s="79">
        <v>49369.0</v>
      </c>
      <c r="H7367" s="77"/>
      <c r="I7367" s="77"/>
      <c r="J7367" s="77"/>
      <c r="K7367" s="77"/>
      <c r="L7367" s="77"/>
      <c r="M7367" s="77"/>
    </row>
    <row r="7368" ht="15.75" customHeight="1">
      <c r="A7368" s="79">
        <v>49370.0</v>
      </c>
      <c r="H7368" s="77"/>
      <c r="I7368" s="77"/>
      <c r="J7368" s="77"/>
      <c r="K7368" s="77"/>
      <c r="L7368" s="77"/>
      <c r="M7368" s="77"/>
    </row>
    <row r="7369" ht="15.75" customHeight="1">
      <c r="A7369" s="79">
        <v>49371.0</v>
      </c>
      <c r="H7369" s="77"/>
      <c r="I7369" s="77"/>
      <c r="J7369" s="77"/>
      <c r="K7369" s="77"/>
      <c r="L7369" s="77"/>
      <c r="M7369" s="77"/>
    </row>
    <row r="7370" ht="15.75" customHeight="1">
      <c r="A7370" s="79">
        <v>49372.0</v>
      </c>
      <c r="H7370" s="77"/>
      <c r="I7370" s="77"/>
      <c r="J7370" s="77"/>
      <c r="K7370" s="77"/>
      <c r="L7370" s="77"/>
      <c r="M7370" s="77"/>
    </row>
    <row r="7371" ht="15.75" customHeight="1">
      <c r="A7371" s="79">
        <v>49373.0</v>
      </c>
      <c r="H7371" s="77"/>
      <c r="I7371" s="77"/>
      <c r="J7371" s="77"/>
      <c r="K7371" s="77"/>
      <c r="L7371" s="77"/>
      <c r="M7371" s="77"/>
    </row>
    <row r="7372" ht="15.75" customHeight="1">
      <c r="A7372" s="79">
        <v>49374.0</v>
      </c>
      <c r="H7372" s="77"/>
      <c r="I7372" s="77"/>
      <c r="J7372" s="77"/>
      <c r="K7372" s="77"/>
      <c r="L7372" s="77"/>
      <c r="M7372" s="77"/>
    </row>
    <row r="7373" ht="15.75" customHeight="1">
      <c r="A7373" s="79">
        <v>49375.0</v>
      </c>
      <c r="H7373" s="77"/>
      <c r="I7373" s="77"/>
      <c r="J7373" s="77"/>
      <c r="K7373" s="77"/>
      <c r="L7373" s="77"/>
      <c r="M7373" s="77"/>
    </row>
    <row r="7374" ht="15.75" customHeight="1">
      <c r="A7374" s="79">
        <v>49376.0</v>
      </c>
      <c r="H7374" s="77"/>
      <c r="I7374" s="77"/>
      <c r="J7374" s="77"/>
      <c r="K7374" s="77"/>
      <c r="L7374" s="77"/>
      <c r="M7374" s="77"/>
    </row>
    <row r="7375" ht="15.75" customHeight="1">
      <c r="A7375" s="79">
        <v>49377.0</v>
      </c>
      <c r="H7375" s="77"/>
      <c r="I7375" s="77"/>
      <c r="J7375" s="77"/>
      <c r="K7375" s="77"/>
      <c r="L7375" s="77"/>
      <c r="M7375" s="77"/>
    </row>
    <row r="7376" ht="15.75" customHeight="1">
      <c r="A7376" s="79">
        <v>49378.0</v>
      </c>
      <c r="H7376" s="77"/>
      <c r="I7376" s="77"/>
      <c r="J7376" s="77"/>
      <c r="K7376" s="77"/>
      <c r="L7376" s="77"/>
      <c r="M7376" s="77"/>
    </row>
    <row r="7377" ht="15.75" customHeight="1">
      <c r="A7377" s="79">
        <v>49379.0</v>
      </c>
      <c r="H7377" s="77"/>
      <c r="I7377" s="77"/>
      <c r="J7377" s="77"/>
      <c r="K7377" s="77"/>
      <c r="L7377" s="77"/>
      <c r="M7377" s="77"/>
    </row>
    <row r="7378" ht="15.75" customHeight="1">
      <c r="A7378" s="79">
        <v>49380.0</v>
      </c>
      <c r="H7378" s="77"/>
      <c r="I7378" s="77"/>
      <c r="J7378" s="77"/>
      <c r="K7378" s="77"/>
      <c r="L7378" s="77"/>
      <c r="M7378" s="77"/>
    </row>
    <row r="7379" ht="15.75" customHeight="1">
      <c r="A7379" s="79">
        <v>49381.0</v>
      </c>
      <c r="H7379" s="77"/>
      <c r="I7379" s="77"/>
      <c r="J7379" s="77"/>
      <c r="K7379" s="77"/>
      <c r="L7379" s="77"/>
      <c r="M7379" s="77"/>
    </row>
    <row r="7380" ht="15.75" customHeight="1">
      <c r="A7380" s="79">
        <v>49382.0</v>
      </c>
      <c r="H7380" s="77"/>
      <c r="I7380" s="77"/>
      <c r="J7380" s="77"/>
      <c r="K7380" s="77"/>
      <c r="L7380" s="77"/>
      <c r="M7380" s="77"/>
    </row>
    <row r="7381" ht="15.75" customHeight="1">
      <c r="A7381" s="79">
        <v>49383.0</v>
      </c>
      <c r="H7381" s="77"/>
      <c r="I7381" s="77"/>
      <c r="J7381" s="77"/>
      <c r="K7381" s="77"/>
      <c r="L7381" s="77"/>
      <c r="M7381" s="77"/>
    </row>
    <row r="7382" ht="15.75" customHeight="1">
      <c r="A7382" s="79">
        <v>49384.0</v>
      </c>
      <c r="H7382" s="77"/>
      <c r="I7382" s="77"/>
      <c r="J7382" s="77"/>
      <c r="K7382" s="77"/>
      <c r="L7382" s="77"/>
      <c r="M7382" s="77"/>
    </row>
    <row r="7383" ht="15.75" customHeight="1">
      <c r="A7383" s="79">
        <v>49385.0</v>
      </c>
      <c r="H7383" s="77"/>
      <c r="I7383" s="77"/>
      <c r="J7383" s="77"/>
      <c r="K7383" s="77"/>
      <c r="L7383" s="77"/>
      <c r="M7383" s="77"/>
    </row>
    <row r="7384" ht="15.75" customHeight="1">
      <c r="A7384" s="79">
        <v>49386.0</v>
      </c>
      <c r="H7384" s="77"/>
      <c r="I7384" s="77"/>
      <c r="J7384" s="77"/>
      <c r="K7384" s="77"/>
      <c r="L7384" s="77"/>
      <c r="M7384" s="77"/>
    </row>
    <row r="7385" ht="15.75" customHeight="1">
      <c r="A7385" s="79">
        <v>49387.0</v>
      </c>
      <c r="H7385" s="77"/>
      <c r="I7385" s="77"/>
      <c r="J7385" s="77"/>
      <c r="K7385" s="77"/>
      <c r="L7385" s="77"/>
      <c r="M7385" s="77"/>
    </row>
    <row r="7386" ht="15.75" customHeight="1">
      <c r="A7386" s="79">
        <v>49388.0</v>
      </c>
      <c r="H7386" s="77"/>
      <c r="I7386" s="77"/>
      <c r="J7386" s="77"/>
      <c r="K7386" s="77"/>
      <c r="L7386" s="77"/>
      <c r="M7386" s="77"/>
    </row>
    <row r="7387" ht="15.75" customHeight="1">
      <c r="A7387" s="79">
        <v>49389.0</v>
      </c>
      <c r="H7387" s="77"/>
      <c r="I7387" s="77"/>
      <c r="J7387" s="77"/>
      <c r="K7387" s="77"/>
      <c r="L7387" s="77"/>
      <c r="M7387" s="77"/>
    </row>
    <row r="7388" ht="15.75" customHeight="1">
      <c r="A7388" s="79">
        <v>49390.0</v>
      </c>
      <c r="H7388" s="77"/>
      <c r="I7388" s="77"/>
      <c r="J7388" s="77"/>
      <c r="K7388" s="77"/>
      <c r="L7388" s="77"/>
      <c r="M7388" s="77"/>
    </row>
    <row r="7389" ht="15.75" customHeight="1">
      <c r="A7389" s="79">
        <v>49391.0</v>
      </c>
      <c r="H7389" s="77"/>
      <c r="I7389" s="77"/>
      <c r="J7389" s="77"/>
      <c r="K7389" s="77"/>
      <c r="L7389" s="77"/>
      <c r="M7389" s="77"/>
    </row>
    <row r="7390" ht="15.75" customHeight="1">
      <c r="A7390" s="79">
        <v>49392.0</v>
      </c>
      <c r="H7390" s="77"/>
      <c r="I7390" s="77"/>
      <c r="J7390" s="77"/>
      <c r="K7390" s="77"/>
      <c r="L7390" s="77"/>
      <c r="M7390" s="77"/>
    </row>
    <row r="7391" ht="15.75" customHeight="1">
      <c r="A7391" s="79">
        <v>49393.0</v>
      </c>
      <c r="H7391" s="77"/>
      <c r="I7391" s="77"/>
      <c r="J7391" s="77"/>
      <c r="K7391" s="77"/>
      <c r="L7391" s="77"/>
      <c r="M7391" s="77"/>
    </row>
    <row r="7392" ht="15.75" customHeight="1">
      <c r="A7392" s="79">
        <v>49394.0</v>
      </c>
      <c r="H7392" s="77"/>
      <c r="I7392" s="77"/>
      <c r="J7392" s="77"/>
      <c r="K7392" s="77"/>
      <c r="L7392" s="77"/>
      <c r="M7392" s="77"/>
    </row>
    <row r="7393" ht="15.75" customHeight="1">
      <c r="A7393" s="79">
        <v>49395.0</v>
      </c>
      <c r="H7393" s="77"/>
      <c r="I7393" s="77"/>
      <c r="J7393" s="77"/>
      <c r="K7393" s="77"/>
      <c r="L7393" s="77"/>
      <c r="M7393" s="77"/>
    </row>
    <row r="7394" ht="15.75" customHeight="1">
      <c r="A7394" s="79">
        <v>49396.0</v>
      </c>
      <c r="H7394" s="77"/>
      <c r="I7394" s="77"/>
      <c r="J7394" s="77"/>
      <c r="K7394" s="77"/>
      <c r="L7394" s="77"/>
      <c r="M7394" s="77"/>
    </row>
    <row r="7395" ht="15.75" customHeight="1">
      <c r="A7395" s="79">
        <v>49397.0</v>
      </c>
      <c r="H7395" s="77"/>
      <c r="I7395" s="77"/>
      <c r="J7395" s="77"/>
      <c r="K7395" s="77"/>
      <c r="L7395" s="77"/>
      <c r="M7395" s="77"/>
    </row>
    <row r="7396" ht="15.75" customHeight="1">
      <c r="A7396" s="79">
        <v>49398.0</v>
      </c>
      <c r="H7396" s="77"/>
      <c r="I7396" s="77"/>
      <c r="J7396" s="77"/>
      <c r="K7396" s="77"/>
      <c r="L7396" s="77"/>
      <c r="M7396" s="77"/>
    </row>
    <row r="7397" ht="15.75" customHeight="1">
      <c r="A7397" s="79">
        <v>49399.0</v>
      </c>
      <c r="H7397" s="77"/>
      <c r="I7397" s="77"/>
      <c r="J7397" s="77"/>
      <c r="K7397" s="77"/>
      <c r="L7397" s="77"/>
      <c r="M7397" s="77"/>
    </row>
    <row r="7398" ht="15.75" customHeight="1">
      <c r="A7398" s="79">
        <v>49400.0</v>
      </c>
      <c r="H7398" s="77"/>
      <c r="I7398" s="77"/>
      <c r="J7398" s="77"/>
      <c r="K7398" s="77"/>
      <c r="L7398" s="77"/>
      <c r="M7398" s="77"/>
    </row>
    <row r="7399" ht="15.75" customHeight="1">
      <c r="A7399" s="79">
        <v>49401.0</v>
      </c>
      <c r="H7399" s="77"/>
      <c r="I7399" s="77"/>
      <c r="J7399" s="77"/>
      <c r="K7399" s="77"/>
      <c r="L7399" s="77"/>
      <c r="M7399" s="77"/>
    </row>
    <row r="7400" ht="15.75" customHeight="1">
      <c r="A7400" s="79">
        <v>49402.0</v>
      </c>
      <c r="H7400" s="77"/>
      <c r="I7400" s="77"/>
      <c r="J7400" s="77"/>
      <c r="K7400" s="77"/>
      <c r="L7400" s="77"/>
      <c r="M7400" s="77"/>
    </row>
    <row r="7401" ht="15.75" customHeight="1">
      <c r="A7401" s="79">
        <v>49403.0</v>
      </c>
      <c r="H7401" s="77"/>
      <c r="I7401" s="77"/>
      <c r="J7401" s="77"/>
      <c r="K7401" s="77"/>
      <c r="L7401" s="77"/>
      <c r="M7401" s="77"/>
    </row>
    <row r="7402" ht="15.75" customHeight="1">
      <c r="A7402" s="79">
        <v>49404.0</v>
      </c>
      <c r="H7402" s="77"/>
      <c r="I7402" s="77"/>
      <c r="J7402" s="77"/>
      <c r="K7402" s="77"/>
      <c r="L7402" s="77"/>
      <c r="M7402" s="77"/>
    </row>
    <row r="7403" ht="15.75" customHeight="1">
      <c r="A7403" s="79">
        <v>49405.0</v>
      </c>
      <c r="H7403" s="77"/>
      <c r="I7403" s="77"/>
      <c r="J7403" s="77"/>
      <c r="K7403" s="77"/>
      <c r="L7403" s="77"/>
      <c r="M7403" s="77"/>
    </row>
    <row r="7404" ht="15.75" customHeight="1">
      <c r="A7404" s="79">
        <v>49406.0</v>
      </c>
      <c r="H7404" s="77"/>
      <c r="I7404" s="77"/>
      <c r="J7404" s="77"/>
      <c r="K7404" s="77"/>
      <c r="L7404" s="77"/>
      <c r="M7404" s="77"/>
    </row>
    <row r="7405" ht="15.75" customHeight="1">
      <c r="A7405" s="79">
        <v>49407.0</v>
      </c>
      <c r="H7405" s="77"/>
      <c r="I7405" s="77"/>
      <c r="J7405" s="77"/>
      <c r="K7405" s="77"/>
      <c r="L7405" s="77"/>
      <c r="M7405" s="77"/>
    </row>
    <row r="7406" ht="15.75" customHeight="1">
      <c r="A7406" s="79">
        <v>49408.0</v>
      </c>
      <c r="H7406" s="77"/>
      <c r="I7406" s="77"/>
      <c r="J7406" s="77"/>
      <c r="K7406" s="77"/>
      <c r="L7406" s="77"/>
      <c r="M7406" s="77"/>
    </row>
    <row r="7407" ht="15.75" customHeight="1">
      <c r="A7407" s="79">
        <v>49409.0</v>
      </c>
      <c r="H7407" s="77"/>
      <c r="I7407" s="77"/>
      <c r="J7407" s="77"/>
      <c r="K7407" s="77"/>
      <c r="L7407" s="77"/>
      <c r="M7407" s="77"/>
    </row>
    <row r="7408" ht="15.75" customHeight="1">
      <c r="A7408" s="79">
        <v>49410.0</v>
      </c>
      <c r="H7408" s="77"/>
      <c r="I7408" s="77"/>
      <c r="J7408" s="77"/>
      <c r="K7408" s="77"/>
      <c r="L7408" s="77"/>
      <c r="M7408" s="77"/>
    </row>
    <row r="7409" ht="15.75" customHeight="1">
      <c r="A7409" s="79">
        <v>49411.0</v>
      </c>
      <c r="H7409" s="77"/>
      <c r="I7409" s="77"/>
      <c r="J7409" s="77"/>
      <c r="K7409" s="77"/>
      <c r="L7409" s="77"/>
      <c r="M7409" s="77"/>
    </row>
    <row r="7410" ht="15.75" customHeight="1">
      <c r="A7410" s="79">
        <v>49412.0</v>
      </c>
      <c r="H7410" s="77"/>
      <c r="I7410" s="77"/>
      <c r="J7410" s="77"/>
      <c r="K7410" s="77"/>
      <c r="L7410" s="77"/>
      <c r="M7410" s="77"/>
    </row>
    <row r="7411" ht="15.75" customHeight="1">
      <c r="A7411" s="79">
        <v>49413.0</v>
      </c>
      <c r="H7411" s="77"/>
      <c r="I7411" s="77"/>
      <c r="J7411" s="77"/>
      <c r="K7411" s="77"/>
      <c r="L7411" s="77"/>
      <c r="M7411" s="77"/>
    </row>
    <row r="7412" ht="15.75" customHeight="1">
      <c r="A7412" s="79">
        <v>49414.0</v>
      </c>
      <c r="H7412" s="77"/>
      <c r="I7412" s="77"/>
      <c r="J7412" s="77"/>
      <c r="K7412" s="77"/>
      <c r="L7412" s="77"/>
      <c r="M7412" s="77"/>
    </row>
    <row r="7413" ht="15.75" customHeight="1">
      <c r="A7413" s="79">
        <v>49415.0</v>
      </c>
      <c r="H7413" s="77"/>
      <c r="I7413" s="77"/>
      <c r="J7413" s="77"/>
      <c r="K7413" s="77"/>
      <c r="L7413" s="77"/>
      <c r="M7413" s="77"/>
    </row>
    <row r="7414" ht="15.75" customHeight="1">
      <c r="A7414" s="79">
        <v>49416.0</v>
      </c>
      <c r="H7414" s="77"/>
      <c r="I7414" s="77"/>
      <c r="J7414" s="77"/>
      <c r="K7414" s="77"/>
      <c r="L7414" s="77"/>
      <c r="M7414" s="77"/>
    </row>
    <row r="7415" ht="15.75" customHeight="1">
      <c r="A7415" s="79">
        <v>49417.0</v>
      </c>
      <c r="H7415" s="77"/>
      <c r="I7415" s="77"/>
      <c r="J7415" s="77"/>
      <c r="K7415" s="77"/>
      <c r="L7415" s="77"/>
      <c r="M7415" s="77"/>
    </row>
    <row r="7416" ht="15.75" customHeight="1">
      <c r="A7416" s="79">
        <v>49418.0</v>
      </c>
      <c r="H7416" s="77"/>
      <c r="I7416" s="77"/>
      <c r="J7416" s="77"/>
      <c r="K7416" s="77"/>
      <c r="L7416" s="77"/>
      <c r="M7416" s="77"/>
    </row>
    <row r="7417" ht="15.75" customHeight="1">
      <c r="A7417" s="79">
        <v>49419.0</v>
      </c>
      <c r="H7417" s="77"/>
      <c r="I7417" s="77"/>
      <c r="J7417" s="77"/>
      <c r="K7417" s="77"/>
      <c r="L7417" s="77"/>
      <c r="M7417" s="77"/>
    </row>
    <row r="7418" ht="15.75" customHeight="1">
      <c r="A7418" s="79">
        <v>49420.0</v>
      </c>
      <c r="H7418" s="77"/>
      <c r="I7418" s="77"/>
      <c r="J7418" s="77"/>
      <c r="K7418" s="77"/>
      <c r="L7418" s="77"/>
      <c r="M7418" s="77"/>
    </row>
    <row r="7419" ht="15.75" customHeight="1">
      <c r="A7419" s="79">
        <v>49421.0</v>
      </c>
      <c r="H7419" s="77"/>
      <c r="I7419" s="77"/>
      <c r="J7419" s="77"/>
      <c r="K7419" s="77"/>
      <c r="L7419" s="77"/>
      <c r="M7419" s="77"/>
    </row>
    <row r="7420" ht="15.75" customHeight="1">
      <c r="A7420" s="79">
        <v>49422.0</v>
      </c>
      <c r="H7420" s="77"/>
      <c r="I7420" s="77"/>
      <c r="J7420" s="77"/>
      <c r="K7420" s="77"/>
      <c r="L7420" s="77"/>
      <c r="M7420" s="77"/>
    </row>
    <row r="7421" ht="15.75" customHeight="1">
      <c r="A7421" s="79">
        <v>49423.0</v>
      </c>
      <c r="H7421" s="77"/>
      <c r="I7421" s="77"/>
      <c r="J7421" s="77"/>
      <c r="K7421" s="77"/>
      <c r="L7421" s="77"/>
      <c r="M7421" s="77"/>
    </row>
    <row r="7422" ht="15.75" customHeight="1">
      <c r="A7422" s="79">
        <v>49424.0</v>
      </c>
      <c r="H7422" s="77"/>
      <c r="I7422" s="77"/>
      <c r="J7422" s="77"/>
      <c r="K7422" s="77"/>
      <c r="L7422" s="77"/>
      <c r="M7422" s="77"/>
    </row>
    <row r="7423" ht="15.75" customHeight="1">
      <c r="A7423" s="79">
        <v>49425.0</v>
      </c>
      <c r="H7423" s="77"/>
      <c r="I7423" s="77"/>
      <c r="J7423" s="77"/>
      <c r="K7423" s="77"/>
      <c r="L7423" s="77"/>
      <c r="M7423" s="77"/>
    </row>
    <row r="7424" ht="15.75" customHeight="1">
      <c r="A7424" s="79">
        <v>49426.0</v>
      </c>
      <c r="H7424" s="77"/>
      <c r="I7424" s="77"/>
      <c r="J7424" s="77"/>
      <c r="K7424" s="77"/>
      <c r="L7424" s="77"/>
      <c r="M7424" s="77"/>
    </row>
    <row r="7425" ht="15.75" customHeight="1">
      <c r="A7425" s="79">
        <v>49427.0</v>
      </c>
      <c r="H7425" s="77"/>
      <c r="I7425" s="77"/>
      <c r="J7425" s="77"/>
      <c r="K7425" s="77"/>
      <c r="L7425" s="77"/>
      <c r="M7425" s="77"/>
    </row>
    <row r="7426" ht="15.75" customHeight="1">
      <c r="A7426" s="79">
        <v>49428.0</v>
      </c>
      <c r="H7426" s="77"/>
      <c r="I7426" s="77"/>
      <c r="J7426" s="77"/>
      <c r="K7426" s="77"/>
      <c r="L7426" s="77"/>
      <c r="M7426" s="77"/>
    </row>
    <row r="7427" ht="15.75" customHeight="1">
      <c r="A7427" s="79">
        <v>49429.0</v>
      </c>
      <c r="H7427" s="77"/>
      <c r="I7427" s="77"/>
      <c r="J7427" s="77"/>
      <c r="K7427" s="77"/>
      <c r="L7427" s="77"/>
      <c r="M7427" s="77"/>
    </row>
    <row r="7428" ht="15.75" customHeight="1">
      <c r="A7428" s="79">
        <v>49430.0</v>
      </c>
      <c r="H7428" s="77"/>
      <c r="I7428" s="77"/>
      <c r="J7428" s="77"/>
      <c r="K7428" s="77"/>
      <c r="L7428" s="77"/>
      <c r="M7428" s="77"/>
    </row>
    <row r="7429" ht="15.75" customHeight="1">
      <c r="A7429" s="79">
        <v>49431.0</v>
      </c>
      <c r="H7429" s="77"/>
      <c r="I7429" s="77"/>
      <c r="J7429" s="77"/>
      <c r="K7429" s="77"/>
      <c r="L7429" s="77"/>
      <c r="M7429" s="77"/>
    </row>
    <row r="7430" ht="15.75" customHeight="1">
      <c r="A7430" s="79">
        <v>49432.0</v>
      </c>
      <c r="H7430" s="77"/>
      <c r="I7430" s="77"/>
      <c r="J7430" s="77"/>
      <c r="K7430" s="77"/>
      <c r="L7430" s="77"/>
      <c r="M7430" s="77"/>
    </row>
    <row r="7431" ht="15.75" customHeight="1">
      <c r="A7431" s="79">
        <v>49433.0</v>
      </c>
      <c r="H7431" s="77"/>
      <c r="I7431" s="77"/>
      <c r="J7431" s="77"/>
      <c r="K7431" s="77"/>
      <c r="L7431" s="77"/>
      <c r="M7431" s="77"/>
    </row>
    <row r="7432" ht="15.75" customHeight="1">
      <c r="A7432" s="79">
        <v>49434.0</v>
      </c>
      <c r="H7432" s="77"/>
      <c r="I7432" s="77"/>
      <c r="J7432" s="77"/>
      <c r="K7432" s="77"/>
      <c r="L7432" s="77"/>
      <c r="M7432" s="77"/>
    </row>
    <row r="7433" ht="15.75" customHeight="1">
      <c r="A7433" s="79">
        <v>49435.0</v>
      </c>
      <c r="H7433" s="77"/>
      <c r="I7433" s="77"/>
      <c r="J7433" s="77"/>
      <c r="K7433" s="77"/>
      <c r="L7433" s="77"/>
      <c r="M7433" s="77"/>
    </row>
    <row r="7434" ht="15.75" customHeight="1">
      <c r="A7434" s="79">
        <v>49436.0</v>
      </c>
      <c r="H7434" s="77"/>
      <c r="I7434" s="77"/>
      <c r="J7434" s="77"/>
      <c r="K7434" s="77"/>
      <c r="L7434" s="77"/>
      <c r="M7434" s="77"/>
    </row>
    <row r="7435" ht="15.75" customHeight="1">
      <c r="A7435" s="79">
        <v>49437.0</v>
      </c>
      <c r="H7435" s="77"/>
      <c r="I7435" s="77"/>
      <c r="J7435" s="77"/>
      <c r="K7435" s="77"/>
      <c r="L7435" s="77"/>
      <c r="M7435" s="77"/>
    </row>
    <row r="7436" ht="15.75" customHeight="1">
      <c r="A7436" s="79">
        <v>49438.0</v>
      </c>
      <c r="H7436" s="77"/>
      <c r="I7436" s="77"/>
      <c r="J7436" s="77"/>
      <c r="K7436" s="77"/>
      <c r="L7436" s="77"/>
      <c r="M7436" s="77"/>
    </row>
    <row r="7437" ht="15.75" customHeight="1">
      <c r="A7437" s="79">
        <v>49439.0</v>
      </c>
      <c r="H7437" s="77"/>
      <c r="I7437" s="77"/>
      <c r="J7437" s="77"/>
      <c r="K7437" s="77"/>
      <c r="L7437" s="77"/>
      <c r="M7437" s="77"/>
    </row>
    <row r="7438" ht="15.75" customHeight="1">
      <c r="A7438" s="79">
        <v>49440.0</v>
      </c>
      <c r="H7438" s="77"/>
      <c r="I7438" s="77"/>
      <c r="J7438" s="77"/>
      <c r="K7438" s="77"/>
      <c r="L7438" s="77"/>
      <c r="M7438" s="77"/>
    </row>
    <row r="7439" ht="15.75" customHeight="1">
      <c r="A7439" s="79">
        <v>49441.0</v>
      </c>
      <c r="H7439" s="77"/>
      <c r="I7439" s="77"/>
      <c r="J7439" s="77"/>
      <c r="K7439" s="77"/>
      <c r="L7439" s="77"/>
      <c r="M7439" s="77"/>
    </row>
    <row r="7440" ht="15.75" customHeight="1">
      <c r="A7440" s="79">
        <v>49442.0</v>
      </c>
      <c r="H7440" s="77"/>
      <c r="I7440" s="77"/>
      <c r="J7440" s="77"/>
      <c r="K7440" s="77"/>
      <c r="L7440" s="77"/>
      <c r="M7440" s="77"/>
    </row>
    <row r="7441" ht="15.75" customHeight="1">
      <c r="A7441" s="79">
        <v>49443.0</v>
      </c>
      <c r="H7441" s="77"/>
      <c r="I7441" s="77"/>
      <c r="J7441" s="77"/>
      <c r="K7441" s="77"/>
      <c r="L7441" s="77"/>
      <c r="M7441" s="77"/>
    </row>
    <row r="7442" ht="15.75" customHeight="1">
      <c r="A7442" s="79">
        <v>49444.0</v>
      </c>
      <c r="H7442" s="77"/>
      <c r="I7442" s="77"/>
      <c r="J7442" s="77"/>
      <c r="K7442" s="77"/>
      <c r="L7442" s="77"/>
      <c r="M7442" s="77"/>
    </row>
    <row r="7443" ht="15.75" customHeight="1">
      <c r="A7443" s="79">
        <v>49445.0</v>
      </c>
      <c r="H7443" s="77"/>
      <c r="I7443" s="77"/>
      <c r="J7443" s="77"/>
      <c r="K7443" s="77"/>
      <c r="L7443" s="77"/>
      <c r="M7443" s="77"/>
    </row>
    <row r="7444" ht="15.75" customHeight="1">
      <c r="A7444" s="79">
        <v>49446.0</v>
      </c>
      <c r="H7444" s="77"/>
      <c r="I7444" s="77"/>
      <c r="J7444" s="77"/>
      <c r="K7444" s="77"/>
      <c r="L7444" s="77"/>
      <c r="M7444" s="77"/>
    </row>
    <row r="7445" ht="15.75" customHeight="1">
      <c r="A7445" s="79">
        <v>49447.0</v>
      </c>
      <c r="H7445" s="77"/>
      <c r="I7445" s="77"/>
      <c r="J7445" s="77"/>
      <c r="K7445" s="77"/>
      <c r="L7445" s="77"/>
      <c r="M7445" s="77"/>
    </row>
    <row r="7446" ht="15.75" customHeight="1">
      <c r="A7446" s="79">
        <v>49448.0</v>
      </c>
      <c r="H7446" s="77"/>
      <c r="I7446" s="77"/>
      <c r="J7446" s="77"/>
      <c r="K7446" s="77"/>
      <c r="L7446" s="77"/>
      <c r="M7446" s="77"/>
    </row>
    <row r="7447" ht="15.75" customHeight="1">
      <c r="A7447" s="79">
        <v>49449.0</v>
      </c>
      <c r="H7447" s="77"/>
      <c r="I7447" s="77"/>
      <c r="J7447" s="77"/>
      <c r="K7447" s="77"/>
      <c r="L7447" s="77"/>
      <c r="M7447" s="77"/>
    </row>
    <row r="7448" ht="15.75" customHeight="1">
      <c r="A7448" s="79">
        <v>49450.0</v>
      </c>
      <c r="H7448" s="77"/>
      <c r="I7448" s="77"/>
      <c r="J7448" s="77"/>
      <c r="K7448" s="77"/>
      <c r="L7448" s="77"/>
      <c r="M7448" s="77"/>
    </row>
    <row r="7449" ht="15.75" customHeight="1">
      <c r="A7449" s="79">
        <v>49451.0</v>
      </c>
      <c r="H7449" s="77"/>
      <c r="I7449" s="77"/>
      <c r="J7449" s="77"/>
      <c r="K7449" s="77"/>
      <c r="L7449" s="77"/>
      <c r="M7449" s="77"/>
    </row>
    <row r="7450" ht="15.75" customHeight="1">
      <c r="A7450" s="79">
        <v>49452.0</v>
      </c>
      <c r="H7450" s="77"/>
      <c r="I7450" s="77"/>
      <c r="J7450" s="77"/>
      <c r="K7450" s="77"/>
      <c r="L7450" s="77"/>
      <c r="M7450" s="77"/>
    </row>
    <row r="7451" ht="15.75" customHeight="1">
      <c r="A7451" s="79">
        <v>49453.0</v>
      </c>
      <c r="H7451" s="77"/>
      <c r="I7451" s="77"/>
      <c r="J7451" s="77"/>
      <c r="K7451" s="77"/>
      <c r="L7451" s="77"/>
      <c r="M7451" s="77"/>
    </row>
    <row r="7452" ht="15.75" customHeight="1">
      <c r="A7452" s="79">
        <v>49454.0</v>
      </c>
      <c r="H7452" s="77"/>
      <c r="I7452" s="77"/>
      <c r="J7452" s="77"/>
      <c r="K7452" s="77"/>
      <c r="L7452" s="77"/>
      <c r="M7452" s="77"/>
    </row>
    <row r="7453" ht="15.75" customHeight="1">
      <c r="A7453" s="79">
        <v>49455.0</v>
      </c>
      <c r="H7453" s="77"/>
      <c r="I7453" s="77"/>
      <c r="J7453" s="77"/>
      <c r="K7453" s="77"/>
      <c r="L7453" s="77"/>
      <c r="M7453" s="77"/>
    </row>
    <row r="7454" ht="15.75" customHeight="1">
      <c r="A7454" s="79">
        <v>49456.0</v>
      </c>
      <c r="H7454" s="77"/>
      <c r="I7454" s="77"/>
      <c r="J7454" s="77"/>
      <c r="K7454" s="77"/>
      <c r="L7454" s="77"/>
      <c r="M7454" s="77"/>
    </row>
    <row r="7455" ht="15.75" customHeight="1">
      <c r="A7455" s="79">
        <v>49457.0</v>
      </c>
      <c r="H7455" s="77"/>
      <c r="I7455" s="77"/>
      <c r="J7455" s="77"/>
      <c r="K7455" s="77"/>
      <c r="L7455" s="77"/>
      <c r="M7455" s="77"/>
    </row>
    <row r="7456" ht="15.75" customHeight="1">
      <c r="A7456" s="79">
        <v>49458.0</v>
      </c>
      <c r="H7456" s="77"/>
      <c r="I7456" s="77"/>
      <c r="J7456" s="77"/>
      <c r="K7456" s="77"/>
      <c r="L7456" s="77"/>
      <c r="M7456" s="77"/>
    </row>
    <row r="7457" ht="15.75" customHeight="1">
      <c r="A7457" s="79">
        <v>49459.0</v>
      </c>
      <c r="H7457" s="77"/>
      <c r="I7457" s="77"/>
      <c r="J7457" s="77"/>
      <c r="K7457" s="77"/>
      <c r="L7457" s="77"/>
      <c r="M7457" s="77"/>
    </row>
    <row r="7458" ht="15.75" customHeight="1">
      <c r="A7458" s="79">
        <v>49460.0</v>
      </c>
      <c r="H7458" s="77"/>
      <c r="I7458" s="77"/>
      <c r="J7458" s="77"/>
      <c r="K7458" s="77"/>
      <c r="L7458" s="77"/>
      <c r="M7458" s="77"/>
    </row>
    <row r="7459" ht="15.75" customHeight="1">
      <c r="A7459" s="79">
        <v>49461.0</v>
      </c>
      <c r="H7459" s="77"/>
      <c r="I7459" s="77"/>
      <c r="J7459" s="77"/>
      <c r="K7459" s="77"/>
      <c r="L7459" s="77"/>
      <c r="M7459" s="77"/>
    </row>
    <row r="7460" ht="15.75" customHeight="1">
      <c r="A7460" s="79">
        <v>49462.0</v>
      </c>
      <c r="H7460" s="77"/>
      <c r="I7460" s="77"/>
      <c r="J7460" s="77"/>
      <c r="K7460" s="77"/>
      <c r="L7460" s="77"/>
      <c r="M7460" s="77"/>
    </row>
    <row r="7461" ht="15.75" customHeight="1">
      <c r="A7461" s="79">
        <v>49463.0</v>
      </c>
      <c r="H7461" s="77"/>
      <c r="I7461" s="77"/>
      <c r="J7461" s="77"/>
      <c r="K7461" s="77"/>
      <c r="L7461" s="77"/>
      <c r="M7461" s="77"/>
    </row>
    <row r="7462" ht="15.75" customHeight="1">
      <c r="A7462" s="79">
        <v>49464.0</v>
      </c>
      <c r="H7462" s="77"/>
      <c r="I7462" s="77"/>
      <c r="J7462" s="77"/>
      <c r="K7462" s="77"/>
      <c r="L7462" s="77"/>
      <c r="M7462" s="77"/>
    </row>
    <row r="7463" ht="15.75" customHeight="1">
      <c r="A7463" s="79">
        <v>49465.0</v>
      </c>
      <c r="H7463" s="77"/>
      <c r="I7463" s="77"/>
      <c r="J7463" s="77"/>
      <c r="K7463" s="77"/>
      <c r="L7463" s="77"/>
      <c r="M7463" s="77"/>
    </row>
    <row r="7464" ht="15.75" customHeight="1">
      <c r="A7464" s="79">
        <v>49466.0</v>
      </c>
      <c r="H7464" s="77"/>
      <c r="I7464" s="77"/>
      <c r="J7464" s="77"/>
      <c r="K7464" s="77"/>
      <c r="L7464" s="77"/>
      <c r="M7464" s="77"/>
    </row>
    <row r="7465" ht="15.75" customHeight="1">
      <c r="A7465" s="79">
        <v>49467.0</v>
      </c>
      <c r="H7465" s="77"/>
      <c r="I7465" s="77"/>
      <c r="J7465" s="77"/>
      <c r="K7465" s="77"/>
      <c r="L7465" s="77"/>
      <c r="M7465" s="77"/>
    </row>
    <row r="7466" ht="15.75" customHeight="1">
      <c r="A7466" s="79">
        <v>49468.0</v>
      </c>
      <c r="H7466" s="77"/>
      <c r="I7466" s="77"/>
      <c r="J7466" s="77"/>
      <c r="K7466" s="77"/>
      <c r="L7466" s="77"/>
      <c r="M7466" s="77"/>
    </row>
    <row r="7467" ht="15.75" customHeight="1">
      <c r="A7467" s="79">
        <v>49469.0</v>
      </c>
      <c r="H7467" s="77"/>
      <c r="I7467" s="77"/>
      <c r="J7467" s="77"/>
      <c r="K7467" s="77"/>
      <c r="L7467" s="77"/>
      <c r="M7467" s="77"/>
    </row>
    <row r="7468" ht="15.75" customHeight="1">
      <c r="A7468" s="79">
        <v>49470.0</v>
      </c>
      <c r="H7468" s="77"/>
      <c r="I7468" s="77"/>
      <c r="J7468" s="77"/>
      <c r="K7468" s="77"/>
      <c r="L7468" s="77"/>
      <c r="M7468" s="77"/>
    </row>
    <row r="7469" ht="15.75" customHeight="1">
      <c r="A7469" s="79">
        <v>49471.0</v>
      </c>
      <c r="H7469" s="77"/>
      <c r="I7469" s="77"/>
      <c r="J7469" s="77"/>
      <c r="K7469" s="77"/>
      <c r="L7469" s="77"/>
      <c r="M7469" s="77"/>
    </row>
    <row r="7470" ht="15.75" customHeight="1">
      <c r="A7470" s="79">
        <v>49472.0</v>
      </c>
      <c r="H7470" s="77"/>
      <c r="I7470" s="77"/>
      <c r="J7470" s="77"/>
      <c r="K7470" s="77"/>
      <c r="L7470" s="77"/>
      <c r="M7470" s="77"/>
    </row>
    <row r="7471" ht="15.75" customHeight="1">
      <c r="A7471" s="79">
        <v>49473.0</v>
      </c>
      <c r="H7471" s="77"/>
      <c r="I7471" s="77"/>
      <c r="J7471" s="77"/>
      <c r="K7471" s="77"/>
      <c r="L7471" s="77"/>
      <c r="M7471" s="77"/>
    </row>
    <row r="7472" ht="15.75" customHeight="1">
      <c r="A7472" s="79">
        <v>49474.0</v>
      </c>
      <c r="H7472" s="77"/>
      <c r="I7472" s="77"/>
      <c r="J7472" s="77"/>
      <c r="K7472" s="77"/>
      <c r="L7472" s="77"/>
      <c r="M7472" s="77"/>
    </row>
    <row r="7473" ht="15.75" customHeight="1">
      <c r="A7473" s="79">
        <v>49475.0</v>
      </c>
      <c r="H7473" s="77"/>
      <c r="I7473" s="77"/>
      <c r="J7473" s="77"/>
      <c r="K7473" s="77"/>
      <c r="L7473" s="77"/>
      <c r="M7473" s="77"/>
    </row>
    <row r="7474" ht="15.75" customHeight="1">
      <c r="A7474" s="79">
        <v>49476.0</v>
      </c>
      <c r="H7474" s="77"/>
      <c r="I7474" s="77"/>
      <c r="J7474" s="77"/>
      <c r="K7474" s="77"/>
      <c r="L7474" s="77"/>
      <c r="M7474" s="77"/>
    </row>
    <row r="7475" ht="15.75" customHeight="1">
      <c r="A7475" s="79">
        <v>49477.0</v>
      </c>
      <c r="H7475" s="77"/>
      <c r="I7475" s="77"/>
      <c r="J7475" s="77"/>
      <c r="K7475" s="77"/>
      <c r="L7475" s="77"/>
      <c r="M7475" s="77"/>
    </row>
    <row r="7476" ht="15.75" customHeight="1">
      <c r="A7476" s="79">
        <v>49478.0</v>
      </c>
      <c r="H7476" s="77"/>
      <c r="I7476" s="77"/>
      <c r="J7476" s="77"/>
      <c r="K7476" s="77"/>
      <c r="L7476" s="77"/>
      <c r="M7476" s="77"/>
    </row>
    <row r="7477" ht="15.75" customHeight="1">
      <c r="A7477" s="79">
        <v>49479.0</v>
      </c>
      <c r="H7477" s="77"/>
      <c r="I7477" s="77"/>
      <c r="J7477" s="77"/>
      <c r="K7477" s="77"/>
      <c r="L7477" s="77"/>
      <c r="M7477" s="77"/>
    </row>
    <row r="7478" ht="15.75" customHeight="1">
      <c r="A7478" s="79">
        <v>49480.0</v>
      </c>
      <c r="H7478" s="77"/>
      <c r="I7478" s="77"/>
      <c r="J7478" s="77"/>
      <c r="K7478" s="77"/>
      <c r="L7478" s="77"/>
      <c r="M7478" s="77"/>
    </row>
    <row r="7479" ht="15.75" customHeight="1">
      <c r="A7479" s="79">
        <v>49481.0</v>
      </c>
      <c r="H7479" s="77"/>
      <c r="I7479" s="77"/>
      <c r="J7479" s="77"/>
      <c r="K7479" s="77"/>
      <c r="L7479" s="77"/>
      <c r="M7479" s="77"/>
    </row>
    <row r="7480" ht="15.75" customHeight="1">
      <c r="A7480" s="79">
        <v>49482.0</v>
      </c>
      <c r="H7480" s="77"/>
      <c r="I7480" s="77"/>
      <c r="J7480" s="77"/>
      <c r="K7480" s="77"/>
      <c r="L7480" s="77"/>
      <c r="M7480" s="77"/>
    </row>
    <row r="7481" ht="15.75" customHeight="1">
      <c r="A7481" s="79">
        <v>49483.0</v>
      </c>
      <c r="H7481" s="77"/>
      <c r="I7481" s="77"/>
      <c r="J7481" s="77"/>
      <c r="K7481" s="77"/>
      <c r="L7481" s="77"/>
      <c r="M7481" s="77"/>
    </row>
    <row r="7482" ht="15.75" customHeight="1">
      <c r="A7482" s="79">
        <v>49484.0</v>
      </c>
      <c r="H7482" s="77"/>
      <c r="I7482" s="77"/>
      <c r="J7482" s="77"/>
      <c r="K7482" s="77"/>
      <c r="L7482" s="77"/>
      <c r="M7482" s="77"/>
    </row>
    <row r="7483" ht="15.75" customHeight="1">
      <c r="A7483" s="79">
        <v>49485.0</v>
      </c>
      <c r="H7483" s="77"/>
      <c r="I7483" s="77"/>
      <c r="J7483" s="77"/>
      <c r="K7483" s="77"/>
      <c r="L7483" s="77"/>
      <c r="M7483" s="77"/>
    </row>
    <row r="7484" ht="15.75" customHeight="1">
      <c r="A7484" s="79">
        <v>49486.0</v>
      </c>
      <c r="H7484" s="77"/>
      <c r="I7484" s="77"/>
      <c r="J7484" s="77"/>
      <c r="K7484" s="77"/>
      <c r="L7484" s="77"/>
      <c r="M7484" s="77"/>
    </row>
    <row r="7485" ht="15.75" customHeight="1">
      <c r="A7485" s="79">
        <v>49487.0</v>
      </c>
      <c r="H7485" s="77"/>
      <c r="I7485" s="77"/>
      <c r="J7485" s="77"/>
      <c r="K7485" s="77"/>
      <c r="L7485" s="77"/>
      <c r="M7485" s="77"/>
    </row>
    <row r="7486" ht="15.75" customHeight="1">
      <c r="A7486" s="79">
        <v>49488.0</v>
      </c>
      <c r="H7486" s="77"/>
      <c r="I7486" s="77"/>
      <c r="J7486" s="77"/>
      <c r="K7486" s="77"/>
      <c r="L7486" s="77"/>
      <c r="M7486" s="77"/>
    </row>
    <row r="7487" ht="15.75" customHeight="1">
      <c r="A7487" s="79">
        <v>49489.0</v>
      </c>
      <c r="H7487" s="77"/>
      <c r="I7487" s="77"/>
      <c r="J7487" s="77"/>
      <c r="K7487" s="77"/>
      <c r="L7487" s="77"/>
      <c r="M7487" s="77"/>
    </row>
    <row r="7488" ht="15.75" customHeight="1">
      <c r="A7488" s="79">
        <v>49490.0</v>
      </c>
      <c r="H7488" s="77"/>
      <c r="I7488" s="77"/>
      <c r="J7488" s="77"/>
      <c r="K7488" s="77"/>
      <c r="L7488" s="77"/>
      <c r="M7488" s="77"/>
    </row>
    <row r="7489" ht="15.75" customHeight="1">
      <c r="A7489" s="79">
        <v>49491.0</v>
      </c>
      <c r="H7489" s="77"/>
      <c r="I7489" s="77"/>
      <c r="J7489" s="77"/>
      <c r="K7489" s="77"/>
      <c r="L7489" s="77"/>
      <c r="M7489" s="77"/>
    </row>
    <row r="7490" ht="15.75" customHeight="1">
      <c r="A7490" s="79">
        <v>49492.0</v>
      </c>
      <c r="H7490" s="77"/>
      <c r="I7490" s="77"/>
      <c r="J7490" s="77"/>
      <c r="K7490" s="77"/>
      <c r="L7490" s="77"/>
      <c r="M7490" s="77"/>
    </row>
    <row r="7491" ht="15.75" customHeight="1">
      <c r="A7491" s="79">
        <v>49493.0</v>
      </c>
      <c r="H7491" s="77"/>
      <c r="I7491" s="77"/>
      <c r="J7491" s="77"/>
      <c r="K7491" s="77"/>
      <c r="L7491" s="77"/>
      <c r="M7491" s="77"/>
    </row>
    <row r="7492" ht="15.75" customHeight="1">
      <c r="A7492" s="79">
        <v>49494.0</v>
      </c>
      <c r="H7492" s="77"/>
      <c r="I7492" s="77"/>
      <c r="J7492" s="77"/>
      <c r="K7492" s="77"/>
      <c r="L7492" s="77"/>
      <c r="M7492" s="77"/>
    </row>
    <row r="7493" ht="15.75" customHeight="1">
      <c r="A7493" s="79">
        <v>49495.0</v>
      </c>
      <c r="H7493" s="77"/>
      <c r="I7493" s="77"/>
      <c r="J7493" s="77"/>
      <c r="K7493" s="77"/>
      <c r="L7493" s="77"/>
      <c r="M7493" s="77"/>
    </row>
    <row r="7494" ht="15.75" customHeight="1">
      <c r="A7494" s="79">
        <v>49496.0</v>
      </c>
      <c r="H7494" s="77"/>
      <c r="I7494" s="77"/>
      <c r="J7494" s="77"/>
      <c r="K7494" s="77"/>
      <c r="L7494" s="77"/>
      <c r="M7494" s="77"/>
    </row>
    <row r="7495" ht="15.75" customHeight="1">
      <c r="A7495" s="79">
        <v>49497.0</v>
      </c>
      <c r="H7495" s="77"/>
      <c r="I7495" s="77"/>
      <c r="J7495" s="77"/>
      <c r="K7495" s="77"/>
      <c r="L7495" s="77"/>
      <c r="M7495" s="77"/>
    </row>
    <row r="7496" ht="15.75" customHeight="1">
      <c r="A7496" s="79">
        <v>49498.0</v>
      </c>
      <c r="H7496" s="77"/>
      <c r="I7496" s="77"/>
      <c r="J7496" s="77"/>
      <c r="K7496" s="77"/>
      <c r="L7496" s="77"/>
      <c r="M7496" s="77"/>
    </row>
    <row r="7497" ht="15.75" customHeight="1">
      <c r="A7497" s="79">
        <v>49499.0</v>
      </c>
      <c r="H7497" s="77"/>
      <c r="I7497" s="77"/>
      <c r="J7497" s="77"/>
      <c r="K7497" s="77"/>
      <c r="L7497" s="77"/>
      <c r="M7497" s="77"/>
    </row>
    <row r="7498" ht="15.75" customHeight="1">
      <c r="A7498" s="79">
        <v>49500.0</v>
      </c>
      <c r="H7498" s="77"/>
      <c r="I7498" s="77"/>
      <c r="J7498" s="77"/>
      <c r="K7498" s="77"/>
      <c r="L7498" s="77"/>
      <c r="M7498" s="77"/>
    </row>
    <row r="7499" ht="15.75" customHeight="1">
      <c r="A7499" s="79">
        <v>49501.0</v>
      </c>
      <c r="H7499" s="77"/>
      <c r="I7499" s="77"/>
      <c r="J7499" s="77"/>
      <c r="K7499" s="77"/>
      <c r="L7499" s="77"/>
      <c r="M7499" s="77"/>
    </row>
    <row r="7500" ht="15.75" customHeight="1">
      <c r="A7500" s="79">
        <v>49502.0</v>
      </c>
      <c r="H7500" s="77"/>
      <c r="I7500" s="77"/>
      <c r="J7500" s="77"/>
      <c r="K7500" s="77"/>
      <c r="L7500" s="77"/>
      <c r="M7500" s="77"/>
    </row>
    <row r="7501" ht="15.75" customHeight="1">
      <c r="A7501" s="79">
        <v>49503.0</v>
      </c>
      <c r="H7501" s="77"/>
      <c r="I7501" s="77"/>
      <c r="J7501" s="77"/>
      <c r="K7501" s="77"/>
      <c r="L7501" s="77"/>
      <c r="M7501" s="77"/>
    </row>
    <row r="7502" ht="15.75" customHeight="1">
      <c r="A7502" s="79">
        <v>49504.0</v>
      </c>
      <c r="H7502" s="77"/>
      <c r="I7502" s="77"/>
      <c r="J7502" s="77"/>
      <c r="K7502" s="77"/>
      <c r="L7502" s="77"/>
      <c r="M7502" s="77"/>
    </row>
    <row r="7503" ht="15.75" customHeight="1">
      <c r="A7503" s="79">
        <v>49505.0</v>
      </c>
      <c r="H7503" s="77"/>
      <c r="I7503" s="77"/>
      <c r="J7503" s="77"/>
      <c r="K7503" s="77"/>
      <c r="L7503" s="77"/>
      <c r="M7503" s="77"/>
    </row>
    <row r="7504" ht="15.75" customHeight="1">
      <c r="A7504" s="79">
        <v>49506.0</v>
      </c>
      <c r="H7504" s="77"/>
      <c r="I7504" s="77"/>
      <c r="J7504" s="77"/>
      <c r="K7504" s="77"/>
      <c r="L7504" s="77"/>
      <c r="M7504" s="77"/>
    </row>
    <row r="7505" ht="15.75" customHeight="1">
      <c r="A7505" s="79">
        <v>49507.0</v>
      </c>
      <c r="H7505" s="77"/>
      <c r="I7505" s="77"/>
      <c r="J7505" s="77"/>
      <c r="K7505" s="77"/>
      <c r="L7505" s="77"/>
      <c r="M7505" s="77"/>
    </row>
    <row r="7506" ht="15.75" customHeight="1">
      <c r="A7506" s="79">
        <v>49508.0</v>
      </c>
      <c r="H7506" s="77"/>
      <c r="I7506" s="77"/>
      <c r="J7506" s="77"/>
      <c r="K7506" s="77"/>
      <c r="L7506" s="77"/>
      <c r="M7506" s="77"/>
    </row>
    <row r="7507" ht="15.75" customHeight="1">
      <c r="A7507" s="79">
        <v>49509.0</v>
      </c>
      <c r="H7507" s="77"/>
      <c r="I7507" s="77"/>
      <c r="J7507" s="77"/>
      <c r="K7507" s="77"/>
      <c r="L7507" s="77"/>
      <c r="M7507" s="77"/>
    </row>
    <row r="7508" ht="15.75" customHeight="1">
      <c r="A7508" s="79">
        <v>49510.0</v>
      </c>
      <c r="H7508" s="77"/>
      <c r="I7508" s="77"/>
      <c r="J7508" s="77"/>
      <c r="K7508" s="77"/>
      <c r="L7508" s="77"/>
      <c r="M7508" s="77"/>
    </row>
    <row r="7509" ht="15.75" customHeight="1">
      <c r="A7509" s="79">
        <v>49511.0</v>
      </c>
      <c r="H7509" s="77"/>
      <c r="I7509" s="77"/>
      <c r="J7509" s="77"/>
      <c r="K7509" s="77"/>
      <c r="L7509" s="77"/>
      <c r="M7509" s="77"/>
    </row>
    <row r="7510" ht="15.75" customHeight="1">
      <c r="A7510" s="79">
        <v>49512.0</v>
      </c>
      <c r="H7510" s="77"/>
      <c r="I7510" s="77"/>
      <c r="J7510" s="77"/>
      <c r="K7510" s="77"/>
      <c r="L7510" s="77"/>
      <c r="M7510" s="77"/>
    </row>
    <row r="7511" ht="15.75" customHeight="1">
      <c r="A7511" s="79">
        <v>49513.0</v>
      </c>
      <c r="H7511" s="77"/>
      <c r="I7511" s="77"/>
      <c r="J7511" s="77"/>
      <c r="K7511" s="77"/>
      <c r="L7511" s="77"/>
      <c r="M7511" s="77"/>
    </row>
    <row r="7512" ht="15.75" customHeight="1">
      <c r="A7512" s="79">
        <v>49514.0</v>
      </c>
      <c r="H7512" s="77"/>
      <c r="I7512" s="77"/>
      <c r="J7512" s="77"/>
      <c r="K7512" s="77"/>
      <c r="L7512" s="77"/>
      <c r="M7512" s="77"/>
    </row>
    <row r="7513" ht="15.75" customHeight="1">
      <c r="A7513" s="79">
        <v>49515.0</v>
      </c>
      <c r="H7513" s="77"/>
      <c r="I7513" s="77"/>
      <c r="J7513" s="77"/>
      <c r="K7513" s="77"/>
      <c r="L7513" s="77"/>
      <c r="M7513" s="77"/>
    </row>
    <row r="7514" ht="15.75" customHeight="1">
      <c r="A7514" s="79">
        <v>49516.0</v>
      </c>
      <c r="H7514" s="77"/>
      <c r="I7514" s="77"/>
      <c r="J7514" s="77"/>
      <c r="K7514" s="77"/>
      <c r="L7514" s="77"/>
      <c r="M7514" s="77"/>
    </row>
    <row r="7515" ht="15.75" customHeight="1">
      <c r="A7515" s="79">
        <v>49517.0</v>
      </c>
      <c r="H7515" s="77"/>
      <c r="I7515" s="77"/>
      <c r="J7515" s="77"/>
      <c r="K7515" s="77"/>
      <c r="L7515" s="77"/>
      <c r="M7515" s="77"/>
    </row>
    <row r="7516" ht="15.75" customHeight="1">
      <c r="A7516" s="79">
        <v>49518.0</v>
      </c>
      <c r="H7516" s="77"/>
      <c r="I7516" s="77"/>
      <c r="J7516" s="77"/>
      <c r="K7516" s="77"/>
      <c r="L7516" s="77"/>
      <c r="M7516" s="77"/>
    </row>
    <row r="7517" ht="15.75" customHeight="1">
      <c r="A7517" s="79">
        <v>49519.0</v>
      </c>
      <c r="H7517" s="77"/>
      <c r="I7517" s="77"/>
      <c r="J7517" s="77"/>
      <c r="K7517" s="77"/>
      <c r="L7517" s="77"/>
      <c r="M7517" s="77"/>
    </row>
    <row r="7518" ht="15.75" customHeight="1">
      <c r="A7518" s="79">
        <v>49520.0</v>
      </c>
      <c r="H7518" s="77"/>
      <c r="I7518" s="77"/>
      <c r="J7518" s="77"/>
      <c r="K7518" s="77"/>
      <c r="L7518" s="77"/>
      <c r="M7518" s="77"/>
    </row>
    <row r="7519" ht="15.75" customHeight="1">
      <c r="A7519" s="79">
        <v>49521.0</v>
      </c>
      <c r="H7519" s="77"/>
      <c r="I7519" s="77"/>
      <c r="J7519" s="77"/>
      <c r="K7519" s="77"/>
      <c r="L7519" s="77"/>
      <c r="M7519" s="77"/>
    </row>
    <row r="7520" ht="15.75" customHeight="1">
      <c r="A7520" s="79">
        <v>49522.0</v>
      </c>
      <c r="H7520" s="77"/>
      <c r="I7520" s="77"/>
      <c r="J7520" s="77"/>
      <c r="K7520" s="77"/>
      <c r="L7520" s="77"/>
      <c r="M7520" s="77"/>
    </row>
    <row r="7521" ht="15.75" customHeight="1">
      <c r="A7521" s="79">
        <v>49523.0</v>
      </c>
      <c r="H7521" s="77"/>
      <c r="I7521" s="77"/>
      <c r="J7521" s="77"/>
      <c r="K7521" s="77"/>
      <c r="L7521" s="77"/>
      <c r="M7521" s="77"/>
    </row>
    <row r="7522" ht="15.75" customHeight="1">
      <c r="A7522" s="79">
        <v>49524.0</v>
      </c>
      <c r="H7522" s="77"/>
      <c r="I7522" s="77"/>
      <c r="J7522" s="77"/>
      <c r="K7522" s="77"/>
      <c r="L7522" s="77"/>
      <c r="M7522" s="77"/>
    </row>
    <row r="7523" ht="15.75" customHeight="1">
      <c r="A7523" s="79">
        <v>49525.0</v>
      </c>
      <c r="H7523" s="77"/>
      <c r="I7523" s="77"/>
      <c r="J7523" s="77"/>
      <c r="K7523" s="77"/>
      <c r="L7523" s="77"/>
      <c r="M7523" s="77"/>
    </row>
    <row r="7524" ht="15.75" customHeight="1">
      <c r="A7524" s="79">
        <v>49526.0</v>
      </c>
      <c r="H7524" s="77"/>
      <c r="I7524" s="77"/>
      <c r="J7524" s="77"/>
      <c r="K7524" s="77"/>
      <c r="L7524" s="77"/>
      <c r="M7524" s="77"/>
    </row>
    <row r="7525" ht="15.75" customHeight="1">
      <c r="A7525" s="79">
        <v>49527.0</v>
      </c>
      <c r="H7525" s="77"/>
      <c r="I7525" s="77"/>
      <c r="J7525" s="77"/>
      <c r="K7525" s="77"/>
      <c r="L7525" s="77"/>
      <c r="M7525" s="77"/>
    </row>
    <row r="7526" ht="15.75" customHeight="1">
      <c r="A7526" s="79">
        <v>49528.0</v>
      </c>
      <c r="H7526" s="77"/>
      <c r="I7526" s="77"/>
      <c r="J7526" s="77"/>
      <c r="K7526" s="77"/>
      <c r="L7526" s="77"/>
      <c r="M7526" s="77"/>
    </row>
    <row r="7527" ht="15.75" customHeight="1">
      <c r="A7527" s="79">
        <v>49529.0</v>
      </c>
      <c r="H7527" s="77"/>
      <c r="I7527" s="77"/>
      <c r="J7527" s="77"/>
      <c r="K7527" s="77"/>
      <c r="L7527" s="77"/>
      <c r="M7527" s="77"/>
    </row>
    <row r="7528" ht="15.75" customHeight="1">
      <c r="A7528" s="79">
        <v>49530.0</v>
      </c>
      <c r="H7528" s="77"/>
      <c r="I7528" s="77"/>
      <c r="J7528" s="77"/>
      <c r="K7528" s="77"/>
      <c r="L7528" s="77"/>
      <c r="M7528" s="77"/>
    </row>
    <row r="7529" ht="15.75" customHeight="1">
      <c r="A7529" s="79">
        <v>49531.0</v>
      </c>
      <c r="H7529" s="77"/>
      <c r="I7529" s="77"/>
      <c r="J7529" s="77"/>
      <c r="K7529" s="77"/>
      <c r="L7529" s="77"/>
      <c r="M7529" s="77"/>
    </row>
    <row r="7530" ht="15.75" customHeight="1">
      <c r="A7530" s="79">
        <v>49532.0</v>
      </c>
      <c r="H7530" s="77"/>
      <c r="I7530" s="77"/>
      <c r="J7530" s="77"/>
      <c r="K7530" s="77"/>
      <c r="L7530" s="77"/>
      <c r="M7530" s="77"/>
    </row>
    <row r="7531" ht="15.75" customHeight="1">
      <c r="A7531" s="79">
        <v>49533.0</v>
      </c>
      <c r="H7531" s="77"/>
      <c r="I7531" s="77"/>
      <c r="J7531" s="77"/>
      <c r="K7531" s="77"/>
      <c r="L7531" s="77"/>
      <c r="M7531" s="77"/>
    </row>
    <row r="7532" ht="15.75" customHeight="1">
      <c r="A7532" s="79">
        <v>49534.0</v>
      </c>
      <c r="H7532" s="77"/>
      <c r="I7532" s="77"/>
      <c r="J7532" s="77"/>
      <c r="K7532" s="77"/>
      <c r="L7532" s="77"/>
      <c r="M7532" s="77"/>
    </row>
    <row r="7533" ht="15.75" customHeight="1">
      <c r="A7533" s="79">
        <v>49535.0</v>
      </c>
      <c r="H7533" s="77"/>
      <c r="I7533" s="77"/>
      <c r="J7533" s="77"/>
      <c r="K7533" s="77"/>
      <c r="L7533" s="77"/>
      <c r="M7533" s="77"/>
    </row>
    <row r="7534" ht="15.75" customHeight="1">
      <c r="A7534" s="79">
        <v>49536.0</v>
      </c>
      <c r="H7534" s="77"/>
      <c r="I7534" s="77"/>
      <c r="J7534" s="77"/>
      <c r="K7534" s="77"/>
      <c r="L7534" s="77"/>
      <c r="M7534" s="77"/>
    </row>
    <row r="7535" ht="15.75" customHeight="1">
      <c r="A7535" s="79">
        <v>49537.0</v>
      </c>
      <c r="H7535" s="77"/>
      <c r="I7535" s="77"/>
      <c r="J7535" s="77"/>
      <c r="K7535" s="77"/>
      <c r="L7535" s="77"/>
      <c r="M7535" s="77"/>
    </row>
    <row r="7536" ht="15.75" customHeight="1">
      <c r="A7536" s="79">
        <v>49538.0</v>
      </c>
      <c r="H7536" s="77"/>
      <c r="I7536" s="77"/>
      <c r="J7536" s="77"/>
      <c r="K7536" s="77"/>
      <c r="L7536" s="77"/>
      <c r="M7536" s="77"/>
    </row>
    <row r="7537" ht="15.75" customHeight="1">
      <c r="A7537" s="79">
        <v>49539.0</v>
      </c>
      <c r="H7537" s="77"/>
      <c r="I7537" s="77"/>
      <c r="J7537" s="77"/>
      <c r="K7537" s="77"/>
      <c r="L7537" s="77"/>
      <c r="M7537" s="77"/>
    </row>
    <row r="7538" ht="15.75" customHeight="1">
      <c r="A7538" s="79">
        <v>49540.0</v>
      </c>
      <c r="H7538" s="77"/>
      <c r="I7538" s="77"/>
      <c r="J7538" s="77"/>
      <c r="K7538" s="77"/>
      <c r="L7538" s="77"/>
      <c r="M7538" s="77"/>
    </row>
    <row r="7539" ht="15.75" customHeight="1">
      <c r="A7539" s="79">
        <v>49541.0</v>
      </c>
      <c r="H7539" s="77"/>
      <c r="I7539" s="77"/>
      <c r="J7539" s="77"/>
      <c r="K7539" s="77"/>
      <c r="L7539" s="77"/>
      <c r="M7539" s="77"/>
    </row>
    <row r="7540" ht="15.75" customHeight="1">
      <c r="A7540" s="79">
        <v>49542.0</v>
      </c>
      <c r="H7540" s="77"/>
      <c r="I7540" s="77"/>
      <c r="J7540" s="77"/>
      <c r="K7540" s="77"/>
      <c r="L7540" s="77"/>
      <c r="M7540" s="77"/>
    </row>
    <row r="7541" ht="15.75" customHeight="1">
      <c r="A7541" s="79">
        <v>49543.0</v>
      </c>
      <c r="H7541" s="77"/>
      <c r="I7541" s="77"/>
      <c r="J7541" s="77"/>
      <c r="K7541" s="77"/>
      <c r="L7541" s="77"/>
      <c r="M7541" s="77"/>
    </row>
    <row r="7542" ht="15.75" customHeight="1">
      <c r="A7542" s="79">
        <v>49544.0</v>
      </c>
      <c r="H7542" s="77"/>
      <c r="I7542" s="77"/>
      <c r="J7542" s="77"/>
      <c r="K7542" s="77"/>
      <c r="L7542" s="77"/>
      <c r="M7542" s="77"/>
    </row>
    <row r="7543" ht="15.75" customHeight="1">
      <c r="A7543" s="79">
        <v>49545.0</v>
      </c>
      <c r="H7543" s="77"/>
      <c r="I7543" s="77"/>
      <c r="J7543" s="77"/>
      <c r="K7543" s="77"/>
      <c r="L7543" s="77"/>
      <c r="M7543" s="77"/>
    </row>
    <row r="7544" ht="15.75" customHeight="1">
      <c r="A7544" s="79">
        <v>49546.0</v>
      </c>
      <c r="H7544" s="77"/>
      <c r="I7544" s="77"/>
      <c r="J7544" s="77"/>
      <c r="K7544" s="77"/>
      <c r="L7544" s="77"/>
      <c r="M7544" s="77"/>
    </row>
    <row r="7545" ht="15.75" customHeight="1">
      <c r="A7545" s="79">
        <v>49547.0</v>
      </c>
      <c r="H7545" s="77"/>
      <c r="I7545" s="77"/>
      <c r="J7545" s="77"/>
      <c r="K7545" s="77"/>
      <c r="L7545" s="77"/>
      <c r="M7545" s="77"/>
    </row>
    <row r="7546" ht="15.75" customHeight="1">
      <c r="A7546" s="79">
        <v>49548.0</v>
      </c>
      <c r="H7546" s="77"/>
      <c r="I7546" s="77"/>
      <c r="J7546" s="77"/>
      <c r="K7546" s="77"/>
      <c r="L7546" s="77"/>
      <c r="M7546" s="77"/>
    </row>
    <row r="7547" ht="15.75" customHeight="1">
      <c r="A7547" s="79">
        <v>49549.0</v>
      </c>
      <c r="H7547" s="77"/>
      <c r="I7547" s="77"/>
      <c r="J7547" s="77"/>
      <c r="K7547" s="77"/>
      <c r="L7547" s="77"/>
      <c r="M7547" s="77"/>
    </row>
    <row r="7548" ht="15.75" customHeight="1">
      <c r="A7548" s="79">
        <v>49550.0</v>
      </c>
      <c r="H7548" s="77"/>
      <c r="I7548" s="77"/>
      <c r="J7548" s="77"/>
      <c r="K7548" s="77"/>
      <c r="L7548" s="77"/>
      <c r="M7548" s="77"/>
    </row>
    <row r="7549" ht="15.75" customHeight="1">
      <c r="A7549" s="79">
        <v>49551.0</v>
      </c>
      <c r="H7549" s="77"/>
      <c r="I7549" s="77"/>
      <c r="J7549" s="77"/>
      <c r="K7549" s="77"/>
      <c r="L7549" s="77"/>
      <c r="M7549" s="77"/>
    </row>
    <row r="7550" ht="15.75" customHeight="1">
      <c r="A7550" s="79">
        <v>49552.0</v>
      </c>
      <c r="H7550" s="77"/>
      <c r="I7550" s="77"/>
      <c r="J7550" s="77"/>
      <c r="K7550" s="77"/>
      <c r="L7550" s="77"/>
      <c r="M7550" s="77"/>
    </row>
    <row r="7551" ht="15.75" customHeight="1">
      <c r="A7551" s="79">
        <v>49553.0</v>
      </c>
      <c r="H7551" s="77"/>
      <c r="I7551" s="77"/>
      <c r="J7551" s="77"/>
      <c r="K7551" s="77"/>
      <c r="L7551" s="77"/>
      <c r="M7551" s="77"/>
    </row>
    <row r="7552" ht="15.75" customHeight="1">
      <c r="A7552" s="79">
        <v>49554.0</v>
      </c>
      <c r="H7552" s="77"/>
      <c r="I7552" s="77"/>
      <c r="J7552" s="77"/>
      <c r="K7552" s="77"/>
      <c r="L7552" s="77"/>
      <c r="M7552" s="77"/>
    </row>
    <row r="7553" ht="15.75" customHeight="1">
      <c r="A7553" s="79">
        <v>49555.0</v>
      </c>
      <c r="H7553" s="77"/>
      <c r="I7553" s="77"/>
      <c r="J7553" s="77"/>
      <c r="K7553" s="77"/>
      <c r="L7553" s="77"/>
      <c r="M7553" s="77"/>
    </row>
    <row r="7554" ht="15.75" customHeight="1">
      <c r="A7554" s="79">
        <v>49556.0</v>
      </c>
      <c r="H7554" s="77"/>
      <c r="I7554" s="77"/>
      <c r="J7554" s="77"/>
      <c r="K7554" s="77"/>
      <c r="L7554" s="77"/>
      <c r="M7554" s="77"/>
    </row>
    <row r="7555" ht="15.75" customHeight="1">
      <c r="A7555" s="79">
        <v>49557.0</v>
      </c>
      <c r="H7555" s="77"/>
      <c r="I7555" s="77"/>
      <c r="J7555" s="77"/>
      <c r="K7555" s="77"/>
      <c r="L7555" s="77"/>
      <c r="M7555" s="77"/>
    </row>
    <row r="7556" ht="15.75" customHeight="1">
      <c r="A7556" s="79">
        <v>49558.0</v>
      </c>
      <c r="H7556" s="77"/>
      <c r="I7556" s="77"/>
      <c r="J7556" s="77"/>
      <c r="K7556" s="77"/>
      <c r="L7556" s="77"/>
      <c r="M7556" s="77"/>
    </row>
    <row r="7557" ht="15.75" customHeight="1">
      <c r="A7557" s="79">
        <v>49559.0</v>
      </c>
      <c r="H7557" s="77"/>
      <c r="I7557" s="77"/>
      <c r="J7557" s="77"/>
      <c r="K7557" s="77"/>
      <c r="L7557" s="77"/>
      <c r="M7557" s="77"/>
    </row>
    <row r="7558" ht="15.75" customHeight="1">
      <c r="A7558" s="79">
        <v>49560.0</v>
      </c>
      <c r="H7558" s="77"/>
      <c r="I7558" s="77"/>
      <c r="J7558" s="77"/>
      <c r="K7558" s="77"/>
      <c r="L7558" s="77"/>
      <c r="M7558" s="77"/>
    </row>
    <row r="7559" ht="15.75" customHeight="1">
      <c r="A7559" s="79">
        <v>49561.0</v>
      </c>
      <c r="H7559" s="77"/>
      <c r="I7559" s="77"/>
      <c r="J7559" s="77"/>
      <c r="K7559" s="77"/>
      <c r="L7559" s="77"/>
      <c r="M7559" s="77"/>
    </row>
    <row r="7560" ht="15.75" customHeight="1">
      <c r="A7560" s="79">
        <v>49562.0</v>
      </c>
      <c r="H7560" s="77"/>
      <c r="I7560" s="77"/>
      <c r="J7560" s="77"/>
      <c r="K7560" s="77"/>
      <c r="L7560" s="77"/>
      <c r="M7560" s="77"/>
    </row>
    <row r="7561" ht="15.75" customHeight="1">
      <c r="A7561" s="79">
        <v>49563.0</v>
      </c>
      <c r="H7561" s="77"/>
      <c r="I7561" s="77"/>
      <c r="J7561" s="77"/>
      <c r="K7561" s="77"/>
      <c r="L7561" s="77"/>
      <c r="M7561" s="77"/>
    </row>
    <row r="7562" ht="15.75" customHeight="1">
      <c r="A7562" s="79">
        <v>49564.0</v>
      </c>
      <c r="H7562" s="77"/>
      <c r="I7562" s="77"/>
      <c r="J7562" s="77"/>
      <c r="K7562" s="77"/>
      <c r="L7562" s="77"/>
      <c r="M7562" s="77"/>
    </row>
    <row r="7563" ht="15.75" customHeight="1">
      <c r="A7563" s="79">
        <v>49565.0</v>
      </c>
      <c r="H7563" s="77"/>
      <c r="I7563" s="77"/>
      <c r="J7563" s="77"/>
      <c r="K7563" s="77"/>
      <c r="L7563" s="77"/>
      <c r="M7563" s="77"/>
    </row>
    <row r="7564" ht="15.75" customHeight="1">
      <c r="A7564" s="79">
        <v>49566.0</v>
      </c>
      <c r="H7564" s="77"/>
      <c r="I7564" s="77"/>
      <c r="J7564" s="77"/>
      <c r="K7564" s="77"/>
      <c r="L7564" s="77"/>
      <c r="M7564" s="77"/>
    </row>
    <row r="7565" ht="15.75" customHeight="1">
      <c r="A7565" s="79">
        <v>49567.0</v>
      </c>
      <c r="H7565" s="77"/>
      <c r="I7565" s="77"/>
      <c r="J7565" s="77"/>
      <c r="K7565" s="77"/>
      <c r="L7565" s="77"/>
      <c r="M7565" s="77"/>
    </row>
    <row r="7566" ht="15.75" customHeight="1">
      <c r="A7566" s="79">
        <v>49568.0</v>
      </c>
      <c r="H7566" s="77"/>
      <c r="I7566" s="77"/>
      <c r="J7566" s="77"/>
      <c r="K7566" s="77"/>
      <c r="L7566" s="77"/>
      <c r="M7566" s="77"/>
    </row>
    <row r="7567" ht="15.75" customHeight="1">
      <c r="A7567" s="79">
        <v>49569.0</v>
      </c>
      <c r="H7567" s="77"/>
      <c r="I7567" s="77"/>
      <c r="J7567" s="77"/>
      <c r="K7567" s="77"/>
      <c r="L7567" s="77"/>
      <c r="M7567" s="77"/>
    </row>
    <row r="7568" ht="15.75" customHeight="1">
      <c r="A7568" s="79">
        <v>49570.0</v>
      </c>
      <c r="H7568" s="77"/>
      <c r="I7568" s="77"/>
      <c r="J7568" s="77"/>
      <c r="K7568" s="77"/>
      <c r="L7568" s="77"/>
      <c r="M7568" s="77"/>
    </row>
    <row r="7569" ht="15.75" customHeight="1">
      <c r="A7569" s="79">
        <v>49571.0</v>
      </c>
      <c r="H7569" s="77"/>
      <c r="I7569" s="77"/>
      <c r="J7569" s="77"/>
      <c r="K7569" s="77"/>
      <c r="L7569" s="77"/>
      <c r="M7569" s="77"/>
    </row>
    <row r="7570" ht="15.75" customHeight="1">
      <c r="A7570" s="79">
        <v>49572.0</v>
      </c>
      <c r="H7570" s="77"/>
      <c r="I7570" s="77"/>
      <c r="J7570" s="77"/>
      <c r="K7570" s="77"/>
      <c r="L7570" s="77"/>
      <c r="M7570" s="77"/>
    </row>
    <row r="7571" ht="15.75" customHeight="1">
      <c r="A7571" s="79">
        <v>49573.0</v>
      </c>
      <c r="H7571" s="77"/>
      <c r="I7571" s="77"/>
      <c r="J7571" s="77"/>
      <c r="K7571" s="77"/>
      <c r="L7571" s="77"/>
      <c r="M7571" s="77"/>
    </row>
    <row r="7572" ht="15.75" customHeight="1">
      <c r="A7572" s="79">
        <v>49574.0</v>
      </c>
      <c r="H7572" s="77"/>
      <c r="I7572" s="77"/>
      <c r="J7572" s="77"/>
      <c r="K7572" s="77"/>
      <c r="L7572" s="77"/>
      <c r="M7572" s="77"/>
    </row>
    <row r="7573" ht="15.75" customHeight="1">
      <c r="A7573" s="79">
        <v>49575.0</v>
      </c>
      <c r="H7573" s="77"/>
      <c r="I7573" s="77"/>
      <c r="J7573" s="77"/>
      <c r="K7573" s="77"/>
      <c r="L7573" s="77"/>
      <c r="M7573" s="77"/>
    </row>
    <row r="7574" ht="15.75" customHeight="1">
      <c r="A7574" s="79">
        <v>49576.0</v>
      </c>
      <c r="H7574" s="77"/>
      <c r="I7574" s="77"/>
      <c r="J7574" s="77"/>
      <c r="K7574" s="77"/>
      <c r="L7574" s="77"/>
      <c r="M7574" s="77"/>
    </row>
    <row r="7575" ht="15.75" customHeight="1">
      <c r="A7575" s="79">
        <v>49577.0</v>
      </c>
      <c r="H7575" s="77"/>
      <c r="I7575" s="77"/>
      <c r="J7575" s="77"/>
      <c r="K7575" s="77"/>
      <c r="L7575" s="77"/>
      <c r="M7575" s="77"/>
    </row>
    <row r="7576" ht="15.75" customHeight="1">
      <c r="A7576" s="79">
        <v>49578.0</v>
      </c>
      <c r="H7576" s="77"/>
      <c r="I7576" s="77"/>
      <c r="J7576" s="77"/>
      <c r="K7576" s="77"/>
      <c r="L7576" s="77"/>
      <c r="M7576" s="77"/>
    </row>
    <row r="7577" ht="15.75" customHeight="1">
      <c r="A7577" s="79">
        <v>49579.0</v>
      </c>
      <c r="H7577" s="77"/>
      <c r="I7577" s="77"/>
      <c r="J7577" s="77"/>
      <c r="K7577" s="77"/>
      <c r="L7577" s="77"/>
      <c r="M7577" s="77"/>
    </row>
    <row r="7578" ht="15.75" customHeight="1">
      <c r="A7578" s="79">
        <v>49580.0</v>
      </c>
      <c r="H7578" s="77"/>
      <c r="I7578" s="77"/>
      <c r="J7578" s="77"/>
      <c r="K7578" s="77"/>
      <c r="L7578" s="77"/>
      <c r="M7578" s="77"/>
    </row>
    <row r="7579" ht="15.75" customHeight="1">
      <c r="A7579" s="79">
        <v>49581.0</v>
      </c>
      <c r="H7579" s="77"/>
      <c r="I7579" s="77"/>
      <c r="J7579" s="77"/>
      <c r="K7579" s="77"/>
      <c r="L7579" s="77"/>
      <c r="M7579" s="77"/>
    </row>
    <row r="7580" ht="15.75" customHeight="1">
      <c r="A7580" s="79">
        <v>49582.0</v>
      </c>
      <c r="H7580" s="77"/>
      <c r="I7580" s="77"/>
      <c r="J7580" s="77"/>
      <c r="K7580" s="77"/>
      <c r="L7580" s="77"/>
      <c r="M7580" s="77"/>
    </row>
    <row r="7581" ht="15.75" customHeight="1">
      <c r="A7581" s="79">
        <v>49583.0</v>
      </c>
      <c r="H7581" s="77"/>
      <c r="I7581" s="77"/>
      <c r="J7581" s="77"/>
      <c r="K7581" s="77"/>
      <c r="L7581" s="77"/>
      <c r="M7581" s="77"/>
    </row>
    <row r="7582" ht="15.75" customHeight="1">
      <c r="A7582" s="79">
        <v>49584.0</v>
      </c>
      <c r="H7582" s="77"/>
      <c r="I7582" s="77"/>
      <c r="J7582" s="77"/>
      <c r="K7582" s="77"/>
      <c r="L7582" s="77"/>
      <c r="M7582" s="77"/>
    </row>
    <row r="7583" ht="15.75" customHeight="1">
      <c r="A7583" s="79">
        <v>49585.0</v>
      </c>
      <c r="H7583" s="77"/>
      <c r="I7583" s="77"/>
      <c r="J7583" s="77"/>
      <c r="K7583" s="77"/>
      <c r="L7583" s="77"/>
      <c r="M7583" s="77"/>
    </row>
    <row r="7584" ht="15.75" customHeight="1">
      <c r="A7584" s="79">
        <v>49586.0</v>
      </c>
      <c r="H7584" s="77"/>
      <c r="I7584" s="77"/>
      <c r="J7584" s="77"/>
      <c r="K7584" s="77"/>
      <c r="L7584" s="77"/>
      <c r="M7584" s="77"/>
    </row>
    <row r="7585" ht="15.75" customHeight="1">
      <c r="A7585" s="79">
        <v>49587.0</v>
      </c>
      <c r="H7585" s="77"/>
      <c r="I7585" s="77"/>
      <c r="J7585" s="77"/>
      <c r="K7585" s="77"/>
      <c r="L7585" s="77"/>
      <c r="M7585" s="77"/>
    </row>
    <row r="7586" ht="15.75" customHeight="1">
      <c r="A7586" s="79">
        <v>49588.0</v>
      </c>
      <c r="H7586" s="77"/>
      <c r="I7586" s="77"/>
      <c r="J7586" s="77"/>
      <c r="K7586" s="77"/>
      <c r="L7586" s="77"/>
      <c r="M7586" s="77"/>
    </row>
    <row r="7587" ht="15.75" customHeight="1">
      <c r="A7587" s="79">
        <v>49589.0</v>
      </c>
      <c r="H7587" s="77"/>
      <c r="I7587" s="77"/>
      <c r="J7587" s="77"/>
      <c r="K7587" s="77"/>
      <c r="L7587" s="77"/>
      <c r="M7587" s="77"/>
    </row>
    <row r="7588" ht="15.75" customHeight="1">
      <c r="A7588" s="79">
        <v>49590.0</v>
      </c>
      <c r="H7588" s="77"/>
      <c r="I7588" s="77"/>
      <c r="J7588" s="77"/>
      <c r="K7588" s="77"/>
      <c r="L7588" s="77"/>
      <c r="M7588" s="77"/>
    </row>
    <row r="7589" ht="15.75" customHeight="1">
      <c r="A7589" s="79">
        <v>49591.0</v>
      </c>
      <c r="H7589" s="77"/>
      <c r="I7589" s="77"/>
      <c r="J7589" s="77"/>
      <c r="K7589" s="77"/>
      <c r="L7589" s="77"/>
      <c r="M7589" s="77"/>
    </row>
    <row r="7590" ht="15.75" customHeight="1">
      <c r="A7590" s="79">
        <v>49592.0</v>
      </c>
      <c r="H7590" s="77"/>
      <c r="I7590" s="77"/>
      <c r="J7590" s="77"/>
      <c r="K7590" s="77"/>
      <c r="L7590" s="77"/>
      <c r="M7590" s="77"/>
    </row>
    <row r="7591" ht="15.75" customHeight="1">
      <c r="A7591" s="79">
        <v>49593.0</v>
      </c>
      <c r="H7591" s="77"/>
      <c r="I7591" s="77"/>
      <c r="J7591" s="77"/>
      <c r="K7591" s="77"/>
      <c r="L7591" s="77"/>
      <c r="M7591" s="77"/>
    </row>
    <row r="7592" ht="15.75" customHeight="1">
      <c r="A7592" s="79">
        <v>49594.0</v>
      </c>
      <c r="H7592" s="77"/>
      <c r="I7592" s="77"/>
      <c r="J7592" s="77"/>
      <c r="K7592" s="77"/>
      <c r="L7592" s="77"/>
      <c r="M7592" s="77"/>
    </row>
    <row r="7593" ht="15.75" customHeight="1">
      <c r="A7593" s="79">
        <v>49595.0</v>
      </c>
      <c r="H7593" s="77"/>
      <c r="I7593" s="77"/>
      <c r="J7593" s="77"/>
      <c r="K7593" s="77"/>
      <c r="L7593" s="77"/>
      <c r="M7593" s="77"/>
    </row>
    <row r="7594" ht="15.75" customHeight="1">
      <c r="A7594" s="79">
        <v>49596.0</v>
      </c>
      <c r="H7594" s="77"/>
      <c r="I7594" s="77"/>
      <c r="J7594" s="77"/>
      <c r="K7594" s="77"/>
      <c r="L7594" s="77"/>
      <c r="M7594" s="77"/>
    </row>
    <row r="7595" ht="15.75" customHeight="1">
      <c r="A7595" s="79">
        <v>49597.0</v>
      </c>
      <c r="H7595" s="77"/>
      <c r="I7595" s="77"/>
      <c r="J7595" s="77"/>
      <c r="K7595" s="77"/>
      <c r="L7595" s="77"/>
      <c r="M7595" s="77"/>
    </row>
    <row r="7596" ht="15.75" customHeight="1">
      <c r="A7596" s="79">
        <v>49598.0</v>
      </c>
      <c r="H7596" s="77"/>
      <c r="I7596" s="77"/>
      <c r="J7596" s="77"/>
      <c r="K7596" s="77"/>
      <c r="L7596" s="77"/>
      <c r="M7596" s="77"/>
    </row>
    <row r="7597" ht="15.75" customHeight="1">
      <c r="A7597" s="79">
        <v>49599.0</v>
      </c>
      <c r="H7597" s="77"/>
      <c r="I7597" s="77"/>
      <c r="J7597" s="77"/>
      <c r="K7597" s="77"/>
      <c r="L7597" s="77"/>
      <c r="M7597" s="77"/>
    </row>
    <row r="7598" ht="15.75" customHeight="1">
      <c r="A7598" s="79">
        <v>49600.0</v>
      </c>
      <c r="H7598" s="77"/>
      <c r="I7598" s="77"/>
      <c r="J7598" s="77"/>
      <c r="K7598" s="77"/>
      <c r="L7598" s="77"/>
      <c r="M7598" s="77"/>
    </row>
    <row r="7599" ht="15.75" customHeight="1">
      <c r="A7599" s="79">
        <v>49601.0</v>
      </c>
      <c r="H7599" s="77"/>
      <c r="I7599" s="77"/>
      <c r="J7599" s="77"/>
      <c r="K7599" s="77"/>
      <c r="L7599" s="77"/>
      <c r="M7599" s="77"/>
    </row>
    <row r="7600" ht="15.75" customHeight="1">
      <c r="A7600" s="79">
        <v>49602.0</v>
      </c>
      <c r="H7600" s="77"/>
      <c r="I7600" s="77"/>
      <c r="J7600" s="77"/>
      <c r="K7600" s="77"/>
      <c r="L7600" s="77"/>
      <c r="M7600" s="77"/>
    </row>
    <row r="7601" ht="15.75" customHeight="1">
      <c r="A7601" s="79">
        <v>49603.0</v>
      </c>
      <c r="H7601" s="77"/>
      <c r="I7601" s="77"/>
      <c r="J7601" s="77"/>
      <c r="K7601" s="77"/>
      <c r="L7601" s="77"/>
      <c r="M7601" s="77"/>
    </row>
    <row r="7602" ht="15.75" customHeight="1">
      <c r="A7602" s="79">
        <v>49604.0</v>
      </c>
      <c r="H7602" s="77"/>
      <c r="I7602" s="77"/>
      <c r="J7602" s="77"/>
      <c r="K7602" s="77"/>
      <c r="L7602" s="77"/>
      <c r="M7602" s="77"/>
    </row>
    <row r="7603" ht="15.75" customHeight="1">
      <c r="A7603" s="79">
        <v>49605.0</v>
      </c>
      <c r="H7603" s="77"/>
      <c r="I7603" s="77"/>
      <c r="J7603" s="77"/>
      <c r="K7603" s="77"/>
      <c r="L7603" s="77"/>
      <c r="M7603" s="77"/>
    </row>
    <row r="7604" ht="15.75" customHeight="1">
      <c r="A7604" s="79">
        <v>49606.0</v>
      </c>
      <c r="H7604" s="77"/>
      <c r="I7604" s="77"/>
      <c r="J7604" s="77"/>
      <c r="K7604" s="77"/>
      <c r="L7604" s="77"/>
      <c r="M7604" s="77"/>
    </row>
    <row r="7605" ht="15.75" customHeight="1">
      <c r="A7605" s="79">
        <v>49607.0</v>
      </c>
      <c r="H7605" s="77"/>
      <c r="I7605" s="77"/>
      <c r="J7605" s="77"/>
      <c r="K7605" s="77"/>
      <c r="L7605" s="77"/>
      <c r="M7605" s="77"/>
    </row>
    <row r="7606" ht="15.75" customHeight="1">
      <c r="A7606" s="79">
        <v>49608.0</v>
      </c>
      <c r="H7606" s="77"/>
      <c r="I7606" s="77"/>
      <c r="J7606" s="77"/>
      <c r="K7606" s="77"/>
      <c r="L7606" s="77"/>
      <c r="M7606" s="77"/>
    </row>
    <row r="7607" ht="15.75" customHeight="1">
      <c r="A7607" s="79">
        <v>49609.0</v>
      </c>
      <c r="H7607" s="77"/>
      <c r="I7607" s="77"/>
      <c r="J7607" s="77"/>
      <c r="K7607" s="77"/>
      <c r="L7607" s="77"/>
      <c r="M7607" s="77"/>
    </row>
    <row r="7608" ht="15.75" customHeight="1">
      <c r="A7608" s="79">
        <v>49610.0</v>
      </c>
      <c r="H7608" s="77"/>
      <c r="I7608" s="77"/>
      <c r="J7608" s="77"/>
      <c r="K7608" s="77"/>
      <c r="L7608" s="77"/>
      <c r="M7608" s="77"/>
    </row>
    <row r="7609" ht="15.75" customHeight="1">
      <c r="A7609" s="79">
        <v>49611.0</v>
      </c>
      <c r="H7609" s="77"/>
      <c r="I7609" s="77"/>
      <c r="J7609" s="77"/>
      <c r="K7609" s="77"/>
      <c r="L7609" s="77"/>
      <c r="M7609" s="77"/>
    </row>
    <row r="7610" ht="15.75" customHeight="1">
      <c r="A7610" s="79">
        <v>49612.0</v>
      </c>
      <c r="H7610" s="77"/>
      <c r="I7610" s="77"/>
      <c r="J7610" s="77"/>
      <c r="K7610" s="77"/>
      <c r="L7610" s="77"/>
      <c r="M7610" s="77"/>
    </row>
    <row r="7611" ht="15.75" customHeight="1">
      <c r="A7611" s="79">
        <v>49613.0</v>
      </c>
      <c r="H7611" s="77"/>
      <c r="I7611" s="77"/>
      <c r="J7611" s="77"/>
      <c r="K7611" s="77"/>
      <c r="L7611" s="77"/>
      <c r="M7611" s="77"/>
    </row>
    <row r="7612" ht="15.75" customHeight="1">
      <c r="A7612" s="79">
        <v>49614.0</v>
      </c>
      <c r="H7612" s="77"/>
      <c r="I7612" s="77"/>
      <c r="J7612" s="77"/>
      <c r="K7612" s="77"/>
      <c r="L7612" s="77"/>
      <c r="M7612" s="77"/>
    </row>
    <row r="7613" ht="15.75" customHeight="1">
      <c r="A7613" s="79">
        <v>49615.0</v>
      </c>
      <c r="H7613" s="77"/>
      <c r="I7613" s="77"/>
      <c r="J7613" s="77"/>
      <c r="K7613" s="77"/>
      <c r="L7613" s="77"/>
      <c r="M7613" s="77"/>
    </row>
    <row r="7614" ht="15.75" customHeight="1">
      <c r="A7614" s="79">
        <v>49616.0</v>
      </c>
      <c r="H7614" s="77"/>
      <c r="I7614" s="77"/>
      <c r="J7614" s="77"/>
      <c r="K7614" s="77"/>
      <c r="L7614" s="77"/>
      <c r="M7614" s="77"/>
    </row>
    <row r="7615" ht="15.75" customHeight="1">
      <c r="A7615" s="79">
        <v>49617.0</v>
      </c>
      <c r="H7615" s="77"/>
      <c r="I7615" s="77"/>
      <c r="J7615" s="77"/>
      <c r="K7615" s="77"/>
      <c r="L7615" s="77"/>
      <c r="M7615" s="77"/>
    </row>
    <row r="7616" ht="15.75" customHeight="1">
      <c r="A7616" s="79">
        <v>49618.0</v>
      </c>
      <c r="H7616" s="77"/>
      <c r="I7616" s="77"/>
      <c r="J7616" s="77"/>
      <c r="K7616" s="77"/>
      <c r="L7616" s="77"/>
      <c r="M7616" s="77"/>
    </row>
    <row r="7617" ht="15.75" customHeight="1">
      <c r="A7617" s="79">
        <v>49619.0</v>
      </c>
      <c r="H7617" s="77"/>
      <c r="I7617" s="77"/>
      <c r="J7617" s="77"/>
      <c r="K7617" s="77"/>
      <c r="L7617" s="77"/>
      <c r="M7617" s="77"/>
    </row>
    <row r="7618" ht="15.75" customHeight="1">
      <c r="A7618" s="79">
        <v>49620.0</v>
      </c>
      <c r="H7618" s="77"/>
      <c r="I7618" s="77"/>
      <c r="J7618" s="77"/>
      <c r="K7618" s="77"/>
      <c r="L7618" s="77"/>
      <c r="M7618" s="77"/>
    </row>
    <row r="7619" ht="15.75" customHeight="1">
      <c r="A7619" s="79">
        <v>49621.0</v>
      </c>
      <c r="H7619" s="77"/>
      <c r="I7619" s="77"/>
      <c r="J7619" s="77"/>
      <c r="K7619" s="77"/>
      <c r="L7619" s="77"/>
      <c r="M7619" s="77"/>
    </row>
    <row r="7620" ht="15.75" customHeight="1">
      <c r="A7620" s="79">
        <v>49622.0</v>
      </c>
      <c r="H7620" s="77"/>
      <c r="I7620" s="77"/>
      <c r="J7620" s="77"/>
      <c r="K7620" s="77"/>
      <c r="L7620" s="77"/>
      <c r="M7620" s="77"/>
    </row>
    <row r="7621" ht="15.75" customHeight="1">
      <c r="A7621" s="79">
        <v>49623.0</v>
      </c>
      <c r="H7621" s="77"/>
      <c r="I7621" s="77"/>
      <c r="J7621" s="77"/>
      <c r="K7621" s="77"/>
      <c r="L7621" s="77"/>
      <c r="M7621" s="77"/>
    </row>
    <row r="7622" ht="15.75" customHeight="1">
      <c r="A7622" s="79">
        <v>49624.0</v>
      </c>
      <c r="H7622" s="77"/>
      <c r="I7622" s="77"/>
      <c r="J7622" s="77"/>
      <c r="K7622" s="77"/>
      <c r="L7622" s="77"/>
      <c r="M7622" s="77"/>
    </row>
    <row r="7623" ht="15.75" customHeight="1">
      <c r="A7623" s="79">
        <v>49625.0</v>
      </c>
      <c r="H7623" s="77"/>
      <c r="I7623" s="77"/>
      <c r="J7623" s="77"/>
      <c r="K7623" s="77"/>
      <c r="L7623" s="77"/>
      <c r="M7623" s="77"/>
    </row>
    <row r="7624" ht="15.75" customHeight="1">
      <c r="A7624" s="79">
        <v>49626.0</v>
      </c>
      <c r="H7624" s="77"/>
      <c r="I7624" s="77"/>
      <c r="J7624" s="77"/>
      <c r="K7624" s="77"/>
      <c r="L7624" s="77"/>
      <c r="M7624" s="77"/>
    </row>
    <row r="7625" ht="15.75" customHeight="1">
      <c r="A7625" s="79">
        <v>49627.0</v>
      </c>
      <c r="H7625" s="77"/>
      <c r="I7625" s="77"/>
      <c r="J7625" s="77"/>
      <c r="K7625" s="77"/>
      <c r="L7625" s="77"/>
      <c r="M7625" s="77"/>
    </row>
    <row r="7626" ht="15.75" customHeight="1">
      <c r="A7626" s="79">
        <v>49628.0</v>
      </c>
      <c r="H7626" s="77"/>
      <c r="I7626" s="77"/>
      <c r="J7626" s="77"/>
      <c r="K7626" s="77"/>
      <c r="L7626" s="77"/>
      <c r="M7626" s="77"/>
    </row>
    <row r="7627" ht="15.75" customHeight="1">
      <c r="A7627" s="79">
        <v>49629.0</v>
      </c>
      <c r="H7627" s="77"/>
      <c r="I7627" s="77"/>
      <c r="J7627" s="77"/>
      <c r="K7627" s="77"/>
      <c r="L7627" s="77"/>
      <c r="M7627" s="77"/>
    </row>
    <row r="7628" ht="15.75" customHeight="1">
      <c r="A7628" s="79">
        <v>49630.0</v>
      </c>
      <c r="H7628" s="77"/>
      <c r="I7628" s="77"/>
      <c r="J7628" s="77"/>
      <c r="K7628" s="77"/>
      <c r="L7628" s="77"/>
      <c r="M7628" s="77"/>
    </row>
    <row r="7629" ht="15.75" customHeight="1">
      <c r="A7629" s="79">
        <v>49631.0</v>
      </c>
      <c r="H7629" s="77"/>
      <c r="I7629" s="77"/>
      <c r="J7629" s="77"/>
      <c r="K7629" s="77"/>
      <c r="L7629" s="77"/>
      <c r="M7629" s="77"/>
    </row>
    <row r="7630" ht="15.75" customHeight="1">
      <c r="A7630" s="79">
        <v>49632.0</v>
      </c>
      <c r="H7630" s="77"/>
      <c r="I7630" s="77"/>
      <c r="J7630" s="77"/>
      <c r="K7630" s="77"/>
      <c r="L7630" s="77"/>
      <c r="M7630" s="77"/>
    </row>
    <row r="7631" ht="15.75" customHeight="1">
      <c r="A7631" s="79">
        <v>49633.0</v>
      </c>
      <c r="H7631" s="77"/>
      <c r="I7631" s="77"/>
      <c r="J7631" s="77"/>
      <c r="K7631" s="77"/>
      <c r="L7631" s="77"/>
      <c r="M7631" s="77"/>
    </row>
    <row r="7632" ht="15.75" customHeight="1">
      <c r="A7632" s="79">
        <v>49634.0</v>
      </c>
      <c r="H7632" s="77"/>
      <c r="I7632" s="77"/>
      <c r="J7632" s="77"/>
      <c r="K7632" s="77"/>
      <c r="L7632" s="77"/>
      <c r="M7632" s="77"/>
    </row>
    <row r="7633" ht="15.75" customHeight="1">
      <c r="A7633" s="79">
        <v>49635.0</v>
      </c>
      <c r="H7633" s="77"/>
      <c r="I7633" s="77"/>
      <c r="J7633" s="77"/>
      <c r="K7633" s="77"/>
      <c r="L7633" s="77"/>
      <c r="M7633" s="77"/>
    </row>
    <row r="7634" ht="15.75" customHeight="1">
      <c r="A7634" s="79">
        <v>49636.0</v>
      </c>
      <c r="H7634" s="77"/>
      <c r="I7634" s="77"/>
      <c r="J7634" s="77"/>
      <c r="K7634" s="77"/>
      <c r="L7634" s="77"/>
      <c r="M7634" s="77"/>
    </row>
    <row r="7635" ht="15.75" customHeight="1">
      <c r="A7635" s="79">
        <v>49637.0</v>
      </c>
      <c r="H7635" s="77"/>
      <c r="I7635" s="77"/>
      <c r="J7635" s="77"/>
      <c r="K7635" s="77"/>
      <c r="L7635" s="77"/>
      <c r="M7635" s="77"/>
    </row>
    <row r="7636" ht="15.75" customHeight="1">
      <c r="A7636" s="79">
        <f t="shared" ref="A7636:A24630" si="3">A7635+1</f>
        <v>49638</v>
      </c>
      <c r="H7636" s="77"/>
      <c r="I7636" s="77"/>
      <c r="J7636" s="77"/>
      <c r="K7636" s="77"/>
      <c r="L7636" s="77"/>
      <c r="M7636" s="77"/>
    </row>
    <row r="7637" ht="15.75" customHeight="1">
      <c r="A7637" s="79">
        <f t="shared" si="3"/>
        <v>49639</v>
      </c>
      <c r="H7637" s="77"/>
      <c r="I7637" s="77"/>
      <c r="J7637" s="77"/>
      <c r="K7637" s="77"/>
      <c r="L7637" s="77"/>
      <c r="M7637" s="77"/>
    </row>
    <row r="7638" ht="15.75" customHeight="1">
      <c r="A7638" s="79">
        <f t="shared" si="3"/>
        <v>49640</v>
      </c>
      <c r="H7638" s="77"/>
      <c r="I7638" s="77"/>
      <c r="J7638" s="77"/>
      <c r="K7638" s="77"/>
      <c r="L7638" s="77"/>
      <c r="M7638" s="77"/>
    </row>
    <row r="7639" ht="15.75" customHeight="1">
      <c r="A7639" s="79">
        <f t="shared" si="3"/>
        <v>49641</v>
      </c>
      <c r="H7639" s="77"/>
      <c r="I7639" s="77"/>
      <c r="J7639" s="77"/>
      <c r="K7639" s="77"/>
      <c r="L7639" s="77"/>
      <c r="M7639" s="77"/>
    </row>
    <row r="7640" ht="15.75" customHeight="1">
      <c r="A7640" s="79">
        <f t="shared" si="3"/>
        <v>49642</v>
      </c>
      <c r="H7640" s="77"/>
      <c r="I7640" s="77"/>
      <c r="J7640" s="77"/>
      <c r="K7640" s="77"/>
      <c r="L7640" s="77"/>
      <c r="M7640" s="77"/>
    </row>
    <row r="7641" ht="15.75" customHeight="1">
      <c r="A7641" s="79">
        <f t="shared" si="3"/>
        <v>49643</v>
      </c>
      <c r="H7641" s="77"/>
      <c r="I7641" s="77"/>
      <c r="J7641" s="77"/>
      <c r="K7641" s="77"/>
      <c r="L7641" s="77"/>
      <c r="M7641" s="77"/>
    </row>
    <row r="7642" ht="15.75" customHeight="1">
      <c r="A7642" s="79">
        <f t="shared" si="3"/>
        <v>49644</v>
      </c>
      <c r="H7642" s="77"/>
      <c r="I7642" s="77"/>
      <c r="J7642" s="77"/>
      <c r="K7642" s="77"/>
      <c r="L7642" s="77"/>
      <c r="M7642" s="77"/>
    </row>
    <row r="7643" ht="15.75" customHeight="1">
      <c r="A7643" s="79">
        <f t="shared" si="3"/>
        <v>49645</v>
      </c>
      <c r="H7643" s="77"/>
      <c r="I7643" s="77"/>
      <c r="J7643" s="77"/>
      <c r="K7643" s="77"/>
      <c r="L7643" s="77"/>
      <c r="M7643" s="77"/>
    </row>
    <row r="7644" ht="15.75" customHeight="1">
      <c r="A7644" s="79">
        <f t="shared" si="3"/>
        <v>49646</v>
      </c>
      <c r="H7644" s="77"/>
      <c r="I7644" s="77"/>
      <c r="J7644" s="77"/>
      <c r="K7644" s="77"/>
      <c r="L7644" s="77"/>
      <c r="M7644" s="77"/>
    </row>
    <row r="7645" ht="15.75" customHeight="1">
      <c r="A7645" s="79">
        <f t="shared" si="3"/>
        <v>49647</v>
      </c>
      <c r="H7645" s="77"/>
      <c r="I7645" s="77"/>
      <c r="J7645" s="77"/>
      <c r="K7645" s="77"/>
      <c r="L7645" s="77"/>
      <c r="M7645" s="77"/>
    </row>
    <row r="7646" ht="15.75" customHeight="1">
      <c r="A7646" s="79">
        <f t="shared" si="3"/>
        <v>49648</v>
      </c>
      <c r="H7646" s="77"/>
      <c r="I7646" s="77"/>
      <c r="J7646" s="77"/>
      <c r="K7646" s="77"/>
      <c r="L7646" s="77"/>
      <c r="M7646" s="77"/>
    </row>
    <row r="7647" ht="15.75" customHeight="1">
      <c r="A7647" s="79">
        <f t="shared" si="3"/>
        <v>49649</v>
      </c>
      <c r="H7647" s="77"/>
      <c r="I7647" s="77"/>
      <c r="J7647" s="77"/>
      <c r="K7647" s="77"/>
      <c r="L7647" s="77"/>
      <c r="M7647" s="77"/>
    </row>
    <row r="7648" ht="15.75" customHeight="1">
      <c r="A7648" s="79">
        <f t="shared" si="3"/>
        <v>49650</v>
      </c>
      <c r="H7648" s="77"/>
      <c r="I7648" s="77"/>
      <c r="J7648" s="77"/>
      <c r="K7648" s="77"/>
      <c r="L7648" s="77"/>
      <c r="M7648" s="77"/>
    </row>
    <row r="7649" ht="15.75" customHeight="1">
      <c r="A7649" s="79">
        <f t="shared" si="3"/>
        <v>49651</v>
      </c>
      <c r="H7649" s="77"/>
      <c r="I7649" s="77"/>
      <c r="J7649" s="77"/>
      <c r="K7649" s="77"/>
      <c r="L7649" s="77"/>
      <c r="M7649" s="77"/>
    </row>
    <row r="7650" ht="15.75" customHeight="1">
      <c r="A7650" s="79">
        <f t="shared" si="3"/>
        <v>49652</v>
      </c>
      <c r="H7650" s="77"/>
      <c r="I7650" s="77"/>
      <c r="J7650" s="77"/>
      <c r="K7650" s="77"/>
      <c r="L7650" s="77"/>
      <c r="M7650" s="77"/>
    </row>
    <row r="7651" ht="15.75" customHeight="1">
      <c r="A7651" s="79">
        <f t="shared" si="3"/>
        <v>49653</v>
      </c>
      <c r="H7651" s="77"/>
      <c r="I7651" s="77"/>
      <c r="J7651" s="77"/>
      <c r="K7651" s="77"/>
      <c r="L7651" s="77"/>
      <c r="M7651" s="77"/>
    </row>
    <row r="7652" ht="15.75" customHeight="1">
      <c r="A7652" s="79">
        <f t="shared" si="3"/>
        <v>49654</v>
      </c>
      <c r="H7652" s="77"/>
      <c r="I7652" s="77"/>
      <c r="J7652" s="77"/>
      <c r="K7652" s="77"/>
      <c r="L7652" s="77"/>
      <c r="M7652" s="77"/>
    </row>
    <row r="7653" ht="15.75" customHeight="1">
      <c r="A7653" s="79">
        <f t="shared" si="3"/>
        <v>49655</v>
      </c>
      <c r="H7653" s="77"/>
      <c r="I7653" s="77"/>
      <c r="J7653" s="77"/>
      <c r="K7653" s="77"/>
      <c r="L7653" s="77"/>
      <c r="M7653" s="77"/>
    </row>
    <row r="7654" ht="15.75" customHeight="1">
      <c r="A7654" s="79">
        <f t="shared" si="3"/>
        <v>49656</v>
      </c>
      <c r="H7654" s="77"/>
      <c r="I7654" s="77"/>
      <c r="J7654" s="77"/>
      <c r="K7654" s="77"/>
      <c r="L7654" s="77"/>
      <c r="M7654" s="77"/>
    </row>
    <row r="7655" ht="15.75" customHeight="1">
      <c r="A7655" s="79">
        <f t="shared" si="3"/>
        <v>49657</v>
      </c>
      <c r="H7655" s="77"/>
      <c r="I7655" s="77"/>
      <c r="J7655" s="77"/>
      <c r="K7655" s="77"/>
      <c r="L7655" s="77"/>
      <c r="M7655" s="77"/>
    </row>
    <row r="7656" ht="15.75" customHeight="1">
      <c r="A7656" s="79">
        <f t="shared" si="3"/>
        <v>49658</v>
      </c>
      <c r="H7656" s="77"/>
      <c r="I7656" s="77"/>
      <c r="J7656" s="77"/>
      <c r="K7656" s="77"/>
      <c r="L7656" s="77"/>
      <c r="M7656" s="77"/>
    </row>
    <row r="7657" ht="15.75" customHeight="1">
      <c r="A7657" s="79">
        <f t="shared" si="3"/>
        <v>49659</v>
      </c>
      <c r="H7657" s="77"/>
      <c r="I7657" s="77"/>
      <c r="J7657" s="77"/>
      <c r="K7657" s="77"/>
      <c r="L7657" s="77"/>
      <c r="M7657" s="77"/>
    </row>
    <row r="7658" ht="15.75" customHeight="1">
      <c r="A7658" s="79">
        <f t="shared" si="3"/>
        <v>49660</v>
      </c>
      <c r="H7658" s="77"/>
      <c r="I7658" s="77"/>
      <c r="J7658" s="77"/>
      <c r="K7658" s="77"/>
      <c r="L7658" s="77"/>
      <c r="M7658" s="77"/>
    </row>
    <row r="7659" ht="15.75" customHeight="1">
      <c r="A7659" s="79">
        <f t="shared" si="3"/>
        <v>49661</v>
      </c>
      <c r="H7659" s="77"/>
      <c r="I7659" s="77"/>
      <c r="J7659" s="77"/>
      <c r="K7659" s="77"/>
      <c r="L7659" s="77"/>
      <c r="M7659" s="77"/>
    </row>
    <row r="7660" ht="15.75" customHeight="1">
      <c r="A7660" s="79">
        <f t="shared" si="3"/>
        <v>49662</v>
      </c>
      <c r="H7660" s="77"/>
      <c r="I7660" s="77"/>
      <c r="J7660" s="77"/>
      <c r="K7660" s="77"/>
      <c r="L7660" s="77"/>
      <c r="M7660" s="77"/>
    </row>
    <row r="7661" ht="15.75" customHeight="1">
      <c r="A7661" s="79">
        <f t="shared" si="3"/>
        <v>49663</v>
      </c>
      <c r="H7661" s="77"/>
      <c r="I7661" s="77"/>
      <c r="J7661" s="77"/>
      <c r="K7661" s="77"/>
      <c r="L7661" s="77"/>
      <c r="M7661" s="77"/>
    </row>
    <row r="7662" ht="15.75" customHeight="1">
      <c r="A7662" s="79">
        <f t="shared" si="3"/>
        <v>49664</v>
      </c>
      <c r="H7662" s="77"/>
      <c r="I7662" s="77"/>
      <c r="J7662" s="77"/>
      <c r="K7662" s="77"/>
      <c r="L7662" s="77"/>
      <c r="M7662" s="77"/>
    </row>
    <row r="7663" ht="15.75" customHeight="1">
      <c r="A7663" s="79">
        <f t="shared" si="3"/>
        <v>49665</v>
      </c>
      <c r="H7663" s="77"/>
      <c r="I7663" s="77"/>
      <c r="J7663" s="77"/>
      <c r="K7663" s="77"/>
      <c r="L7663" s="77"/>
      <c r="M7663" s="77"/>
    </row>
    <row r="7664" ht="15.75" customHeight="1">
      <c r="A7664" s="79">
        <f t="shared" si="3"/>
        <v>49666</v>
      </c>
      <c r="H7664" s="77"/>
      <c r="I7664" s="77"/>
      <c r="J7664" s="77"/>
      <c r="K7664" s="77"/>
      <c r="L7664" s="77"/>
      <c r="M7664" s="77"/>
    </row>
    <row r="7665" ht="15.75" customHeight="1">
      <c r="A7665" s="79">
        <f t="shared" si="3"/>
        <v>49667</v>
      </c>
      <c r="H7665" s="77"/>
      <c r="I7665" s="77"/>
      <c r="J7665" s="77"/>
      <c r="K7665" s="77"/>
      <c r="L7665" s="77"/>
      <c r="M7665" s="77"/>
    </row>
    <row r="7666" ht="15.75" customHeight="1">
      <c r="A7666" s="79">
        <f t="shared" si="3"/>
        <v>49668</v>
      </c>
      <c r="H7666" s="77"/>
      <c r="I7666" s="77"/>
      <c r="J7666" s="77"/>
      <c r="K7666" s="77"/>
      <c r="L7666" s="77"/>
      <c r="M7666" s="77"/>
    </row>
    <row r="7667" ht="15.75" customHeight="1">
      <c r="A7667" s="79">
        <f t="shared" si="3"/>
        <v>49669</v>
      </c>
      <c r="H7667" s="77"/>
      <c r="I7667" s="77"/>
      <c r="J7667" s="77"/>
      <c r="K7667" s="77"/>
      <c r="L7667" s="77"/>
      <c r="M7667" s="77"/>
    </row>
    <row r="7668" ht="15.75" customHeight="1">
      <c r="A7668" s="79">
        <f t="shared" si="3"/>
        <v>49670</v>
      </c>
      <c r="H7668" s="77"/>
      <c r="I7668" s="77"/>
      <c r="J7668" s="77"/>
      <c r="K7668" s="77"/>
      <c r="L7668" s="77"/>
      <c r="M7668" s="77"/>
    </row>
    <row r="7669" ht="15.75" customHeight="1">
      <c r="A7669" s="79">
        <f t="shared" si="3"/>
        <v>49671</v>
      </c>
      <c r="H7669" s="77"/>
      <c r="I7669" s="77"/>
      <c r="J7669" s="77"/>
      <c r="K7669" s="77"/>
      <c r="L7669" s="77"/>
      <c r="M7669" s="77"/>
    </row>
    <row r="7670" ht="15.75" customHeight="1">
      <c r="A7670" s="79">
        <f t="shared" si="3"/>
        <v>49672</v>
      </c>
      <c r="H7670" s="77"/>
      <c r="I7670" s="77"/>
      <c r="J7670" s="77"/>
      <c r="K7670" s="77"/>
      <c r="L7670" s="77"/>
      <c r="M7670" s="77"/>
    </row>
    <row r="7671" ht="15.75" customHeight="1">
      <c r="A7671" s="79">
        <f t="shared" si="3"/>
        <v>49673</v>
      </c>
      <c r="H7671" s="77"/>
      <c r="I7671" s="77"/>
      <c r="J7671" s="77"/>
      <c r="K7671" s="77"/>
      <c r="L7671" s="77"/>
      <c r="M7671" s="77"/>
    </row>
    <row r="7672" ht="15.75" customHeight="1">
      <c r="A7672" s="79">
        <f t="shared" si="3"/>
        <v>49674</v>
      </c>
      <c r="H7672" s="77"/>
      <c r="I7672" s="77"/>
      <c r="J7672" s="77"/>
      <c r="K7672" s="77"/>
      <c r="L7672" s="77"/>
      <c r="M7672" s="77"/>
    </row>
    <row r="7673" ht="15.75" customHeight="1">
      <c r="A7673" s="79">
        <f t="shared" si="3"/>
        <v>49675</v>
      </c>
      <c r="H7673" s="77"/>
      <c r="I7673" s="77"/>
      <c r="J7673" s="77"/>
      <c r="K7673" s="77"/>
      <c r="L7673" s="77"/>
      <c r="M7673" s="77"/>
    </row>
    <row r="7674" ht="15.75" customHeight="1">
      <c r="A7674" s="79">
        <f t="shared" si="3"/>
        <v>49676</v>
      </c>
      <c r="H7674" s="77"/>
      <c r="I7674" s="77"/>
      <c r="J7674" s="77"/>
      <c r="K7674" s="77"/>
      <c r="L7674" s="77"/>
      <c r="M7674" s="77"/>
    </row>
    <row r="7675" ht="15.75" customHeight="1">
      <c r="A7675" s="79">
        <f t="shared" si="3"/>
        <v>49677</v>
      </c>
      <c r="H7675" s="77"/>
      <c r="I7675" s="77"/>
      <c r="J7675" s="77"/>
      <c r="K7675" s="77"/>
      <c r="L7675" s="77"/>
      <c r="M7675" s="77"/>
    </row>
    <row r="7676" ht="15.75" customHeight="1">
      <c r="A7676" s="79">
        <f t="shared" si="3"/>
        <v>49678</v>
      </c>
      <c r="H7676" s="77"/>
      <c r="I7676" s="77"/>
      <c r="J7676" s="77"/>
      <c r="K7676" s="77"/>
      <c r="L7676" s="77"/>
      <c r="M7676" s="77"/>
    </row>
    <row r="7677" ht="15.75" customHeight="1">
      <c r="A7677" s="79">
        <f t="shared" si="3"/>
        <v>49679</v>
      </c>
      <c r="H7677" s="77"/>
      <c r="I7677" s="77"/>
      <c r="J7677" s="77"/>
      <c r="K7677" s="77"/>
      <c r="L7677" s="77"/>
      <c r="M7677" s="77"/>
    </row>
    <row r="7678" ht="15.75" customHeight="1">
      <c r="A7678" s="79">
        <f t="shared" si="3"/>
        <v>49680</v>
      </c>
      <c r="H7678" s="77"/>
      <c r="I7678" s="77"/>
      <c r="J7678" s="77"/>
      <c r="K7678" s="77"/>
      <c r="L7678" s="77"/>
      <c r="M7678" s="77"/>
    </row>
    <row r="7679" ht="15.75" customHeight="1">
      <c r="A7679" s="79">
        <f t="shared" si="3"/>
        <v>49681</v>
      </c>
      <c r="H7679" s="77"/>
      <c r="I7679" s="77"/>
      <c r="J7679" s="77"/>
      <c r="K7679" s="77"/>
      <c r="L7679" s="77"/>
      <c r="M7679" s="77"/>
    </row>
    <row r="7680" ht="15.75" customHeight="1">
      <c r="A7680" s="79">
        <f t="shared" si="3"/>
        <v>49682</v>
      </c>
      <c r="H7680" s="77"/>
      <c r="I7680" s="77"/>
      <c r="J7680" s="77"/>
      <c r="K7680" s="77"/>
      <c r="L7680" s="77"/>
      <c r="M7680" s="77"/>
    </row>
    <row r="7681" ht="15.75" customHeight="1">
      <c r="A7681" s="79">
        <f t="shared" si="3"/>
        <v>49683</v>
      </c>
      <c r="H7681" s="77"/>
      <c r="I7681" s="77"/>
      <c r="J7681" s="77"/>
      <c r="K7681" s="77"/>
      <c r="L7681" s="77"/>
      <c r="M7681" s="77"/>
    </row>
    <row r="7682" ht="15.75" customHeight="1">
      <c r="A7682" s="79">
        <f t="shared" si="3"/>
        <v>49684</v>
      </c>
      <c r="H7682" s="77"/>
      <c r="I7682" s="77"/>
      <c r="J7682" s="77"/>
      <c r="K7682" s="77"/>
      <c r="L7682" s="77"/>
      <c r="M7682" s="77"/>
    </row>
    <row r="7683" ht="15.75" customHeight="1">
      <c r="A7683" s="79">
        <f t="shared" si="3"/>
        <v>49685</v>
      </c>
      <c r="H7683" s="77"/>
      <c r="I7683" s="77"/>
      <c r="J7683" s="77"/>
      <c r="K7683" s="77"/>
      <c r="L7683" s="77"/>
      <c r="M7683" s="77"/>
    </row>
    <row r="7684" ht="15.75" customHeight="1">
      <c r="A7684" s="79">
        <f t="shared" si="3"/>
        <v>49686</v>
      </c>
      <c r="H7684" s="77"/>
      <c r="I7684" s="77"/>
      <c r="J7684" s="77"/>
      <c r="K7684" s="77"/>
      <c r="L7684" s="77"/>
      <c r="M7684" s="77"/>
    </row>
    <row r="7685" ht="15.75" customHeight="1">
      <c r="A7685" s="79">
        <f t="shared" si="3"/>
        <v>49687</v>
      </c>
      <c r="H7685" s="77"/>
      <c r="I7685" s="77"/>
      <c r="J7685" s="77"/>
      <c r="K7685" s="77"/>
      <c r="L7685" s="77"/>
      <c r="M7685" s="77"/>
    </row>
    <row r="7686" ht="15.75" customHeight="1">
      <c r="A7686" s="79">
        <f t="shared" si="3"/>
        <v>49688</v>
      </c>
      <c r="H7686" s="77"/>
      <c r="I7686" s="77"/>
      <c r="J7686" s="77"/>
      <c r="K7686" s="77"/>
      <c r="L7686" s="77"/>
      <c r="M7686" s="77"/>
    </row>
    <row r="7687" ht="15.75" customHeight="1">
      <c r="A7687" s="79">
        <f t="shared" si="3"/>
        <v>49689</v>
      </c>
      <c r="H7687" s="77"/>
      <c r="I7687" s="77"/>
      <c r="J7687" s="77"/>
      <c r="K7687" s="77"/>
      <c r="L7687" s="77"/>
      <c r="M7687" s="77"/>
    </row>
    <row r="7688" ht="15.75" customHeight="1">
      <c r="A7688" s="79">
        <f t="shared" si="3"/>
        <v>49690</v>
      </c>
      <c r="H7688" s="77"/>
      <c r="I7688" s="77"/>
      <c r="J7688" s="77"/>
      <c r="K7688" s="77"/>
      <c r="L7688" s="77"/>
      <c r="M7688" s="77"/>
    </row>
    <row r="7689" ht="15.75" customHeight="1">
      <c r="A7689" s="79">
        <f t="shared" si="3"/>
        <v>49691</v>
      </c>
      <c r="H7689" s="77"/>
      <c r="I7689" s="77"/>
      <c r="J7689" s="77"/>
      <c r="K7689" s="77"/>
      <c r="L7689" s="77"/>
      <c r="M7689" s="77"/>
    </row>
    <row r="7690" ht="15.75" customHeight="1">
      <c r="A7690" s="79">
        <f t="shared" si="3"/>
        <v>49692</v>
      </c>
      <c r="H7690" s="77"/>
      <c r="I7690" s="77"/>
      <c r="J7690" s="77"/>
      <c r="K7690" s="77"/>
      <c r="L7690" s="77"/>
      <c r="M7690" s="77"/>
    </row>
    <row r="7691" ht="15.75" customHeight="1">
      <c r="A7691" s="79">
        <f t="shared" si="3"/>
        <v>49693</v>
      </c>
      <c r="H7691" s="77"/>
      <c r="I7691" s="77"/>
      <c r="J7691" s="77"/>
      <c r="K7691" s="77"/>
      <c r="L7691" s="77"/>
      <c r="M7691" s="77"/>
    </row>
    <row r="7692" ht="15.75" customHeight="1">
      <c r="A7692" s="79">
        <f t="shared" si="3"/>
        <v>49694</v>
      </c>
      <c r="H7692" s="77"/>
      <c r="I7692" s="77"/>
      <c r="J7692" s="77"/>
      <c r="K7692" s="77"/>
      <c r="L7692" s="77"/>
      <c r="M7692" s="77"/>
    </row>
    <row r="7693" ht="15.75" customHeight="1">
      <c r="A7693" s="79">
        <f t="shared" si="3"/>
        <v>49695</v>
      </c>
      <c r="H7693" s="77"/>
      <c r="I7693" s="77"/>
      <c r="J7693" s="77"/>
      <c r="K7693" s="77"/>
      <c r="L7693" s="77"/>
      <c r="M7693" s="77"/>
    </row>
    <row r="7694" ht="15.75" customHeight="1">
      <c r="A7694" s="79">
        <f t="shared" si="3"/>
        <v>49696</v>
      </c>
      <c r="H7694" s="77"/>
      <c r="I7694" s="77"/>
      <c r="J7694" s="77"/>
      <c r="K7694" s="77"/>
      <c r="L7694" s="77"/>
      <c r="M7694" s="77"/>
    </row>
    <row r="7695" ht="15.75" customHeight="1">
      <c r="A7695" s="79">
        <f t="shared" si="3"/>
        <v>49697</v>
      </c>
      <c r="H7695" s="77"/>
      <c r="I7695" s="77"/>
      <c r="J7695" s="77"/>
      <c r="K7695" s="77"/>
      <c r="L7695" s="77"/>
      <c r="M7695" s="77"/>
    </row>
    <row r="7696" ht="15.75" customHeight="1">
      <c r="A7696" s="79">
        <f t="shared" si="3"/>
        <v>49698</v>
      </c>
      <c r="H7696" s="77"/>
      <c r="I7696" s="77"/>
      <c r="J7696" s="77"/>
      <c r="K7696" s="77"/>
      <c r="L7696" s="77"/>
      <c r="M7696" s="77"/>
    </row>
    <row r="7697" ht="15.75" customHeight="1">
      <c r="A7697" s="79">
        <f t="shared" si="3"/>
        <v>49699</v>
      </c>
      <c r="H7697" s="77"/>
      <c r="I7697" s="77"/>
      <c r="J7697" s="77"/>
      <c r="K7697" s="77"/>
      <c r="L7697" s="77"/>
      <c r="M7697" s="77"/>
    </row>
    <row r="7698" ht="15.75" customHeight="1">
      <c r="A7698" s="79">
        <f t="shared" si="3"/>
        <v>49700</v>
      </c>
      <c r="H7698" s="77"/>
      <c r="I7698" s="77"/>
      <c r="J7698" s="77"/>
      <c r="K7698" s="77"/>
      <c r="L7698" s="77"/>
      <c r="M7698" s="77"/>
    </row>
    <row r="7699" ht="15.75" customHeight="1">
      <c r="A7699" s="79">
        <f t="shared" si="3"/>
        <v>49701</v>
      </c>
      <c r="H7699" s="77"/>
      <c r="I7699" s="77"/>
      <c r="J7699" s="77"/>
      <c r="K7699" s="77"/>
      <c r="L7699" s="77"/>
      <c r="M7699" s="77"/>
    </row>
    <row r="7700" ht="15.75" customHeight="1">
      <c r="A7700" s="79">
        <f t="shared" si="3"/>
        <v>49702</v>
      </c>
      <c r="H7700" s="77"/>
      <c r="I7700" s="77"/>
      <c r="J7700" s="77"/>
      <c r="K7700" s="77"/>
      <c r="L7700" s="77"/>
      <c r="M7700" s="77"/>
    </row>
    <row r="7701" ht="15.75" customHeight="1">
      <c r="A7701" s="79">
        <f t="shared" si="3"/>
        <v>49703</v>
      </c>
      <c r="H7701" s="77"/>
      <c r="I7701" s="77"/>
      <c r="J7701" s="77"/>
      <c r="K7701" s="77"/>
      <c r="L7701" s="77"/>
      <c r="M7701" s="77"/>
    </row>
    <row r="7702" ht="15.75" customHeight="1">
      <c r="A7702" s="79">
        <f t="shared" si="3"/>
        <v>49704</v>
      </c>
      <c r="H7702" s="77"/>
      <c r="I7702" s="77"/>
      <c r="J7702" s="77"/>
      <c r="K7702" s="77"/>
      <c r="L7702" s="77"/>
      <c r="M7702" s="77"/>
    </row>
    <row r="7703" ht="15.75" customHeight="1">
      <c r="A7703" s="79">
        <f t="shared" si="3"/>
        <v>49705</v>
      </c>
      <c r="H7703" s="77"/>
      <c r="I7703" s="77"/>
      <c r="J7703" s="77"/>
      <c r="K7703" s="77"/>
      <c r="L7703" s="77"/>
      <c r="M7703" s="77"/>
    </row>
    <row r="7704" ht="15.75" customHeight="1">
      <c r="A7704" s="79">
        <f t="shared" si="3"/>
        <v>49706</v>
      </c>
      <c r="H7704" s="77"/>
      <c r="I7704" s="77"/>
      <c r="J7704" s="77"/>
      <c r="K7704" s="77"/>
      <c r="L7704" s="77"/>
      <c r="M7704" s="77"/>
    </row>
    <row r="7705" ht="15.75" customHeight="1">
      <c r="A7705" s="79">
        <f t="shared" si="3"/>
        <v>49707</v>
      </c>
      <c r="H7705" s="77"/>
      <c r="I7705" s="77"/>
      <c r="J7705" s="77"/>
      <c r="K7705" s="77"/>
      <c r="L7705" s="77"/>
      <c r="M7705" s="77"/>
    </row>
    <row r="7706" ht="15.75" customHeight="1">
      <c r="A7706" s="79">
        <f t="shared" si="3"/>
        <v>49708</v>
      </c>
      <c r="H7706" s="77"/>
      <c r="I7706" s="77"/>
      <c r="J7706" s="77"/>
      <c r="K7706" s="77"/>
      <c r="L7706" s="77"/>
      <c r="M7706" s="77"/>
    </row>
    <row r="7707" ht="15.75" customHeight="1">
      <c r="A7707" s="79">
        <f t="shared" si="3"/>
        <v>49709</v>
      </c>
      <c r="H7707" s="77"/>
      <c r="I7707" s="77"/>
      <c r="J7707" s="77"/>
      <c r="K7707" s="77"/>
      <c r="L7707" s="77"/>
      <c r="M7707" s="77"/>
    </row>
    <row r="7708" ht="15.75" customHeight="1">
      <c r="A7708" s="79">
        <f t="shared" si="3"/>
        <v>49710</v>
      </c>
      <c r="H7708" s="77"/>
      <c r="I7708" s="77"/>
      <c r="J7708" s="77"/>
      <c r="K7708" s="77"/>
      <c r="L7708" s="77"/>
      <c r="M7708" s="77"/>
    </row>
    <row r="7709" ht="15.75" customHeight="1">
      <c r="A7709" s="79">
        <f t="shared" si="3"/>
        <v>49711</v>
      </c>
      <c r="H7709" s="77"/>
      <c r="I7709" s="77"/>
      <c r="J7709" s="77"/>
      <c r="K7709" s="77"/>
      <c r="L7709" s="77"/>
      <c r="M7709" s="77"/>
    </row>
    <row r="7710" ht="15.75" customHeight="1">
      <c r="A7710" s="79">
        <f t="shared" si="3"/>
        <v>49712</v>
      </c>
      <c r="H7710" s="77"/>
      <c r="I7710" s="77"/>
      <c r="J7710" s="77"/>
      <c r="K7710" s="77"/>
      <c r="L7710" s="77"/>
      <c r="M7710" s="77"/>
    </row>
    <row r="7711" ht="15.75" customHeight="1">
      <c r="A7711" s="79">
        <f t="shared" si="3"/>
        <v>49713</v>
      </c>
      <c r="H7711" s="77"/>
      <c r="I7711" s="77"/>
      <c r="J7711" s="77"/>
      <c r="K7711" s="77"/>
      <c r="L7711" s="77"/>
      <c r="M7711" s="77"/>
    </row>
    <row r="7712" ht="15.75" customHeight="1">
      <c r="A7712" s="79">
        <f t="shared" si="3"/>
        <v>49714</v>
      </c>
      <c r="H7712" s="77"/>
      <c r="I7712" s="77"/>
      <c r="J7712" s="77"/>
      <c r="K7712" s="77"/>
      <c r="L7712" s="77"/>
      <c r="M7712" s="77"/>
    </row>
    <row r="7713" ht="15.75" customHeight="1">
      <c r="A7713" s="79">
        <f t="shared" si="3"/>
        <v>49715</v>
      </c>
      <c r="H7713" s="77"/>
      <c r="I7713" s="77"/>
      <c r="J7713" s="77"/>
      <c r="K7713" s="77"/>
      <c r="L7713" s="77"/>
      <c r="M7713" s="77"/>
    </row>
    <row r="7714" ht="15.75" customHeight="1">
      <c r="A7714" s="79">
        <f t="shared" si="3"/>
        <v>49716</v>
      </c>
      <c r="H7714" s="77"/>
      <c r="I7714" s="77"/>
      <c r="J7714" s="77"/>
      <c r="K7714" s="77"/>
      <c r="L7714" s="77"/>
      <c r="M7714" s="77"/>
    </row>
    <row r="7715" ht="15.75" customHeight="1">
      <c r="A7715" s="79">
        <f t="shared" si="3"/>
        <v>49717</v>
      </c>
      <c r="H7715" s="77"/>
      <c r="I7715" s="77"/>
      <c r="J7715" s="77"/>
      <c r="K7715" s="77"/>
      <c r="L7715" s="77"/>
      <c r="M7715" s="77"/>
    </row>
    <row r="7716" ht="15.75" customHeight="1">
      <c r="A7716" s="79">
        <f t="shared" si="3"/>
        <v>49718</v>
      </c>
      <c r="H7716" s="77"/>
      <c r="I7716" s="77"/>
      <c r="J7716" s="77"/>
      <c r="K7716" s="77"/>
      <c r="L7716" s="77"/>
      <c r="M7716" s="77"/>
    </row>
    <row r="7717" ht="15.75" customHeight="1">
      <c r="A7717" s="79">
        <f t="shared" si="3"/>
        <v>49719</v>
      </c>
      <c r="H7717" s="77"/>
      <c r="I7717" s="77"/>
      <c r="J7717" s="77"/>
      <c r="K7717" s="77"/>
      <c r="L7717" s="77"/>
      <c r="M7717" s="77"/>
    </row>
    <row r="7718" ht="15.75" customHeight="1">
      <c r="A7718" s="79">
        <f t="shared" si="3"/>
        <v>49720</v>
      </c>
      <c r="H7718" s="77"/>
      <c r="I7718" s="77"/>
      <c r="J7718" s="77"/>
      <c r="K7718" s="77"/>
      <c r="L7718" s="77"/>
      <c r="M7718" s="77"/>
    </row>
    <row r="7719" ht="15.75" customHeight="1">
      <c r="A7719" s="79">
        <f t="shared" si="3"/>
        <v>49721</v>
      </c>
      <c r="H7719" s="77"/>
      <c r="I7719" s="77"/>
      <c r="J7719" s="77"/>
      <c r="K7719" s="77"/>
      <c r="L7719" s="77"/>
      <c r="M7719" s="77"/>
    </row>
    <row r="7720" ht="15.75" customHeight="1">
      <c r="A7720" s="79">
        <f t="shared" si="3"/>
        <v>49722</v>
      </c>
      <c r="H7720" s="77"/>
      <c r="I7720" s="77"/>
      <c r="J7720" s="77"/>
      <c r="K7720" s="77"/>
      <c r="L7720" s="77"/>
      <c r="M7720" s="77"/>
    </row>
    <row r="7721" ht="15.75" customHeight="1">
      <c r="A7721" s="79">
        <f t="shared" si="3"/>
        <v>49723</v>
      </c>
      <c r="H7721" s="77"/>
      <c r="I7721" s="77"/>
      <c r="J7721" s="77"/>
      <c r="K7721" s="77"/>
      <c r="L7721" s="77"/>
      <c r="M7721" s="77"/>
    </row>
    <row r="7722" ht="15.75" customHeight="1">
      <c r="A7722" s="79">
        <f t="shared" si="3"/>
        <v>49724</v>
      </c>
      <c r="H7722" s="77"/>
      <c r="I7722" s="77"/>
      <c r="J7722" s="77"/>
      <c r="K7722" s="77"/>
      <c r="L7722" s="77"/>
      <c r="M7722" s="77"/>
    </row>
    <row r="7723" ht="15.75" customHeight="1">
      <c r="A7723" s="79">
        <f t="shared" si="3"/>
        <v>49725</v>
      </c>
      <c r="H7723" s="77"/>
      <c r="I7723" s="77"/>
      <c r="J7723" s="77"/>
      <c r="K7723" s="77"/>
      <c r="L7723" s="77"/>
      <c r="M7723" s="77"/>
    </row>
    <row r="7724" ht="15.75" customHeight="1">
      <c r="A7724" s="79">
        <f t="shared" si="3"/>
        <v>49726</v>
      </c>
      <c r="H7724" s="77"/>
      <c r="I7724" s="77"/>
      <c r="J7724" s="77"/>
      <c r="K7724" s="77"/>
      <c r="L7724" s="77"/>
      <c r="M7724" s="77"/>
    </row>
    <row r="7725" ht="15.75" customHeight="1">
      <c r="A7725" s="79">
        <f t="shared" si="3"/>
        <v>49727</v>
      </c>
      <c r="H7725" s="77"/>
      <c r="I7725" s="77"/>
      <c r="J7725" s="77"/>
      <c r="K7725" s="77"/>
      <c r="L7725" s="77"/>
      <c r="M7725" s="77"/>
    </row>
    <row r="7726" ht="15.75" customHeight="1">
      <c r="A7726" s="79">
        <f t="shared" si="3"/>
        <v>49728</v>
      </c>
      <c r="H7726" s="77"/>
      <c r="I7726" s="77"/>
      <c r="J7726" s="77"/>
      <c r="K7726" s="77"/>
      <c r="L7726" s="77"/>
      <c r="M7726" s="77"/>
    </row>
    <row r="7727" ht="15.75" customHeight="1">
      <c r="A7727" s="79">
        <f t="shared" si="3"/>
        <v>49729</v>
      </c>
      <c r="H7727" s="77"/>
      <c r="I7727" s="77"/>
      <c r="J7727" s="77"/>
      <c r="K7727" s="77"/>
      <c r="L7727" s="77"/>
      <c r="M7727" s="77"/>
    </row>
    <row r="7728" ht="15.75" customHeight="1">
      <c r="A7728" s="79">
        <f t="shared" si="3"/>
        <v>49730</v>
      </c>
      <c r="H7728" s="77"/>
      <c r="I7728" s="77"/>
      <c r="J7728" s="77"/>
      <c r="K7728" s="77"/>
      <c r="L7728" s="77"/>
      <c r="M7728" s="77"/>
    </row>
    <row r="7729" ht="15.75" customHeight="1">
      <c r="A7729" s="79">
        <f t="shared" si="3"/>
        <v>49731</v>
      </c>
      <c r="H7729" s="77"/>
      <c r="I7729" s="77"/>
      <c r="J7729" s="77"/>
      <c r="K7729" s="77"/>
      <c r="L7729" s="77"/>
      <c r="M7729" s="77"/>
    </row>
    <row r="7730" ht="15.75" customHeight="1">
      <c r="A7730" s="79">
        <f t="shared" si="3"/>
        <v>49732</v>
      </c>
      <c r="H7730" s="77"/>
      <c r="I7730" s="77"/>
      <c r="J7730" s="77"/>
      <c r="K7730" s="77"/>
      <c r="L7730" s="77"/>
      <c r="M7730" s="77"/>
    </row>
    <row r="7731" ht="15.75" customHeight="1">
      <c r="A7731" s="79">
        <f t="shared" si="3"/>
        <v>49733</v>
      </c>
      <c r="H7731" s="77"/>
      <c r="I7731" s="77"/>
      <c r="J7731" s="77"/>
      <c r="K7731" s="77"/>
      <c r="L7731" s="77"/>
      <c r="M7731" s="77"/>
    </row>
    <row r="7732" ht="15.75" customHeight="1">
      <c r="A7732" s="79">
        <f t="shared" si="3"/>
        <v>49734</v>
      </c>
      <c r="H7732" s="77"/>
      <c r="I7732" s="77"/>
      <c r="J7732" s="77"/>
      <c r="K7732" s="77"/>
      <c r="L7732" s="77"/>
      <c r="M7732" s="77"/>
    </row>
    <row r="7733" ht="15.75" customHeight="1">
      <c r="A7733" s="79">
        <f t="shared" si="3"/>
        <v>49735</v>
      </c>
      <c r="H7733" s="77"/>
      <c r="I7733" s="77"/>
      <c r="J7733" s="77"/>
      <c r="K7733" s="77"/>
      <c r="L7733" s="77"/>
      <c r="M7733" s="77"/>
    </row>
    <row r="7734" ht="15.75" customHeight="1">
      <c r="A7734" s="79">
        <f t="shared" si="3"/>
        <v>49736</v>
      </c>
      <c r="H7734" s="77"/>
      <c r="I7734" s="77"/>
      <c r="J7734" s="77"/>
      <c r="K7734" s="77"/>
      <c r="L7734" s="77"/>
      <c r="M7734" s="77"/>
    </row>
    <row r="7735" ht="15.75" customHeight="1">
      <c r="A7735" s="79">
        <f t="shared" si="3"/>
        <v>49737</v>
      </c>
      <c r="H7735" s="77"/>
      <c r="I7735" s="77"/>
      <c r="J7735" s="77"/>
      <c r="K7735" s="77"/>
      <c r="L7735" s="77"/>
      <c r="M7735" s="77"/>
    </row>
    <row r="7736" ht="15.75" customHeight="1">
      <c r="A7736" s="79">
        <f t="shared" si="3"/>
        <v>49738</v>
      </c>
      <c r="H7736" s="77"/>
      <c r="I7736" s="77"/>
      <c r="J7736" s="77"/>
      <c r="K7736" s="77"/>
      <c r="L7736" s="77"/>
      <c r="M7736" s="77"/>
    </row>
    <row r="7737" ht="15.75" customHeight="1">
      <c r="A7737" s="79">
        <f t="shared" si="3"/>
        <v>49739</v>
      </c>
      <c r="H7737" s="77"/>
      <c r="I7737" s="77"/>
      <c r="J7737" s="77"/>
      <c r="K7737" s="77"/>
      <c r="L7737" s="77"/>
      <c r="M7737" s="77"/>
    </row>
    <row r="7738" ht="15.75" customHeight="1">
      <c r="A7738" s="79">
        <f t="shared" si="3"/>
        <v>49740</v>
      </c>
      <c r="H7738" s="77"/>
      <c r="I7738" s="77"/>
      <c r="J7738" s="77"/>
      <c r="K7738" s="77"/>
      <c r="L7738" s="77"/>
      <c r="M7738" s="77"/>
    </row>
    <row r="7739" ht="15.75" customHeight="1">
      <c r="A7739" s="79">
        <f t="shared" si="3"/>
        <v>49741</v>
      </c>
      <c r="H7739" s="77"/>
      <c r="I7739" s="77"/>
      <c r="J7739" s="77"/>
      <c r="K7739" s="77"/>
      <c r="L7739" s="77"/>
      <c r="M7739" s="77"/>
    </row>
    <row r="7740" ht="15.75" customHeight="1">
      <c r="A7740" s="79">
        <f t="shared" si="3"/>
        <v>49742</v>
      </c>
      <c r="H7740" s="77"/>
      <c r="I7740" s="77"/>
      <c r="J7740" s="77"/>
      <c r="K7740" s="77"/>
      <c r="L7740" s="77"/>
      <c r="M7740" s="77"/>
    </row>
    <row r="7741" ht="15.75" customHeight="1">
      <c r="A7741" s="79">
        <f t="shared" si="3"/>
        <v>49743</v>
      </c>
      <c r="H7741" s="77"/>
      <c r="I7741" s="77"/>
      <c r="J7741" s="77"/>
      <c r="K7741" s="77"/>
      <c r="L7741" s="77"/>
      <c r="M7741" s="77"/>
    </row>
    <row r="7742" ht="15.75" customHeight="1">
      <c r="A7742" s="79">
        <f t="shared" si="3"/>
        <v>49744</v>
      </c>
      <c r="H7742" s="77"/>
      <c r="I7742" s="77"/>
      <c r="J7742" s="77"/>
      <c r="K7742" s="77"/>
      <c r="L7742" s="77"/>
      <c r="M7742" s="77"/>
    </row>
    <row r="7743" ht="15.75" customHeight="1">
      <c r="A7743" s="79">
        <f t="shared" si="3"/>
        <v>49745</v>
      </c>
      <c r="H7743" s="77"/>
      <c r="I7743" s="77"/>
      <c r="J7743" s="77"/>
      <c r="K7743" s="77"/>
      <c r="L7743" s="77"/>
      <c r="M7743" s="77"/>
    </row>
    <row r="7744" ht="15.75" customHeight="1">
      <c r="A7744" s="79">
        <f t="shared" si="3"/>
        <v>49746</v>
      </c>
      <c r="H7744" s="77"/>
      <c r="I7744" s="77"/>
      <c r="J7744" s="77"/>
      <c r="K7744" s="77"/>
      <c r="L7744" s="77"/>
      <c r="M7744" s="77"/>
    </row>
    <row r="7745" ht="15.75" customHeight="1">
      <c r="A7745" s="79">
        <f t="shared" si="3"/>
        <v>49747</v>
      </c>
      <c r="H7745" s="77"/>
      <c r="I7745" s="77"/>
      <c r="J7745" s="77"/>
      <c r="K7745" s="77"/>
      <c r="L7745" s="77"/>
      <c r="M7745" s="77"/>
    </row>
    <row r="7746" ht="15.75" customHeight="1">
      <c r="A7746" s="79">
        <f t="shared" si="3"/>
        <v>49748</v>
      </c>
      <c r="H7746" s="77"/>
      <c r="I7746" s="77"/>
      <c r="J7746" s="77"/>
      <c r="K7746" s="77"/>
      <c r="L7746" s="77"/>
      <c r="M7746" s="77"/>
    </row>
    <row r="7747" ht="15.75" customHeight="1">
      <c r="A7747" s="79">
        <f t="shared" si="3"/>
        <v>49749</v>
      </c>
      <c r="H7747" s="77"/>
      <c r="I7747" s="77"/>
      <c r="J7747" s="77"/>
      <c r="K7747" s="77"/>
      <c r="L7747" s="77"/>
      <c r="M7747" s="77"/>
    </row>
    <row r="7748" ht="15.75" customHeight="1">
      <c r="A7748" s="79">
        <f t="shared" si="3"/>
        <v>49750</v>
      </c>
      <c r="H7748" s="77"/>
      <c r="I7748" s="77"/>
      <c r="J7748" s="77"/>
      <c r="K7748" s="77"/>
      <c r="L7748" s="77"/>
      <c r="M7748" s="77"/>
    </row>
    <row r="7749" ht="15.75" customHeight="1">
      <c r="A7749" s="79">
        <f t="shared" si="3"/>
        <v>49751</v>
      </c>
      <c r="H7749" s="77"/>
      <c r="I7749" s="77"/>
      <c r="J7749" s="77"/>
      <c r="K7749" s="77"/>
      <c r="L7749" s="77"/>
      <c r="M7749" s="77"/>
    </row>
    <row r="7750" ht="15.75" customHeight="1">
      <c r="A7750" s="79">
        <f t="shared" si="3"/>
        <v>49752</v>
      </c>
      <c r="H7750" s="77"/>
      <c r="I7750" s="77"/>
      <c r="J7750" s="77"/>
      <c r="K7750" s="77"/>
      <c r="L7750" s="77"/>
      <c r="M7750" s="77"/>
    </row>
    <row r="7751" ht="15.75" customHeight="1">
      <c r="A7751" s="79">
        <f t="shared" si="3"/>
        <v>49753</v>
      </c>
      <c r="H7751" s="77"/>
      <c r="I7751" s="77"/>
      <c r="J7751" s="77"/>
      <c r="K7751" s="77"/>
      <c r="L7751" s="77"/>
      <c r="M7751" s="77"/>
    </row>
    <row r="7752" ht="15.75" customHeight="1">
      <c r="A7752" s="79">
        <f t="shared" si="3"/>
        <v>49754</v>
      </c>
      <c r="H7752" s="77"/>
      <c r="I7752" s="77"/>
      <c r="J7752" s="77"/>
      <c r="K7752" s="77"/>
      <c r="L7752" s="77"/>
      <c r="M7752" s="77"/>
    </row>
    <row r="7753" ht="15.75" customHeight="1">
      <c r="A7753" s="79">
        <f t="shared" si="3"/>
        <v>49755</v>
      </c>
      <c r="H7753" s="77"/>
      <c r="I7753" s="77"/>
      <c r="J7753" s="77"/>
      <c r="K7753" s="77"/>
      <c r="L7753" s="77"/>
      <c r="M7753" s="77"/>
    </row>
    <row r="7754" ht="15.75" customHeight="1">
      <c r="A7754" s="79">
        <f t="shared" si="3"/>
        <v>49756</v>
      </c>
      <c r="H7754" s="77"/>
      <c r="I7754" s="77"/>
      <c r="J7754" s="77"/>
      <c r="K7754" s="77"/>
      <c r="L7754" s="77"/>
      <c r="M7754" s="77"/>
    </row>
    <row r="7755" ht="15.75" customHeight="1">
      <c r="A7755" s="79">
        <f t="shared" si="3"/>
        <v>49757</v>
      </c>
      <c r="H7755" s="77"/>
      <c r="I7755" s="77"/>
      <c r="J7755" s="77"/>
      <c r="K7755" s="77"/>
      <c r="L7755" s="77"/>
      <c r="M7755" s="77"/>
    </row>
    <row r="7756" ht="15.75" customHeight="1">
      <c r="A7756" s="79">
        <f t="shared" si="3"/>
        <v>49758</v>
      </c>
      <c r="H7756" s="77"/>
      <c r="I7756" s="77"/>
      <c r="J7756" s="77"/>
      <c r="K7756" s="77"/>
      <c r="L7756" s="77"/>
      <c r="M7756" s="77"/>
    </row>
    <row r="7757" ht="15.75" customHeight="1">
      <c r="A7757" s="79">
        <f t="shared" si="3"/>
        <v>49759</v>
      </c>
      <c r="H7757" s="77"/>
      <c r="I7757" s="77"/>
      <c r="J7757" s="77"/>
      <c r="K7757" s="77"/>
      <c r="L7757" s="77"/>
      <c r="M7757" s="77"/>
    </row>
    <row r="7758" ht="15.75" customHeight="1">
      <c r="A7758" s="79">
        <f t="shared" si="3"/>
        <v>49760</v>
      </c>
      <c r="H7758" s="77"/>
      <c r="I7758" s="77"/>
      <c r="J7758" s="77"/>
      <c r="K7758" s="77"/>
      <c r="L7758" s="77"/>
      <c r="M7758" s="77"/>
    </row>
    <row r="7759" ht="15.75" customHeight="1">
      <c r="A7759" s="79">
        <f t="shared" si="3"/>
        <v>49761</v>
      </c>
      <c r="H7759" s="77"/>
      <c r="I7759" s="77"/>
      <c r="J7759" s="77"/>
      <c r="K7759" s="77"/>
      <c r="L7759" s="77"/>
      <c r="M7759" s="77"/>
    </row>
    <row r="7760" ht="15.75" customHeight="1">
      <c r="A7760" s="79">
        <f t="shared" si="3"/>
        <v>49762</v>
      </c>
      <c r="H7760" s="77"/>
      <c r="I7760" s="77"/>
      <c r="J7760" s="77"/>
      <c r="K7760" s="77"/>
      <c r="L7760" s="77"/>
      <c r="M7760" s="77"/>
    </row>
    <row r="7761" ht="15.75" customHeight="1">
      <c r="A7761" s="79">
        <f t="shared" si="3"/>
        <v>49763</v>
      </c>
      <c r="H7761" s="77"/>
      <c r="I7761" s="77"/>
      <c r="J7761" s="77"/>
      <c r="K7761" s="77"/>
      <c r="L7761" s="77"/>
      <c r="M7761" s="77"/>
    </row>
    <row r="7762" ht="15.75" customHeight="1">
      <c r="A7762" s="79">
        <f t="shared" si="3"/>
        <v>49764</v>
      </c>
      <c r="H7762" s="77"/>
      <c r="I7762" s="77"/>
      <c r="J7762" s="77"/>
      <c r="K7762" s="77"/>
      <c r="L7762" s="77"/>
      <c r="M7762" s="77"/>
    </row>
    <row r="7763" ht="15.75" customHeight="1">
      <c r="A7763" s="79">
        <f t="shared" si="3"/>
        <v>49765</v>
      </c>
      <c r="H7763" s="77"/>
      <c r="I7763" s="77"/>
      <c r="J7763" s="77"/>
      <c r="K7763" s="77"/>
      <c r="L7763" s="77"/>
      <c r="M7763" s="77"/>
    </row>
    <row r="7764" ht="15.75" customHeight="1">
      <c r="A7764" s="79">
        <f t="shared" si="3"/>
        <v>49766</v>
      </c>
      <c r="H7764" s="77"/>
      <c r="I7764" s="77"/>
      <c r="J7764" s="77"/>
      <c r="K7764" s="77"/>
      <c r="L7764" s="77"/>
      <c r="M7764" s="77"/>
    </row>
    <row r="7765" ht="15.75" customHeight="1">
      <c r="A7765" s="79">
        <f t="shared" si="3"/>
        <v>49767</v>
      </c>
      <c r="H7765" s="77"/>
      <c r="I7765" s="77"/>
      <c r="J7765" s="77"/>
      <c r="K7765" s="77"/>
      <c r="L7765" s="77"/>
      <c r="M7765" s="77"/>
    </row>
    <row r="7766" ht="15.75" customHeight="1">
      <c r="A7766" s="79">
        <f t="shared" si="3"/>
        <v>49768</v>
      </c>
      <c r="H7766" s="77"/>
      <c r="I7766" s="77"/>
      <c r="J7766" s="77"/>
      <c r="K7766" s="77"/>
      <c r="L7766" s="77"/>
      <c r="M7766" s="77"/>
    </row>
    <row r="7767" ht="15.75" customHeight="1">
      <c r="A7767" s="79">
        <f t="shared" si="3"/>
        <v>49769</v>
      </c>
      <c r="H7767" s="77"/>
      <c r="I7767" s="77"/>
      <c r="J7767" s="77"/>
      <c r="K7767" s="77"/>
      <c r="L7767" s="77"/>
      <c r="M7767" s="77"/>
    </row>
    <row r="7768" ht="15.75" customHeight="1">
      <c r="A7768" s="79">
        <f t="shared" si="3"/>
        <v>49770</v>
      </c>
      <c r="H7768" s="77"/>
      <c r="I7768" s="77"/>
      <c r="J7768" s="77"/>
      <c r="K7768" s="77"/>
      <c r="L7768" s="77"/>
      <c r="M7768" s="77"/>
    </row>
    <row r="7769" ht="15.75" customHeight="1">
      <c r="A7769" s="79">
        <f t="shared" si="3"/>
        <v>49771</v>
      </c>
      <c r="H7769" s="77"/>
      <c r="I7769" s="77"/>
      <c r="J7769" s="77"/>
      <c r="K7769" s="77"/>
      <c r="L7769" s="77"/>
      <c r="M7769" s="77"/>
    </row>
    <row r="7770" ht="15.75" customHeight="1">
      <c r="A7770" s="79">
        <f t="shared" si="3"/>
        <v>49772</v>
      </c>
      <c r="H7770" s="77"/>
      <c r="I7770" s="77"/>
      <c r="J7770" s="77"/>
      <c r="K7770" s="77"/>
      <c r="L7770" s="77"/>
      <c r="M7770" s="77"/>
    </row>
    <row r="7771" ht="15.75" customHeight="1">
      <c r="A7771" s="79">
        <f t="shared" si="3"/>
        <v>49773</v>
      </c>
      <c r="H7771" s="77"/>
      <c r="I7771" s="77"/>
      <c r="J7771" s="77"/>
      <c r="K7771" s="77"/>
      <c r="L7771" s="77"/>
      <c r="M7771" s="77"/>
    </row>
    <row r="7772" ht="15.75" customHeight="1">
      <c r="A7772" s="79">
        <f t="shared" si="3"/>
        <v>49774</v>
      </c>
      <c r="H7772" s="77"/>
      <c r="I7772" s="77"/>
      <c r="J7772" s="77"/>
      <c r="K7772" s="77"/>
      <c r="L7772" s="77"/>
      <c r="M7772" s="77"/>
    </row>
    <row r="7773" ht="15.75" customHeight="1">
      <c r="A7773" s="79">
        <f t="shared" si="3"/>
        <v>49775</v>
      </c>
      <c r="H7773" s="77"/>
      <c r="I7773" s="77"/>
      <c r="J7773" s="77"/>
      <c r="K7773" s="77"/>
      <c r="L7773" s="77"/>
      <c r="M7773" s="77"/>
    </row>
    <row r="7774" ht="15.75" customHeight="1">
      <c r="A7774" s="79">
        <f t="shared" si="3"/>
        <v>49776</v>
      </c>
      <c r="H7774" s="77"/>
      <c r="I7774" s="77"/>
      <c r="J7774" s="77"/>
      <c r="K7774" s="77"/>
      <c r="L7774" s="77"/>
      <c r="M7774" s="77"/>
    </row>
    <row r="7775" ht="15.75" customHeight="1">
      <c r="A7775" s="79">
        <f t="shared" si="3"/>
        <v>49777</v>
      </c>
      <c r="H7775" s="77"/>
      <c r="I7775" s="77"/>
      <c r="J7775" s="77"/>
      <c r="K7775" s="77"/>
      <c r="L7775" s="77"/>
      <c r="M7775" s="77"/>
    </row>
    <row r="7776" ht="15.75" customHeight="1">
      <c r="A7776" s="79">
        <f t="shared" si="3"/>
        <v>49778</v>
      </c>
      <c r="H7776" s="77"/>
      <c r="I7776" s="77"/>
      <c r="J7776" s="77"/>
      <c r="K7776" s="77"/>
      <c r="L7776" s="77"/>
      <c r="M7776" s="77"/>
    </row>
    <row r="7777" ht="15.75" customHeight="1">
      <c r="A7777" s="79">
        <f t="shared" si="3"/>
        <v>49779</v>
      </c>
      <c r="H7777" s="77"/>
      <c r="I7777" s="77"/>
      <c r="J7777" s="77"/>
      <c r="K7777" s="77"/>
      <c r="L7777" s="77"/>
      <c r="M7777" s="77"/>
    </row>
    <row r="7778" ht="15.75" customHeight="1">
      <c r="A7778" s="79">
        <f t="shared" si="3"/>
        <v>49780</v>
      </c>
      <c r="H7778" s="77"/>
      <c r="I7778" s="77"/>
      <c r="J7778" s="77"/>
      <c r="K7778" s="77"/>
      <c r="L7778" s="77"/>
      <c r="M7778" s="77"/>
    </row>
    <row r="7779" ht="15.75" customHeight="1">
      <c r="A7779" s="79">
        <f t="shared" si="3"/>
        <v>49781</v>
      </c>
      <c r="H7779" s="77"/>
      <c r="I7779" s="77"/>
      <c r="J7779" s="77"/>
      <c r="K7779" s="77"/>
      <c r="L7779" s="77"/>
      <c r="M7779" s="77"/>
    </row>
    <row r="7780" ht="15.75" customHeight="1">
      <c r="A7780" s="79">
        <f t="shared" si="3"/>
        <v>49782</v>
      </c>
      <c r="H7780" s="77"/>
      <c r="I7780" s="77"/>
      <c r="J7780" s="77"/>
      <c r="K7780" s="77"/>
      <c r="L7780" s="77"/>
      <c r="M7780" s="77"/>
    </row>
    <row r="7781" ht="15.75" customHeight="1">
      <c r="A7781" s="79">
        <f t="shared" si="3"/>
        <v>49783</v>
      </c>
      <c r="H7781" s="77"/>
      <c r="I7781" s="77"/>
      <c r="J7781" s="77"/>
      <c r="K7781" s="77"/>
      <c r="L7781" s="77"/>
      <c r="M7781" s="77"/>
    </row>
    <row r="7782" ht="15.75" customHeight="1">
      <c r="A7782" s="79">
        <f t="shared" si="3"/>
        <v>49784</v>
      </c>
      <c r="H7782" s="77"/>
      <c r="I7782" s="77"/>
      <c r="J7782" s="77"/>
      <c r="K7782" s="77"/>
      <c r="L7782" s="77"/>
      <c r="M7782" s="77"/>
    </row>
    <row r="7783" ht="15.75" customHeight="1">
      <c r="A7783" s="79">
        <f t="shared" si="3"/>
        <v>49785</v>
      </c>
      <c r="H7783" s="77"/>
      <c r="I7783" s="77"/>
      <c r="J7783" s="77"/>
      <c r="K7783" s="77"/>
      <c r="L7783" s="77"/>
      <c r="M7783" s="77"/>
    </row>
    <row r="7784" ht="15.75" customHeight="1">
      <c r="A7784" s="79">
        <f t="shared" si="3"/>
        <v>49786</v>
      </c>
      <c r="H7784" s="77"/>
      <c r="I7784" s="77"/>
      <c r="J7784" s="77"/>
      <c r="K7784" s="77"/>
      <c r="L7784" s="77"/>
      <c r="M7784" s="77"/>
    </row>
    <row r="7785" ht="15.75" customHeight="1">
      <c r="A7785" s="79">
        <f t="shared" si="3"/>
        <v>49787</v>
      </c>
      <c r="H7785" s="77"/>
      <c r="I7785" s="77"/>
      <c r="J7785" s="77"/>
      <c r="K7785" s="77"/>
      <c r="L7785" s="77"/>
      <c r="M7785" s="77"/>
    </row>
    <row r="7786" ht="15.75" customHeight="1">
      <c r="A7786" s="79">
        <f t="shared" si="3"/>
        <v>49788</v>
      </c>
      <c r="H7786" s="77"/>
      <c r="I7786" s="77"/>
      <c r="J7786" s="77"/>
      <c r="K7786" s="77"/>
      <c r="L7786" s="77"/>
      <c r="M7786" s="77"/>
    </row>
    <row r="7787" ht="15.75" customHeight="1">
      <c r="A7787" s="79">
        <f t="shared" si="3"/>
        <v>49789</v>
      </c>
      <c r="H7787" s="77"/>
      <c r="I7787" s="77"/>
      <c r="J7787" s="77"/>
      <c r="K7787" s="77"/>
      <c r="L7787" s="77"/>
      <c r="M7787" s="77"/>
    </row>
    <row r="7788" ht="15.75" customHeight="1">
      <c r="A7788" s="79">
        <f t="shared" si="3"/>
        <v>49790</v>
      </c>
      <c r="H7788" s="77"/>
      <c r="I7788" s="77"/>
      <c r="J7788" s="77"/>
      <c r="K7788" s="77"/>
      <c r="L7788" s="77"/>
      <c r="M7788" s="77"/>
    </row>
    <row r="7789" ht="15.75" customHeight="1">
      <c r="A7789" s="79">
        <f t="shared" si="3"/>
        <v>49791</v>
      </c>
      <c r="H7789" s="77"/>
      <c r="I7789" s="77"/>
      <c r="J7789" s="77"/>
      <c r="K7789" s="77"/>
      <c r="L7789" s="77"/>
      <c r="M7789" s="77"/>
    </row>
    <row r="7790" ht="15.75" customHeight="1">
      <c r="A7790" s="79">
        <f t="shared" si="3"/>
        <v>49792</v>
      </c>
      <c r="H7790" s="77"/>
      <c r="I7790" s="77"/>
      <c r="J7790" s="77"/>
      <c r="K7790" s="77"/>
      <c r="L7790" s="77"/>
      <c r="M7790" s="77"/>
    </row>
    <row r="7791" ht="15.75" customHeight="1">
      <c r="A7791" s="79">
        <f t="shared" si="3"/>
        <v>49793</v>
      </c>
      <c r="H7791" s="77"/>
      <c r="I7791" s="77"/>
      <c r="J7791" s="77"/>
      <c r="K7791" s="77"/>
      <c r="L7791" s="77"/>
      <c r="M7791" s="77"/>
    </row>
    <row r="7792" ht="15.75" customHeight="1">
      <c r="A7792" s="79">
        <f t="shared" si="3"/>
        <v>49794</v>
      </c>
      <c r="H7792" s="77"/>
      <c r="I7792" s="77"/>
      <c r="J7792" s="77"/>
      <c r="K7792" s="77"/>
      <c r="L7792" s="77"/>
      <c r="M7792" s="77"/>
    </row>
    <row r="7793" ht="15.75" customHeight="1">
      <c r="A7793" s="79">
        <f t="shared" si="3"/>
        <v>49795</v>
      </c>
      <c r="H7793" s="77"/>
      <c r="I7793" s="77"/>
      <c r="J7793" s="77"/>
      <c r="K7793" s="77"/>
      <c r="L7793" s="77"/>
      <c r="M7793" s="77"/>
    </row>
    <row r="7794" ht="15.75" customHeight="1">
      <c r="A7794" s="79">
        <f t="shared" si="3"/>
        <v>49796</v>
      </c>
      <c r="H7794" s="77"/>
      <c r="I7794" s="77"/>
      <c r="J7794" s="77"/>
      <c r="K7794" s="77"/>
      <c r="L7794" s="77"/>
      <c r="M7794" s="77"/>
    </row>
    <row r="7795" ht="15.75" customHeight="1">
      <c r="A7795" s="79">
        <f t="shared" si="3"/>
        <v>49797</v>
      </c>
      <c r="H7795" s="77"/>
      <c r="I7795" s="77"/>
      <c r="J7795" s="77"/>
      <c r="K7795" s="77"/>
      <c r="L7795" s="77"/>
      <c r="M7795" s="77"/>
    </row>
    <row r="7796" ht="15.75" customHeight="1">
      <c r="A7796" s="79">
        <f t="shared" si="3"/>
        <v>49798</v>
      </c>
      <c r="H7796" s="77"/>
      <c r="I7796" s="77"/>
      <c r="J7796" s="77"/>
      <c r="K7796" s="77"/>
      <c r="L7796" s="77"/>
      <c r="M7796" s="77"/>
    </row>
    <row r="7797" ht="15.75" customHeight="1">
      <c r="A7797" s="79">
        <f t="shared" si="3"/>
        <v>49799</v>
      </c>
      <c r="H7797" s="77"/>
      <c r="I7797" s="77"/>
      <c r="J7797" s="77"/>
      <c r="K7797" s="77"/>
      <c r="L7797" s="77"/>
      <c r="M7797" s="77"/>
    </row>
    <row r="7798" ht="15.75" customHeight="1">
      <c r="A7798" s="79">
        <f t="shared" si="3"/>
        <v>49800</v>
      </c>
      <c r="H7798" s="77"/>
      <c r="I7798" s="77"/>
      <c r="J7798" s="77"/>
      <c r="K7798" s="77"/>
      <c r="L7798" s="77"/>
      <c r="M7798" s="77"/>
    </row>
    <row r="7799" ht="15.75" customHeight="1">
      <c r="A7799" s="79">
        <f t="shared" si="3"/>
        <v>49801</v>
      </c>
      <c r="H7799" s="77"/>
      <c r="I7799" s="77"/>
      <c r="J7799" s="77"/>
      <c r="K7799" s="77"/>
      <c r="L7799" s="77"/>
      <c r="M7799" s="77"/>
    </row>
    <row r="7800" ht="15.75" customHeight="1">
      <c r="A7800" s="79">
        <f t="shared" si="3"/>
        <v>49802</v>
      </c>
      <c r="H7800" s="77"/>
      <c r="I7800" s="77"/>
      <c r="J7800" s="77"/>
      <c r="K7800" s="77"/>
      <c r="L7800" s="77"/>
      <c r="M7800" s="77"/>
    </row>
    <row r="7801" ht="15.75" customHeight="1">
      <c r="A7801" s="79">
        <f t="shared" si="3"/>
        <v>49803</v>
      </c>
      <c r="H7801" s="77"/>
      <c r="I7801" s="77"/>
      <c r="J7801" s="77"/>
      <c r="K7801" s="77"/>
      <c r="L7801" s="77"/>
      <c r="M7801" s="77"/>
    </row>
    <row r="7802" ht="15.75" customHeight="1">
      <c r="A7802" s="79">
        <f t="shared" si="3"/>
        <v>49804</v>
      </c>
      <c r="H7802" s="77"/>
      <c r="I7802" s="77"/>
      <c r="J7802" s="77"/>
      <c r="K7802" s="77"/>
      <c r="L7802" s="77"/>
      <c r="M7802" s="77"/>
    </row>
    <row r="7803" ht="15.75" customHeight="1">
      <c r="A7803" s="79">
        <f t="shared" si="3"/>
        <v>49805</v>
      </c>
      <c r="H7803" s="77"/>
      <c r="I7803" s="77"/>
      <c r="J7803" s="77"/>
      <c r="K7803" s="77"/>
      <c r="L7803" s="77"/>
      <c r="M7803" s="77"/>
    </row>
    <row r="7804" ht="15.75" customHeight="1">
      <c r="A7804" s="79">
        <f t="shared" si="3"/>
        <v>49806</v>
      </c>
      <c r="H7804" s="77"/>
      <c r="I7804" s="77"/>
      <c r="J7804" s="77"/>
      <c r="K7804" s="77"/>
      <c r="L7804" s="77"/>
      <c r="M7804" s="77"/>
    </row>
    <row r="7805" ht="15.75" customHeight="1">
      <c r="A7805" s="79">
        <f t="shared" si="3"/>
        <v>49807</v>
      </c>
      <c r="H7805" s="77"/>
      <c r="I7805" s="77"/>
      <c r="J7805" s="77"/>
      <c r="K7805" s="77"/>
      <c r="L7805" s="77"/>
      <c r="M7805" s="77"/>
    </row>
    <row r="7806" ht="15.75" customHeight="1">
      <c r="A7806" s="79">
        <f t="shared" si="3"/>
        <v>49808</v>
      </c>
      <c r="H7806" s="77"/>
      <c r="I7806" s="77"/>
      <c r="J7806" s="77"/>
      <c r="K7806" s="77"/>
      <c r="L7806" s="77"/>
      <c r="M7806" s="77"/>
    </row>
    <row r="7807" ht="15.75" customHeight="1">
      <c r="A7807" s="79">
        <f t="shared" si="3"/>
        <v>49809</v>
      </c>
      <c r="H7807" s="77"/>
      <c r="I7807" s="77"/>
      <c r="J7807" s="77"/>
      <c r="K7807" s="77"/>
      <c r="L7807" s="77"/>
      <c r="M7807" s="77"/>
    </row>
    <row r="7808" ht="15.75" customHeight="1">
      <c r="A7808" s="79">
        <f t="shared" si="3"/>
        <v>49810</v>
      </c>
      <c r="H7808" s="77"/>
      <c r="I7808" s="77"/>
      <c r="J7808" s="77"/>
      <c r="K7808" s="77"/>
      <c r="L7808" s="77"/>
      <c r="M7808" s="77"/>
    </row>
    <row r="7809" ht="15.75" customHeight="1">
      <c r="A7809" s="79">
        <f t="shared" si="3"/>
        <v>49811</v>
      </c>
      <c r="H7809" s="77"/>
      <c r="I7809" s="77"/>
      <c r="J7809" s="77"/>
      <c r="K7809" s="77"/>
      <c r="L7809" s="77"/>
      <c r="M7809" s="77"/>
    </row>
    <row r="7810" ht="15.75" customHeight="1">
      <c r="A7810" s="79">
        <f t="shared" si="3"/>
        <v>49812</v>
      </c>
      <c r="H7810" s="77"/>
      <c r="I7810" s="77"/>
      <c r="J7810" s="77"/>
      <c r="K7810" s="77"/>
      <c r="L7810" s="77"/>
      <c r="M7810" s="77"/>
    </row>
    <row r="7811" ht="15.75" customHeight="1">
      <c r="A7811" s="79">
        <f t="shared" si="3"/>
        <v>49813</v>
      </c>
      <c r="H7811" s="77"/>
      <c r="I7811" s="77"/>
      <c r="J7811" s="77"/>
      <c r="K7811" s="77"/>
      <c r="L7811" s="77"/>
      <c r="M7811" s="77"/>
    </row>
    <row r="7812" ht="15.75" customHeight="1">
      <c r="A7812" s="79">
        <f t="shared" si="3"/>
        <v>49814</v>
      </c>
      <c r="H7812" s="77"/>
      <c r="I7812" s="77"/>
      <c r="J7812" s="77"/>
      <c r="K7812" s="77"/>
      <c r="L7812" s="77"/>
      <c r="M7812" s="77"/>
    </row>
    <row r="7813" ht="15.75" customHeight="1">
      <c r="A7813" s="79">
        <f t="shared" si="3"/>
        <v>49815</v>
      </c>
      <c r="H7813" s="77"/>
      <c r="I7813" s="77"/>
      <c r="J7813" s="77"/>
      <c r="K7813" s="77"/>
      <c r="L7813" s="77"/>
      <c r="M7813" s="77"/>
    </row>
    <row r="7814" ht="15.75" customHeight="1">
      <c r="A7814" s="79">
        <f t="shared" si="3"/>
        <v>49816</v>
      </c>
      <c r="H7814" s="77"/>
      <c r="I7814" s="77"/>
      <c r="J7814" s="77"/>
      <c r="K7814" s="77"/>
      <c r="L7814" s="77"/>
      <c r="M7814" s="77"/>
    </row>
    <row r="7815" ht="15.75" customHeight="1">
      <c r="A7815" s="79">
        <f t="shared" si="3"/>
        <v>49817</v>
      </c>
      <c r="H7815" s="77"/>
      <c r="I7815" s="77"/>
      <c r="J7815" s="77"/>
      <c r="K7815" s="77"/>
      <c r="L7815" s="77"/>
      <c r="M7815" s="77"/>
    </row>
    <row r="7816" ht="15.75" customHeight="1">
      <c r="A7816" s="79">
        <f t="shared" si="3"/>
        <v>49818</v>
      </c>
      <c r="H7816" s="77"/>
      <c r="I7816" s="77"/>
      <c r="J7816" s="77"/>
      <c r="K7816" s="77"/>
      <c r="L7816" s="77"/>
      <c r="M7816" s="77"/>
    </row>
    <row r="7817" ht="15.75" customHeight="1">
      <c r="A7817" s="79">
        <f t="shared" si="3"/>
        <v>49819</v>
      </c>
      <c r="H7817" s="77"/>
      <c r="I7817" s="77"/>
      <c r="J7817" s="77"/>
      <c r="K7817" s="77"/>
      <c r="L7817" s="77"/>
      <c r="M7817" s="77"/>
    </row>
    <row r="7818" ht="15.75" customHeight="1">
      <c r="A7818" s="79">
        <f t="shared" si="3"/>
        <v>49820</v>
      </c>
      <c r="H7818" s="77"/>
      <c r="I7818" s="77"/>
      <c r="J7818" s="77"/>
      <c r="K7818" s="77"/>
      <c r="L7818" s="77"/>
      <c r="M7818" s="77"/>
    </row>
    <row r="7819" ht="15.75" customHeight="1">
      <c r="A7819" s="79">
        <f t="shared" si="3"/>
        <v>49821</v>
      </c>
      <c r="H7819" s="77"/>
      <c r="I7819" s="77"/>
      <c r="J7819" s="77"/>
      <c r="K7819" s="77"/>
      <c r="L7819" s="77"/>
      <c r="M7819" s="77"/>
    </row>
    <row r="7820" ht="15.75" customHeight="1">
      <c r="A7820" s="79">
        <f t="shared" si="3"/>
        <v>49822</v>
      </c>
      <c r="H7820" s="77"/>
      <c r="I7820" s="77"/>
      <c r="J7820" s="77"/>
      <c r="K7820" s="77"/>
      <c r="L7820" s="77"/>
      <c r="M7820" s="77"/>
    </row>
    <row r="7821" ht="15.75" customHeight="1">
      <c r="A7821" s="79">
        <f t="shared" si="3"/>
        <v>49823</v>
      </c>
      <c r="H7821" s="77"/>
      <c r="I7821" s="77"/>
      <c r="J7821" s="77"/>
      <c r="K7821" s="77"/>
      <c r="L7821" s="77"/>
      <c r="M7821" s="77"/>
    </row>
    <row r="7822" ht="15.75" customHeight="1">
      <c r="A7822" s="79">
        <f t="shared" si="3"/>
        <v>49824</v>
      </c>
      <c r="H7822" s="77"/>
      <c r="I7822" s="77"/>
      <c r="J7822" s="77"/>
      <c r="K7822" s="77"/>
      <c r="L7822" s="77"/>
      <c r="M7822" s="77"/>
    </row>
    <row r="7823" ht="15.75" customHeight="1">
      <c r="A7823" s="79">
        <f t="shared" si="3"/>
        <v>49825</v>
      </c>
      <c r="H7823" s="77"/>
      <c r="I7823" s="77"/>
      <c r="J7823" s="77"/>
      <c r="K7823" s="77"/>
      <c r="L7823" s="77"/>
      <c r="M7823" s="77"/>
    </row>
    <row r="7824" ht="15.75" customHeight="1">
      <c r="A7824" s="79">
        <f t="shared" si="3"/>
        <v>49826</v>
      </c>
      <c r="H7824" s="77"/>
      <c r="I7824" s="77"/>
      <c r="J7824" s="77"/>
      <c r="K7824" s="77"/>
      <c r="L7824" s="77"/>
      <c r="M7824" s="77"/>
    </row>
    <row r="7825" ht="15.75" customHeight="1">
      <c r="A7825" s="79">
        <f t="shared" si="3"/>
        <v>49827</v>
      </c>
      <c r="H7825" s="77"/>
      <c r="I7825" s="77"/>
      <c r="J7825" s="77"/>
      <c r="K7825" s="77"/>
      <c r="L7825" s="77"/>
      <c r="M7825" s="77"/>
    </row>
    <row r="7826" ht="15.75" customHeight="1">
      <c r="A7826" s="79">
        <f t="shared" si="3"/>
        <v>49828</v>
      </c>
      <c r="H7826" s="77"/>
      <c r="I7826" s="77"/>
      <c r="J7826" s="77"/>
      <c r="K7826" s="77"/>
      <c r="L7826" s="77"/>
      <c r="M7826" s="77"/>
    </row>
    <row r="7827" ht="15.75" customHeight="1">
      <c r="A7827" s="79">
        <f t="shared" si="3"/>
        <v>49829</v>
      </c>
      <c r="H7827" s="77"/>
      <c r="I7827" s="77"/>
      <c r="J7827" s="77"/>
      <c r="K7827" s="77"/>
      <c r="L7827" s="77"/>
      <c r="M7827" s="77"/>
    </row>
    <row r="7828" ht="15.75" customHeight="1">
      <c r="A7828" s="79">
        <f t="shared" si="3"/>
        <v>49830</v>
      </c>
      <c r="H7828" s="77"/>
      <c r="I7828" s="77"/>
      <c r="J7828" s="77"/>
      <c r="K7828" s="77"/>
      <c r="L7828" s="77"/>
      <c r="M7828" s="77"/>
    </row>
    <row r="7829" ht="15.75" customHeight="1">
      <c r="A7829" s="79">
        <f t="shared" si="3"/>
        <v>49831</v>
      </c>
      <c r="H7829" s="77"/>
      <c r="I7829" s="77"/>
      <c r="J7829" s="77"/>
      <c r="K7829" s="77"/>
      <c r="L7829" s="77"/>
      <c r="M7829" s="77"/>
    </row>
    <row r="7830" ht="15.75" customHeight="1">
      <c r="A7830" s="79">
        <f t="shared" si="3"/>
        <v>49832</v>
      </c>
      <c r="H7830" s="77"/>
      <c r="I7830" s="77"/>
      <c r="J7830" s="77"/>
      <c r="K7830" s="77"/>
      <c r="L7830" s="77"/>
      <c r="M7830" s="77"/>
    </row>
    <row r="7831" ht="15.75" customHeight="1">
      <c r="A7831" s="79">
        <f t="shared" si="3"/>
        <v>49833</v>
      </c>
      <c r="H7831" s="77"/>
      <c r="I7831" s="77"/>
      <c r="J7831" s="77"/>
      <c r="K7831" s="77"/>
      <c r="L7831" s="77"/>
      <c r="M7831" s="77"/>
    </row>
    <row r="7832" ht="15.75" customHeight="1">
      <c r="A7832" s="79">
        <f t="shared" si="3"/>
        <v>49834</v>
      </c>
      <c r="H7832" s="77"/>
      <c r="I7832" s="77"/>
      <c r="J7832" s="77"/>
      <c r="K7832" s="77"/>
      <c r="L7832" s="77"/>
      <c r="M7832" s="77"/>
    </row>
    <row r="7833" ht="15.75" customHeight="1">
      <c r="A7833" s="79">
        <f t="shared" si="3"/>
        <v>49835</v>
      </c>
      <c r="H7833" s="77"/>
      <c r="I7833" s="77"/>
      <c r="J7833" s="77"/>
      <c r="K7833" s="77"/>
      <c r="L7833" s="77"/>
      <c r="M7833" s="77"/>
    </row>
    <row r="7834" ht="15.75" customHeight="1">
      <c r="A7834" s="79">
        <f t="shared" si="3"/>
        <v>49836</v>
      </c>
      <c r="H7834" s="77"/>
      <c r="I7834" s="77"/>
      <c r="J7834" s="77"/>
      <c r="K7834" s="77"/>
      <c r="L7834" s="77"/>
      <c r="M7834" s="77"/>
    </row>
    <row r="7835" ht="15.75" customHeight="1">
      <c r="A7835" s="79">
        <f t="shared" si="3"/>
        <v>49837</v>
      </c>
      <c r="H7835" s="77"/>
      <c r="I7835" s="77"/>
      <c r="J7835" s="77"/>
      <c r="K7835" s="77"/>
      <c r="L7835" s="77"/>
      <c r="M7835" s="77"/>
    </row>
    <row r="7836" ht="15.75" customHeight="1">
      <c r="A7836" s="79">
        <f t="shared" si="3"/>
        <v>49838</v>
      </c>
      <c r="H7836" s="77"/>
      <c r="I7836" s="77"/>
      <c r="J7836" s="77"/>
      <c r="K7836" s="77"/>
      <c r="L7836" s="77"/>
      <c r="M7836" s="77"/>
    </row>
    <row r="7837" ht="15.75" customHeight="1">
      <c r="A7837" s="79">
        <f t="shared" si="3"/>
        <v>49839</v>
      </c>
      <c r="H7837" s="77"/>
      <c r="I7837" s="77"/>
      <c r="J7837" s="77"/>
      <c r="K7837" s="77"/>
      <c r="L7837" s="77"/>
      <c r="M7837" s="77"/>
    </row>
    <row r="7838" ht="15.75" customHeight="1">
      <c r="A7838" s="79">
        <f t="shared" si="3"/>
        <v>49840</v>
      </c>
      <c r="H7838" s="77"/>
      <c r="I7838" s="77"/>
      <c r="J7838" s="77"/>
      <c r="K7838" s="77"/>
      <c r="L7838" s="77"/>
      <c r="M7838" s="77"/>
    </row>
    <row r="7839" ht="15.75" customHeight="1">
      <c r="A7839" s="79">
        <f t="shared" si="3"/>
        <v>49841</v>
      </c>
      <c r="H7839" s="77"/>
      <c r="I7839" s="77"/>
      <c r="J7839" s="77"/>
      <c r="K7839" s="77"/>
      <c r="L7839" s="77"/>
      <c r="M7839" s="77"/>
    </row>
    <row r="7840" ht="15.75" customHeight="1">
      <c r="A7840" s="79">
        <f t="shared" si="3"/>
        <v>49842</v>
      </c>
      <c r="H7840" s="77"/>
      <c r="I7840" s="77"/>
      <c r="J7840" s="77"/>
      <c r="K7840" s="77"/>
      <c r="L7840" s="77"/>
      <c r="M7840" s="77"/>
    </row>
    <row r="7841" ht="15.75" customHeight="1">
      <c r="A7841" s="79">
        <f t="shared" si="3"/>
        <v>49843</v>
      </c>
      <c r="H7841" s="77"/>
      <c r="I7841" s="77"/>
      <c r="J7841" s="77"/>
      <c r="K7841" s="77"/>
      <c r="L7841" s="77"/>
      <c r="M7841" s="77"/>
    </row>
    <row r="7842" ht="15.75" customHeight="1">
      <c r="A7842" s="79">
        <f t="shared" si="3"/>
        <v>49844</v>
      </c>
      <c r="H7842" s="77"/>
      <c r="I7842" s="77"/>
      <c r="J7842" s="77"/>
      <c r="K7842" s="77"/>
      <c r="L7842" s="77"/>
      <c r="M7842" s="77"/>
    </row>
    <row r="7843" ht="15.75" customHeight="1">
      <c r="A7843" s="79">
        <f t="shared" si="3"/>
        <v>49845</v>
      </c>
      <c r="H7843" s="77"/>
      <c r="I7843" s="77"/>
      <c r="J7843" s="77"/>
      <c r="K7843" s="77"/>
      <c r="L7843" s="77"/>
      <c r="M7843" s="77"/>
    </row>
    <row r="7844" ht="15.75" customHeight="1">
      <c r="A7844" s="79">
        <f t="shared" si="3"/>
        <v>49846</v>
      </c>
      <c r="H7844" s="77"/>
      <c r="I7844" s="77"/>
      <c r="J7844" s="77"/>
      <c r="K7844" s="77"/>
      <c r="L7844" s="77"/>
      <c r="M7844" s="77"/>
    </row>
    <row r="7845" ht="15.75" customHeight="1">
      <c r="A7845" s="79">
        <f t="shared" si="3"/>
        <v>49847</v>
      </c>
      <c r="H7845" s="77"/>
      <c r="I7845" s="77"/>
      <c r="J7845" s="77"/>
      <c r="K7845" s="77"/>
      <c r="L7845" s="77"/>
      <c r="M7845" s="77"/>
    </row>
    <row r="7846" ht="15.75" customHeight="1">
      <c r="A7846" s="79">
        <f t="shared" si="3"/>
        <v>49848</v>
      </c>
      <c r="H7846" s="77"/>
      <c r="I7846" s="77"/>
      <c r="J7846" s="77"/>
      <c r="K7846" s="77"/>
      <c r="L7846" s="77"/>
      <c r="M7846" s="77"/>
    </row>
    <row r="7847" ht="15.75" customHeight="1">
      <c r="A7847" s="79">
        <f t="shared" si="3"/>
        <v>49849</v>
      </c>
      <c r="H7847" s="77"/>
      <c r="I7847" s="77"/>
      <c r="J7847" s="77"/>
      <c r="K7847" s="77"/>
      <c r="L7847" s="77"/>
      <c r="M7847" s="77"/>
    </row>
    <row r="7848" ht="15.75" customHeight="1">
      <c r="A7848" s="79">
        <f t="shared" si="3"/>
        <v>49850</v>
      </c>
      <c r="H7848" s="77"/>
      <c r="I7848" s="77"/>
      <c r="J7848" s="77"/>
      <c r="K7848" s="77"/>
      <c r="L7848" s="77"/>
      <c r="M7848" s="77"/>
    </row>
    <row r="7849" ht="15.75" customHeight="1">
      <c r="A7849" s="79">
        <f t="shared" si="3"/>
        <v>49851</v>
      </c>
      <c r="H7849" s="77"/>
      <c r="I7849" s="77"/>
      <c r="J7849" s="77"/>
      <c r="K7849" s="77"/>
      <c r="L7849" s="77"/>
      <c r="M7849" s="77"/>
    </row>
    <row r="7850" ht="15.75" customHeight="1">
      <c r="A7850" s="79">
        <f t="shared" si="3"/>
        <v>49852</v>
      </c>
      <c r="H7850" s="77"/>
      <c r="I7850" s="77"/>
      <c r="J7850" s="77"/>
      <c r="K7850" s="77"/>
      <c r="L7850" s="77"/>
      <c r="M7850" s="77"/>
    </row>
    <row r="7851" ht="15.75" customHeight="1">
      <c r="A7851" s="79">
        <f t="shared" si="3"/>
        <v>49853</v>
      </c>
      <c r="H7851" s="77"/>
      <c r="I7851" s="77"/>
      <c r="J7851" s="77"/>
      <c r="K7851" s="77"/>
      <c r="L7851" s="77"/>
      <c r="M7851" s="77"/>
    </row>
    <row r="7852" ht="15.75" customHeight="1">
      <c r="A7852" s="79">
        <f t="shared" si="3"/>
        <v>49854</v>
      </c>
      <c r="H7852" s="77"/>
      <c r="I7852" s="77"/>
      <c r="J7852" s="77"/>
      <c r="K7852" s="77"/>
      <c r="L7852" s="77"/>
      <c r="M7852" s="77"/>
    </row>
    <row r="7853" ht="15.75" customHeight="1">
      <c r="A7853" s="79">
        <f t="shared" si="3"/>
        <v>49855</v>
      </c>
      <c r="H7853" s="77"/>
      <c r="I7853" s="77"/>
      <c r="J7853" s="77"/>
      <c r="K7853" s="77"/>
      <c r="L7853" s="77"/>
      <c r="M7853" s="77"/>
    </row>
    <row r="7854" ht="15.75" customHeight="1">
      <c r="A7854" s="79">
        <f t="shared" si="3"/>
        <v>49856</v>
      </c>
      <c r="H7854" s="77"/>
      <c r="I7854" s="77"/>
      <c r="J7854" s="77"/>
      <c r="K7854" s="77"/>
      <c r="L7854" s="77"/>
      <c r="M7854" s="77"/>
    </row>
    <row r="7855" ht="15.75" customHeight="1">
      <c r="A7855" s="79">
        <f t="shared" si="3"/>
        <v>49857</v>
      </c>
      <c r="H7855" s="77"/>
      <c r="I7855" s="77"/>
      <c r="J7855" s="77"/>
      <c r="K7855" s="77"/>
      <c r="L7855" s="77"/>
      <c r="M7855" s="77"/>
    </row>
    <row r="7856" ht="15.75" customHeight="1">
      <c r="A7856" s="79">
        <f t="shared" si="3"/>
        <v>49858</v>
      </c>
      <c r="H7856" s="77"/>
      <c r="I7856" s="77"/>
      <c r="J7856" s="77"/>
      <c r="K7856" s="77"/>
      <c r="L7856" s="77"/>
      <c r="M7856" s="77"/>
    </row>
    <row r="7857" ht="15.75" customHeight="1">
      <c r="A7857" s="79">
        <f t="shared" si="3"/>
        <v>49859</v>
      </c>
      <c r="H7857" s="77"/>
      <c r="I7857" s="77"/>
      <c r="J7857" s="77"/>
      <c r="K7857" s="77"/>
      <c r="L7857" s="77"/>
      <c r="M7857" s="77"/>
    </row>
    <row r="7858" ht="15.75" customHeight="1">
      <c r="A7858" s="79">
        <f t="shared" si="3"/>
        <v>49860</v>
      </c>
      <c r="H7858" s="77"/>
      <c r="I7858" s="77"/>
      <c r="J7858" s="77"/>
      <c r="K7858" s="77"/>
      <c r="L7858" s="77"/>
      <c r="M7858" s="77"/>
    </row>
    <row r="7859" ht="15.75" customHeight="1">
      <c r="A7859" s="79">
        <f t="shared" si="3"/>
        <v>49861</v>
      </c>
      <c r="H7859" s="77"/>
      <c r="I7859" s="77"/>
      <c r="J7859" s="77"/>
      <c r="K7859" s="77"/>
      <c r="L7859" s="77"/>
      <c r="M7859" s="77"/>
    </row>
    <row r="7860" ht="15.75" customHeight="1">
      <c r="A7860" s="79">
        <f t="shared" si="3"/>
        <v>49862</v>
      </c>
      <c r="H7860" s="77"/>
      <c r="I7860" s="77"/>
      <c r="J7860" s="77"/>
      <c r="K7860" s="77"/>
      <c r="L7860" s="77"/>
      <c r="M7860" s="77"/>
    </row>
    <row r="7861" ht="15.75" customHeight="1">
      <c r="A7861" s="79">
        <f t="shared" si="3"/>
        <v>49863</v>
      </c>
      <c r="H7861" s="77"/>
      <c r="I7861" s="77"/>
      <c r="J7861" s="77"/>
      <c r="K7861" s="77"/>
      <c r="L7861" s="77"/>
      <c r="M7861" s="77"/>
    </row>
    <row r="7862" ht="15.75" customHeight="1">
      <c r="A7862" s="79">
        <f t="shared" si="3"/>
        <v>49864</v>
      </c>
      <c r="H7862" s="77"/>
      <c r="I7862" s="77"/>
      <c r="J7862" s="77"/>
      <c r="K7862" s="77"/>
      <c r="L7862" s="77"/>
      <c r="M7862" s="77"/>
    </row>
    <row r="7863" ht="15.75" customHeight="1">
      <c r="A7863" s="79">
        <f t="shared" si="3"/>
        <v>49865</v>
      </c>
      <c r="H7863" s="77"/>
      <c r="I7863" s="77"/>
      <c r="J7863" s="77"/>
      <c r="K7863" s="77"/>
      <c r="L7863" s="77"/>
      <c r="M7863" s="77"/>
    </row>
    <row r="7864" ht="15.75" customHeight="1">
      <c r="A7864" s="79">
        <f t="shared" si="3"/>
        <v>49866</v>
      </c>
      <c r="H7864" s="77"/>
      <c r="I7864" s="77"/>
      <c r="J7864" s="77"/>
      <c r="K7864" s="77"/>
      <c r="L7864" s="77"/>
      <c r="M7864" s="77"/>
    </row>
    <row r="7865" ht="15.75" customHeight="1">
      <c r="A7865" s="79">
        <f t="shared" si="3"/>
        <v>49867</v>
      </c>
      <c r="H7865" s="77"/>
      <c r="I7865" s="77"/>
      <c r="J7865" s="77"/>
      <c r="K7865" s="77"/>
      <c r="L7865" s="77"/>
      <c r="M7865" s="77"/>
    </row>
    <row r="7866" ht="15.75" customHeight="1">
      <c r="A7866" s="79">
        <f t="shared" si="3"/>
        <v>49868</v>
      </c>
      <c r="H7866" s="77"/>
      <c r="I7866" s="77"/>
      <c r="J7866" s="77"/>
      <c r="K7866" s="77"/>
      <c r="L7866" s="77"/>
      <c r="M7866" s="77"/>
    </row>
    <row r="7867" ht="15.75" customHeight="1">
      <c r="A7867" s="79">
        <f t="shared" si="3"/>
        <v>49869</v>
      </c>
      <c r="H7867" s="77"/>
      <c r="I7867" s="77"/>
      <c r="J7867" s="77"/>
      <c r="K7867" s="77"/>
      <c r="L7867" s="77"/>
      <c r="M7867" s="77"/>
    </row>
    <row r="7868" ht="15.75" customHeight="1">
      <c r="A7868" s="79">
        <f t="shared" si="3"/>
        <v>49870</v>
      </c>
      <c r="H7868" s="77"/>
      <c r="I7868" s="77"/>
      <c r="J7868" s="77"/>
      <c r="K7868" s="77"/>
      <c r="L7868" s="77"/>
      <c r="M7868" s="77"/>
    </row>
    <row r="7869" ht="15.75" customHeight="1">
      <c r="A7869" s="79">
        <f t="shared" si="3"/>
        <v>49871</v>
      </c>
      <c r="H7869" s="77"/>
      <c r="I7869" s="77"/>
      <c r="J7869" s="77"/>
      <c r="K7869" s="77"/>
      <c r="L7869" s="77"/>
      <c r="M7869" s="77"/>
    </row>
    <row r="7870" ht="15.75" customHeight="1">
      <c r="A7870" s="79">
        <f t="shared" si="3"/>
        <v>49872</v>
      </c>
      <c r="H7870" s="77"/>
      <c r="I7870" s="77"/>
      <c r="J7870" s="77"/>
      <c r="K7870" s="77"/>
      <c r="L7870" s="77"/>
      <c r="M7870" s="77"/>
    </row>
    <row r="7871" ht="15.75" customHeight="1">
      <c r="A7871" s="79">
        <f t="shared" si="3"/>
        <v>49873</v>
      </c>
      <c r="H7871" s="77"/>
      <c r="I7871" s="77"/>
      <c r="J7871" s="77"/>
      <c r="K7871" s="77"/>
      <c r="L7871" s="77"/>
      <c r="M7871" s="77"/>
    </row>
    <row r="7872" ht="15.75" customHeight="1">
      <c r="A7872" s="79">
        <f t="shared" si="3"/>
        <v>49874</v>
      </c>
      <c r="H7872" s="77"/>
      <c r="I7872" s="77"/>
      <c r="J7872" s="77"/>
      <c r="K7872" s="77"/>
      <c r="L7872" s="77"/>
      <c r="M7872" s="77"/>
    </row>
    <row r="7873" ht="15.75" customHeight="1">
      <c r="A7873" s="79">
        <f t="shared" si="3"/>
        <v>49875</v>
      </c>
      <c r="H7873" s="77"/>
      <c r="I7873" s="77"/>
      <c r="J7873" s="77"/>
      <c r="K7873" s="77"/>
      <c r="L7873" s="77"/>
      <c r="M7873" s="77"/>
    </row>
    <row r="7874" ht="15.75" customHeight="1">
      <c r="A7874" s="79">
        <f t="shared" si="3"/>
        <v>49876</v>
      </c>
      <c r="H7874" s="77"/>
      <c r="I7874" s="77"/>
      <c r="J7874" s="77"/>
      <c r="K7874" s="77"/>
      <c r="L7874" s="77"/>
      <c r="M7874" s="77"/>
    </row>
    <row r="7875" ht="15.75" customHeight="1">
      <c r="A7875" s="79">
        <f t="shared" si="3"/>
        <v>49877</v>
      </c>
      <c r="H7875" s="77"/>
      <c r="I7875" s="77"/>
      <c r="J7875" s="77"/>
      <c r="K7875" s="77"/>
      <c r="L7875" s="77"/>
      <c r="M7875" s="77"/>
    </row>
    <row r="7876" ht="15.75" customHeight="1">
      <c r="A7876" s="79">
        <f t="shared" si="3"/>
        <v>49878</v>
      </c>
      <c r="H7876" s="77"/>
      <c r="I7876" s="77"/>
      <c r="J7876" s="77"/>
      <c r="K7876" s="77"/>
      <c r="L7876" s="77"/>
      <c r="M7876" s="77"/>
    </row>
    <row r="7877" ht="15.75" customHeight="1">
      <c r="A7877" s="79">
        <f t="shared" si="3"/>
        <v>49879</v>
      </c>
      <c r="H7877" s="77"/>
      <c r="I7877" s="77"/>
      <c r="J7877" s="77"/>
      <c r="K7877" s="77"/>
      <c r="L7877" s="77"/>
      <c r="M7877" s="77"/>
    </row>
    <row r="7878" ht="15.75" customHeight="1">
      <c r="A7878" s="79">
        <f t="shared" si="3"/>
        <v>49880</v>
      </c>
      <c r="H7878" s="77"/>
      <c r="I7878" s="77"/>
      <c r="J7878" s="77"/>
      <c r="K7878" s="77"/>
      <c r="L7878" s="77"/>
      <c r="M7878" s="77"/>
    </row>
    <row r="7879" ht="15.75" customHeight="1">
      <c r="A7879" s="79">
        <f t="shared" si="3"/>
        <v>49881</v>
      </c>
      <c r="H7879" s="77"/>
      <c r="I7879" s="77"/>
      <c r="J7879" s="77"/>
      <c r="K7879" s="77"/>
      <c r="L7879" s="77"/>
      <c r="M7879" s="77"/>
    </row>
    <row r="7880" ht="15.75" customHeight="1">
      <c r="A7880" s="79">
        <f t="shared" si="3"/>
        <v>49882</v>
      </c>
      <c r="H7880" s="77"/>
      <c r="I7880" s="77"/>
      <c r="J7880" s="77"/>
      <c r="K7880" s="77"/>
      <c r="L7880" s="77"/>
      <c r="M7880" s="77"/>
    </row>
    <row r="7881" ht="15.75" customHeight="1">
      <c r="A7881" s="79">
        <f t="shared" si="3"/>
        <v>49883</v>
      </c>
      <c r="H7881" s="77"/>
      <c r="I7881" s="77"/>
      <c r="J7881" s="77"/>
      <c r="K7881" s="77"/>
      <c r="L7881" s="77"/>
      <c r="M7881" s="77"/>
    </row>
    <row r="7882" ht="15.75" customHeight="1">
      <c r="A7882" s="79">
        <f t="shared" si="3"/>
        <v>49884</v>
      </c>
      <c r="H7882" s="77"/>
      <c r="I7882" s="77"/>
      <c r="J7882" s="77"/>
      <c r="K7882" s="77"/>
      <c r="L7882" s="77"/>
      <c r="M7882" s="77"/>
    </row>
    <row r="7883" ht="15.75" customHeight="1">
      <c r="A7883" s="79">
        <f t="shared" si="3"/>
        <v>49885</v>
      </c>
      <c r="H7883" s="77"/>
      <c r="I7883" s="77"/>
      <c r="J7883" s="77"/>
      <c r="K7883" s="77"/>
      <c r="L7883" s="77"/>
      <c r="M7883" s="77"/>
    </row>
    <row r="7884" ht="15.75" customHeight="1">
      <c r="A7884" s="79">
        <f t="shared" si="3"/>
        <v>49886</v>
      </c>
      <c r="H7884" s="77"/>
      <c r="I7884" s="77"/>
      <c r="J7884" s="77"/>
      <c r="K7884" s="77"/>
      <c r="L7884" s="77"/>
      <c r="M7884" s="77"/>
    </row>
    <row r="7885" ht="15.75" customHeight="1">
      <c r="A7885" s="79">
        <f t="shared" si="3"/>
        <v>49887</v>
      </c>
      <c r="H7885" s="77"/>
      <c r="I7885" s="77"/>
      <c r="J7885" s="77"/>
      <c r="K7885" s="77"/>
      <c r="L7885" s="77"/>
      <c r="M7885" s="77"/>
    </row>
    <row r="7886" ht="15.75" customHeight="1">
      <c r="A7886" s="79">
        <f t="shared" si="3"/>
        <v>49888</v>
      </c>
      <c r="H7886" s="77"/>
      <c r="I7886" s="77"/>
      <c r="J7886" s="77"/>
      <c r="K7886" s="77"/>
      <c r="L7886" s="77"/>
      <c r="M7886" s="77"/>
    </row>
    <row r="7887" ht="15.75" customHeight="1">
      <c r="A7887" s="79">
        <f t="shared" si="3"/>
        <v>49889</v>
      </c>
      <c r="H7887" s="77"/>
      <c r="I7887" s="77"/>
      <c r="J7887" s="77"/>
      <c r="K7887" s="77"/>
      <c r="L7887" s="77"/>
      <c r="M7887" s="77"/>
    </row>
    <row r="7888" ht="15.75" customHeight="1">
      <c r="A7888" s="79">
        <f t="shared" si="3"/>
        <v>49890</v>
      </c>
      <c r="H7888" s="77"/>
      <c r="I7888" s="77"/>
      <c r="J7888" s="77"/>
      <c r="K7888" s="77"/>
      <c r="L7888" s="77"/>
      <c r="M7888" s="77"/>
    </row>
    <row r="7889" ht="15.75" customHeight="1">
      <c r="A7889" s="79">
        <f t="shared" si="3"/>
        <v>49891</v>
      </c>
      <c r="H7889" s="77"/>
      <c r="I7889" s="77"/>
      <c r="J7889" s="77"/>
      <c r="K7889" s="77"/>
      <c r="L7889" s="77"/>
      <c r="M7889" s="77"/>
    </row>
    <row r="7890" ht="15.75" customHeight="1">
      <c r="A7890" s="79">
        <f t="shared" si="3"/>
        <v>49892</v>
      </c>
      <c r="H7890" s="77"/>
      <c r="I7890" s="77"/>
      <c r="J7890" s="77"/>
      <c r="K7890" s="77"/>
      <c r="L7890" s="77"/>
      <c r="M7890" s="77"/>
    </row>
    <row r="7891" ht="15.75" customHeight="1">
      <c r="A7891" s="79">
        <f t="shared" si="3"/>
        <v>49893</v>
      </c>
      <c r="H7891" s="77"/>
      <c r="I7891" s="77"/>
      <c r="J7891" s="77"/>
      <c r="K7891" s="77"/>
      <c r="L7891" s="77"/>
      <c r="M7891" s="77"/>
    </row>
    <row r="7892" ht="15.75" customHeight="1">
      <c r="A7892" s="79">
        <f t="shared" si="3"/>
        <v>49894</v>
      </c>
      <c r="H7892" s="77"/>
      <c r="I7892" s="77"/>
      <c r="J7892" s="77"/>
      <c r="K7892" s="77"/>
      <c r="L7892" s="77"/>
      <c r="M7892" s="77"/>
    </row>
    <row r="7893" ht="15.75" customHeight="1">
      <c r="A7893" s="79">
        <f t="shared" si="3"/>
        <v>49895</v>
      </c>
      <c r="H7893" s="77"/>
      <c r="I7893" s="77"/>
      <c r="J7893" s="77"/>
      <c r="K7893" s="77"/>
      <c r="L7893" s="77"/>
      <c r="M7893" s="77"/>
    </row>
    <row r="7894" ht="15.75" customHeight="1">
      <c r="A7894" s="79">
        <f t="shared" si="3"/>
        <v>49896</v>
      </c>
      <c r="H7894" s="77"/>
      <c r="I7894" s="77"/>
      <c r="J7894" s="77"/>
      <c r="K7894" s="77"/>
      <c r="L7894" s="77"/>
      <c r="M7894" s="77"/>
    </row>
    <row r="7895" ht="15.75" customHeight="1">
      <c r="A7895" s="79">
        <f t="shared" si="3"/>
        <v>49897</v>
      </c>
      <c r="H7895" s="77"/>
      <c r="I7895" s="77"/>
      <c r="J7895" s="77"/>
      <c r="K7895" s="77"/>
      <c r="L7895" s="77"/>
      <c r="M7895" s="77"/>
    </row>
    <row r="7896" ht="15.75" customHeight="1">
      <c r="A7896" s="79">
        <f t="shared" si="3"/>
        <v>49898</v>
      </c>
      <c r="H7896" s="77"/>
      <c r="I7896" s="77"/>
      <c r="J7896" s="77"/>
      <c r="K7896" s="77"/>
      <c r="L7896" s="77"/>
      <c r="M7896" s="77"/>
    </row>
    <row r="7897" ht="15.75" customHeight="1">
      <c r="A7897" s="79">
        <f t="shared" si="3"/>
        <v>49899</v>
      </c>
      <c r="H7897" s="77"/>
      <c r="I7897" s="77"/>
      <c r="J7897" s="77"/>
      <c r="K7897" s="77"/>
      <c r="L7897" s="77"/>
      <c r="M7897" s="77"/>
    </row>
    <row r="7898" ht="15.75" customHeight="1">
      <c r="A7898" s="79">
        <f t="shared" si="3"/>
        <v>49900</v>
      </c>
      <c r="H7898" s="77"/>
      <c r="I7898" s="77"/>
      <c r="J7898" s="77"/>
      <c r="K7898" s="77"/>
      <c r="L7898" s="77"/>
      <c r="M7898" s="77"/>
    </row>
    <row r="7899" ht="15.75" customHeight="1">
      <c r="A7899" s="79">
        <f t="shared" si="3"/>
        <v>49901</v>
      </c>
      <c r="H7899" s="77"/>
      <c r="I7899" s="77"/>
      <c r="J7899" s="77"/>
      <c r="K7899" s="77"/>
      <c r="L7899" s="77"/>
      <c r="M7899" s="77"/>
    </row>
    <row r="7900" ht="15.75" customHeight="1">
      <c r="A7900" s="79">
        <f t="shared" si="3"/>
        <v>49902</v>
      </c>
      <c r="H7900" s="77"/>
      <c r="I7900" s="77"/>
      <c r="J7900" s="77"/>
      <c r="K7900" s="77"/>
      <c r="L7900" s="77"/>
      <c r="M7900" s="77"/>
    </row>
    <row r="7901" ht="15.75" customHeight="1">
      <c r="A7901" s="79">
        <f t="shared" si="3"/>
        <v>49903</v>
      </c>
      <c r="H7901" s="77"/>
      <c r="I7901" s="77"/>
      <c r="J7901" s="77"/>
      <c r="K7901" s="77"/>
      <c r="L7901" s="77"/>
      <c r="M7901" s="77"/>
    </row>
    <row r="7902" ht="15.75" customHeight="1">
      <c r="A7902" s="79">
        <f t="shared" si="3"/>
        <v>49904</v>
      </c>
      <c r="H7902" s="77"/>
      <c r="I7902" s="77"/>
      <c r="J7902" s="77"/>
      <c r="K7902" s="77"/>
      <c r="L7902" s="77"/>
      <c r="M7902" s="77"/>
    </row>
    <row r="7903" ht="15.75" customHeight="1">
      <c r="A7903" s="79">
        <f t="shared" si="3"/>
        <v>49905</v>
      </c>
      <c r="H7903" s="77"/>
      <c r="I7903" s="77"/>
      <c r="J7903" s="77"/>
      <c r="K7903" s="77"/>
      <c r="L7903" s="77"/>
      <c r="M7903" s="77"/>
    </row>
    <row r="7904" ht="15.75" customHeight="1">
      <c r="A7904" s="79">
        <f t="shared" si="3"/>
        <v>49906</v>
      </c>
      <c r="H7904" s="77"/>
      <c r="I7904" s="77"/>
      <c r="J7904" s="77"/>
      <c r="K7904" s="77"/>
      <c r="L7904" s="77"/>
      <c r="M7904" s="77"/>
    </row>
    <row r="7905" ht="15.75" customHeight="1">
      <c r="A7905" s="79">
        <f t="shared" si="3"/>
        <v>49907</v>
      </c>
      <c r="H7905" s="77"/>
      <c r="I7905" s="77"/>
      <c r="J7905" s="77"/>
      <c r="K7905" s="77"/>
      <c r="L7905" s="77"/>
      <c r="M7905" s="77"/>
    </row>
    <row r="7906" ht="15.75" customHeight="1">
      <c r="A7906" s="79">
        <f t="shared" si="3"/>
        <v>49908</v>
      </c>
      <c r="H7906" s="77"/>
      <c r="I7906" s="77"/>
      <c r="J7906" s="77"/>
      <c r="K7906" s="77"/>
      <c r="L7906" s="77"/>
      <c r="M7906" s="77"/>
    </row>
    <row r="7907" ht="15.75" customHeight="1">
      <c r="A7907" s="79">
        <f t="shared" si="3"/>
        <v>49909</v>
      </c>
      <c r="H7907" s="77"/>
      <c r="I7907" s="77"/>
      <c r="J7907" s="77"/>
      <c r="K7907" s="77"/>
      <c r="L7907" s="77"/>
      <c r="M7907" s="77"/>
    </row>
    <row r="7908" ht="15.75" customHeight="1">
      <c r="A7908" s="79">
        <f t="shared" si="3"/>
        <v>49910</v>
      </c>
      <c r="H7908" s="77"/>
      <c r="I7908" s="77"/>
      <c r="J7908" s="77"/>
      <c r="K7908" s="77"/>
      <c r="L7908" s="77"/>
      <c r="M7908" s="77"/>
    </row>
    <row r="7909" ht="15.75" customHeight="1">
      <c r="A7909" s="79">
        <f t="shared" si="3"/>
        <v>49911</v>
      </c>
      <c r="H7909" s="77"/>
      <c r="I7909" s="77"/>
      <c r="J7909" s="77"/>
      <c r="K7909" s="77"/>
      <c r="L7909" s="77"/>
      <c r="M7909" s="77"/>
    </row>
    <row r="7910" ht="15.75" customHeight="1">
      <c r="A7910" s="79">
        <f t="shared" si="3"/>
        <v>49912</v>
      </c>
      <c r="H7910" s="77"/>
      <c r="I7910" s="77"/>
      <c r="J7910" s="77"/>
      <c r="K7910" s="77"/>
      <c r="L7910" s="77"/>
      <c r="M7910" s="77"/>
    </row>
    <row r="7911" ht="15.75" customHeight="1">
      <c r="A7911" s="79">
        <f t="shared" si="3"/>
        <v>49913</v>
      </c>
      <c r="H7911" s="77"/>
      <c r="I7911" s="77"/>
      <c r="J7911" s="77"/>
      <c r="K7911" s="77"/>
      <c r="L7911" s="77"/>
      <c r="M7911" s="77"/>
    </row>
    <row r="7912" ht="15.75" customHeight="1">
      <c r="A7912" s="79">
        <f t="shared" si="3"/>
        <v>49914</v>
      </c>
      <c r="H7912" s="77"/>
      <c r="I7912" s="77"/>
      <c r="J7912" s="77"/>
      <c r="K7912" s="77"/>
      <c r="L7912" s="77"/>
      <c r="M7912" s="77"/>
    </row>
    <row r="7913" ht="15.75" customHeight="1">
      <c r="A7913" s="79">
        <f t="shared" si="3"/>
        <v>49915</v>
      </c>
      <c r="H7913" s="77"/>
      <c r="I7913" s="77"/>
      <c r="J7913" s="77"/>
      <c r="K7913" s="77"/>
      <c r="L7913" s="77"/>
      <c r="M7913" s="77"/>
    </row>
    <row r="7914" ht="15.75" customHeight="1">
      <c r="A7914" s="79">
        <f t="shared" si="3"/>
        <v>49916</v>
      </c>
      <c r="H7914" s="77"/>
      <c r="I7914" s="77"/>
      <c r="J7914" s="77"/>
      <c r="K7914" s="77"/>
      <c r="L7914" s="77"/>
      <c r="M7914" s="77"/>
    </row>
    <row r="7915" ht="15.75" customHeight="1">
      <c r="A7915" s="79">
        <f t="shared" si="3"/>
        <v>49917</v>
      </c>
      <c r="H7915" s="77"/>
      <c r="I7915" s="77"/>
      <c r="J7915" s="77"/>
      <c r="K7915" s="77"/>
      <c r="L7915" s="77"/>
      <c r="M7915" s="77"/>
    </row>
    <row r="7916" ht="15.75" customHeight="1">
      <c r="A7916" s="79">
        <f t="shared" si="3"/>
        <v>49918</v>
      </c>
      <c r="H7916" s="77"/>
      <c r="I7916" s="77"/>
      <c r="J7916" s="77"/>
      <c r="K7916" s="77"/>
      <c r="L7916" s="77"/>
      <c r="M7916" s="77"/>
    </row>
    <row r="7917" ht="15.75" customHeight="1">
      <c r="A7917" s="79">
        <f t="shared" si="3"/>
        <v>49919</v>
      </c>
      <c r="H7917" s="77"/>
      <c r="I7917" s="77"/>
      <c r="J7917" s="77"/>
      <c r="K7917" s="77"/>
      <c r="L7917" s="77"/>
      <c r="M7917" s="77"/>
    </row>
    <row r="7918" ht="15.75" customHeight="1">
      <c r="A7918" s="79">
        <f t="shared" si="3"/>
        <v>49920</v>
      </c>
      <c r="H7918" s="77"/>
      <c r="I7918" s="77"/>
      <c r="J7918" s="77"/>
      <c r="K7918" s="77"/>
      <c r="L7918" s="77"/>
      <c r="M7918" s="77"/>
    </row>
    <row r="7919" ht="15.75" customHeight="1">
      <c r="A7919" s="79">
        <f t="shared" si="3"/>
        <v>49921</v>
      </c>
      <c r="H7919" s="77"/>
      <c r="I7919" s="77"/>
      <c r="J7919" s="77"/>
      <c r="K7919" s="77"/>
      <c r="L7919" s="77"/>
      <c r="M7919" s="77"/>
    </row>
    <row r="7920" ht="15.75" customHeight="1">
      <c r="A7920" s="79">
        <f t="shared" si="3"/>
        <v>49922</v>
      </c>
      <c r="H7920" s="77"/>
      <c r="I7920" s="77"/>
      <c r="J7920" s="77"/>
      <c r="K7920" s="77"/>
      <c r="L7920" s="77"/>
      <c r="M7920" s="77"/>
    </row>
    <row r="7921" ht="15.75" customHeight="1">
      <c r="A7921" s="79">
        <f t="shared" si="3"/>
        <v>49923</v>
      </c>
      <c r="H7921" s="77"/>
      <c r="I7921" s="77"/>
      <c r="J7921" s="77"/>
      <c r="K7921" s="77"/>
      <c r="L7921" s="77"/>
      <c r="M7921" s="77"/>
    </row>
    <row r="7922" ht="15.75" customHeight="1">
      <c r="A7922" s="79">
        <f t="shared" si="3"/>
        <v>49924</v>
      </c>
      <c r="H7922" s="77"/>
      <c r="I7922" s="77"/>
      <c r="J7922" s="77"/>
      <c r="K7922" s="77"/>
      <c r="L7922" s="77"/>
      <c r="M7922" s="77"/>
    </row>
    <row r="7923" ht="15.75" customHeight="1">
      <c r="A7923" s="79">
        <f t="shared" si="3"/>
        <v>49925</v>
      </c>
      <c r="H7923" s="77"/>
      <c r="I7923" s="77"/>
      <c r="J7923" s="77"/>
      <c r="K7923" s="77"/>
      <c r="L7923" s="77"/>
      <c r="M7923" s="77"/>
    </row>
    <row r="7924" ht="15.75" customHeight="1">
      <c r="A7924" s="79">
        <f t="shared" si="3"/>
        <v>49926</v>
      </c>
      <c r="H7924" s="77"/>
      <c r="I7924" s="77"/>
      <c r="J7924" s="77"/>
      <c r="K7924" s="77"/>
      <c r="L7924" s="77"/>
      <c r="M7924" s="77"/>
    </row>
    <row r="7925" ht="15.75" customHeight="1">
      <c r="A7925" s="79">
        <f t="shared" si="3"/>
        <v>49927</v>
      </c>
      <c r="H7925" s="77"/>
      <c r="I7925" s="77"/>
      <c r="J7925" s="77"/>
      <c r="K7925" s="77"/>
      <c r="L7925" s="77"/>
      <c r="M7925" s="77"/>
    </row>
    <row r="7926" ht="15.75" customHeight="1">
      <c r="A7926" s="79">
        <f t="shared" si="3"/>
        <v>49928</v>
      </c>
      <c r="H7926" s="77"/>
      <c r="I7926" s="77"/>
      <c r="J7926" s="77"/>
      <c r="K7926" s="77"/>
      <c r="L7926" s="77"/>
      <c r="M7926" s="77"/>
    </row>
    <row r="7927" ht="15.75" customHeight="1">
      <c r="A7927" s="79">
        <f t="shared" si="3"/>
        <v>49929</v>
      </c>
      <c r="H7927" s="77"/>
      <c r="I7927" s="77"/>
      <c r="J7927" s="77"/>
      <c r="K7927" s="77"/>
      <c r="L7927" s="77"/>
      <c r="M7927" s="77"/>
    </row>
    <row r="7928" ht="15.75" customHeight="1">
      <c r="A7928" s="79">
        <f t="shared" si="3"/>
        <v>49930</v>
      </c>
      <c r="H7928" s="77"/>
      <c r="I7928" s="77"/>
      <c r="J7928" s="77"/>
      <c r="K7928" s="77"/>
      <c r="L7928" s="77"/>
      <c r="M7928" s="77"/>
    </row>
    <row r="7929" ht="15.75" customHeight="1">
      <c r="A7929" s="79">
        <f t="shared" si="3"/>
        <v>49931</v>
      </c>
      <c r="H7929" s="77"/>
      <c r="I7929" s="77"/>
      <c r="J7929" s="77"/>
      <c r="K7929" s="77"/>
      <c r="L7929" s="77"/>
      <c r="M7929" s="77"/>
    </row>
    <row r="7930" ht="15.75" customHeight="1">
      <c r="A7930" s="79">
        <f t="shared" si="3"/>
        <v>49932</v>
      </c>
      <c r="H7930" s="77"/>
      <c r="I7930" s="77"/>
      <c r="J7930" s="77"/>
      <c r="K7930" s="77"/>
      <c r="L7930" s="77"/>
      <c r="M7930" s="77"/>
    </row>
    <row r="7931" ht="15.75" customHeight="1">
      <c r="A7931" s="79">
        <f t="shared" si="3"/>
        <v>49933</v>
      </c>
      <c r="H7931" s="77"/>
      <c r="I7931" s="77"/>
      <c r="J7931" s="77"/>
      <c r="K7931" s="77"/>
      <c r="L7931" s="77"/>
      <c r="M7931" s="77"/>
    </row>
    <row r="7932" ht="15.75" customHeight="1">
      <c r="A7932" s="79">
        <f t="shared" si="3"/>
        <v>49934</v>
      </c>
      <c r="H7932" s="77"/>
      <c r="I7932" s="77"/>
      <c r="J7932" s="77"/>
      <c r="K7932" s="77"/>
      <c r="L7932" s="77"/>
      <c r="M7932" s="77"/>
    </row>
    <row r="7933" ht="15.75" customHeight="1">
      <c r="A7933" s="79">
        <f t="shared" si="3"/>
        <v>49935</v>
      </c>
      <c r="H7933" s="77"/>
      <c r="I7933" s="77"/>
      <c r="J7933" s="77"/>
      <c r="K7933" s="77"/>
      <c r="L7933" s="77"/>
      <c r="M7933" s="77"/>
    </row>
    <row r="7934" ht="15.75" customHeight="1">
      <c r="A7934" s="79">
        <f t="shared" si="3"/>
        <v>49936</v>
      </c>
      <c r="H7934" s="77"/>
      <c r="I7934" s="77"/>
      <c r="J7934" s="77"/>
      <c r="K7934" s="77"/>
      <c r="L7934" s="77"/>
      <c r="M7934" s="77"/>
    </row>
    <row r="7935" ht="15.75" customHeight="1">
      <c r="A7935" s="79">
        <f t="shared" si="3"/>
        <v>49937</v>
      </c>
      <c r="H7935" s="77"/>
      <c r="I7935" s="77"/>
      <c r="J7935" s="77"/>
      <c r="K7935" s="77"/>
      <c r="L7935" s="77"/>
      <c r="M7935" s="77"/>
    </row>
    <row r="7936" ht="15.75" customHeight="1">
      <c r="A7936" s="79">
        <f t="shared" si="3"/>
        <v>49938</v>
      </c>
      <c r="H7936" s="77"/>
      <c r="I7936" s="77"/>
      <c r="J7936" s="77"/>
      <c r="K7936" s="77"/>
      <c r="L7936" s="77"/>
      <c r="M7936" s="77"/>
    </row>
    <row r="7937" ht="15.75" customHeight="1">
      <c r="A7937" s="79">
        <f t="shared" si="3"/>
        <v>49939</v>
      </c>
      <c r="H7937" s="77"/>
      <c r="I7937" s="77"/>
      <c r="J7937" s="77"/>
      <c r="K7937" s="77"/>
      <c r="L7937" s="77"/>
      <c r="M7937" s="77"/>
    </row>
    <row r="7938" ht="15.75" customHeight="1">
      <c r="A7938" s="79">
        <f t="shared" si="3"/>
        <v>49940</v>
      </c>
      <c r="H7938" s="77"/>
      <c r="I7938" s="77"/>
      <c r="J7938" s="77"/>
      <c r="K7938" s="77"/>
      <c r="L7938" s="77"/>
      <c r="M7938" s="77"/>
    </row>
    <row r="7939" ht="15.75" customHeight="1">
      <c r="A7939" s="79">
        <f t="shared" si="3"/>
        <v>49941</v>
      </c>
      <c r="H7939" s="77"/>
      <c r="I7939" s="77"/>
      <c r="J7939" s="77"/>
      <c r="K7939" s="77"/>
      <c r="L7939" s="77"/>
      <c r="M7939" s="77"/>
    </row>
    <row r="7940" ht="15.75" customHeight="1">
      <c r="A7940" s="79">
        <f t="shared" si="3"/>
        <v>49942</v>
      </c>
      <c r="H7940" s="77"/>
      <c r="I7940" s="77"/>
      <c r="J7940" s="77"/>
      <c r="K7940" s="77"/>
      <c r="L7940" s="77"/>
      <c r="M7940" s="77"/>
    </row>
    <row r="7941" ht="15.75" customHeight="1">
      <c r="A7941" s="79">
        <f t="shared" si="3"/>
        <v>49943</v>
      </c>
      <c r="H7941" s="77"/>
      <c r="I7941" s="77"/>
      <c r="J7941" s="77"/>
      <c r="K7941" s="77"/>
      <c r="L7941" s="77"/>
      <c r="M7941" s="77"/>
    </row>
    <row r="7942" ht="15.75" customHeight="1">
      <c r="A7942" s="79">
        <f t="shared" si="3"/>
        <v>49944</v>
      </c>
      <c r="H7942" s="77"/>
      <c r="I7942" s="77"/>
      <c r="J7942" s="77"/>
      <c r="K7942" s="77"/>
      <c r="L7942" s="77"/>
      <c r="M7942" s="77"/>
    </row>
    <row r="7943" ht="15.75" customHeight="1">
      <c r="A7943" s="79">
        <f t="shared" si="3"/>
        <v>49945</v>
      </c>
      <c r="H7943" s="77"/>
      <c r="I7943" s="77"/>
      <c r="J7943" s="77"/>
      <c r="K7943" s="77"/>
      <c r="L7943" s="77"/>
      <c r="M7943" s="77"/>
    </row>
    <row r="7944" ht="15.75" customHeight="1">
      <c r="A7944" s="79">
        <f t="shared" si="3"/>
        <v>49946</v>
      </c>
      <c r="H7944" s="77"/>
      <c r="I7944" s="77"/>
      <c r="J7944" s="77"/>
      <c r="K7944" s="77"/>
      <c r="L7944" s="77"/>
      <c r="M7944" s="77"/>
    </row>
    <row r="7945" ht="15.75" customHeight="1">
      <c r="A7945" s="79">
        <f t="shared" si="3"/>
        <v>49947</v>
      </c>
      <c r="H7945" s="77"/>
      <c r="I7945" s="77"/>
      <c r="J7945" s="77"/>
      <c r="K7945" s="77"/>
      <c r="L7945" s="77"/>
      <c r="M7945" s="77"/>
    </row>
    <row r="7946" ht="15.75" customHeight="1">
      <c r="A7946" s="79">
        <f t="shared" si="3"/>
        <v>49948</v>
      </c>
      <c r="H7946" s="77"/>
      <c r="I7946" s="77"/>
      <c r="J7946" s="77"/>
      <c r="K7946" s="77"/>
      <c r="L7946" s="77"/>
      <c r="M7946" s="77"/>
    </row>
    <row r="7947" ht="15.75" customHeight="1">
      <c r="A7947" s="79">
        <f t="shared" si="3"/>
        <v>49949</v>
      </c>
      <c r="H7947" s="77"/>
      <c r="I7947" s="77"/>
      <c r="J7947" s="77"/>
      <c r="K7947" s="77"/>
      <c r="L7947" s="77"/>
      <c r="M7947" s="77"/>
    </row>
    <row r="7948" ht="15.75" customHeight="1">
      <c r="A7948" s="79">
        <f t="shared" si="3"/>
        <v>49950</v>
      </c>
      <c r="H7948" s="77"/>
      <c r="I7948" s="77"/>
      <c r="J7948" s="77"/>
      <c r="K7948" s="77"/>
      <c r="L7948" s="77"/>
      <c r="M7948" s="77"/>
    </row>
    <row r="7949" ht="15.75" customHeight="1">
      <c r="A7949" s="79">
        <f t="shared" si="3"/>
        <v>49951</v>
      </c>
      <c r="H7949" s="77"/>
      <c r="I7949" s="77"/>
      <c r="J7949" s="77"/>
      <c r="K7949" s="77"/>
      <c r="L7949" s="77"/>
      <c r="M7949" s="77"/>
    </row>
    <row r="7950" ht="15.75" customHeight="1">
      <c r="A7950" s="79">
        <f t="shared" si="3"/>
        <v>49952</v>
      </c>
      <c r="H7950" s="77"/>
      <c r="I7950" s="77"/>
      <c r="J7950" s="77"/>
      <c r="K7950" s="77"/>
      <c r="L7950" s="77"/>
      <c r="M7950" s="77"/>
    </row>
    <row r="7951" ht="15.75" customHeight="1">
      <c r="A7951" s="79">
        <f t="shared" si="3"/>
        <v>49953</v>
      </c>
      <c r="H7951" s="77"/>
      <c r="I7951" s="77"/>
      <c r="J7951" s="77"/>
      <c r="K7951" s="77"/>
      <c r="L7951" s="77"/>
      <c r="M7951" s="77"/>
    </row>
    <row r="7952" ht="15.75" customHeight="1">
      <c r="A7952" s="79">
        <f t="shared" si="3"/>
        <v>49954</v>
      </c>
      <c r="H7952" s="77"/>
      <c r="I7952" s="77"/>
      <c r="J7952" s="77"/>
      <c r="K7952" s="77"/>
      <c r="L7952" s="77"/>
      <c r="M7952" s="77"/>
    </row>
    <row r="7953" ht="15.75" customHeight="1">
      <c r="A7953" s="79">
        <f t="shared" si="3"/>
        <v>49955</v>
      </c>
      <c r="H7953" s="77"/>
      <c r="I7953" s="77"/>
      <c r="J7953" s="77"/>
      <c r="K7953" s="77"/>
      <c r="L7953" s="77"/>
      <c r="M7953" s="77"/>
    </row>
    <row r="7954" ht="15.75" customHeight="1">
      <c r="A7954" s="79">
        <f t="shared" si="3"/>
        <v>49956</v>
      </c>
      <c r="H7954" s="77"/>
      <c r="I7954" s="77"/>
      <c r="J7954" s="77"/>
      <c r="K7954" s="77"/>
      <c r="L7954" s="77"/>
      <c r="M7954" s="77"/>
    </row>
    <row r="7955" ht="15.75" customHeight="1">
      <c r="A7955" s="79">
        <f t="shared" si="3"/>
        <v>49957</v>
      </c>
      <c r="H7955" s="77"/>
      <c r="I7955" s="77"/>
      <c r="J7955" s="77"/>
      <c r="K7955" s="77"/>
      <c r="L7955" s="77"/>
      <c r="M7955" s="77"/>
    </row>
    <row r="7956" ht="15.75" customHeight="1">
      <c r="A7956" s="79">
        <f t="shared" si="3"/>
        <v>49958</v>
      </c>
      <c r="H7956" s="77"/>
      <c r="I7956" s="77"/>
      <c r="J7956" s="77"/>
      <c r="K7956" s="77"/>
      <c r="L7956" s="77"/>
      <c r="M7956" s="77"/>
    </row>
    <row r="7957" ht="15.75" customHeight="1">
      <c r="A7957" s="79">
        <f t="shared" si="3"/>
        <v>49959</v>
      </c>
      <c r="H7957" s="77"/>
      <c r="I7957" s="77"/>
      <c r="J7957" s="77"/>
      <c r="K7957" s="77"/>
      <c r="L7957" s="77"/>
      <c r="M7957" s="77"/>
    </row>
    <row r="7958" ht="15.75" customHeight="1">
      <c r="A7958" s="79">
        <f t="shared" si="3"/>
        <v>49960</v>
      </c>
      <c r="H7958" s="77"/>
      <c r="I7958" s="77"/>
      <c r="J7958" s="77"/>
      <c r="K7958" s="77"/>
      <c r="L7958" s="77"/>
      <c r="M7958" s="77"/>
    </row>
    <row r="7959" ht="15.75" customHeight="1">
      <c r="A7959" s="79">
        <f t="shared" si="3"/>
        <v>49961</v>
      </c>
      <c r="H7959" s="77"/>
      <c r="I7959" s="77"/>
      <c r="J7959" s="77"/>
      <c r="K7959" s="77"/>
      <c r="L7959" s="77"/>
      <c r="M7959" s="77"/>
    </row>
    <row r="7960" ht="15.75" customHeight="1">
      <c r="A7960" s="79">
        <f t="shared" si="3"/>
        <v>49962</v>
      </c>
      <c r="H7960" s="77"/>
      <c r="I7960" s="77"/>
      <c r="J7960" s="77"/>
      <c r="K7960" s="77"/>
      <c r="L7960" s="77"/>
      <c r="M7960" s="77"/>
    </row>
    <row r="7961" ht="15.75" customHeight="1">
      <c r="A7961" s="79">
        <f t="shared" si="3"/>
        <v>49963</v>
      </c>
      <c r="H7961" s="77"/>
      <c r="I7961" s="77"/>
      <c r="J7961" s="77"/>
      <c r="K7961" s="77"/>
      <c r="L7961" s="77"/>
      <c r="M7961" s="77"/>
    </row>
    <row r="7962" ht="15.75" customHeight="1">
      <c r="A7962" s="79">
        <f t="shared" si="3"/>
        <v>49964</v>
      </c>
      <c r="H7962" s="77"/>
      <c r="I7962" s="77"/>
      <c r="J7962" s="77"/>
      <c r="K7962" s="77"/>
      <c r="L7962" s="77"/>
      <c r="M7962" s="77"/>
    </row>
    <row r="7963" ht="15.75" customHeight="1">
      <c r="A7963" s="79">
        <f t="shared" si="3"/>
        <v>49965</v>
      </c>
      <c r="H7963" s="77"/>
      <c r="I7963" s="77"/>
      <c r="J7963" s="77"/>
      <c r="K7963" s="77"/>
      <c r="L7963" s="77"/>
      <c r="M7963" s="77"/>
    </row>
    <row r="7964" ht="15.75" customHeight="1">
      <c r="A7964" s="79">
        <f t="shared" si="3"/>
        <v>49966</v>
      </c>
      <c r="H7964" s="77"/>
      <c r="I7964" s="77"/>
      <c r="J7964" s="77"/>
      <c r="K7964" s="77"/>
      <c r="L7964" s="77"/>
      <c r="M7964" s="77"/>
    </row>
    <row r="7965" ht="15.75" customHeight="1">
      <c r="A7965" s="79">
        <f t="shared" si="3"/>
        <v>49967</v>
      </c>
      <c r="H7965" s="77"/>
      <c r="I7965" s="77"/>
      <c r="J7965" s="77"/>
      <c r="K7965" s="77"/>
      <c r="L7965" s="77"/>
      <c r="M7965" s="77"/>
    </row>
    <row r="7966" ht="15.75" customHeight="1">
      <c r="A7966" s="79">
        <f t="shared" si="3"/>
        <v>49968</v>
      </c>
      <c r="H7966" s="77"/>
      <c r="I7966" s="77"/>
      <c r="J7966" s="77"/>
      <c r="K7966" s="77"/>
      <c r="L7966" s="77"/>
      <c r="M7966" s="77"/>
    </row>
    <row r="7967" ht="15.75" customHeight="1">
      <c r="A7967" s="79">
        <f t="shared" si="3"/>
        <v>49969</v>
      </c>
      <c r="H7967" s="77"/>
      <c r="I7967" s="77"/>
      <c r="J7967" s="77"/>
      <c r="K7967" s="77"/>
      <c r="L7967" s="77"/>
      <c r="M7967" s="77"/>
    </row>
    <row r="7968" ht="15.75" customHeight="1">
      <c r="A7968" s="79">
        <f t="shared" si="3"/>
        <v>49970</v>
      </c>
      <c r="H7968" s="77"/>
      <c r="I7968" s="77"/>
      <c r="J7968" s="77"/>
      <c r="K7968" s="77"/>
      <c r="L7968" s="77"/>
      <c r="M7968" s="77"/>
    </row>
    <row r="7969" ht="15.75" customHeight="1">
      <c r="A7969" s="79">
        <f t="shared" si="3"/>
        <v>49971</v>
      </c>
      <c r="H7969" s="77"/>
      <c r="I7969" s="77"/>
      <c r="J7969" s="77"/>
      <c r="K7969" s="77"/>
      <c r="L7969" s="77"/>
      <c r="M7969" s="77"/>
    </row>
    <row r="7970" ht="15.75" customHeight="1">
      <c r="A7970" s="79">
        <f t="shared" si="3"/>
        <v>49972</v>
      </c>
      <c r="H7970" s="77"/>
      <c r="I7970" s="77"/>
      <c r="J7970" s="77"/>
      <c r="K7970" s="77"/>
      <c r="L7970" s="77"/>
      <c r="M7970" s="77"/>
    </row>
    <row r="7971" ht="15.75" customHeight="1">
      <c r="A7971" s="79">
        <f t="shared" si="3"/>
        <v>49973</v>
      </c>
      <c r="H7971" s="77"/>
      <c r="I7971" s="77"/>
      <c r="J7971" s="77"/>
      <c r="K7971" s="77"/>
      <c r="L7971" s="77"/>
      <c r="M7971" s="77"/>
    </row>
    <row r="7972" ht="15.75" customHeight="1">
      <c r="A7972" s="79">
        <f t="shared" si="3"/>
        <v>49974</v>
      </c>
      <c r="H7972" s="77"/>
      <c r="I7972" s="77"/>
      <c r="J7972" s="77"/>
      <c r="K7972" s="77"/>
      <c r="L7972" s="77"/>
      <c r="M7972" s="77"/>
    </row>
    <row r="7973" ht="15.75" customHeight="1">
      <c r="A7973" s="79">
        <f t="shared" si="3"/>
        <v>49975</v>
      </c>
      <c r="H7973" s="77"/>
      <c r="I7973" s="77"/>
      <c r="J7973" s="77"/>
      <c r="K7973" s="77"/>
      <c r="L7973" s="77"/>
      <c r="M7973" s="77"/>
    </row>
    <row r="7974" ht="15.75" customHeight="1">
      <c r="A7974" s="79">
        <f t="shared" si="3"/>
        <v>49976</v>
      </c>
      <c r="H7974" s="77"/>
      <c r="I7974" s="77"/>
      <c r="J7974" s="77"/>
      <c r="K7974" s="77"/>
      <c r="L7974" s="77"/>
      <c r="M7974" s="77"/>
    </row>
    <row r="7975" ht="15.75" customHeight="1">
      <c r="A7975" s="79">
        <f t="shared" si="3"/>
        <v>49977</v>
      </c>
      <c r="H7975" s="77"/>
      <c r="I7975" s="77"/>
      <c r="J7975" s="77"/>
      <c r="K7975" s="77"/>
      <c r="L7975" s="77"/>
      <c r="M7975" s="77"/>
    </row>
    <row r="7976" ht="15.75" customHeight="1">
      <c r="A7976" s="79">
        <f t="shared" si="3"/>
        <v>49978</v>
      </c>
      <c r="H7976" s="77"/>
      <c r="I7976" s="77"/>
      <c r="J7976" s="77"/>
      <c r="K7976" s="77"/>
      <c r="L7976" s="77"/>
      <c r="M7976" s="77"/>
    </row>
    <row r="7977" ht="15.75" customHeight="1">
      <c r="A7977" s="79">
        <f t="shared" si="3"/>
        <v>49979</v>
      </c>
      <c r="H7977" s="77"/>
      <c r="I7977" s="77"/>
      <c r="J7977" s="77"/>
      <c r="K7977" s="77"/>
      <c r="L7977" s="77"/>
      <c r="M7977" s="77"/>
    </row>
    <row r="7978" ht="15.75" customHeight="1">
      <c r="A7978" s="79">
        <f t="shared" si="3"/>
        <v>49980</v>
      </c>
      <c r="H7978" s="77"/>
      <c r="I7978" s="77"/>
      <c r="J7978" s="77"/>
      <c r="K7978" s="77"/>
      <c r="L7978" s="77"/>
      <c r="M7978" s="77"/>
    </row>
    <row r="7979" ht="15.75" customHeight="1">
      <c r="A7979" s="79">
        <f t="shared" si="3"/>
        <v>49981</v>
      </c>
      <c r="H7979" s="77"/>
      <c r="I7979" s="77"/>
      <c r="J7979" s="77"/>
      <c r="K7979" s="77"/>
      <c r="L7979" s="77"/>
      <c r="M7979" s="77"/>
    </row>
    <row r="7980" ht="15.75" customHeight="1">
      <c r="A7980" s="79">
        <f t="shared" si="3"/>
        <v>49982</v>
      </c>
      <c r="H7980" s="77"/>
      <c r="I7980" s="77"/>
      <c r="J7980" s="77"/>
      <c r="K7980" s="77"/>
      <c r="L7980" s="77"/>
      <c r="M7980" s="77"/>
    </row>
    <row r="7981" ht="15.75" customHeight="1">
      <c r="A7981" s="79">
        <f t="shared" si="3"/>
        <v>49983</v>
      </c>
      <c r="H7981" s="77"/>
      <c r="I7981" s="77"/>
      <c r="J7981" s="77"/>
      <c r="K7981" s="77"/>
      <c r="L7981" s="77"/>
      <c r="M7981" s="77"/>
    </row>
    <row r="7982" ht="15.75" customHeight="1">
      <c r="A7982" s="79">
        <f t="shared" si="3"/>
        <v>49984</v>
      </c>
      <c r="H7982" s="77"/>
      <c r="I7982" s="77"/>
      <c r="J7982" s="77"/>
      <c r="K7982" s="77"/>
      <c r="L7982" s="77"/>
      <c r="M7982" s="77"/>
    </row>
    <row r="7983" ht="15.75" customHeight="1">
      <c r="A7983" s="79">
        <f t="shared" si="3"/>
        <v>49985</v>
      </c>
      <c r="H7983" s="77"/>
      <c r="I7983" s="77"/>
      <c r="J7983" s="77"/>
      <c r="K7983" s="77"/>
      <c r="L7983" s="77"/>
      <c r="M7983" s="77"/>
    </row>
    <row r="7984" ht="15.75" customHeight="1">
      <c r="A7984" s="79">
        <f t="shared" si="3"/>
        <v>49986</v>
      </c>
      <c r="H7984" s="77"/>
      <c r="I7984" s="77"/>
      <c r="J7984" s="77"/>
      <c r="K7984" s="77"/>
      <c r="L7984" s="77"/>
      <c r="M7984" s="77"/>
    </row>
    <row r="7985" ht="15.75" customHeight="1">
      <c r="A7985" s="79">
        <f t="shared" si="3"/>
        <v>49987</v>
      </c>
      <c r="H7985" s="77"/>
      <c r="I7985" s="77"/>
      <c r="J7985" s="77"/>
      <c r="K7985" s="77"/>
      <c r="L7985" s="77"/>
      <c r="M7985" s="77"/>
    </row>
    <row r="7986" ht="15.75" customHeight="1">
      <c r="A7986" s="79">
        <f t="shared" si="3"/>
        <v>49988</v>
      </c>
      <c r="H7986" s="77"/>
      <c r="I7986" s="77"/>
      <c r="J7986" s="77"/>
      <c r="K7986" s="77"/>
      <c r="L7986" s="77"/>
      <c r="M7986" s="77"/>
    </row>
    <row r="7987" ht="15.75" customHeight="1">
      <c r="A7987" s="79">
        <f t="shared" si="3"/>
        <v>49989</v>
      </c>
      <c r="H7987" s="77"/>
      <c r="I7987" s="77"/>
      <c r="J7987" s="77"/>
      <c r="K7987" s="77"/>
      <c r="L7987" s="77"/>
      <c r="M7987" s="77"/>
    </row>
    <row r="7988" ht="15.75" customHeight="1">
      <c r="A7988" s="79">
        <f t="shared" si="3"/>
        <v>49990</v>
      </c>
      <c r="H7988" s="77"/>
      <c r="I7988" s="77"/>
      <c r="J7988" s="77"/>
      <c r="K7988" s="77"/>
      <c r="L7988" s="77"/>
      <c r="M7988" s="77"/>
    </row>
    <row r="7989" ht="15.75" customHeight="1">
      <c r="A7989" s="79">
        <f t="shared" si="3"/>
        <v>49991</v>
      </c>
      <c r="H7989" s="77"/>
      <c r="I7989" s="77"/>
      <c r="J7989" s="77"/>
      <c r="K7989" s="77"/>
      <c r="L7989" s="77"/>
      <c r="M7989" s="77"/>
    </row>
    <row r="7990" ht="15.75" customHeight="1">
      <c r="A7990" s="79">
        <f t="shared" si="3"/>
        <v>49992</v>
      </c>
      <c r="H7990" s="77"/>
      <c r="I7990" s="77"/>
      <c r="J7990" s="77"/>
      <c r="K7990" s="77"/>
      <c r="L7990" s="77"/>
      <c r="M7990" s="77"/>
    </row>
    <row r="7991" ht="15.75" customHeight="1">
      <c r="A7991" s="79">
        <f t="shared" si="3"/>
        <v>49993</v>
      </c>
      <c r="H7991" s="77"/>
      <c r="I7991" s="77"/>
      <c r="J7991" s="77"/>
      <c r="K7991" s="77"/>
      <c r="L7991" s="77"/>
      <c r="M7991" s="77"/>
    </row>
    <row r="7992" ht="15.75" customHeight="1">
      <c r="A7992" s="79">
        <f t="shared" si="3"/>
        <v>49994</v>
      </c>
      <c r="H7992" s="77"/>
      <c r="I7992" s="77"/>
      <c r="J7992" s="77"/>
      <c r="K7992" s="77"/>
      <c r="L7992" s="77"/>
      <c r="M7992" s="77"/>
    </row>
    <row r="7993" ht="15.75" customHeight="1">
      <c r="A7993" s="79">
        <f t="shared" si="3"/>
        <v>49995</v>
      </c>
      <c r="H7993" s="77"/>
      <c r="I7993" s="77"/>
      <c r="J7993" s="77"/>
      <c r="K7993" s="77"/>
      <c r="L7993" s="77"/>
      <c r="M7993" s="77"/>
    </row>
    <row r="7994" ht="15.75" customHeight="1">
      <c r="A7994" s="79">
        <f t="shared" si="3"/>
        <v>49996</v>
      </c>
      <c r="H7994" s="77"/>
      <c r="I7994" s="77"/>
      <c r="J7994" s="77"/>
      <c r="K7994" s="77"/>
      <c r="L7994" s="77"/>
      <c r="M7994" s="77"/>
    </row>
    <row r="7995" ht="15.75" customHeight="1">
      <c r="A7995" s="79">
        <f t="shared" si="3"/>
        <v>49997</v>
      </c>
      <c r="H7995" s="77"/>
      <c r="I7995" s="77"/>
      <c r="J7995" s="77"/>
      <c r="K7995" s="77"/>
      <c r="L7995" s="77"/>
      <c r="M7995" s="77"/>
    </row>
    <row r="7996" ht="15.75" customHeight="1">
      <c r="A7996" s="79">
        <f t="shared" si="3"/>
        <v>49998</v>
      </c>
      <c r="H7996" s="77"/>
      <c r="I7996" s="77"/>
      <c r="J7996" s="77"/>
      <c r="K7996" s="77"/>
      <c r="L7996" s="77"/>
      <c r="M7996" s="77"/>
    </row>
    <row r="7997" ht="15.75" customHeight="1">
      <c r="A7997" s="79">
        <f t="shared" si="3"/>
        <v>49999</v>
      </c>
      <c r="H7997" s="77"/>
      <c r="I7997" s="77"/>
      <c r="J7997" s="77"/>
      <c r="K7997" s="77"/>
      <c r="L7997" s="77"/>
      <c r="M7997" s="77"/>
    </row>
    <row r="7998" ht="15.75" customHeight="1">
      <c r="A7998" s="79">
        <f t="shared" si="3"/>
        <v>50000</v>
      </c>
      <c r="H7998" s="77"/>
      <c r="I7998" s="77"/>
      <c r="J7998" s="77"/>
      <c r="K7998" s="77"/>
      <c r="L7998" s="77"/>
      <c r="M7998" s="77"/>
    </row>
    <row r="7999" ht="15.75" customHeight="1">
      <c r="A7999" s="79">
        <f t="shared" si="3"/>
        <v>50001</v>
      </c>
      <c r="H7999" s="77"/>
      <c r="I7999" s="77"/>
      <c r="J7999" s="77"/>
      <c r="K7999" s="77"/>
      <c r="L7999" s="77"/>
      <c r="M7999" s="77"/>
    </row>
    <row r="8000" ht="15.75" customHeight="1">
      <c r="A8000" s="79">
        <f t="shared" si="3"/>
        <v>50002</v>
      </c>
      <c r="H8000" s="77"/>
      <c r="I8000" s="77"/>
      <c r="J8000" s="77"/>
      <c r="K8000" s="77"/>
      <c r="L8000" s="77"/>
      <c r="M8000" s="77"/>
    </row>
    <row r="8001" ht="15.75" customHeight="1">
      <c r="A8001" s="79">
        <f t="shared" si="3"/>
        <v>50003</v>
      </c>
      <c r="H8001" s="77"/>
      <c r="I8001" s="77"/>
      <c r="J8001" s="77"/>
      <c r="K8001" s="77"/>
      <c r="L8001" s="77"/>
      <c r="M8001" s="77"/>
    </row>
    <row r="8002" ht="15.75" customHeight="1">
      <c r="A8002" s="79">
        <f t="shared" si="3"/>
        <v>50004</v>
      </c>
      <c r="H8002" s="77"/>
      <c r="I8002" s="77"/>
      <c r="J8002" s="77"/>
      <c r="K8002" s="77"/>
      <c r="L8002" s="77"/>
      <c r="M8002" s="77"/>
    </row>
    <row r="8003" ht="15.75" customHeight="1">
      <c r="A8003" s="79">
        <f t="shared" si="3"/>
        <v>50005</v>
      </c>
      <c r="H8003" s="77"/>
      <c r="I8003" s="77"/>
      <c r="J8003" s="77"/>
      <c r="K8003" s="77"/>
      <c r="L8003" s="77"/>
      <c r="M8003" s="77"/>
    </row>
    <row r="8004" ht="15.75" customHeight="1">
      <c r="A8004" s="79">
        <f t="shared" si="3"/>
        <v>50006</v>
      </c>
      <c r="H8004" s="77"/>
      <c r="I8004" s="77"/>
      <c r="J8004" s="77"/>
      <c r="K8004" s="77"/>
      <c r="L8004" s="77"/>
      <c r="M8004" s="77"/>
    </row>
    <row r="8005" ht="15.75" customHeight="1">
      <c r="A8005" s="79">
        <f t="shared" si="3"/>
        <v>50007</v>
      </c>
      <c r="H8005" s="77"/>
      <c r="I8005" s="77"/>
      <c r="J8005" s="77"/>
      <c r="K8005" s="77"/>
      <c r="L8005" s="77"/>
      <c r="M8005" s="77"/>
    </row>
    <row r="8006" ht="15.75" customHeight="1">
      <c r="A8006" s="79">
        <f t="shared" si="3"/>
        <v>50008</v>
      </c>
      <c r="H8006" s="77"/>
      <c r="I8006" s="77"/>
      <c r="J8006" s="77"/>
      <c r="K8006" s="77"/>
      <c r="L8006" s="77"/>
      <c r="M8006" s="77"/>
    </row>
    <row r="8007" ht="15.75" customHeight="1">
      <c r="A8007" s="79">
        <f t="shared" si="3"/>
        <v>50009</v>
      </c>
      <c r="H8007" s="77"/>
      <c r="I8007" s="77"/>
      <c r="J8007" s="77"/>
      <c r="K8007" s="77"/>
      <c r="L8007" s="77"/>
      <c r="M8007" s="77"/>
    </row>
    <row r="8008" ht="15.75" customHeight="1">
      <c r="A8008" s="79">
        <f t="shared" si="3"/>
        <v>50010</v>
      </c>
      <c r="H8008" s="77"/>
      <c r="I8008" s="77"/>
      <c r="J8008" s="77"/>
      <c r="K8008" s="77"/>
      <c r="L8008" s="77"/>
      <c r="M8008" s="77"/>
    </row>
    <row r="8009" ht="15.75" customHeight="1">
      <c r="A8009" s="79">
        <f t="shared" si="3"/>
        <v>50011</v>
      </c>
      <c r="H8009" s="77"/>
      <c r="I8009" s="77"/>
      <c r="J8009" s="77"/>
      <c r="K8009" s="77"/>
      <c r="L8009" s="77"/>
      <c r="M8009" s="77"/>
    </row>
    <row r="8010" ht="15.75" customHeight="1">
      <c r="A8010" s="79">
        <f t="shared" si="3"/>
        <v>50012</v>
      </c>
      <c r="H8010" s="77"/>
      <c r="I8010" s="77"/>
      <c r="J8010" s="77"/>
      <c r="K8010" s="77"/>
      <c r="L8010" s="77"/>
      <c r="M8010" s="77"/>
    </row>
    <row r="8011" ht="15.75" customHeight="1">
      <c r="A8011" s="79">
        <f t="shared" si="3"/>
        <v>50013</v>
      </c>
      <c r="H8011" s="77"/>
      <c r="I8011" s="77"/>
      <c r="J8011" s="77"/>
      <c r="K8011" s="77"/>
      <c r="L8011" s="77"/>
      <c r="M8011" s="77"/>
    </row>
    <row r="8012" ht="15.75" customHeight="1">
      <c r="A8012" s="79">
        <f t="shared" si="3"/>
        <v>50014</v>
      </c>
      <c r="H8012" s="77"/>
      <c r="I8012" s="77"/>
      <c r="J8012" s="77"/>
      <c r="K8012" s="77"/>
      <c r="L8012" s="77"/>
      <c r="M8012" s="77"/>
    </row>
    <row r="8013" ht="15.75" customHeight="1">
      <c r="A8013" s="79">
        <f t="shared" si="3"/>
        <v>50015</v>
      </c>
      <c r="H8013" s="77"/>
      <c r="I8013" s="77"/>
      <c r="J8013" s="77"/>
      <c r="K8013" s="77"/>
      <c r="L8013" s="77"/>
      <c r="M8013" s="77"/>
    </row>
    <row r="8014" ht="15.75" customHeight="1">
      <c r="A8014" s="79">
        <f t="shared" si="3"/>
        <v>50016</v>
      </c>
      <c r="H8014" s="77"/>
      <c r="I8014" s="77"/>
      <c r="J8014" s="77"/>
      <c r="K8014" s="77"/>
      <c r="L8014" s="77"/>
      <c r="M8014" s="77"/>
    </row>
    <row r="8015" ht="15.75" customHeight="1">
      <c r="A8015" s="79">
        <f t="shared" si="3"/>
        <v>50017</v>
      </c>
      <c r="H8015" s="77"/>
      <c r="I8015" s="77"/>
      <c r="J8015" s="77"/>
      <c r="K8015" s="77"/>
      <c r="L8015" s="77"/>
      <c r="M8015" s="77"/>
    </row>
    <row r="8016" ht="15.75" customHeight="1">
      <c r="A8016" s="79">
        <f t="shared" si="3"/>
        <v>50018</v>
      </c>
      <c r="H8016" s="77"/>
      <c r="I8016" s="77"/>
      <c r="J8016" s="77"/>
      <c r="K8016" s="77"/>
      <c r="L8016" s="77"/>
      <c r="M8016" s="77"/>
    </row>
    <row r="8017" ht="15.75" customHeight="1">
      <c r="A8017" s="79">
        <f t="shared" si="3"/>
        <v>50019</v>
      </c>
      <c r="H8017" s="77"/>
      <c r="I8017" s="77"/>
      <c r="J8017" s="77"/>
      <c r="K8017" s="77"/>
      <c r="L8017" s="77"/>
      <c r="M8017" s="77"/>
    </row>
    <row r="8018" ht="15.75" customHeight="1">
      <c r="A8018" s="79">
        <f t="shared" si="3"/>
        <v>50020</v>
      </c>
      <c r="H8018" s="77"/>
      <c r="I8018" s="77"/>
      <c r="J8018" s="77"/>
      <c r="K8018" s="77"/>
      <c r="L8018" s="77"/>
      <c r="M8018" s="77"/>
    </row>
    <row r="8019" ht="15.75" customHeight="1">
      <c r="A8019" s="79">
        <f t="shared" si="3"/>
        <v>50021</v>
      </c>
      <c r="H8019" s="77"/>
      <c r="I8019" s="77"/>
      <c r="J8019" s="77"/>
      <c r="K8019" s="77"/>
      <c r="L8019" s="77"/>
      <c r="M8019" s="77"/>
    </row>
    <row r="8020" ht="15.75" customHeight="1">
      <c r="A8020" s="79">
        <f t="shared" si="3"/>
        <v>50022</v>
      </c>
      <c r="H8020" s="77"/>
      <c r="I8020" s="77"/>
      <c r="J8020" s="77"/>
      <c r="K8020" s="77"/>
      <c r="L8020" s="77"/>
      <c r="M8020" s="77"/>
    </row>
    <row r="8021" ht="15.75" customHeight="1">
      <c r="A8021" s="79">
        <f t="shared" si="3"/>
        <v>50023</v>
      </c>
      <c r="H8021" s="77"/>
      <c r="I8021" s="77"/>
      <c r="J8021" s="77"/>
      <c r="K8021" s="77"/>
      <c r="L8021" s="77"/>
      <c r="M8021" s="77"/>
    </row>
    <row r="8022" ht="15.75" customHeight="1">
      <c r="A8022" s="79">
        <f t="shared" si="3"/>
        <v>50024</v>
      </c>
      <c r="H8022" s="77"/>
      <c r="I8022" s="77"/>
      <c r="J8022" s="77"/>
      <c r="K8022" s="77"/>
      <c r="L8022" s="77"/>
      <c r="M8022" s="77"/>
    </row>
    <row r="8023" ht="15.75" customHeight="1">
      <c r="A8023" s="79">
        <f t="shared" si="3"/>
        <v>50025</v>
      </c>
      <c r="H8023" s="77"/>
      <c r="I8023" s="77"/>
      <c r="J8023" s="77"/>
      <c r="K8023" s="77"/>
      <c r="L8023" s="77"/>
      <c r="M8023" s="77"/>
    </row>
    <row r="8024" ht="15.75" customHeight="1">
      <c r="A8024" s="79">
        <f t="shared" si="3"/>
        <v>50026</v>
      </c>
      <c r="H8024" s="77"/>
      <c r="I8024" s="77"/>
      <c r="J8024" s="77"/>
      <c r="K8024" s="77"/>
      <c r="L8024" s="77"/>
      <c r="M8024" s="77"/>
    </row>
    <row r="8025" ht="15.75" customHeight="1">
      <c r="A8025" s="79">
        <f t="shared" si="3"/>
        <v>50027</v>
      </c>
      <c r="H8025" s="77"/>
      <c r="I8025" s="77"/>
      <c r="J8025" s="77"/>
      <c r="K8025" s="77"/>
      <c r="L8025" s="77"/>
      <c r="M8025" s="77"/>
    </row>
    <row r="8026" ht="15.75" customHeight="1">
      <c r="A8026" s="79">
        <f t="shared" si="3"/>
        <v>50028</v>
      </c>
      <c r="H8026" s="77"/>
      <c r="I8026" s="77"/>
      <c r="J8026" s="77"/>
      <c r="K8026" s="77"/>
      <c r="L8026" s="77"/>
      <c r="M8026" s="77"/>
    </row>
    <row r="8027" ht="15.75" customHeight="1">
      <c r="A8027" s="79">
        <f t="shared" si="3"/>
        <v>50029</v>
      </c>
      <c r="H8027" s="77"/>
      <c r="I8027" s="77"/>
      <c r="J8027" s="77"/>
      <c r="K8027" s="77"/>
      <c r="L8027" s="77"/>
      <c r="M8027" s="77"/>
    </row>
    <row r="8028" ht="15.75" customHeight="1">
      <c r="A8028" s="79">
        <f t="shared" si="3"/>
        <v>50030</v>
      </c>
      <c r="H8028" s="77"/>
      <c r="I8028" s="77"/>
      <c r="J8028" s="77"/>
      <c r="K8028" s="77"/>
      <c r="L8028" s="77"/>
      <c r="M8028" s="77"/>
    </row>
    <row r="8029" ht="15.75" customHeight="1">
      <c r="A8029" s="79">
        <f t="shared" si="3"/>
        <v>50031</v>
      </c>
      <c r="H8029" s="77"/>
      <c r="I8029" s="77"/>
      <c r="J8029" s="77"/>
      <c r="K8029" s="77"/>
      <c r="L8029" s="77"/>
      <c r="M8029" s="77"/>
    </row>
    <row r="8030" ht="15.75" customHeight="1">
      <c r="A8030" s="79">
        <f t="shared" si="3"/>
        <v>50032</v>
      </c>
      <c r="H8030" s="77"/>
      <c r="I8030" s="77"/>
      <c r="J8030" s="77"/>
      <c r="K8030" s="77"/>
      <c r="L8030" s="77"/>
      <c r="M8030" s="77"/>
    </row>
    <row r="8031" ht="15.75" customHeight="1">
      <c r="A8031" s="79">
        <f t="shared" si="3"/>
        <v>50033</v>
      </c>
      <c r="H8031" s="77"/>
      <c r="I8031" s="77"/>
      <c r="J8031" s="77"/>
      <c r="K8031" s="77"/>
      <c r="L8031" s="77"/>
      <c r="M8031" s="77"/>
    </row>
    <row r="8032" ht="15.75" customHeight="1">
      <c r="A8032" s="79">
        <f t="shared" si="3"/>
        <v>50034</v>
      </c>
      <c r="H8032" s="77"/>
      <c r="I8032" s="77"/>
      <c r="J8032" s="77"/>
      <c r="K8032" s="77"/>
      <c r="L8032" s="77"/>
      <c r="M8032" s="77"/>
    </row>
    <row r="8033" ht="15.75" customHeight="1">
      <c r="A8033" s="79">
        <f t="shared" si="3"/>
        <v>50035</v>
      </c>
      <c r="H8033" s="77"/>
      <c r="I8033" s="77"/>
      <c r="J8033" s="77"/>
      <c r="K8033" s="77"/>
      <c r="L8033" s="77"/>
      <c r="M8033" s="77"/>
    </row>
    <row r="8034" ht="15.75" customHeight="1">
      <c r="A8034" s="79">
        <f t="shared" si="3"/>
        <v>50036</v>
      </c>
      <c r="H8034" s="77"/>
      <c r="I8034" s="77"/>
      <c r="J8034" s="77"/>
      <c r="K8034" s="77"/>
      <c r="L8034" s="77"/>
      <c r="M8034" s="77"/>
    </row>
    <row r="8035" ht="15.75" customHeight="1">
      <c r="A8035" s="79">
        <f t="shared" si="3"/>
        <v>50037</v>
      </c>
      <c r="H8035" s="77"/>
      <c r="I8035" s="77"/>
      <c r="J8035" s="77"/>
      <c r="K8035" s="77"/>
      <c r="L8035" s="77"/>
      <c r="M8035" s="77"/>
    </row>
    <row r="8036" ht="15.75" customHeight="1">
      <c r="A8036" s="79">
        <f t="shared" si="3"/>
        <v>50038</v>
      </c>
      <c r="H8036" s="77"/>
      <c r="I8036" s="77"/>
      <c r="J8036" s="77"/>
      <c r="K8036" s="77"/>
      <c r="L8036" s="77"/>
      <c r="M8036" s="77"/>
    </row>
    <row r="8037" ht="15.75" customHeight="1">
      <c r="A8037" s="79">
        <f t="shared" si="3"/>
        <v>50039</v>
      </c>
      <c r="H8037" s="77"/>
      <c r="I8037" s="77"/>
      <c r="J8037" s="77"/>
      <c r="K8037" s="77"/>
      <c r="L8037" s="77"/>
      <c r="M8037" s="77"/>
    </row>
    <row r="8038" ht="15.75" customHeight="1">
      <c r="A8038" s="79">
        <f t="shared" si="3"/>
        <v>50040</v>
      </c>
      <c r="H8038" s="77"/>
      <c r="I8038" s="77"/>
      <c r="J8038" s="77"/>
      <c r="K8038" s="77"/>
      <c r="L8038" s="77"/>
      <c r="M8038" s="77"/>
    </row>
    <row r="8039" ht="15.75" customHeight="1">
      <c r="A8039" s="79">
        <f t="shared" si="3"/>
        <v>50041</v>
      </c>
      <c r="H8039" s="77"/>
      <c r="I8039" s="77"/>
      <c r="J8039" s="77"/>
      <c r="K8039" s="77"/>
      <c r="L8039" s="77"/>
      <c r="M8039" s="77"/>
    </row>
    <row r="8040" ht="15.75" customHeight="1">
      <c r="A8040" s="79">
        <f t="shared" si="3"/>
        <v>50042</v>
      </c>
      <c r="H8040" s="77"/>
      <c r="I8040" s="77"/>
      <c r="J8040" s="77"/>
      <c r="K8040" s="77"/>
      <c r="L8040" s="77"/>
      <c r="M8040" s="77"/>
    </row>
    <row r="8041" ht="15.75" customHeight="1">
      <c r="A8041" s="79">
        <f t="shared" si="3"/>
        <v>50043</v>
      </c>
      <c r="H8041" s="77"/>
      <c r="I8041" s="77"/>
      <c r="J8041" s="77"/>
      <c r="K8041" s="77"/>
      <c r="L8041" s="77"/>
      <c r="M8041" s="77"/>
    </row>
    <row r="8042" ht="15.75" customHeight="1">
      <c r="A8042" s="79">
        <f t="shared" si="3"/>
        <v>50044</v>
      </c>
      <c r="H8042" s="77"/>
      <c r="I8042" s="77"/>
      <c r="J8042" s="77"/>
      <c r="K8042" s="77"/>
      <c r="L8042" s="77"/>
      <c r="M8042" s="77"/>
    </row>
    <row r="8043" ht="15.75" customHeight="1">
      <c r="A8043" s="79">
        <f t="shared" si="3"/>
        <v>50045</v>
      </c>
      <c r="H8043" s="77"/>
      <c r="I8043" s="77"/>
      <c r="J8043" s="77"/>
      <c r="K8043" s="77"/>
      <c r="L8043" s="77"/>
      <c r="M8043" s="77"/>
    </row>
    <row r="8044" ht="15.75" customHeight="1">
      <c r="A8044" s="79">
        <f t="shared" si="3"/>
        <v>50046</v>
      </c>
      <c r="H8044" s="77"/>
      <c r="I8044" s="77"/>
      <c r="J8044" s="77"/>
      <c r="K8044" s="77"/>
      <c r="L8044" s="77"/>
      <c r="M8044" s="77"/>
    </row>
    <row r="8045" ht="15.75" customHeight="1">
      <c r="A8045" s="79">
        <f t="shared" si="3"/>
        <v>50047</v>
      </c>
      <c r="H8045" s="77"/>
      <c r="I8045" s="77"/>
      <c r="J8045" s="77"/>
      <c r="K8045" s="77"/>
      <c r="L8045" s="77"/>
      <c r="M8045" s="77"/>
    </row>
    <row r="8046" ht="15.75" customHeight="1">
      <c r="A8046" s="79">
        <f t="shared" si="3"/>
        <v>50048</v>
      </c>
      <c r="H8046" s="77"/>
      <c r="I8046" s="77"/>
      <c r="J8046" s="77"/>
      <c r="K8046" s="77"/>
      <c r="L8046" s="77"/>
      <c r="M8046" s="77"/>
    </row>
    <row r="8047" ht="15.75" customHeight="1">
      <c r="A8047" s="79">
        <f t="shared" si="3"/>
        <v>50049</v>
      </c>
      <c r="H8047" s="77"/>
      <c r="I8047" s="77"/>
      <c r="J8047" s="77"/>
      <c r="K8047" s="77"/>
      <c r="L8047" s="77"/>
      <c r="M8047" s="77"/>
    </row>
    <row r="8048" ht="15.75" customHeight="1">
      <c r="A8048" s="79">
        <f t="shared" si="3"/>
        <v>50050</v>
      </c>
      <c r="H8048" s="77"/>
      <c r="I8048" s="77"/>
      <c r="J8048" s="77"/>
      <c r="K8048" s="77"/>
      <c r="L8048" s="77"/>
      <c r="M8048" s="77"/>
    </row>
    <row r="8049" ht="15.75" customHeight="1">
      <c r="A8049" s="79">
        <f t="shared" si="3"/>
        <v>50051</v>
      </c>
      <c r="H8049" s="77"/>
      <c r="I8049" s="77"/>
      <c r="J8049" s="77"/>
      <c r="K8049" s="77"/>
      <c r="L8049" s="77"/>
      <c r="M8049" s="77"/>
    </row>
    <row r="8050" ht="15.75" customHeight="1">
      <c r="A8050" s="79">
        <f t="shared" si="3"/>
        <v>50052</v>
      </c>
      <c r="H8050" s="77"/>
      <c r="I8050" s="77"/>
      <c r="J8050" s="77"/>
      <c r="K8050" s="77"/>
      <c r="L8050" s="77"/>
      <c r="M8050" s="77"/>
    </row>
    <row r="8051" ht="15.75" customHeight="1">
      <c r="A8051" s="79">
        <f t="shared" si="3"/>
        <v>50053</v>
      </c>
      <c r="H8051" s="77"/>
      <c r="I8051" s="77"/>
      <c r="J8051" s="77"/>
      <c r="K8051" s="77"/>
      <c r="L8051" s="77"/>
      <c r="M8051" s="77"/>
    </row>
    <row r="8052" ht="15.75" customHeight="1">
      <c r="A8052" s="79">
        <f t="shared" si="3"/>
        <v>50054</v>
      </c>
      <c r="H8052" s="77"/>
      <c r="I8052" s="77"/>
      <c r="J8052" s="77"/>
      <c r="K8052" s="77"/>
      <c r="L8052" s="77"/>
      <c r="M8052" s="77"/>
    </row>
    <row r="8053" ht="15.75" customHeight="1">
      <c r="A8053" s="79">
        <f t="shared" si="3"/>
        <v>50055</v>
      </c>
      <c r="H8053" s="77"/>
      <c r="I8053" s="77"/>
      <c r="J8053" s="77"/>
      <c r="K8053" s="77"/>
      <c r="L8053" s="77"/>
      <c r="M8053" s="77"/>
    </row>
    <row r="8054" ht="15.75" customHeight="1">
      <c r="A8054" s="79">
        <f t="shared" si="3"/>
        <v>50056</v>
      </c>
      <c r="H8054" s="77"/>
      <c r="I8054" s="77"/>
      <c r="J8054" s="77"/>
      <c r="K8054" s="77"/>
      <c r="L8054" s="77"/>
      <c r="M8054" s="77"/>
    </row>
    <row r="8055" ht="15.75" customHeight="1">
      <c r="A8055" s="79">
        <f t="shared" si="3"/>
        <v>50057</v>
      </c>
      <c r="H8055" s="77"/>
      <c r="I8055" s="77"/>
      <c r="J8055" s="77"/>
      <c r="K8055" s="77"/>
      <c r="L8055" s="77"/>
      <c r="M8055" s="77"/>
    </row>
    <row r="8056" ht="15.75" customHeight="1">
      <c r="A8056" s="79">
        <f t="shared" si="3"/>
        <v>50058</v>
      </c>
      <c r="H8056" s="77"/>
      <c r="I8056" s="77"/>
      <c r="J8056" s="77"/>
      <c r="K8056" s="77"/>
      <c r="L8056" s="77"/>
      <c r="M8056" s="77"/>
    </row>
    <row r="8057" ht="15.75" customHeight="1">
      <c r="A8057" s="79">
        <f t="shared" si="3"/>
        <v>50059</v>
      </c>
      <c r="H8057" s="77"/>
      <c r="I8057" s="77"/>
      <c r="J8057" s="77"/>
      <c r="K8057" s="77"/>
      <c r="L8057" s="77"/>
      <c r="M8057" s="77"/>
    </row>
    <row r="8058" ht="15.75" customHeight="1">
      <c r="A8058" s="79">
        <f t="shared" si="3"/>
        <v>50060</v>
      </c>
      <c r="H8058" s="77"/>
      <c r="I8058" s="77"/>
      <c r="J8058" s="77"/>
      <c r="K8058" s="77"/>
      <c r="L8058" s="77"/>
      <c r="M8058" s="77"/>
    </row>
    <row r="8059" ht="15.75" customHeight="1">
      <c r="A8059" s="79">
        <f t="shared" si="3"/>
        <v>50061</v>
      </c>
      <c r="H8059" s="77"/>
      <c r="I8059" s="77"/>
      <c r="J8059" s="77"/>
      <c r="K8059" s="77"/>
      <c r="L8059" s="77"/>
      <c r="M8059" s="77"/>
    </row>
    <row r="8060" ht="15.75" customHeight="1">
      <c r="A8060" s="79">
        <f t="shared" si="3"/>
        <v>50062</v>
      </c>
      <c r="H8060" s="77"/>
      <c r="I8060" s="77"/>
      <c r="J8060" s="77"/>
      <c r="K8060" s="77"/>
      <c r="L8060" s="77"/>
      <c r="M8060" s="77"/>
    </row>
    <row r="8061" ht="15.75" customHeight="1">
      <c r="A8061" s="79">
        <f t="shared" si="3"/>
        <v>50063</v>
      </c>
      <c r="H8061" s="77"/>
      <c r="I8061" s="77"/>
      <c r="J8061" s="77"/>
      <c r="K8061" s="77"/>
      <c r="L8061" s="77"/>
      <c r="M8061" s="77"/>
    </row>
    <row r="8062" ht="15.75" customHeight="1">
      <c r="A8062" s="79">
        <f t="shared" si="3"/>
        <v>50064</v>
      </c>
      <c r="H8062" s="77"/>
      <c r="I8062" s="77"/>
      <c r="J8062" s="77"/>
      <c r="K8062" s="77"/>
      <c r="L8062" s="77"/>
      <c r="M8062" s="77"/>
    </row>
    <row r="8063" ht="15.75" customHeight="1">
      <c r="A8063" s="79">
        <f t="shared" si="3"/>
        <v>50065</v>
      </c>
      <c r="H8063" s="77"/>
      <c r="I8063" s="77"/>
      <c r="J8063" s="77"/>
      <c r="K8063" s="77"/>
      <c r="L8063" s="77"/>
      <c r="M8063" s="77"/>
    </row>
    <row r="8064" ht="15.75" customHeight="1">
      <c r="A8064" s="79">
        <f t="shared" si="3"/>
        <v>50066</v>
      </c>
      <c r="H8064" s="77"/>
      <c r="I8064" s="77"/>
      <c r="J8064" s="77"/>
      <c r="K8064" s="77"/>
      <c r="L8064" s="77"/>
      <c r="M8064" s="77"/>
    </row>
    <row r="8065" ht="15.75" customHeight="1">
      <c r="A8065" s="79">
        <f t="shared" si="3"/>
        <v>50067</v>
      </c>
      <c r="H8065" s="77"/>
      <c r="I8065" s="77"/>
      <c r="J8065" s="77"/>
      <c r="K8065" s="77"/>
      <c r="L8065" s="77"/>
      <c r="M8065" s="77"/>
    </row>
    <row r="8066" ht="15.75" customHeight="1">
      <c r="A8066" s="79">
        <f t="shared" si="3"/>
        <v>50068</v>
      </c>
      <c r="H8066" s="77"/>
      <c r="I8066" s="77"/>
      <c r="J8066" s="77"/>
      <c r="K8066" s="77"/>
      <c r="L8066" s="77"/>
      <c r="M8066" s="77"/>
    </row>
    <row r="8067" ht="15.75" customHeight="1">
      <c r="A8067" s="79">
        <f t="shared" si="3"/>
        <v>50069</v>
      </c>
      <c r="H8067" s="77"/>
      <c r="I8067" s="77"/>
      <c r="J8067" s="77"/>
      <c r="K8067" s="77"/>
      <c r="L8067" s="77"/>
      <c r="M8067" s="77"/>
    </row>
    <row r="8068" ht="15.75" customHeight="1">
      <c r="A8068" s="79">
        <f t="shared" si="3"/>
        <v>50070</v>
      </c>
      <c r="H8068" s="77"/>
      <c r="I8068" s="77"/>
      <c r="J8068" s="77"/>
      <c r="K8068" s="77"/>
      <c r="L8068" s="77"/>
      <c r="M8068" s="77"/>
    </row>
    <row r="8069" ht="15.75" customHeight="1">
      <c r="A8069" s="79">
        <f t="shared" si="3"/>
        <v>50071</v>
      </c>
      <c r="H8069" s="77"/>
      <c r="I8069" s="77"/>
      <c r="J8069" s="77"/>
      <c r="K8069" s="77"/>
      <c r="L8069" s="77"/>
      <c r="M8069" s="77"/>
    </row>
    <row r="8070" ht="15.75" customHeight="1">
      <c r="A8070" s="79">
        <f t="shared" si="3"/>
        <v>50072</v>
      </c>
      <c r="H8070" s="77"/>
      <c r="I8070" s="77"/>
      <c r="J8070" s="77"/>
      <c r="K8070" s="77"/>
      <c r="L8070" s="77"/>
      <c r="M8070" s="77"/>
    </row>
    <row r="8071" ht="15.75" customHeight="1">
      <c r="A8071" s="79">
        <f t="shared" si="3"/>
        <v>50073</v>
      </c>
      <c r="H8071" s="77"/>
      <c r="I8071" s="77"/>
      <c r="J8071" s="77"/>
      <c r="K8071" s="77"/>
      <c r="L8071" s="77"/>
      <c r="M8071" s="77"/>
    </row>
    <row r="8072" ht="15.75" customHeight="1">
      <c r="A8072" s="79">
        <f t="shared" si="3"/>
        <v>50074</v>
      </c>
      <c r="H8072" s="77"/>
      <c r="I8072" s="77"/>
      <c r="J8072" s="77"/>
      <c r="K8072" s="77"/>
      <c r="L8072" s="77"/>
      <c r="M8072" s="77"/>
    </row>
    <row r="8073" ht="15.75" customHeight="1">
      <c r="A8073" s="79">
        <f t="shared" si="3"/>
        <v>50075</v>
      </c>
      <c r="H8073" s="77"/>
      <c r="I8073" s="77"/>
      <c r="J8073" s="77"/>
      <c r="K8073" s="77"/>
      <c r="L8073" s="77"/>
      <c r="M8073" s="77"/>
    </row>
    <row r="8074" ht="15.75" customHeight="1">
      <c r="A8074" s="79">
        <f t="shared" si="3"/>
        <v>50076</v>
      </c>
      <c r="H8074" s="77"/>
      <c r="I8074" s="77"/>
      <c r="J8074" s="77"/>
      <c r="K8074" s="77"/>
      <c r="L8074" s="77"/>
      <c r="M8074" s="77"/>
    </row>
    <row r="8075" ht="15.75" customHeight="1">
      <c r="A8075" s="79">
        <f t="shared" si="3"/>
        <v>50077</v>
      </c>
      <c r="H8075" s="77"/>
      <c r="I8075" s="77"/>
      <c r="J8075" s="77"/>
      <c r="K8075" s="77"/>
      <c r="L8075" s="77"/>
      <c r="M8075" s="77"/>
    </row>
    <row r="8076" ht="15.75" customHeight="1">
      <c r="A8076" s="79">
        <f t="shared" si="3"/>
        <v>50078</v>
      </c>
      <c r="H8076" s="77"/>
      <c r="I8076" s="77"/>
      <c r="J8076" s="77"/>
      <c r="K8076" s="77"/>
      <c r="L8076" s="77"/>
      <c r="M8076" s="77"/>
    </row>
    <row r="8077" ht="15.75" customHeight="1">
      <c r="A8077" s="79">
        <f t="shared" si="3"/>
        <v>50079</v>
      </c>
      <c r="H8077" s="77"/>
      <c r="I8077" s="77"/>
      <c r="J8077" s="77"/>
      <c r="K8077" s="77"/>
      <c r="L8077" s="77"/>
      <c r="M8077" s="77"/>
    </row>
    <row r="8078" ht="15.75" customHeight="1">
      <c r="A8078" s="79">
        <f t="shared" si="3"/>
        <v>50080</v>
      </c>
      <c r="H8078" s="77"/>
      <c r="I8078" s="77"/>
      <c r="J8078" s="77"/>
      <c r="K8078" s="77"/>
      <c r="L8078" s="77"/>
      <c r="M8078" s="77"/>
    </row>
    <row r="8079" ht="15.75" customHeight="1">
      <c r="A8079" s="79">
        <f t="shared" si="3"/>
        <v>50081</v>
      </c>
      <c r="H8079" s="77"/>
      <c r="I8079" s="77"/>
      <c r="J8079" s="77"/>
      <c r="K8079" s="77"/>
      <c r="L8079" s="77"/>
      <c r="M8079" s="77"/>
    </row>
    <row r="8080" ht="15.75" customHeight="1">
      <c r="A8080" s="79">
        <f t="shared" si="3"/>
        <v>50082</v>
      </c>
      <c r="H8080" s="77"/>
      <c r="I8080" s="77"/>
      <c r="J8080" s="77"/>
      <c r="K8080" s="77"/>
      <c r="L8080" s="77"/>
      <c r="M8080" s="77"/>
    </row>
    <row r="8081" ht="15.75" customHeight="1">
      <c r="A8081" s="79">
        <f t="shared" si="3"/>
        <v>50083</v>
      </c>
      <c r="H8081" s="77"/>
      <c r="I8081" s="77"/>
      <c r="J8081" s="77"/>
      <c r="K8081" s="77"/>
      <c r="L8081" s="77"/>
      <c r="M8081" s="77"/>
    </row>
    <row r="8082" ht="15.75" customHeight="1">
      <c r="A8082" s="79">
        <f t="shared" si="3"/>
        <v>50084</v>
      </c>
      <c r="H8082" s="77"/>
      <c r="I8082" s="77"/>
      <c r="J8082" s="77"/>
      <c r="K8082" s="77"/>
      <c r="L8082" s="77"/>
      <c r="M8082" s="77"/>
    </row>
    <row r="8083" ht="15.75" customHeight="1">
      <c r="A8083" s="79">
        <f t="shared" si="3"/>
        <v>50085</v>
      </c>
      <c r="H8083" s="77"/>
      <c r="I8083" s="77"/>
      <c r="J8083" s="77"/>
      <c r="K8083" s="77"/>
      <c r="L8083" s="77"/>
      <c r="M8083" s="77"/>
    </row>
    <row r="8084" ht="15.75" customHeight="1">
      <c r="A8084" s="79">
        <f t="shared" si="3"/>
        <v>50086</v>
      </c>
      <c r="H8084" s="77"/>
      <c r="I8084" s="77"/>
      <c r="J8084" s="77"/>
      <c r="K8084" s="77"/>
      <c r="L8084" s="77"/>
      <c r="M8084" s="77"/>
    </row>
    <row r="8085" ht="15.75" customHeight="1">
      <c r="A8085" s="79">
        <f t="shared" si="3"/>
        <v>50087</v>
      </c>
      <c r="H8085" s="77"/>
      <c r="I8085" s="77"/>
      <c r="J8085" s="77"/>
      <c r="K8085" s="77"/>
      <c r="L8085" s="77"/>
      <c r="M8085" s="77"/>
    </row>
    <row r="8086" ht="15.75" customHeight="1">
      <c r="A8086" s="79">
        <f t="shared" si="3"/>
        <v>50088</v>
      </c>
      <c r="H8086" s="77"/>
      <c r="I8086" s="77"/>
      <c r="J8086" s="77"/>
      <c r="K8086" s="77"/>
      <c r="L8086" s="77"/>
      <c r="M8086" s="77"/>
    </row>
    <row r="8087" ht="15.75" customHeight="1">
      <c r="A8087" s="79">
        <f t="shared" si="3"/>
        <v>50089</v>
      </c>
      <c r="H8087" s="77"/>
      <c r="I8087" s="77"/>
      <c r="J8087" s="77"/>
      <c r="K8087" s="77"/>
      <c r="L8087" s="77"/>
      <c r="M8087" s="77"/>
    </row>
    <row r="8088" ht="15.75" customHeight="1">
      <c r="A8088" s="79">
        <f t="shared" si="3"/>
        <v>50090</v>
      </c>
      <c r="H8088" s="77"/>
      <c r="I8088" s="77"/>
      <c r="J8088" s="77"/>
      <c r="K8088" s="77"/>
      <c r="L8088" s="77"/>
      <c r="M8088" s="77"/>
    </row>
    <row r="8089" ht="15.75" customHeight="1">
      <c r="A8089" s="79">
        <f t="shared" si="3"/>
        <v>50091</v>
      </c>
      <c r="H8089" s="77"/>
      <c r="I8089" s="77"/>
      <c r="J8089" s="77"/>
      <c r="K8089" s="77"/>
      <c r="L8089" s="77"/>
      <c r="M8089" s="77"/>
    </row>
    <row r="8090" ht="15.75" customHeight="1">
      <c r="A8090" s="79">
        <f t="shared" si="3"/>
        <v>50092</v>
      </c>
      <c r="H8090" s="77"/>
      <c r="I8090" s="77"/>
      <c r="J8090" s="77"/>
      <c r="K8090" s="77"/>
      <c r="L8090" s="77"/>
      <c r="M8090" s="77"/>
    </row>
    <row r="8091" ht="15.75" customHeight="1">
      <c r="A8091" s="79">
        <f t="shared" si="3"/>
        <v>50093</v>
      </c>
      <c r="H8091" s="77"/>
      <c r="I8091" s="77"/>
      <c r="J8091" s="77"/>
      <c r="K8091" s="77"/>
      <c r="L8091" s="77"/>
      <c r="M8091" s="77"/>
    </row>
    <row r="8092" ht="15.75" customHeight="1">
      <c r="A8092" s="79">
        <f t="shared" si="3"/>
        <v>50094</v>
      </c>
      <c r="H8092" s="77"/>
      <c r="I8092" s="77"/>
      <c r="J8092" s="77"/>
      <c r="K8092" s="77"/>
      <c r="L8092" s="77"/>
      <c r="M8092" s="77"/>
    </row>
    <row r="8093" ht="15.75" customHeight="1">
      <c r="A8093" s="79">
        <f t="shared" si="3"/>
        <v>50095</v>
      </c>
      <c r="H8093" s="77"/>
      <c r="I8093" s="77"/>
      <c r="J8093" s="77"/>
      <c r="K8093" s="77"/>
      <c r="L8093" s="77"/>
      <c r="M8093" s="77"/>
    </row>
    <row r="8094" ht="15.75" customHeight="1">
      <c r="A8094" s="79">
        <f t="shared" si="3"/>
        <v>50096</v>
      </c>
      <c r="H8094" s="77"/>
      <c r="I8094" s="77"/>
      <c r="J8094" s="77"/>
      <c r="K8094" s="77"/>
      <c r="L8094" s="77"/>
      <c r="M8094" s="77"/>
    </row>
    <row r="8095" ht="15.75" customHeight="1">
      <c r="A8095" s="79">
        <f t="shared" si="3"/>
        <v>50097</v>
      </c>
      <c r="H8095" s="77"/>
      <c r="I8095" s="77"/>
      <c r="J8095" s="77"/>
      <c r="K8095" s="77"/>
      <c r="L8095" s="77"/>
      <c r="M8095" s="77"/>
    </row>
    <row r="8096" ht="15.75" customHeight="1">
      <c r="A8096" s="79">
        <f t="shared" si="3"/>
        <v>50098</v>
      </c>
      <c r="H8096" s="77"/>
      <c r="I8096" s="77"/>
      <c r="J8096" s="77"/>
      <c r="K8096" s="77"/>
      <c r="L8096" s="77"/>
      <c r="M8096" s="77"/>
    </row>
    <row r="8097" ht="15.75" customHeight="1">
      <c r="A8097" s="79">
        <f t="shared" si="3"/>
        <v>50099</v>
      </c>
      <c r="H8097" s="77"/>
      <c r="I8097" s="77"/>
      <c r="J8097" s="77"/>
      <c r="K8097" s="77"/>
      <c r="L8097" s="77"/>
      <c r="M8097" s="77"/>
    </row>
    <row r="8098" ht="15.75" customHeight="1">
      <c r="A8098" s="79">
        <f t="shared" si="3"/>
        <v>50100</v>
      </c>
      <c r="H8098" s="77"/>
      <c r="I8098" s="77"/>
      <c r="J8098" s="77"/>
      <c r="K8098" s="77"/>
      <c r="L8098" s="77"/>
      <c r="M8098" s="77"/>
    </row>
    <row r="8099" ht="15.75" customHeight="1">
      <c r="A8099" s="79">
        <f t="shared" si="3"/>
        <v>50101</v>
      </c>
      <c r="H8099" s="77"/>
      <c r="I8099" s="77"/>
      <c r="J8099" s="77"/>
      <c r="K8099" s="77"/>
      <c r="L8099" s="77"/>
      <c r="M8099" s="77"/>
    </row>
    <row r="8100" ht="15.75" customHeight="1">
      <c r="A8100" s="79">
        <f t="shared" si="3"/>
        <v>50102</v>
      </c>
      <c r="H8100" s="77"/>
      <c r="I8100" s="77"/>
      <c r="J8100" s="77"/>
      <c r="K8100" s="77"/>
      <c r="L8100" s="77"/>
      <c r="M8100" s="77"/>
    </row>
    <row r="8101" ht="15.75" customHeight="1">
      <c r="A8101" s="79">
        <f t="shared" si="3"/>
        <v>50103</v>
      </c>
      <c r="H8101" s="77"/>
      <c r="I8101" s="77"/>
      <c r="J8101" s="77"/>
      <c r="K8101" s="77"/>
      <c r="L8101" s="77"/>
      <c r="M8101" s="77"/>
    </row>
    <row r="8102" ht="15.75" customHeight="1">
      <c r="A8102" s="79">
        <f t="shared" si="3"/>
        <v>50104</v>
      </c>
      <c r="H8102" s="77"/>
      <c r="I8102" s="77"/>
      <c r="J8102" s="77"/>
      <c r="K8102" s="77"/>
      <c r="L8102" s="77"/>
      <c r="M8102" s="77"/>
    </row>
    <row r="8103" ht="15.75" customHeight="1">
      <c r="A8103" s="79">
        <f t="shared" si="3"/>
        <v>50105</v>
      </c>
      <c r="H8103" s="77"/>
      <c r="I8103" s="77"/>
      <c r="J8103" s="77"/>
      <c r="K8103" s="77"/>
      <c r="L8103" s="77"/>
      <c r="M8103" s="77"/>
    </row>
    <row r="8104" ht="15.75" customHeight="1">
      <c r="A8104" s="79">
        <f t="shared" si="3"/>
        <v>50106</v>
      </c>
      <c r="H8104" s="77"/>
      <c r="I8104" s="77"/>
      <c r="J8104" s="77"/>
      <c r="K8104" s="77"/>
      <c r="L8104" s="77"/>
      <c r="M8104" s="77"/>
    </row>
    <row r="8105" ht="15.75" customHeight="1">
      <c r="A8105" s="79">
        <f t="shared" si="3"/>
        <v>50107</v>
      </c>
      <c r="H8105" s="77"/>
      <c r="I8105" s="77"/>
      <c r="J8105" s="77"/>
      <c r="K8105" s="77"/>
      <c r="L8105" s="77"/>
      <c r="M8105" s="77"/>
    </row>
    <row r="8106" ht="15.75" customHeight="1">
      <c r="A8106" s="79">
        <f t="shared" si="3"/>
        <v>50108</v>
      </c>
      <c r="H8106" s="77"/>
      <c r="I8106" s="77"/>
      <c r="J8106" s="77"/>
      <c r="K8106" s="77"/>
      <c r="L8106" s="77"/>
      <c r="M8106" s="77"/>
    </row>
    <row r="8107" ht="15.75" customHeight="1">
      <c r="A8107" s="79">
        <f t="shared" si="3"/>
        <v>50109</v>
      </c>
      <c r="H8107" s="77"/>
      <c r="I8107" s="77"/>
      <c r="J8107" s="77"/>
      <c r="K8107" s="77"/>
      <c r="L8107" s="77"/>
      <c r="M8107" s="77"/>
    </row>
    <row r="8108" ht="15.75" customHeight="1">
      <c r="A8108" s="79">
        <f t="shared" si="3"/>
        <v>50110</v>
      </c>
      <c r="H8108" s="77"/>
      <c r="I8108" s="77"/>
      <c r="J8108" s="77"/>
      <c r="K8108" s="77"/>
      <c r="L8108" s="77"/>
      <c r="M8108" s="77"/>
    </row>
    <row r="8109" ht="15.75" customHeight="1">
      <c r="A8109" s="79">
        <f t="shared" si="3"/>
        <v>50111</v>
      </c>
      <c r="H8109" s="77"/>
      <c r="I8109" s="77"/>
      <c r="J8109" s="77"/>
      <c r="K8109" s="77"/>
      <c r="L8109" s="77"/>
      <c r="M8109" s="77"/>
    </row>
    <row r="8110" ht="15.75" customHeight="1">
      <c r="A8110" s="79">
        <f t="shared" si="3"/>
        <v>50112</v>
      </c>
      <c r="H8110" s="77"/>
      <c r="I8110" s="77"/>
      <c r="J8110" s="77"/>
      <c r="K8110" s="77"/>
      <c r="L8110" s="77"/>
      <c r="M8110" s="77"/>
    </row>
    <row r="8111" ht="15.75" customHeight="1">
      <c r="A8111" s="79">
        <f t="shared" si="3"/>
        <v>50113</v>
      </c>
      <c r="H8111" s="77"/>
      <c r="I8111" s="77"/>
      <c r="J8111" s="77"/>
      <c r="K8111" s="77"/>
      <c r="L8111" s="77"/>
      <c r="M8111" s="77"/>
    </row>
    <row r="8112" ht="15.75" customHeight="1">
      <c r="A8112" s="79">
        <f t="shared" si="3"/>
        <v>50114</v>
      </c>
      <c r="H8112" s="77"/>
      <c r="I8112" s="77"/>
      <c r="J8112" s="77"/>
      <c r="K8112" s="77"/>
      <c r="L8112" s="77"/>
      <c r="M8112" s="77"/>
    </row>
    <row r="8113" ht="15.75" customHeight="1">
      <c r="A8113" s="79">
        <f t="shared" si="3"/>
        <v>50115</v>
      </c>
      <c r="H8113" s="77"/>
      <c r="I8113" s="77"/>
      <c r="J8113" s="77"/>
      <c r="K8113" s="77"/>
      <c r="L8113" s="77"/>
      <c r="M8113" s="77"/>
    </row>
    <row r="8114" ht="15.75" customHeight="1">
      <c r="A8114" s="79">
        <f t="shared" si="3"/>
        <v>50116</v>
      </c>
      <c r="H8114" s="77"/>
      <c r="I8114" s="77"/>
      <c r="J8114" s="77"/>
      <c r="K8114" s="77"/>
      <c r="L8114" s="77"/>
      <c r="M8114" s="77"/>
    </row>
    <row r="8115" ht="15.75" customHeight="1">
      <c r="A8115" s="79">
        <f t="shared" si="3"/>
        <v>50117</v>
      </c>
      <c r="H8115" s="77"/>
      <c r="I8115" s="77"/>
      <c r="J8115" s="77"/>
      <c r="K8115" s="77"/>
      <c r="L8115" s="77"/>
      <c r="M8115" s="77"/>
    </row>
    <row r="8116" ht="15.75" customHeight="1">
      <c r="A8116" s="79">
        <f t="shared" si="3"/>
        <v>50118</v>
      </c>
      <c r="H8116" s="77"/>
      <c r="I8116" s="77"/>
      <c r="J8116" s="77"/>
      <c r="K8116" s="77"/>
      <c r="L8116" s="77"/>
      <c r="M8116" s="77"/>
    </row>
    <row r="8117" ht="15.75" customHeight="1">
      <c r="A8117" s="79">
        <f t="shared" si="3"/>
        <v>50119</v>
      </c>
      <c r="H8117" s="77"/>
      <c r="I8117" s="77"/>
      <c r="J8117" s="77"/>
      <c r="K8117" s="77"/>
      <c r="L8117" s="77"/>
      <c r="M8117" s="77"/>
    </row>
    <row r="8118" ht="15.75" customHeight="1">
      <c r="A8118" s="79">
        <f t="shared" si="3"/>
        <v>50120</v>
      </c>
      <c r="H8118" s="77"/>
      <c r="I8118" s="77"/>
      <c r="J8118" s="77"/>
      <c r="K8118" s="77"/>
      <c r="L8118" s="77"/>
      <c r="M8118" s="77"/>
    </row>
    <row r="8119" ht="15.75" customHeight="1">
      <c r="A8119" s="79">
        <f t="shared" si="3"/>
        <v>50121</v>
      </c>
      <c r="H8119" s="77"/>
      <c r="I8119" s="77"/>
      <c r="J8119" s="77"/>
      <c r="K8119" s="77"/>
      <c r="L8119" s="77"/>
      <c r="M8119" s="77"/>
    </row>
    <row r="8120" ht="15.75" customHeight="1">
      <c r="A8120" s="79">
        <f t="shared" si="3"/>
        <v>50122</v>
      </c>
      <c r="H8120" s="77"/>
      <c r="I8120" s="77"/>
      <c r="J8120" s="77"/>
      <c r="K8120" s="77"/>
      <c r="L8120" s="77"/>
      <c r="M8120" s="77"/>
    </row>
    <row r="8121" ht="15.75" customHeight="1">
      <c r="A8121" s="79">
        <f t="shared" si="3"/>
        <v>50123</v>
      </c>
      <c r="H8121" s="77"/>
      <c r="I8121" s="77"/>
      <c r="J8121" s="77"/>
      <c r="K8121" s="77"/>
      <c r="L8121" s="77"/>
      <c r="M8121" s="77"/>
    </row>
    <row r="8122" ht="15.75" customHeight="1">
      <c r="A8122" s="79">
        <f t="shared" si="3"/>
        <v>50124</v>
      </c>
      <c r="H8122" s="77"/>
      <c r="I8122" s="77"/>
      <c r="J8122" s="77"/>
      <c r="K8122" s="77"/>
      <c r="L8122" s="77"/>
      <c r="M8122" s="77"/>
    </row>
    <row r="8123" ht="15.75" customHeight="1">
      <c r="A8123" s="79">
        <f t="shared" si="3"/>
        <v>50125</v>
      </c>
      <c r="H8123" s="77"/>
      <c r="I8123" s="77"/>
      <c r="J8123" s="77"/>
      <c r="K8123" s="77"/>
      <c r="L8123" s="77"/>
      <c r="M8123" s="77"/>
    </row>
    <row r="8124" ht="15.75" customHeight="1">
      <c r="A8124" s="79">
        <f t="shared" si="3"/>
        <v>50126</v>
      </c>
      <c r="H8124" s="77"/>
      <c r="I8124" s="77"/>
      <c r="J8124" s="77"/>
      <c r="K8124" s="77"/>
      <c r="L8124" s="77"/>
      <c r="M8124" s="77"/>
    </row>
    <row r="8125" ht="15.75" customHeight="1">
      <c r="A8125" s="79">
        <f t="shared" si="3"/>
        <v>50127</v>
      </c>
      <c r="H8125" s="77"/>
      <c r="I8125" s="77"/>
      <c r="J8125" s="77"/>
      <c r="K8125" s="77"/>
      <c r="L8125" s="77"/>
      <c r="M8125" s="77"/>
    </row>
    <row r="8126" ht="15.75" customHeight="1">
      <c r="A8126" s="79">
        <f t="shared" si="3"/>
        <v>50128</v>
      </c>
      <c r="H8126" s="77"/>
      <c r="I8126" s="77"/>
      <c r="J8126" s="77"/>
      <c r="K8126" s="77"/>
      <c r="L8126" s="77"/>
      <c r="M8126" s="77"/>
    </row>
    <row r="8127" ht="15.75" customHeight="1">
      <c r="A8127" s="79">
        <f t="shared" si="3"/>
        <v>50129</v>
      </c>
      <c r="H8127" s="77"/>
      <c r="I8127" s="77"/>
      <c r="J8127" s="77"/>
      <c r="K8127" s="77"/>
      <c r="L8127" s="77"/>
      <c r="M8127" s="77"/>
    </row>
    <row r="8128" ht="15.75" customHeight="1">
      <c r="A8128" s="79">
        <f t="shared" si="3"/>
        <v>50130</v>
      </c>
      <c r="H8128" s="77"/>
      <c r="I8128" s="77"/>
      <c r="J8128" s="77"/>
      <c r="K8128" s="77"/>
      <c r="L8128" s="77"/>
      <c r="M8128" s="77"/>
    </row>
    <row r="8129" ht="15.75" customHeight="1">
      <c r="A8129" s="79">
        <f t="shared" si="3"/>
        <v>50131</v>
      </c>
      <c r="H8129" s="77"/>
      <c r="I8129" s="77"/>
      <c r="J8129" s="77"/>
      <c r="K8129" s="77"/>
      <c r="L8129" s="77"/>
      <c r="M8129" s="77"/>
    </row>
    <row r="8130" ht="15.75" customHeight="1">
      <c r="A8130" s="79">
        <f t="shared" si="3"/>
        <v>50132</v>
      </c>
      <c r="H8130" s="77"/>
      <c r="I8130" s="77"/>
      <c r="J8130" s="77"/>
      <c r="K8130" s="77"/>
      <c r="L8130" s="77"/>
      <c r="M8130" s="77"/>
    </row>
    <row r="8131" ht="15.75" customHeight="1">
      <c r="A8131" s="79">
        <f t="shared" si="3"/>
        <v>50133</v>
      </c>
      <c r="H8131" s="77"/>
      <c r="I8131" s="77"/>
      <c r="J8131" s="77"/>
      <c r="K8131" s="77"/>
      <c r="L8131" s="77"/>
      <c r="M8131" s="77"/>
    </row>
    <row r="8132" ht="15.75" customHeight="1">
      <c r="A8132" s="79">
        <f t="shared" si="3"/>
        <v>50134</v>
      </c>
      <c r="H8132" s="77"/>
      <c r="I8132" s="77"/>
      <c r="J8132" s="77"/>
      <c r="K8132" s="77"/>
      <c r="L8132" s="77"/>
      <c r="M8132" s="77"/>
    </row>
    <row r="8133" ht="15.75" customHeight="1">
      <c r="A8133" s="79">
        <f t="shared" si="3"/>
        <v>50135</v>
      </c>
      <c r="H8133" s="77"/>
      <c r="I8133" s="77"/>
      <c r="J8133" s="77"/>
      <c r="K8133" s="77"/>
      <c r="L8133" s="77"/>
      <c r="M8133" s="77"/>
    </row>
    <row r="8134" ht="15.75" customHeight="1">
      <c r="A8134" s="79">
        <f t="shared" si="3"/>
        <v>50136</v>
      </c>
      <c r="H8134" s="77"/>
      <c r="I8134" s="77"/>
      <c r="J8134" s="77"/>
      <c r="K8134" s="77"/>
      <c r="L8134" s="77"/>
      <c r="M8134" s="77"/>
    </row>
    <row r="8135" ht="15.75" customHeight="1">
      <c r="A8135" s="79">
        <f t="shared" si="3"/>
        <v>50137</v>
      </c>
      <c r="H8135" s="77"/>
      <c r="I8135" s="77"/>
      <c r="J8135" s="77"/>
      <c r="K8135" s="77"/>
      <c r="L8135" s="77"/>
      <c r="M8135" s="77"/>
    </row>
    <row r="8136" ht="15.75" customHeight="1">
      <c r="A8136" s="79">
        <f t="shared" si="3"/>
        <v>50138</v>
      </c>
      <c r="H8136" s="77"/>
      <c r="I8136" s="77"/>
      <c r="J8136" s="77"/>
      <c r="K8136" s="77"/>
      <c r="L8136" s="77"/>
      <c r="M8136" s="77"/>
    </row>
    <row r="8137" ht="15.75" customHeight="1">
      <c r="A8137" s="79">
        <f t="shared" si="3"/>
        <v>50139</v>
      </c>
      <c r="H8137" s="77"/>
      <c r="I8137" s="77"/>
      <c r="J8137" s="77"/>
      <c r="K8137" s="77"/>
      <c r="L8137" s="77"/>
      <c r="M8137" s="77"/>
    </row>
    <row r="8138" ht="15.75" customHeight="1">
      <c r="A8138" s="79">
        <f t="shared" si="3"/>
        <v>50140</v>
      </c>
      <c r="H8138" s="77"/>
      <c r="I8138" s="77"/>
      <c r="J8138" s="77"/>
      <c r="K8138" s="77"/>
      <c r="L8138" s="77"/>
      <c r="M8138" s="77"/>
    </row>
    <row r="8139" ht="15.75" customHeight="1">
      <c r="A8139" s="79">
        <f t="shared" si="3"/>
        <v>50141</v>
      </c>
      <c r="H8139" s="77"/>
      <c r="I8139" s="77"/>
      <c r="J8139" s="77"/>
      <c r="K8139" s="77"/>
      <c r="L8139" s="77"/>
      <c r="M8139" s="77"/>
    </row>
    <row r="8140" ht="15.75" customHeight="1">
      <c r="A8140" s="79">
        <f t="shared" si="3"/>
        <v>50142</v>
      </c>
      <c r="H8140" s="77"/>
      <c r="I8140" s="77"/>
      <c r="J8140" s="77"/>
      <c r="K8140" s="77"/>
      <c r="L8140" s="77"/>
      <c r="M8140" s="77"/>
    </row>
    <row r="8141" ht="15.75" customHeight="1">
      <c r="A8141" s="79">
        <f t="shared" si="3"/>
        <v>50143</v>
      </c>
      <c r="H8141" s="77"/>
      <c r="I8141" s="77"/>
      <c r="J8141" s="77"/>
      <c r="K8141" s="77"/>
      <c r="L8141" s="77"/>
      <c r="M8141" s="77"/>
    </row>
    <row r="8142" ht="15.75" customHeight="1">
      <c r="A8142" s="79">
        <f t="shared" si="3"/>
        <v>50144</v>
      </c>
      <c r="H8142" s="77"/>
      <c r="I8142" s="77"/>
      <c r="J8142" s="77"/>
      <c r="K8142" s="77"/>
      <c r="L8142" s="77"/>
      <c r="M8142" s="77"/>
    </row>
    <row r="8143" ht="15.75" customHeight="1">
      <c r="A8143" s="79">
        <f t="shared" si="3"/>
        <v>50145</v>
      </c>
      <c r="H8143" s="77"/>
      <c r="I8143" s="77"/>
      <c r="J8143" s="77"/>
      <c r="K8143" s="77"/>
      <c r="L8143" s="77"/>
      <c r="M8143" s="77"/>
    </row>
    <row r="8144" ht="15.75" customHeight="1">
      <c r="A8144" s="79">
        <f t="shared" si="3"/>
        <v>50146</v>
      </c>
      <c r="H8144" s="77"/>
      <c r="I8144" s="77"/>
      <c r="J8144" s="77"/>
      <c r="K8144" s="77"/>
      <c r="L8144" s="77"/>
      <c r="M8144" s="77"/>
    </row>
    <row r="8145" ht="15.75" customHeight="1">
      <c r="A8145" s="79">
        <f t="shared" si="3"/>
        <v>50147</v>
      </c>
      <c r="H8145" s="77"/>
      <c r="I8145" s="77"/>
      <c r="J8145" s="77"/>
      <c r="K8145" s="77"/>
      <c r="L8145" s="77"/>
      <c r="M8145" s="77"/>
    </row>
    <row r="8146" ht="15.75" customHeight="1">
      <c r="A8146" s="79">
        <f t="shared" si="3"/>
        <v>50148</v>
      </c>
      <c r="H8146" s="77"/>
      <c r="I8146" s="77"/>
      <c r="J8146" s="77"/>
      <c r="K8146" s="77"/>
      <c r="L8146" s="77"/>
      <c r="M8146" s="77"/>
    </row>
    <row r="8147" ht="15.75" customHeight="1">
      <c r="A8147" s="79">
        <f t="shared" si="3"/>
        <v>50149</v>
      </c>
      <c r="H8147" s="77"/>
      <c r="I8147" s="77"/>
      <c r="J8147" s="77"/>
      <c r="K8147" s="77"/>
      <c r="L8147" s="77"/>
      <c r="M8147" s="77"/>
    </row>
    <row r="8148" ht="15.75" customHeight="1">
      <c r="A8148" s="79">
        <f t="shared" si="3"/>
        <v>50150</v>
      </c>
      <c r="H8148" s="77"/>
      <c r="I8148" s="77"/>
      <c r="J8148" s="77"/>
      <c r="K8148" s="77"/>
      <c r="L8148" s="77"/>
      <c r="M8148" s="77"/>
    </row>
    <row r="8149" ht="15.75" customHeight="1">
      <c r="A8149" s="79">
        <f t="shared" si="3"/>
        <v>50151</v>
      </c>
      <c r="H8149" s="77"/>
      <c r="I8149" s="77"/>
      <c r="J8149" s="77"/>
      <c r="K8149" s="77"/>
      <c r="L8149" s="77"/>
      <c r="M8149" s="77"/>
    </row>
    <row r="8150" ht="15.75" customHeight="1">
      <c r="A8150" s="79">
        <f t="shared" si="3"/>
        <v>50152</v>
      </c>
      <c r="H8150" s="77"/>
      <c r="I8150" s="77"/>
      <c r="J8150" s="77"/>
      <c r="K8150" s="77"/>
      <c r="L8150" s="77"/>
      <c r="M8150" s="77"/>
    </row>
    <row r="8151" ht="15.75" customHeight="1">
      <c r="A8151" s="79">
        <f t="shared" si="3"/>
        <v>50153</v>
      </c>
      <c r="H8151" s="77"/>
      <c r="I8151" s="77"/>
      <c r="J8151" s="77"/>
      <c r="K8151" s="77"/>
      <c r="L8151" s="77"/>
      <c r="M8151" s="77"/>
    </row>
    <row r="8152" ht="15.75" customHeight="1">
      <c r="A8152" s="79">
        <f t="shared" si="3"/>
        <v>50154</v>
      </c>
      <c r="H8152" s="77"/>
      <c r="I8152" s="77"/>
      <c r="J8152" s="77"/>
      <c r="K8152" s="77"/>
      <c r="L8152" s="77"/>
      <c r="M8152" s="77"/>
    </row>
    <row r="8153" ht="15.75" customHeight="1">
      <c r="A8153" s="79">
        <f t="shared" si="3"/>
        <v>50155</v>
      </c>
      <c r="H8153" s="77"/>
      <c r="I8153" s="77"/>
      <c r="J8153" s="77"/>
      <c r="K8153" s="77"/>
      <c r="L8153" s="77"/>
      <c r="M8153" s="77"/>
    </row>
    <row r="8154" ht="15.75" customHeight="1">
      <c r="A8154" s="79">
        <f t="shared" si="3"/>
        <v>50156</v>
      </c>
      <c r="H8154" s="77"/>
      <c r="I8154" s="77"/>
      <c r="J8154" s="77"/>
      <c r="K8154" s="77"/>
      <c r="L8154" s="77"/>
      <c r="M8154" s="77"/>
    </row>
    <row r="8155" ht="15.75" customHeight="1">
      <c r="A8155" s="79">
        <f t="shared" si="3"/>
        <v>50157</v>
      </c>
      <c r="H8155" s="77"/>
      <c r="I8155" s="77"/>
      <c r="J8155" s="77"/>
      <c r="K8155" s="77"/>
      <c r="L8155" s="77"/>
      <c r="M8155" s="77"/>
    </row>
    <row r="8156" ht="15.75" customHeight="1">
      <c r="A8156" s="79">
        <f t="shared" si="3"/>
        <v>50158</v>
      </c>
      <c r="H8156" s="77"/>
      <c r="I8156" s="77"/>
      <c r="J8156" s="77"/>
      <c r="K8156" s="77"/>
      <c r="L8156" s="77"/>
      <c r="M8156" s="77"/>
    </row>
    <row r="8157" ht="15.75" customHeight="1">
      <c r="A8157" s="79">
        <f t="shared" si="3"/>
        <v>50159</v>
      </c>
      <c r="H8157" s="77"/>
      <c r="I8157" s="77"/>
      <c r="J8157" s="77"/>
      <c r="K8157" s="77"/>
      <c r="L8157" s="77"/>
      <c r="M8157" s="77"/>
    </row>
    <row r="8158" ht="15.75" customHeight="1">
      <c r="A8158" s="79">
        <f t="shared" si="3"/>
        <v>50160</v>
      </c>
      <c r="H8158" s="77"/>
      <c r="I8158" s="77"/>
      <c r="J8158" s="77"/>
      <c r="K8158" s="77"/>
      <c r="L8158" s="77"/>
      <c r="M8158" s="77"/>
    </row>
    <row r="8159" ht="15.75" customHeight="1">
      <c r="A8159" s="79">
        <f t="shared" si="3"/>
        <v>50161</v>
      </c>
      <c r="H8159" s="77"/>
      <c r="I8159" s="77"/>
      <c r="J8159" s="77"/>
      <c r="K8159" s="77"/>
      <c r="L8159" s="77"/>
      <c r="M8159" s="77"/>
    </row>
    <row r="8160" ht="15.75" customHeight="1">
      <c r="A8160" s="79">
        <f t="shared" si="3"/>
        <v>50162</v>
      </c>
      <c r="H8160" s="77"/>
      <c r="I8160" s="77"/>
      <c r="J8160" s="77"/>
      <c r="K8160" s="77"/>
      <c r="L8160" s="77"/>
      <c r="M8160" s="77"/>
    </row>
    <row r="8161" ht="15.75" customHeight="1">
      <c r="A8161" s="79">
        <f t="shared" si="3"/>
        <v>50163</v>
      </c>
      <c r="H8161" s="77"/>
      <c r="I8161" s="77"/>
      <c r="J8161" s="77"/>
      <c r="K8161" s="77"/>
      <c r="L8161" s="77"/>
      <c r="M8161" s="77"/>
    </row>
    <row r="8162" ht="15.75" customHeight="1">
      <c r="A8162" s="79">
        <f t="shared" si="3"/>
        <v>50164</v>
      </c>
      <c r="H8162" s="77"/>
      <c r="I8162" s="77"/>
      <c r="J8162" s="77"/>
      <c r="K8162" s="77"/>
      <c r="L8162" s="77"/>
      <c r="M8162" s="77"/>
    </row>
    <row r="8163" ht="15.75" customHeight="1">
      <c r="A8163" s="79">
        <f t="shared" si="3"/>
        <v>50165</v>
      </c>
      <c r="H8163" s="77"/>
      <c r="I8163" s="77"/>
      <c r="J8163" s="77"/>
      <c r="K8163" s="77"/>
      <c r="L8163" s="77"/>
      <c r="M8163" s="77"/>
    </row>
    <row r="8164" ht="15.75" customHeight="1">
      <c r="A8164" s="79">
        <f t="shared" si="3"/>
        <v>50166</v>
      </c>
      <c r="H8164" s="77"/>
      <c r="I8164" s="77"/>
      <c r="J8164" s="77"/>
      <c r="K8164" s="77"/>
      <c r="L8164" s="77"/>
      <c r="M8164" s="77"/>
    </row>
    <row r="8165" ht="15.75" customHeight="1">
      <c r="A8165" s="79">
        <f t="shared" si="3"/>
        <v>50167</v>
      </c>
      <c r="H8165" s="77"/>
      <c r="I8165" s="77"/>
      <c r="J8165" s="77"/>
      <c r="K8165" s="77"/>
      <c r="L8165" s="77"/>
      <c r="M8165" s="77"/>
    </row>
    <row r="8166" ht="15.75" customHeight="1">
      <c r="A8166" s="79">
        <f t="shared" si="3"/>
        <v>50168</v>
      </c>
      <c r="H8166" s="77"/>
      <c r="I8166" s="77"/>
      <c r="J8166" s="77"/>
      <c r="K8166" s="77"/>
      <c r="L8166" s="77"/>
      <c r="M8166" s="77"/>
    </row>
    <row r="8167" ht="15.75" customHeight="1">
      <c r="A8167" s="79">
        <f t="shared" si="3"/>
        <v>50169</v>
      </c>
      <c r="H8167" s="77"/>
      <c r="I8167" s="77"/>
      <c r="J8167" s="77"/>
      <c r="K8167" s="77"/>
      <c r="L8167" s="77"/>
      <c r="M8167" s="77"/>
    </row>
    <row r="8168" ht="15.75" customHeight="1">
      <c r="A8168" s="79">
        <f t="shared" si="3"/>
        <v>50170</v>
      </c>
      <c r="H8168" s="77"/>
      <c r="I8168" s="77"/>
      <c r="J8168" s="77"/>
      <c r="K8168" s="77"/>
      <c r="L8168" s="77"/>
      <c r="M8168" s="77"/>
    </row>
    <row r="8169" ht="15.75" customHeight="1">
      <c r="A8169" s="79">
        <f t="shared" si="3"/>
        <v>50171</v>
      </c>
      <c r="H8169" s="77"/>
      <c r="I8169" s="77"/>
      <c r="J8169" s="77"/>
      <c r="K8169" s="77"/>
      <c r="L8169" s="77"/>
      <c r="M8169" s="77"/>
    </row>
    <row r="8170" ht="15.75" customHeight="1">
      <c r="A8170" s="79">
        <f t="shared" si="3"/>
        <v>50172</v>
      </c>
      <c r="H8170" s="77"/>
      <c r="I8170" s="77"/>
      <c r="J8170" s="77"/>
      <c r="K8170" s="77"/>
      <c r="L8170" s="77"/>
      <c r="M8170" s="77"/>
    </row>
    <row r="8171" ht="15.75" customHeight="1">
      <c r="A8171" s="79">
        <f t="shared" si="3"/>
        <v>50173</v>
      </c>
      <c r="H8171" s="77"/>
      <c r="I8171" s="77"/>
      <c r="J8171" s="77"/>
      <c r="K8171" s="77"/>
      <c r="L8171" s="77"/>
      <c r="M8171" s="77"/>
    </row>
    <row r="8172" ht="15.75" customHeight="1">
      <c r="A8172" s="79">
        <f t="shared" si="3"/>
        <v>50174</v>
      </c>
      <c r="H8172" s="77"/>
      <c r="I8172" s="77"/>
      <c r="J8172" s="77"/>
      <c r="K8172" s="77"/>
      <c r="L8172" s="77"/>
      <c r="M8172" s="77"/>
    </row>
    <row r="8173" ht="15.75" customHeight="1">
      <c r="A8173" s="79">
        <f t="shared" si="3"/>
        <v>50175</v>
      </c>
      <c r="H8173" s="77"/>
      <c r="I8173" s="77"/>
      <c r="J8173" s="77"/>
      <c r="K8173" s="77"/>
      <c r="L8173" s="77"/>
      <c r="M8173" s="77"/>
    </row>
    <row r="8174" ht="15.75" customHeight="1">
      <c r="A8174" s="79">
        <f t="shared" si="3"/>
        <v>50176</v>
      </c>
      <c r="H8174" s="77"/>
      <c r="I8174" s="77"/>
      <c r="J8174" s="77"/>
      <c r="K8174" s="77"/>
      <c r="L8174" s="77"/>
      <c r="M8174" s="77"/>
    </row>
    <row r="8175" ht="15.75" customHeight="1">
      <c r="A8175" s="79">
        <f t="shared" si="3"/>
        <v>50177</v>
      </c>
      <c r="H8175" s="77"/>
      <c r="I8175" s="77"/>
      <c r="J8175" s="77"/>
      <c r="K8175" s="77"/>
      <c r="L8175" s="77"/>
      <c r="M8175" s="77"/>
    </row>
    <row r="8176" ht="15.75" customHeight="1">
      <c r="A8176" s="79">
        <f t="shared" si="3"/>
        <v>50178</v>
      </c>
      <c r="H8176" s="77"/>
      <c r="I8176" s="77"/>
      <c r="J8176" s="77"/>
      <c r="K8176" s="77"/>
      <c r="L8176" s="77"/>
      <c r="M8176" s="77"/>
    </row>
    <row r="8177" ht="15.75" customHeight="1">
      <c r="A8177" s="79">
        <f t="shared" si="3"/>
        <v>50179</v>
      </c>
      <c r="H8177" s="77"/>
      <c r="I8177" s="77"/>
      <c r="J8177" s="77"/>
      <c r="K8177" s="77"/>
      <c r="L8177" s="77"/>
      <c r="M8177" s="77"/>
    </row>
    <row r="8178" ht="15.75" customHeight="1">
      <c r="A8178" s="79">
        <f t="shared" si="3"/>
        <v>50180</v>
      </c>
      <c r="H8178" s="77"/>
      <c r="I8178" s="77"/>
      <c r="J8178" s="77"/>
      <c r="K8178" s="77"/>
      <c r="L8178" s="77"/>
      <c r="M8178" s="77"/>
    </row>
    <row r="8179" ht="15.75" customHeight="1">
      <c r="A8179" s="79">
        <f t="shared" si="3"/>
        <v>50181</v>
      </c>
      <c r="H8179" s="77"/>
      <c r="I8179" s="77"/>
      <c r="J8179" s="77"/>
      <c r="K8179" s="77"/>
      <c r="L8179" s="77"/>
      <c r="M8179" s="77"/>
    </row>
    <row r="8180" ht="15.75" customHeight="1">
      <c r="A8180" s="79">
        <f t="shared" si="3"/>
        <v>50182</v>
      </c>
      <c r="H8180" s="77"/>
      <c r="I8180" s="77"/>
      <c r="J8180" s="77"/>
      <c r="K8180" s="77"/>
      <c r="L8180" s="77"/>
      <c r="M8180" s="77"/>
    </row>
    <row r="8181" ht="15.75" customHeight="1">
      <c r="A8181" s="79">
        <f t="shared" si="3"/>
        <v>50183</v>
      </c>
      <c r="H8181" s="77"/>
      <c r="I8181" s="77"/>
      <c r="J8181" s="77"/>
      <c r="K8181" s="77"/>
      <c r="L8181" s="77"/>
      <c r="M8181" s="77"/>
    </row>
    <row r="8182" ht="15.75" customHeight="1">
      <c r="A8182" s="79">
        <f t="shared" si="3"/>
        <v>50184</v>
      </c>
      <c r="H8182" s="77"/>
      <c r="I8182" s="77"/>
      <c r="J8182" s="77"/>
      <c r="K8182" s="77"/>
      <c r="L8182" s="77"/>
      <c r="M8182" s="77"/>
    </row>
    <row r="8183" ht="15.75" customHeight="1">
      <c r="A8183" s="79">
        <f t="shared" si="3"/>
        <v>50185</v>
      </c>
      <c r="H8183" s="77"/>
      <c r="I8183" s="77"/>
      <c r="J8183" s="77"/>
      <c r="K8183" s="77"/>
      <c r="L8183" s="77"/>
      <c r="M8183" s="77"/>
    </row>
    <row r="8184" ht="15.75" customHeight="1">
      <c r="A8184" s="79">
        <f t="shared" si="3"/>
        <v>50186</v>
      </c>
      <c r="H8184" s="77"/>
      <c r="I8184" s="77"/>
      <c r="J8184" s="77"/>
      <c r="K8184" s="77"/>
      <c r="L8184" s="77"/>
      <c r="M8184" s="77"/>
    </row>
    <row r="8185" ht="15.75" customHeight="1">
      <c r="A8185" s="79">
        <f t="shared" si="3"/>
        <v>50187</v>
      </c>
      <c r="H8185" s="77"/>
      <c r="I8185" s="77"/>
      <c r="J8185" s="77"/>
      <c r="K8185" s="77"/>
      <c r="L8185" s="77"/>
      <c r="M8185" s="77"/>
    </row>
    <row r="8186" ht="15.75" customHeight="1">
      <c r="A8186" s="79">
        <f t="shared" si="3"/>
        <v>50188</v>
      </c>
      <c r="H8186" s="77"/>
      <c r="I8186" s="77"/>
      <c r="J8186" s="77"/>
      <c r="K8186" s="77"/>
      <c r="L8186" s="77"/>
      <c r="M8186" s="77"/>
    </row>
    <row r="8187" ht="15.75" customHeight="1">
      <c r="A8187" s="79">
        <f t="shared" si="3"/>
        <v>50189</v>
      </c>
      <c r="H8187" s="77"/>
      <c r="I8187" s="77"/>
      <c r="J8187" s="77"/>
      <c r="K8187" s="77"/>
      <c r="L8187" s="77"/>
      <c r="M8187" s="77"/>
    </row>
    <row r="8188" ht="15.75" customHeight="1">
      <c r="A8188" s="79">
        <f t="shared" si="3"/>
        <v>50190</v>
      </c>
      <c r="H8188" s="77"/>
      <c r="I8188" s="77"/>
      <c r="J8188" s="77"/>
      <c r="K8188" s="77"/>
      <c r="L8188" s="77"/>
      <c r="M8188" s="77"/>
    </row>
    <row r="8189" ht="15.75" customHeight="1">
      <c r="A8189" s="79">
        <f t="shared" si="3"/>
        <v>50191</v>
      </c>
      <c r="H8189" s="77"/>
      <c r="I8189" s="77"/>
      <c r="J8189" s="77"/>
      <c r="K8189" s="77"/>
      <c r="L8189" s="77"/>
      <c r="M8189" s="77"/>
    </row>
    <row r="8190" ht="15.75" customHeight="1">
      <c r="A8190" s="79">
        <f t="shared" si="3"/>
        <v>50192</v>
      </c>
      <c r="H8190" s="77"/>
      <c r="I8190" s="77"/>
      <c r="J8190" s="77"/>
      <c r="K8190" s="77"/>
      <c r="L8190" s="77"/>
      <c r="M8190" s="77"/>
    </row>
    <row r="8191" ht="15.75" customHeight="1">
      <c r="A8191" s="79">
        <f t="shared" si="3"/>
        <v>50193</v>
      </c>
      <c r="H8191" s="77"/>
      <c r="I8191" s="77"/>
      <c r="J8191" s="77"/>
      <c r="K8191" s="77"/>
      <c r="L8191" s="77"/>
      <c r="M8191" s="77"/>
    </row>
    <row r="8192" ht="15.75" customHeight="1">
      <c r="A8192" s="79">
        <f t="shared" si="3"/>
        <v>50194</v>
      </c>
      <c r="H8192" s="77"/>
      <c r="I8192" s="77"/>
      <c r="J8192" s="77"/>
      <c r="K8192" s="77"/>
      <c r="L8192" s="77"/>
      <c r="M8192" s="77"/>
    </row>
    <row r="8193" ht="15.75" customHeight="1">
      <c r="A8193" s="79">
        <f t="shared" si="3"/>
        <v>50195</v>
      </c>
      <c r="H8193" s="77"/>
      <c r="I8193" s="77"/>
      <c r="J8193" s="77"/>
      <c r="K8193" s="77"/>
      <c r="L8193" s="77"/>
      <c r="M8193" s="77"/>
    </row>
    <row r="8194" ht="15.75" customHeight="1">
      <c r="A8194" s="79">
        <f t="shared" si="3"/>
        <v>50196</v>
      </c>
      <c r="H8194" s="77"/>
      <c r="I8194" s="77"/>
      <c r="J8194" s="77"/>
      <c r="K8194" s="77"/>
      <c r="L8194" s="77"/>
      <c r="M8194" s="77"/>
    </row>
    <row r="8195" ht="15.75" customHeight="1">
      <c r="A8195" s="79">
        <f t="shared" si="3"/>
        <v>50197</v>
      </c>
      <c r="H8195" s="77"/>
      <c r="I8195" s="77"/>
      <c r="J8195" s="77"/>
      <c r="K8195" s="77"/>
      <c r="L8195" s="77"/>
      <c r="M8195" s="77"/>
    </row>
    <row r="8196" ht="15.75" customHeight="1">
      <c r="A8196" s="79">
        <f t="shared" si="3"/>
        <v>50198</v>
      </c>
      <c r="H8196" s="77"/>
      <c r="I8196" s="77"/>
      <c r="J8196" s="77"/>
      <c r="K8196" s="77"/>
      <c r="L8196" s="77"/>
      <c r="M8196" s="77"/>
    </row>
    <row r="8197" ht="15.75" customHeight="1">
      <c r="A8197" s="79">
        <f t="shared" si="3"/>
        <v>50199</v>
      </c>
      <c r="H8197" s="77"/>
      <c r="I8197" s="77"/>
      <c r="J8197" s="77"/>
      <c r="K8197" s="77"/>
      <c r="L8197" s="77"/>
      <c r="M8197" s="77"/>
    </row>
    <row r="8198" ht="15.75" customHeight="1">
      <c r="A8198" s="79">
        <f t="shared" si="3"/>
        <v>50200</v>
      </c>
      <c r="H8198" s="77"/>
      <c r="I8198" s="77"/>
      <c r="J8198" s="77"/>
      <c r="K8198" s="77"/>
      <c r="L8198" s="77"/>
      <c r="M8198" s="77"/>
    </row>
    <row r="8199" ht="15.75" customHeight="1">
      <c r="A8199" s="79">
        <f t="shared" si="3"/>
        <v>50201</v>
      </c>
      <c r="H8199" s="77"/>
      <c r="I8199" s="77"/>
      <c r="J8199" s="77"/>
      <c r="K8199" s="77"/>
      <c r="L8199" s="77"/>
      <c r="M8199" s="77"/>
    </row>
    <row r="8200" ht="15.75" customHeight="1">
      <c r="A8200" s="79">
        <f t="shared" si="3"/>
        <v>50202</v>
      </c>
      <c r="H8200" s="77"/>
      <c r="I8200" s="77"/>
      <c r="J8200" s="77"/>
      <c r="K8200" s="77"/>
      <c r="L8200" s="77"/>
      <c r="M8200" s="77"/>
    </row>
    <row r="8201" ht="15.75" customHeight="1">
      <c r="A8201" s="79">
        <f t="shared" si="3"/>
        <v>50203</v>
      </c>
      <c r="H8201" s="77"/>
      <c r="I8201" s="77"/>
      <c r="J8201" s="77"/>
      <c r="K8201" s="77"/>
      <c r="L8201" s="77"/>
      <c r="M8201" s="77"/>
    </row>
    <row r="8202" ht="15.75" customHeight="1">
      <c r="A8202" s="79">
        <f t="shared" si="3"/>
        <v>50204</v>
      </c>
      <c r="H8202" s="77"/>
      <c r="I8202" s="77"/>
      <c r="J8202" s="77"/>
      <c r="K8202" s="77"/>
      <c r="L8202" s="77"/>
      <c r="M8202" s="77"/>
    </row>
    <row r="8203" ht="15.75" customHeight="1">
      <c r="A8203" s="79">
        <f t="shared" si="3"/>
        <v>50205</v>
      </c>
      <c r="H8203" s="77"/>
      <c r="I8203" s="77"/>
      <c r="J8203" s="77"/>
      <c r="K8203" s="77"/>
      <c r="L8203" s="77"/>
      <c r="M8203" s="77"/>
    </row>
    <row r="8204" ht="15.75" customHeight="1">
      <c r="A8204" s="79">
        <f t="shared" si="3"/>
        <v>50206</v>
      </c>
      <c r="H8204" s="77"/>
      <c r="I8204" s="77"/>
      <c r="J8204" s="77"/>
      <c r="K8204" s="77"/>
      <c r="L8204" s="77"/>
      <c r="M8204" s="77"/>
    </row>
    <row r="8205" ht="15.75" customHeight="1">
      <c r="A8205" s="79">
        <f t="shared" si="3"/>
        <v>50207</v>
      </c>
      <c r="H8205" s="77"/>
      <c r="I8205" s="77"/>
      <c r="J8205" s="77"/>
      <c r="K8205" s="77"/>
      <c r="L8205" s="77"/>
      <c r="M8205" s="77"/>
    </row>
    <row r="8206" ht="15.75" customHeight="1">
      <c r="A8206" s="79">
        <f t="shared" si="3"/>
        <v>50208</v>
      </c>
      <c r="H8206" s="77"/>
      <c r="I8206" s="77"/>
      <c r="J8206" s="77"/>
      <c r="K8206" s="77"/>
      <c r="L8206" s="77"/>
      <c r="M8206" s="77"/>
    </row>
    <row r="8207" ht="15.75" customHeight="1">
      <c r="A8207" s="79">
        <f t="shared" si="3"/>
        <v>50209</v>
      </c>
      <c r="H8207" s="77"/>
      <c r="I8207" s="77"/>
      <c r="J8207" s="77"/>
      <c r="K8207" s="77"/>
      <c r="L8207" s="77"/>
      <c r="M8207" s="77"/>
    </row>
    <row r="8208" ht="15.75" customHeight="1">
      <c r="A8208" s="79">
        <f t="shared" si="3"/>
        <v>50210</v>
      </c>
      <c r="H8208" s="77"/>
      <c r="I8208" s="77"/>
      <c r="J8208" s="77"/>
      <c r="K8208" s="77"/>
      <c r="L8208" s="77"/>
      <c r="M8208" s="77"/>
    </row>
    <row r="8209" ht="15.75" customHeight="1">
      <c r="A8209" s="79">
        <f t="shared" si="3"/>
        <v>50211</v>
      </c>
      <c r="H8209" s="77"/>
      <c r="I8209" s="77"/>
      <c r="J8209" s="77"/>
      <c r="K8209" s="77"/>
      <c r="L8209" s="77"/>
      <c r="M8209" s="77"/>
    </row>
    <row r="8210" ht="15.75" customHeight="1">
      <c r="A8210" s="79">
        <f t="shared" si="3"/>
        <v>50212</v>
      </c>
      <c r="H8210" s="77"/>
      <c r="I8210" s="77"/>
      <c r="J8210" s="77"/>
      <c r="K8210" s="77"/>
      <c r="L8210" s="77"/>
      <c r="M8210" s="77"/>
    </row>
    <row r="8211" ht="15.75" customHeight="1">
      <c r="A8211" s="79">
        <f t="shared" si="3"/>
        <v>50213</v>
      </c>
      <c r="H8211" s="77"/>
      <c r="I8211" s="77"/>
      <c r="J8211" s="77"/>
      <c r="K8211" s="77"/>
      <c r="L8211" s="77"/>
      <c r="M8211" s="77"/>
    </row>
    <row r="8212" ht="15.75" customHeight="1">
      <c r="A8212" s="79">
        <f t="shared" si="3"/>
        <v>50214</v>
      </c>
      <c r="H8212" s="77"/>
      <c r="I8212" s="77"/>
      <c r="J8212" s="77"/>
      <c r="K8212" s="77"/>
      <c r="L8212" s="77"/>
      <c r="M8212" s="77"/>
    </row>
    <row r="8213" ht="15.75" customHeight="1">
      <c r="A8213" s="79">
        <f t="shared" si="3"/>
        <v>50215</v>
      </c>
      <c r="H8213" s="77"/>
      <c r="I8213" s="77"/>
      <c r="J8213" s="77"/>
      <c r="K8213" s="77"/>
      <c r="L8213" s="77"/>
      <c r="M8213" s="77"/>
    </row>
    <row r="8214" ht="15.75" customHeight="1">
      <c r="A8214" s="79">
        <f t="shared" si="3"/>
        <v>50216</v>
      </c>
      <c r="H8214" s="77"/>
      <c r="I8214" s="77"/>
      <c r="J8214" s="77"/>
      <c r="K8214" s="77"/>
      <c r="L8214" s="77"/>
      <c r="M8214" s="77"/>
    </row>
    <row r="8215" ht="15.75" customHeight="1">
      <c r="A8215" s="79">
        <f t="shared" si="3"/>
        <v>50217</v>
      </c>
      <c r="H8215" s="77"/>
      <c r="I8215" s="77"/>
      <c r="J8215" s="77"/>
      <c r="K8215" s="77"/>
      <c r="L8215" s="77"/>
      <c r="M8215" s="77"/>
    </row>
    <row r="8216" ht="15.75" customHeight="1">
      <c r="A8216" s="79">
        <f t="shared" si="3"/>
        <v>50218</v>
      </c>
      <c r="H8216" s="77"/>
      <c r="I8216" s="77"/>
      <c r="J8216" s="77"/>
      <c r="K8216" s="77"/>
      <c r="L8216" s="77"/>
      <c r="M8216" s="77"/>
    </row>
    <row r="8217" ht="15.75" customHeight="1">
      <c r="A8217" s="79">
        <f t="shared" si="3"/>
        <v>50219</v>
      </c>
      <c r="H8217" s="77"/>
      <c r="I8217" s="77"/>
      <c r="J8217" s="77"/>
      <c r="K8217" s="77"/>
      <c r="L8217" s="77"/>
      <c r="M8217" s="77"/>
    </row>
    <row r="8218" ht="15.75" customHeight="1">
      <c r="A8218" s="79">
        <f t="shared" si="3"/>
        <v>50220</v>
      </c>
      <c r="H8218" s="77"/>
      <c r="I8218" s="77"/>
      <c r="J8218" s="77"/>
      <c r="K8218" s="77"/>
      <c r="L8218" s="77"/>
      <c r="M8218" s="77"/>
    </row>
    <row r="8219" ht="15.75" customHeight="1">
      <c r="A8219" s="79">
        <f t="shared" si="3"/>
        <v>50221</v>
      </c>
      <c r="H8219" s="77"/>
      <c r="I8219" s="77"/>
      <c r="J8219" s="77"/>
      <c r="K8219" s="77"/>
      <c r="L8219" s="77"/>
      <c r="M8219" s="77"/>
    </row>
    <row r="8220" ht="15.75" customHeight="1">
      <c r="A8220" s="79">
        <f t="shared" si="3"/>
        <v>50222</v>
      </c>
      <c r="H8220" s="77"/>
      <c r="I8220" s="77"/>
      <c r="J8220" s="77"/>
      <c r="K8220" s="77"/>
      <c r="L8220" s="77"/>
      <c r="M8220" s="77"/>
    </row>
    <row r="8221" ht="15.75" customHeight="1">
      <c r="A8221" s="79">
        <f t="shared" si="3"/>
        <v>50223</v>
      </c>
      <c r="H8221" s="77"/>
      <c r="I8221" s="77"/>
      <c r="J8221" s="77"/>
      <c r="K8221" s="77"/>
      <c r="L8221" s="77"/>
      <c r="M8221" s="77"/>
    </row>
    <row r="8222" ht="15.75" customHeight="1">
      <c r="A8222" s="79">
        <f t="shared" si="3"/>
        <v>50224</v>
      </c>
      <c r="H8222" s="77"/>
      <c r="I8222" s="77"/>
      <c r="J8222" s="77"/>
      <c r="K8222" s="77"/>
      <c r="L8222" s="77"/>
      <c r="M8222" s="77"/>
    </row>
    <row r="8223" ht="15.75" customHeight="1">
      <c r="A8223" s="79">
        <f t="shared" si="3"/>
        <v>50225</v>
      </c>
      <c r="H8223" s="77"/>
      <c r="I8223" s="77"/>
      <c r="J8223" s="77"/>
      <c r="K8223" s="77"/>
      <c r="L8223" s="77"/>
      <c r="M8223" s="77"/>
    </row>
    <row r="8224" ht="15.75" customHeight="1">
      <c r="A8224" s="79">
        <f t="shared" si="3"/>
        <v>50226</v>
      </c>
      <c r="H8224" s="77"/>
      <c r="I8224" s="77"/>
      <c r="J8224" s="77"/>
      <c r="K8224" s="77"/>
      <c r="L8224" s="77"/>
      <c r="M8224" s="77"/>
    </row>
    <row r="8225" ht="15.75" customHeight="1">
      <c r="A8225" s="79">
        <f t="shared" si="3"/>
        <v>50227</v>
      </c>
      <c r="H8225" s="77"/>
      <c r="I8225" s="77"/>
      <c r="J8225" s="77"/>
      <c r="K8225" s="77"/>
      <c r="L8225" s="77"/>
      <c r="M8225" s="77"/>
    </row>
    <row r="8226" ht="15.75" customHeight="1">
      <c r="A8226" s="79">
        <f t="shared" si="3"/>
        <v>50228</v>
      </c>
      <c r="H8226" s="77"/>
      <c r="I8226" s="77"/>
      <c r="J8226" s="77"/>
      <c r="K8226" s="77"/>
      <c r="L8226" s="77"/>
      <c r="M8226" s="77"/>
    </row>
    <row r="8227" ht="15.75" customHeight="1">
      <c r="A8227" s="79">
        <f t="shared" si="3"/>
        <v>50229</v>
      </c>
      <c r="H8227" s="77"/>
      <c r="I8227" s="77"/>
      <c r="J8227" s="77"/>
      <c r="K8227" s="77"/>
      <c r="L8227" s="77"/>
      <c r="M8227" s="77"/>
    </row>
    <row r="8228" ht="15.75" customHeight="1">
      <c r="A8228" s="79">
        <f t="shared" si="3"/>
        <v>50230</v>
      </c>
      <c r="H8228" s="77"/>
      <c r="I8228" s="77"/>
      <c r="J8228" s="77"/>
      <c r="K8228" s="77"/>
      <c r="L8228" s="77"/>
      <c r="M8228" s="77"/>
    </row>
    <row r="8229" ht="15.75" customHeight="1">
      <c r="A8229" s="79">
        <f t="shared" si="3"/>
        <v>50231</v>
      </c>
      <c r="H8229" s="77"/>
      <c r="I8229" s="77"/>
      <c r="J8229" s="77"/>
      <c r="K8229" s="77"/>
      <c r="L8229" s="77"/>
      <c r="M8229" s="77"/>
    </row>
    <row r="8230" ht="15.75" customHeight="1">
      <c r="A8230" s="79">
        <f t="shared" si="3"/>
        <v>50232</v>
      </c>
      <c r="H8230" s="77"/>
      <c r="I8230" s="77"/>
      <c r="J8230" s="77"/>
      <c r="K8230" s="77"/>
      <c r="L8230" s="77"/>
      <c r="M8230" s="77"/>
    </row>
    <row r="8231" ht="15.75" customHeight="1">
      <c r="A8231" s="79">
        <f t="shared" si="3"/>
        <v>50233</v>
      </c>
      <c r="H8231" s="77"/>
      <c r="I8231" s="77"/>
      <c r="J8231" s="77"/>
      <c r="K8231" s="77"/>
      <c r="L8231" s="77"/>
      <c r="M8231" s="77"/>
    </row>
    <row r="8232" ht="15.75" customHeight="1">
      <c r="A8232" s="79">
        <f t="shared" si="3"/>
        <v>50234</v>
      </c>
      <c r="H8232" s="77"/>
      <c r="I8232" s="77"/>
      <c r="J8232" s="77"/>
      <c r="K8232" s="77"/>
      <c r="L8232" s="77"/>
      <c r="M8232" s="77"/>
    </row>
    <row r="8233" ht="15.75" customHeight="1">
      <c r="A8233" s="79">
        <f t="shared" si="3"/>
        <v>50235</v>
      </c>
      <c r="H8233" s="77"/>
      <c r="I8233" s="77"/>
      <c r="J8233" s="77"/>
      <c r="K8233" s="77"/>
      <c r="L8233" s="77"/>
      <c r="M8233" s="77"/>
    </row>
    <row r="8234" ht="15.75" customHeight="1">
      <c r="A8234" s="79">
        <f t="shared" si="3"/>
        <v>50236</v>
      </c>
      <c r="H8234" s="77"/>
      <c r="I8234" s="77"/>
      <c r="J8234" s="77"/>
      <c r="K8234" s="77"/>
      <c r="L8234" s="77"/>
      <c r="M8234" s="77"/>
    </row>
    <row r="8235" ht="15.75" customHeight="1">
      <c r="A8235" s="79">
        <f t="shared" si="3"/>
        <v>50237</v>
      </c>
      <c r="H8235" s="77"/>
      <c r="I8235" s="77"/>
      <c r="J8235" s="77"/>
      <c r="K8235" s="77"/>
      <c r="L8235" s="77"/>
      <c r="M8235" s="77"/>
    </row>
    <row r="8236" ht="15.75" customHeight="1">
      <c r="A8236" s="79">
        <f t="shared" si="3"/>
        <v>50238</v>
      </c>
      <c r="H8236" s="77"/>
      <c r="I8236" s="77"/>
      <c r="J8236" s="77"/>
      <c r="K8236" s="77"/>
      <c r="L8236" s="77"/>
      <c r="M8236" s="77"/>
    </row>
    <row r="8237" ht="15.75" customHeight="1">
      <c r="A8237" s="79">
        <f t="shared" si="3"/>
        <v>50239</v>
      </c>
      <c r="H8237" s="77"/>
      <c r="I8237" s="77"/>
      <c r="J8237" s="77"/>
      <c r="K8237" s="77"/>
      <c r="L8237" s="77"/>
      <c r="M8237" s="77"/>
    </row>
    <row r="8238" ht="15.75" customHeight="1">
      <c r="A8238" s="79">
        <f t="shared" si="3"/>
        <v>50240</v>
      </c>
      <c r="H8238" s="77"/>
      <c r="I8238" s="77"/>
      <c r="J8238" s="77"/>
      <c r="K8238" s="77"/>
      <c r="L8238" s="77"/>
      <c r="M8238" s="77"/>
    </row>
    <row r="8239" ht="15.75" customHeight="1">
      <c r="A8239" s="79">
        <f t="shared" si="3"/>
        <v>50241</v>
      </c>
      <c r="H8239" s="77"/>
      <c r="I8239" s="77"/>
      <c r="J8239" s="77"/>
      <c r="K8239" s="77"/>
      <c r="L8239" s="77"/>
      <c r="M8239" s="77"/>
    </row>
    <row r="8240" ht="15.75" customHeight="1">
      <c r="A8240" s="79">
        <f t="shared" si="3"/>
        <v>50242</v>
      </c>
      <c r="H8240" s="77"/>
      <c r="I8240" s="77"/>
      <c r="J8240" s="77"/>
      <c r="K8240" s="77"/>
      <c r="L8240" s="77"/>
      <c r="M8240" s="77"/>
    </row>
    <row r="8241" ht="15.75" customHeight="1">
      <c r="A8241" s="79">
        <f t="shared" si="3"/>
        <v>50243</v>
      </c>
      <c r="H8241" s="77"/>
      <c r="I8241" s="77"/>
      <c r="J8241" s="77"/>
      <c r="K8241" s="77"/>
      <c r="L8241" s="77"/>
      <c r="M8241" s="77"/>
    </row>
    <row r="8242" ht="15.75" customHeight="1">
      <c r="A8242" s="79">
        <f t="shared" si="3"/>
        <v>50244</v>
      </c>
      <c r="H8242" s="77"/>
      <c r="I8242" s="77"/>
      <c r="J8242" s="77"/>
      <c r="K8242" s="77"/>
      <c r="L8242" s="77"/>
      <c r="M8242" s="77"/>
    </row>
    <row r="8243" ht="15.75" customHeight="1">
      <c r="A8243" s="79">
        <f t="shared" si="3"/>
        <v>50245</v>
      </c>
      <c r="H8243" s="77"/>
      <c r="I8243" s="77"/>
      <c r="J8243" s="77"/>
      <c r="K8243" s="77"/>
      <c r="L8243" s="77"/>
      <c r="M8243" s="77"/>
    </row>
    <row r="8244" ht="15.75" customHeight="1">
      <c r="A8244" s="79">
        <f t="shared" si="3"/>
        <v>50246</v>
      </c>
      <c r="H8244" s="77"/>
      <c r="I8244" s="77"/>
      <c r="J8244" s="77"/>
      <c r="K8244" s="77"/>
      <c r="L8244" s="77"/>
      <c r="M8244" s="77"/>
    </row>
    <row r="8245" ht="15.75" customHeight="1">
      <c r="A8245" s="79">
        <f t="shared" si="3"/>
        <v>50247</v>
      </c>
      <c r="H8245" s="77"/>
      <c r="I8245" s="77"/>
      <c r="J8245" s="77"/>
      <c r="K8245" s="77"/>
      <c r="L8245" s="77"/>
      <c r="M8245" s="77"/>
    </row>
    <row r="8246" ht="15.75" customHeight="1">
      <c r="A8246" s="79">
        <f t="shared" si="3"/>
        <v>50248</v>
      </c>
      <c r="H8246" s="77"/>
      <c r="I8246" s="77"/>
      <c r="J8246" s="77"/>
      <c r="K8246" s="77"/>
      <c r="L8246" s="77"/>
      <c r="M8246" s="77"/>
    </row>
    <row r="8247" ht="15.75" customHeight="1">
      <c r="A8247" s="79">
        <f t="shared" si="3"/>
        <v>50249</v>
      </c>
      <c r="H8247" s="77"/>
      <c r="I8247" s="77"/>
      <c r="J8247" s="77"/>
      <c r="K8247" s="77"/>
      <c r="L8247" s="77"/>
      <c r="M8247" s="77"/>
    </row>
    <row r="8248" ht="15.75" customHeight="1">
      <c r="A8248" s="79">
        <f t="shared" si="3"/>
        <v>50250</v>
      </c>
      <c r="H8248" s="77"/>
      <c r="I8248" s="77"/>
      <c r="J8248" s="77"/>
      <c r="K8248" s="77"/>
      <c r="L8248" s="77"/>
      <c r="M8248" s="77"/>
    </row>
    <row r="8249" ht="15.75" customHeight="1">
      <c r="A8249" s="79">
        <f t="shared" si="3"/>
        <v>50251</v>
      </c>
      <c r="H8249" s="77"/>
      <c r="I8249" s="77"/>
      <c r="J8249" s="77"/>
      <c r="K8249" s="77"/>
      <c r="L8249" s="77"/>
      <c r="M8249" s="77"/>
    </row>
    <row r="8250" ht="15.75" customHeight="1">
      <c r="A8250" s="79">
        <f t="shared" si="3"/>
        <v>50252</v>
      </c>
      <c r="H8250" s="77"/>
      <c r="I8250" s="77"/>
      <c r="J8250" s="77"/>
      <c r="K8250" s="77"/>
      <c r="L8250" s="77"/>
      <c r="M8250" s="77"/>
    </row>
    <row r="8251" ht="15.75" customHeight="1">
      <c r="A8251" s="79">
        <f t="shared" si="3"/>
        <v>50253</v>
      </c>
      <c r="H8251" s="77"/>
      <c r="I8251" s="77"/>
      <c r="J8251" s="77"/>
      <c r="K8251" s="77"/>
      <c r="L8251" s="77"/>
      <c r="M8251" s="77"/>
    </row>
    <row r="8252" ht="15.75" customHeight="1">
      <c r="A8252" s="79">
        <f t="shared" si="3"/>
        <v>50254</v>
      </c>
      <c r="H8252" s="77"/>
      <c r="I8252" s="77"/>
      <c r="J8252" s="77"/>
      <c r="K8252" s="77"/>
      <c r="L8252" s="77"/>
      <c r="M8252" s="77"/>
    </row>
    <row r="8253" ht="15.75" customHeight="1">
      <c r="A8253" s="79">
        <f t="shared" si="3"/>
        <v>50255</v>
      </c>
      <c r="H8253" s="77"/>
      <c r="I8253" s="77"/>
      <c r="J8253" s="77"/>
      <c r="K8253" s="77"/>
      <c r="L8253" s="77"/>
      <c r="M8253" s="77"/>
    </row>
    <row r="8254" ht="15.75" customHeight="1">
      <c r="A8254" s="79">
        <f t="shared" si="3"/>
        <v>50256</v>
      </c>
      <c r="H8254" s="77"/>
      <c r="I8254" s="77"/>
      <c r="J8254" s="77"/>
      <c r="K8254" s="77"/>
      <c r="L8254" s="77"/>
      <c r="M8254" s="77"/>
    </row>
    <row r="8255" ht="15.75" customHeight="1">
      <c r="A8255" s="79">
        <f t="shared" si="3"/>
        <v>50257</v>
      </c>
      <c r="H8255" s="77"/>
      <c r="I8255" s="77"/>
      <c r="J8255" s="77"/>
      <c r="K8255" s="77"/>
      <c r="L8255" s="77"/>
      <c r="M8255" s="77"/>
    </row>
    <row r="8256" ht="15.75" customHeight="1">
      <c r="A8256" s="79">
        <f t="shared" si="3"/>
        <v>50258</v>
      </c>
      <c r="H8256" s="77"/>
      <c r="I8256" s="77"/>
      <c r="J8256" s="77"/>
      <c r="K8256" s="77"/>
      <c r="L8256" s="77"/>
      <c r="M8256" s="77"/>
    </row>
    <row r="8257" ht="15.75" customHeight="1">
      <c r="A8257" s="79">
        <f t="shared" si="3"/>
        <v>50259</v>
      </c>
      <c r="H8257" s="77"/>
      <c r="I8257" s="77"/>
      <c r="J8257" s="77"/>
      <c r="K8257" s="77"/>
      <c r="L8257" s="77"/>
      <c r="M8257" s="77"/>
    </row>
    <row r="8258" ht="15.75" customHeight="1">
      <c r="A8258" s="79">
        <f t="shared" si="3"/>
        <v>50260</v>
      </c>
      <c r="H8258" s="77"/>
      <c r="I8258" s="77"/>
      <c r="J8258" s="77"/>
      <c r="K8258" s="77"/>
      <c r="L8258" s="77"/>
      <c r="M8258" s="77"/>
    </row>
    <row r="8259" ht="15.75" customHeight="1">
      <c r="A8259" s="79">
        <f t="shared" si="3"/>
        <v>50261</v>
      </c>
      <c r="H8259" s="77"/>
      <c r="I8259" s="77"/>
      <c r="J8259" s="77"/>
      <c r="K8259" s="77"/>
      <c r="L8259" s="77"/>
      <c r="M8259" s="77"/>
    </row>
    <row r="8260" ht="15.75" customHeight="1">
      <c r="A8260" s="79">
        <f t="shared" si="3"/>
        <v>50262</v>
      </c>
      <c r="H8260" s="77"/>
      <c r="I8260" s="77"/>
      <c r="J8260" s="77"/>
      <c r="K8260" s="77"/>
      <c r="L8260" s="77"/>
      <c r="M8260" s="77"/>
    </row>
    <row r="8261" ht="15.75" customHeight="1">
      <c r="A8261" s="79">
        <f t="shared" si="3"/>
        <v>50263</v>
      </c>
      <c r="H8261" s="77"/>
      <c r="I8261" s="77"/>
      <c r="J8261" s="77"/>
      <c r="K8261" s="77"/>
      <c r="L8261" s="77"/>
      <c r="M8261" s="77"/>
    </row>
    <row r="8262" ht="15.75" customHeight="1">
      <c r="A8262" s="79">
        <f t="shared" si="3"/>
        <v>50264</v>
      </c>
      <c r="H8262" s="77"/>
      <c r="I8262" s="77"/>
      <c r="J8262" s="77"/>
      <c r="K8262" s="77"/>
      <c r="L8262" s="77"/>
      <c r="M8262" s="77"/>
    </row>
    <row r="8263" ht="15.75" customHeight="1">
      <c r="A8263" s="79">
        <f t="shared" si="3"/>
        <v>50265</v>
      </c>
      <c r="H8263" s="77"/>
      <c r="I8263" s="77"/>
      <c r="J8263" s="77"/>
      <c r="K8263" s="77"/>
      <c r="L8263" s="77"/>
      <c r="M8263" s="77"/>
    </row>
    <row r="8264" ht="15.75" customHeight="1">
      <c r="A8264" s="79">
        <f t="shared" si="3"/>
        <v>50266</v>
      </c>
      <c r="H8264" s="77"/>
      <c r="I8264" s="77"/>
      <c r="J8264" s="77"/>
      <c r="K8264" s="77"/>
      <c r="L8264" s="77"/>
      <c r="M8264" s="77"/>
    </row>
    <row r="8265" ht="15.75" customHeight="1">
      <c r="A8265" s="79">
        <f t="shared" si="3"/>
        <v>50267</v>
      </c>
      <c r="H8265" s="77"/>
      <c r="I8265" s="77"/>
      <c r="J8265" s="77"/>
      <c r="K8265" s="77"/>
      <c r="L8265" s="77"/>
      <c r="M8265" s="77"/>
    </row>
    <row r="8266" ht="15.75" customHeight="1">
      <c r="A8266" s="79">
        <f t="shared" si="3"/>
        <v>50268</v>
      </c>
      <c r="H8266" s="77"/>
      <c r="I8266" s="77"/>
      <c r="J8266" s="77"/>
      <c r="K8266" s="77"/>
      <c r="L8266" s="77"/>
      <c r="M8266" s="77"/>
    </row>
    <row r="8267" ht="15.75" customHeight="1">
      <c r="A8267" s="79">
        <f t="shared" si="3"/>
        <v>50269</v>
      </c>
      <c r="H8267" s="77"/>
      <c r="I8267" s="77"/>
      <c r="J8267" s="77"/>
      <c r="K8267" s="77"/>
      <c r="L8267" s="77"/>
      <c r="M8267" s="77"/>
    </row>
    <row r="8268" ht="15.75" customHeight="1">
      <c r="A8268" s="79">
        <f t="shared" si="3"/>
        <v>50270</v>
      </c>
      <c r="H8268" s="77"/>
      <c r="I8268" s="77"/>
      <c r="J8268" s="77"/>
      <c r="K8268" s="77"/>
      <c r="L8268" s="77"/>
      <c r="M8268" s="77"/>
    </row>
    <row r="8269" ht="15.75" customHeight="1">
      <c r="A8269" s="79">
        <f t="shared" si="3"/>
        <v>50271</v>
      </c>
      <c r="H8269" s="77"/>
      <c r="I8269" s="77"/>
      <c r="J8269" s="77"/>
      <c r="K8269" s="77"/>
      <c r="L8269" s="77"/>
      <c r="M8269" s="77"/>
    </row>
    <row r="8270" ht="15.75" customHeight="1">
      <c r="A8270" s="79">
        <f t="shared" si="3"/>
        <v>50272</v>
      </c>
      <c r="H8270" s="77"/>
      <c r="I8270" s="77"/>
      <c r="J8270" s="77"/>
      <c r="K8270" s="77"/>
      <c r="L8270" s="77"/>
      <c r="M8270" s="77"/>
    </row>
    <row r="8271" ht="15.75" customHeight="1">
      <c r="A8271" s="79">
        <f t="shared" si="3"/>
        <v>50273</v>
      </c>
      <c r="H8271" s="77"/>
      <c r="I8271" s="77"/>
      <c r="J8271" s="77"/>
      <c r="K8271" s="77"/>
      <c r="L8271" s="77"/>
      <c r="M8271" s="77"/>
    </row>
    <row r="8272" ht="15.75" customHeight="1">
      <c r="A8272" s="79">
        <f t="shared" si="3"/>
        <v>50274</v>
      </c>
      <c r="H8272" s="77"/>
      <c r="I8272" s="77"/>
      <c r="J8272" s="77"/>
      <c r="K8272" s="77"/>
      <c r="L8272" s="77"/>
      <c r="M8272" s="77"/>
    </row>
    <row r="8273" ht="15.75" customHeight="1">
      <c r="A8273" s="79">
        <f t="shared" si="3"/>
        <v>50275</v>
      </c>
      <c r="H8273" s="77"/>
      <c r="I8273" s="77"/>
      <c r="J8273" s="77"/>
      <c r="K8273" s="77"/>
      <c r="L8273" s="77"/>
      <c r="M8273" s="77"/>
    </row>
    <row r="8274" ht="15.75" customHeight="1">
      <c r="A8274" s="79">
        <f t="shared" si="3"/>
        <v>50276</v>
      </c>
      <c r="H8274" s="77"/>
      <c r="I8274" s="77"/>
      <c r="J8274" s="77"/>
      <c r="K8274" s="77"/>
      <c r="L8274" s="77"/>
      <c r="M8274" s="77"/>
    </row>
    <row r="8275" ht="15.75" customHeight="1">
      <c r="A8275" s="79">
        <f t="shared" si="3"/>
        <v>50277</v>
      </c>
      <c r="H8275" s="77"/>
      <c r="I8275" s="77"/>
      <c r="J8275" s="77"/>
      <c r="K8275" s="77"/>
      <c r="L8275" s="77"/>
      <c r="M8275" s="77"/>
    </row>
    <row r="8276" ht="15.75" customHeight="1">
      <c r="A8276" s="79">
        <f t="shared" si="3"/>
        <v>50278</v>
      </c>
      <c r="H8276" s="77"/>
      <c r="I8276" s="77"/>
      <c r="J8276" s="77"/>
      <c r="K8276" s="77"/>
      <c r="L8276" s="77"/>
      <c r="M8276" s="77"/>
    </row>
    <row r="8277" ht="15.75" customHeight="1">
      <c r="A8277" s="79">
        <f t="shared" si="3"/>
        <v>50279</v>
      </c>
      <c r="H8277" s="77"/>
      <c r="I8277" s="77"/>
      <c r="J8277" s="77"/>
      <c r="K8277" s="77"/>
      <c r="L8277" s="77"/>
      <c r="M8277" s="77"/>
    </row>
    <row r="8278" ht="15.75" customHeight="1">
      <c r="A8278" s="79">
        <f t="shared" si="3"/>
        <v>50280</v>
      </c>
      <c r="H8278" s="77"/>
      <c r="I8278" s="77"/>
      <c r="J8278" s="77"/>
      <c r="K8278" s="77"/>
      <c r="L8278" s="77"/>
      <c r="M8278" s="77"/>
    </row>
    <row r="8279" ht="15.75" customHeight="1">
      <c r="A8279" s="79">
        <f t="shared" si="3"/>
        <v>50281</v>
      </c>
      <c r="H8279" s="77"/>
      <c r="I8279" s="77"/>
      <c r="J8279" s="77"/>
      <c r="K8279" s="77"/>
      <c r="L8279" s="77"/>
      <c r="M8279" s="77"/>
    </row>
    <row r="8280" ht="15.75" customHeight="1">
      <c r="A8280" s="79">
        <f t="shared" si="3"/>
        <v>50282</v>
      </c>
      <c r="H8280" s="77"/>
      <c r="I8280" s="77"/>
      <c r="J8280" s="77"/>
      <c r="K8280" s="77"/>
      <c r="L8280" s="77"/>
      <c r="M8280" s="77"/>
    </row>
    <row r="8281" ht="15.75" customHeight="1">
      <c r="A8281" s="79">
        <f t="shared" si="3"/>
        <v>50283</v>
      </c>
      <c r="H8281" s="77"/>
      <c r="I8281" s="77"/>
      <c r="J8281" s="77"/>
      <c r="K8281" s="77"/>
      <c r="L8281" s="77"/>
      <c r="M8281" s="77"/>
    </row>
    <row r="8282" ht="15.75" customHeight="1">
      <c r="A8282" s="79">
        <f t="shared" si="3"/>
        <v>50284</v>
      </c>
      <c r="H8282" s="77"/>
      <c r="I8282" s="77"/>
      <c r="J8282" s="77"/>
      <c r="K8282" s="77"/>
      <c r="L8282" s="77"/>
      <c r="M8282" s="77"/>
    </row>
    <row r="8283" ht="15.75" customHeight="1">
      <c r="A8283" s="79">
        <f t="shared" si="3"/>
        <v>50285</v>
      </c>
      <c r="H8283" s="77"/>
      <c r="I8283" s="77"/>
      <c r="J8283" s="77"/>
      <c r="K8283" s="77"/>
      <c r="L8283" s="77"/>
      <c r="M8283" s="77"/>
    </row>
    <row r="8284" ht="15.75" customHeight="1">
      <c r="A8284" s="79">
        <f t="shared" si="3"/>
        <v>50286</v>
      </c>
      <c r="H8284" s="77"/>
      <c r="I8284" s="77"/>
      <c r="J8284" s="77"/>
      <c r="K8284" s="77"/>
      <c r="L8284" s="77"/>
      <c r="M8284" s="77"/>
    </row>
    <row r="8285" ht="15.75" customHeight="1">
      <c r="A8285" s="79">
        <f t="shared" si="3"/>
        <v>50287</v>
      </c>
      <c r="H8285" s="77"/>
      <c r="I8285" s="77"/>
      <c r="J8285" s="77"/>
      <c r="K8285" s="77"/>
      <c r="L8285" s="77"/>
      <c r="M8285" s="77"/>
    </row>
    <row r="8286" ht="15.75" customHeight="1">
      <c r="A8286" s="79">
        <f t="shared" si="3"/>
        <v>50288</v>
      </c>
      <c r="H8286" s="77"/>
      <c r="I8286" s="77"/>
      <c r="J8286" s="77"/>
      <c r="K8286" s="77"/>
      <c r="L8286" s="77"/>
      <c r="M8286" s="77"/>
    </row>
    <row r="8287" ht="15.75" customHeight="1">
      <c r="A8287" s="79">
        <f t="shared" si="3"/>
        <v>50289</v>
      </c>
      <c r="H8287" s="77"/>
      <c r="I8287" s="77"/>
      <c r="J8287" s="77"/>
      <c r="K8287" s="77"/>
      <c r="L8287" s="77"/>
      <c r="M8287" s="77"/>
    </row>
    <row r="8288" ht="15.75" customHeight="1">
      <c r="A8288" s="79">
        <f t="shared" si="3"/>
        <v>50290</v>
      </c>
      <c r="H8288" s="77"/>
      <c r="I8288" s="77"/>
      <c r="J8288" s="77"/>
      <c r="K8288" s="77"/>
      <c r="L8288" s="77"/>
      <c r="M8288" s="77"/>
    </row>
    <row r="8289" ht="15.75" customHeight="1">
      <c r="A8289" s="79">
        <f t="shared" si="3"/>
        <v>50291</v>
      </c>
      <c r="H8289" s="77"/>
      <c r="I8289" s="77"/>
      <c r="J8289" s="77"/>
      <c r="K8289" s="77"/>
      <c r="L8289" s="77"/>
      <c r="M8289" s="77"/>
    </row>
    <row r="8290" ht="15.75" customHeight="1">
      <c r="A8290" s="79">
        <f t="shared" si="3"/>
        <v>50292</v>
      </c>
      <c r="H8290" s="77"/>
      <c r="I8290" s="77"/>
      <c r="J8290" s="77"/>
      <c r="K8290" s="77"/>
      <c r="L8290" s="77"/>
      <c r="M8290" s="77"/>
    </row>
    <row r="8291" ht="15.75" customHeight="1">
      <c r="A8291" s="79">
        <f t="shared" si="3"/>
        <v>50293</v>
      </c>
      <c r="H8291" s="77"/>
      <c r="I8291" s="77"/>
      <c r="J8291" s="77"/>
      <c r="K8291" s="77"/>
      <c r="L8291" s="77"/>
      <c r="M8291" s="77"/>
    </row>
    <row r="8292" ht="15.75" customHeight="1">
      <c r="A8292" s="79">
        <f t="shared" si="3"/>
        <v>50294</v>
      </c>
      <c r="H8292" s="77"/>
      <c r="I8292" s="77"/>
      <c r="J8292" s="77"/>
      <c r="K8292" s="77"/>
      <c r="L8292" s="77"/>
      <c r="M8292" s="77"/>
    </row>
    <row r="8293" ht="15.75" customHeight="1">
      <c r="A8293" s="79">
        <f t="shared" si="3"/>
        <v>50295</v>
      </c>
      <c r="H8293" s="77"/>
      <c r="I8293" s="77"/>
      <c r="J8293" s="77"/>
      <c r="K8293" s="77"/>
      <c r="L8293" s="77"/>
      <c r="M8293" s="77"/>
    </row>
    <row r="8294" ht="15.75" customHeight="1">
      <c r="A8294" s="79">
        <f t="shared" si="3"/>
        <v>50296</v>
      </c>
      <c r="H8294" s="77"/>
      <c r="I8294" s="77"/>
      <c r="J8294" s="77"/>
      <c r="K8294" s="77"/>
      <c r="L8294" s="77"/>
      <c r="M8294" s="77"/>
    </row>
    <row r="8295" ht="15.75" customHeight="1">
      <c r="A8295" s="79">
        <f t="shared" si="3"/>
        <v>50297</v>
      </c>
      <c r="H8295" s="77"/>
      <c r="I8295" s="77"/>
      <c r="J8295" s="77"/>
      <c r="K8295" s="77"/>
      <c r="L8295" s="77"/>
      <c r="M8295" s="77"/>
    </row>
    <row r="8296" ht="15.75" customHeight="1">
      <c r="A8296" s="79">
        <f t="shared" si="3"/>
        <v>50298</v>
      </c>
      <c r="H8296" s="77"/>
      <c r="I8296" s="77"/>
      <c r="J8296" s="77"/>
      <c r="K8296" s="77"/>
      <c r="L8296" s="77"/>
      <c r="M8296" s="77"/>
    </row>
    <row r="8297" ht="15.75" customHeight="1">
      <c r="A8297" s="79">
        <f t="shared" si="3"/>
        <v>50299</v>
      </c>
      <c r="H8297" s="77"/>
      <c r="I8297" s="77"/>
      <c r="J8297" s="77"/>
      <c r="K8297" s="77"/>
      <c r="L8297" s="77"/>
      <c r="M8297" s="77"/>
    </row>
    <row r="8298" ht="15.75" customHeight="1">
      <c r="A8298" s="79">
        <f t="shared" si="3"/>
        <v>50300</v>
      </c>
      <c r="H8298" s="77"/>
      <c r="I8298" s="77"/>
      <c r="J8298" s="77"/>
      <c r="K8298" s="77"/>
      <c r="L8298" s="77"/>
      <c r="M8298" s="77"/>
    </row>
    <row r="8299" ht="15.75" customHeight="1">
      <c r="A8299" s="79">
        <f t="shared" si="3"/>
        <v>50301</v>
      </c>
      <c r="H8299" s="77"/>
      <c r="I8299" s="77"/>
      <c r="J8299" s="77"/>
      <c r="K8299" s="77"/>
      <c r="L8299" s="77"/>
      <c r="M8299" s="77"/>
    </row>
    <row r="8300" ht="15.75" customHeight="1">
      <c r="A8300" s="79">
        <f t="shared" si="3"/>
        <v>50302</v>
      </c>
      <c r="H8300" s="77"/>
      <c r="I8300" s="77"/>
      <c r="J8300" s="77"/>
      <c r="K8300" s="77"/>
      <c r="L8300" s="77"/>
      <c r="M8300" s="77"/>
    </row>
    <row r="8301" ht="15.75" customHeight="1">
      <c r="A8301" s="79">
        <f t="shared" si="3"/>
        <v>50303</v>
      </c>
      <c r="H8301" s="77"/>
      <c r="I8301" s="77"/>
      <c r="J8301" s="77"/>
      <c r="K8301" s="77"/>
      <c r="L8301" s="77"/>
      <c r="M8301" s="77"/>
    </row>
    <row r="8302" ht="15.75" customHeight="1">
      <c r="A8302" s="79">
        <f t="shared" si="3"/>
        <v>50304</v>
      </c>
      <c r="H8302" s="77"/>
      <c r="I8302" s="77"/>
      <c r="J8302" s="77"/>
      <c r="K8302" s="77"/>
      <c r="L8302" s="77"/>
      <c r="M8302" s="77"/>
    </row>
    <row r="8303" ht="15.75" customHeight="1">
      <c r="A8303" s="79">
        <f t="shared" si="3"/>
        <v>50305</v>
      </c>
      <c r="H8303" s="77"/>
      <c r="I8303" s="77"/>
      <c r="J8303" s="77"/>
      <c r="K8303" s="77"/>
      <c r="L8303" s="77"/>
      <c r="M8303" s="77"/>
    </row>
    <row r="8304" ht="15.75" customHeight="1">
      <c r="A8304" s="79">
        <f t="shared" si="3"/>
        <v>50306</v>
      </c>
      <c r="H8304" s="77"/>
      <c r="I8304" s="77"/>
      <c r="J8304" s="77"/>
      <c r="K8304" s="77"/>
      <c r="L8304" s="77"/>
      <c r="M8304" s="77"/>
    </row>
    <row r="8305" ht="15.75" customHeight="1">
      <c r="A8305" s="79">
        <f t="shared" si="3"/>
        <v>50307</v>
      </c>
      <c r="H8305" s="77"/>
      <c r="I8305" s="77"/>
      <c r="J8305" s="77"/>
      <c r="K8305" s="77"/>
      <c r="L8305" s="77"/>
      <c r="M8305" s="77"/>
    </row>
    <row r="8306" ht="15.75" customHeight="1">
      <c r="A8306" s="79">
        <f t="shared" si="3"/>
        <v>50308</v>
      </c>
      <c r="H8306" s="77"/>
      <c r="I8306" s="77"/>
      <c r="J8306" s="77"/>
      <c r="K8306" s="77"/>
      <c r="L8306" s="77"/>
      <c r="M8306" s="77"/>
    </row>
    <row r="8307" ht="15.75" customHeight="1">
      <c r="A8307" s="79">
        <f t="shared" si="3"/>
        <v>50309</v>
      </c>
      <c r="H8307" s="77"/>
      <c r="I8307" s="77"/>
      <c r="J8307" s="77"/>
      <c r="K8307" s="77"/>
      <c r="L8307" s="77"/>
      <c r="M8307" s="77"/>
    </row>
    <row r="8308" ht="15.75" customHeight="1">
      <c r="A8308" s="79">
        <f t="shared" si="3"/>
        <v>50310</v>
      </c>
      <c r="H8308" s="77"/>
      <c r="I8308" s="77"/>
      <c r="J8308" s="77"/>
      <c r="K8308" s="77"/>
      <c r="L8308" s="77"/>
      <c r="M8308" s="77"/>
    </row>
    <row r="8309" ht="15.75" customHeight="1">
      <c r="A8309" s="79">
        <f t="shared" si="3"/>
        <v>50311</v>
      </c>
      <c r="H8309" s="77"/>
      <c r="I8309" s="77"/>
      <c r="J8309" s="77"/>
      <c r="K8309" s="77"/>
      <c r="L8309" s="77"/>
      <c r="M8309" s="77"/>
    </row>
    <row r="8310" ht="15.75" customHeight="1">
      <c r="A8310" s="79">
        <f t="shared" si="3"/>
        <v>50312</v>
      </c>
      <c r="H8310" s="77"/>
      <c r="I8310" s="77"/>
      <c r="J8310" s="77"/>
      <c r="K8310" s="77"/>
      <c r="L8310" s="77"/>
      <c r="M8310" s="77"/>
    </row>
    <row r="8311" ht="15.75" customHeight="1">
      <c r="A8311" s="79">
        <f t="shared" si="3"/>
        <v>50313</v>
      </c>
      <c r="H8311" s="77"/>
      <c r="I8311" s="77"/>
      <c r="J8311" s="77"/>
      <c r="K8311" s="77"/>
      <c r="L8311" s="77"/>
      <c r="M8311" s="77"/>
    </row>
    <row r="8312" ht="15.75" customHeight="1">
      <c r="A8312" s="79">
        <f t="shared" si="3"/>
        <v>50314</v>
      </c>
      <c r="H8312" s="77"/>
      <c r="I8312" s="77"/>
      <c r="J8312" s="77"/>
      <c r="K8312" s="77"/>
      <c r="L8312" s="77"/>
      <c r="M8312" s="77"/>
    </row>
    <row r="8313" ht="15.75" customHeight="1">
      <c r="A8313" s="79">
        <f t="shared" si="3"/>
        <v>50315</v>
      </c>
      <c r="H8313" s="77"/>
      <c r="I8313" s="77"/>
      <c r="J8313" s="77"/>
      <c r="K8313" s="77"/>
      <c r="L8313" s="77"/>
      <c r="M8313" s="77"/>
    </row>
    <row r="8314" ht="15.75" customHeight="1">
      <c r="A8314" s="79">
        <f t="shared" si="3"/>
        <v>50316</v>
      </c>
      <c r="H8314" s="77"/>
      <c r="I8314" s="77"/>
      <c r="J8314" s="77"/>
      <c r="K8314" s="77"/>
      <c r="L8314" s="77"/>
      <c r="M8314" s="77"/>
    </row>
    <row r="8315" ht="15.75" customHeight="1">
      <c r="A8315" s="79">
        <f t="shared" si="3"/>
        <v>50317</v>
      </c>
      <c r="H8315" s="77"/>
      <c r="I8315" s="77"/>
      <c r="J8315" s="77"/>
      <c r="K8315" s="77"/>
      <c r="L8315" s="77"/>
      <c r="M8315" s="77"/>
    </row>
    <row r="8316" ht="15.75" customHeight="1">
      <c r="A8316" s="79">
        <f t="shared" si="3"/>
        <v>50318</v>
      </c>
      <c r="H8316" s="77"/>
      <c r="I8316" s="77"/>
      <c r="J8316" s="77"/>
      <c r="K8316" s="77"/>
      <c r="L8316" s="77"/>
      <c r="M8316" s="77"/>
    </row>
    <row r="8317" ht="15.75" customHeight="1">
      <c r="A8317" s="79">
        <f t="shared" si="3"/>
        <v>50319</v>
      </c>
      <c r="H8317" s="77"/>
      <c r="I8317" s="77"/>
      <c r="J8317" s="77"/>
      <c r="K8317" s="77"/>
      <c r="L8317" s="77"/>
      <c r="M8317" s="77"/>
    </row>
    <row r="8318" ht="15.75" customHeight="1">
      <c r="A8318" s="79">
        <f t="shared" si="3"/>
        <v>50320</v>
      </c>
      <c r="H8318" s="77"/>
      <c r="I8318" s="77"/>
      <c r="J8318" s="77"/>
      <c r="K8318" s="77"/>
      <c r="L8318" s="77"/>
      <c r="M8318" s="77"/>
    </row>
    <row r="8319" ht="15.75" customHeight="1">
      <c r="A8319" s="79">
        <f t="shared" si="3"/>
        <v>50321</v>
      </c>
      <c r="H8319" s="77"/>
      <c r="I8319" s="77"/>
      <c r="J8319" s="77"/>
      <c r="K8319" s="77"/>
      <c r="L8319" s="77"/>
      <c r="M8319" s="77"/>
    </row>
    <row r="8320" ht="15.75" customHeight="1">
      <c r="A8320" s="79">
        <f t="shared" si="3"/>
        <v>50322</v>
      </c>
      <c r="H8320" s="77"/>
      <c r="I8320" s="77"/>
      <c r="J8320" s="77"/>
      <c r="K8320" s="77"/>
      <c r="L8320" s="77"/>
      <c r="M8320" s="77"/>
    </row>
    <row r="8321" ht="15.75" customHeight="1">
      <c r="A8321" s="79">
        <f t="shared" si="3"/>
        <v>50323</v>
      </c>
      <c r="H8321" s="77"/>
      <c r="I8321" s="77"/>
      <c r="J8321" s="77"/>
      <c r="K8321" s="77"/>
      <c r="L8321" s="77"/>
      <c r="M8321" s="77"/>
    </row>
    <row r="8322" ht="15.75" customHeight="1">
      <c r="A8322" s="79">
        <f t="shared" si="3"/>
        <v>50324</v>
      </c>
      <c r="H8322" s="77"/>
      <c r="I8322" s="77"/>
      <c r="J8322" s="77"/>
      <c r="K8322" s="77"/>
      <c r="L8322" s="77"/>
      <c r="M8322" s="77"/>
    </row>
    <row r="8323" ht="15.75" customHeight="1">
      <c r="A8323" s="79">
        <f t="shared" si="3"/>
        <v>50325</v>
      </c>
      <c r="H8323" s="77"/>
      <c r="I8323" s="77"/>
      <c r="J8323" s="77"/>
      <c r="K8323" s="77"/>
      <c r="L8323" s="77"/>
      <c r="M8323" s="77"/>
    </row>
    <row r="8324" ht="15.75" customHeight="1">
      <c r="A8324" s="79">
        <f t="shared" si="3"/>
        <v>50326</v>
      </c>
      <c r="H8324" s="77"/>
      <c r="I8324" s="77"/>
      <c r="J8324" s="77"/>
      <c r="K8324" s="77"/>
      <c r="L8324" s="77"/>
      <c r="M8324" s="77"/>
    </row>
    <row r="8325" ht="15.75" customHeight="1">
      <c r="A8325" s="79">
        <f t="shared" si="3"/>
        <v>50327</v>
      </c>
      <c r="H8325" s="77"/>
      <c r="I8325" s="77"/>
      <c r="J8325" s="77"/>
      <c r="K8325" s="77"/>
      <c r="L8325" s="77"/>
      <c r="M8325" s="77"/>
    </row>
    <row r="8326" ht="15.75" customHeight="1">
      <c r="A8326" s="79">
        <f t="shared" si="3"/>
        <v>50328</v>
      </c>
      <c r="H8326" s="77"/>
      <c r="I8326" s="77"/>
      <c r="J8326" s="77"/>
      <c r="K8326" s="77"/>
      <c r="L8326" s="77"/>
      <c r="M8326" s="77"/>
    </row>
    <row r="8327" ht="15.75" customHeight="1">
      <c r="A8327" s="79">
        <f t="shared" si="3"/>
        <v>50329</v>
      </c>
      <c r="H8327" s="77"/>
      <c r="I8327" s="77"/>
      <c r="J8327" s="77"/>
      <c r="K8327" s="77"/>
      <c r="L8327" s="77"/>
      <c r="M8327" s="77"/>
    </row>
    <row r="8328" ht="15.75" customHeight="1">
      <c r="A8328" s="79">
        <f t="shared" si="3"/>
        <v>50330</v>
      </c>
      <c r="H8328" s="77"/>
      <c r="I8328" s="77"/>
      <c r="J8328" s="77"/>
      <c r="K8328" s="77"/>
      <c r="L8328" s="77"/>
      <c r="M8328" s="77"/>
    </row>
    <row r="8329" ht="15.75" customHeight="1">
      <c r="A8329" s="79">
        <f t="shared" si="3"/>
        <v>50331</v>
      </c>
      <c r="H8329" s="77"/>
      <c r="I8329" s="77"/>
      <c r="J8329" s="77"/>
      <c r="K8329" s="77"/>
      <c r="L8329" s="77"/>
      <c r="M8329" s="77"/>
    </row>
    <row r="8330" ht="15.75" customHeight="1">
      <c r="A8330" s="79">
        <f t="shared" si="3"/>
        <v>50332</v>
      </c>
      <c r="H8330" s="77"/>
      <c r="I8330" s="77"/>
      <c r="J8330" s="77"/>
      <c r="K8330" s="77"/>
      <c r="L8330" s="77"/>
      <c r="M8330" s="77"/>
    </row>
    <row r="8331" ht="15.75" customHeight="1">
      <c r="A8331" s="79">
        <f t="shared" si="3"/>
        <v>50333</v>
      </c>
      <c r="H8331" s="77"/>
      <c r="I8331" s="77"/>
      <c r="J8331" s="77"/>
      <c r="K8331" s="77"/>
      <c r="L8331" s="77"/>
      <c r="M8331" s="77"/>
    </row>
    <row r="8332" ht="15.75" customHeight="1">
      <c r="A8332" s="79">
        <f t="shared" si="3"/>
        <v>50334</v>
      </c>
      <c r="H8332" s="77"/>
      <c r="I8332" s="77"/>
      <c r="J8332" s="77"/>
      <c r="K8332" s="77"/>
      <c r="L8332" s="77"/>
      <c r="M8332" s="77"/>
    </row>
    <row r="8333" ht="15.75" customHeight="1">
      <c r="A8333" s="79">
        <f t="shared" si="3"/>
        <v>50335</v>
      </c>
      <c r="H8333" s="77"/>
      <c r="I8333" s="77"/>
      <c r="J8333" s="77"/>
      <c r="K8333" s="77"/>
      <c r="L8333" s="77"/>
      <c r="M8333" s="77"/>
    </row>
    <row r="8334" ht="15.75" customHeight="1">
      <c r="A8334" s="79">
        <f t="shared" si="3"/>
        <v>50336</v>
      </c>
      <c r="H8334" s="77"/>
      <c r="I8334" s="77"/>
      <c r="J8334" s="77"/>
      <c r="K8334" s="77"/>
      <c r="L8334" s="77"/>
      <c r="M8334" s="77"/>
    </row>
    <row r="8335" ht="15.75" customHeight="1">
      <c r="A8335" s="79">
        <f t="shared" si="3"/>
        <v>50337</v>
      </c>
      <c r="H8335" s="77"/>
      <c r="I8335" s="77"/>
      <c r="J8335" s="77"/>
      <c r="K8335" s="77"/>
      <c r="L8335" s="77"/>
      <c r="M8335" s="77"/>
    </row>
    <row r="8336" ht="15.75" customHeight="1">
      <c r="A8336" s="79">
        <f t="shared" si="3"/>
        <v>50338</v>
      </c>
      <c r="H8336" s="77"/>
      <c r="I8336" s="77"/>
      <c r="J8336" s="77"/>
      <c r="K8336" s="77"/>
      <c r="L8336" s="77"/>
      <c r="M8336" s="77"/>
    </row>
    <row r="8337" ht="15.75" customHeight="1">
      <c r="A8337" s="79">
        <f t="shared" si="3"/>
        <v>50339</v>
      </c>
      <c r="H8337" s="77"/>
      <c r="I8337" s="77"/>
      <c r="J8337" s="77"/>
      <c r="K8337" s="77"/>
      <c r="L8337" s="77"/>
      <c r="M8337" s="77"/>
    </row>
    <row r="8338" ht="15.75" customHeight="1">
      <c r="A8338" s="79">
        <f t="shared" si="3"/>
        <v>50340</v>
      </c>
      <c r="H8338" s="77"/>
      <c r="I8338" s="77"/>
      <c r="J8338" s="77"/>
      <c r="K8338" s="77"/>
      <c r="L8338" s="77"/>
      <c r="M8338" s="77"/>
    </row>
    <row r="8339" ht="15.75" customHeight="1">
      <c r="A8339" s="79">
        <f t="shared" si="3"/>
        <v>50341</v>
      </c>
      <c r="H8339" s="77"/>
      <c r="I8339" s="77"/>
      <c r="J8339" s="77"/>
      <c r="K8339" s="77"/>
      <c r="L8339" s="77"/>
      <c r="M8339" s="77"/>
    </row>
    <row r="8340" ht="15.75" customHeight="1">
      <c r="A8340" s="79">
        <f t="shared" si="3"/>
        <v>50342</v>
      </c>
      <c r="H8340" s="77"/>
      <c r="I8340" s="77"/>
      <c r="J8340" s="77"/>
      <c r="K8340" s="77"/>
      <c r="L8340" s="77"/>
      <c r="M8340" s="77"/>
    </row>
    <row r="8341" ht="15.75" customHeight="1">
      <c r="A8341" s="79">
        <f t="shared" si="3"/>
        <v>50343</v>
      </c>
      <c r="H8341" s="77"/>
      <c r="I8341" s="77"/>
      <c r="J8341" s="77"/>
      <c r="K8341" s="77"/>
      <c r="L8341" s="77"/>
      <c r="M8341" s="77"/>
    </row>
    <row r="8342" ht="15.75" customHeight="1">
      <c r="A8342" s="79">
        <f t="shared" si="3"/>
        <v>50344</v>
      </c>
      <c r="H8342" s="77"/>
      <c r="I8342" s="77"/>
      <c r="J8342" s="77"/>
      <c r="K8342" s="77"/>
      <c r="L8342" s="77"/>
      <c r="M8342" s="77"/>
    </row>
    <row r="8343" ht="15.75" customHeight="1">
      <c r="A8343" s="79">
        <f t="shared" si="3"/>
        <v>50345</v>
      </c>
      <c r="H8343" s="77"/>
      <c r="I8343" s="77"/>
      <c r="J8343" s="77"/>
      <c r="K8343" s="77"/>
      <c r="L8343" s="77"/>
      <c r="M8343" s="77"/>
    </row>
    <row r="8344" ht="15.75" customHeight="1">
      <c r="A8344" s="79">
        <f t="shared" si="3"/>
        <v>50346</v>
      </c>
      <c r="H8344" s="77"/>
      <c r="I8344" s="77"/>
      <c r="J8344" s="77"/>
      <c r="K8344" s="77"/>
      <c r="L8344" s="77"/>
      <c r="M8344" s="77"/>
    </row>
    <row r="8345" ht="15.75" customHeight="1">
      <c r="A8345" s="79">
        <f t="shared" si="3"/>
        <v>50347</v>
      </c>
      <c r="H8345" s="77"/>
      <c r="I8345" s="77"/>
      <c r="J8345" s="77"/>
      <c r="K8345" s="77"/>
      <c r="L8345" s="77"/>
      <c r="M8345" s="77"/>
    </row>
    <row r="8346" ht="15.75" customHeight="1">
      <c r="A8346" s="79">
        <f t="shared" si="3"/>
        <v>50348</v>
      </c>
      <c r="H8346" s="77"/>
      <c r="I8346" s="77"/>
      <c r="J8346" s="77"/>
      <c r="K8346" s="77"/>
      <c r="L8346" s="77"/>
      <c r="M8346" s="77"/>
    </row>
    <row r="8347" ht="15.75" customHeight="1">
      <c r="A8347" s="79">
        <f t="shared" si="3"/>
        <v>50349</v>
      </c>
      <c r="H8347" s="77"/>
      <c r="I8347" s="77"/>
      <c r="J8347" s="77"/>
      <c r="K8347" s="77"/>
      <c r="L8347" s="77"/>
      <c r="M8347" s="77"/>
    </row>
    <row r="8348" ht="15.75" customHeight="1">
      <c r="A8348" s="79">
        <f t="shared" si="3"/>
        <v>50350</v>
      </c>
      <c r="H8348" s="77"/>
      <c r="I8348" s="77"/>
      <c r="J8348" s="77"/>
      <c r="K8348" s="77"/>
      <c r="L8348" s="77"/>
      <c r="M8348" s="77"/>
    </row>
    <row r="8349" ht="15.75" customHeight="1">
      <c r="A8349" s="79">
        <f t="shared" si="3"/>
        <v>50351</v>
      </c>
      <c r="H8349" s="77"/>
      <c r="I8349" s="77"/>
      <c r="J8349" s="77"/>
      <c r="K8349" s="77"/>
      <c r="L8349" s="77"/>
      <c r="M8349" s="77"/>
    </row>
    <row r="8350" ht="15.75" customHeight="1">
      <c r="A8350" s="79">
        <f t="shared" si="3"/>
        <v>50352</v>
      </c>
      <c r="H8350" s="77"/>
      <c r="I8350" s="77"/>
      <c r="J8350" s="77"/>
      <c r="K8350" s="77"/>
      <c r="L8350" s="77"/>
      <c r="M8350" s="77"/>
    </row>
    <row r="8351" ht="15.75" customHeight="1">
      <c r="A8351" s="79">
        <f t="shared" si="3"/>
        <v>50353</v>
      </c>
      <c r="H8351" s="77"/>
      <c r="I8351" s="77"/>
      <c r="J8351" s="77"/>
      <c r="K8351" s="77"/>
      <c r="L8351" s="77"/>
      <c r="M8351" s="77"/>
    </row>
    <row r="8352" ht="15.75" customHeight="1">
      <c r="A8352" s="79">
        <f t="shared" si="3"/>
        <v>50354</v>
      </c>
      <c r="H8352" s="77"/>
      <c r="I8352" s="77"/>
      <c r="J8352" s="77"/>
      <c r="K8352" s="77"/>
      <c r="L8352" s="77"/>
      <c r="M8352" s="77"/>
    </row>
    <row r="8353" ht="15.75" customHeight="1">
      <c r="A8353" s="79">
        <f t="shared" si="3"/>
        <v>50355</v>
      </c>
      <c r="H8353" s="77"/>
      <c r="I8353" s="77"/>
      <c r="J8353" s="77"/>
      <c r="K8353" s="77"/>
      <c r="L8353" s="77"/>
      <c r="M8353" s="77"/>
    </row>
    <row r="8354" ht="15.75" customHeight="1">
      <c r="A8354" s="79">
        <f t="shared" si="3"/>
        <v>50356</v>
      </c>
      <c r="H8354" s="77"/>
      <c r="I8354" s="77"/>
      <c r="J8354" s="77"/>
      <c r="K8354" s="77"/>
      <c r="L8354" s="77"/>
      <c r="M8354" s="77"/>
    </row>
    <row r="8355" ht="15.75" customHeight="1">
      <c r="A8355" s="79">
        <f t="shared" si="3"/>
        <v>50357</v>
      </c>
      <c r="H8355" s="77"/>
      <c r="I8355" s="77"/>
      <c r="J8355" s="77"/>
      <c r="K8355" s="77"/>
      <c r="L8355" s="77"/>
      <c r="M8355" s="77"/>
    </row>
    <row r="8356" ht="15.75" customHeight="1">
      <c r="A8356" s="79">
        <f t="shared" si="3"/>
        <v>50358</v>
      </c>
      <c r="H8356" s="77"/>
      <c r="I8356" s="77"/>
      <c r="J8356" s="77"/>
      <c r="K8356" s="77"/>
      <c r="L8356" s="77"/>
      <c r="M8356" s="77"/>
    </row>
    <row r="8357" ht="15.75" customHeight="1">
      <c r="A8357" s="79">
        <f t="shared" si="3"/>
        <v>50359</v>
      </c>
      <c r="H8357" s="77"/>
      <c r="I8357" s="77"/>
      <c r="J8357" s="77"/>
      <c r="K8357" s="77"/>
      <c r="L8357" s="77"/>
      <c r="M8357" s="77"/>
    </row>
    <row r="8358" ht="15.75" customHeight="1">
      <c r="A8358" s="79">
        <f t="shared" si="3"/>
        <v>50360</v>
      </c>
      <c r="H8358" s="77"/>
      <c r="I8358" s="77"/>
      <c r="J8358" s="77"/>
      <c r="K8358" s="77"/>
      <c r="L8358" s="77"/>
      <c r="M8358" s="77"/>
    </row>
    <row r="8359" ht="15.75" customHeight="1">
      <c r="A8359" s="79">
        <f t="shared" si="3"/>
        <v>50361</v>
      </c>
      <c r="H8359" s="77"/>
      <c r="I8359" s="77"/>
      <c r="J8359" s="77"/>
      <c r="K8359" s="77"/>
      <c r="L8359" s="77"/>
      <c r="M8359" s="77"/>
    </row>
    <row r="8360" ht="15.75" customHeight="1">
      <c r="A8360" s="79">
        <f t="shared" si="3"/>
        <v>50362</v>
      </c>
      <c r="H8360" s="77"/>
      <c r="I8360" s="77"/>
      <c r="J8360" s="77"/>
      <c r="K8360" s="77"/>
      <c r="L8360" s="77"/>
      <c r="M8360" s="77"/>
    </row>
    <row r="8361" ht="15.75" customHeight="1">
      <c r="A8361" s="79">
        <f t="shared" si="3"/>
        <v>50363</v>
      </c>
      <c r="H8361" s="77"/>
      <c r="I8361" s="77"/>
      <c r="J8361" s="77"/>
      <c r="K8361" s="77"/>
      <c r="L8361" s="77"/>
      <c r="M8361" s="77"/>
    </row>
    <row r="8362" ht="15.75" customHeight="1">
      <c r="A8362" s="79">
        <f t="shared" si="3"/>
        <v>50364</v>
      </c>
      <c r="H8362" s="77"/>
      <c r="I8362" s="77"/>
      <c r="J8362" s="77"/>
      <c r="K8362" s="77"/>
      <c r="L8362" s="77"/>
      <c r="M8362" s="77"/>
    </row>
    <row r="8363" ht="15.75" customHeight="1">
      <c r="A8363" s="79">
        <f t="shared" si="3"/>
        <v>50365</v>
      </c>
      <c r="H8363" s="77"/>
      <c r="I8363" s="77"/>
      <c r="J8363" s="77"/>
      <c r="K8363" s="77"/>
      <c r="L8363" s="77"/>
      <c r="M8363" s="77"/>
    </row>
    <row r="8364" ht="15.75" customHeight="1">
      <c r="A8364" s="79">
        <f t="shared" si="3"/>
        <v>50366</v>
      </c>
      <c r="H8364" s="77"/>
      <c r="I8364" s="77"/>
      <c r="J8364" s="77"/>
      <c r="K8364" s="77"/>
      <c r="L8364" s="77"/>
      <c r="M8364" s="77"/>
    </row>
    <row r="8365" ht="15.75" customHeight="1">
      <c r="A8365" s="79">
        <f t="shared" si="3"/>
        <v>50367</v>
      </c>
      <c r="H8365" s="77"/>
      <c r="I8365" s="77"/>
      <c r="J8365" s="77"/>
      <c r="K8365" s="77"/>
      <c r="L8365" s="77"/>
      <c r="M8365" s="77"/>
    </row>
    <row r="8366" ht="15.75" customHeight="1">
      <c r="A8366" s="79">
        <f t="shared" si="3"/>
        <v>50368</v>
      </c>
      <c r="H8366" s="77"/>
      <c r="I8366" s="77"/>
      <c r="J8366" s="77"/>
      <c r="K8366" s="77"/>
      <c r="L8366" s="77"/>
      <c r="M8366" s="77"/>
    </row>
    <row r="8367" ht="15.75" customHeight="1">
      <c r="A8367" s="79">
        <f t="shared" si="3"/>
        <v>50369</v>
      </c>
      <c r="H8367" s="77"/>
      <c r="I8367" s="77"/>
      <c r="J8367" s="77"/>
      <c r="K8367" s="77"/>
      <c r="L8367" s="77"/>
      <c r="M8367" s="77"/>
    </row>
    <row r="8368" ht="15.75" customHeight="1">
      <c r="A8368" s="79">
        <f t="shared" si="3"/>
        <v>50370</v>
      </c>
      <c r="H8368" s="77"/>
      <c r="I8368" s="77"/>
      <c r="J8368" s="77"/>
      <c r="K8368" s="77"/>
      <c r="L8368" s="77"/>
      <c r="M8368" s="77"/>
    </row>
    <row r="8369" ht="15.75" customHeight="1">
      <c r="A8369" s="79">
        <f t="shared" si="3"/>
        <v>50371</v>
      </c>
      <c r="H8369" s="77"/>
      <c r="I8369" s="77"/>
      <c r="J8369" s="77"/>
      <c r="K8369" s="77"/>
      <c r="L8369" s="77"/>
      <c r="M8369" s="77"/>
    </row>
    <row r="8370" ht="15.75" customHeight="1">
      <c r="A8370" s="79">
        <f t="shared" si="3"/>
        <v>50372</v>
      </c>
      <c r="H8370" s="77"/>
      <c r="I8370" s="77"/>
      <c r="J8370" s="77"/>
      <c r="K8370" s="77"/>
      <c r="L8370" s="77"/>
      <c r="M8370" s="77"/>
    </row>
    <row r="8371" ht="15.75" customHeight="1">
      <c r="A8371" s="79">
        <f t="shared" si="3"/>
        <v>50373</v>
      </c>
      <c r="H8371" s="77"/>
      <c r="I8371" s="77"/>
      <c r="J8371" s="77"/>
      <c r="K8371" s="77"/>
      <c r="L8371" s="77"/>
      <c r="M8371" s="77"/>
    </row>
    <row r="8372" ht="15.75" customHeight="1">
      <c r="A8372" s="79">
        <f t="shared" si="3"/>
        <v>50374</v>
      </c>
      <c r="H8372" s="77"/>
      <c r="I8372" s="77"/>
      <c r="J8372" s="77"/>
      <c r="K8372" s="77"/>
      <c r="L8372" s="77"/>
      <c r="M8372" s="77"/>
    </row>
    <row r="8373" ht="15.75" customHeight="1">
      <c r="A8373" s="79">
        <f t="shared" si="3"/>
        <v>50375</v>
      </c>
      <c r="H8373" s="77"/>
      <c r="I8373" s="77"/>
      <c r="J8373" s="77"/>
      <c r="K8373" s="77"/>
      <c r="L8373" s="77"/>
      <c r="M8373" s="77"/>
    </row>
    <row r="8374" ht="15.75" customHeight="1">
      <c r="A8374" s="79">
        <f t="shared" si="3"/>
        <v>50376</v>
      </c>
      <c r="H8374" s="77"/>
      <c r="I8374" s="77"/>
      <c r="J8374" s="77"/>
      <c r="K8374" s="77"/>
      <c r="L8374" s="77"/>
      <c r="M8374" s="77"/>
    </row>
    <row r="8375" ht="15.75" customHeight="1">
      <c r="A8375" s="79">
        <f t="shared" si="3"/>
        <v>50377</v>
      </c>
      <c r="H8375" s="77"/>
      <c r="I8375" s="77"/>
      <c r="J8375" s="77"/>
      <c r="K8375" s="77"/>
      <c r="L8375" s="77"/>
      <c r="M8375" s="77"/>
    </row>
    <row r="8376" ht="15.75" customHeight="1">
      <c r="A8376" s="79">
        <f t="shared" si="3"/>
        <v>50378</v>
      </c>
      <c r="H8376" s="77"/>
      <c r="I8376" s="77"/>
      <c r="J8376" s="77"/>
      <c r="K8376" s="77"/>
      <c r="L8376" s="77"/>
      <c r="M8376" s="77"/>
    </row>
    <row r="8377" ht="15.75" customHeight="1">
      <c r="A8377" s="79">
        <f t="shared" si="3"/>
        <v>50379</v>
      </c>
      <c r="H8377" s="77"/>
      <c r="I8377" s="77"/>
      <c r="J8377" s="77"/>
      <c r="K8377" s="77"/>
      <c r="L8377" s="77"/>
      <c r="M8377" s="77"/>
    </row>
    <row r="8378" ht="15.75" customHeight="1">
      <c r="A8378" s="79">
        <f t="shared" si="3"/>
        <v>50380</v>
      </c>
      <c r="H8378" s="77"/>
      <c r="I8378" s="77"/>
      <c r="J8378" s="77"/>
      <c r="K8378" s="77"/>
      <c r="L8378" s="77"/>
      <c r="M8378" s="77"/>
    </row>
    <row r="8379" ht="15.75" customHeight="1">
      <c r="A8379" s="79">
        <f t="shared" si="3"/>
        <v>50381</v>
      </c>
      <c r="H8379" s="77"/>
      <c r="I8379" s="77"/>
      <c r="J8379" s="77"/>
      <c r="K8379" s="77"/>
      <c r="L8379" s="77"/>
      <c r="M8379" s="77"/>
    </row>
    <row r="8380" ht="15.75" customHeight="1">
      <c r="A8380" s="79">
        <f t="shared" si="3"/>
        <v>50382</v>
      </c>
      <c r="H8380" s="77"/>
      <c r="I8380" s="77"/>
      <c r="J8380" s="77"/>
      <c r="K8380" s="77"/>
      <c r="L8380" s="77"/>
      <c r="M8380" s="77"/>
    </row>
    <row r="8381" ht="15.75" customHeight="1">
      <c r="A8381" s="79">
        <f t="shared" si="3"/>
        <v>50383</v>
      </c>
      <c r="H8381" s="77"/>
      <c r="I8381" s="77"/>
      <c r="J8381" s="77"/>
      <c r="K8381" s="77"/>
      <c r="L8381" s="77"/>
      <c r="M8381" s="77"/>
    </row>
    <row r="8382" ht="15.75" customHeight="1">
      <c r="A8382" s="79">
        <f t="shared" si="3"/>
        <v>50384</v>
      </c>
      <c r="H8382" s="77"/>
      <c r="I8382" s="77"/>
      <c r="J8382" s="77"/>
      <c r="K8382" s="77"/>
      <c r="L8382" s="77"/>
      <c r="M8382" s="77"/>
    </row>
    <row r="8383" ht="15.75" customHeight="1">
      <c r="A8383" s="79">
        <f t="shared" si="3"/>
        <v>50385</v>
      </c>
      <c r="H8383" s="77"/>
      <c r="I8383" s="77"/>
      <c r="J8383" s="77"/>
      <c r="K8383" s="77"/>
      <c r="L8383" s="77"/>
      <c r="M8383" s="77"/>
    </row>
    <row r="8384" ht="15.75" customHeight="1">
      <c r="A8384" s="79">
        <f t="shared" si="3"/>
        <v>50386</v>
      </c>
      <c r="H8384" s="77"/>
      <c r="I8384" s="77"/>
      <c r="J8384" s="77"/>
      <c r="K8384" s="77"/>
      <c r="L8384" s="77"/>
      <c r="M8384" s="77"/>
    </row>
    <row r="8385" ht="15.75" customHeight="1">
      <c r="A8385" s="79">
        <f t="shared" si="3"/>
        <v>50387</v>
      </c>
      <c r="H8385" s="77"/>
      <c r="I8385" s="77"/>
      <c r="J8385" s="77"/>
      <c r="K8385" s="77"/>
      <c r="L8385" s="77"/>
      <c r="M8385" s="77"/>
    </row>
    <row r="8386" ht="15.75" customHeight="1">
      <c r="A8386" s="79">
        <f t="shared" si="3"/>
        <v>50388</v>
      </c>
      <c r="H8386" s="77"/>
      <c r="I8386" s="77"/>
      <c r="J8386" s="77"/>
      <c r="K8386" s="77"/>
      <c r="L8386" s="77"/>
      <c r="M8386" s="77"/>
    </row>
    <row r="8387" ht="15.75" customHeight="1">
      <c r="A8387" s="79">
        <f t="shared" si="3"/>
        <v>50389</v>
      </c>
      <c r="H8387" s="77"/>
      <c r="I8387" s="77"/>
      <c r="J8387" s="77"/>
      <c r="K8387" s="77"/>
      <c r="L8387" s="77"/>
      <c r="M8387" s="77"/>
    </row>
    <row r="8388" ht="15.75" customHeight="1">
      <c r="A8388" s="79">
        <f t="shared" si="3"/>
        <v>50390</v>
      </c>
      <c r="H8388" s="77"/>
      <c r="I8388" s="77"/>
      <c r="J8388" s="77"/>
      <c r="K8388" s="77"/>
      <c r="L8388" s="77"/>
      <c r="M8388" s="77"/>
    </row>
    <row r="8389" ht="15.75" customHeight="1">
      <c r="A8389" s="79">
        <f t="shared" si="3"/>
        <v>50391</v>
      </c>
      <c r="H8389" s="77"/>
      <c r="I8389" s="77"/>
      <c r="J8389" s="77"/>
      <c r="K8389" s="77"/>
      <c r="L8389" s="77"/>
      <c r="M8389" s="77"/>
    </row>
    <row r="8390" ht="15.75" customHeight="1">
      <c r="A8390" s="79">
        <f t="shared" si="3"/>
        <v>50392</v>
      </c>
      <c r="H8390" s="77"/>
      <c r="I8390" s="77"/>
      <c r="J8390" s="77"/>
      <c r="K8390" s="77"/>
      <c r="L8390" s="77"/>
      <c r="M8390" s="77"/>
    </row>
    <row r="8391" ht="15.75" customHeight="1">
      <c r="A8391" s="79">
        <f t="shared" si="3"/>
        <v>50393</v>
      </c>
      <c r="H8391" s="77"/>
      <c r="I8391" s="77"/>
      <c r="J8391" s="77"/>
      <c r="K8391" s="77"/>
      <c r="L8391" s="77"/>
      <c r="M8391" s="77"/>
    </row>
    <row r="8392" ht="15.75" customHeight="1">
      <c r="A8392" s="79">
        <f t="shared" si="3"/>
        <v>50394</v>
      </c>
      <c r="H8392" s="77"/>
      <c r="I8392" s="77"/>
      <c r="J8392" s="77"/>
      <c r="K8392" s="77"/>
      <c r="L8392" s="77"/>
      <c r="M8392" s="77"/>
    </row>
    <row r="8393" ht="15.75" customHeight="1">
      <c r="A8393" s="79">
        <f t="shared" si="3"/>
        <v>50395</v>
      </c>
      <c r="H8393" s="77"/>
      <c r="I8393" s="77"/>
      <c r="J8393" s="77"/>
      <c r="K8393" s="77"/>
      <c r="L8393" s="77"/>
      <c r="M8393" s="77"/>
    </row>
    <row r="8394" ht="15.75" customHeight="1">
      <c r="A8394" s="79">
        <f t="shared" si="3"/>
        <v>50396</v>
      </c>
      <c r="H8394" s="77"/>
      <c r="I8394" s="77"/>
      <c r="J8394" s="77"/>
      <c r="K8394" s="77"/>
      <c r="L8394" s="77"/>
      <c r="M8394" s="77"/>
    </row>
    <row r="8395" ht="15.75" customHeight="1">
      <c r="A8395" s="79">
        <f t="shared" si="3"/>
        <v>50397</v>
      </c>
      <c r="H8395" s="77"/>
      <c r="I8395" s="77"/>
      <c r="J8395" s="77"/>
      <c r="K8395" s="77"/>
      <c r="L8395" s="77"/>
      <c r="M8395" s="77"/>
    </row>
    <row r="8396" ht="15.75" customHeight="1">
      <c r="A8396" s="79">
        <f t="shared" si="3"/>
        <v>50398</v>
      </c>
      <c r="H8396" s="77"/>
      <c r="I8396" s="77"/>
      <c r="J8396" s="77"/>
      <c r="K8396" s="77"/>
      <c r="L8396" s="77"/>
      <c r="M8396" s="77"/>
    </row>
    <row r="8397" ht="15.75" customHeight="1">
      <c r="A8397" s="79">
        <f t="shared" si="3"/>
        <v>50399</v>
      </c>
      <c r="H8397" s="77"/>
      <c r="I8397" s="77"/>
      <c r="J8397" s="77"/>
      <c r="K8397" s="77"/>
      <c r="L8397" s="77"/>
      <c r="M8397" s="77"/>
    </row>
    <row r="8398" ht="15.75" customHeight="1">
      <c r="A8398" s="79">
        <f t="shared" si="3"/>
        <v>50400</v>
      </c>
      <c r="H8398" s="77"/>
      <c r="I8398" s="77"/>
      <c r="J8398" s="77"/>
      <c r="K8398" s="77"/>
      <c r="L8398" s="77"/>
      <c r="M8398" s="77"/>
    </row>
    <row r="8399" ht="15.75" customHeight="1">
      <c r="A8399" s="79">
        <f t="shared" si="3"/>
        <v>50401</v>
      </c>
      <c r="H8399" s="77"/>
      <c r="I8399" s="77"/>
      <c r="J8399" s="77"/>
      <c r="K8399" s="77"/>
      <c r="L8399" s="77"/>
      <c r="M8399" s="77"/>
    </row>
    <row r="8400" ht="15.75" customHeight="1">
      <c r="A8400" s="79">
        <f t="shared" si="3"/>
        <v>50402</v>
      </c>
      <c r="H8400" s="77"/>
      <c r="I8400" s="77"/>
      <c r="J8400" s="77"/>
      <c r="K8400" s="77"/>
      <c r="L8400" s="77"/>
      <c r="M8400" s="77"/>
    </row>
    <row r="8401" ht="15.75" customHeight="1">
      <c r="A8401" s="79">
        <f t="shared" si="3"/>
        <v>50403</v>
      </c>
      <c r="H8401" s="77"/>
      <c r="I8401" s="77"/>
      <c r="J8401" s="77"/>
      <c r="K8401" s="77"/>
      <c r="L8401" s="77"/>
      <c r="M8401" s="77"/>
    </row>
    <row r="8402" ht="15.75" customHeight="1">
      <c r="A8402" s="79">
        <f t="shared" si="3"/>
        <v>50404</v>
      </c>
      <c r="H8402" s="77"/>
      <c r="I8402" s="77"/>
      <c r="J8402" s="77"/>
      <c r="K8402" s="77"/>
      <c r="L8402" s="77"/>
      <c r="M8402" s="77"/>
    </row>
    <row r="8403" ht="15.75" customHeight="1">
      <c r="A8403" s="79">
        <f t="shared" si="3"/>
        <v>50405</v>
      </c>
      <c r="H8403" s="77"/>
      <c r="I8403" s="77"/>
      <c r="J8403" s="77"/>
      <c r="K8403" s="77"/>
      <c r="L8403" s="77"/>
      <c r="M8403" s="77"/>
    </row>
    <row r="8404" ht="15.75" customHeight="1">
      <c r="A8404" s="79">
        <f t="shared" si="3"/>
        <v>50406</v>
      </c>
      <c r="H8404" s="77"/>
      <c r="I8404" s="77"/>
      <c r="J8404" s="77"/>
      <c r="K8404" s="77"/>
      <c r="L8404" s="77"/>
      <c r="M8404" s="77"/>
    </row>
    <row r="8405" ht="15.75" customHeight="1">
      <c r="A8405" s="79">
        <f t="shared" si="3"/>
        <v>50407</v>
      </c>
      <c r="H8405" s="77"/>
      <c r="I8405" s="77"/>
      <c r="J8405" s="77"/>
      <c r="K8405" s="77"/>
      <c r="L8405" s="77"/>
      <c r="M8405" s="77"/>
    </row>
    <row r="8406" ht="15.75" customHeight="1">
      <c r="A8406" s="79">
        <f t="shared" si="3"/>
        <v>50408</v>
      </c>
      <c r="H8406" s="77"/>
      <c r="I8406" s="77"/>
      <c r="J8406" s="77"/>
      <c r="K8406" s="77"/>
      <c r="L8406" s="77"/>
      <c r="M8406" s="77"/>
    </row>
    <row r="8407" ht="15.75" customHeight="1">
      <c r="A8407" s="79">
        <f t="shared" si="3"/>
        <v>50409</v>
      </c>
      <c r="H8407" s="77"/>
      <c r="I8407" s="77"/>
      <c r="J8407" s="77"/>
      <c r="K8407" s="77"/>
      <c r="L8407" s="77"/>
      <c r="M8407" s="77"/>
    </row>
    <row r="8408" ht="15.75" customHeight="1">
      <c r="A8408" s="79">
        <f t="shared" si="3"/>
        <v>50410</v>
      </c>
      <c r="H8408" s="77"/>
      <c r="I8408" s="77"/>
      <c r="J8408" s="77"/>
      <c r="K8408" s="77"/>
      <c r="L8408" s="77"/>
      <c r="M8408" s="77"/>
    </row>
    <row r="8409" ht="15.75" customHeight="1">
      <c r="A8409" s="79">
        <f t="shared" si="3"/>
        <v>50411</v>
      </c>
      <c r="H8409" s="77"/>
      <c r="I8409" s="77"/>
      <c r="J8409" s="77"/>
      <c r="K8409" s="77"/>
      <c r="L8409" s="77"/>
      <c r="M8409" s="77"/>
    </row>
    <row r="8410" ht="15.75" customHeight="1">
      <c r="A8410" s="79">
        <f t="shared" si="3"/>
        <v>50412</v>
      </c>
      <c r="H8410" s="77"/>
      <c r="I8410" s="77"/>
      <c r="J8410" s="77"/>
      <c r="K8410" s="77"/>
      <c r="L8410" s="77"/>
      <c r="M8410" s="77"/>
    </row>
    <row r="8411" ht="15.75" customHeight="1">
      <c r="A8411" s="79">
        <f t="shared" si="3"/>
        <v>50413</v>
      </c>
      <c r="H8411" s="77"/>
      <c r="I8411" s="77"/>
      <c r="J8411" s="77"/>
      <c r="K8411" s="77"/>
      <c r="L8411" s="77"/>
      <c r="M8411" s="77"/>
    </row>
    <row r="8412" ht="15.75" customHeight="1">
      <c r="A8412" s="79">
        <f t="shared" si="3"/>
        <v>50414</v>
      </c>
      <c r="H8412" s="77"/>
      <c r="I8412" s="77"/>
      <c r="J8412" s="77"/>
      <c r="K8412" s="77"/>
      <c r="L8412" s="77"/>
      <c r="M8412" s="77"/>
    </row>
    <row r="8413" ht="15.75" customHeight="1">
      <c r="A8413" s="79">
        <f t="shared" si="3"/>
        <v>50415</v>
      </c>
      <c r="H8413" s="77"/>
      <c r="I8413" s="77"/>
      <c r="J8413" s="77"/>
      <c r="K8413" s="77"/>
      <c r="L8413" s="77"/>
      <c r="M8413" s="77"/>
    </row>
    <row r="8414" ht="15.75" customHeight="1">
      <c r="A8414" s="79">
        <f t="shared" si="3"/>
        <v>50416</v>
      </c>
      <c r="H8414" s="77"/>
      <c r="I8414" s="77"/>
      <c r="J8414" s="77"/>
      <c r="K8414" s="77"/>
      <c r="L8414" s="77"/>
      <c r="M8414" s="77"/>
    </row>
    <row r="8415" ht="15.75" customHeight="1">
      <c r="A8415" s="79">
        <f t="shared" si="3"/>
        <v>50417</v>
      </c>
      <c r="H8415" s="77"/>
      <c r="I8415" s="77"/>
      <c r="J8415" s="77"/>
      <c r="K8415" s="77"/>
      <c r="L8415" s="77"/>
      <c r="M8415" s="77"/>
    </row>
    <row r="8416" ht="15.75" customHeight="1">
      <c r="A8416" s="79">
        <f t="shared" si="3"/>
        <v>50418</v>
      </c>
      <c r="H8416" s="77"/>
      <c r="I8416" s="77"/>
      <c r="J8416" s="77"/>
      <c r="K8416" s="77"/>
      <c r="L8416" s="77"/>
      <c r="M8416" s="77"/>
    </row>
    <row r="8417" ht="15.75" customHeight="1">
      <c r="A8417" s="79">
        <f t="shared" si="3"/>
        <v>50419</v>
      </c>
      <c r="H8417" s="77"/>
      <c r="I8417" s="77"/>
      <c r="J8417" s="77"/>
      <c r="K8417" s="77"/>
      <c r="L8417" s="77"/>
      <c r="M8417" s="77"/>
    </row>
    <row r="8418" ht="15.75" customHeight="1">
      <c r="A8418" s="79">
        <f t="shared" si="3"/>
        <v>50420</v>
      </c>
      <c r="H8418" s="77"/>
      <c r="I8418" s="77"/>
      <c r="J8418" s="77"/>
      <c r="K8418" s="77"/>
      <c r="L8418" s="77"/>
      <c r="M8418" s="77"/>
    </row>
    <row r="8419" ht="15.75" customHeight="1">
      <c r="A8419" s="79">
        <f t="shared" si="3"/>
        <v>50421</v>
      </c>
      <c r="H8419" s="77"/>
      <c r="I8419" s="77"/>
      <c r="J8419" s="77"/>
      <c r="K8419" s="77"/>
      <c r="L8419" s="77"/>
      <c r="M8419" s="77"/>
    </row>
    <row r="8420" ht="15.75" customHeight="1">
      <c r="A8420" s="79">
        <f t="shared" si="3"/>
        <v>50422</v>
      </c>
      <c r="H8420" s="77"/>
      <c r="I8420" s="77"/>
      <c r="J8420" s="77"/>
      <c r="K8420" s="77"/>
      <c r="L8420" s="77"/>
      <c r="M8420" s="77"/>
    </row>
    <row r="8421" ht="15.75" customHeight="1">
      <c r="A8421" s="79">
        <f t="shared" si="3"/>
        <v>50423</v>
      </c>
      <c r="H8421" s="77"/>
      <c r="I8421" s="77"/>
      <c r="J8421" s="77"/>
      <c r="K8421" s="77"/>
      <c r="L8421" s="77"/>
      <c r="M8421" s="77"/>
    </row>
    <row r="8422" ht="15.75" customHeight="1">
      <c r="A8422" s="79">
        <f t="shared" si="3"/>
        <v>50424</v>
      </c>
      <c r="H8422" s="77"/>
      <c r="I8422" s="77"/>
      <c r="J8422" s="77"/>
      <c r="K8422" s="77"/>
      <c r="L8422" s="77"/>
      <c r="M8422" s="77"/>
    </row>
    <row r="8423" ht="15.75" customHeight="1">
      <c r="A8423" s="79">
        <f t="shared" si="3"/>
        <v>50425</v>
      </c>
      <c r="H8423" s="77"/>
      <c r="I8423" s="77"/>
      <c r="J8423" s="77"/>
      <c r="K8423" s="77"/>
      <c r="L8423" s="77"/>
      <c r="M8423" s="77"/>
    </row>
    <row r="8424" ht="15.75" customHeight="1">
      <c r="A8424" s="79">
        <f t="shared" si="3"/>
        <v>50426</v>
      </c>
      <c r="H8424" s="77"/>
      <c r="I8424" s="77"/>
      <c r="J8424" s="77"/>
      <c r="K8424" s="77"/>
      <c r="L8424" s="77"/>
      <c r="M8424" s="77"/>
    </row>
    <row r="8425" ht="15.75" customHeight="1">
      <c r="A8425" s="79">
        <f t="shared" si="3"/>
        <v>50427</v>
      </c>
      <c r="H8425" s="77"/>
      <c r="I8425" s="77"/>
      <c r="J8425" s="77"/>
      <c r="K8425" s="77"/>
      <c r="L8425" s="77"/>
      <c r="M8425" s="77"/>
    </row>
    <row r="8426" ht="15.75" customHeight="1">
      <c r="A8426" s="79">
        <f t="shared" si="3"/>
        <v>50428</v>
      </c>
      <c r="H8426" s="77"/>
      <c r="I8426" s="77"/>
      <c r="J8426" s="77"/>
      <c r="K8426" s="77"/>
      <c r="L8426" s="77"/>
      <c r="M8426" s="77"/>
    </row>
    <row r="8427" ht="15.75" customHeight="1">
      <c r="A8427" s="79">
        <f t="shared" si="3"/>
        <v>50429</v>
      </c>
      <c r="H8427" s="77"/>
      <c r="I8427" s="77"/>
      <c r="J8427" s="77"/>
      <c r="K8427" s="77"/>
      <c r="L8427" s="77"/>
      <c r="M8427" s="77"/>
    </row>
    <row r="8428" ht="15.75" customHeight="1">
      <c r="A8428" s="79">
        <f t="shared" si="3"/>
        <v>50430</v>
      </c>
      <c r="H8428" s="77"/>
      <c r="I8428" s="77"/>
      <c r="J8428" s="77"/>
      <c r="K8428" s="77"/>
      <c r="L8428" s="77"/>
      <c r="M8428" s="77"/>
    </row>
    <row r="8429" ht="15.75" customHeight="1">
      <c r="A8429" s="79">
        <f t="shared" si="3"/>
        <v>50431</v>
      </c>
      <c r="H8429" s="77"/>
      <c r="I8429" s="77"/>
      <c r="J8429" s="77"/>
      <c r="K8429" s="77"/>
      <c r="L8429" s="77"/>
      <c r="M8429" s="77"/>
    </row>
    <row r="8430" ht="15.75" customHeight="1">
      <c r="A8430" s="79">
        <f t="shared" si="3"/>
        <v>50432</v>
      </c>
      <c r="H8430" s="77"/>
      <c r="I8430" s="77"/>
      <c r="J8430" s="77"/>
      <c r="K8430" s="77"/>
      <c r="L8430" s="77"/>
      <c r="M8430" s="77"/>
    </row>
    <row r="8431" ht="15.75" customHeight="1">
      <c r="A8431" s="79">
        <f t="shared" si="3"/>
        <v>50433</v>
      </c>
      <c r="H8431" s="77"/>
      <c r="I8431" s="77"/>
      <c r="J8431" s="77"/>
      <c r="K8431" s="77"/>
      <c r="L8431" s="77"/>
      <c r="M8431" s="77"/>
    </row>
    <row r="8432" ht="15.75" customHeight="1">
      <c r="A8432" s="79">
        <f t="shared" si="3"/>
        <v>50434</v>
      </c>
      <c r="H8432" s="77"/>
      <c r="I8432" s="77"/>
      <c r="J8432" s="77"/>
      <c r="K8432" s="77"/>
      <c r="L8432" s="77"/>
      <c r="M8432" s="77"/>
    </row>
    <row r="8433" ht="15.75" customHeight="1">
      <c r="A8433" s="79">
        <f t="shared" si="3"/>
        <v>50435</v>
      </c>
      <c r="H8433" s="77"/>
      <c r="I8433" s="77"/>
      <c r="J8433" s="77"/>
      <c r="K8433" s="77"/>
      <c r="L8433" s="77"/>
      <c r="M8433" s="77"/>
    </row>
    <row r="8434" ht="15.75" customHeight="1">
      <c r="A8434" s="79">
        <f t="shared" si="3"/>
        <v>50436</v>
      </c>
      <c r="H8434" s="77"/>
      <c r="I8434" s="77"/>
      <c r="J8434" s="77"/>
      <c r="K8434" s="77"/>
      <c r="L8434" s="77"/>
      <c r="M8434" s="77"/>
    </row>
    <row r="8435" ht="15.75" customHeight="1">
      <c r="A8435" s="79">
        <f t="shared" si="3"/>
        <v>50437</v>
      </c>
      <c r="H8435" s="77"/>
      <c r="I8435" s="77"/>
      <c r="J8435" s="77"/>
      <c r="K8435" s="77"/>
      <c r="L8435" s="77"/>
      <c r="M8435" s="77"/>
    </row>
    <row r="8436" ht="15.75" customHeight="1">
      <c r="A8436" s="79">
        <f t="shared" si="3"/>
        <v>50438</v>
      </c>
      <c r="H8436" s="77"/>
      <c r="I8436" s="77"/>
      <c r="J8436" s="77"/>
      <c r="K8436" s="77"/>
      <c r="L8436" s="77"/>
      <c r="M8436" s="77"/>
    </row>
    <row r="8437" ht="15.75" customHeight="1">
      <c r="A8437" s="79">
        <f t="shared" si="3"/>
        <v>50439</v>
      </c>
      <c r="H8437" s="77"/>
      <c r="I8437" s="77"/>
      <c r="J8437" s="77"/>
      <c r="K8437" s="77"/>
      <c r="L8437" s="77"/>
      <c r="M8437" s="77"/>
    </row>
    <row r="8438" ht="15.75" customHeight="1">
      <c r="A8438" s="79">
        <f t="shared" si="3"/>
        <v>50440</v>
      </c>
      <c r="H8438" s="77"/>
      <c r="I8438" s="77"/>
      <c r="J8438" s="77"/>
      <c r="K8438" s="77"/>
      <c r="L8438" s="77"/>
      <c r="M8438" s="77"/>
    </row>
    <row r="8439" ht="15.75" customHeight="1">
      <c r="A8439" s="79">
        <f t="shared" si="3"/>
        <v>50441</v>
      </c>
      <c r="H8439" s="77"/>
      <c r="I8439" s="77"/>
      <c r="J8439" s="77"/>
      <c r="K8439" s="77"/>
      <c r="L8439" s="77"/>
      <c r="M8439" s="77"/>
    </row>
    <row r="8440" ht="15.75" customHeight="1">
      <c r="A8440" s="79">
        <f t="shared" si="3"/>
        <v>50442</v>
      </c>
      <c r="H8440" s="77"/>
      <c r="I8440" s="77"/>
      <c r="J8440" s="77"/>
      <c r="K8440" s="77"/>
      <c r="L8440" s="77"/>
      <c r="M8440" s="77"/>
    </row>
    <row r="8441" ht="15.75" customHeight="1">
      <c r="A8441" s="79">
        <f t="shared" si="3"/>
        <v>50443</v>
      </c>
      <c r="H8441" s="77"/>
      <c r="I8441" s="77"/>
      <c r="J8441" s="77"/>
      <c r="K8441" s="77"/>
      <c r="L8441" s="77"/>
      <c r="M8441" s="77"/>
    </row>
    <row r="8442" ht="15.75" customHeight="1">
      <c r="A8442" s="79">
        <f t="shared" si="3"/>
        <v>50444</v>
      </c>
      <c r="H8442" s="77"/>
      <c r="I8442" s="77"/>
      <c r="J8442" s="77"/>
      <c r="K8442" s="77"/>
      <c r="L8442" s="77"/>
      <c r="M8442" s="77"/>
    </row>
    <row r="8443" ht="15.75" customHeight="1">
      <c r="A8443" s="79">
        <f t="shared" si="3"/>
        <v>50445</v>
      </c>
      <c r="H8443" s="77"/>
      <c r="I8443" s="77"/>
      <c r="J8443" s="77"/>
      <c r="K8443" s="77"/>
      <c r="L8443" s="77"/>
      <c r="M8443" s="77"/>
    </row>
    <row r="8444" ht="15.75" customHeight="1">
      <c r="A8444" s="79">
        <f t="shared" si="3"/>
        <v>50446</v>
      </c>
      <c r="H8444" s="77"/>
      <c r="I8444" s="77"/>
      <c r="J8444" s="77"/>
      <c r="K8444" s="77"/>
      <c r="L8444" s="77"/>
      <c r="M8444" s="77"/>
    </row>
    <row r="8445" ht="15.75" customHeight="1">
      <c r="A8445" s="79">
        <f t="shared" si="3"/>
        <v>50447</v>
      </c>
      <c r="H8445" s="77"/>
      <c r="I8445" s="77"/>
      <c r="J8445" s="77"/>
      <c r="K8445" s="77"/>
      <c r="L8445" s="77"/>
      <c r="M8445" s="77"/>
    </row>
    <row r="8446" ht="15.75" customHeight="1">
      <c r="A8446" s="79">
        <f t="shared" si="3"/>
        <v>50448</v>
      </c>
      <c r="H8446" s="77"/>
      <c r="I8446" s="77"/>
      <c r="J8446" s="77"/>
      <c r="K8446" s="77"/>
      <c r="L8446" s="77"/>
      <c r="M8446" s="77"/>
    </row>
    <row r="8447" ht="15.75" customHeight="1">
      <c r="A8447" s="79">
        <f t="shared" si="3"/>
        <v>50449</v>
      </c>
      <c r="H8447" s="77"/>
      <c r="I8447" s="77"/>
      <c r="J8447" s="77"/>
      <c r="K8447" s="77"/>
      <c r="L8447" s="77"/>
      <c r="M8447" s="77"/>
    </row>
    <row r="8448" ht="15.75" customHeight="1">
      <c r="A8448" s="79">
        <f t="shared" si="3"/>
        <v>50450</v>
      </c>
      <c r="H8448" s="77"/>
      <c r="I8448" s="77"/>
      <c r="J8448" s="77"/>
      <c r="K8448" s="77"/>
      <c r="L8448" s="77"/>
      <c r="M8448" s="77"/>
    </row>
    <row r="8449" ht="15.75" customHeight="1">
      <c r="A8449" s="79">
        <f t="shared" si="3"/>
        <v>50451</v>
      </c>
      <c r="H8449" s="77"/>
      <c r="I8449" s="77"/>
      <c r="J8449" s="77"/>
      <c r="K8449" s="77"/>
      <c r="L8449" s="77"/>
      <c r="M8449" s="77"/>
    </row>
    <row r="8450" ht="15.75" customHeight="1">
      <c r="A8450" s="79">
        <f t="shared" si="3"/>
        <v>50452</v>
      </c>
      <c r="H8450" s="77"/>
      <c r="I8450" s="77"/>
      <c r="J8450" s="77"/>
      <c r="K8450" s="77"/>
      <c r="L8450" s="77"/>
      <c r="M8450" s="77"/>
    </row>
    <row r="8451" ht="15.75" customHeight="1">
      <c r="A8451" s="79">
        <f t="shared" si="3"/>
        <v>50453</v>
      </c>
      <c r="H8451" s="77"/>
      <c r="I8451" s="77"/>
      <c r="J8451" s="77"/>
      <c r="K8451" s="77"/>
      <c r="L8451" s="77"/>
      <c r="M8451" s="77"/>
    </row>
    <row r="8452" ht="15.75" customHeight="1">
      <c r="A8452" s="79">
        <f t="shared" si="3"/>
        <v>50454</v>
      </c>
      <c r="H8452" s="77"/>
      <c r="I8452" s="77"/>
      <c r="J8452" s="77"/>
      <c r="K8452" s="77"/>
      <c r="L8452" s="77"/>
      <c r="M8452" s="77"/>
    </row>
    <row r="8453" ht="15.75" customHeight="1">
      <c r="A8453" s="79">
        <f t="shared" si="3"/>
        <v>50455</v>
      </c>
      <c r="H8453" s="77"/>
      <c r="I8453" s="77"/>
      <c r="J8453" s="77"/>
      <c r="K8453" s="77"/>
      <c r="L8453" s="77"/>
      <c r="M8453" s="77"/>
    </row>
    <row r="8454" ht="15.75" customHeight="1">
      <c r="A8454" s="79">
        <f t="shared" si="3"/>
        <v>50456</v>
      </c>
      <c r="H8454" s="77"/>
      <c r="I8454" s="77"/>
      <c r="J8454" s="77"/>
      <c r="K8454" s="77"/>
      <c r="L8454" s="77"/>
      <c r="M8454" s="77"/>
    </row>
    <row r="8455" ht="15.75" customHeight="1">
      <c r="A8455" s="79">
        <f t="shared" si="3"/>
        <v>50457</v>
      </c>
      <c r="H8455" s="77"/>
      <c r="I8455" s="77"/>
      <c r="J8455" s="77"/>
      <c r="K8455" s="77"/>
      <c r="L8455" s="77"/>
      <c r="M8455" s="77"/>
    </row>
    <row r="8456" ht="15.75" customHeight="1">
      <c r="A8456" s="79">
        <f t="shared" si="3"/>
        <v>50458</v>
      </c>
      <c r="H8456" s="77"/>
      <c r="I8456" s="77"/>
      <c r="J8456" s="77"/>
      <c r="K8456" s="77"/>
      <c r="L8456" s="77"/>
      <c r="M8456" s="77"/>
    </row>
    <row r="8457" ht="15.75" customHeight="1">
      <c r="A8457" s="79">
        <f t="shared" si="3"/>
        <v>50459</v>
      </c>
      <c r="H8457" s="77"/>
      <c r="I8457" s="77"/>
      <c r="J8457" s="77"/>
      <c r="K8457" s="77"/>
      <c r="L8457" s="77"/>
      <c r="M8457" s="77"/>
    </row>
    <row r="8458" ht="15.75" customHeight="1">
      <c r="A8458" s="79">
        <f t="shared" si="3"/>
        <v>50460</v>
      </c>
      <c r="H8458" s="77"/>
      <c r="I8458" s="77"/>
      <c r="J8458" s="77"/>
      <c r="K8458" s="77"/>
      <c r="L8458" s="77"/>
      <c r="M8458" s="77"/>
    </row>
    <row r="8459" ht="15.75" customHeight="1">
      <c r="A8459" s="79">
        <f t="shared" si="3"/>
        <v>50461</v>
      </c>
      <c r="H8459" s="77"/>
      <c r="I8459" s="77"/>
      <c r="J8459" s="77"/>
      <c r="K8459" s="77"/>
      <c r="L8459" s="77"/>
      <c r="M8459" s="77"/>
    </row>
    <row r="8460" ht="15.75" customHeight="1">
      <c r="A8460" s="79">
        <f t="shared" si="3"/>
        <v>50462</v>
      </c>
      <c r="H8460" s="77"/>
      <c r="I8460" s="77"/>
      <c r="J8460" s="77"/>
      <c r="K8460" s="77"/>
      <c r="L8460" s="77"/>
      <c r="M8460" s="77"/>
    </row>
    <row r="8461" ht="15.75" customHeight="1">
      <c r="A8461" s="79">
        <f t="shared" si="3"/>
        <v>50463</v>
      </c>
      <c r="H8461" s="77"/>
      <c r="I8461" s="77"/>
      <c r="J8461" s="77"/>
      <c r="K8461" s="77"/>
      <c r="L8461" s="77"/>
      <c r="M8461" s="77"/>
    </row>
    <row r="8462" ht="15.75" customHeight="1">
      <c r="A8462" s="79">
        <f t="shared" si="3"/>
        <v>50464</v>
      </c>
      <c r="H8462" s="77"/>
      <c r="I8462" s="77"/>
      <c r="J8462" s="77"/>
      <c r="K8462" s="77"/>
      <c r="L8462" s="77"/>
      <c r="M8462" s="77"/>
    </row>
    <row r="8463" ht="15.75" customHeight="1">
      <c r="A8463" s="79">
        <f t="shared" si="3"/>
        <v>50465</v>
      </c>
      <c r="H8463" s="77"/>
      <c r="I8463" s="77"/>
      <c r="J8463" s="77"/>
      <c r="K8463" s="77"/>
      <c r="L8463" s="77"/>
      <c r="M8463" s="77"/>
    </row>
    <row r="8464" ht="15.75" customHeight="1">
      <c r="A8464" s="79">
        <f t="shared" si="3"/>
        <v>50466</v>
      </c>
      <c r="H8464" s="77"/>
      <c r="I8464" s="77"/>
      <c r="J8464" s="77"/>
      <c r="K8464" s="77"/>
      <c r="L8464" s="77"/>
      <c r="M8464" s="77"/>
    </row>
    <row r="8465" ht="15.75" customHeight="1">
      <c r="A8465" s="79">
        <f t="shared" si="3"/>
        <v>50467</v>
      </c>
      <c r="H8465" s="77"/>
      <c r="I8465" s="77"/>
      <c r="J8465" s="77"/>
      <c r="K8465" s="77"/>
      <c r="L8465" s="77"/>
      <c r="M8465" s="77"/>
    </row>
    <row r="8466" ht="15.75" customHeight="1">
      <c r="A8466" s="79">
        <f t="shared" si="3"/>
        <v>50468</v>
      </c>
      <c r="H8466" s="77"/>
      <c r="I8466" s="77"/>
      <c r="J8466" s="77"/>
      <c r="K8466" s="77"/>
      <c r="L8466" s="77"/>
      <c r="M8466" s="77"/>
    </row>
    <row r="8467" ht="15.75" customHeight="1">
      <c r="A8467" s="79">
        <f t="shared" si="3"/>
        <v>50469</v>
      </c>
      <c r="H8467" s="77"/>
      <c r="I8467" s="77"/>
      <c r="J8467" s="77"/>
      <c r="K8467" s="77"/>
      <c r="L8467" s="77"/>
      <c r="M8467" s="77"/>
    </row>
    <row r="8468" ht="15.75" customHeight="1">
      <c r="A8468" s="79">
        <f t="shared" si="3"/>
        <v>50470</v>
      </c>
      <c r="H8468" s="77"/>
      <c r="I8468" s="77"/>
      <c r="J8468" s="77"/>
      <c r="K8468" s="77"/>
      <c r="L8468" s="77"/>
      <c r="M8468" s="77"/>
    </row>
    <row r="8469" ht="15.75" customHeight="1">
      <c r="A8469" s="79">
        <f t="shared" si="3"/>
        <v>50471</v>
      </c>
      <c r="H8469" s="77"/>
      <c r="I8469" s="77"/>
      <c r="J8469" s="77"/>
      <c r="K8469" s="77"/>
      <c r="L8469" s="77"/>
      <c r="M8469" s="77"/>
    </row>
    <row r="8470" ht="15.75" customHeight="1">
      <c r="A8470" s="79">
        <f t="shared" si="3"/>
        <v>50472</v>
      </c>
      <c r="H8470" s="77"/>
      <c r="I8470" s="77"/>
      <c r="J8470" s="77"/>
      <c r="K8470" s="77"/>
      <c r="L8470" s="77"/>
      <c r="M8470" s="77"/>
    </row>
    <row r="8471" ht="15.75" customHeight="1">
      <c r="A8471" s="79">
        <f t="shared" si="3"/>
        <v>50473</v>
      </c>
      <c r="H8471" s="77"/>
      <c r="I8471" s="77"/>
      <c r="J8471" s="77"/>
      <c r="K8471" s="77"/>
      <c r="L8471" s="77"/>
      <c r="M8471" s="77"/>
    </row>
    <row r="8472" ht="15.75" customHeight="1">
      <c r="A8472" s="79">
        <f t="shared" si="3"/>
        <v>50474</v>
      </c>
      <c r="H8472" s="77"/>
      <c r="I8472" s="77"/>
      <c r="J8472" s="77"/>
      <c r="K8472" s="77"/>
      <c r="L8472" s="77"/>
      <c r="M8472" s="77"/>
    </row>
    <row r="8473" ht="15.75" customHeight="1">
      <c r="A8473" s="79">
        <f t="shared" si="3"/>
        <v>50475</v>
      </c>
      <c r="H8473" s="77"/>
      <c r="I8473" s="77"/>
      <c r="J8473" s="77"/>
      <c r="K8473" s="77"/>
      <c r="L8473" s="77"/>
      <c r="M8473" s="77"/>
    </row>
    <row r="8474" ht="15.75" customHeight="1">
      <c r="A8474" s="79">
        <f t="shared" si="3"/>
        <v>50476</v>
      </c>
      <c r="H8474" s="77"/>
      <c r="I8474" s="77"/>
      <c r="J8474" s="77"/>
      <c r="K8474" s="77"/>
      <c r="L8474" s="77"/>
      <c r="M8474" s="77"/>
    </row>
    <row r="8475" ht="15.75" customHeight="1">
      <c r="A8475" s="79">
        <f t="shared" si="3"/>
        <v>50477</v>
      </c>
      <c r="H8475" s="77"/>
      <c r="I8475" s="77"/>
      <c r="J8475" s="77"/>
      <c r="K8475" s="77"/>
      <c r="L8475" s="77"/>
      <c r="M8475" s="77"/>
    </row>
    <row r="8476" ht="15.75" customHeight="1">
      <c r="A8476" s="79">
        <f t="shared" si="3"/>
        <v>50478</v>
      </c>
      <c r="H8476" s="77"/>
      <c r="I8476" s="77"/>
      <c r="J8476" s="77"/>
      <c r="K8476" s="77"/>
      <c r="L8476" s="77"/>
      <c r="M8476" s="77"/>
    </row>
    <row r="8477" ht="15.75" customHeight="1">
      <c r="A8477" s="79">
        <f t="shared" si="3"/>
        <v>50479</v>
      </c>
      <c r="H8477" s="77"/>
      <c r="I8477" s="77"/>
      <c r="J8477" s="77"/>
      <c r="K8477" s="77"/>
      <c r="L8477" s="77"/>
      <c r="M8477" s="77"/>
    </row>
    <row r="8478" ht="15.75" customHeight="1">
      <c r="A8478" s="79">
        <f t="shared" si="3"/>
        <v>50480</v>
      </c>
      <c r="H8478" s="77"/>
      <c r="I8478" s="77"/>
      <c r="J8478" s="77"/>
      <c r="K8478" s="77"/>
      <c r="L8478" s="77"/>
      <c r="M8478" s="77"/>
    </row>
    <row r="8479" ht="15.75" customHeight="1">
      <c r="A8479" s="79">
        <f t="shared" si="3"/>
        <v>50481</v>
      </c>
      <c r="H8479" s="77"/>
      <c r="I8479" s="77"/>
      <c r="J8479" s="77"/>
      <c r="K8479" s="77"/>
      <c r="L8479" s="77"/>
      <c r="M8479" s="77"/>
    </row>
    <row r="8480" ht="15.75" customHeight="1">
      <c r="A8480" s="79">
        <f t="shared" si="3"/>
        <v>50482</v>
      </c>
      <c r="H8480" s="77"/>
      <c r="I8480" s="77"/>
      <c r="J8480" s="77"/>
      <c r="K8480" s="77"/>
      <c r="L8480" s="77"/>
      <c r="M8480" s="77"/>
    </row>
    <row r="8481" ht="15.75" customHeight="1">
      <c r="A8481" s="79">
        <f t="shared" si="3"/>
        <v>50483</v>
      </c>
      <c r="H8481" s="77"/>
      <c r="I8481" s="77"/>
      <c r="J8481" s="77"/>
      <c r="K8481" s="77"/>
      <c r="L8481" s="77"/>
      <c r="M8481" s="77"/>
    </row>
    <row r="8482" ht="15.75" customHeight="1">
      <c r="A8482" s="79">
        <f t="shared" si="3"/>
        <v>50484</v>
      </c>
      <c r="H8482" s="77"/>
      <c r="I8482" s="77"/>
      <c r="J8482" s="77"/>
      <c r="K8482" s="77"/>
      <c r="L8482" s="77"/>
      <c r="M8482" s="77"/>
    </row>
    <row r="8483" ht="15.75" customHeight="1">
      <c r="A8483" s="79">
        <f t="shared" si="3"/>
        <v>50485</v>
      </c>
      <c r="H8483" s="77"/>
      <c r="I8483" s="77"/>
      <c r="J8483" s="77"/>
      <c r="K8483" s="77"/>
      <c r="L8483" s="77"/>
      <c r="M8483" s="77"/>
    </row>
    <row r="8484" ht="15.75" customHeight="1">
      <c r="A8484" s="79">
        <f t="shared" si="3"/>
        <v>50486</v>
      </c>
      <c r="H8484" s="77"/>
      <c r="I8484" s="77"/>
      <c r="J8484" s="77"/>
      <c r="K8484" s="77"/>
      <c r="L8484" s="77"/>
      <c r="M8484" s="77"/>
    </row>
    <row r="8485" ht="15.75" customHeight="1">
      <c r="A8485" s="79">
        <f t="shared" si="3"/>
        <v>50487</v>
      </c>
      <c r="H8485" s="77"/>
      <c r="I8485" s="77"/>
      <c r="J8485" s="77"/>
      <c r="K8485" s="77"/>
      <c r="L8485" s="77"/>
      <c r="M8485" s="77"/>
    </row>
    <row r="8486" ht="15.75" customHeight="1">
      <c r="A8486" s="79">
        <f t="shared" si="3"/>
        <v>50488</v>
      </c>
      <c r="H8486" s="77"/>
      <c r="I8486" s="77"/>
      <c r="J8486" s="77"/>
      <c r="K8486" s="77"/>
      <c r="L8486" s="77"/>
      <c r="M8486" s="77"/>
    </row>
    <row r="8487" ht="15.75" customHeight="1">
      <c r="A8487" s="79">
        <f t="shared" si="3"/>
        <v>50489</v>
      </c>
      <c r="H8487" s="77"/>
      <c r="I8487" s="77"/>
      <c r="J8487" s="77"/>
      <c r="K8487" s="77"/>
      <c r="L8487" s="77"/>
      <c r="M8487" s="77"/>
    </row>
    <row r="8488" ht="15.75" customHeight="1">
      <c r="A8488" s="79">
        <f t="shared" si="3"/>
        <v>50490</v>
      </c>
      <c r="H8488" s="77"/>
      <c r="I8488" s="77"/>
      <c r="J8488" s="77"/>
      <c r="K8488" s="77"/>
      <c r="L8488" s="77"/>
      <c r="M8488" s="77"/>
    </row>
    <row r="8489" ht="15.75" customHeight="1">
      <c r="A8489" s="79">
        <f t="shared" si="3"/>
        <v>50491</v>
      </c>
      <c r="H8489" s="77"/>
      <c r="I8489" s="77"/>
      <c r="J8489" s="77"/>
      <c r="K8489" s="77"/>
      <c r="L8489" s="77"/>
      <c r="M8489" s="77"/>
    </row>
    <row r="8490" ht="15.75" customHeight="1">
      <c r="A8490" s="79">
        <f t="shared" si="3"/>
        <v>50492</v>
      </c>
      <c r="H8490" s="77"/>
      <c r="I8490" s="77"/>
      <c r="J8490" s="77"/>
      <c r="K8490" s="77"/>
      <c r="L8490" s="77"/>
      <c r="M8490" s="77"/>
    </row>
    <row r="8491" ht="15.75" customHeight="1">
      <c r="A8491" s="79">
        <f t="shared" si="3"/>
        <v>50493</v>
      </c>
      <c r="H8491" s="77"/>
      <c r="I8491" s="77"/>
      <c r="J8491" s="77"/>
      <c r="K8491" s="77"/>
      <c r="L8491" s="77"/>
      <c r="M8491" s="77"/>
    </row>
    <row r="8492" ht="15.75" customHeight="1">
      <c r="A8492" s="79">
        <f t="shared" si="3"/>
        <v>50494</v>
      </c>
      <c r="H8492" s="77"/>
      <c r="I8492" s="77"/>
      <c r="J8492" s="77"/>
      <c r="K8492" s="77"/>
      <c r="L8492" s="77"/>
      <c r="M8492" s="77"/>
    </row>
    <row r="8493" ht="15.75" customHeight="1">
      <c r="A8493" s="79">
        <f t="shared" si="3"/>
        <v>50495</v>
      </c>
      <c r="H8493" s="77"/>
      <c r="I8493" s="77"/>
      <c r="J8493" s="77"/>
      <c r="K8493" s="77"/>
      <c r="L8493" s="77"/>
      <c r="M8493" s="77"/>
    </row>
    <row r="8494" ht="15.75" customHeight="1">
      <c r="A8494" s="79">
        <f t="shared" si="3"/>
        <v>50496</v>
      </c>
      <c r="H8494" s="77"/>
      <c r="I8494" s="77"/>
      <c r="J8494" s="77"/>
      <c r="K8494" s="77"/>
      <c r="L8494" s="77"/>
      <c r="M8494" s="77"/>
    </row>
    <row r="8495" ht="15.75" customHeight="1">
      <c r="A8495" s="79">
        <f t="shared" si="3"/>
        <v>50497</v>
      </c>
      <c r="H8495" s="77"/>
      <c r="I8495" s="77"/>
      <c r="J8495" s="77"/>
      <c r="K8495" s="77"/>
      <c r="L8495" s="77"/>
      <c r="M8495" s="77"/>
    </row>
    <row r="8496" ht="15.75" customHeight="1">
      <c r="A8496" s="79">
        <f t="shared" si="3"/>
        <v>50498</v>
      </c>
      <c r="H8496" s="77"/>
      <c r="I8496" s="77"/>
      <c r="J8496" s="77"/>
      <c r="K8496" s="77"/>
      <c r="L8496" s="77"/>
      <c r="M8496" s="77"/>
    </row>
    <row r="8497" ht="15.75" customHeight="1">
      <c r="A8497" s="79">
        <f t="shared" si="3"/>
        <v>50499</v>
      </c>
      <c r="H8497" s="77"/>
      <c r="I8497" s="77"/>
      <c r="J8497" s="77"/>
      <c r="K8497" s="77"/>
      <c r="L8497" s="77"/>
      <c r="M8497" s="77"/>
    </row>
    <row r="8498" ht="15.75" customHeight="1">
      <c r="A8498" s="79">
        <f t="shared" si="3"/>
        <v>50500</v>
      </c>
      <c r="H8498" s="77"/>
      <c r="I8498" s="77"/>
      <c r="J8498" s="77"/>
      <c r="K8498" s="77"/>
      <c r="L8498" s="77"/>
      <c r="M8498" s="77"/>
    </row>
    <row r="8499" ht="15.75" customHeight="1">
      <c r="A8499" s="79">
        <f t="shared" si="3"/>
        <v>50501</v>
      </c>
      <c r="H8499" s="77"/>
      <c r="I8499" s="77"/>
      <c r="J8499" s="77"/>
      <c r="K8499" s="77"/>
      <c r="L8499" s="77"/>
      <c r="M8499" s="77"/>
    </row>
    <row r="8500" ht="15.75" customHeight="1">
      <c r="A8500" s="79">
        <f t="shared" si="3"/>
        <v>50502</v>
      </c>
      <c r="H8500" s="77"/>
      <c r="I8500" s="77"/>
      <c r="J8500" s="77"/>
      <c r="K8500" s="77"/>
      <c r="L8500" s="77"/>
      <c r="M8500" s="77"/>
    </row>
    <row r="8501" ht="15.75" customHeight="1">
      <c r="A8501" s="79">
        <f t="shared" si="3"/>
        <v>50503</v>
      </c>
      <c r="H8501" s="77"/>
      <c r="I8501" s="77"/>
      <c r="J8501" s="77"/>
      <c r="K8501" s="77"/>
      <c r="L8501" s="77"/>
      <c r="M8501" s="77"/>
    </row>
    <row r="8502" ht="15.75" customHeight="1">
      <c r="A8502" s="79">
        <f t="shared" si="3"/>
        <v>50504</v>
      </c>
      <c r="H8502" s="77"/>
      <c r="I8502" s="77"/>
      <c r="J8502" s="77"/>
      <c r="K8502" s="77"/>
      <c r="L8502" s="77"/>
      <c r="M8502" s="77"/>
    </row>
    <row r="8503" ht="15.75" customHeight="1">
      <c r="A8503" s="79">
        <f t="shared" si="3"/>
        <v>50505</v>
      </c>
      <c r="H8503" s="77"/>
      <c r="I8503" s="77"/>
      <c r="J8503" s="77"/>
      <c r="K8503" s="77"/>
      <c r="L8503" s="77"/>
      <c r="M8503" s="77"/>
    </row>
    <row r="8504" ht="15.75" customHeight="1">
      <c r="A8504" s="79">
        <f t="shared" si="3"/>
        <v>50506</v>
      </c>
      <c r="H8504" s="77"/>
      <c r="I8504" s="77"/>
      <c r="J8504" s="77"/>
      <c r="K8504" s="77"/>
      <c r="L8504" s="77"/>
      <c r="M8504" s="77"/>
    </row>
    <row r="8505" ht="15.75" customHeight="1">
      <c r="A8505" s="79">
        <f t="shared" si="3"/>
        <v>50507</v>
      </c>
      <c r="H8505" s="77"/>
      <c r="I8505" s="77"/>
      <c r="J8505" s="77"/>
      <c r="K8505" s="77"/>
      <c r="L8505" s="77"/>
      <c r="M8505" s="77"/>
    </row>
    <row r="8506" ht="15.75" customHeight="1">
      <c r="A8506" s="79">
        <f t="shared" si="3"/>
        <v>50508</v>
      </c>
      <c r="H8506" s="77"/>
      <c r="I8506" s="77"/>
      <c r="J8506" s="77"/>
      <c r="K8506" s="77"/>
      <c r="L8506" s="77"/>
      <c r="M8506" s="77"/>
    </row>
    <row r="8507" ht="15.75" customHeight="1">
      <c r="A8507" s="79">
        <f t="shared" si="3"/>
        <v>50509</v>
      </c>
      <c r="H8507" s="77"/>
      <c r="I8507" s="77"/>
      <c r="J8507" s="77"/>
      <c r="K8507" s="77"/>
      <c r="L8507" s="77"/>
      <c r="M8507" s="77"/>
    </row>
    <row r="8508" ht="15.75" customHeight="1">
      <c r="A8508" s="79">
        <f t="shared" si="3"/>
        <v>50510</v>
      </c>
      <c r="H8508" s="77"/>
      <c r="I8508" s="77"/>
      <c r="J8508" s="77"/>
      <c r="K8508" s="77"/>
      <c r="L8508" s="77"/>
      <c r="M8508" s="77"/>
    </row>
    <row r="8509" ht="15.75" customHeight="1">
      <c r="A8509" s="79">
        <f t="shared" si="3"/>
        <v>50511</v>
      </c>
      <c r="H8509" s="77"/>
      <c r="I8509" s="77"/>
      <c r="J8509" s="77"/>
      <c r="K8509" s="77"/>
      <c r="L8509" s="77"/>
      <c r="M8509" s="77"/>
    </row>
    <row r="8510" ht="15.75" customHeight="1">
      <c r="A8510" s="79">
        <f t="shared" si="3"/>
        <v>50512</v>
      </c>
      <c r="H8510" s="77"/>
      <c r="I8510" s="77"/>
      <c r="J8510" s="77"/>
      <c r="K8510" s="77"/>
      <c r="L8510" s="77"/>
      <c r="M8510" s="77"/>
    </row>
    <row r="8511" ht="15.75" customHeight="1">
      <c r="A8511" s="79">
        <f t="shared" si="3"/>
        <v>50513</v>
      </c>
      <c r="H8511" s="77"/>
      <c r="I8511" s="77"/>
      <c r="J8511" s="77"/>
      <c r="K8511" s="77"/>
      <c r="L8511" s="77"/>
      <c r="M8511" s="77"/>
    </row>
    <row r="8512" ht="15.75" customHeight="1">
      <c r="A8512" s="79">
        <f t="shared" si="3"/>
        <v>50514</v>
      </c>
      <c r="H8512" s="77"/>
      <c r="I8512" s="77"/>
      <c r="J8512" s="77"/>
      <c r="K8512" s="77"/>
      <c r="L8512" s="77"/>
      <c r="M8512" s="77"/>
    </row>
    <row r="8513" ht="15.75" customHeight="1">
      <c r="A8513" s="79">
        <f t="shared" si="3"/>
        <v>50515</v>
      </c>
      <c r="H8513" s="77"/>
      <c r="I8513" s="77"/>
      <c r="J8513" s="77"/>
      <c r="K8513" s="77"/>
      <c r="L8513" s="77"/>
      <c r="M8513" s="77"/>
    </row>
    <row r="8514" ht="15.75" customHeight="1">
      <c r="A8514" s="79">
        <f t="shared" si="3"/>
        <v>50516</v>
      </c>
      <c r="H8514" s="77"/>
      <c r="I8514" s="77"/>
      <c r="J8514" s="77"/>
      <c r="K8514" s="77"/>
      <c r="L8514" s="77"/>
      <c r="M8514" s="77"/>
    </row>
    <row r="8515" ht="15.75" customHeight="1">
      <c r="A8515" s="79">
        <f t="shared" si="3"/>
        <v>50517</v>
      </c>
      <c r="H8515" s="77"/>
      <c r="I8515" s="77"/>
      <c r="J8515" s="77"/>
      <c r="K8515" s="77"/>
      <c r="L8515" s="77"/>
      <c r="M8515" s="77"/>
    </row>
    <row r="8516" ht="15.75" customHeight="1">
      <c r="A8516" s="79">
        <f t="shared" si="3"/>
        <v>50518</v>
      </c>
      <c r="H8516" s="77"/>
      <c r="I8516" s="77"/>
      <c r="J8516" s="77"/>
      <c r="K8516" s="77"/>
      <c r="L8516" s="77"/>
      <c r="M8516" s="77"/>
    </row>
    <row r="8517" ht="15.75" customHeight="1">
      <c r="A8517" s="79">
        <f t="shared" si="3"/>
        <v>50519</v>
      </c>
      <c r="H8517" s="77"/>
      <c r="I8517" s="77"/>
      <c r="J8517" s="77"/>
      <c r="K8517" s="77"/>
      <c r="L8517" s="77"/>
      <c r="M8517" s="77"/>
    </row>
    <row r="8518" ht="15.75" customHeight="1">
      <c r="A8518" s="79">
        <f t="shared" si="3"/>
        <v>50520</v>
      </c>
      <c r="H8518" s="77"/>
      <c r="I8518" s="77"/>
      <c r="J8518" s="77"/>
      <c r="K8518" s="77"/>
      <c r="L8518" s="77"/>
      <c r="M8518" s="77"/>
    </row>
    <row r="8519" ht="15.75" customHeight="1">
      <c r="A8519" s="79">
        <f t="shared" si="3"/>
        <v>50521</v>
      </c>
      <c r="H8519" s="77"/>
      <c r="I8519" s="77"/>
      <c r="J8519" s="77"/>
      <c r="K8519" s="77"/>
      <c r="L8519" s="77"/>
      <c r="M8519" s="77"/>
    </row>
    <row r="8520" ht="15.75" customHeight="1">
      <c r="A8520" s="79">
        <f t="shared" si="3"/>
        <v>50522</v>
      </c>
      <c r="H8520" s="77"/>
      <c r="I8520" s="77"/>
      <c r="J8520" s="77"/>
      <c r="K8520" s="77"/>
      <c r="L8520" s="77"/>
      <c r="M8520" s="77"/>
    </row>
    <row r="8521" ht="15.75" customHeight="1">
      <c r="A8521" s="79">
        <f t="shared" si="3"/>
        <v>50523</v>
      </c>
      <c r="H8521" s="77"/>
      <c r="I8521" s="77"/>
      <c r="J8521" s="77"/>
      <c r="K8521" s="77"/>
      <c r="L8521" s="77"/>
      <c r="M8521" s="77"/>
    </row>
    <row r="8522" ht="15.75" customHeight="1">
      <c r="A8522" s="79">
        <f t="shared" si="3"/>
        <v>50524</v>
      </c>
      <c r="H8522" s="77"/>
      <c r="I8522" s="77"/>
      <c r="J8522" s="77"/>
      <c r="K8522" s="77"/>
      <c r="L8522" s="77"/>
      <c r="M8522" s="77"/>
    </row>
    <row r="8523" ht="15.75" customHeight="1">
      <c r="A8523" s="79">
        <f t="shared" si="3"/>
        <v>50525</v>
      </c>
      <c r="H8523" s="77"/>
      <c r="I8523" s="77"/>
      <c r="J8523" s="77"/>
      <c r="K8523" s="77"/>
      <c r="L8523" s="77"/>
      <c r="M8523" s="77"/>
    </row>
    <row r="8524" ht="15.75" customHeight="1">
      <c r="A8524" s="79">
        <f t="shared" si="3"/>
        <v>50526</v>
      </c>
      <c r="H8524" s="77"/>
      <c r="I8524" s="77"/>
      <c r="J8524" s="77"/>
      <c r="K8524" s="77"/>
      <c r="L8524" s="77"/>
      <c r="M8524" s="77"/>
    </row>
    <row r="8525" ht="15.75" customHeight="1">
      <c r="A8525" s="79">
        <f t="shared" si="3"/>
        <v>50527</v>
      </c>
      <c r="H8525" s="77"/>
      <c r="I8525" s="77"/>
      <c r="J8525" s="77"/>
      <c r="K8525" s="77"/>
      <c r="L8525" s="77"/>
      <c r="M8525" s="77"/>
    </row>
    <row r="8526" ht="15.75" customHeight="1">
      <c r="A8526" s="79">
        <f t="shared" si="3"/>
        <v>50528</v>
      </c>
      <c r="H8526" s="77"/>
      <c r="I8526" s="77"/>
      <c r="J8526" s="77"/>
      <c r="K8526" s="77"/>
      <c r="L8526" s="77"/>
      <c r="M8526" s="77"/>
    </row>
    <row r="8527" ht="15.75" customHeight="1">
      <c r="A8527" s="79">
        <f t="shared" si="3"/>
        <v>50529</v>
      </c>
      <c r="H8527" s="77"/>
      <c r="I8527" s="77"/>
      <c r="J8527" s="77"/>
      <c r="K8527" s="77"/>
      <c r="L8527" s="77"/>
      <c r="M8527" s="77"/>
    </row>
    <row r="8528" ht="15.75" customHeight="1">
      <c r="A8528" s="79">
        <f t="shared" si="3"/>
        <v>50530</v>
      </c>
      <c r="H8528" s="77"/>
      <c r="I8528" s="77"/>
      <c r="J8528" s="77"/>
      <c r="K8528" s="77"/>
      <c r="L8528" s="77"/>
      <c r="M8528" s="77"/>
    </row>
    <row r="8529" ht="15.75" customHeight="1">
      <c r="A8529" s="79">
        <f t="shared" si="3"/>
        <v>50531</v>
      </c>
      <c r="H8529" s="77"/>
      <c r="I8529" s="77"/>
      <c r="J8529" s="77"/>
      <c r="K8529" s="77"/>
      <c r="L8529" s="77"/>
      <c r="M8529" s="77"/>
    </row>
    <row r="8530" ht="15.75" customHeight="1">
      <c r="A8530" s="79">
        <f t="shared" si="3"/>
        <v>50532</v>
      </c>
      <c r="H8530" s="77"/>
      <c r="I8530" s="77"/>
      <c r="J8530" s="77"/>
      <c r="K8530" s="77"/>
      <c r="L8530" s="77"/>
      <c r="M8530" s="77"/>
    </row>
    <row r="8531" ht="15.75" customHeight="1">
      <c r="A8531" s="79">
        <f t="shared" si="3"/>
        <v>50533</v>
      </c>
      <c r="H8531" s="77"/>
      <c r="I8531" s="77"/>
      <c r="J8531" s="77"/>
      <c r="K8531" s="77"/>
      <c r="L8531" s="77"/>
      <c r="M8531" s="77"/>
    </row>
    <row r="8532" ht="15.75" customHeight="1">
      <c r="A8532" s="79">
        <f t="shared" si="3"/>
        <v>50534</v>
      </c>
      <c r="H8532" s="77"/>
      <c r="I8532" s="77"/>
      <c r="J8532" s="77"/>
      <c r="K8532" s="77"/>
      <c r="L8532" s="77"/>
      <c r="M8532" s="77"/>
    </row>
    <row r="8533" ht="15.75" customHeight="1">
      <c r="A8533" s="79">
        <f t="shared" si="3"/>
        <v>50535</v>
      </c>
      <c r="H8533" s="77"/>
      <c r="I8533" s="77"/>
      <c r="J8533" s="77"/>
      <c r="K8533" s="77"/>
      <c r="L8533" s="77"/>
      <c r="M8533" s="77"/>
    </row>
    <row r="8534" ht="15.75" customHeight="1">
      <c r="A8534" s="79">
        <f t="shared" si="3"/>
        <v>50536</v>
      </c>
      <c r="H8534" s="77"/>
      <c r="I8534" s="77"/>
      <c r="J8534" s="77"/>
      <c r="K8534" s="77"/>
      <c r="L8534" s="77"/>
      <c r="M8534" s="77"/>
    </row>
    <row r="8535" ht="15.75" customHeight="1">
      <c r="A8535" s="79">
        <f t="shared" si="3"/>
        <v>50537</v>
      </c>
      <c r="H8535" s="77"/>
      <c r="I8535" s="77"/>
      <c r="J8535" s="77"/>
      <c r="K8535" s="77"/>
      <c r="L8535" s="77"/>
      <c r="M8535" s="77"/>
    </row>
    <row r="8536" ht="15.75" customHeight="1">
      <c r="A8536" s="79">
        <f t="shared" si="3"/>
        <v>50538</v>
      </c>
      <c r="H8536" s="77"/>
      <c r="I8536" s="77"/>
      <c r="J8536" s="77"/>
      <c r="K8536" s="77"/>
      <c r="L8536" s="77"/>
      <c r="M8536" s="77"/>
    </row>
    <row r="8537" ht="15.75" customHeight="1">
      <c r="A8537" s="79">
        <f t="shared" si="3"/>
        <v>50539</v>
      </c>
      <c r="H8537" s="77"/>
      <c r="I8537" s="77"/>
      <c r="J8537" s="77"/>
      <c r="K8537" s="77"/>
      <c r="L8537" s="77"/>
      <c r="M8537" s="77"/>
    </row>
    <row r="8538" ht="15.75" customHeight="1">
      <c r="A8538" s="79">
        <f t="shared" si="3"/>
        <v>50540</v>
      </c>
      <c r="H8538" s="77"/>
      <c r="I8538" s="77"/>
      <c r="J8538" s="77"/>
      <c r="K8538" s="77"/>
      <c r="L8538" s="77"/>
      <c r="M8538" s="77"/>
    </row>
    <row r="8539" ht="15.75" customHeight="1">
      <c r="A8539" s="79">
        <f t="shared" si="3"/>
        <v>50541</v>
      </c>
      <c r="H8539" s="77"/>
      <c r="I8539" s="77"/>
      <c r="J8539" s="77"/>
      <c r="K8539" s="77"/>
      <c r="L8539" s="77"/>
      <c r="M8539" s="77"/>
    </row>
    <row r="8540" ht="15.75" customHeight="1">
      <c r="A8540" s="79">
        <f t="shared" si="3"/>
        <v>50542</v>
      </c>
      <c r="H8540" s="77"/>
      <c r="I8540" s="77"/>
      <c r="J8540" s="77"/>
      <c r="K8540" s="77"/>
      <c r="L8540" s="77"/>
      <c r="M8540" s="77"/>
    </row>
    <row r="8541" ht="15.75" customHeight="1">
      <c r="A8541" s="79">
        <f t="shared" si="3"/>
        <v>50543</v>
      </c>
      <c r="H8541" s="77"/>
      <c r="I8541" s="77"/>
      <c r="J8541" s="77"/>
      <c r="K8541" s="77"/>
      <c r="L8541" s="77"/>
      <c r="M8541" s="77"/>
    </row>
    <row r="8542" ht="15.75" customHeight="1">
      <c r="A8542" s="79">
        <f t="shared" si="3"/>
        <v>50544</v>
      </c>
      <c r="H8542" s="77"/>
      <c r="I8542" s="77"/>
      <c r="J8542" s="77"/>
      <c r="K8542" s="77"/>
      <c r="L8542" s="77"/>
      <c r="M8542" s="77"/>
    </row>
    <row r="8543" ht="15.75" customHeight="1">
      <c r="A8543" s="79">
        <f t="shared" si="3"/>
        <v>50545</v>
      </c>
      <c r="H8543" s="77"/>
      <c r="I8543" s="77"/>
      <c r="J8543" s="77"/>
      <c r="K8543" s="77"/>
      <c r="L8543" s="77"/>
      <c r="M8543" s="77"/>
    </row>
    <row r="8544" ht="15.75" customHeight="1">
      <c r="A8544" s="79">
        <f t="shared" si="3"/>
        <v>50546</v>
      </c>
      <c r="H8544" s="77"/>
      <c r="I8544" s="77"/>
      <c r="J8544" s="77"/>
      <c r="K8544" s="77"/>
      <c r="L8544" s="77"/>
      <c r="M8544" s="77"/>
    </row>
    <row r="8545" ht="15.75" customHeight="1">
      <c r="A8545" s="79">
        <f t="shared" si="3"/>
        <v>50547</v>
      </c>
      <c r="H8545" s="77"/>
      <c r="I8545" s="77"/>
      <c r="J8545" s="77"/>
      <c r="K8545" s="77"/>
      <c r="L8545" s="77"/>
      <c r="M8545" s="77"/>
    </row>
    <row r="8546" ht="15.75" customHeight="1">
      <c r="A8546" s="79">
        <f t="shared" si="3"/>
        <v>50548</v>
      </c>
      <c r="H8546" s="77"/>
      <c r="I8546" s="77"/>
      <c r="J8546" s="77"/>
      <c r="K8546" s="77"/>
      <c r="L8546" s="77"/>
      <c r="M8546" s="77"/>
    </row>
    <row r="8547" ht="15.75" customHeight="1">
      <c r="A8547" s="79">
        <f t="shared" si="3"/>
        <v>50549</v>
      </c>
      <c r="H8547" s="77"/>
      <c r="I8547" s="77"/>
      <c r="J8547" s="77"/>
      <c r="K8547" s="77"/>
      <c r="L8547" s="77"/>
      <c r="M8547" s="77"/>
    </row>
    <row r="8548" ht="15.75" customHeight="1">
      <c r="A8548" s="79">
        <f t="shared" si="3"/>
        <v>50550</v>
      </c>
      <c r="H8548" s="77"/>
      <c r="I8548" s="77"/>
      <c r="J8548" s="77"/>
      <c r="K8548" s="77"/>
      <c r="L8548" s="77"/>
      <c r="M8548" s="77"/>
    </row>
    <row r="8549" ht="15.75" customHeight="1">
      <c r="A8549" s="79">
        <f t="shared" si="3"/>
        <v>50551</v>
      </c>
      <c r="H8549" s="77"/>
      <c r="I8549" s="77"/>
      <c r="J8549" s="77"/>
      <c r="K8549" s="77"/>
      <c r="L8549" s="77"/>
      <c r="M8549" s="77"/>
    </row>
    <row r="8550" ht="15.75" customHeight="1">
      <c r="A8550" s="79">
        <f t="shared" si="3"/>
        <v>50552</v>
      </c>
      <c r="H8550" s="77"/>
      <c r="I8550" s="77"/>
      <c r="J8550" s="77"/>
      <c r="K8550" s="77"/>
      <c r="L8550" s="77"/>
      <c r="M8550" s="77"/>
    </row>
    <row r="8551" ht="15.75" customHeight="1">
      <c r="A8551" s="79">
        <f t="shared" si="3"/>
        <v>50553</v>
      </c>
      <c r="H8551" s="77"/>
      <c r="I8551" s="77"/>
      <c r="J8551" s="77"/>
      <c r="K8551" s="77"/>
      <c r="L8551" s="77"/>
      <c r="M8551" s="77"/>
    </row>
    <row r="8552" ht="15.75" customHeight="1">
      <c r="A8552" s="79">
        <f t="shared" si="3"/>
        <v>50554</v>
      </c>
      <c r="H8552" s="77"/>
      <c r="I8552" s="77"/>
      <c r="J8552" s="77"/>
      <c r="K8552" s="77"/>
      <c r="L8552" s="77"/>
      <c r="M8552" s="77"/>
    </row>
    <row r="8553" ht="15.75" customHeight="1">
      <c r="A8553" s="79">
        <f t="shared" si="3"/>
        <v>50555</v>
      </c>
      <c r="H8553" s="77"/>
      <c r="I8553" s="77"/>
      <c r="J8553" s="77"/>
      <c r="K8553" s="77"/>
      <c r="L8553" s="77"/>
      <c r="M8553" s="77"/>
    </row>
    <row r="8554" ht="15.75" customHeight="1">
      <c r="A8554" s="79">
        <f t="shared" si="3"/>
        <v>50556</v>
      </c>
      <c r="H8554" s="77"/>
      <c r="I8554" s="77"/>
      <c r="J8554" s="77"/>
      <c r="K8554" s="77"/>
      <c r="L8554" s="77"/>
      <c r="M8554" s="77"/>
    </row>
    <row r="8555" ht="15.75" customHeight="1">
      <c r="A8555" s="79">
        <f t="shared" si="3"/>
        <v>50557</v>
      </c>
      <c r="H8555" s="77"/>
      <c r="I8555" s="77"/>
      <c r="J8555" s="77"/>
      <c r="K8555" s="77"/>
      <c r="L8555" s="77"/>
      <c r="M8555" s="77"/>
    </row>
    <row r="8556" ht="15.75" customHeight="1">
      <c r="A8556" s="79">
        <f t="shared" si="3"/>
        <v>50558</v>
      </c>
      <c r="H8556" s="77"/>
      <c r="I8556" s="77"/>
      <c r="J8556" s="77"/>
      <c r="K8556" s="77"/>
      <c r="L8556" s="77"/>
      <c r="M8556" s="77"/>
    </row>
    <row r="8557" ht="15.75" customHeight="1">
      <c r="A8557" s="79">
        <f t="shared" si="3"/>
        <v>50559</v>
      </c>
      <c r="H8557" s="77"/>
      <c r="I8557" s="77"/>
      <c r="J8557" s="77"/>
      <c r="K8557" s="77"/>
      <c r="L8557" s="77"/>
      <c r="M8557" s="77"/>
    </row>
    <row r="8558" ht="15.75" customHeight="1">
      <c r="A8558" s="79">
        <f t="shared" si="3"/>
        <v>50560</v>
      </c>
      <c r="H8558" s="77"/>
      <c r="I8558" s="77"/>
      <c r="J8558" s="77"/>
      <c r="K8558" s="77"/>
      <c r="L8558" s="77"/>
      <c r="M8558" s="77"/>
    </row>
    <row r="8559" ht="15.75" customHeight="1">
      <c r="A8559" s="79">
        <f t="shared" si="3"/>
        <v>50561</v>
      </c>
      <c r="H8559" s="77"/>
      <c r="I8559" s="77"/>
      <c r="J8559" s="77"/>
      <c r="K8559" s="77"/>
      <c r="L8559" s="77"/>
      <c r="M8559" s="77"/>
    </row>
    <row r="8560" ht="15.75" customHeight="1">
      <c r="A8560" s="79">
        <f t="shared" si="3"/>
        <v>50562</v>
      </c>
      <c r="H8560" s="77"/>
      <c r="I8560" s="77"/>
      <c r="J8560" s="77"/>
      <c r="K8560" s="77"/>
      <c r="L8560" s="77"/>
      <c r="M8560" s="77"/>
    </row>
    <row r="8561" ht="15.75" customHeight="1">
      <c r="A8561" s="79">
        <f t="shared" si="3"/>
        <v>50563</v>
      </c>
      <c r="H8561" s="77"/>
      <c r="I8561" s="77"/>
      <c r="J8561" s="77"/>
      <c r="K8561" s="77"/>
      <c r="L8561" s="77"/>
      <c r="M8561" s="77"/>
    </row>
    <row r="8562" ht="15.75" customHeight="1">
      <c r="A8562" s="79">
        <f t="shared" si="3"/>
        <v>50564</v>
      </c>
      <c r="H8562" s="77"/>
      <c r="I8562" s="77"/>
      <c r="J8562" s="77"/>
      <c r="K8562" s="77"/>
      <c r="L8562" s="77"/>
      <c r="M8562" s="77"/>
    </row>
    <row r="8563" ht="15.75" customHeight="1">
      <c r="A8563" s="79">
        <f t="shared" si="3"/>
        <v>50565</v>
      </c>
      <c r="H8563" s="77"/>
      <c r="I8563" s="77"/>
      <c r="J8563" s="77"/>
      <c r="K8563" s="77"/>
      <c r="L8563" s="77"/>
      <c r="M8563" s="77"/>
    </row>
    <row r="8564" ht="15.75" customHeight="1">
      <c r="A8564" s="79">
        <f t="shared" si="3"/>
        <v>50566</v>
      </c>
      <c r="H8564" s="77"/>
      <c r="I8564" s="77"/>
      <c r="J8564" s="77"/>
      <c r="K8564" s="77"/>
      <c r="L8564" s="77"/>
      <c r="M8564" s="77"/>
    </row>
    <row r="8565" ht="15.75" customHeight="1">
      <c r="A8565" s="79">
        <f t="shared" si="3"/>
        <v>50567</v>
      </c>
      <c r="H8565" s="77"/>
      <c r="I8565" s="77"/>
      <c r="J8565" s="77"/>
      <c r="K8565" s="77"/>
      <c r="L8565" s="77"/>
      <c r="M8565" s="77"/>
    </row>
    <row r="8566" ht="15.75" customHeight="1">
      <c r="A8566" s="79">
        <f t="shared" si="3"/>
        <v>50568</v>
      </c>
      <c r="H8566" s="77"/>
      <c r="I8566" s="77"/>
      <c r="J8566" s="77"/>
      <c r="K8566" s="77"/>
      <c r="L8566" s="77"/>
      <c r="M8566" s="77"/>
    </row>
    <row r="8567" ht="15.75" customHeight="1">
      <c r="A8567" s="79">
        <f t="shared" si="3"/>
        <v>50569</v>
      </c>
      <c r="H8567" s="77"/>
      <c r="I8567" s="77"/>
      <c r="J8567" s="77"/>
      <c r="K8567" s="77"/>
      <c r="L8567" s="77"/>
      <c r="M8567" s="77"/>
    </row>
    <row r="8568" ht="15.75" customHeight="1">
      <c r="A8568" s="79">
        <f t="shared" si="3"/>
        <v>50570</v>
      </c>
      <c r="H8568" s="77"/>
      <c r="I8568" s="77"/>
      <c r="J8568" s="77"/>
      <c r="K8568" s="77"/>
      <c r="L8568" s="77"/>
      <c r="M8568" s="77"/>
    </row>
    <row r="8569" ht="15.75" customHeight="1">
      <c r="A8569" s="79">
        <f t="shared" si="3"/>
        <v>50571</v>
      </c>
      <c r="H8569" s="77"/>
      <c r="I8569" s="77"/>
      <c r="J8569" s="77"/>
      <c r="K8569" s="77"/>
      <c r="L8569" s="77"/>
      <c r="M8569" s="77"/>
    </row>
    <row r="8570" ht="15.75" customHeight="1">
      <c r="A8570" s="79">
        <f t="shared" si="3"/>
        <v>50572</v>
      </c>
      <c r="H8570" s="77"/>
      <c r="I8570" s="77"/>
      <c r="J8570" s="77"/>
      <c r="K8570" s="77"/>
      <c r="L8570" s="77"/>
      <c r="M8570" s="77"/>
    </row>
    <row r="8571" ht="15.75" customHeight="1">
      <c r="A8571" s="79">
        <f t="shared" si="3"/>
        <v>50573</v>
      </c>
      <c r="H8571" s="77"/>
      <c r="I8571" s="77"/>
      <c r="J8571" s="77"/>
      <c r="K8571" s="77"/>
      <c r="L8571" s="77"/>
      <c r="M8571" s="77"/>
    </row>
    <row r="8572" ht="15.75" customHeight="1">
      <c r="A8572" s="79">
        <f t="shared" si="3"/>
        <v>50574</v>
      </c>
      <c r="H8572" s="77"/>
      <c r="I8572" s="77"/>
      <c r="J8572" s="77"/>
      <c r="K8572" s="77"/>
      <c r="L8572" s="77"/>
      <c r="M8572" s="77"/>
    </row>
    <row r="8573" ht="15.75" customHeight="1">
      <c r="A8573" s="79">
        <f t="shared" si="3"/>
        <v>50575</v>
      </c>
      <c r="H8573" s="77"/>
      <c r="I8573" s="77"/>
      <c r="J8573" s="77"/>
      <c r="K8573" s="77"/>
      <c r="L8573" s="77"/>
      <c r="M8573" s="77"/>
    </row>
    <row r="8574" ht="15.75" customHeight="1">
      <c r="A8574" s="79">
        <f t="shared" si="3"/>
        <v>50576</v>
      </c>
      <c r="H8574" s="77"/>
      <c r="I8574" s="77"/>
      <c r="J8574" s="77"/>
      <c r="K8574" s="77"/>
      <c r="L8574" s="77"/>
      <c r="M8574" s="77"/>
    </row>
    <row r="8575" ht="15.75" customHeight="1">
      <c r="A8575" s="79">
        <f t="shared" si="3"/>
        <v>50577</v>
      </c>
      <c r="H8575" s="77"/>
      <c r="I8575" s="77"/>
      <c r="J8575" s="77"/>
      <c r="K8575" s="77"/>
      <c r="L8575" s="77"/>
      <c r="M8575" s="77"/>
    </row>
    <row r="8576" ht="15.75" customHeight="1">
      <c r="A8576" s="79">
        <f t="shared" si="3"/>
        <v>50578</v>
      </c>
      <c r="H8576" s="77"/>
      <c r="I8576" s="77"/>
      <c r="J8576" s="77"/>
      <c r="K8576" s="77"/>
      <c r="L8576" s="77"/>
      <c r="M8576" s="77"/>
    </row>
    <row r="8577" ht="15.75" customHeight="1">
      <c r="A8577" s="79">
        <f t="shared" si="3"/>
        <v>50579</v>
      </c>
      <c r="H8577" s="77"/>
      <c r="I8577" s="77"/>
      <c r="J8577" s="77"/>
      <c r="K8577" s="77"/>
      <c r="L8577" s="77"/>
      <c r="M8577" s="77"/>
    </row>
    <row r="8578" ht="15.75" customHeight="1">
      <c r="A8578" s="79">
        <f t="shared" si="3"/>
        <v>50580</v>
      </c>
      <c r="H8578" s="77"/>
      <c r="I8578" s="77"/>
      <c r="J8578" s="77"/>
      <c r="K8578" s="77"/>
      <c r="L8578" s="77"/>
      <c r="M8578" s="77"/>
    </row>
    <row r="8579" ht="15.75" customHeight="1">
      <c r="A8579" s="79">
        <f t="shared" si="3"/>
        <v>50581</v>
      </c>
      <c r="H8579" s="77"/>
      <c r="I8579" s="77"/>
      <c r="J8579" s="77"/>
      <c r="K8579" s="77"/>
      <c r="L8579" s="77"/>
      <c r="M8579" s="77"/>
    </row>
    <row r="8580" ht="15.75" customHeight="1">
      <c r="A8580" s="79">
        <f t="shared" si="3"/>
        <v>50582</v>
      </c>
      <c r="H8580" s="77"/>
      <c r="I8580" s="77"/>
      <c r="J8580" s="77"/>
      <c r="K8580" s="77"/>
      <c r="L8580" s="77"/>
      <c r="M8580" s="77"/>
    </row>
    <row r="8581" ht="15.75" customHeight="1">
      <c r="A8581" s="79">
        <f t="shared" si="3"/>
        <v>50583</v>
      </c>
      <c r="H8581" s="77"/>
      <c r="I8581" s="77"/>
      <c r="J8581" s="77"/>
      <c r="K8581" s="77"/>
      <c r="L8581" s="77"/>
      <c r="M8581" s="77"/>
    </row>
    <row r="8582" ht="15.75" customHeight="1">
      <c r="A8582" s="79">
        <f t="shared" si="3"/>
        <v>50584</v>
      </c>
      <c r="H8582" s="77"/>
      <c r="I8582" s="77"/>
      <c r="J8582" s="77"/>
      <c r="K8582" s="77"/>
      <c r="L8582" s="77"/>
      <c r="M8582" s="77"/>
    </row>
    <row r="8583" ht="15.75" customHeight="1">
      <c r="A8583" s="79">
        <f t="shared" si="3"/>
        <v>50585</v>
      </c>
      <c r="H8583" s="77"/>
      <c r="I8583" s="77"/>
      <c r="J8583" s="77"/>
      <c r="K8583" s="77"/>
      <c r="L8583" s="77"/>
      <c r="M8583" s="77"/>
    </row>
    <row r="8584" ht="15.75" customHeight="1">
      <c r="A8584" s="79">
        <f t="shared" si="3"/>
        <v>50586</v>
      </c>
      <c r="H8584" s="77"/>
      <c r="I8584" s="77"/>
      <c r="J8584" s="77"/>
      <c r="K8584" s="77"/>
      <c r="L8584" s="77"/>
      <c r="M8584" s="77"/>
    </row>
    <row r="8585" ht="15.75" customHeight="1">
      <c r="A8585" s="79">
        <f t="shared" si="3"/>
        <v>50587</v>
      </c>
      <c r="H8585" s="77"/>
      <c r="I8585" s="77"/>
      <c r="J8585" s="77"/>
      <c r="K8585" s="77"/>
      <c r="L8585" s="77"/>
      <c r="M8585" s="77"/>
    </row>
    <row r="8586" ht="15.75" customHeight="1">
      <c r="A8586" s="79">
        <f t="shared" si="3"/>
        <v>50588</v>
      </c>
      <c r="H8586" s="77"/>
      <c r="I8586" s="77"/>
      <c r="J8586" s="77"/>
      <c r="K8586" s="77"/>
      <c r="L8586" s="77"/>
      <c r="M8586" s="77"/>
    </row>
    <row r="8587" ht="15.75" customHeight="1">
      <c r="A8587" s="79">
        <f t="shared" si="3"/>
        <v>50589</v>
      </c>
      <c r="H8587" s="77"/>
      <c r="I8587" s="77"/>
      <c r="J8587" s="77"/>
      <c r="K8587" s="77"/>
      <c r="L8587" s="77"/>
      <c r="M8587" s="77"/>
    </row>
    <row r="8588" ht="15.75" customHeight="1">
      <c r="A8588" s="79">
        <f t="shared" si="3"/>
        <v>50590</v>
      </c>
      <c r="H8588" s="77"/>
      <c r="I8588" s="77"/>
      <c r="J8588" s="77"/>
      <c r="K8588" s="77"/>
      <c r="L8588" s="77"/>
      <c r="M8588" s="77"/>
    </row>
    <row r="8589" ht="15.75" customHeight="1">
      <c r="A8589" s="79">
        <f t="shared" si="3"/>
        <v>50591</v>
      </c>
      <c r="H8589" s="77"/>
      <c r="I8589" s="77"/>
      <c r="J8589" s="77"/>
      <c r="K8589" s="77"/>
      <c r="L8589" s="77"/>
      <c r="M8589" s="77"/>
    </row>
    <row r="8590" ht="15.75" customHeight="1">
      <c r="A8590" s="79">
        <f t="shared" si="3"/>
        <v>50592</v>
      </c>
      <c r="H8590" s="77"/>
      <c r="I8590" s="77"/>
      <c r="J8590" s="77"/>
      <c r="K8590" s="77"/>
      <c r="L8590" s="77"/>
      <c r="M8590" s="77"/>
    </row>
    <row r="8591" ht="15.75" customHeight="1">
      <c r="A8591" s="79">
        <f t="shared" si="3"/>
        <v>50593</v>
      </c>
      <c r="H8591" s="77"/>
      <c r="I8591" s="77"/>
      <c r="J8591" s="77"/>
      <c r="K8591" s="77"/>
      <c r="L8591" s="77"/>
      <c r="M8591" s="77"/>
    </row>
    <row r="8592" ht="15.75" customHeight="1">
      <c r="A8592" s="79">
        <f t="shared" si="3"/>
        <v>50594</v>
      </c>
      <c r="H8592" s="77"/>
      <c r="I8592" s="77"/>
      <c r="J8592" s="77"/>
      <c r="K8592" s="77"/>
      <c r="L8592" s="77"/>
      <c r="M8592" s="77"/>
    </row>
    <row r="8593" ht="15.75" customHeight="1">
      <c r="A8593" s="79">
        <f t="shared" si="3"/>
        <v>50595</v>
      </c>
      <c r="H8593" s="77"/>
      <c r="I8593" s="77"/>
      <c r="J8593" s="77"/>
      <c r="K8593" s="77"/>
      <c r="L8593" s="77"/>
      <c r="M8593" s="77"/>
    </row>
    <row r="8594" ht="15.75" customHeight="1">
      <c r="A8594" s="79">
        <f t="shared" si="3"/>
        <v>50596</v>
      </c>
      <c r="H8594" s="77"/>
      <c r="I8594" s="77"/>
      <c r="J8594" s="77"/>
      <c r="K8594" s="77"/>
      <c r="L8594" s="77"/>
      <c r="M8594" s="77"/>
    </row>
    <row r="8595" ht="15.75" customHeight="1">
      <c r="A8595" s="79">
        <f t="shared" si="3"/>
        <v>50597</v>
      </c>
      <c r="H8595" s="77"/>
      <c r="I8595" s="77"/>
      <c r="J8595" s="77"/>
      <c r="K8595" s="77"/>
      <c r="L8595" s="77"/>
      <c r="M8595" s="77"/>
    </row>
    <row r="8596" ht="15.75" customHeight="1">
      <c r="A8596" s="79">
        <f t="shared" si="3"/>
        <v>50598</v>
      </c>
      <c r="H8596" s="77"/>
      <c r="I8596" s="77"/>
      <c r="J8596" s="77"/>
      <c r="K8596" s="77"/>
      <c r="L8596" s="77"/>
      <c r="M8596" s="77"/>
    </row>
    <row r="8597" ht="15.75" customHeight="1">
      <c r="A8597" s="79">
        <f t="shared" si="3"/>
        <v>50599</v>
      </c>
      <c r="H8597" s="77"/>
      <c r="I8597" s="77"/>
      <c r="J8597" s="77"/>
      <c r="K8597" s="77"/>
      <c r="L8597" s="77"/>
      <c r="M8597" s="77"/>
    </row>
    <row r="8598" ht="15.75" customHeight="1">
      <c r="A8598" s="79">
        <f t="shared" si="3"/>
        <v>50600</v>
      </c>
      <c r="H8598" s="77"/>
      <c r="I8598" s="77"/>
      <c r="J8598" s="77"/>
      <c r="K8598" s="77"/>
      <c r="L8598" s="77"/>
      <c r="M8598" s="77"/>
    </row>
    <row r="8599" ht="15.75" customHeight="1">
      <c r="A8599" s="79">
        <f t="shared" si="3"/>
        <v>50601</v>
      </c>
      <c r="H8599" s="77"/>
      <c r="I8599" s="77"/>
      <c r="J8599" s="77"/>
      <c r="K8599" s="77"/>
      <c r="L8599" s="77"/>
      <c r="M8599" s="77"/>
    </row>
    <row r="8600" ht="15.75" customHeight="1">
      <c r="A8600" s="79">
        <f t="shared" si="3"/>
        <v>50602</v>
      </c>
      <c r="H8600" s="77"/>
      <c r="I8600" s="77"/>
      <c r="J8600" s="77"/>
      <c r="K8600" s="77"/>
      <c r="L8600" s="77"/>
      <c r="M8600" s="77"/>
    </row>
    <row r="8601" ht="15.75" customHeight="1">
      <c r="A8601" s="79">
        <f t="shared" si="3"/>
        <v>50603</v>
      </c>
      <c r="H8601" s="77"/>
      <c r="I8601" s="77"/>
      <c r="J8601" s="77"/>
      <c r="K8601" s="77"/>
      <c r="L8601" s="77"/>
      <c r="M8601" s="77"/>
    </row>
    <row r="8602" ht="15.75" customHeight="1">
      <c r="A8602" s="79">
        <f t="shared" si="3"/>
        <v>50604</v>
      </c>
      <c r="H8602" s="77"/>
      <c r="I8602" s="77"/>
      <c r="J8602" s="77"/>
      <c r="K8602" s="77"/>
      <c r="L8602" s="77"/>
      <c r="M8602" s="77"/>
    </row>
    <row r="8603" ht="15.75" customHeight="1">
      <c r="A8603" s="79">
        <f t="shared" si="3"/>
        <v>50605</v>
      </c>
      <c r="H8603" s="77"/>
      <c r="I8603" s="77"/>
      <c r="J8603" s="77"/>
      <c r="K8603" s="77"/>
      <c r="L8603" s="77"/>
      <c r="M8603" s="77"/>
    </row>
    <row r="8604" ht="15.75" customHeight="1">
      <c r="A8604" s="79">
        <f t="shared" si="3"/>
        <v>50606</v>
      </c>
      <c r="H8604" s="77"/>
      <c r="I8604" s="77"/>
      <c r="J8604" s="77"/>
      <c r="K8604" s="77"/>
      <c r="L8604" s="77"/>
      <c r="M8604" s="77"/>
    </row>
    <row r="8605" ht="15.75" customHeight="1">
      <c r="A8605" s="79">
        <f t="shared" si="3"/>
        <v>50607</v>
      </c>
      <c r="H8605" s="77"/>
      <c r="I8605" s="77"/>
      <c r="J8605" s="77"/>
      <c r="K8605" s="77"/>
      <c r="L8605" s="77"/>
      <c r="M8605" s="77"/>
    </row>
    <row r="8606" ht="15.75" customHeight="1">
      <c r="A8606" s="79">
        <f t="shared" si="3"/>
        <v>50608</v>
      </c>
      <c r="H8606" s="77"/>
      <c r="I8606" s="77"/>
      <c r="J8606" s="77"/>
      <c r="K8606" s="77"/>
      <c r="L8606" s="77"/>
      <c r="M8606" s="77"/>
    </row>
    <row r="8607" ht="15.75" customHeight="1">
      <c r="A8607" s="79">
        <f t="shared" si="3"/>
        <v>50609</v>
      </c>
      <c r="H8607" s="77"/>
      <c r="I8607" s="77"/>
      <c r="J8607" s="77"/>
      <c r="K8607" s="77"/>
      <c r="L8607" s="77"/>
      <c r="M8607" s="77"/>
    </row>
    <row r="8608" ht="15.75" customHeight="1">
      <c r="A8608" s="79">
        <f t="shared" si="3"/>
        <v>50610</v>
      </c>
      <c r="H8608" s="77"/>
      <c r="I8608" s="77"/>
      <c r="J8608" s="77"/>
      <c r="K8608" s="77"/>
      <c r="L8608" s="77"/>
      <c r="M8608" s="77"/>
    </row>
    <row r="8609" ht="15.75" customHeight="1">
      <c r="A8609" s="79">
        <f t="shared" si="3"/>
        <v>50611</v>
      </c>
      <c r="H8609" s="77"/>
      <c r="I8609" s="77"/>
      <c r="J8609" s="77"/>
      <c r="K8609" s="77"/>
      <c r="L8609" s="77"/>
      <c r="M8609" s="77"/>
    </row>
    <row r="8610" ht="15.75" customHeight="1">
      <c r="A8610" s="79">
        <f t="shared" si="3"/>
        <v>50612</v>
      </c>
      <c r="H8610" s="77"/>
      <c r="I8610" s="77"/>
      <c r="J8610" s="77"/>
      <c r="K8610" s="77"/>
      <c r="L8610" s="77"/>
      <c r="M8610" s="77"/>
    </row>
    <row r="8611" ht="15.75" customHeight="1">
      <c r="A8611" s="79">
        <f t="shared" si="3"/>
        <v>50613</v>
      </c>
      <c r="H8611" s="77"/>
      <c r="I8611" s="77"/>
      <c r="J8611" s="77"/>
      <c r="K8611" s="77"/>
      <c r="L8611" s="77"/>
      <c r="M8611" s="77"/>
    </row>
    <row r="8612" ht="15.75" customHeight="1">
      <c r="A8612" s="79">
        <f t="shared" si="3"/>
        <v>50614</v>
      </c>
      <c r="H8612" s="77"/>
      <c r="I8612" s="77"/>
      <c r="J8612" s="77"/>
      <c r="K8612" s="77"/>
      <c r="L8612" s="77"/>
      <c r="M8612" s="77"/>
    </row>
    <row r="8613" ht="15.75" customHeight="1">
      <c r="A8613" s="79">
        <f t="shared" si="3"/>
        <v>50615</v>
      </c>
      <c r="H8613" s="77"/>
      <c r="I8613" s="77"/>
      <c r="J8613" s="77"/>
      <c r="K8613" s="77"/>
      <c r="L8613" s="77"/>
      <c r="M8613" s="77"/>
    </row>
    <row r="8614" ht="15.75" customHeight="1">
      <c r="A8614" s="79">
        <f t="shared" si="3"/>
        <v>50616</v>
      </c>
      <c r="H8614" s="77"/>
      <c r="I8614" s="77"/>
      <c r="J8614" s="77"/>
      <c r="K8614" s="77"/>
      <c r="L8614" s="77"/>
      <c r="M8614" s="77"/>
    </row>
    <row r="8615" ht="15.75" customHeight="1">
      <c r="A8615" s="79">
        <f t="shared" si="3"/>
        <v>50617</v>
      </c>
      <c r="H8615" s="77"/>
      <c r="I8615" s="77"/>
      <c r="J8615" s="77"/>
      <c r="K8615" s="77"/>
      <c r="L8615" s="77"/>
      <c r="M8615" s="77"/>
    </row>
    <row r="8616" ht="15.75" customHeight="1">
      <c r="A8616" s="79">
        <f t="shared" si="3"/>
        <v>50618</v>
      </c>
      <c r="H8616" s="77"/>
      <c r="I8616" s="77"/>
      <c r="J8616" s="77"/>
      <c r="K8616" s="77"/>
      <c r="L8616" s="77"/>
      <c r="M8616" s="77"/>
    </row>
    <row r="8617" ht="15.75" customHeight="1">
      <c r="A8617" s="79">
        <f t="shared" si="3"/>
        <v>50619</v>
      </c>
      <c r="H8617" s="77"/>
      <c r="I8617" s="77"/>
      <c r="J8617" s="77"/>
      <c r="K8617" s="77"/>
      <c r="L8617" s="77"/>
      <c r="M8617" s="77"/>
    </row>
    <row r="8618" ht="15.75" customHeight="1">
      <c r="A8618" s="79">
        <f t="shared" si="3"/>
        <v>50620</v>
      </c>
      <c r="H8618" s="77"/>
      <c r="I8618" s="77"/>
      <c r="J8618" s="77"/>
      <c r="K8618" s="77"/>
      <c r="L8618" s="77"/>
      <c r="M8618" s="77"/>
    </row>
    <row r="8619" ht="15.75" customHeight="1">
      <c r="A8619" s="79">
        <f t="shared" si="3"/>
        <v>50621</v>
      </c>
      <c r="H8619" s="77"/>
      <c r="I8619" s="77"/>
      <c r="J8619" s="77"/>
      <c r="K8619" s="77"/>
      <c r="L8619" s="77"/>
      <c r="M8619" s="77"/>
    </row>
    <row r="8620" ht="15.75" customHeight="1">
      <c r="A8620" s="79">
        <f t="shared" si="3"/>
        <v>50622</v>
      </c>
      <c r="H8620" s="77"/>
      <c r="I8620" s="77"/>
      <c r="J8620" s="77"/>
      <c r="K8620" s="77"/>
      <c r="L8620" s="77"/>
      <c r="M8620" s="77"/>
    </row>
    <row r="8621" ht="15.75" customHeight="1">
      <c r="A8621" s="79">
        <f t="shared" si="3"/>
        <v>50623</v>
      </c>
      <c r="H8621" s="77"/>
      <c r="I8621" s="77"/>
      <c r="J8621" s="77"/>
      <c r="K8621" s="77"/>
      <c r="L8621" s="77"/>
      <c r="M8621" s="77"/>
    </row>
    <row r="8622" ht="15.75" customHeight="1">
      <c r="A8622" s="79">
        <f t="shared" si="3"/>
        <v>50624</v>
      </c>
      <c r="H8622" s="77"/>
      <c r="I8622" s="77"/>
      <c r="J8622" s="77"/>
      <c r="K8622" s="77"/>
      <c r="L8622" s="77"/>
      <c r="M8622" s="77"/>
    </row>
    <row r="8623" ht="15.75" customHeight="1">
      <c r="A8623" s="79">
        <f t="shared" si="3"/>
        <v>50625</v>
      </c>
      <c r="H8623" s="77"/>
      <c r="I8623" s="77"/>
      <c r="J8623" s="77"/>
      <c r="K8623" s="77"/>
      <c r="L8623" s="77"/>
      <c r="M8623" s="77"/>
    </row>
    <row r="8624" ht="15.75" customHeight="1">
      <c r="A8624" s="79">
        <f t="shared" si="3"/>
        <v>50626</v>
      </c>
      <c r="H8624" s="77"/>
      <c r="I8624" s="77"/>
      <c r="J8624" s="77"/>
      <c r="K8624" s="77"/>
      <c r="L8624" s="77"/>
      <c r="M8624" s="77"/>
    </row>
    <row r="8625" ht="15.75" customHeight="1">
      <c r="A8625" s="79">
        <f t="shared" si="3"/>
        <v>50627</v>
      </c>
      <c r="H8625" s="77"/>
      <c r="I8625" s="77"/>
      <c r="J8625" s="77"/>
      <c r="K8625" s="77"/>
      <c r="L8625" s="77"/>
      <c r="M8625" s="77"/>
    </row>
    <row r="8626" ht="15.75" customHeight="1">
      <c r="A8626" s="79">
        <f t="shared" si="3"/>
        <v>50628</v>
      </c>
      <c r="H8626" s="77"/>
      <c r="I8626" s="77"/>
      <c r="J8626" s="77"/>
      <c r="K8626" s="77"/>
      <c r="L8626" s="77"/>
      <c r="M8626" s="77"/>
    </row>
    <row r="8627" ht="15.75" customHeight="1">
      <c r="A8627" s="79">
        <f t="shared" si="3"/>
        <v>50629</v>
      </c>
      <c r="H8627" s="77"/>
      <c r="I8627" s="77"/>
      <c r="J8627" s="77"/>
      <c r="K8627" s="77"/>
      <c r="L8627" s="77"/>
      <c r="M8627" s="77"/>
    </row>
    <row r="8628" ht="15.75" customHeight="1">
      <c r="A8628" s="79">
        <f t="shared" si="3"/>
        <v>50630</v>
      </c>
      <c r="H8628" s="77"/>
      <c r="I8628" s="77"/>
      <c r="J8628" s="77"/>
      <c r="K8628" s="77"/>
      <c r="L8628" s="77"/>
      <c r="M8628" s="77"/>
    </row>
    <row r="8629" ht="15.75" customHeight="1">
      <c r="A8629" s="79">
        <f t="shared" si="3"/>
        <v>50631</v>
      </c>
      <c r="H8629" s="77"/>
      <c r="I8629" s="77"/>
      <c r="J8629" s="77"/>
      <c r="K8629" s="77"/>
      <c r="L8629" s="77"/>
      <c r="M8629" s="77"/>
    </row>
    <row r="8630" ht="15.75" customHeight="1">
      <c r="A8630" s="79">
        <f t="shared" si="3"/>
        <v>50632</v>
      </c>
      <c r="H8630" s="77"/>
      <c r="I8630" s="77"/>
      <c r="J8630" s="77"/>
      <c r="K8630" s="77"/>
      <c r="L8630" s="77"/>
      <c r="M8630" s="77"/>
    </row>
    <row r="8631" ht="15.75" customHeight="1">
      <c r="A8631" s="79">
        <f t="shared" si="3"/>
        <v>50633</v>
      </c>
      <c r="H8631" s="77"/>
      <c r="I8631" s="77"/>
      <c r="J8631" s="77"/>
      <c r="K8631" s="77"/>
      <c r="L8631" s="77"/>
      <c r="M8631" s="77"/>
    </row>
    <row r="8632" ht="15.75" customHeight="1">
      <c r="A8632" s="79">
        <f t="shared" si="3"/>
        <v>50634</v>
      </c>
      <c r="H8632" s="77"/>
      <c r="I8632" s="77"/>
      <c r="J8632" s="77"/>
      <c r="K8632" s="77"/>
      <c r="L8632" s="77"/>
      <c r="M8632" s="77"/>
    </row>
    <row r="8633" ht="15.75" customHeight="1">
      <c r="A8633" s="79">
        <f t="shared" si="3"/>
        <v>50635</v>
      </c>
      <c r="H8633" s="77"/>
      <c r="I8633" s="77"/>
      <c r="J8633" s="77"/>
      <c r="K8633" s="77"/>
      <c r="L8633" s="77"/>
      <c r="M8633" s="77"/>
    </row>
    <row r="8634" ht="15.75" customHeight="1">
      <c r="A8634" s="79">
        <f t="shared" si="3"/>
        <v>50636</v>
      </c>
      <c r="H8634" s="77"/>
      <c r="I8634" s="77"/>
      <c r="J8634" s="77"/>
      <c r="K8634" s="77"/>
      <c r="L8634" s="77"/>
      <c r="M8634" s="77"/>
    </row>
    <row r="8635" ht="15.75" customHeight="1">
      <c r="A8635" s="79">
        <f t="shared" si="3"/>
        <v>50637</v>
      </c>
      <c r="H8635" s="77"/>
      <c r="I8635" s="77"/>
      <c r="J8635" s="77"/>
      <c r="K8635" s="77"/>
      <c r="L8635" s="77"/>
      <c r="M8635" s="77"/>
    </row>
    <row r="8636" ht="15.75" customHeight="1">
      <c r="A8636" s="79">
        <f t="shared" si="3"/>
        <v>50638</v>
      </c>
      <c r="H8636" s="77"/>
      <c r="I8636" s="77"/>
      <c r="J8636" s="77"/>
      <c r="K8636" s="77"/>
      <c r="L8636" s="77"/>
      <c r="M8636" s="77"/>
    </row>
    <row r="8637" ht="15.75" customHeight="1">
      <c r="A8637" s="79">
        <f t="shared" si="3"/>
        <v>50639</v>
      </c>
      <c r="H8637" s="77"/>
      <c r="I8637" s="77"/>
      <c r="J8637" s="77"/>
      <c r="K8637" s="77"/>
      <c r="L8637" s="77"/>
      <c r="M8637" s="77"/>
    </row>
    <row r="8638" ht="15.75" customHeight="1">
      <c r="A8638" s="79">
        <f t="shared" si="3"/>
        <v>50640</v>
      </c>
      <c r="H8638" s="77"/>
      <c r="I8638" s="77"/>
      <c r="J8638" s="77"/>
      <c r="K8638" s="77"/>
      <c r="L8638" s="77"/>
      <c r="M8638" s="77"/>
    </row>
    <row r="8639" ht="15.75" customHeight="1">
      <c r="A8639" s="79">
        <f t="shared" si="3"/>
        <v>50641</v>
      </c>
      <c r="H8639" s="77"/>
      <c r="I8639" s="77"/>
      <c r="J8639" s="77"/>
      <c r="K8639" s="77"/>
      <c r="L8639" s="77"/>
      <c r="M8639" s="77"/>
    </row>
    <row r="8640" ht="15.75" customHeight="1">
      <c r="A8640" s="79">
        <f t="shared" si="3"/>
        <v>50642</v>
      </c>
      <c r="H8640" s="77"/>
      <c r="I8640" s="77"/>
      <c r="J8640" s="77"/>
      <c r="K8640" s="77"/>
      <c r="L8640" s="77"/>
      <c r="M8640" s="77"/>
    </row>
    <row r="8641" ht="15.75" customHeight="1">
      <c r="A8641" s="79">
        <f t="shared" si="3"/>
        <v>50643</v>
      </c>
      <c r="H8641" s="77"/>
      <c r="I8641" s="77"/>
      <c r="J8641" s="77"/>
      <c r="K8641" s="77"/>
      <c r="L8641" s="77"/>
      <c r="M8641" s="77"/>
    </row>
    <row r="8642" ht="15.75" customHeight="1">
      <c r="A8642" s="79">
        <f t="shared" si="3"/>
        <v>50644</v>
      </c>
      <c r="H8642" s="77"/>
      <c r="I8642" s="77"/>
      <c r="J8642" s="77"/>
      <c r="K8642" s="77"/>
      <c r="L8642" s="77"/>
      <c r="M8642" s="77"/>
    </row>
    <row r="8643" ht="15.75" customHeight="1">
      <c r="A8643" s="79">
        <f t="shared" si="3"/>
        <v>50645</v>
      </c>
      <c r="H8643" s="77"/>
      <c r="I8643" s="77"/>
      <c r="J8643" s="77"/>
      <c r="K8643" s="77"/>
      <c r="L8643" s="77"/>
      <c r="M8643" s="77"/>
    </row>
    <row r="8644" ht="15.75" customHeight="1">
      <c r="A8644" s="79">
        <f t="shared" si="3"/>
        <v>50646</v>
      </c>
      <c r="H8644" s="77"/>
      <c r="I8644" s="77"/>
      <c r="J8644" s="77"/>
      <c r="K8644" s="77"/>
      <c r="L8644" s="77"/>
      <c r="M8644" s="77"/>
    </row>
    <row r="8645" ht="15.75" customHeight="1">
      <c r="A8645" s="79">
        <f t="shared" si="3"/>
        <v>50647</v>
      </c>
      <c r="H8645" s="77"/>
      <c r="I8645" s="77"/>
      <c r="J8645" s="77"/>
      <c r="K8645" s="77"/>
      <c r="L8645" s="77"/>
      <c r="M8645" s="77"/>
    </row>
    <row r="8646" ht="15.75" customHeight="1">
      <c r="A8646" s="79">
        <f t="shared" si="3"/>
        <v>50648</v>
      </c>
      <c r="H8646" s="77"/>
      <c r="I8646" s="77"/>
      <c r="J8646" s="77"/>
      <c r="K8646" s="77"/>
      <c r="L8646" s="77"/>
      <c r="M8646" s="77"/>
    </row>
    <row r="8647" ht="15.75" customHeight="1">
      <c r="A8647" s="79">
        <f t="shared" si="3"/>
        <v>50649</v>
      </c>
      <c r="H8647" s="77"/>
      <c r="I8647" s="77"/>
      <c r="J8647" s="77"/>
      <c r="K8647" s="77"/>
      <c r="L8647" s="77"/>
      <c r="M8647" s="77"/>
    </row>
    <row r="8648" ht="15.75" customHeight="1">
      <c r="A8648" s="79">
        <f t="shared" si="3"/>
        <v>50650</v>
      </c>
      <c r="H8648" s="77"/>
      <c r="I8648" s="77"/>
      <c r="J8648" s="77"/>
      <c r="K8648" s="77"/>
      <c r="L8648" s="77"/>
      <c r="M8648" s="77"/>
    </row>
    <row r="8649" ht="15.75" customHeight="1">
      <c r="A8649" s="79">
        <f t="shared" si="3"/>
        <v>50651</v>
      </c>
      <c r="H8649" s="77"/>
      <c r="I8649" s="77"/>
      <c r="J8649" s="77"/>
      <c r="K8649" s="77"/>
      <c r="L8649" s="77"/>
      <c r="M8649" s="77"/>
    </row>
    <row r="8650" ht="15.75" customHeight="1">
      <c r="A8650" s="79">
        <f t="shared" si="3"/>
        <v>50652</v>
      </c>
      <c r="H8650" s="77"/>
      <c r="I8650" s="77"/>
      <c r="J8650" s="77"/>
      <c r="K8650" s="77"/>
      <c r="L8650" s="77"/>
      <c r="M8650" s="77"/>
    </row>
    <row r="8651" ht="15.75" customHeight="1">
      <c r="A8651" s="79">
        <f t="shared" si="3"/>
        <v>50653</v>
      </c>
      <c r="H8651" s="77"/>
      <c r="I8651" s="77"/>
      <c r="J8651" s="77"/>
      <c r="K8651" s="77"/>
      <c r="L8651" s="77"/>
      <c r="M8651" s="77"/>
    </row>
    <row r="8652" ht="15.75" customHeight="1">
      <c r="A8652" s="79">
        <f t="shared" si="3"/>
        <v>50654</v>
      </c>
      <c r="H8652" s="77"/>
      <c r="I8652" s="77"/>
      <c r="J8652" s="77"/>
      <c r="K8652" s="77"/>
      <c r="L8652" s="77"/>
      <c r="M8652" s="77"/>
    </row>
    <row r="8653" ht="15.75" customHeight="1">
      <c r="A8653" s="79">
        <f t="shared" si="3"/>
        <v>50655</v>
      </c>
      <c r="H8653" s="77"/>
      <c r="I8653" s="77"/>
      <c r="J8653" s="77"/>
      <c r="K8653" s="77"/>
      <c r="L8653" s="77"/>
      <c r="M8653" s="77"/>
    </row>
    <row r="8654" ht="15.75" customHeight="1">
      <c r="A8654" s="79">
        <f t="shared" si="3"/>
        <v>50656</v>
      </c>
      <c r="H8654" s="77"/>
      <c r="I8654" s="77"/>
      <c r="J8654" s="77"/>
      <c r="K8654" s="77"/>
      <c r="L8654" s="77"/>
      <c r="M8654" s="77"/>
    </row>
    <row r="8655" ht="15.75" customHeight="1">
      <c r="A8655" s="79">
        <f t="shared" si="3"/>
        <v>50657</v>
      </c>
      <c r="H8655" s="77"/>
      <c r="I8655" s="77"/>
      <c r="J8655" s="77"/>
      <c r="K8655" s="77"/>
      <c r="L8655" s="77"/>
      <c r="M8655" s="77"/>
    </row>
    <row r="8656" ht="15.75" customHeight="1">
      <c r="A8656" s="79">
        <f t="shared" si="3"/>
        <v>50658</v>
      </c>
      <c r="H8656" s="77"/>
      <c r="I8656" s="77"/>
      <c r="J8656" s="77"/>
      <c r="K8656" s="77"/>
      <c r="L8656" s="77"/>
      <c r="M8656" s="77"/>
    </row>
    <row r="8657" ht="15.75" customHeight="1">
      <c r="A8657" s="79">
        <f t="shared" si="3"/>
        <v>50659</v>
      </c>
      <c r="H8657" s="77"/>
      <c r="I8657" s="77"/>
      <c r="J8657" s="77"/>
      <c r="K8657" s="77"/>
      <c r="L8657" s="77"/>
      <c r="M8657" s="77"/>
    </row>
    <row r="8658" ht="15.75" customHeight="1">
      <c r="A8658" s="79">
        <f t="shared" si="3"/>
        <v>50660</v>
      </c>
      <c r="H8658" s="77"/>
      <c r="I8658" s="77"/>
      <c r="J8658" s="77"/>
      <c r="K8658" s="77"/>
      <c r="L8658" s="77"/>
      <c r="M8658" s="77"/>
    </row>
    <row r="8659" ht="15.75" customHeight="1">
      <c r="A8659" s="79">
        <f t="shared" si="3"/>
        <v>50661</v>
      </c>
      <c r="H8659" s="77"/>
      <c r="I8659" s="77"/>
      <c r="J8659" s="77"/>
      <c r="K8659" s="77"/>
      <c r="L8659" s="77"/>
      <c r="M8659" s="77"/>
    </row>
    <row r="8660" ht="15.75" customHeight="1">
      <c r="A8660" s="79">
        <f t="shared" si="3"/>
        <v>50662</v>
      </c>
      <c r="H8660" s="77"/>
      <c r="I8660" s="77"/>
      <c r="J8660" s="77"/>
      <c r="K8660" s="77"/>
      <c r="L8660" s="77"/>
      <c r="M8660" s="77"/>
    </row>
    <row r="8661" ht="15.75" customHeight="1">
      <c r="A8661" s="79">
        <f t="shared" si="3"/>
        <v>50663</v>
      </c>
      <c r="H8661" s="77"/>
      <c r="I8661" s="77"/>
      <c r="J8661" s="77"/>
      <c r="K8661" s="77"/>
      <c r="L8661" s="77"/>
      <c r="M8661" s="77"/>
    </row>
    <row r="8662" ht="15.75" customHeight="1">
      <c r="A8662" s="79">
        <f t="shared" si="3"/>
        <v>50664</v>
      </c>
      <c r="H8662" s="77"/>
      <c r="I8662" s="77"/>
      <c r="J8662" s="77"/>
      <c r="K8662" s="77"/>
      <c r="L8662" s="77"/>
      <c r="M8662" s="77"/>
    </row>
    <row r="8663" ht="15.75" customHeight="1">
      <c r="A8663" s="79">
        <f t="shared" si="3"/>
        <v>50665</v>
      </c>
      <c r="H8663" s="77"/>
      <c r="I8663" s="77"/>
      <c r="J8663" s="77"/>
      <c r="K8663" s="77"/>
      <c r="L8663" s="77"/>
      <c r="M8663" s="77"/>
    </row>
    <row r="8664" ht="15.75" customHeight="1">
      <c r="A8664" s="79">
        <f t="shared" si="3"/>
        <v>50666</v>
      </c>
      <c r="H8664" s="77"/>
      <c r="I8664" s="77"/>
      <c r="J8664" s="77"/>
      <c r="K8664" s="77"/>
      <c r="L8664" s="77"/>
      <c r="M8664" s="77"/>
    </row>
    <row r="8665" ht="15.75" customHeight="1">
      <c r="A8665" s="79">
        <f t="shared" si="3"/>
        <v>50667</v>
      </c>
      <c r="H8665" s="77"/>
      <c r="I8665" s="77"/>
      <c r="J8665" s="77"/>
      <c r="K8665" s="77"/>
      <c r="L8665" s="77"/>
      <c r="M8665" s="77"/>
    </row>
    <row r="8666" ht="15.75" customHeight="1">
      <c r="A8666" s="79">
        <f t="shared" si="3"/>
        <v>50668</v>
      </c>
      <c r="H8666" s="77"/>
      <c r="I8666" s="77"/>
      <c r="J8666" s="77"/>
      <c r="K8666" s="77"/>
      <c r="L8666" s="77"/>
      <c r="M8666" s="77"/>
    </row>
    <row r="8667" ht="15.75" customHeight="1">
      <c r="A8667" s="79">
        <f t="shared" si="3"/>
        <v>50669</v>
      </c>
      <c r="H8667" s="77"/>
      <c r="I8667" s="77"/>
      <c r="J8667" s="77"/>
      <c r="K8667" s="77"/>
      <c r="L8667" s="77"/>
      <c r="M8667" s="77"/>
    </row>
    <row r="8668" ht="15.75" customHeight="1">
      <c r="A8668" s="79">
        <f t="shared" si="3"/>
        <v>50670</v>
      </c>
      <c r="H8668" s="77"/>
      <c r="I8668" s="77"/>
      <c r="J8668" s="77"/>
      <c r="K8668" s="77"/>
      <c r="L8668" s="77"/>
      <c r="M8668" s="77"/>
    </row>
    <row r="8669" ht="15.75" customHeight="1">
      <c r="A8669" s="79">
        <f t="shared" si="3"/>
        <v>50671</v>
      </c>
      <c r="H8669" s="77"/>
      <c r="I8669" s="77"/>
      <c r="J8669" s="77"/>
      <c r="K8669" s="77"/>
      <c r="L8669" s="77"/>
      <c r="M8669" s="77"/>
    </row>
    <row r="8670" ht="15.75" customHeight="1">
      <c r="A8670" s="79">
        <f t="shared" si="3"/>
        <v>50672</v>
      </c>
      <c r="H8670" s="77"/>
      <c r="I8670" s="77"/>
      <c r="J8670" s="77"/>
      <c r="K8670" s="77"/>
      <c r="L8670" s="77"/>
      <c r="M8670" s="77"/>
    </row>
    <row r="8671" ht="15.75" customHeight="1">
      <c r="A8671" s="79">
        <f t="shared" si="3"/>
        <v>50673</v>
      </c>
      <c r="H8671" s="77"/>
      <c r="I8671" s="77"/>
      <c r="J8671" s="77"/>
      <c r="K8671" s="77"/>
      <c r="L8671" s="77"/>
      <c r="M8671" s="77"/>
    </row>
    <row r="8672" ht="15.75" customHeight="1">
      <c r="A8672" s="79">
        <f t="shared" si="3"/>
        <v>50674</v>
      </c>
      <c r="H8672" s="77"/>
      <c r="I8672" s="77"/>
      <c r="J8672" s="77"/>
      <c r="K8672" s="77"/>
      <c r="L8672" s="77"/>
      <c r="M8672" s="77"/>
    </row>
    <row r="8673" ht="15.75" customHeight="1">
      <c r="A8673" s="79">
        <f t="shared" si="3"/>
        <v>50675</v>
      </c>
      <c r="H8673" s="77"/>
      <c r="I8673" s="77"/>
      <c r="J8673" s="77"/>
      <c r="K8673" s="77"/>
      <c r="L8673" s="77"/>
      <c r="M8673" s="77"/>
    </row>
    <row r="8674" ht="15.75" customHeight="1">
      <c r="A8674" s="79">
        <f t="shared" si="3"/>
        <v>50676</v>
      </c>
      <c r="H8674" s="77"/>
      <c r="I8674" s="77"/>
      <c r="J8674" s="77"/>
      <c r="K8674" s="77"/>
      <c r="L8674" s="77"/>
      <c r="M8674" s="77"/>
    </row>
    <row r="8675" ht="15.75" customHeight="1">
      <c r="A8675" s="79">
        <f t="shared" si="3"/>
        <v>50677</v>
      </c>
      <c r="H8675" s="77"/>
      <c r="I8675" s="77"/>
      <c r="J8675" s="77"/>
      <c r="K8675" s="77"/>
      <c r="L8675" s="77"/>
      <c r="M8675" s="77"/>
    </row>
    <row r="8676" ht="15.75" customHeight="1">
      <c r="A8676" s="79">
        <f t="shared" si="3"/>
        <v>50678</v>
      </c>
      <c r="H8676" s="77"/>
      <c r="I8676" s="77"/>
      <c r="J8676" s="77"/>
      <c r="K8676" s="77"/>
      <c r="L8676" s="77"/>
      <c r="M8676" s="77"/>
    </row>
    <row r="8677" ht="15.75" customHeight="1">
      <c r="A8677" s="79">
        <f t="shared" si="3"/>
        <v>50679</v>
      </c>
      <c r="H8677" s="77"/>
      <c r="I8677" s="77"/>
      <c r="J8677" s="77"/>
      <c r="K8677" s="77"/>
      <c r="L8677" s="77"/>
      <c r="M8677" s="77"/>
    </row>
    <row r="8678" ht="15.75" customHeight="1">
      <c r="A8678" s="79">
        <f t="shared" si="3"/>
        <v>50680</v>
      </c>
      <c r="H8678" s="77"/>
      <c r="I8678" s="77"/>
      <c r="J8678" s="77"/>
      <c r="K8678" s="77"/>
      <c r="L8678" s="77"/>
      <c r="M8678" s="77"/>
    </row>
    <row r="8679" ht="15.75" customHeight="1">
      <c r="A8679" s="79">
        <f t="shared" si="3"/>
        <v>50681</v>
      </c>
      <c r="H8679" s="77"/>
      <c r="I8679" s="77"/>
      <c r="J8679" s="77"/>
      <c r="K8679" s="77"/>
      <c r="L8679" s="77"/>
      <c r="M8679" s="77"/>
    </row>
    <row r="8680" ht="15.75" customHeight="1">
      <c r="A8680" s="79">
        <f t="shared" si="3"/>
        <v>50682</v>
      </c>
      <c r="H8680" s="77"/>
      <c r="I8680" s="77"/>
      <c r="J8680" s="77"/>
      <c r="K8680" s="77"/>
      <c r="L8680" s="77"/>
      <c r="M8680" s="77"/>
    </row>
    <row r="8681" ht="15.75" customHeight="1">
      <c r="A8681" s="79">
        <f t="shared" si="3"/>
        <v>50683</v>
      </c>
      <c r="H8681" s="77"/>
      <c r="I8681" s="77"/>
      <c r="J8681" s="77"/>
      <c r="K8681" s="77"/>
      <c r="L8681" s="77"/>
      <c r="M8681" s="77"/>
    </row>
    <row r="8682" ht="15.75" customHeight="1">
      <c r="A8682" s="79">
        <f t="shared" si="3"/>
        <v>50684</v>
      </c>
      <c r="H8682" s="77"/>
      <c r="I8682" s="77"/>
      <c r="J8682" s="77"/>
      <c r="K8682" s="77"/>
      <c r="L8682" s="77"/>
      <c r="M8682" s="77"/>
    </row>
    <row r="8683" ht="15.75" customHeight="1">
      <c r="A8683" s="79">
        <f t="shared" si="3"/>
        <v>50685</v>
      </c>
      <c r="H8683" s="77"/>
      <c r="I8683" s="77"/>
      <c r="J8683" s="77"/>
      <c r="K8683" s="77"/>
      <c r="L8683" s="77"/>
      <c r="M8683" s="77"/>
    </row>
    <row r="8684" ht="15.75" customHeight="1">
      <c r="A8684" s="79">
        <f t="shared" si="3"/>
        <v>50686</v>
      </c>
      <c r="H8684" s="77"/>
      <c r="I8684" s="77"/>
      <c r="J8684" s="77"/>
      <c r="K8684" s="77"/>
      <c r="L8684" s="77"/>
      <c r="M8684" s="77"/>
    </row>
    <row r="8685" ht="15.75" customHeight="1">
      <c r="A8685" s="79">
        <f t="shared" si="3"/>
        <v>50687</v>
      </c>
      <c r="H8685" s="77"/>
      <c r="I8685" s="77"/>
      <c r="J8685" s="77"/>
      <c r="K8685" s="77"/>
      <c r="L8685" s="77"/>
      <c r="M8685" s="77"/>
    </row>
    <row r="8686" ht="15.75" customHeight="1">
      <c r="A8686" s="79">
        <f t="shared" si="3"/>
        <v>50688</v>
      </c>
      <c r="H8686" s="77"/>
      <c r="I8686" s="77"/>
      <c r="J8686" s="77"/>
      <c r="K8686" s="77"/>
      <c r="L8686" s="77"/>
      <c r="M8686" s="77"/>
    </row>
    <row r="8687" ht="15.75" customHeight="1">
      <c r="A8687" s="79">
        <f t="shared" si="3"/>
        <v>50689</v>
      </c>
      <c r="H8687" s="77"/>
      <c r="I8687" s="77"/>
      <c r="J8687" s="77"/>
      <c r="K8687" s="77"/>
      <c r="L8687" s="77"/>
      <c r="M8687" s="77"/>
    </row>
    <row r="8688" ht="15.75" customHeight="1">
      <c r="A8688" s="79">
        <f t="shared" si="3"/>
        <v>50690</v>
      </c>
      <c r="H8688" s="77"/>
      <c r="I8688" s="77"/>
      <c r="J8688" s="77"/>
      <c r="K8688" s="77"/>
      <c r="L8688" s="77"/>
      <c r="M8688" s="77"/>
    </row>
    <row r="8689" ht="15.75" customHeight="1">
      <c r="A8689" s="79">
        <f t="shared" si="3"/>
        <v>50691</v>
      </c>
      <c r="H8689" s="77"/>
      <c r="I8689" s="77"/>
      <c r="J8689" s="77"/>
      <c r="K8689" s="77"/>
      <c r="L8689" s="77"/>
      <c r="M8689" s="77"/>
    </row>
    <row r="8690" ht="15.75" customHeight="1">
      <c r="A8690" s="79">
        <f t="shared" si="3"/>
        <v>50692</v>
      </c>
      <c r="H8690" s="77"/>
      <c r="I8690" s="77"/>
      <c r="J8690" s="77"/>
      <c r="K8690" s="77"/>
      <c r="L8690" s="77"/>
      <c r="M8690" s="77"/>
    </row>
    <row r="8691" ht="15.75" customHeight="1">
      <c r="A8691" s="79">
        <f t="shared" si="3"/>
        <v>50693</v>
      </c>
      <c r="H8691" s="77"/>
      <c r="I8691" s="77"/>
      <c r="J8691" s="77"/>
      <c r="K8691" s="77"/>
      <c r="L8691" s="77"/>
      <c r="M8691" s="77"/>
    </row>
    <row r="8692" ht="15.75" customHeight="1">
      <c r="A8692" s="79">
        <f t="shared" si="3"/>
        <v>50694</v>
      </c>
      <c r="H8692" s="77"/>
      <c r="I8692" s="77"/>
      <c r="J8692" s="77"/>
      <c r="K8692" s="77"/>
      <c r="L8692" s="77"/>
      <c r="M8692" s="77"/>
    </row>
    <row r="8693" ht="15.75" customHeight="1">
      <c r="A8693" s="79">
        <f t="shared" si="3"/>
        <v>50695</v>
      </c>
      <c r="H8693" s="77"/>
      <c r="I8693" s="77"/>
      <c r="J8693" s="77"/>
      <c r="K8693" s="77"/>
      <c r="L8693" s="77"/>
      <c r="M8693" s="77"/>
    </row>
    <row r="8694" ht="15.75" customHeight="1">
      <c r="A8694" s="79">
        <f t="shared" si="3"/>
        <v>50696</v>
      </c>
      <c r="H8694" s="77"/>
      <c r="I8694" s="77"/>
      <c r="J8694" s="77"/>
      <c r="K8694" s="77"/>
      <c r="L8694" s="77"/>
      <c r="M8694" s="77"/>
    </row>
    <row r="8695" ht="15.75" customHeight="1">
      <c r="A8695" s="79">
        <f t="shared" si="3"/>
        <v>50697</v>
      </c>
      <c r="H8695" s="77"/>
      <c r="I8695" s="77"/>
      <c r="J8695" s="77"/>
      <c r="K8695" s="77"/>
      <c r="L8695" s="77"/>
      <c r="M8695" s="77"/>
    </row>
    <row r="8696" ht="15.75" customHeight="1">
      <c r="A8696" s="79">
        <f t="shared" si="3"/>
        <v>50698</v>
      </c>
      <c r="H8696" s="77"/>
      <c r="I8696" s="77"/>
      <c r="J8696" s="77"/>
      <c r="K8696" s="77"/>
      <c r="L8696" s="77"/>
      <c r="M8696" s="77"/>
    </row>
    <row r="8697" ht="15.75" customHeight="1">
      <c r="A8697" s="79">
        <f t="shared" si="3"/>
        <v>50699</v>
      </c>
      <c r="H8697" s="77"/>
      <c r="I8697" s="77"/>
      <c r="J8697" s="77"/>
      <c r="K8697" s="77"/>
      <c r="L8697" s="77"/>
      <c r="M8697" s="77"/>
    </row>
    <row r="8698" ht="15.75" customHeight="1">
      <c r="A8698" s="79">
        <f t="shared" si="3"/>
        <v>50700</v>
      </c>
      <c r="H8698" s="77"/>
      <c r="I8698" s="77"/>
      <c r="J8698" s="77"/>
      <c r="K8698" s="77"/>
      <c r="L8698" s="77"/>
      <c r="M8698" s="77"/>
    </row>
    <row r="8699" ht="15.75" customHeight="1">
      <c r="A8699" s="79">
        <f t="shared" si="3"/>
        <v>50701</v>
      </c>
      <c r="H8699" s="77"/>
      <c r="I8699" s="77"/>
      <c r="J8699" s="77"/>
      <c r="K8699" s="77"/>
      <c r="L8699" s="77"/>
      <c r="M8699" s="77"/>
    </row>
    <row r="8700" ht="15.75" customHeight="1">
      <c r="A8700" s="79">
        <f t="shared" si="3"/>
        <v>50702</v>
      </c>
      <c r="H8700" s="77"/>
      <c r="I8700" s="77"/>
      <c r="J8700" s="77"/>
      <c r="K8700" s="77"/>
      <c r="L8700" s="77"/>
      <c r="M8700" s="77"/>
    </row>
    <row r="8701" ht="15.75" customHeight="1">
      <c r="A8701" s="79">
        <f t="shared" si="3"/>
        <v>50703</v>
      </c>
      <c r="H8701" s="77"/>
      <c r="I8701" s="77"/>
      <c r="J8701" s="77"/>
      <c r="K8701" s="77"/>
      <c r="L8701" s="77"/>
      <c r="M8701" s="77"/>
    </row>
    <row r="8702" ht="15.75" customHeight="1">
      <c r="A8702" s="79">
        <f t="shared" si="3"/>
        <v>50704</v>
      </c>
      <c r="H8702" s="77"/>
      <c r="I8702" s="77"/>
      <c r="J8702" s="77"/>
      <c r="K8702" s="77"/>
      <c r="L8702" s="77"/>
      <c r="M8702" s="77"/>
    </row>
    <row r="8703" ht="15.75" customHeight="1">
      <c r="A8703" s="79">
        <f t="shared" si="3"/>
        <v>50705</v>
      </c>
      <c r="H8703" s="77"/>
      <c r="I8703" s="77"/>
      <c r="J8703" s="77"/>
      <c r="K8703" s="77"/>
      <c r="L8703" s="77"/>
      <c r="M8703" s="77"/>
    </row>
    <row r="8704" ht="15.75" customHeight="1">
      <c r="A8704" s="79">
        <f t="shared" si="3"/>
        <v>50706</v>
      </c>
      <c r="H8704" s="77"/>
      <c r="I8704" s="77"/>
      <c r="J8704" s="77"/>
      <c r="K8704" s="77"/>
      <c r="L8704" s="77"/>
      <c r="M8704" s="77"/>
    </row>
    <row r="8705" ht="15.75" customHeight="1">
      <c r="A8705" s="79">
        <f t="shared" si="3"/>
        <v>50707</v>
      </c>
      <c r="H8705" s="77"/>
      <c r="I8705" s="77"/>
      <c r="J8705" s="77"/>
      <c r="K8705" s="77"/>
      <c r="L8705" s="77"/>
      <c r="M8705" s="77"/>
    </row>
    <row r="8706" ht="15.75" customHeight="1">
      <c r="A8706" s="79">
        <f t="shared" si="3"/>
        <v>50708</v>
      </c>
      <c r="H8706" s="77"/>
      <c r="I8706" s="77"/>
      <c r="J8706" s="77"/>
      <c r="K8706" s="77"/>
      <c r="L8706" s="77"/>
      <c r="M8706" s="77"/>
    </row>
    <row r="8707" ht="15.75" customHeight="1">
      <c r="A8707" s="79">
        <f t="shared" si="3"/>
        <v>50709</v>
      </c>
      <c r="H8707" s="77"/>
      <c r="I8707" s="77"/>
      <c r="J8707" s="77"/>
      <c r="K8707" s="77"/>
      <c r="L8707" s="77"/>
      <c r="M8707" s="77"/>
    </row>
    <row r="8708" ht="15.75" customHeight="1">
      <c r="A8708" s="79">
        <f t="shared" si="3"/>
        <v>50710</v>
      </c>
      <c r="H8708" s="77"/>
      <c r="I8708" s="77"/>
      <c r="J8708" s="77"/>
      <c r="K8708" s="77"/>
      <c r="L8708" s="77"/>
      <c r="M8708" s="77"/>
    </row>
    <row r="8709" ht="15.75" customHeight="1">
      <c r="A8709" s="79">
        <f t="shared" si="3"/>
        <v>50711</v>
      </c>
      <c r="H8709" s="77"/>
      <c r="I8709" s="77"/>
      <c r="J8709" s="77"/>
      <c r="K8709" s="77"/>
      <c r="L8709" s="77"/>
      <c r="M8709" s="77"/>
    </row>
    <row r="8710" ht="15.75" customHeight="1">
      <c r="A8710" s="79">
        <f t="shared" si="3"/>
        <v>50712</v>
      </c>
      <c r="H8710" s="77"/>
      <c r="I8710" s="77"/>
      <c r="J8710" s="77"/>
      <c r="K8710" s="77"/>
      <c r="L8710" s="77"/>
      <c r="M8710" s="77"/>
    </row>
    <row r="8711" ht="15.75" customHeight="1">
      <c r="A8711" s="79">
        <f t="shared" si="3"/>
        <v>50713</v>
      </c>
      <c r="H8711" s="77"/>
      <c r="I8711" s="77"/>
      <c r="J8711" s="77"/>
      <c r="K8711" s="77"/>
      <c r="L8711" s="77"/>
      <c r="M8711" s="77"/>
    </row>
    <row r="8712" ht="15.75" customHeight="1">
      <c r="A8712" s="79">
        <f t="shared" si="3"/>
        <v>50714</v>
      </c>
      <c r="H8712" s="77"/>
      <c r="I8712" s="77"/>
      <c r="J8712" s="77"/>
      <c r="K8712" s="77"/>
      <c r="L8712" s="77"/>
      <c r="M8712" s="77"/>
    </row>
    <row r="8713" ht="15.75" customHeight="1">
      <c r="A8713" s="79">
        <f t="shared" si="3"/>
        <v>50715</v>
      </c>
      <c r="H8713" s="77"/>
      <c r="I8713" s="77"/>
      <c r="J8713" s="77"/>
      <c r="K8713" s="77"/>
      <c r="L8713" s="77"/>
      <c r="M8713" s="77"/>
    </row>
    <row r="8714" ht="15.75" customHeight="1">
      <c r="A8714" s="79">
        <f t="shared" si="3"/>
        <v>50716</v>
      </c>
      <c r="H8714" s="77"/>
      <c r="I8714" s="77"/>
      <c r="J8714" s="77"/>
      <c r="K8714" s="77"/>
      <c r="L8714" s="77"/>
      <c r="M8714" s="77"/>
    </row>
    <row r="8715" ht="15.75" customHeight="1">
      <c r="A8715" s="79">
        <f t="shared" si="3"/>
        <v>50717</v>
      </c>
      <c r="H8715" s="77"/>
      <c r="I8715" s="77"/>
      <c r="J8715" s="77"/>
      <c r="K8715" s="77"/>
      <c r="L8715" s="77"/>
      <c r="M8715" s="77"/>
    </row>
    <row r="8716" ht="15.75" customHeight="1">
      <c r="A8716" s="79">
        <f t="shared" si="3"/>
        <v>50718</v>
      </c>
      <c r="H8716" s="77"/>
      <c r="I8716" s="77"/>
      <c r="J8716" s="77"/>
      <c r="K8716" s="77"/>
      <c r="L8716" s="77"/>
      <c r="M8716" s="77"/>
    </row>
    <row r="8717" ht="15.75" customHeight="1">
      <c r="A8717" s="79">
        <f t="shared" si="3"/>
        <v>50719</v>
      </c>
      <c r="H8717" s="77"/>
      <c r="I8717" s="77"/>
      <c r="J8717" s="77"/>
      <c r="K8717" s="77"/>
      <c r="L8717" s="77"/>
      <c r="M8717" s="77"/>
    </row>
    <row r="8718" ht="15.75" customHeight="1">
      <c r="A8718" s="79">
        <f t="shared" si="3"/>
        <v>50720</v>
      </c>
      <c r="H8718" s="77"/>
      <c r="I8718" s="77"/>
      <c r="J8718" s="77"/>
      <c r="K8718" s="77"/>
      <c r="L8718" s="77"/>
      <c r="M8718" s="77"/>
    </row>
    <row r="8719" ht="15.75" customHeight="1">
      <c r="A8719" s="79">
        <f t="shared" si="3"/>
        <v>50721</v>
      </c>
      <c r="H8719" s="77"/>
      <c r="I8719" s="77"/>
      <c r="J8719" s="77"/>
      <c r="K8719" s="77"/>
      <c r="L8719" s="77"/>
      <c r="M8719" s="77"/>
    </row>
    <row r="8720" ht="15.75" customHeight="1">
      <c r="A8720" s="79">
        <f t="shared" si="3"/>
        <v>50722</v>
      </c>
      <c r="H8720" s="77"/>
      <c r="I8720" s="77"/>
      <c r="J8720" s="77"/>
      <c r="K8720" s="77"/>
      <c r="L8720" s="77"/>
      <c r="M8720" s="77"/>
    </row>
    <row r="8721" ht="15.75" customHeight="1">
      <c r="A8721" s="79">
        <f t="shared" si="3"/>
        <v>50723</v>
      </c>
      <c r="H8721" s="77"/>
      <c r="I8721" s="77"/>
      <c r="J8721" s="77"/>
      <c r="K8721" s="77"/>
      <c r="L8721" s="77"/>
      <c r="M8721" s="77"/>
    </row>
    <row r="8722" ht="15.75" customHeight="1">
      <c r="A8722" s="79">
        <f t="shared" si="3"/>
        <v>50724</v>
      </c>
      <c r="H8722" s="77"/>
      <c r="I8722" s="77"/>
      <c r="J8722" s="77"/>
      <c r="K8722" s="77"/>
      <c r="L8722" s="77"/>
      <c r="M8722" s="77"/>
    </row>
    <row r="8723" ht="15.75" customHeight="1">
      <c r="A8723" s="79">
        <f t="shared" si="3"/>
        <v>50725</v>
      </c>
      <c r="H8723" s="77"/>
      <c r="I8723" s="77"/>
      <c r="J8723" s="77"/>
      <c r="K8723" s="77"/>
      <c r="L8723" s="77"/>
      <c r="M8723" s="77"/>
    </row>
    <row r="8724" ht="15.75" customHeight="1">
      <c r="A8724" s="79">
        <f t="shared" si="3"/>
        <v>50726</v>
      </c>
      <c r="H8724" s="77"/>
      <c r="I8724" s="77"/>
      <c r="J8724" s="77"/>
      <c r="K8724" s="77"/>
      <c r="L8724" s="77"/>
      <c r="M8724" s="77"/>
    </row>
    <row r="8725" ht="15.75" customHeight="1">
      <c r="A8725" s="79">
        <f t="shared" si="3"/>
        <v>50727</v>
      </c>
      <c r="H8725" s="77"/>
      <c r="I8725" s="77"/>
      <c r="J8725" s="77"/>
      <c r="K8725" s="77"/>
      <c r="L8725" s="77"/>
      <c r="M8725" s="77"/>
    </row>
    <row r="8726" ht="15.75" customHeight="1">
      <c r="A8726" s="79">
        <f t="shared" si="3"/>
        <v>50728</v>
      </c>
      <c r="H8726" s="77"/>
      <c r="I8726" s="77"/>
      <c r="J8726" s="77"/>
      <c r="K8726" s="77"/>
      <c r="L8726" s="77"/>
      <c r="M8726" s="77"/>
    </row>
    <row r="8727" ht="15.75" customHeight="1">
      <c r="A8727" s="79">
        <f t="shared" si="3"/>
        <v>50729</v>
      </c>
      <c r="H8727" s="77"/>
      <c r="I8727" s="77"/>
      <c r="J8727" s="77"/>
      <c r="K8727" s="77"/>
      <c r="L8727" s="77"/>
      <c r="M8727" s="77"/>
    </row>
    <row r="8728" ht="15.75" customHeight="1">
      <c r="A8728" s="79">
        <f t="shared" si="3"/>
        <v>50730</v>
      </c>
      <c r="H8728" s="77"/>
      <c r="I8728" s="77"/>
      <c r="J8728" s="77"/>
      <c r="K8728" s="77"/>
      <c r="L8728" s="77"/>
      <c r="M8728" s="77"/>
    </row>
    <row r="8729" ht="15.75" customHeight="1">
      <c r="A8729" s="79">
        <f t="shared" si="3"/>
        <v>50731</v>
      </c>
      <c r="H8729" s="77"/>
      <c r="I8729" s="77"/>
      <c r="J8729" s="77"/>
      <c r="K8729" s="77"/>
      <c r="L8729" s="77"/>
      <c r="M8729" s="77"/>
    </row>
    <row r="8730" ht="15.75" customHeight="1">
      <c r="A8730" s="79">
        <f t="shared" si="3"/>
        <v>50732</v>
      </c>
      <c r="H8730" s="77"/>
      <c r="I8730" s="77"/>
      <c r="J8730" s="77"/>
      <c r="K8730" s="77"/>
      <c r="L8730" s="77"/>
      <c r="M8730" s="77"/>
    </row>
    <row r="8731" ht="15.75" customHeight="1">
      <c r="A8731" s="79">
        <f t="shared" si="3"/>
        <v>50733</v>
      </c>
      <c r="H8731" s="77"/>
      <c r="I8731" s="77"/>
      <c r="J8731" s="77"/>
      <c r="K8731" s="77"/>
      <c r="L8731" s="77"/>
      <c r="M8731" s="77"/>
    </row>
    <row r="8732" ht="15.75" customHeight="1">
      <c r="A8732" s="79">
        <f t="shared" si="3"/>
        <v>50734</v>
      </c>
      <c r="H8732" s="77"/>
      <c r="I8732" s="77"/>
      <c r="J8732" s="77"/>
      <c r="K8732" s="77"/>
      <c r="L8732" s="77"/>
      <c r="M8732" s="77"/>
    </row>
    <row r="8733" ht="15.75" customHeight="1">
      <c r="A8733" s="79">
        <f t="shared" si="3"/>
        <v>50735</v>
      </c>
      <c r="H8733" s="77"/>
      <c r="I8733" s="77"/>
      <c r="J8733" s="77"/>
      <c r="K8733" s="77"/>
      <c r="L8733" s="77"/>
      <c r="M8733" s="77"/>
    </row>
    <row r="8734" ht="15.75" customHeight="1">
      <c r="A8734" s="79">
        <f t="shared" si="3"/>
        <v>50736</v>
      </c>
      <c r="H8734" s="77"/>
      <c r="I8734" s="77"/>
      <c r="J8734" s="77"/>
      <c r="K8734" s="77"/>
      <c r="L8734" s="77"/>
      <c r="M8734" s="77"/>
    </row>
    <row r="8735" ht="15.75" customHeight="1">
      <c r="A8735" s="79">
        <f t="shared" si="3"/>
        <v>50737</v>
      </c>
      <c r="H8735" s="77"/>
      <c r="I8735" s="77"/>
      <c r="J8735" s="77"/>
      <c r="K8735" s="77"/>
      <c r="L8735" s="77"/>
      <c r="M8735" s="77"/>
    </row>
    <row r="8736" ht="15.75" customHeight="1">
      <c r="A8736" s="79">
        <f t="shared" si="3"/>
        <v>50738</v>
      </c>
      <c r="H8736" s="77"/>
      <c r="I8736" s="77"/>
      <c r="J8736" s="77"/>
      <c r="K8736" s="77"/>
      <c r="L8736" s="77"/>
      <c r="M8736" s="77"/>
    </row>
    <row r="8737" ht="15.75" customHeight="1">
      <c r="A8737" s="79">
        <f t="shared" si="3"/>
        <v>50739</v>
      </c>
      <c r="H8737" s="77"/>
      <c r="I8737" s="77"/>
      <c r="J8737" s="77"/>
      <c r="K8737" s="77"/>
      <c r="L8737" s="77"/>
      <c r="M8737" s="77"/>
    </row>
    <row r="8738" ht="15.75" customHeight="1">
      <c r="A8738" s="79">
        <f t="shared" si="3"/>
        <v>50740</v>
      </c>
      <c r="H8738" s="77"/>
      <c r="I8738" s="77"/>
      <c r="J8738" s="77"/>
      <c r="K8738" s="77"/>
      <c r="L8738" s="77"/>
      <c r="M8738" s="77"/>
    </row>
    <row r="8739" ht="15.75" customHeight="1">
      <c r="A8739" s="79">
        <f t="shared" si="3"/>
        <v>50741</v>
      </c>
      <c r="H8739" s="77"/>
      <c r="I8739" s="77"/>
      <c r="J8739" s="77"/>
      <c r="K8739" s="77"/>
      <c r="L8739" s="77"/>
      <c r="M8739" s="77"/>
    </row>
    <row r="8740" ht="15.75" customHeight="1">
      <c r="A8740" s="79">
        <f t="shared" si="3"/>
        <v>50742</v>
      </c>
      <c r="H8740" s="77"/>
      <c r="I8740" s="77"/>
      <c r="J8740" s="77"/>
      <c r="K8740" s="77"/>
      <c r="L8740" s="77"/>
      <c r="M8740" s="77"/>
    </row>
    <row r="8741" ht="15.75" customHeight="1">
      <c r="A8741" s="79">
        <f t="shared" si="3"/>
        <v>50743</v>
      </c>
      <c r="H8741" s="77"/>
      <c r="I8741" s="77"/>
      <c r="J8741" s="77"/>
      <c r="K8741" s="77"/>
      <c r="L8741" s="77"/>
      <c r="M8741" s="77"/>
    </row>
    <row r="8742" ht="15.75" customHeight="1">
      <c r="A8742" s="79">
        <f t="shared" si="3"/>
        <v>50744</v>
      </c>
      <c r="H8742" s="77"/>
      <c r="I8742" s="77"/>
      <c r="J8742" s="77"/>
      <c r="K8742" s="77"/>
      <c r="L8742" s="77"/>
      <c r="M8742" s="77"/>
    </row>
    <row r="8743" ht="15.75" customHeight="1">
      <c r="A8743" s="79">
        <f t="shared" si="3"/>
        <v>50745</v>
      </c>
      <c r="H8743" s="77"/>
      <c r="I8743" s="77"/>
      <c r="J8743" s="77"/>
      <c r="K8743" s="77"/>
      <c r="L8743" s="77"/>
      <c r="M8743" s="77"/>
    </row>
    <row r="8744" ht="15.75" customHeight="1">
      <c r="A8744" s="79">
        <f t="shared" si="3"/>
        <v>50746</v>
      </c>
      <c r="H8744" s="77"/>
      <c r="I8744" s="77"/>
      <c r="J8744" s="77"/>
      <c r="K8744" s="77"/>
      <c r="L8744" s="77"/>
      <c r="M8744" s="77"/>
    </row>
    <row r="8745" ht="15.75" customHeight="1">
      <c r="A8745" s="79">
        <f t="shared" si="3"/>
        <v>50747</v>
      </c>
      <c r="H8745" s="77"/>
      <c r="I8745" s="77"/>
      <c r="J8745" s="77"/>
      <c r="K8745" s="77"/>
      <c r="L8745" s="77"/>
      <c r="M8745" s="77"/>
    </row>
    <row r="8746" ht="15.75" customHeight="1">
      <c r="A8746" s="79">
        <f t="shared" si="3"/>
        <v>50748</v>
      </c>
      <c r="H8746" s="77"/>
      <c r="I8746" s="77"/>
      <c r="J8746" s="77"/>
      <c r="K8746" s="77"/>
      <c r="L8746" s="77"/>
      <c r="M8746" s="77"/>
    </row>
    <row r="8747" ht="15.75" customHeight="1">
      <c r="A8747" s="79">
        <f t="shared" si="3"/>
        <v>50749</v>
      </c>
      <c r="H8747" s="77"/>
      <c r="I8747" s="77"/>
      <c r="J8747" s="77"/>
      <c r="K8747" s="77"/>
      <c r="L8747" s="77"/>
      <c r="M8747" s="77"/>
    </row>
    <row r="8748" ht="15.75" customHeight="1">
      <c r="A8748" s="79">
        <f t="shared" si="3"/>
        <v>50750</v>
      </c>
      <c r="H8748" s="77"/>
      <c r="I8748" s="77"/>
      <c r="J8748" s="77"/>
      <c r="K8748" s="77"/>
      <c r="L8748" s="77"/>
      <c r="M8748" s="77"/>
    </row>
    <row r="8749" ht="15.75" customHeight="1">
      <c r="A8749" s="79">
        <f t="shared" si="3"/>
        <v>50751</v>
      </c>
      <c r="H8749" s="77"/>
      <c r="I8749" s="77"/>
      <c r="J8749" s="77"/>
      <c r="K8749" s="77"/>
      <c r="L8749" s="77"/>
      <c r="M8749" s="77"/>
    </row>
    <row r="8750" ht="15.75" customHeight="1">
      <c r="A8750" s="79">
        <f t="shared" si="3"/>
        <v>50752</v>
      </c>
      <c r="H8750" s="77"/>
      <c r="I8750" s="77"/>
      <c r="J8750" s="77"/>
      <c r="K8750" s="77"/>
      <c r="L8750" s="77"/>
      <c r="M8750" s="77"/>
    </row>
    <row r="8751" ht="15.75" customHeight="1">
      <c r="A8751" s="79">
        <f t="shared" si="3"/>
        <v>50753</v>
      </c>
      <c r="H8751" s="77"/>
      <c r="I8751" s="77"/>
      <c r="J8751" s="77"/>
      <c r="K8751" s="77"/>
      <c r="L8751" s="77"/>
      <c r="M8751" s="77"/>
    </row>
    <row r="8752" ht="15.75" customHeight="1">
      <c r="A8752" s="79">
        <f t="shared" si="3"/>
        <v>50754</v>
      </c>
      <c r="H8752" s="77"/>
      <c r="I8752" s="77"/>
      <c r="J8752" s="77"/>
      <c r="K8752" s="77"/>
      <c r="L8752" s="77"/>
      <c r="M8752" s="77"/>
    </row>
    <row r="8753" ht="15.75" customHeight="1">
      <c r="A8753" s="79">
        <f t="shared" si="3"/>
        <v>50755</v>
      </c>
      <c r="H8753" s="77"/>
      <c r="I8753" s="77"/>
      <c r="J8753" s="77"/>
      <c r="K8753" s="77"/>
      <c r="L8753" s="77"/>
      <c r="M8753" s="77"/>
    </row>
    <row r="8754" ht="15.75" customHeight="1">
      <c r="A8754" s="79">
        <f t="shared" si="3"/>
        <v>50756</v>
      </c>
      <c r="H8754" s="77"/>
      <c r="I8754" s="77"/>
      <c r="J8754" s="77"/>
      <c r="K8754" s="77"/>
      <c r="L8754" s="77"/>
      <c r="M8754" s="77"/>
    </row>
    <row r="8755" ht="15.75" customHeight="1">
      <c r="A8755" s="79">
        <f t="shared" si="3"/>
        <v>50757</v>
      </c>
      <c r="H8755" s="77"/>
      <c r="I8755" s="77"/>
      <c r="J8755" s="77"/>
      <c r="K8755" s="77"/>
      <c r="L8755" s="77"/>
      <c r="M8755" s="77"/>
    </row>
    <row r="8756" ht="15.75" customHeight="1">
      <c r="A8756" s="79">
        <f t="shared" si="3"/>
        <v>50758</v>
      </c>
      <c r="H8756" s="77"/>
      <c r="I8756" s="77"/>
      <c r="J8756" s="77"/>
      <c r="K8756" s="77"/>
      <c r="L8756" s="77"/>
      <c r="M8756" s="77"/>
    </row>
    <row r="8757" ht="15.75" customHeight="1">
      <c r="A8757" s="79">
        <f t="shared" si="3"/>
        <v>50759</v>
      </c>
      <c r="H8757" s="77"/>
      <c r="I8757" s="77"/>
      <c r="J8757" s="77"/>
      <c r="K8757" s="77"/>
      <c r="L8757" s="77"/>
      <c r="M8757" s="77"/>
    </row>
    <row r="8758" ht="15.75" customHeight="1">
      <c r="A8758" s="79">
        <f t="shared" si="3"/>
        <v>50760</v>
      </c>
      <c r="H8758" s="77"/>
      <c r="I8758" s="77"/>
      <c r="J8758" s="77"/>
      <c r="K8758" s="77"/>
      <c r="L8758" s="77"/>
      <c r="M8758" s="77"/>
    </row>
    <row r="8759" ht="15.75" customHeight="1">
      <c r="A8759" s="79">
        <f t="shared" si="3"/>
        <v>50761</v>
      </c>
      <c r="H8759" s="77"/>
      <c r="I8759" s="77"/>
      <c r="J8759" s="77"/>
      <c r="K8759" s="77"/>
      <c r="L8759" s="77"/>
      <c r="M8759" s="77"/>
    </row>
    <row r="8760" ht="15.75" customHeight="1">
      <c r="A8760" s="79">
        <f t="shared" si="3"/>
        <v>50762</v>
      </c>
      <c r="H8760" s="77"/>
      <c r="I8760" s="77"/>
      <c r="J8760" s="77"/>
      <c r="K8760" s="77"/>
      <c r="L8760" s="77"/>
      <c r="M8760" s="77"/>
    </row>
    <row r="8761" ht="15.75" customHeight="1">
      <c r="A8761" s="79">
        <f t="shared" si="3"/>
        <v>50763</v>
      </c>
      <c r="H8761" s="77"/>
      <c r="I8761" s="77"/>
      <c r="J8761" s="77"/>
      <c r="K8761" s="77"/>
      <c r="L8761" s="77"/>
      <c r="M8761" s="77"/>
    </row>
    <row r="8762" ht="15.75" customHeight="1">
      <c r="A8762" s="79">
        <f t="shared" si="3"/>
        <v>50764</v>
      </c>
      <c r="H8762" s="77"/>
      <c r="I8762" s="77"/>
      <c r="J8762" s="77"/>
      <c r="K8762" s="77"/>
      <c r="L8762" s="77"/>
      <c r="M8762" s="77"/>
    </row>
    <row r="8763" ht="15.75" customHeight="1">
      <c r="A8763" s="79">
        <f t="shared" si="3"/>
        <v>50765</v>
      </c>
      <c r="H8763" s="77"/>
      <c r="I8763" s="77"/>
      <c r="J8763" s="77"/>
      <c r="K8763" s="77"/>
      <c r="L8763" s="77"/>
      <c r="M8763" s="77"/>
    </row>
    <row r="8764" ht="15.75" customHeight="1">
      <c r="A8764" s="79">
        <f t="shared" si="3"/>
        <v>50766</v>
      </c>
      <c r="H8764" s="77"/>
      <c r="I8764" s="77"/>
      <c r="J8764" s="77"/>
      <c r="K8764" s="77"/>
      <c r="L8764" s="77"/>
      <c r="M8764" s="77"/>
    </row>
    <row r="8765" ht="15.75" customHeight="1">
      <c r="A8765" s="79">
        <f t="shared" si="3"/>
        <v>50767</v>
      </c>
      <c r="H8765" s="77"/>
      <c r="I8765" s="77"/>
      <c r="J8765" s="77"/>
      <c r="K8765" s="77"/>
      <c r="L8765" s="77"/>
      <c r="M8765" s="77"/>
    </row>
    <row r="8766" ht="15.75" customHeight="1">
      <c r="A8766" s="79">
        <f t="shared" si="3"/>
        <v>50768</v>
      </c>
      <c r="H8766" s="77"/>
      <c r="I8766" s="77"/>
      <c r="J8766" s="77"/>
      <c r="K8766" s="77"/>
      <c r="L8766" s="77"/>
      <c r="M8766" s="77"/>
    </row>
    <row r="8767" ht="15.75" customHeight="1">
      <c r="A8767" s="79">
        <f t="shared" si="3"/>
        <v>50769</v>
      </c>
      <c r="H8767" s="77"/>
      <c r="I8767" s="77"/>
      <c r="J8767" s="77"/>
      <c r="K8767" s="77"/>
      <c r="L8767" s="77"/>
      <c r="M8767" s="77"/>
    </row>
    <row r="8768" ht="15.75" customHeight="1">
      <c r="A8768" s="79">
        <f t="shared" si="3"/>
        <v>50770</v>
      </c>
      <c r="H8768" s="77"/>
      <c r="I8768" s="77"/>
      <c r="J8768" s="77"/>
      <c r="K8768" s="77"/>
      <c r="L8768" s="77"/>
      <c r="M8768" s="77"/>
    </row>
    <row r="8769" ht="15.75" customHeight="1">
      <c r="A8769" s="79">
        <f t="shared" si="3"/>
        <v>50771</v>
      </c>
      <c r="H8769" s="77"/>
      <c r="I8769" s="77"/>
      <c r="J8769" s="77"/>
      <c r="K8769" s="77"/>
      <c r="L8769" s="77"/>
      <c r="M8769" s="77"/>
    </row>
    <row r="8770" ht="15.75" customHeight="1">
      <c r="A8770" s="79">
        <f t="shared" si="3"/>
        <v>50772</v>
      </c>
      <c r="H8770" s="77"/>
      <c r="I8770" s="77"/>
      <c r="J8770" s="77"/>
      <c r="K8770" s="77"/>
      <c r="L8770" s="77"/>
      <c r="M8770" s="77"/>
    </row>
    <row r="8771" ht="15.75" customHeight="1">
      <c r="A8771" s="79">
        <f t="shared" si="3"/>
        <v>50773</v>
      </c>
      <c r="H8771" s="77"/>
      <c r="I8771" s="77"/>
      <c r="J8771" s="77"/>
      <c r="K8771" s="77"/>
      <c r="L8771" s="77"/>
      <c r="M8771" s="77"/>
    </row>
    <row r="8772" ht="15.75" customHeight="1">
      <c r="A8772" s="79">
        <f t="shared" si="3"/>
        <v>50774</v>
      </c>
      <c r="H8772" s="77"/>
      <c r="I8772" s="77"/>
      <c r="J8772" s="77"/>
      <c r="K8772" s="77"/>
      <c r="L8772" s="77"/>
      <c r="M8772" s="77"/>
    </row>
    <row r="8773" ht="15.75" customHeight="1">
      <c r="A8773" s="79">
        <f t="shared" si="3"/>
        <v>50775</v>
      </c>
      <c r="H8773" s="77"/>
      <c r="I8773" s="77"/>
      <c r="J8773" s="77"/>
      <c r="K8773" s="77"/>
      <c r="L8773" s="77"/>
      <c r="M8773" s="77"/>
    </row>
    <row r="8774" ht="15.75" customHeight="1">
      <c r="A8774" s="79">
        <f t="shared" si="3"/>
        <v>50776</v>
      </c>
      <c r="H8774" s="77"/>
      <c r="I8774" s="77"/>
      <c r="J8774" s="77"/>
      <c r="K8774" s="77"/>
      <c r="L8774" s="77"/>
      <c r="M8774" s="77"/>
    </row>
    <row r="8775" ht="15.75" customHeight="1">
      <c r="A8775" s="79">
        <f t="shared" si="3"/>
        <v>50777</v>
      </c>
      <c r="H8775" s="77"/>
      <c r="I8775" s="77"/>
      <c r="J8775" s="77"/>
      <c r="K8775" s="77"/>
      <c r="L8775" s="77"/>
      <c r="M8775" s="77"/>
    </row>
    <row r="8776" ht="15.75" customHeight="1">
      <c r="A8776" s="79">
        <f t="shared" si="3"/>
        <v>50778</v>
      </c>
      <c r="H8776" s="77"/>
      <c r="I8776" s="77"/>
      <c r="J8776" s="77"/>
      <c r="K8776" s="77"/>
      <c r="L8776" s="77"/>
      <c r="M8776" s="77"/>
    </row>
    <row r="8777" ht="15.75" customHeight="1">
      <c r="A8777" s="79">
        <f t="shared" si="3"/>
        <v>50779</v>
      </c>
      <c r="H8777" s="77"/>
      <c r="I8777" s="77"/>
      <c r="J8777" s="77"/>
      <c r="K8777" s="77"/>
      <c r="L8777" s="77"/>
      <c r="M8777" s="77"/>
    </row>
    <row r="8778" ht="15.75" customHeight="1">
      <c r="A8778" s="79">
        <f t="shared" si="3"/>
        <v>50780</v>
      </c>
      <c r="H8778" s="77"/>
      <c r="I8778" s="77"/>
      <c r="J8778" s="77"/>
      <c r="K8778" s="77"/>
      <c r="L8778" s="77"/>
      <c r="M8778" s="77"/>
    </row>
    <row r="8779" ht="15.75" customHeight="1">
      <c r="A8779" s="79">
        <f t="shared" si="3"/>
        <v>50781</v>
      </c>
      <c r="H8779" s="77"/>
      <c r="I8779" s="77"/>
      <c r="J8779" s="77"/>
      <c r="K8779" s="77"/>
      <c r="L8779" s="77"/>
      <c r="M8779" s="77"/>
    </row>
    <row r="8780" ht="15.75" customHeight="1">
      <c r="A8780" s="79">
        <f t="shared" si="3"/>
        <v>50782</v>
      </c>
      <c r="H8780" s="77"/>
      <c r="I8780" s="77"/>
      <c r="J8780" s="77"/>
      <c r="K8780" s="77"/>
      <c r="L8780" s="77"/>
      <c r="M8780" s="77"/>
    </row>
    <row r="8781" ht="15.75" customHeight="1">
      <c r="A8781" s="79">
        <f t="shared" si="3"/>
        <v>50783</v>
      </c>
      <c r="H8781" s="77"/>
      <c r="I8781" s="77"/>
      <c r="J8781" s="77"/>
      <c r="K8781" s="77"/>
      <c r="L8781" s="77"/>
      <c r="M8781" s="77"/>
    </row>
    <row r="8782" ht="15.75" customHeight="1">
      <c r="A8782" s="79">
        <f t="shared" si="3"/>
        <v>50784</v>
      </c>
      <c r="H8782" s="77"/>
      <c r="I8782" s="77"/>
      <c r="J8782" s="77"/>
      <c r="K8782" s="77"/>
      <c r="L8782" s="77"/>
      <c r="M8782" s="77"/>
    </row>
    <row r="8783" ht="15.75" customHeight="1">
      <c r="A8783" s="79">
        <f t="shared" si="3"/>
        <v>50785</v>
      </c>
      <c r="H8783" s="77"/>
      <c r="I8783" s="77"/>
      <c r="J8783" s="77"/>
      <c r="K8783" s="77"/>
      <c r="L8783" s="77"/>
      <c r="M8783" s="77"/>
    </row>
    <row r="8784" ht="15.75" customHeight="1">
      <c r="A8784" s="79">
        <f t="shared" si="3"/>
        <v>50786</v>
      </c>
      <c r="H8784" s="77"/>
      <c r="I8784" s="77"/>
      <c r="J8784" s="77"/>
      <c r="K8784" s="77"/>
      <c r="L8784" s="77"/>
      <c r="M8784" s="77"/>
    </row>
    <row r="8785" ht="15.75" customHeight="1">
      <c r="A8785" s="79">
        <f t="shared" si="3"/>
        <v>50787</v>
      </c>
      <c r="H8785" s="77"/>
      <c r="I8785" s="77"/>
      <c r="J8785" s="77"/>
      <c r="K8785" s="77"/>
      <c r="L8785" s="77"/>
      <c r="M8785" s="77"/>
    </row>
    <row r="8786" ht="15.75" customHeight="1">
      <c r="A8786" s="79">
        <f t="shared" si="3"/>
        <v>50788</v>
      </c>
      <c r="H8786" s="77"/>
      <c r="I8786" s="77"/>
      <c r="J8786" s="77"/>
      <c r="K8786" s="77"/>
      <c r="L8786" s="77"/>
      <c r="M8786" s="77"/>
    </row>
    <row r="8787" ht="15.75" customHeight="1">
      <c r="A8787" s="79">
        <f t="shared" si="3"/>
        <v>50789</v>
      </c>
      <c r="H8787" s="77"/>
      <c r="I8787" s="77"/>
      <c r="J8787" s="77"/>
      <c r="K8787" s="77"/>
      <c r="L8787" s="77"/>
      <c r="M8787" s="77"/>
    </row>
    <row r="8788" ht="15.75" customHeight="1">
      <c r="A8788" s="79">
        <f t="shared" si="3"/>
        <v>50790</v>
      </c>
      <c r="H8788" s="77"/>
      <c r="I8788" s="77"/>
      <c r="J8788" s="77"/>
      <c r="K8788" s="77"/>
      <c r="L8788" s="77"/>
      <c r="M8788" s="77"/>
    </row>
    <row r="8789" ht="15.75" customHeight="1">
      <c r="A8789" s="79">
        <f t="shared" si="3"/>
        <v>50791</v>
      </c>
      <c r="H8789" s="77"/>
      <c r="I8789" s="77"/>
      <c r="J8789" s="77"/>
      <c r="K8789" s="77"/>
      <c r="L8789" s="77"/>
      <c r="M8789" s="77"/>
    </row>
    <row r="8790" ht="15.75" customHeight="1">
      <c r="A8790" s="79">
        <f t="shared" si="3"/>
        <v>50792</v>
      </c>
      <c r="H8790" s="77"/>
      <c r="I8790" s="77"/>
      <c r="J8790" s="77"/>
      <c r="K8790" s="77"/>
      <c r="L8790" s="77"/>
      <c r="M8790" s="77"/>
    </row>
    <row r="8791" ht="15.75" customHeight="1">
      <c r="A8791" s="79">
        <f t="shared" si="3"/>
        <v>50793</v>
      </c>
      <c r="H8791" s="77"/>
      <c r="I8791" s="77"/>
      <c r="J8791" s="77"/>
      <c r="K8791" s="77"/>
      <c r="L8791" s="77"/>
      <c r="M8791" s="77"/>
    </row>
    <row r="8792" ht="15.75" customHeight="1">
      <c r="A8792" s="79">
        <f t="shared" si="3"/>
        <v>50794</v>
      </c>
      <c r="H8792" s="77"/>
      <c r="I8792" s="77"/>
      <c r="J8792" s="77"/>
      <c r="K8792" s="77"/>
      <c r="L8792" s="77"/>
      <c r="M8792" s="77"/>
    </row>
    <row r="8793" ht="15.75" customHeight="1">
      <c r="A8793" s="79">
        <f t="shared" si="3"/>
        <v>50795</v>
      </c>
      <c r="H8793" s="77"/>
      <c r="I8793" s="77"/>
      <c r="J8793" s="77"/>
      <c r="K8793" s="77"/>
      <c r="L8793" s="77"/>
      <c r="M8793" s="77"/>
    </row>
    <row r="8794" ht="15.75" customHeight="1">
      <c r="A8794" s="79">
        <f t="shared" si="3"/>
        <v>50796</v>
      </c>
      <c r="H8794" s="77"/>
      <c r="I8794" s="77"/>
      <c r="J8794" s="77"/>
      <c r="K8794" s="77"/>
      <c r="L8794" s="77"/>
      <c r="M8794" s="77"/>
    </row>
    <row r="8795" ht="15.75" customHeight="1">
      <c r="A8795" s="79">
        <f t="shared" si="3"/>
        <v>50797</v>
      </c>
      <c r="H8795" s="77"/>
      <c r="I8795" s="77"/>
      <c r="J8795" s="77"/>
      <c r="K8795" s="77"/>
      <c r="L8795" s="77"/>
      <c r="M8795" s="77"/>
    </row>
    <row r="8796" ht="15.75" customHeight="1">
      <c r="A8796" s="79">
        <f t="shared" si="3"/>
        <v>50798</v>
      </c>
      <c r="H8796" s="77"/>
      <c r="I8796" s="77"/>
      <c r="J8796" s="77"/>
      <c r="K8796" s="77"/>
      <c r="L8796" s="77"/>
      <c r="M8796" s="77"/>
    </row>
    <row r="8797" ht="15.75" customHeight="1">
      <c r="A8797" s="79">
        <f t="shared" si="3"/>
        <v>50799</v>
      </c>
      <c r="H8797" s="77"/>
      <c r="I8797" s="77"/>
      <c r="J8797" s="77"/>
      <c r="K8797" s="77"/>
      <c r="L8797" s="77"/>
      <c r="M8797" s="77"/>
    </row>
    <row r="8798" ht="15.75" customHeight="1">
      <c r="A8798" s="79">
        <f t="shared" si="3"/>
        <v>50800</v>
      </c>
      <c r="H8798" s="77"/>
      <c r="I8798" s="77"/>
      <c r="J8798" s="77"/>
      <c r="K8798" s="77"/>
      <c r="L8798" s="77"/>
      <c r="M8798" s="77"/>
    </row>
    <row r="8799" ht="15.75" customHeight="1">
      <c r="A8799" s="79">
        <f t="shared" si="3"/>
        <v>50801</v>
      </c>
      <c r="H8799" s="77"/>
      <c r="I8799" s="77"/>
      <c r="J8799" s="77"/>
      <c r="K8799" s="77"/>
      <c r="L8799" s="77"/>
      <c r="M8799" s="77"/>
    </row>
    <row r="8800" ht="15.75" customHeight="1">
      <c r="A8800" s="79">
        <f t="shared" si="3"/>
        <v>50802</v>
      </c>
      <c r="H8800" s="77"/>
      <c r="I8800" s="77"/>
      <c r="J8800" s="77"/>
      <c r="K8800" s="77"/>
      <c r="L8800" s="77"/>
      <c r="M8800" s="77"/>
    </row>
    <row r="8801" ht="15.75" customHeight="1">
      <c r="A8801" s="79">
        <f t="shared" si="3"/>
        <v>50803</v>
      </c>
      <c r="H8801" s="77"/>
      <c r="I8801" s="77"/>
      <c r="J8801" s="77"/>
      <c r="K8801" s="77"/>
      <c r="L8801" s="77"/>
      <c r="M8801" s="77"/>
    </row>
    <row r="8802" ht="15.75" customHeight="1">
      <c r="A8802" s="79">
        <f t="shared" si="3"/>
        <v>50804</v>
      </c>
      <c r="H8802" s="77"/>
      <c r="I8802" s="77"/>
      <c r="J8802" s="77"/>
      <c r="K8802" s="77"/>
      <c r="L8802" s="77"/>
      <c r="M8802" s="77"/>
    </row>
    <row r="8803" ht="15.75" customHeight="1">
      <c r="A8803" s="79">
        <f t="shared" si="3"/>
        <v>50805</v>
      </c>
      <c r="H8803" s="77"/>
      <c r="I8803" s="77"/>
      <c r="J8803" s="77"/>
      <c r="K8803" s="77"/>
      <c r="L8803" s="77"/>
      <c r="M8803" s="77"/>
    </row>
    <row r="8804" ht="15.75" customHeight="1">
      <c r="A8804" s="79">
        <f t="shared" si="3"/>
        <v>50806</v>
      </c>
      <c r="H8804" s="77"/>
      <c r="I8804" s="77"/>
      <c r="J8804" s="77"/>
      <c r="K8804" s="77"/>
      <c r="L8804" s="77"/>
      <c r="M8804" s="77"/>
    </row>
    <row r="8805" ht="15.75" customHeight="1">
      <c r="A8805" s="79">
        <f t="shared" si="3"/>
        <v>50807</v>
      </c>
      <c r="H8805" s="77"/>
      <c r="I8805" s="77"/>
      <c r="J8805" s="77"/>
      <c r="K8805" s="77"/>
      <c r="L8805" s="77"/>
      <c r="M8805" s="77"/>
    </row>
    <row r="8806" ht="15.75" customHeight="1">
      <c r="A8806" s="79">
        <f t="shared" si="3"/>
        <v>50808</v>
      </c>
      <c r="H8806" s="77"/>
      <c r="I8806" s="77"/>
      <c r="J8806" s="77"/>
      <c r="K8806" s="77"/>
      <c r="L8806" s="77"/>
      <c r="M8806" s="77"/>
    </row>
    <row r="8807" ht="15.75" customHeight="1">
      <c r="A8807" s="79">
        <f t="shared" si="3"/>
        <v>50809</v>
      </c>
      <c r="H8807" s="77"/>
      <c r="I8807" s="77"/>
      <c r="J8807" s="77"/>
      <c r="K8807" s="77"/>
      <c r="L8807" s="77"/>
      <c r="M8807" s="77"/>
    </row>
    <row r="8808" ht="15.75" customHeight="1">
      <c r="A8808" s="79">
        <f t="shared" si="3"/>
        <v>50810</v>
      </c>
      <c r="H8808" s="77"/>
      <c r="I8808" s="77"/>
      <c r="J8808" s="77"/>
      <c r="K8808" s="77"/>
      <c r="L8808" s="77"/>
      <c r="M8808" s="77"/>
    </row>
    <row r="8809" ht="15.75" customHeight="1">
      <c r="A8809" s="79">
        <f t="shared" si="3"/>
        <v>50811</v>
      </c>
      <c r="H8809" s="77"/>
      <c r="I8809" s="77"/>
      <c r="J8809" s="77"/>
      <c r="K8809" s="77"/>
      <c r="L8809" s="77"/>
      <c r="M8809" s="77"/>
    </row>
    <row r="8810" ht="15.75" customHeight="1">
      <c r="A8810" s="79">
        <f t="shared" si="3"/>
        <v>50812</v>
      </c>
      <c r="H8810" s="77"/>
      <c r="I8810" s="77"/>
      <c r="J8810" s="77"/>
      <c r="K8810" s="77"/>
      <c r="L8810" s="77"/>
      <c r="M8810" s="77"/>
    </row>
    <row r="8811" ht="15.75" customHeight="1">
      <c r="A8811" s="79">
        <f t="shared" si="3"/>
        <v>50813</v>
      </c>
      <c r="H8811" s="77"/>
      <c r="I8811" s="77"/>
      <c r="J8811" s="77"/>
      <c r="K8811" s="77"/>
      <c r="L8811" s="77"/>
      <c r="M8811" s="77"/>
    </row>
    <row r="8812" ht="15.75" customHeight="1">
      <c r="A8812" s="79">
        <f t="shared" si="3"/>
        <v>50814</v>
      </c>
      <c r="H8812" s="77"/>
      <c r="I8812" s="77"/>
      <c r="J8812" s="77"/>
      <c r="K8812" s="77"/>
      <c r="L8812" s="77"/>
      <c r="M8812" s="77"/>
    </row>
    <row r="8813" ht="15.75" customHeight="1">
      <c r="A8813" s="79">
        <f t="shared" si="3"/>
        <v>50815</v>
      </c>
      <c r="H8813" s="77"/>
      <c r="I8813" s="77"/>
      <c r="J8813" s="77"/>
      <c r="K8813" s="77"/>
      <c r="L8813" s="77"/>
      <c r="M8813" s="77"/>
    </row>
    <row r="8814" ht="15.75" customHeight="1">
      <c r="A8814" s="79">
        <f t="shared" si="3"/>
        <v>50816</v>
      </c>
      <c r="H8814" s="77"/>
      <c r="I8814" s="77"/>
      <c r="J8814" s="77"/>
      <c r="K8814" s="77"/>
      <c r="L8814" s="77"/>
      <c r="M8814" s="77"/>
    </row>
    <row r="8815" ht="15.75" customHeight="1">
      <c r="A8815" s="79">
        <f t="shared" si="3"/>
        <v>50817</v>
      </c>
      <c r="H8815" s="77"/>
      <c r="I8815" s="77"/>
      <c r="J8815" s="77"/>
      <c r="K8815" s="77"/>
      <c r="L8815" s="77"/>
      <c r="M8815" s="77"/>
    </row>
    <row r="8816" ht="15.75" customHeight="1">
      <c r="A8816" s="79">
        <f t="shared" si="3"/>
        <v>50818</v>
      </c>
      <c r="H8816" s="77"/>
      <c r="I8816" s="77"/>
      <c r="J8816" s="77"/>
      <c r="K8816" s="77"/>
      <c r="L8816" s="77"/>
      <c r="M8816" s="77"/>
    </row>
    <row r="8817" ht="15.75" customHeight="1">
      <c r="A8817" s="79">
        <f t="shared" si="3"/>
        <v>50819</v>
      </c>
      <c r="H8817" s="77"/>
      <c r="I8817" s="77"/>
      <c r="J8817" s="77"/>
      <c r="K8817" s="77"/>
      <c r="L8817" s="77"/>
      <c r="M8817" s="77"/>
    </row>
    <row r="8818" ht="15.75" customHeight="1">
      <c r="A8818" s="79">
        <f t="shared" si="3"/>
        <v>50820</v>
      </c>
      <c r="H8818" s="77"/>
      <c r="I8818" s="77"/>
      <c r="J8818" s="77"/>
      <c r="K8818" s="77"/>
      <c r="L8818" s="77"/>
      <c r="M8818" s="77"/>
    </row>
    <row r="8819" ht="15.75" customHeight="1">
      <c r="A8819" s="79">
        <f t="shared" si="3"/>
        <v>50821</v>
      </c>
      <c r="H8819" s="77"/>
      <c r="I8819" s="77"/>
      <c r="J8819" s="77"/>
      <c r="K8819" s="77"/>
      <c r="L8819" s="77"/>
      <c r="M8819" s="77"/>
    </row>
    <row r="8820" ht="15.75" customHeight="1">
      <c r="A8820" s="79">
        <f t="shared" si="3"/>
        <v>50822</v>
      </c>
      <c r="H8820" s="77"/>
      <c r="I8820" s="77"/>
      <c r="J8820" s="77"/>
      <c r="K8820" s="77"/>
      <c r="L8820" s="77"/>
      <c r="M8820" s="77"/>
    </row>
    <row r="8821" ht="15.75" customHeight="1">
      <c r="A8821" s="79">
        <f t="shared" si="3"/>
        <v>50823</v>
      </c>
      <c r="H8821" s="77"/>
      <c r="I8821" s="77"/>
      <c r="J8821" s="77"/>
      <c r="K8821" s="77"/>
      <c r="L8821" s="77"/>
      <c r="M8821" s="77"/>
    </row>
    <row r="8822" ht="15.75" customHeight="1">
      <c r="A8822" s="79">
        <f t="shared" si="3"/>
        <v>50824</v>
      </c>
      <c r="H8822" s="77"/>
      <c r="I8822" s="77"/>
      <c r="J8822" s="77"/>
      <c r="K8822" s="77"/>
      <c r="L8822" s="77"/>
      <c r="M8822" s="77"/>
    </row>
    <row r="8823" ht="15.75" customHeight="1">
      <c r="A8823" s="79">
        <f t="shared" si="3"/>
        <v>50825</v>
      </c>
      <c r="H8823" s="77"/>
      <c r="I8823" s="77"/>
      <c r="J8823" s="77"/>
      <c r="K8823" s="77"/>
      <c r="L8823" s="77"/>
      <c r="M8823" s="77"/>
    </row>
    <row r="8824" ht="15.75" customHeight="1">
      <c r="A8824" s="79">
        <f t="shared" si="3"/>
        <v>50826</v>
      </c>
      <c r="H8824" s="77"/>
      <c r="I8824" s="77"/>
      <c r="J8824" s="77"/>
      <c r="K8824" s="77"/>
      <c r="L8824" s="77"/>
      <c r="M8824" s="77"/>
    </row>
    <row r="8825" ht="15.75" customHeight="1">
      <c r="A8825" s="79">
        <f t="shared" si="3"/>
        <v>50827</v>
      </c>
      <c r="H8825" s="77"/>
      <c r="I8825" s="77"/>
      <c r="J8825" s="77"/>
      <c r="K8825" s="77"/>
      <c r="L8825" s="77"/>
      <c r="M8825" s="77"/>
    </row>
    <row r="8826" ht="15.75" customHeight="1">
      <c r="A8826" s="79">
        <f t="shared" si="3"/>
        <v>50828</v>
      </c>
      <c r="H8826" s="77"/>
      <c r="I8826" s="77"/>
      <c r="J8826" s="77"/>
      <c r="K8826" s="77"/>
      <c r="L8826" s="77"/>
      <c r="M8826" s="77"/>
    </row>
    <row r="8827" ht="15.75" customHeight="1">
      <c r="A8827" s="79">
        <f t="shared" si="3"/>
        <v>50829</v>
      </c>
      <c r="H8827" s="77"/>
      <c r="I8827" s="77"/>
      <c r="J8827" s="77"/>
      <c r="K8827" s="77"/>
      <c r="L8827" s="77"/>
      <c r="M8827" s="77"/>
    </row>
    <row r="8828" ht="15.75" customHeight="1">
      <c r="A8828" s="79">
        <f t="shared" si="3"/>
        <v>50830</v>
      </c>
      <c r="H8828" s="77"/>
      <c r="I8828" s="77"/>
      <c r="J8828" s="77"/>
      <c r="K8828" s="77"/>
      <c r="L8828" s="77"/>
      <c r="M8828" s="77"/>
    </row>
    <row r="8829" ht="15.75" customHeight="1">
      <c r="A8829" s="79">
        <f t="shared" si="3"/>
        <v>50831</v>
      </c>
      <c r="H8829" s="77"/>
      <c r="I8829" s="77"/>
      <c r="J8829" s="77"/>
      <c r="K8829" s="77"/>
      <c r="L8829" s="77"/>
      <c r="M8829" s="77"/>
    </row>
    <row r="8830" ht="15.75" customHeight="1">
      <c r="A8830" s="79">
        <f t="shared" si="3"/>
        <v>50832</v>
      </c>
      <c r="H8830" s="77"/>
      <c r="I8830" s="77"/>
      <c r="J8830" s="77"/>
      <c r="K8830" s="77"/>
      <c r="L8830" s="77"/>
      <c r="M8830" s="77"/>
    </row>
    <row r="8831" ht="15.75" customHeight="1">
      <c r="A8831" s="79">
        <f t="shared" si="3"/>
        <v>50833</v>
      </c>
      <c r="H8831" s="77"/>
      <c r="I8831" s="77"/>
      <c r="J8831" s="77"/>
      <c r="K8831" s="77"/>
      <c r="L8831" s="77"/>
      <c r="M8831" s="77"/>
    </row>
    <row r="8832" ht="15.75" customHeight="1">
      <c r="A8832" s="79">
        <f t="shared" si="3"/>
        <v>50834</v>
      </c>
      <c r="H8832" s="77"/>
      <c r="I8832" s="77"/>
      <c r="J8832" s="77"/>
      <c r="K8832" s="77"/>
      <c r="L8832" s="77"/>
      <c r="M8832" s="77"/>
    </row>
    <row r="8833" ht="15.75" customHeight="1">
      <c r="A8833" s="79">
        <f t="shared" si="3"/>
        <v>50835</v>
      </c>
      <c r="H8833" s="77"/>
      <c r="I8833" s="77"/>
      <c r="J8833" s="77"/>
      <c r="K8833" s="77"/>
      <c r="L8833" s="77"/>
      <c r="M8833" s="77"/>
    </row>
    <row r="8834" ht="15.75" customHeight="1">
      <c r="A8834" s="79">
        <f t="shared" si="3"/>
        <v>50836</v>
      </c>
      <c r="H8834" s="77"/>
      <c r="I8834" s="77"/>
      <c r="J8834" s="77"/>
      <c r="K8834" s="77"/>
      <c r="L8834" s="77"/>
      <c r="M8834" s="77"/>
    </row>
    <row r="8835" ht="15.75" customHeight="1">
      <c r="A8835" s="79">
        <f t="shared" si="3"/>
        <v>50837</v>
      </c>
      <c r="H8835" s="77"/>
      <c r="I8835" s="77"/>
      <c r="J8835" s="77"/>
      <c r="K8835" s="77"/>
      <c r="L8835" s="77"/>
      <c r="M8835" s="77"/>
    </row>
    <row r="8836" ht="15.75" customHeight="1">
      <c r="A8836" s="79">
        <f t="shared" si="3"/>
        <v>50838</v>
      </c>
      <c r="H8836" s="77"/>
      <c r="I8836" s="77"/>
      <c r="J8836" s="77"/>
      <c r="K8836" s="77"/>
      <c r="L8836" s="77"/>
      <c r="M8836" s="77"/>
    </row>
    <row r="8837" ht="15.75" customHeight="1">
      <c r="A8837" s="79">
        <f t="shared" si="3"/>
        <v>50839</v>
      </c>
      <c r="H8837" s="77"/>
      <c r="I8837" s="77"/>
      <c r="J8837" s="77"/>
      <c r="K8837" s="77"/>
      <c r="L8837" s="77"/>
      <c r="M8837" s="77"/>
    </row>
    <row r="8838" ht="15.75" customHeight="1">
      <c r="A8838" s="79">
        <f t="shared" si="3"/>
        <v>50840</v>
      </c>
      <c r="H8838" s="77"/>
      <c r="I8838" s="77"/>
      <c r="J8838" s="77"/>
      <c r="K8838" s="77"/>
      <c r="L8838" s="77"/>
      <c r="M8838" s="77"/>
    </row>
    <row r="8839" ht="15.75" customHeight="1">
      <c r="A8839" s="79">
        <f t="shared" si="3"/>
        <v>50841</v>
      </c>
      <c r="H8839" s="77"/>
      <c r="I8839" s="77"/>
      <c r="J8839" s="77"/>
      <c r="K8839" s="77"/>
      <c r="L8839" s="77"/>
      <c r="M8839" s="77"/>
    </row>
    <row r="8840" ht="15.75" customHeight="1">
      <c r="A8840" s="79">
        <f t="shared" si="3"/>
        <v>50842</v>
      </c>
      <c r="H8840" s="77"/>
      <c r="I8840" s="77"/>
      <c r="J8840" s="77"/>
      <c r="K8840" s="77"/>
      <c r="L8840" s="77"/>
      <c r="M8840" s="77"/>
    </row>
    <row r="8841" ht="15.75" customHeight="1">
      <c r="A8841" s="79">
        <f t="shared" si="3"/>
        <v>50843</v>
      </c>
      <c r="H8841" s="77"/>
      <c r="I8841" s="77"/>
      <c r="J8841" s="77"/>
      <c r="K8841" s="77"/>
      <c r="L8841" s="77"/>
      <c r="M8841" s="77"/>
    </row>
    <row r="8842" ht="15.75" customHeight="1">
      <c r="A8842" s="79">
        <f t="shared" si="3"/>
        <v>50844</v>
      </c>
      <c r="H8842" s="77"/>
      <c r="I8842" s="77"/>
      <c r="J8842" s="77"/>
      <c r="K8842" s="77"/>
      <c r="L8842" s="77"/>
      <c r="M8842" s="77"/>
    </row>
    <row r="8843" ht="15.75" customHeight="1">
      <c r="A8843" s="79">
        <f t="shared" si="3"/>
        <v>50845</v>
      </c>
      <c r="H8843" s="77"/>
      <c r="I8843" s="77"/>
      <c r="J8843" s="77"/>
      <c r="K8843" s="77"/>
      <c r="L8843" s="77"/>
      <c r="M8843" s="77"/>
    </row>
    <row r="8844" ht="15.75" customHeight="1">
      <c r="A8844" s="79">
        <f t="shared" si="3"/>
        <v>50846</v>
      </c>
      <c r="H8844" s="77"/>
      <c r="I8844" s="77"/>
      <c r="J8844" s="77"/>
      <c r="K8844" s="77"/>
      <c r="L8844" s="77"/>
      <c r="M8844" s="77"/>
    </row>
    <row r="8845" ht="15.75" customHeight="1">
      <c r="A8845" s="79">
        <f t="shared" si="3"/>
        <v>50847</v>
      </c>
      <c r="H8845" s="77"/>
      <c r="I8845" s="77"/>
      <c r="J8845" s="77"/>
      <c r="K8845" s="77"/>
      <c r="L8845" s="77"/>
      <c r="M8845" s="77"/>
    </row>
    <row r="8846" ht="15.75" customHeight="1">
      <c r="A8846" s="79">
        <f t="shared" si="3"/>
        <v>50848</v>
      </c>
      <c r="H8846" s="77"/>
      <c r="I8846" s="77"/>
      <c r="J8846" s="77"/>
      <c r="K8846" s="77"/>
      <c r="L8846" s="77"/>
      <c r="M8846" s="77"/>
    </row>
    <row r="8847" ht="15.75" customHeight="1">
      <c r="A8847" s="79">
        <f t="shared" si="3"/>
        <v>50849</v>
      </c>
      <c r="H8847" s="77"/>
      <c r="I8847" s="77"/>
      <c r="J8847" s="77"/>
      <c r="K8847" s="77"/>
      <c r="L8847" s="77"/>
      <c r="M8847" s="77"/>
    </row>
    <row r="8848" ht="15.75" customHeight="1">
      <c r="A8848" s="79">
        <f t="shared" si="3"/>
        <v>50850</v>
      </c>
      <c r="H8848" s="77"/>
      <c r="I8848" s="77"/>
      <c r="J8848" s="77"/>
      <c r="K8848" s="77"/>
      <c r="L8848" s="77"/>
      <c r="M8848" s="77"/>
    </row>
    <row r="8849" ht="15.75" customHeight="1">
      <c r="A8849" s="79">
        <f t="shared" si="3"/>
        <v>50851</v>
      </c>
      <c r="H8849" s="77"/>
      <c r="I8849" s="77"/>
      <c r="J8849" s="77"/>
      <c r="K8849" s="77"/>
      <c r="L8849" s="77"/>
      <c r="M8849" s="77"/>
    </row>
    <row r="8850" ht="15.75" customHeight="1">
      <c r="A8850" s="79">
        <f t="shared" si="3"/>
        <v>50852</v>
      </c>
      <c r="H8850" s="77"/>
      <c r="I8850" s="77"/>
      <c r="J8850" s="77"/>
      <c r="K8850" s="77"/>
      <c r="L8850" s="77"/>
      <c r="M8850" s="77"/>
    </row>
    <row r="8851" ht="15.75" customHeight="1">
      <c r="A8851" s="79">
        <f t="shared" si="3"/>
        <v>50853</v>
      </c>
      <c r="H8851" s="77"/>
      <c r="I8851" s="77"/>
      <c r="J8851" s="77"/>
      <c r="K8851" s="77"/>
      <c r="L8851" s="77"/>
      <c r="M8851" s="77"/>
    </row>
    <row r="8852" ht="15.75" customHeight="1">
      <c r="A8852" s="79">
        <f t="shared" si="3"/>
        <v>50854</v>
      </c>
      <c r="H8852" s="77"/>
      <c r="I8852" s="77"/>
      <c r="J8852" s="77"/>
      <c r="K8852" s="77"/>
      <c r="L8852" s="77"/>
      <c r="M8852" s="77"/>
    </row>
    <row r="8853" ht="15.75" customHeight="1">
      <c r="A8853" s="79">
        <f t="shared" si="3"/>
        <v>50855</v>
      </c>
      <c r="H8853" s="77"/>
      <c r="I8853" s="77"/>
      <c r="J8853" s="77"/>
      <c r="K8853" s="77"/>
      <c r="L8853" s="77"/>
      <c r="M8853" s="77"/>
    </row>
    <row r="8854" ht="15.75" customHeight="1">
      <c r="A8854" s="79">
        <f t="shared" si="3"/>
        <v>50856</v>
      </c>
      <c r="H8854" s="77"/>
      <c r="I8854" s="77"/>
      <c r="J8854" s="77"/>
      <c r="K8854" s="77"/>
      <c r="L8854" s="77"/>
      <c r="M8854" s="77"/>
    </row>
    <row r="8855" ht="15.75" customHeight="1">
      <c r="A8855" s="79">
        <f t="shared" si="3"/>
        <v>50857</v>
      </c>
      <c r="H8855" s="77"/>
      <c r="I8855" s="77"/>
      <c r="J8855" s="77"/>
      <c r="K8855" s="77"/>
      <c r="L8855" s="77"/>
      <c r="M8855" s="77"/>
    </row>
    <row r="8856" ht="15.75" customHeight="1">
      <c r="A8856" s="79">
        <f t="shared" si="3"/>
        <v>50858</v>
      </c>
      <c r="H8856" s="77"/>
      <c r="I8856" s="77"/>
      <c r="J8856" s="77"/>
      <c r="K8856" s="77"/>
      <c r="L8856" s="77"/>
      <c r="M8856" s="77"/>
    </row>
    <row r="8857" ht="15.75" customHeight="1">
      <c r="A8857" s="79">
        <f t="shared" si="3"/>
        <v>50859</v>
      </c>
      <c r="H8857" s="77"/>
      <c r="I8857" s="77"/>
      <c r="J8857" s="77"/>
      <c r="K8857" s="77"/>
      <c r="L8857" s="77"/>
      <c r="M8857" s="77"/>
    </row>
    <row r="8858" ht="15.75" customHeight="1">
      <c r="A8858" s="79">
        <f t="shared" si="3"/>
        <v>50860</v>
      </c>
      <c r="H8858" s="77"/>
      <c r="I8858" s="77"/>
      <c r="J8858" s="77"/>
      <c r="K8858" s="77"/>
      <c r="L8858" s="77"/>
      <c r="M8858" s="77"/>
    </row>
    <row r="8859" ht="15.75" customHeight="1">
      <c r="A8859" s="79">
        <f t="shared" si="3"/>
        <v>50861</v>
      </c>
      <c r="H8859" s="77"/>
      <c r="I8859" s="77"/>
      <c r="J8859" s="77"/>
      <c r="K8859" s="77"/>
      <c r="L8859" s="77"/>
      <c r="M8859" s="77"/>
    </row>
    <row r="8860" ht="15.75" customHeight="1">
      <c r="A8860" s="79">
        <f t="shared" si="3"/>
        <v>50862</v>
      </c>
      <c r="H8860" s="77"/>
      <c r="I8860" s="77"/>
      <c r="J8860" s="77"/>
      <c r="K8860" s="77"/>
      <c r="L8860" s="77"/>
      <c r="M8860" s="77"/>
    </row>
    <row r="8861" ht="15.75" customHeight="1">
      <c r="A8861" s="79">
        <f t="shared" si="3"/>
        <v>50863</v>
      </c>
      <c r="H8861" s="77"/>
      <c r="I8861" s="77"/>
      <c r="J8861" s="77"/>
      <c r="K8861" s="77"/>
      <c r="L8861" s="77"/>
      <c r="M8861" s="77"/>
    </row>
    <row r="8862" ht="15.75" customHeight="1">
      <c r="A8862" s="79">
        <f t="shared" si="3"/>
        <v>50864</v>
      </c>
      <c r="H8862" s="77"/>
      <c r="I8862" s="77"/>
      <c r="J8862" s="77"/>
      <c r="K8862" s="77"/>
      <c r="L8862" s="77"/>
      <c r="M8862" s="77"/>
    </row>
    <row r="8863" ht="15.75" customHeight="1">
      <c r="A8863" s="79">
        <f t="shared" si="3"/>
        <v>50865</v>
      </c>
      <c r="H8863" s="77"/>
      <c r="I8863" s="77"/>
      <c r="J8863" s="77"/>
      <c r="K8863" s="77"/>
      <c r="L8863" s="77"/>
      <c r="M8863" s="77"/>
    </row>
    <row r="8864" ht="15.75" customHeight="1">
      <c r="A8864" s="79">
        <f t="shared" si="3"/>
        <v>50866</v>
      </c>
      <c r="H8864" s="77"/>
      <c r="I8864" s="77"/>
      <c r="J8864" s="77"/>
      <c r="K8864" s="77"/>
      <c r="L8864" s="77"/>
      <c r="M8864" s="77"/>
    </row>
    <row r="8865" ht="15.75" customHeight="1">
      <c r="A8865" s="79">
        <f t="shared" si="3"/>
        <v>50867</v>
      </c>
      <c r="H8865" s="77"/>
      <c r="I8865" s="77"/>
      <c r="J8865" s="77"/>
      <c r="K8865" s="77"/>
      <c r="L8865" s="77"/>
      <c r="M8865" s="77"/>
    </row>
    <row r="8866" ht="15.75" customHeight="1">
      <c r="A8866" s="79">
        <f t="shared" si="3"/>
        <v>50868</v>
      </c>
      <c r="H8866" s="77"/>
      <c r="I8866" s="77"/>
      <c r="J8866" s="77"/>
      <c r="K8866" s="77"/>
      <c r="L8866" s="77"/>
      <c r="M8866" s="77"/>
    </row>
    <row r="8867" ht="15.75" customHeight="1">
      <c r="A8867" s="79">
        <f t="shared" si="3"/>
        <v>50869</v>
      </c>
      <c r="H8867" s="77"/>
      <c r="I8867" s="77"/>
      <c r="J8867" s="77"/>
      <c r="K8867" s="77"/>
      <c r="L8867" s="77"/>
      <c r="M8867" s="77"/>
    </row>
    <row r="8868" ht="15.75" customHeight="1">
      <c r="A8868" s="79">
        <f t="shared" si="3"/>
        <v>50870</v>
      </c>
      <c r="H8868" s="77"/>
      <c r="I8868" s="77"/>
      <c r="J8868" s="77"/>
      <c r="K8868" s="77"/>
      <c r="L8868" s="77"/>
      <c r="M8868" s="77"/>
    </row>
    <row r="8869" ht="15.75" customHeight="1">
      <c r="A8869" s="79">
        <f t="shared" si="3"/>
        <v>50871</v>
      </c>
      <c r="H8869" s="77"/>
      <c r="I8869" s="77"/>
      <c r="J8869" s="77"/>
      <c r="K8869" s="77"/>
      <c r="L8869" s="77"/>
      <c r="M8869" s="77"/>
    </row>
    <row r="8870" ht="15.75" customHeight="1">
      <c r="A8870" s="79">
        <f t="shared" si="3"/>
        <v>50872</v>
      </c>
      <c r="H8870" s="77"/>
      <c r="I8870" s="77"/>
      <c r="J8870" s="77"/>
      <c r="K8870" s="77"/>
      <c r="L8870" s="77"/>
      <c r="M8870" s="77"/>
    </row>
    <row r="8871" ht="15.75" customHeight="1">
      <c r="A8871" s="79">
        <f t="shared" si="3"/>
        <v>50873</v>
      </c>
      <c r="H8871" s="77"/>
      <c r="I8871" s="77"/>
      <c r="J8871" s="77"/>
      <c r="K8871" s="77"/>
      <c r="L8871" s="77"/>
      <c r="M8871" s="77"/>
    </row>
    <row r="8872" ht="15.75" customHeight="1">
      <c r="A8872" s="79">
        <f t="shared" si="3"/>
        <v>50874</v>
      </c>
      <c r="H8872" s="77"/>
      <c r="I8872" s="77"/>
      <c r="J8872" s="77"/>
      <c r="K8872" s="77"/>
      <c r="L8872" s="77"/>
      <c r="M8872" s="77"/>
    </row>
    <row r="8873" ht="15.75" customHeight="1">
      <c r="A8873" s="79">
        <f t="shared" si="3"/>
        <v>50875</v>
      </c>
      <c r="H8873" s="77"/>
      <c r="I8873" s="77"/>
      <c r="J8873" s="77"/>
      <c r="K8873" s="77"/>
      <c r="L8873" s="77"/>
      <c r="M8873" s="77"/>
    </row>
    <row r="8874" ht="15.75" customHeight="1">
      <c r="A8874" s="79">
        <f t="shared" si="3"/>
        <v>50876</v>
      </c>
      <c r="H8874" s="77"/>
      <c r="I8874" s="77"/>
      <c r="J8874" s="77"/>
      <c r="K8874" s="77"/>
      <c r="L8874" s="77"/>
      <c r="M8874" s="77"/>
    </row>
    <row r="8875" ht="15.75" customHeight="1">
      <c r="A8875" s="79">
        <f t="shared" si="3"/>
        <v>50877</v>
      </c>
      <c r="H8875" s="77"/>
      <c r="I8875" s="77"/>
      <c r="J8875" s="77"/>
      <c r="K8875" s="77"/>
      <c r="L8875" s="77"/>
      <c r="M8875" s="77"/>
    </row>
    <row r="8876" ht="15.75" customHeight="1">
      <c r="A8876" s="79">
        <f t="shared" si="3"/>
        <v>50878</v>
      </c>
      <c r="H8876" s="77"/>
      <c r="I8876" s="77"/>
      <c r="J8876" s="77"/>
      <c r="K8876" s="77"/>
      <c r="L8876" s="77"/>
      <c r="M8876" s="77"/>
    </row>
    <row r="8877" ht="15.75" customHeight="1">
      <c r="A8877" s="79">
        <f t="shared" si="3"/>
        <v>50879</v>
      </c>
      <c r="H8877" s="77"/>
      <c r="I8877" s="77"/>
      <c r="J8877" s="77"/>
      <c r="K8877" s="77"/>
      <c r="L8877" s="77"/>
      <c r="M8877" s="77"/>
    </row>
    <row r="8878" ht="15.75" customHeight="1">
      <c r="A8878" s="79">
        <f t="shared" si="3"/>
        <v>50880</v>
      </c>
      <c r="H8878" s="77"/>
      <c r="I8878" s="77"/>
      <c r="J8878" s="77"/>
      <c r="K8878" s="77"/>
      <c r="L8878" s="77"/>
      <c r="M8878" s="77"/>
    </row>
    <row r="8879" ht="15.75" customHeight="1">
      <c r="A8879" s="79">
        <f t="shared" si="3"/>
        <v>50881</v>
      </c>
      <c r="H8879" s="77"/>
      <c r="I8879" s="77"/>
      <c r="J8879" s="77"/>
      <c r="K8879" s="77"/>
      <c r="L8879" s="77"/>
      <c r="M8879" s="77"/>
    </row>
    <row r="8880" ht="15.75" customHeight="1">
      <c r="A8880" s="79">
        <f t="shared" si="3"/>
        <v>50882</v>
      </c>
      <c r="H8880" s="77"/>
      <c r="I8880" s="77"/>
      <c r="J8880" s="77"/>
      <c r="K8880" s="77"/>
      <c r="L8880" s="77"/>
      <c r="M8880" s="77"/>
    </row>
    <row r="8881" ht="15.75" customHeight="1">
      <c r="A8881" s="79">
        <f t="shared" si="3"/>
        <v>50883</v>
      </c>
      <c r="H8881" s="77"/>
      <c r="I8881" s="77"/>
      <c r="J8881" s="77"/>
      <c r="K8881" s="77"/>
      <c r="L8881" s="77"/>
      <c r="M8881" s="77"/>
    </row>
    <row r="8882" ht="15.75" customHeight="1">
      <c r="A8882" s="79">
        <f t="shared" si="3"/>
        <v>50884</v>
      </c>
      <c r="H8882" s="77"/>
      <c r="I8882" s="77"/>
      <c r="J8882" s="77"/>
      <c r="K8882" s="77"/>
      <c r="L8882" s="77"/>
      <c r="M8882" s="77"/>
    </row>
    <row r="8883" ht="15.75" customHeight="1">
      <c r="A8883" s="79">
        <f t="shared" si="3"/>
        <v>50885</v>
      </c>
      <c r="H8883" s="77"/>
      <c r="I8883" s="77"/>
      <c r="J8883" s="77"/>
      <c r="K8883" s="77"/>
      <c r="L8883" s="77"/>
      <c r="M8883" s="77"/>
    </row>
    <row r="8884" ht="15.75" customHeight="1">
      <c r="A8884" s="79">
        <f t="shared" si="3"/>
        <v>50886</v>
      </c>
      <c r="H8884" s="77"/>
      <c r="I8884" s="77"/>
      <c r="J8884" s="77"/>
      <c r="K8884" s="77"/>
      <c r="L8884" s="77"/>
      <c r="M8884" s="77"/>
    </row>
    <row r="8885" ht="15.75" customHeight="1">
      <c r="A8885" s="79">
        <f t="shared" si="3"/>
        <v>50887</v>
      </c>
      <c r="H8885" s="77"/>
      <c r="I8885" s="77"/>
      <c r="J8885" s="77"/>
      <c r="K8885" s="77"/>
      <c r="L8885" s="77"/>
      <c r="M8885" s="77"/>
    </row>
    <row r="8886" ht="15.75" customHeight="1">
      <c r="A8886" s="79">
        <f t="shared" si="3"/>
        <v>50888</v>
      </c>
      <c r="H8886" s="77"/>
      <c r="I8886" s="77"/>
      <c r="J8886" s="77"/>
      <c r="K8886" s="77"/>
      <c r="L8886" s="77"/>
      <c r="M8886" s="77"/>
    </row>
    <row r="8887" ht="15.75" customHeight="1">
      <c r="A8887" s="79">
        <f t="shared" si="3"/>
        <v>50889</v>
      </c>
      <c r="H8887" s="77"/>
      <c r="I8887" s="77"/>
      <c r="J8887" s="77"/>
      <c r="K8887" s="77"/>
      <c r="L8887" s="77"/>
      <c r="M8887" s="77"/>
    </row>
    <row r="8888" ht="15.75" customHeight="1">
      <c r="A8888" s="79">
        <f t="shared" si="3"/>
        <v>50890</v>
      </c>
      <c r="H8888" s="77"/>
      <c r="I8888" s="77"/>
      <c r="J8888" s="77"/>
      <c r="K8888" s="77"/>
      <c r="L8888" s="77"/>
      <c r="M8888" s="77"/>
    </row>
    <row r="8889" ht="15.75" customHeight="1">
      <c r="A8889" s="79">
        <f t="shared" si="3"/>
        <v>50891</v>
      </c>
      <c r="H8889" s="77"/>
      <c r="I8889" s="77"/>
      <c r="J8889" s="77"/>
      <c r="K8889" s="77"/>
      <c r="L8889" s="77"/>
      <c r="M8889" s="77"/>
    </row>
    <row r="8890" ht="15.75" customHeight="1">
      <c r="A8890" s="79">
        <f t="shared" si="3"/>
        <v>50892</v>
      </c>
      <c r="H8890" s="77"/>
      <c r="I8890" s="77"/>
      <c r="J8890" s="77"/>
      <c r="K8890" s="77"/>
      <c r="L8890" s="77"/>
      <c r="M8890" s="77"/>
    </row>
    <row r="8891" ht="15.75" customHeight="1">
      <c r="A8891" s="79">
        <f t="shared" si="3"/>
        <v>50893</v>
      </c>
      <c r="H8891" s="77"/>
      <c r="I8891" s="77"/>
      <c r="J8891" s="77"/>
      <c r="K8891" s="77"/>
      <c r="L8891" s="77"/>
      <c r="M8891" s="77"/>
    </row>
    <row r="8892" ht="15.75" customHeight="1">
      <c r="A8892" s="79">
        <f t="shared" si="3"/>
        <v>50894</v>
      </c>
      <c r="H8892" s="77"/>
      <c r="I8892" s="77"/>
      <c r="J8892" s="77"/>
      <c r="K8892" s="77"/>
      <c r="L8892" s="77"/>
      <c r="M8892" s="77"/>
    </row>
    <row r="8893" ht="15.75" customHeight="1">
      <c r="A8893" s="79">
        <f t="shared" si="3"/>
        <v>50895</v>
      </c>
      <c r="H8893" s="77"/>
      <c r="I8893" s="77"/>
      <c r="J8893" s="77"/>
      <c r="K8893" s="77"/>
      <c r="L8893" s="77"/>
      <c r="M8893" s="77"/>
    </row>
    <row r="8894" ht="15.75" customHeight="1">
      <c r="A8894" s="79">
        <f t="shared" si="3"/>
        <v>50896</v>
      </c>
      <c r="H8894" s="77"/>
      <c r="I8894" s="77"/>
      <c r="J8894" s="77"/>
      <c r="K8894" s="77"/>
      <c r="L8894" s="77"/>
      <c r="M8894" s="77"/>
    </row>
    <row r="8895" ht="15.75" customHeight="1">
      <c r="A8895" s="79">
        <f t="shared" si="3"/>
        <v>50897</v>
      </c>
      <c r="H8895" s="77"/>
      <c r="I8895" s="77"/>
      <c r="J8895" s="77"/>
      <c r="K8895" s="77"/>
      <c r="L8895" s="77"/>
      <c r="M8895" s="77"/>
    </row>
    <row r="8896" ht="15.75" customHeight="1">
      <c r="A8896" s="79">
        <f t="shared" si="3"/>
        <v>50898</v>
      </c>
      <c r="H8896" s="77"/>
      <c r="I8896" s="77"/>
      <c r="J8896" s="77"/>
      <c r="K8896" s="77"/>
      <c r="L8896" s="77"/>
      <c r="M8896" s="77"/>
    </row>
    <row r="8897" ht="15.75" customHeight="1">
      <c r="A8897" s="79">
        <f t="shared" si="3"/>
        <v>50899</v>
      </c>
      <c r="H8897" s="77"/>
      <c r="I8897" s="77"/>
      <c r="J8897" s="77"/>
      <c r="K8897" s="77"/>
      <c r="L8897" s="77"/>
      <c r="M8897" s="77"/>
    </row>
    <row r="8898" ht="15.75" customHeight="1">
      <c r="A8898" s="79">
        <f t="shared" si="3"/>
        <v>50900</v>
      </c>
      <c r="H8898" s="77"/>
      <c r="I8898" s="77"/>
      <c r="J8898" s="77"/>
      <c r="K8898" s="77"/>
      <c r="L8898" s="77"/>
      <c r="M8898" s="77"/>
    </row>
    <row r="8899" ht="15.75" customHeight="1">
      <c r="A8899" s="79">
        <f t="shared" si="3"/>
        <v>50901</v>
      </c>
      <c r="H8899" s="77"/>
      <c r="I8899" s="77"/>
      <c r="J8899" s="77"/>
      <c r="K8899" s="77"/>
      <c r="L8899" s="77"/>
      <c r="M8899" s="77"/>
    </row>
    <row r="8900" ht="15.75" customHeight="1">
      <c r="A8900" s="79">
        <f t="shared" si="3"/>
        <v>50902</v>
      </c>
      <c r="H8900" s="77"/>
      <c r="I8900" s="77"/>
      <c r="J8900" s="77"/>
      <c r="K8900" s="77"/>
      <c r="L8900" s="77"/>
      <c r="M8900" s="77"/>
    </row>
    <row r="8901" ht="15.75" customHeight="1">
      <c r="A8901" s="79">
        <f t="shared" si="3"/>
        <v>50903</v>
      </c>
      <c r="H8901" s="77"/>
      <c r="I8901" s="77"/>
      <c r="J8901" s="77"/>
      <c r="K8901" s="77"/>
      <c r="L8901" s="77"/>
      <c r="M8901" s="77"/>
    </row>
    <row r="8902" ht="15.75" customHeight="1">
      <c r="A8902" s="79">
        <f t="shared" si="3"/>
        <v>50904</v>
      </c>
      <c r="H8902" s="77"/>
      <c r="I8902" s="77"/>
      <c r="J8902" s="77"/>
      <c r="K8902" s="77"/>
      <c r="L8902" s="77"/>
      <c r="M8902" s="77"/>
    </row>
    <row r="8903" ht="15.75" customHeight="1">
      <c r="A8903" s="79">
        <f t="shared" si="3"/>
        <v>50905</v>
      </c>
      <c r="H8903" s="77"/>
      <c r="I8903" s="77"/>
      <c r="J8903" s="77"/>
      <c r="K8903" s="77"/>
      <c r="L8903" s="77"/>
      <c r="M8903" s="77"/>
    </row>
    <row r="8904" ht="15.75" customHeight="1">
      <c r="A8904" s="79">
        <f t="shared" si="3"/>
        <v>50906</v>
      </c>
      <c r="H8904" s="77"/>
      <c r="I8904" s="77"/>
      <c r="J8904" s="77"/>
      <c r="K8904" s="77"/>
      <c r="L8904" s="77"/>
      <c r="M8904" s="77"/>
    </row>
    <row r="8905" ht="15.75" customHeight="1">
      <c r="A8905" s="79">
        <f t="shared" si="3"/>
        <v>50907</v>
      </c>
      <c r="H8905" s="77"/>
      <c r="I8905" s="77"/>
      <c r="J8905" s="77"/>
      <c r="K8905" s="77"/>
      <c r="L8905" s="77"/>
      <c r="M8905" s="77"/>
    </row>
    <row r="8906" ht="15.75" customHeight="1">
      <c r="A8906" s="79">
        <f t="shared" si="3"/>
        <v>50908</v>
      </c>
      <c r="H8906" s="77"/>
      <c r="I8906" s="77"/>
      <c r="J8906" s="77"/>
      <c r="K8906" s="77"/>
      <c r="L8906" s="77"/>
      <c r="M8906" s="77"/>
    </row>
    <row r="8907" ht="15.75" customHeight="1">
      <c r="A8907" s="79">
        <f t="shared" si="3"/>
        <v>50909</v>
      </c>
      <c r="H8907" s="77"/>
      <c r="I8907" s="77"/>
      <c r="J8907" s="77"/>
      <c r="K8907" s="77"/>
      <c r="L8907" s="77"/>
      <c r="M8907" s="77"/>
    </row>
    <row r="8908" ht="15.75" customHeight="1">
      <c r="A8908" s="79">
        <f t="shared" si="3"/>
        <v>50910</v>
      </c>
      <c r="H8908" s="77"/>
      <c r="I8908" s="77"/>
      <c r="J8908" s="77"/>
      <c r="K8908" s="77"/>
      <c r="L8908" s="77"/>
      <c r="M8908" s="77"/>
    </row>
    <row r="8909" ht="15.75" customHeight="1">
      <c r="A8909" s="79">
        <f t="shared" si="3"/>
        <v>50911</v>
      </c>
      <c r="H8909" s="77"/>
      <c r="I8909" s="77"/>
      <c r="J8909" s="77"/>
      <c r="K8909" s="77"/>
      <c r="L8909" s="77"/>
      <c r="M8909" s="77"/>
    </row>
    <row r="8910" ht="15.75" customHeight="1">
      <c r="A8910" s="79">
        <f t="shared" si="3"/>
        <v>50912</v>
      </c>
      <c r="H8910" s="77"/>
      <c r="I8910" s="77"/>
      <c r="J8910" s="77"/>
      <c r="K8910" s="77"/>
      <c r="L8910" s="77"/>
      <c r="M8910" s="77"/>
    </row>
    <row r="8911" ht="15.75" customHeight="1">
      <c r="A8911" s="79">
        <f t="shared" si="3"/>
        <v>50913</v>
      </c>
      <c r="H8911" s="77"/>
      <c r="I8911" s="77"/>
      <c r="J8911" s="77"/>
      <c r="K8911" s="77"/>
      <c r="L8911" s="77"/>
      <c r="M8911" s="77"/>
    </row>
    <row r="8912" ht="15.75" customHeight="1">
      <c r="A8912" s="79">
        <f t="shared" si="3"/>
        <v>50914</v>
      </c>
      <c r="H8912" s="77"/>
      <c r="I8912" s="77"/>
      <c r="J8912" s="77"/>
      <c r="K8912" s="77"/>
      <c r="L8912" s="77"/>
      <c r="M8912" s="77"/>
    </row>
    <row r="8913" ht="15.75" customHeight="1">
      <c r="A8913" s="79">
        <f t="shared" si="3"/>
        <v>50915</v>
      </c>
      <c r="H8913" s="77"/>
      <c r="I8913" s="77"/>
      <c r="J8913" s="77"/>
      <c r="K8913" s="77"/>
      <c r="L8913" s="77"/>
      <c r="M8913" s="77"/>
    </row>
    <row r="8914" ht="15.75" customHeight="1">
      <c r="A8914" s="79">
        <f t="shared" si="3"/>
        <v>50916</v>
      </c>
      <c r="H8914" s="77"/>
      <c r="I8914" s="77"/>
      <c r="J8914" s="77"/>
      <c r="K8914" s="77"/>
      <c r="L8914" s="77"/>
      <c r="M8914" s="77"/>
    </row>
    <row r="8915" ht="15.75" customHeight="1">
      <c r="A8915" s="79">
        <f t="shared" si="3"/>
        <v>50917</v>
      </c>
      <c r="H8915" s="77"/>
      <c r="I8915" s="77"/>
      <c r="J8915" s="77"/>
      <c r="K8915" s="77"/>
      <c r="L8915" s="77"/>
      <c r="M8915" s="77"/>
    </row>
    <row r="8916" ht="15.75" customHeight="1">
      <c r="A8916" s="79">
        <f t="shared" si="3"/>
        <v>50918</v>
      </c>
      <c r="H8916" s="77"/>
      <c r="I8916" s="77"/>
      <c r="J8916" s="77"/>
      <c r="K8916" s="77"/>
      <c r="L8916" s="77"/>
      <c r="M8916" s="77"/>
    </row>
    <row r="8917" ht="15.75" customHeight="1">
      <c r="A8917" s="79">
        <f t="shared" si="3"/>
        <v>50919</v>
      </c>
      <c r="H8917" s="77"/>
      <c r="I8917" s="77"/>
      <c r="J8917" s="77"/>
      <c r="K8917" s="77"/>
      <c r="L8917" s="77"/>
      <c r="M8917" s="77"/>
    </row>
    <row r="8918" ht="15.75" customHeight="1">
      <c r="A8918" s="79">
        <f t="shared" si="3"/>
        <v>50920</v>
      </c>
      <c r="H8918" s="77"/>
      <c r="I8918" s="77"/>
      <c r="J8918" s="77"/>
      <c r="K8918" s="77"/>
      <c r="L8918" s="77"/>
      <c r="M8918" s="77"/>
    </row>
    <row r="8919" ht="15.75" customHeight="1">
      <c r="A8919" s="79">
        <f t="shared" si="3"/>
        <v>50921</v>
      </c>
      <c r="H8919" s="77"/>
      <c r="I8919" s="77"/>
      <c r="J8919" s="77"/>
      <c r="K8919" s="77"/>
      <c r="L8919" s="77"/>
      <c r="M8919" s="77"/>
    </row>
    <row r="8920" ht="15.75" customHeight="1">
      <c r="A8920" s="79">
        <f t="shared" si="3"/>
        <v>50922</v>
      </c>
      <c r="H8920" s="77"/>
      <c r="I8920" s="77"/>
      <c r="J8920" s="77"/>
      <c r="K8920" s="77"/>
      <c r="L8920" s="77"/>
      <c r="M8920" s="77"/>
    </row>
    <row r="8921" ht="15.75" customHeight="1">
      <c r="A8921" s="79">
        <f t="shared" si="3"/>
        <v>50923</v>
      </c>
      <c r="H8921" s="77"/>
      <c r="I8921" s="77"/>
      <c r="J8921" s="77"/>
      <c r="K8921" s="77"/>
      <c r="L8921" s="77"/>
      <c r="M8921" s="77"/>
    </row>
    <row r="8922" ht="15.75" customHeight="1">
      <c r="A8922" s="79">
        <f t="shared" si="3"/>
        <v>50924</v>
      </c>
      <c r="H8922" s="77"/>
      <c r="I8922" s="77"/>
      <c r="J8922" s="77"/>
      <c r="K8922" s="77"/>
      <c r="L8922" s="77"/>
      <c r="M8922" s="77"/>
    </row>
    <row r="8923" ht="15.75" customHeight="1">
      <c r="A8923" s="79">
        <f t="shared" si="3"/>
        <v>50925</v>
      </c>
      <c r="H8923" s="77"/>
      <c r="I8923" s="77"/>
      <c r="J8923" s="77"/>
      <c r="K8923" s="77"/>
      <c r="L8923" s="77"/>
      <c r="M8923" s="77"/>
    </row>
    <row r="8924" ht="15.75" customHeight="1">
      <c r="A8924" s="79">
        <f t="shared" si="3"/>
        <v>50926</v>
      </c>
      <c r="H8924" s="77"/>
      <c r="I8924" s="77"/>
      <c r="J8924" s="77"/>
      <c r="K8924" s="77"/>
      <c r="L8924" s="77"/>
      <c r="M8924" s="77"/>
    </row>
    <row r="8925" ht="15.75" customHeight="1">
      <c r="A8925" s="79">
        <f t="shared" si="3"/>
        <v>50927</v>
      </c>
      <c r="H8925" s="77"/>
      <c r="I8925" s="77"/>
      <c r="J8925" s="77"/>
      <c r="K8925" s="77"/>
      <c r="L8925" s="77"/>
      <c r="M8925" s="77"/>
    </row>
    <row r="8926" ht="15.75" customHeight="1">
      <c r="A8926" s="79">
        <f t="shared" si="3"/>
        <v>50928</v>
      </c>
      <c r="H8926" s="77"/>
      <c r="I8926" s="77"/>
      <c r="J8926" s="77"/>
      <c r="K8926" s="77"/>
      <c r="L8926" s="77"/>
      <c r="M8926" s="77"/>
    </row>
    <row r="8927" ht="15.75" customHeight="1">
      <c r="A8927" s="79">
        <f t="shared" si="3"/>
        <v>50929</v>
      </c>
      <c r="H8927" s="77"/>
      <c r="I8927" s="77"/>
      <c r="J8927" s="77"/>
      <c r="K8927" s="77"/>
      <c r="L8927" s="77"/>
      <c r="M8927" s="77"/>
    </row>
    <row r="8928" ht="15.75" customHeight="1">
      <c r="A8928" s="79">
        <f t="shared" si="3"/>
        <v>50930</v>
      </c>
      <c r="H8928" s="77"/>
      <c r="I8928" s="77"/>
      <c r="J8928" s="77"/>
      <c r="K8928" s="77"/>
      <c r="L8928" s="77"/>
      <c r="M8928" s="77"/>
    </row>
    <row r="8929" ht="15.75" customHeight="1">
      <c r="A8929" s="79">
        <f t="shared" si="3"/>
        <v>50931</v>
      </c>
      <c r="H8929" s="77"/>
      <c r="I8929" s="77"/>
      <c r="J8929" s="77"/>
      <c r="K8929" s="77"/>
      <c r="L8929" s="77"/>
      <c r="M8929" s="77"/>
    </row>
    <row r="8930" ht="15.75" customHeight="1">
      <c r="A8930" s="79">
        <f t="shared" si="3"/>
        <v>50932</v>
      </c>
      <c r="H8930" s="77"/>
      <c r="I8930" s="77"/>
      <c r="J8930" s="77"/>
      <c r="K8930" s="77"/>
      <c r="L8930" s="77"/>
      <c r="M8930" s="77"/>
    </row>
    <row r="8931" ht="15.75" customHeight="1">
      <c r="A8931" s="79">
        <f t="shared" si="3"/>
        <v>50933</v>
      </c>
      <c r="H8931" s="77"/>
      <c r="I8931" s="77"/>
      <c r="J8931" s="77"/>
      <c r="K8931" s="77"/>
      <c r="L8931" s="77"/>
      <c r="M8931" s="77"/>
    </row>
    <row r="8932" ht="15.75" customHeight="1">
      <c r="A8932" s="79">
        <f t="shared" si="3"/>
        <v>50934</v>
      </c>
      <c r="H8932" s="77"/>
      <c r="I8932" s="77"/>
      <c r="J8932" s="77"/>
      <c r="K8932" s="77"/>
      <c r="L8932" s="77"/>
      <c r="M8932" s="77"/>
    </row>
    <row r="8933" ht="15.75" customHeight="1">
      <c r="A8933" s="79">
        <f t="shared" si="3"/>
        <v>50935</v>
      </c>
      <c r="H8933" s="77"/>
      <c r="I8933" s="77"/>
      <c r="J8933" s="77"/>
      <c r="K8933" s="77"/>
      <c r="L8933" s="77"/>
      <c r="M8933" s="77"/>
    </row>
    <row r="8934" ht="15.75" customHeight="1">
      <c r="A8934" s="79">
        <f t="shared" si="3"/>
        <v>50936</v>
      </c>
      <c r="H8934" s="77"/>
      <c r="I8934" s="77"/>
      <c r="J8934" s="77"/>
      <c r="K8934" s="77"/>
      <c r="L8934" s="77"/>
      <c r="M8934" s="77"/>
    </row>
    <row r="8935" ht="15.75" customHeight="1">
      <c r="A8935" s="79">
        <f t="shared" si="3"/>
        <v>50937</v>
      </c>
      <c r="H8935" s="77"/>
      <c r="I8935" s="77"/>
      <c r="J8935" s="77"/>
      <c r="K8935" s="77"/>
      <c r="L8935" s="77"/>
      <c r="M8935" s="77"/>
    </row>
    <row r="8936" ht="15.75" customHeight="1">
      <c r="A8936" s="79">
        <f t="shared" si="3"/>
        <v>50938</v>
      </c>
      <c r="H8936" s="77"/>
      <c r="I8936" s="77"/>
      <c r="J8936" s="77"/>
      <c r="K8936" s="77"/>
      <c r="L8936" s="77"/>
      <c r="M8936" s="77"/>
    </row>
    <row r="8937" ht="15.75" customHeight="1">
      <c r="A8937" s="79">
        <f t="shared" si="3"/>
        <v>50939</v>
      </c>
      <c r="H8937" s="77"/>
      <c r="I8937" s="77"/>
      <c r="J8937" s="77"/>
      <c r="K8937" s="77"/>
      <c r="L8937" s="77"/>
      <c r="M8937" s="77"/>
    </row>
    <row r="8938" ht="15.75" customHeight="1">
      <c r="A8938" s="79">
        <f t="shared" si="3"/>
        <v>50940</v>
      </c>
      <c r="H8938" s="77"/>
      <c r="I8938" s="77"/>
      <c r="J8938" s="77"/>
      <c r="K8938" s="77"/>
      <c r="L8938" s="77"/>
      <c r="M8938" s="77"/>
    </row>
    <row r="8939" ht="15.75" customHeight="1">
      <c r="A8939" s="79">
        <f t="shared" si="3"/>
        <v>50941</v>
      </c>
      <c r="H8939" s="77"/>
      <c r="I8939" s="77"/>
      <c r="J8939" s="77"/>
      <c r="K8939" s="77"/>
      <c r="L8939" s="77"/>
      <c r="M8939" s="77"/>
    </row>
    <row r="8940" ht="15.75" customHeight="1">
      <c r="A8940" s="79">
        <f t="shared" si="3"/>
        <v>50942</v>
      </c>
      <c r="H8940" s="77"/>
      <c r="I8940" s="77"/>
      <c r="J8940" s="77"/>
      <c r="K8940" s="77"/>
      <c r="L8940" s="77"/>
      <c r="M8940" s="77"/>
    </row>
    <row r="8941" ht="15.75" customHeight="1">
      <c r="A8941" s="79">
        <f t="shared" si="3"/>
        <v>50943</v>
      </c>
      <c r="H8941" s="77"/>
      <c r="I8941" s="77"/>
      <c r="J8941" s="77"/>
      <c r="K8941" s="77"/>
      <c r="L8941" s="77"/>
      <c r="M8941" s="77"/>
    </row>
    <row r="8942" ht="15.75" customHeight="1">
      <c r="A8942" s="79">
        <f t="shared" si="3"/>
        <v>50944</v>
      </c>
      <c r="H8942" s="77"/>
      <c r="I8942" s="77"/>
      <c r="J8942" s="77"/>
      <c r="K8942" s="77"/>
      <c r="L8942" s="77"/>
      <c r="M8942" s="77"/>
    </row>
    <row r="8943" ht="15.75" customHeight="1">
      <c r="A8943" s="79">
        <f t="shared" si="3"/>
        <v>50945</v>
      </c>
      <c r="H8943" s="77"/>
      <c r="I8943" s="77"/>
      <c r="J8943" s="77"/>
      <c r="K8943" s="77"/>
      <c r="L8943" s="77"/>
      <c r="M8943" s="77"/>
    </row>
    <row r="8944" ht="15.75" customHeight="1">
      <c r="A8944" s="79">
        <f t="shared" si="3"/>
        <v>50946</v>
      </c>
      <c r="H8944" s="77"/>
      <c r="I8944" s="77"/>
      <c r="J8944" s="77"/>
      <c r="K8944" s="77"/>
      <c r="L8944" s="77"/>
      <c r="M8944" s="77"/>
    </row>
    <row r="8945" ht="15.75" customHeight="1">
      <c r="A8945" s="79">
        <f t="shared" si="3"/>
        <v>50947</v>
      </c>
      <c r="H8945" s="77"/>
      <c r="I8945" s="77"/>
      <c r="J8945" s="77"/>
      <c r="K8945" s="77"/>
      <c r="L8945" s="77"/>
      <c r="M8945" s="77"/>
    </row>
    <row r="8946" ht="15.75" customHeight="1">
      <c r="A8946" s="79">
        <f t="shared" si="3"/>
        <v>50948</v>
      </c>
      <c r="H8946" s="77"/>
      <c r="I8946" s="77"/>
      <c r="J8946" s="77"/>
      <c r="K8946" s="77"/>
      <c r="L8946" s="77"/>
      <c r="M8946" s="77"/>
    </row>
    <row r="8947" ht="15.75" customHeight="1">
      <c r="A8947" s="79">
        <f t="shared" si="3"/>
        <v>50949</v>
      </c>
      <c r="H8947" s="77"/>
      <c r="I8947" s="77"/>
      <c r="J8947" s="77"/>
      <c r="K8947" s="77"/>
      <c r="L8947" s="77"/>
      <c r="M8947" s="77"/>
    </row>
    <row r="8948" ht="15.75" customHeight="1">
      <c r="A8948" s="79">
        <f t="shared" si="3"/>
        <v>50950</v>
      </c>
      <c r="H8948" s="77"/>
      <c r="I8948" s="77"/>
      <c r="J8948" s="77"/>
      <c r="K8948" s="77"/>
      <c r="L8948" s="77"/>
      <c r="M8948" s="77"/>
    </row>
    <row r="8949" ht="15.75" customHeight="1">
      <c r="A8949" s="79">
        <f t="shared" si="3"/>
        <v>50951</v>
      </c>
      <c r="H8949" s="77"/>
      <c r="I8949" s="77"/>
      <c r="J8949" s="77"/>
      <c r="K8949" s="77"/>
      <c r="L8949" s="77"/>
      <c r="M8949" s="77"/>
    </row>
    <row r="8950" ht="15.75" customHeight="1">
      <c r="A8950" s="79">
        <f t="shared" si="3"/>
        <v>50952</v>
      </c>
      <c r="H8950" s="77"/>
      <c r="I8950" s="77"/>
      <c r="J8950" s="77"/>
      <c r="K8950" s="77"/>
      <c r="L8950" s="77"/>
      <c r="M8950" s="77"/>
    </row>
    <row r="8951" ht="15.75" customHeight="1">
      <c r="A8951" s="79">
        <f t="shared" si="3"/>
        <v>50953</v>
      </c>
      <c r="H8951" s="77"/>
      <c r="I8951" s="77"/>
      <c r="J8951" s="77"/>
      <c r="K8951" s="77"/>
      <c r="L8951" s="77"/>
      <c r="M8951" s="77"/>
    </row>
    <row r="8952" ht="15.75" customHeight="1">
      <c r="A8952" s="79">
        <f t="shared" si="3"/>
        <v>50954</v>
      </c>
      <c r="H8952" s="77"/>
      <c r="I8952" s="77"/>
      <c r="J8952" s="77"/>
      <c r="K8952" s="77"/>
      <c r="L8952" s="77"/>
      <c r="M8952" s="77"/>
    </row>
    <row r="8953" ht="15.75" customHeight="1">
      <c r="A8953" s="79">
        <f t="shared" si="3"/>
        <v>50955</v>
      </c>
      <c r="H8953" s="77"/>
      <c r="I8953" s="77"/>
      <c r="J8953" s="77"/>
      <c r="K8953" s="77"/>
      <c r="L8953" s="77"/>
      <c r="M8953" s="77"/>
    </row>
    <row r="8954" ht="15.75" customHeight="1">
      <c r="A8954" s="79">
        <f t="shared" si="3"/>
        <v>50956</v>
      </c>
      <c r="H8954" s="77"/>
      <c r="I8954" s="77"/>
      <c r="J8954" s="77"/>
      <c r="K8954" s="77"/>
      <c r="L8954" s="77"/>
      <c r="M8954" s="77"/>
    </row>
    <row r="8955" ht="15.75" customHeight="1">
      <c r="A8955" s="79">
        <f t="shared" si="3"/>
        <v>50957</v>
      </c>
      <c r="H8955" s="77"/>
      <c r="I8955" s="77"/>
      <c r="J8955" s="77"/>
      <c r="K8955" s="77"/>
      <c r="L8955" s="77"/>
      <c r="M8955" s="77"/>
    </row>
    <row r="8956" ht="15.75" customHeight="1">
      <c r="A8956" s="79">
        <f t="shared" si="3"/>
        <v>50958</v>
      </c>
      <c r="H8956" s="77"/>
      <c r="I8956" s="77"/>
      <c r="J8956" s="77"/>
      <c r="K8956" s="77"/>
      <c r="L8956" s="77"/>
      <c r="M8956" s="77"/>
    </row>
    <row r="8957" ht="15.75" customHeight="1">
      <c r="A8957" s="79">
        <f t="shared" si="3"/>
        <v>50959</v>
      </c>
      <c r="H8957" s="77"/>
      <c r="I8957" s="77"/>
      <c r="J8957" s="77"/>
      <c r="K8957" s="77"/>
      <c r="L8957" s="77"/>
      <c r="M8957" s="77"/>
    </row>
    <row r="8958" ht="15.75" customHeight="1">
      <c r="A8958" s="79">
        <f t="shared" si="3"/>
        <v>50960</v>
      </c>
      <c r="H8958" s="77"/>
      <c r="I8958" s="77"/>
      <c r="J8958" s="77"/>
      <c r="K8958" s="77"/>
      <c r="L8958" s="77"/>
      <c r="M8958" s="77"/>
    </row>
    <row r="8959" ht="15.75" customHeight="1">
      <c r="A8959" s="79">
        <f t="shared" si="3"/>
        <v>50961</v>
      </c>
      <c r="H8959" s="77"/>
      <c r="I8959" s="77"/>
      <c r="J8959" s="77"/>
      <c r="K8959" s="77"/>
      <c r="L8959" s="77"/>
      <c r="M8959" s="77"/>
    </row>
    <row r="8960" ht="15.75" customHeight="1">
      <c r="A8960" s="79">
        <f t="shared" si="3"/>
        <v>50962</v>
      </c>
      <c r="H8960" s="77"/>
      <c r="I8960" s="77"/>
      <c r="J8960" s="77"/>
      <c r="K8960" s="77"/>
      <c r="L8960" s="77"/>
      <c r="M8960" s="77"/>
    </row>
    <row r="8961" ht="15.75" customHeight="1">
      <c r="A8961" s="79">
        <f t="shared" si="3"/>
        <v>50963</v>
      </c>
      <c r="H8961" s="77"/>
      <c r="I8961" s="77"/>
      <c r="J8961" s="77"/>
      <c r="K8961" s="77"/>
      <c r="L8961" s="77"/>
      <c r="M8961" s="77"/>
    </row>
    <row r="8962" ht="15.75" customHeight="1">
      <c r="A8962" s="79">
        <f t="shared" si="3"/>
        <v>50964</v>
      </c>
      <c r="H8962" s="77"/>
      <c r="I8962" s="77"/>
      <c r="J8962" s="77"/>
      <c r="K8962" s="77"/>
      <c r="L8962" s="77"/>
      <c r="M8962" s="77"/>
    </row>
    <row r="8963" ht="15.75" customHeight="1">
      <c r="A8963" s="79">
        <f t="shared" si="3"/>
        <v>50965</v>
      </c>
      <c r="H8963" s="77"/>
      <c r="I8963" s="77"/>
      <c r="J8963" s="77"/>
      <c r="K8963" s="77"/>
      <c r="L8963" s="77"/>
      <c r="M8963" s="77"/>
    </row>
    <row r="8964" ht="15.75" customHeight="1">
      <c r="A8964" s="79">
        <f t="shared" si="3"/>
        <v>50966</v>
      </c>
      <c r="H8964" s="77"/>
      <c r="I8964" s="77"/>
      <c r="J8964" s="77"/>
      <c r="K8964" s="77"/>
      <c r="L8964" s="77"/>
      <c r="M8964" s="77"/>
    </row>
    <row r="8965" ht="15.75" customHeight="1">
      <c r="A8965" s="79">
        <f t="shared" si="3"/>
        <v>50967</v>
      </c>
      <c r="H8965" s="77"/>
      <c r="I8965" s="77"/>
      <c r="J8965" s="77"/>
      <c r="K8965" s="77"/>
      <c r="L8965" s="77"/>
      <c r="M8965" s="77"/>
    </row>
    <row r="8966" ht="15.75" customHeight="1">
      <c r="A8966" s="79">
        <f t="shared" si="3"/>
        <v>50968</v>
      </c>
      <c r="H8966" s="77"/>
      <c r="I8966" s="77"/>
      <c r="J8966" s="77"/>
      <c r="K8966" s="77"/>
      <c r="L8966" s="77"/>
      <c r="M8966" s="77"/>
    </row>
    <row r="8967" ht="15.75" customHeight="1">
      <c r="A8967" s="79">
        <f t="shared" si="3"/>
        <v>50969</v>
      </c>
      <c r="H8967" s="77"/>
      <c r="I8967" s="77"/>
      <c r="J8967" s="77"/>
      <c r="K8967" s="77"/>
      <c r="L8967" s="77"/>
      <c r="M8967" s="77"/>
    </row>
    <row r="8968" ht="15.75" customHeight="1">
      <c r="A8968" s="79">
        <f t="shared" si="3"/>
        <v>50970</v>
      </c>
      <c r="H8968" s="77"/>
      <c r="I8968" s="77"/>
      <c r="J8968" s="77"/>
      <c r="K8968" s="77"/>
      <c r="L8968" s="77"/>
      <c r="M8968" s="77"/>
    </row>
    <row r="8969" ht="15.75" customHeight="1">
      <c r="A8969" s="79">
        <f t="shared" si="3"/>
        <v>50971</v>
      </c>
      <c r="H8969" s="77"/>
      <c r="I8969" s="77"/>
      <c r="J8969" s="77"/>
      <c r="K8969" s="77"/>
      <c r="L8969" s="77"/>
      <c r="M8969" s="77"/>
    </row>
    <row r="8970" ht="15.75" customHeight="1">
      <c r="A8970" s="79">
        <f t="shared" si="3"/>
        <v>50972</v>
      </c>
      <c r="H8970" s="77"/>
      <c r="I8970" s="77"/>
      <c r="J8970" s="77"/>
      <c r="K8970" s="77"/>
      <c r="L8970" s="77"/>
      <c r="M8970" s="77"/>
    </row>
    <row r="8971" ht="15.75" customHeight="1">
      <c r="A8971" s="79">
        <f t="shared" si="3"/>
        <v>50973</v>
      </c>
      <c r="H8971" s="77"/>
      <c r="I8971" s="77"/>
      <c r="J8971" s="77"/>
      <c r="K8971" s="77"/>
      <c r="L8971" s="77"/>
      <c r="M8971" s="77"/>
    </row>
    <row r="8972" ht="15.75" customHeight="1">
      <c r="A8972" s="79">
        <f t="shared" si="3"/>
        <v>50974</v>
      </c>
      <c r="H8972" s="77"/>
      <c r="I8972" s="77"/>
      <c r="J8972" s="77"/>
      <c r="K8972" s="77"/>
      <c r="L8972" s="77"/>
      <c r="M8972" s="77"/>
    </row>
    <row r="8973" ht="15.75" customHeight="1">
      <c r="A8973" s="79">
        <f t="shared" si="3"/>
        <v>50975</v>
      </c>
      <c r="H8973" s="77"/>
      <c r="I8973" s="77"/>
      <c r="J8973" s="77"/>
      <c r="K8973" s="77"/>
      <c r="L8973" s="77"/>
      <c r="M8973" s="77"/>
    </row>
    <row r="8974" ht="15.75" customHeight="1">
      <c r="A8974" s="79">
        <f t="shared" si="3"/>
        <v>50976</v>
      </c>
      <c r="H8974" s="77"/>
      <c r="I8974" s="77"/>
      <c r="J8974" s="77"/>
      <c r="K8974" s="77"/>
      <c r="L8974" s="77"/>
      <c r="M8974" s="77"/>
    </row>
    <row r="8975" ht="15.75" customHeight="1">
      <c r="A8975" s="79">
        <f t="shared" si="3"/>
        <v>50977</v>
      </c>
      <c r="H8975" s="77"/>
      <c r="I8975" s="77"/>
      <c r="J8975" s="77"/>
      <c r="K8975" s="77"/>
      <c r="L8975" s="77"/>
      <c r="M8975" s="77"/>
    </row>
    <row r="8976" ht="15.75" customHeight="1">
      <c r="A8976" s="79">
        <f t="shared" si="3"/>
        <v>50978</v>
      </c>
      <c r="H8976" s="77"/>
      <c r="I8976" s="77"/>
      <c r="J8976" s="77"/>
      <c r="K8976" s="77"/>
      <c r="L8976" s="77"/>
      <c r="M8976" s="77"/>
    </row>
    <row r="8977" ht="15.75" customHeight="1">
      <c r="A8977" s="79">
        <f t="shared" si="3"/>
        <v>50979</v>
      </c>
      <c r="H8977" s="77"/>
      <c r="I8977" s="77"/>
      <c r="J8977" s="77"/>
      <c r="K8977" s="77"/>
      <c r="L8977" s="77"/>
      <c r="M8977" s="77"/>
    </row>
    <row r="8978" ht="15.75" customHeight="1">
      <c r="A8978" s="79">
        <f t="shared" si="3"/>
        <v>50980</v>
      </c>
      <c r="H8978" s="77"/>
      <c r="I8978" s="77"/>
      <c r="J8978" s="77"/>
      <c r="K8978" s="77"/>
      <c r="L8978" s="77"/>
      <c r="M8978" s="77"/>
    </row>
    <row r="8979" ht="15.75" customHeight="1">
      <c r="A8979" s="79">
        <f t="shared" si="3"/>
        <v>50981</v>
      </c>
      <c r="H8979" s="77"/>
      <c r="I8979" s="77"/>
      <c r="J8979" s="77"/>
      <c r="K8979" s="77"/>
      <c r="L8979" s="77"/>
      <c r="M8979" s="77"/>
    </row>
    <row r="8980" ht="15.75" customHeight="1">
      <c r="A8980" s="79">
        <f t="shared" si="3"/>
        <v>50982</v>
      </c>
      <c r="H8980" s="77"/>
      <c r="I8980" s="77"/>
      <c r="J8980" s="77"/>
      <c r="K8980" s="77"/>
      <c r="L8980" s="77"/>
      <c r="M8980" s="77"/>
    </row>
    <row r="8981" ht="15.75" customHeight="1">
      <c r="A8981" s="79">
        <f t="shared" si="3"/>
        <v>50983</v>
      </c>
      <c r="H8981" s="77"/>
      <c r="I8981" s="77"/>
      <c r="J8981" s="77"/>
      <c r="K8981" s="77"/>
      <c r="L8981" s="77"/>
      <c r="M8981" s="77"/>
    </row>
    <row r="8982" ht="15.75" customHeight="1">
      <c r="A8982" s="79">
        <f t="shared" si="3"/>
        <v>50984</v>
      </c>
      <c r="H8982" s="77"/>
      <c r="I8982" s="77"/>
      <c r="J8982" s="77"/>
      <c r="K8982" s="77"/>
      <c r="L8982" s="77"/>
      <c r="M8982" s="77"/>
    </row>
    <row r="8983" ht="15.75" customHeight="1">
      <c r="A8983" s="79">
        <f t="shared" si="3"/>
        <v>50985</v>
      </c>
      <c r="H8983" s="77"/>
      <c r="I8983" s="77"/>
      <c r="J8983" s="77"/>
      <c r="K8983" s="77"/>
      <c r="L8983" s="77"/>
      <c r="M8983" s="77"/>
    </row>
    <row r="8984" ht="15.75" customHeight="1">
      <c r="A8984" s="79">
        <f t="shared" si="3"/>
        <v>50986</v>
      </c>
      <c r="H8984" s="77"/>
      <c r="I8984" s="77"/>
      <c r="J8984" s="77"/>
      <c r="K8984" s="77"/>
      <c r="L8984" s="77"/>
      <c r="M8984" s="77"/>
    </row>
    <row r="8985" ht="15.75" customHeight="1">
      <c r="A8985" s="79">
        <f t="shared" si="3"/>
        <v>50987</v>
      </c>
      <c r="H8985" s="77"/>
      <c r="I8985" s="77"/>
      <c r="J8985" s="77"/>
      <c r="K8985" s="77"/>
      <c r="L8985" s="77"/>
      <c r="M8985" s="77"/>
    </row>
    <row r="8986" ht="15.75" customHeight="1">
      <c r="A8986" s="79">
        <f t="shared" si="3"/>
        <v>50988</v>
      </c>
      <c r="H8986" s="77"/>
      <c r="I8986" s="77"/>
      <c r="J8986" s="77"/>
      <c r="K8986" s="77"/>
      <c r="L8986" s="77"/>
      <c r="M8986" s="77"/>
    </row>
    <row r="8987" ht="15.75" customHeight="1">
      <c r="A8987" s="79">
        <f t="shared" si="3"/>
        <v>50989</v>
      </c>
      <c r="H8987" s="77"/>
      <c r="I8987" s="77"/>
      <c r="J8987" s="77"/>
      <c r="K8987" s="77"/>
      <c r="L8987" s="77"/>
      <c r="M8987" s="77"/>
    </row>
    <row r="8988" ht="15.75" customHeight="1">
      <c r="A8988" s="79">
        <f t="shared" si="3"/>
        <v>50990</v>
      </c>
      <c r="H8988" s="77"/>
      <c r="I8988" s="77"/>
      <c r="J8988" s="77"/>
      <c r="K8988" s="77"/>
      <c r="L8988" s="77"/>
      <c r="M8988" s="77"/>
    </row>
    <row r="8989" ht="15.75" customHeight="1">
      <c r="A8989" s="79">
        <f t="shared" si="3"/>
        <v>50991</v>
      </c>
      <c r="H8989" s="77"/>
      <c r="I8989" s="77"/>
      <c r="J8989" s="77"/>
      <c r="K8989" s="77"/>
      <c r="L8989" s="77"/>
      <c r="M8989" s="77"/>
    </row>
    <row r="8990" ht="15.75" customHeight="1">
      <c r="A8990" s="79">
        <f t="shared" si="3"/>
        <v>50992</v>
      </c>
      <c r="H8990" s="77"/>
      <c r="I8990" s="77"/>
      <c r="J8990" s="77"/>
      <c r="K8990" s="77"/>
      <c r="L8990" s="77"/>
      <c r="M8990" s="77"/>
    </row>
    <row r="8991" ht="15.75" customHeight="1">
      <c r="A8991" s="79">
        <f t="shared" si="3"/>
        <v>50993</v>
      </c>
      <c r="H8991" s="77"/>
      <c r="I8991" s="77"/>
      <c r="J8991" s="77"/>
      <c r="K8991" s="77"/>
      <c r="L8991" s="77"/>
      <c r="M8991" s="77"/>
    </row>
    <row r="8992" ht="15.75" customHeight="1">
      <c r="A8992" s="79">
        <f t="shared" si="3"/>
        <v>50994</v>
      </c>
      <c r="H8992" s="77"/>
      <c r="I8992" s="77"/>
      <c r="J8992" s="77"/>
      <c r="K8992" s="77"/>
      <c r="L8992" s="77"/>
      <c r="M8992" s="77"/>
    </row>
    <row r="8993" ht="15.75" customHeight="1">
      <c r="A8993" s="79">
        <f t="shared" si="3"/>
        <v>50995</v>
      </c>
      <c r="H8993" s="77"/>
      <c r="I8993" s="77"/>
      <c r="J8993" s="77"/>
      <c r="K8993" s="77"/>
      <c r="L8993" s="77"/>
      <c r="M8993" s="77"/>
    </row>
    <row r="8994" ht="15.75" customHeight="1">
      <c r="A8994" s="79">
        <f t="shared" si="3"/>
        <v>50996</v>
      </c>
      <c r="H8994" s="77"/>
      <c r="I8994" s="77"/>
      <c r="J8994" s="77"/>
      <c r="K8994" s="77"/>
      <c r="L8994" s="77"/>
      <c r="M8994" s="77"/>
    </row>
    <row r="8995" ht="15.75" customHeight="1">
      <c r="A8995" s="79">
        <f t="shared" si="3"/>
        <v>50997</v>
      </c>
      <c r="H8995" s="77"/>
      <c r="I8995" s="77"/>
      <c r="J8995" s="77"/>
      <c r="K8995" s="77"/>
      <c r="L8995" s="77"/>
      <c r="M8995" s="77"/>
    </row>
    <row r="8996" ht="15.75" customHeight="1">
      <c r="A8996" s="79">
        <f t="shared" si="3"/>
        <v>50998</v>
      </c>
      <c r="H8996" s="77"/>
      <c r="I8996" s="77"/>
      <c r="J8996" s="77"/>
      <c r="K8996" s="77"/>
      <c r="L8996" s="77"/>
      <c r="M8996" s="77"/>
    </row>
    <row r="8997" ht="15.75" customHeight="1">
      <c r="A8997" s="79">
        <f t="shared" si="3"/>
        <v>50999</v>
      </c>
      <c r="H8997" s="77"/>
      <c r="I8997" s="77"/>
      <c r="J8997" s="77"/>
      <c r="K8997" s="77"/>
      <c r="L8997" s="77"/>
      <c r="M8997" s="77"/>
    </row>
    <row r="8998" ht="15.75" customHeight="1">
      <c r="A8998" s="79">
        <f t="shared" si="3"/>
        <v>51000</v>
      </c>
      <c r="H8998" s="77"/>
      <c r="I8998" s="77"/>
      <c r="J8998" s="77"/>
      <c r="K8998" s="77"/>
      <c r="L8998" s="77"/>
      <c r="M8998" s="77"/>
    </row>
    <row r="8999" ht="15.75" customHeight="1">
      <c r="A8999" s="79">
        <f t="shared" si="3"/>
        <v>51001</v>
      </c>
      <c r="H8999" s="77"/>
      <c r="I8999" s="77"/>
      <c r="J8999" s="77"/>
      <c r="K8999" s="77"/>
      <c r="L8999" s="77"/>
      <c r="M8999" s="77"/>
    </row>
    <row r="9000" ht="15.75" customHeight="1">
      <c r="A9000" s="79">
        <f t="shared" si="3"/>
        <v>51002</v>
      </c>
      <c r="H9000" s="77"/>
      <c r="I9000" s="77"/>
      <c r="J9000" s="77"/>
      <c r="K9000" s="77"/>
      <c r="L9000" s="77"/>
      <c r="M9000" s="77"/>
    </row>
    <row r="9001" ht="15.75" customHeight="1">
      <c r="A9001" s="79">
        <f t="shared" si="3"/>
        <v>51003</v>
      </c>
      <c r="H9001" s="77"/>
      <c r="I9001" s="77"/>
      <c r="J9001" s="77"/>
      <c r="K9001" s="77"/>
      <c r="L9001" s="77"/>
      <c r="M9001" s="77"/>
    </row>
    <row r="9002" ht="15.75" customHeight="1">
      <c r="A9002" s="79">
        <f t="shared" si="3"/>
        <v>51004</v>
      </c>
      <c r="H9002" s="77"/>
      <c r="I9002" s="77"/>
      <c r="J9002" s="77"/>
      <c r="K9002" s="77"/>
      <c r="L9002" s="77"/>
      <c r="M9002" s="77"/>
    </row>
    <row r="9003" ht="15.75" customHeight="1">
      <c r="A9003" s="79">
        <f t="shared" si="3"/>
        <v>51005</v>
      </c>
      <c r="H9003" s="77"/>
      <c r="I9003" s="77"/>
      <c r="J9003" s="77"/>
      <c r="K9003" s="77"/>
      <c r="L9003" s="77"/>
      <c r="M9003" s="77"/>
    </row>
    <row r="9004" ht="15.75" customHeight="1">
      <c r="A9004" s="79">
        <f t="shared" si="3"/>
        <v>51006</v>
      </c>
      <c r="H9004" s="77"/>
      <c r="I9004" s="77"/>
      <c r="J9004" s="77"/>
      <c r="K9004" s="77"/>
      <c r="L9004" s="77"/>
      <c r="M9004" s="77"/>
    </row>
    <row r="9005" ht="15.75" customHeight="1">
      <c r="A9005" s="79">
        <f t="shared" si="3"/>
        <v>51007</v>
      </c>
      <c r="H9005" s="77"/>
      <c r="I9005" s="77"/>
      <c r="J9005" s="77"/>
      <c r="K9005" s="77"/>
      <c r="L9005" s="77"/>
      <c r="M9005" s="77"/>
    </row>
    <row r="9006" ht="15.75" customHeight="1">
      <c r="A9006" s="79">
        <f t="shared" si="3"/>
        <v>51008</v>
      </c>
      <c r="H9006" s="77"/>
      <c r="I9006" s="77"/>
      <c r="J9006" s="77"/>
      <c r="K9006" s="77"/>
      <c r="L9006" s="77"/>
      <c r="M9006" s="77"/>
    </row>
    <row r="9007" ht="15.75" customHeight="1">
      <c r="A9007" s="79">
        <f t="shared" si="3"/>
        <v>51009</v>
      </c>
      <c r="H9007" s="77"/>
      <c r="I9007" s="77"/>
      <c r="J9007" s="77"/>
      <c r="K9007" s="77"/>
      <c r="L9007" s="77"/>
      <c r="M9007" s="77"/>
    </row>
    <row r="9008" ht="15.75" customHeight="1">
      <c r="A9008" s="79">
        <f t="shared" si="3"/>
        <v>51010</v>
      </c>
      <c r="H9008" s="77"/>
      <c r="I9008" s="77"/>
      <c r="J9008" s="77"/>
      <c r="K9008" s="77"/>
      <c r="L9008" s="77"/>
      <c r="M9008" s="77"/>
    </row>
    <row r="9009" ht="15.75" customHeight="1">
      <c r="A9009" s="79">
        <f t="shared" si="3"/>
        <v>51011</v>
      </c>
      <c r="H9009" s="77"/>
      <c r="I9009" s="77"/>
      <c r="J9009" s="77"/>
      <c r="K9009" s="77"/>
      <c r="L9009" s="77"/>
      <c r="M9009" s="77"/>
    </row>
    <row r="9010" ht="15.75" customHeight="1">
      <c r="A9010" s="79">
        <f t="shared" si="3"/>
        <v>51012</v>
      </c>
      <c r="H9010" s="77"/>
      <c r="I9010" s="77"/>
      <c r="J9010" s="77"/>
      <c r="K9010" s="77"/>
      <c r="L9010" s="77"/>
      <c r="M9010" s="77"/>
    </row>
    <row r="9011" ht="15.75" customHeight="1">
      <c r="A9011" s="79">
        <f t="shared" si="3"/>
        <v>51013</v>
      </c>
      <c r="H9011" s="77"/>
      <c r="I9011" s="77"/>
      <c r="J9011" s="77"/>
      <c r="K9011" s="77"/>
      <c r="L9011" s="77"/>
      <c r="M9011" s="77"/>
    </row>
    <row r="9012" ht="15.75" customHeight="1">
      <c r="A9012" s="79">
        <f t="shared" si="3"/>
        <v>51014</v>
      </c>
      <c r="H9012" s="77"/>
      <c r="I9012" s="77"/>
      <c r="J9012" s="77"/>
      <c r="K9012" s="77"/>
      <c r="L9012" s="77"/>
      <c r="M9012" s="77"/>
    </row>
    <row r="9013" ht="15.75" customHeight="1">
      <c r="A9013" s="79">
        <f t="shared" si="3"/>
        <v>51015</v>
      </c>
      <c r="H9013" s="77"/>
      <c r="I9013" s="77"/>
      <c r="J9013" s="77"/>
      <c r="K9013" s="77"/>
      <c r="L9013" s="77"/>
      <c r="M9013" s="77"/>
    </row>
    <row r="9014" ht="15.75" customHeight="1">
      <c r="A9014" s="79">
        <f t="shared" si="3"/>
        <v>51016</v>
      </c>
      <c r="H9014" s="77"/>
      <c r="I9014" s="77"/>
      <c r="J9014" s="77"/>
      <c r="K9014" s="77"/>
      <c r="L9014" s="77"/>
      <c r="M9014" s="77"/>
    </row>
    <row r="9015" ht="15.75" customHeight="1">
      <c r="A9015" s="79">
        <f t="shared" si="3"/>
        <v>51017</v>
      </c>
      <c r="H9015" s="77"/>
      <c r="I9015" s="77"/>
      <c r="J9015" s="77"/>
      <c r="K9015" s="77"/>
      <c r="L9015" s="77"/>
      <c r="M9015" s="77"/>
    </row>
    <row r="9016" ht="15.75" customHeight="1">
      <c r="A9016" s="79">
        <f t="shared" si="3"/>
        <v>51018</v>
      </c>
      <c r="H9016" s="77"/>
      <c r="I9016" s="77"/>
      <c r="J9016" s="77"/>
      <c r="K9016" s="77"/>
      <c r="L9016" s="77"/>
      <c r="M9016" s="77"/>
    </row>
    <row r="9017" ht="15.75" customHeight="1">
      <c r="A9017" s="79">
        <f t="shared" si="3"/>
        <v>51019</v>
      </c>
      <c r="H9017" s="77"/>
      <c r="I9017" s="77"/>
      <c r="J9017" s="77"/>
      <c r="K9017" s="77"/>
      <c r="L9017" s="77"/>
      <c r="M9017" s="77"/>
    </row>
    <row r="9018" ht="15.75" customHeight="1">
      <c r="A9018" s="79">
        <f t="shared" si="3"/>
        <v>51020</v>
      </c>
      <c r="H9018" s="77"/>
      <c r="I9018" s="77"/>
      <c r="J9018" s="77"/>
      <c r="K9018" s="77"/>
      <c r="L9018" s="77"/>
      <c r="M9018" s="77"/>
    </row>
    <row r="9019" ht="15.75" customHeight="1">
      <c r="A9019" s="79">
        <f t="shared" si="3"/>
        <v>51021</v>
      </c>
      <c r="H9019" s="77"/>
      <c r="I9019" s="77"/>
      <c r="J9019" s="77"/>
      <c r="K9019" s="77"/>
      <c r="L9019" s="77"/>
      <c r="M9019" s="77"/>
    </row>
    <row r="9020" ht="15.75" customHeight="1">
      <c r="A9020" s="79">
        <f t="shared" si="3"/>
        <v>51022</v>
      </c>
      <c r="H9020" s="77"/>
      <c r="I9020" s="77"/>
      <c r="J9020" s="77"/>
      <c r="K9020" s="77"/>
      <c r="L9020" s="77"/>
      <c r="M9020" s="77"/>
    </row>
    <row r="9021" ht="15.75" customHeight="1">
      <c r="A9021" s="79">
        <f t="shared" si="3"/>
        <v>51023</v>
      </c>
      <c r="H9021" s="77"/>
      <c r="I9021" s="77"/>
      <c r="J9021" s="77"/>
      <c r="K9021" s="77"/>
      <c r="L9021" s="77"/>
      <c r="M9021" s="77"/>
    </row>
    <row r="9022" ht="15.75" customHeight="1">
      <c r="A9022" s="79">
        <f t="shared" si="3"/>
        <v>51024</v>
      </c>
      <c r="H9022" s="77"/>
      <c r="I9022" s="77"/>
      <c r="J9022" s="77"/>
      <c r="K9022" s="77"/>
      <c r="L9022" s="77"/>
      <c r="M9022" s="77"/>
    </row>
    <row r="9023" ht="15.75" customHeight="1">
      <c r="A9023" s="79">
        <f t="shared" si="3"/>
        <v>51025</v>
      </c>
      <c r="H9023" s="77"/>
      <c r="I9023" s="77"/>
      <c r="J9023" s="77"/>
      <c r="K9023" s="77"/>
      <c r="L9023" s="77"/>
      <c r="M9023" s="77"/>
    </row>
    <row r="9024" ht="15.75" customHeight="1">
      <c r="A9024" s="79">
        <f t="shared" si="3"/>
        <v>51026</v>
      </c>
      <c r="H9024" s="77"/>
      <c r="I9024" s="77"/>
      <c r="J9024" s="77"/>
      <c r="K9024" s="77"/>
      <c r="L9024" s="77"/>
      <c r="M9024" s="77"/>
    </row>
    <row r="9025" ht="15.75" customHeight="1">
      <c r="A9025" s="79">
        <f t="shared" si="3"/>
        <v>51027</v>
      </c>
      <c r="H9025" s="77"/>
      <c r="I9025" s="77"/>
      <c r="J9025" s="77"/>
      <c r="K9025" s="77"/>
      <c r="L9025" s="77"/>
      <c r="M9025" s="77"/>
    </row>
    <row r="9026" ht="15.75" customHeight="1">
      <c r="A9026" s="79">
        <f t="shared" si="3"/>
        <v>51028</v>
      </c>
      <c r="H9026" s="77"/>
      <c r="I9026" s="77"/>
      <c r="J9026" s="77"/>
      <c r="K9026" s="77"/>
      <c r="L9026" s="77"/>
      <c r="M9026" s="77"/>
    </row>
    <row r="9027" ht="15.75" customHeight="1">
      <c r="A9027" s="79">
        <f t="shared" si="3"/>
        <v>51029</v>
      </c>
      <c r="H9027" s="77"/>
      <c r="I9027" s="77"/>
      <c r="J9027" s="77"/>
      <c r="K9027" s="77"/>
      <c r="L9027" s="77"/>
      <c r="M9027" s="77"/>
    </row>
    <row r="9028" ht="15.75" customHeight="1">
      <c r="A9028" s="79">
        <f t="shared" si="3"/>
        <v>51030</v>
      </c>
      <c r="H9028" s="77"/>
      <c r="I9028" s="77"/>
      <c r="J9028" s="77"/>
      <c r="K9028" s="77"/>
      <c r="L9028" s="77"/>
      <c r="M9028" s="77"/>
    </row>
    <row r="9029" ht="15.75" customHeight="1">
      <c r="A9029" s="79">
        <f t="shared" si="3"/>
        <v>51031</v>
      </c>
      <c r="H9029" s="77"/>
      <c r="I9029" s="77"/>
      <c r="J9029" s="77"/>
      <c r="K9029" s="77"/>
      <c r="L9029" s="77"/>
      <c r="M9029" s="77"/>
    </row>
    <row r="9030" ht="15.75" customHeight="1">
      <c r="A9030" s="79">
        <f t="shared" si="3"/>
        <v>51032</v>
      </c>
      <c r="H9030" s="77"/>
      <c r="I9030" s="77"/>
      <c r="J9030" s="77"/>
      <c r="K9030" s="77"/>
      <c r="L9030" s="77"/>
      <c r="M9030" s="77"/>
    </row>
    <row r="9031" ht="15.75" customHeight="1">
      <c r="A9031" s="79">
        <f t="shared" si="3"/>
        <v>51033</v>
      </c>
      <c r="H9031" s="77"/>
      <c r="I9031" s="77"/>
      <c r="J9031" s="77"/>
      <c r="K9031" s="77"/>
      <c r="L9031" s="77"/>
      <c r="M9031" s="77"/>
    </row>
    <row r="9032" ht="15.75" customHeight="1">
      <c r="A9032" s="79">
        <f t="shared" si="3"/>
        <v>51034</v>
      </c>
      <c r="H9032" s="77"/>
      <c r="I9032" s="77"/>
      <c r="J9032" s="77"/>
      <c r="K9032" s="77"/>
      <c r="L9032" s="77"/>
      <c r="M9032" s="77"/>
    </row>
    <row r="9033" ht="15.75" customHeight="1">
      <c r="A9033" s="79">
        <f t="shared" si="3"/>
        <v>51035</v>
      </c>
      <c r="H9033" s="77"/>
      <c r="I9033" s="77"/>
      <c r="J9033" s="77"/>
      <c r="K9033" s="77"/>
      <c r="L9033" s="77"/>
      <c r="M9033" s="77"/>
    </row>
    <row r="9034" ht="15.75" customHeight="1">
      <c r="A9034" s="79">
        <f t="shared" si="3"/>
        <v>51036</v>
      </c>
      <c r="H9034" s="77"/>
      <c r="I9034" s="77"/>
      <c r="J9034" s="77"/>
      <c r="K9034" s="77"/>
      <c r="L9034" s="77"/>
      <c r="M9034" s="77"/>
    </row>
    <row r="9035" ht="15.75" customHeight="1">
      <c r="A9035" s="79">
        <f t="shared" si="3"/>
        <v>51037</v>
      </c>
      <c r="H9035" s="77"/>
      <c r="I9035" s="77"/>
      <c r="J9035" s="77"/>
      <c r="K9035" s="77"/>
      <c r="L9035" s="77"/>
      <c r="M9035" s="77"/>
    </row>
    <row r="9036" ht="15.75" customHeight="1">
      <c r="A9036" s="79">
        <f t="shared" si="3"/>
        <v>51038</v>
      </c>
      <c r="H9036" s="77"/>
      <c r="I9036" s="77"/>
      <c r="J9036" s="77"/>
      <c r="K9036" s="77"/>
      <c r="L9036" s="77"/>
      <c r="M9036" s="77"/>
    </row>
    <row r="9037" ht="15.75" customHeight="1">
      <c r="A9037" s="79">
        <f t="shared" si="3"/>
        <v>51039</v>
      </c>
      <c r="H9037" s="77"/>
      <c r="I9037" s="77"/>
      <c r="J9037" s="77"/>
      <c r="K9037" s="77"/>
      <c r="L9037" s="77"/>
      <c r="M9037" s="77"/>
    </row>
    <row r="9038" ht="15.75" customHeight="1">
      <c r="A9038" s="79">
        <f t="shared" si="3"/>
        <v>51040</v>
      </c>
      <c r="H9038" s="77"/>
      <c r="I9038" s="77"/>
      <c r="J9038" s="77"/>
      <c r="K9038" s="77"/>
      <c r="L9038" s="77"/>
      <c r="M9038" s="77"/>
    </row>
    <row r="9039" ht="15.75" customHeight="1">
      <c r="A9039" s="79">
        <f t="shared" si="3"/>
        <v>51041</v>
      </c>
      <c r="H9039" s="77"/>
      <c r="I9039" s="77"/>
      <c r="J9039" s="77"/>
      <c r="K9039" s="77"/>
      <c r="L9039" s="77"/>
      <c r="M9039" s="77"/>
    </row>
    <row r="9040" ht="15.75" customHeight="1">
      <c r="A9040" s="79">
        <f t="shared" si="3"/>
        <v>51042</v>
      </c>
      <c r="H9040" s="77"/>
      <c r="I9040" s="77"/>
      <c r="J9040" s="77"/>
      <c r="K9040" s="77"/>
      <c r="L9040" s="77"/>
      <c r="M9040" s="77"/>
    </row>
    <row r="9041" ht="15.75" customHeight="1">
      <c r="A9041" s="79">
        <f t="shared" si="3"/>
        <v>51043</v>
      </c>
      <c r="H9041" s="77"/>
      <c r="I9041" s="77"/>
      <c r="J9041" s="77"/>
      <c r="K9041" s="77"/>
      <c r="L9041" s="77"/>
      <c r="M9041" s="77"/>
    </row>
    <row r="9042" ht="15.75" customHeight="1">
      <c r="A9042" s="79">
        <f t="shared" si="3"/>
        <v>51044</v>
      </c>
      <c r="H9042" s="77"/>
      <c r="I9042" s="77"/>
      <c r="J9042" s="77"/>
      <c r="K9042" s="77"/>
      <c r="L9042" s="77"/>
      <c r="M9042" s="77"/>
    </row>
    <row r="9043" ht="15.75" customHeight="1">
      <c r="A9043" s="79">
        <f t="shared" si="3"/>
        <v>51045</v>
      </c>
      <c r="H9043" s="77"/>
      <c r="I9043" s="77"/>
      <c r="J9043" s="77"/>
      <c r="K9043" s="77"/>
      <c r="L9043" s="77"/>
      <c r="M9043" s="77"/>
    </row>
    <row r="9044" ht="15.75" customHeight="1">
      <c r="A9044" s="79">
        <f t="shared" si="3"/>
        <v>51046</v>
      </c>
      <c r="H9044" s="77"/>
      <c r="I9044" s="77"/>
      <c r="J9044" s="77"/>
      <c r="K9044" s="77"/>
      <c r="L9044" s="77"/>
      <c r="M9044" s="77"/>
    </row>
    <row r="9045" ht="15.75" customHeight="1">
      <c r="A9045" s="79">
        <f t="shared" si="3"/>
        <v>51047</v>
      </c>
      <c r="H9045" s="77"/>
      <c r="I9045" s="77"/>
      <c r="J9045" s="77"/>
      <c r="K9045" s="77"/>
      <c r="L9045" s="77"/>
      <c r="M9045" s="77"/>
    </row>
    <row r="9046" ht="15.75" customHeight="1">
      <c r="A9046" s="79">
        <f t="shared" si="3"/>
        <v>51048</v>
      </c>
      <c r="H9046" s="77"/>
      <c r="I9046" s="77"/>
      <c r="J9046" s="77"/>
      <c r="K9046" s="77"/>
      <c r="L9046" s="77"/>
      <c r="M9046" s="77"/>
    </row>
    <row r="9047" ht="15.75" customHeight="1">
      <c r="A9047" s="79">
        <f t="shared" si="3"/>
        <v>51049</v>
      </c>
      <c r="H9047" s="77"/>
      <c r="I9047" s="77"/>
      <c r="J9047" s="77"/>
      <c r="K9047" s="77"/>
      <c r="L9047" s="77"/>
      <c r="M9047" s="77"/>
    </row>
    <row r="9048" ht="15.75" customHeight="1">
      <c r="A9048" s="79">
        <f t="shared" si="3"/>
        <v>51050</v>
      </c>
      <c r="H9048" s="77"/>
      <c r="I9048" s="77"/>
      <c r="J9048" s="77"/>
      <c r="K9048" s="77"/>
      <c r="L9048" s="77"/>
      <c r="M9048" s="77"/>
    </row>
    <row r="9049" ht="15.75" customHeight="1">
      <c r="A9049" s="79">
        <f t="shared" si="3"/>
        <v>51051</v>
      </c>
      <c r="H9049" s="77"/>
      <c r="I9049" s="77"/>
      <c r="J9049" s="77"/>
      <c r="K9049" s="77"/>
      <c r="L9049" s="77"/>
      <c r="M9049" s="77"/>
    </row>
    <row r="9050" ht="15.75" customHeight="1">
      <c r="A9050" s="79">
        <f t="shared" si="3"/>
        <v>51052</v>
      </c>
      <c r="H9050" s="77"/>
      <c r="I9050" s="77"/>
      <c r="J9050" s="77"/>
      <c r="K9050" s="77"/>
      <c r="L9050" s="77"/>
      <c r="M9050" s="77"/>
    </row>
    <row r="9051" ht="15.75" customHeight="1">
      <c r="A9051" s="79">
        <f t="shared" si="3"/>
        <v>51053</v>
      </c>
      <c r="H9051" s="77"/>
      <c r="I9051" s="77"/>
      <c r="J9051" s="77"/>
      <c r="K9051" s="77"/>
      <c r="L9051" s="77"/>
      <c r="M9051" s="77"/>
    </row>
    <row r="9052" ht="15.75" customHeight="1">
      <c r="A9052" s="79">
        <f t="shared" si="3"/>
        <v>51054</v>
      </c>
      <c r="H9052" s="77"/>
      <c r="I9052" s="77"/>
      <c r="J9052" s="77"/>
      <c r="K9052" s="77"/>
      <c r="L9052" s="77"/>
      <c r="M9052" s="77"/>
    </row>
    <row r="9053" ht="15.75" customHeight="1">
      <c r="A9053" s="79">
        <f t="shared" si="3"/>
        <v>51055</v>
      </c>
      <c r="H9053" s="77"/>
      <c r="I9053" s="77"/>
      <c r="J9053" s="77"/>
      <c r="K9053" s="77"/>
      <c r="L9053" s="77"/>
      <c r="M9053" s="77"/>
    </row>
    <row r="9054" ht="15.75" customHeight="1">
      <c r="A9054" s="79">
        <f t="shared" si="3"/>
        <v>51056</v>
      </c>
      <c r="H9054" s="77"/>
      <c r="I9054" s="77"/>
      <c r="J9054" s="77"/>
      <c r="K9054" s="77"/>
      <c r="L9054" s="77"/>
      <c r="M9054" s="77"/>
    </row>
    <row r="9055" ht="15.75" customHeight="1">
      <c r="A9055" s="79">
        <f t="shared" si="3"/>
        <v>51057</v>
      </c>
      <c r="H9055" s="77"/>
      <c r="I9055" s="77"/>
      <c r="J9055" s="77"/>
      <c r="K9055" s="77"/>
      <c r="L9055" s="77"/>
      <c r="M9055" s="77"/>
    </row>
    <row r="9056" ht="15.75" customHeight="1">
      <c r="A9056" s="79">
        <f t="shared" si="3"/>
        <v>51058</v>
      </c>
      <c r="H9056" s="77"/>
      <c r="I9056" s="77"/>
      <c r="J9056" s="77"/>
      <c r="K9056" s="77"/>
      <c r="L9056" s="77"/>
      <c r="M9056" s="77"/>
    </row>
    <row r="9057" ht="15.75" customHeight="1">
      <c r="A9057" s="79">
        <f t="shared" si="3"/>
        <v>51059</v>
      </c>
      <c r="H9057" s="77"/>
      <c r="I9057" s="77"/>
      <c r="J9057" s="77"/>
      <c r="K9057" s="77"/>
      <c r="L9057" s="77"/>
      <c r="M9057" s="77"/>
    </row>
    <row r="9058" ht="15.75" customHeight="1">
      <c r="A9058" s="79">
        <f t="shared" si="3"/>
        <v>51060</v>
      </c>
      <c r="H9058" s="77"/>
      <c r="I9058" s="77"/>
      <c r="J9058" s="77"/>
      <c r="K9058" s="77"/>
      <c r="L9058" s="77"/>
      <c r="M9058" s="77"/>
    </row>
    <row r="9059" ht="15.75" customHeight="1">
      <c r="A9059" s="79">
        <f t="shared" si="3"/>
        <v>51061</v>
      </c>
      <c r="H9059" s="77"/>
      <c r="I9059" s="77"/>
      <c r="J9059" s="77"/>
      <c r="K9059" s="77"/>
      <c r="L9059" s="77"/>
      <c r="M9059" s="77"/>
    </row>
    <row r="9060" ht="15.75" customHeight="1">
      <c r="A9060" s="79">
        <f t="shared" si="3"/>
        <v>51062</v>
      </c>
      <c r="H9060" s="77"/>
      <c r="I9060" s="77"/>
      <c r="J9060" s="77"/>
      <c r="K9060" s="77"/>
      <c r="L9060" s="77"/>
      <c r="M9060" s="77"/>
    </row>
    <row r="9061" ht="15.75" customHeight="1">
      <c r="A9061" s="79">
        <f t="shared" si="3"/>
        <v>51063</v>
      </c>
      <c r="H9061" s="77"/>
      <c r="I9061" s="77"/>
      <c r="J9061" s="77"/>
      <c r="K9061" s="77"/>
      <c r="L9061" s="77"/>
      <c r="M9061" s="77"/>
    </row>
    <row r="9062" ht="15.75" customHeight="1">
      <c r="A9062" s="79">
        <f t="shared" si="3"/>
        <v>51064</v>
      </c>
      <c r="H9062" s="77"/>
      <c r="I9062" s="77"/>
      <c r="J9062" s="77"/>
      <c r="K9062" s="77"/>
      <c r="L9062" s="77"/>
      <c r="M9062" s="77"/>
    </row>
    <row r="9063" ht="15.75" customHeight="1">
      <c r="A9063" s="79">
        <f t="shared" si="3"/>
        <v>51065</v>
      </c>
      <c r="H9063" s="77"/>
      <c r="I9063" s="77"/>
      <c r="J9063" s="77"/>
      <c r="K9063" s="77"/>
      <c r="L9063" s="77"/>
      <c r="M9063" s="77"/>
    </row>
    <row r="9064" ht="15.75" customHeight="1">
      <c r="A9064" s="79">
        <f t="shared" si="3"/>
        <v>51066</v>
      </c>
      <c r="H9064" s="77"/>
      <c r="I9064" s="77"/>
      <c r="J9064" s="77"/>
      <c r="K9064" s="77"/>
      <c r="L9064" s="77"/>
      <c r="M9064" s="77"/>
    </row>
    <row r="9065" ht="15.75" customHeight="1">
      <c r="A9065" s="79">
        <f t="shared" si="3"/>
        <v>51067</v>
      </c>
      <c r="H9065" s="77"/>
      <c r="I9065" s="77"/>
      <c r="J9065" s="77"/>
      <c r="K9065" s="77"/>
      <c r="L9065" s="77"/>
      <c r="M9065" s="77"/>
    </row>
    <row r="9066" ht="15.75" customHeight="1">
      <c r="A9066" s="79">
        <f t="shared" si="3"/>
        <v>51068</v>
      </c>
      <c r="H9066" s="77"/>
      <c r="I9066" s="77"/>
      <c r="J9066" s="77"/>
      <c r="K9066" s="77"/>
      <c r="L9066" s="77"/>
      <c r="M9066" s="77"/>
    </row>
    <row r="9067" ht="15.75" customHeight="1">
      <c r="A9067" s="79">
        <f t="shared" si="3"/>
        <v>51069</v>
      </c>
      <c r="H9067" s="77"/>
      <c r="I9067" s="77"/>
      <c r="J9067" s="77"/>
      <c r="K9067" s="77"/>
      <c r="L9067" s="77"/>
      <c r="M9067" s="77"/>
    </row>
    <row r="9068" ht="15.75" customHeight="1">
      <c r="A9068" s="79">
        <f t="shared" si="3"/>
        <v>51070</v>
      </c>
      <c r="H9068" s="77"/>
      <c r="I9068" s="77"/>
      <c r="J9068" s="77"/>
      <c r="K9068" s="77"/>
      <c r="L9068" s="77"/>
      <c r="M9068" s="77"/>
    </row>
    <row r="9069" ht="15.75" customHeight="1">
      <c r="A9069" s="79">
        <f t="shared" si="3"/>
        <v>51071</v>
      </c>
      <c r="H9069" s="77"/>
      <c r="I9069" s="77"/>
      <c r="J9069" s="77"/>
      <c r="K9069" s="77"/>
      <c r="L9069" s="77"/>
      <c r="M9069" s="77"/>
    </row>
    <row r="9070" ht="15.75" customHeight="1">
      <c r="A9070" s="79">
        <f t="shared" si="3"/>
        <v>51072</v>
      </c>
      <c r="H9070" s="77"/>
      <c r="I9070" s="77"/>
      <c r="J9070" s="77"/>
      <c r="K9070" s="77"/>
      <c r="L9070" s="77"/>
      <c r="M9070" s="77"/>
    </row>
    <row r="9071" ht="15.75" customHeight="1">
      <c r="A9071" s="79">
        <f t="shared" si="3"/>
        <v>51073</v>
      </c>
      <c r="H9071" s="77"/>
      <c r="I9071" s="77"/>
      <c r="J9071" s="77"/>
      <c r="K9071" s="77"/>
      <c r="L9071" s="77"/>
      <c r="M9071" s="77"/>
    </row>
    <row r="9072" ht="15.75" customHeight="1">
      <c r="A9072" s="79">
        <f t="shared" si="3"/>
        <v>51074</v>
      </c>
      <c r="H9072" s="77"/>
      <c r="I9072" s="77"/>
      <c r="J9072" s="77"/>
      <c r="K9072" s="77"/>
      <c r="L9072" s="77"/>
      <c r="M9072" s="77"/>
    </row>
    <row r="9073" ht="15.75" customHeight="1">
      <c r="A9073" s="79">
        <f t="shared" si="3"/>
        <v>51075</v>
      </c>
      <c r="H9073" s="77"/>
      <c r="I9073" s="77"/>
      <c r="J9073" s="77"/>
      <c r="K9073" s="77"/>
      <c r="L9073" s="77"/>
      <c r="M9073" s="77"/>
    </row>
    <row r="9074" ht="15.75" customHeight="1">
      <c r="A9074" s="79">
        <f t="shared" si="3"/>
        <v>51076</v>
      </c>
      <c r="H9074" s="77"/>
      <c r="I9074" s="77"/>
      <c r="J9074" s="77"/>
      <c r="K9074" s="77"/>
      <c r="L9074" s="77"/>
      <c r="M9074" s="77"/>
    </row>
    <row r="9075" ht="15.75" customHeight="1">
      <c r="A9075" s="79">
        <f t="shared" si="3"/>
        <v>51077</v>
      </c>
      <c r="H9075" s="77"/>
      <c r="I9075" s="77"/>
      <c r="J9075" s="77"/>
      <c r="K9075" s="77"/>
      <c r="L9075" s="77"/>
      <c r="M9075" s="77"/>
    </row>
    <row r="9076" ht="15.75" customHeight="1">
      <c r="A9076" s="79">
        <f t="shared" si="3"/>
        <v>51078</v>
      </c>
      <c r="H9076" s="77"/>
      <c r="I9076" s="77"/>
      <c r="J9076" s="77"/>
      <c r="K9076" s="77"/>
      <c r="L9076" s="77"/>
      <c r="M9076" s="77"/>
    </row>
    <row r="9077" ht="15.75" customHeight="1">
      <c r="A9077" s="79">
        <f t="shared" si="3"/>
        <v>51079</v>
      </c>
      <c r="H9077" s="77"/>
      <c r="I9077" s="77"/>
      <c r="J9077" s="77"/>
      <c r="K9077" s="77"/>
      <c r="L9077" s="77"/>
      <c r="M9077" s="77"/>
    </row>
    <row r="9078" ht="15.75" customHeight="1">
      <c r="A9078" s="79">
        <f t="shared" si="3"/>
        <v>51080</v>
      </c>
      <c r="H9078" s="77"/>
      <c r="I9078" s="77"/>
      <c r="J9078" s="77"/>
      <c r="K9078" s="77"/>
      <c r="L9078" s="77"/>
      <c r="M9078" s="77"/>
    </row>
    <row r="9079" ht="15.75" customHeight="1">
      <c r="A9079" s="79">
        <f t="shared" si="3"/>
        <v>51081</v>
      </c>
      <c r="H9079" s="77"/>
      <c r="I9079" s="77"/>
      <c r="J9079" s="77"/>
      <c r="K9079" s="77"/>
      <c r="L9079" s="77"/>
      <c r="M9079" s="77"/>
    </row>
    <row r="9080" ht="15.75" customHeight="1">
      <c r="A9080" s="79">
        <f t="shared" si="3"/>
        <v>51082</v>
      </c>
      <c r="H9080" s="77"/>
      <c r="I9080" s="77"/>
      <c r="J9080" s="77"/>
      <c r="K9080" s="77"/>
      <c r="L9080" s="77"/>
      <c r="M9080" s="77"/>
    </row>
    <row r="9081" ht="15.75" customHeight="1">
      <c r="A9081" s="79">
        <f t="shared" si="3"/>
        <v>51083</v>
      </c>
      <c r="H9081" s="77"/>
      <c r="I9081" s="77"/>
      <c r="J9081" s="77"/>
      <c r="K9081" s="77"/>
      <c r="L9081" s="77"/>
      <c r="M9081" s="77"/>
    </row>
    <row r="9082" ht="15.75" customHeight="1">
      <c r="A9082" s="79">
        <f t="shared" si="3"/>
        <v>51084</v>
      </c>
      <c r="H9082" s="77"/>
      <c r="I9082" s="77"/>
      <c r="J9082" s="77"/>
      <c r="K9082" s="77"/>
      <c r="L9082" s="77"/>
      <c r="M9082" s="77"/>
    </row>
    <row r="9083" ht="15.75" customHeight="1">
      <c r="A9083" s="79">
        <f t="shared" si="3"/>
        <v>51085</v>
      </c>
      <c r="H9083" s="77"/>
      <c r="I9083" s="77"/>
      <c r="J9083" s="77"/>
      <c r="K9083" s="77"/>
      <c r="L9083" s="77"/>
      <c r="M9083" s="77"/>
    </row>
    <row r="9084" ht="15.75" customHeight="1">
      <c r="A9084" s="79">
        <f t="shared" si="3"/>
        <v>51086</v>
      </c>
      <c r="H9084" s="77"/>
      <c r="I9084" s="77"/>
      <c r="J9084" s="77"/>
      <c r="K9084" s="77"/>
      <c r="L9084" s="77"/>
      <c r="M9084" s="77"/>
    </row>
    <row r="9085" ht="15.75" customHeight="1">
      <c r="A9085" s="79">
        <f t="shared" si="3"/>
        <v>51087</v>
      </c>
      <c r="H9085" s="77"/>
      <c r="I9085" s="77"/>
      <c r="J9085" s="77"/>
      <c r="K9085" s="77"/>
      <c r="L9085" s="77"/>
      <c r="M9085" s="77"/>
    </row>
    <row r="9086" ht="15.75" customHeight="1">
      <c r="A9086" s="79">
        <f t="shared" si="3"/>
        <v>51088</v>
      </c>
      <c r="H9086" s="77"/>
      <c r="I9086" s="77"/>
      <c r="J9086" s="77"/>
      <c r="K9086" s="77"/>
      <c r="L9086" s="77"/>
      <c r="M9086" s="77"/>
    </row>
    <row r="9087" ht="15.75" customHeight="1">
      <c r="A9087" s="79">
        <f t="shared" si="3"/>
        <v>51089</v>
      </c>
      <c r="H9087" s="77"/>
      <c r="I9087" s="77"/>
      <c r="J9087" s="77"/>
      <c r="K9087" s="77"/>
      <c r="L9087" s="77"/>
      <c r="M9087" s="77"/>
    </row>
    <row r="9088" ht="15.75" customHeight="1">
      <c r="A9088" s="79">
        <f t="shared" si="3"/>
        <v>51090</v>
      </c>
      <c r="H9088" s="77"/>
      <c r="I9088" s="77"/>
      <c r="J9088" s="77"/>
      <c r="K9088" s="77"/>
      <c r="L9088" s="77"/>
      <c r="M9088" s="77"/>
    </row>
    <row r="9089" ht="15.75" customHeight="1">
      <c r="A9089" s="79">
        <f t="shared" si="3"/>
        <v>51091</v>
      </c>
      <c r="H9089" s="77"/>
      <c r="I9089" s="77"/>
      <c r="J9089" s="77"/>
      <c r="K9089" s="77"/>
      <c r="L9089" s="77"/>
      <c r="M9089" s="77"/>
    </row>
    <row r="9090" ht="15.75" customHeight="1">
      <c r="A9090" s="79">
        <f t="shared" si="3"/>
        <v>51092</v>
      </c>
      <c r="H9090" s="77"/>
      <c r="I9090" s="77"/>
      <c r="J9090" s="77"/>
      <c r="K9090" s="77"/>
      <c r="L9090" s="77"/>
      <c r="M9090" s="77"/>
    </row>
    <row r="9091" ht="15.75" customHeight="1">
      <c r="A9091" s="79">
        <f t="shared" si="3"/>
        <v>51093</v>
      </c>
      <c r="H9091" s="77"/>
      <c r="I9091" s="77"/>
      <c r="J9091" s="77"/>
      <c r="K9091" s="77"/>
      <c r="L9091" s="77"/>
      <c r="M9091" s="77"/>
    </row>
    <row r="9092" ht="15.75" customHeight="1">
      <c r="A9092" s="79">
        <f t="shared" si="3"/>
        <v>51094</v>
      </c>
      <c r="H9092" s="77"/>
      <c r="I9092" s="77"/>
      <c r="J9092" s="77"/>
      <c r="K9092" s="77"/>
      <c r="L9092" s="77"/>
      <c r="M9092" s="77"/>
    </row>
    <row r="9093" ht="15.75" customHeight="1">
      <c r="A9093" s="79">
        <f t="shared" si="3"/>
        <v>51095</v>
      </c>
      <c r="H9093" s="77"/>
      <c r="I9093" s="77"/>
      <c r="J9093" s="77"/>
      <c r="K9093" s="77"/>
      <c r="L9093" s="77"/>
      <c r="M9093" s="77"/>
    </row>
    <row r="9094" ht="15.75" customHeight="1">
      <c r="A9094" s="79">
        <f t="shared" si="3"/>
        <v>51096</v>
      </c>
      <c r="H9094" s="77"/>
      <c r="I9094" s="77"/>
      <c r="J9094" s="77"/>
      <c r="K9094" s="77"/>
      <c r="L9094" s="77"/>
      <c r="M9094" s="77"/>
    </row>
    <row r="9095" ht="15.75" customHeight="1">
      <c r="A9095" s="79">
        <f t="shared" si="3"/>
        <v>51097</v>
      </c>
      <c r="H9095" s="77"/>
      <c r="I9095" s="77"/>
      <c r="J9095" s="77"/>
      <c r="K9095" s="77"/>
      <c r="L9095" s="77"/>
      <c r="M9095" s="77"/>
    </row>
    <row r="9096" ht="15.75" customHeight="1">
      <c r="A9096" s="79">
        <f t="shared" si="3"/>
        <v>51098</v>
      </c>
      <c r="H9096" s="77"/>
      <c r="I9096" s="77"/>
      <c r="J9096" s="77"/>
      <c r="K9096" s="77"/>
      <c r="L9096" s="77"/>
      <c r="M9096" s="77"/>
    </row>
    <row r="9097" ht="15.75" customHeight="1">
      <c r="A9097" s="79">
        <f t="shared" si="3"/>
        <v>51099</v>
      </c>
      <c r="H9097" s="77"/>
      <c r="I9097" s="77"/>
      <c r="J9097" s="77"/>
      <c r="K9097" s="77"/>
      <c r="L9097" s="77"/>
      <c r="M9097" s="77"/>
    </row>
    <row r="9098" ht="15.75" customHeight="1">
      <c r="A9098" s="79">
        <f t="shared" si="3"/>
        <v>51100</v>
      </c>
      <c r="H9098" s="77"/>
      <c r="I9098" s="77"/>
      <c r="J9098" s="77"/>
      <c r="K9098" s="77"/>
      <c r="L9098" s="77"/>
      <c r="M9098" s="77"/>
    </row>
    <row r="9099" ht="15.75" customHeight="1">
      <c r="A9099" s="79">
        <f t="shared" si="3"/>
        <v>51101</v>
      </c>
      <c r="H9099" s="77"/>
      <c r="I9099" s="77"/>
      <c r="J9099" s="77"/>
      <c r="K9099" s="77"/>
      <c r="L9099" s="77"/>
      <c r="M9099" s="77"/>
    </row>
    <row r="9100" ht="15.75" customHeight="1">
      <c r="A9100" s="79">
        <f t="shared" si="3"/>
        <v>51102</v>
      </c>
      <c r="H9100" s="77"/>
      <c r="I9100" s="77"/>
      <c r="J9100" s="77"/>
      <c r="K9100" s="77"/>
      <c r="L9100" s="77"/>
      <c r="M9100" s="77"/>
    </row>
    <row r="9101" ht="15.75" customHeight="1">
      <c r="A9101" s="79">
        <f t="shared" si="3"/>
        <v>51103</v>
      </c>
      <c r="H9101" s="77"/>
      <c r="I9101" s="77"/>
      <c r="J9101" s="77"/>
      <c r="K9101" s="77"/>
      <c r="L9101" s="77"/>
      <c r="M9101" s="77"/>
    </row>
    <row r="9102" ht="15.75" customHeight="1">
      <c r="A9102" s="79">
        <f t="shared" si="3"/>
        <v>51104</v>
      </c>
      <c r="H9102" s="77"/>
      <c r="I9102" s="77"/>
      <c r="J9102" s="77"/>
      <c r="K9102" s="77"/>
      <c r="L9102" s="77"/>
      <c r="M9102" s="77"/>
    </row>
    <row r="9103" ht="15.75" customHeight="1">
      <c r="A9103" s="79">
        <f t="shared" si="3"/>
        <v>51105</v>
      </c>
      <c r="H9103" s="77"/>
      <c r="I9103" s="77"/>
      <c r="J9103" s="77"/>
      <c r="K9103" s="77"/>
      <c r="L9103" s="77"/>
      <c r="M9103" s="77"/>
    </row>
    <row r="9104" ht="15.75" customHeight="1">
      <c r="A9104" s="79">
        <f t="shared" si="3"/>
        <v>51106</v>
      </c>
      <c r="H9104" s="77"/>
      <c r="I9104" s="77"/>
      <c r="J9104" s="77"/>
      <c r="K9104" s="77"/>
      <c r="L9104" s="77"/>
      <c r="M9104" s="77"/>
    </row>
    <row r="9105" ht="15.75" customHeight="1">
      <c r="A9105" s="79">
        <f t="shared" si="3"/>
        <v>51107</v>
      </c>
      <c r="H9105" s="77"/>
      <c r="I9105" s="77"/>
      <c r="J9105" s="77"/>
      <c r="K9105" s="77"/>
      <c r="L9105" s="77"/>
      <c r="M9105" s="77"/>
    </row>
    <row r="9106" ht="15.75" customHeight="1">
      <c r="A9106" s="79">
        <f t="shared" si="3"/>
        <v>51108</v>
      </c>
      <c r="H9106" s="77"/>
      <c r="I9106" s="77"/>
      <c r="J9106" s="77"/>
      <c r="K9106" s="77"/>
      <c r="L9106" s="77"/>
      <c r="M9106" s="77"/>
    </row>
    <row r="9107" ht="15.75" customHeight="1">
      <c r="A9107" s="79">
        <f t="shared" si="3"/>
        <v>51109</v>
      </c>
      <c r="H9107" s="77"/>
      <c r="I9107" s="77"/>
      <c r="J9107" s="77"/>
      <c r="K9107" s="77"/>
      <c r="L9107" s="77"/>
      <c r="M9107" s="77"/>
    </row>
    <row r="9108" ht="15.75" customHeight="1">
      <c r="A9108" s="79">
        <f t="shared" si="3"/>
        <v>51110</v>
      </c>
      <c r="H9108" s="77"/>
      <c r="I9108" s="77"/>
      <c r="J9108" s="77"/>
      <c r="K9108" s="77"/>
      <c r="L9108" s="77"/>
      <c r="M9108" s="77"/>
    </row>
    <row r="9109" ht="15.75" customHeight="1">
      <c r="A9109" s="79">
        <f t="shared" si="3"/>
        <v>51111</v>
      </c>
      <c r="H9109" s="77"/>
      <c r="I9109" s="77"/>
      <c r="J9109" s="77"/>
      <c r="K9109" s="77"/>
      <c r="L9109" s="77"/>
      <c r="M9109" s="77"/>
    </row>
    <row r="9110" ht="15.75" customHeight="1">
      <c r="A9110" s="79">
        <f t="shared" si="3"/>
        <v>51112</v>
      </c>
      <c r="H9110" s="77"/>
      <c r="I9110" s="77"/>
      <c r="J9110" s="77"/>
      <c r="K9110" s="77"/>
      <c r="L9110" s="77"/>
      <c r="M9110" s="77"/>
    </row>
    <row r="9111" ht="15.75" customHeight="1">
      <c r="A9111" s="79">
        <f t="shared" si="3"/>
        <v>51113</v>
      </c>
      <c r="H9111" s="77"/>
      <c r="I9111" s="77"/>
      <c r="J9111" s="77"/>
      <c r="K9111" s="77"/>
      <c r="L9111" s="77"/>
      <c r="M9111" s="77"/>
    </row>
    <row r="9112" ht="15.75" customHeight="1">
      <c r="A9112" s="79">
        <f t="shared" si="3"/>
        <v>51114</v>
      </c>
      <c r="H9112" s="77"/>
      <c r="I9112" s="77"/>
      <c r="J9112" s="77"/>
      <c r="K9112" s="77"/>
      <c r="L9112" s="77"/>
      <c r="M9112" s="77"/>
    </row>
    <row r="9113" ht="15.75" customHeight="1">
      <c r="A9113" s="79">
        <f t="shared" si="3"/>
        <v>51115</v>
      </c>
      <c r="H9113" s="77"/>
      <c r="I9113" s="77"/>
      <c r="J9113" s="77"/>
      <c r="K9113" s="77"/>
      <c r="L9113" s="77"/>
      <c r="M9113" s="77"/>
    </row>
    <row r="9114" ht="15.75" customHeight="1">
      <c r="A9114" s="79">
        <f t="shared" si="3"/>
        <v>51116</v>
      </c>
      <c r="H9114" s="77"/>
      <c r="I9114" s="77"/>
      <c r="J9114" s="77"/>
      <c r="K9114" s="77"/>
      <c r="L9114" s="77"/>
      <c r="M9114" s="77"/>
    </row>
    <row r="9115" ht="15.75" customHeight="1">
      <c r="A9115" s="79">
        <f t="shared" si="3"/>
        <v>51117</v>
      </c>
      <c r="H9115" s="77"/>
      <c r="I9115" s="77"/>
      <c r="J9115" s="77"/>
      <c r="K9115" s="77"/>
      <c r="L9115" s="77"/>
      <c r="M9115" s="77"/>
    </row>
    <row r="9116" ht="15.75" customHeight="1">
      <c r="A9116" s="79">
        <f t="shared" si="3"/>
        <v>51118</v>
      </c>
      <c r="H9116" s="77"/>
      <c r="I9116" s="77"/>
      <c r="J9116" s="77"/>
      <c r="K9116" s="77"/>
      <c r="L9116" s="77"/>
      <c r="M9116" s="77"/>
    </row>
    <row r="9117" ht="15.75" customHeight="1">
      <c r="A9117" s="79">
        <f t="shared" si="3"/>
        <v>51119</v>
      </c>
      <c r="H9117" s="77"/>
      <c r="I9117" s="77"/>
      <c r="J9117" s="77"/>
      <c r="K9117" s="77"/>
      <c r="L9117" s="77"/>
      <c r="M9117" s="77"/>
    </row>
    <row r="9118" ht="15.75" customHeight="1">
      <c r="A9118" s="79">
        <f t="shared" si="3"/>
        <v>51120</v>
      </c>
      <c r="H9118" s="77"/>
      <c r="I9118" s="77"/>
      <c r="J9118" s="77"/>
      <c r="K9118" s="77"/>
      <c r="L9118" s="77"/>
      <c r="M9118" s="77"/>
    </row>
    <row r="9119" ht="15.75" customHeight="1">
      <c r="A9119" s="79">
        <f t="shared" si="3"/>
        <v>51121</v>
      </c>
      <c r="H9119" s="77"/>
      <c r="I9119" s="77"/>
      <c r="J9119" s="77"/>
      <c r="K9119" s="77"/>
      <c r="L9119" s="77"/>
      <c r="M9119" s="77"/>
    </row>
    <row r="9120" ht="15.75" customHeight="1">
      <c r="A9120" s="79">
        <f t="shared" si="3"/>
        <v>51122</v>
      </c>
      <c r="H9120" s="77"/>
      <c r="I9120" s="77"/>
      <c r="J9120" s="77"/>
      <c r="K9120" s="77"/>
      <c r="L9120" s="77"/>
      <c r="M9120" s="77"/>
    </row>
    <row r="9121" ht="15.75" customHeight="1">
      <c r="A9121" s="79">
        <f t="shared" si="3"/>
        <v>51123</v>
      </c>
      <c r="H9121" s="77"/>
      <c r="I9121" s="77"/>
      <c r="J9121" s="77"/>
      <c r="K9121" s="77"/>
      <c r="L9121" s="77"/>
      <c r="M9121" s="77"/>
    </row>
    <row r="9122" ht="15.75" customHeight="1">
      <c r="A9122" s="79">
        <f t="shared" si="3"/>
        <v>51124</v>
      </c>
      <c r="H9122" s="77"/>
      <c r="I9122" s="77"/>
      <c r="J9122" s="77"/>
      <c r="K9122" s="77"/>
      <c r="L9122" s="77"/>
      <c r="M9122" s="77"/>
    </row>
    <row r="9123" ht="15.75" customHeight="1">
      <c r="A9123" s="79">
        <f t="shared" si="3"/>
        <v>51125</v>
      </c>
      <c r="H9123" s="77"/>
      <c r="I9123" s="77"/>
      <c r="J9123" s="77"/>
      <c r="K9123" s="77"/>
      <c r="L9123" s="77"/>
      <c r="M9123" s="77"/>
    </row>
    <row r="9124" ht="15.75" customHeight="1">
      <c r="A9124" s="79">
        <f t="shared" si="3"/>
        <v>51126</v>
      </c>
      <c r="H9124" s="77"/>
      <c r="I9124" s="77"/>
      <c r="J9124" s="77"/>
      <c r="K9124" s="77"/>
      <c r="L9124" s="77"/>
      <c r="M9124" s="77"/>
    </row>
    <row r="9125" ht="15.75" customHeight="1">
      <c r="A9125" s="79">
        <f t="shared" si="3"/>
        <v>51127</v>
      </c>
      <c r="H9125" s="77"/>
      <c r="I9125" s="77"/>
      <c r="J9125" s="77"/>
      <c r="K9125" s="77"/>
      <c r="L9125" s="77"/>
      <c r="M9125" s="77"/>
    </row>
    <row r="9126" ht="15.75" customHeight="1">
      <c r="A9126" s="79">
        <f t="shared" si="3"/>
        <v>51128</v>
      </c>
      <c r="H9126" s="77"/>
      <c r="I9126" s="77"/>
      <c r="J9126" s="77"/>
      <c r="K9126" s="77"/>
      <c r="L9126" s="77"/>
      <c r="M9126" s="77"/>
    </row>
    <row r="9127" ht="15.75" customHeight="1">
      <c r="A9127" s="79">
        <f t="shared" si="3"/>
        <v>51129</v>
      </c>
      <c r="H9127" s="77"/>
      <c r="I9127" s="77"/>
      <c r="J9127" s="77"/>
      <c r="K9127" s="77"/>
      <c r="L9127" s="77"/>
      <c r="M9127" s="77"/>
    </row>
    <row r="9128" ht="15.75" customHeight="1">
      <c r="A9128" s="79">
        <f t="shared" si="3"/>
        <v>51130</v>
      </c>
      <c r="H9128" s="77"/>
      <c r="I9128" s="77"/>
      <c r="J9128" s="77"/>
      <c r="K9128" s="77"/>
      <c r="L9128" s="77"/>
      <c r="M9128" s="77"/>
    </row>
    <row r="9129" ht="15.75" customHeight="1">
      <c r="A9129" s="79">
        <f t="shared" si="3"/>
        <v>51131</v>
      </c>
      <c r="H9129" s="77"/>
      <c r="I9129" s="77"/>
      <c r="J9129" s="77"/>
      <c r="K9129" s="77"/>
      <c r="L9129" s="77"/>
      <c r="M9129" s="77"/>
    </row>
    <row r="9130" ht="15.75" customHeight="1">
      <c r="A9130" s="79">
        <f t="shared" si="3"/>
        <v>51132</v>
      </c>
      <c r="H9130" s="77"/>
      <c r="I9130" s="77"/>
      <c r="J9130" s="77"/>
      <c r="K9130" s="77"/>
      <c r="L9130" s="77"/>
      <c r="M9130" s="77"/>
    </row>
    <row r="9131" ht="15.75" customHeight="1">
      <c r="A9131" s="79">
        <f t="shared" si="3"/>
        <v>51133</v>
      </c>
      <c r="H9131" s="77"/>
      <c r="I9131" s="77"/>
      <c r="J9131" s="77"/>
      <c r="K9131" s="77"/>
      <c r="L9131" s="77"/>
      <c r="M9131" s="77"/>
    </row>
    <row r="9132" ht="15.75" customHeight="1">
      <c r="A9132" s="79">
        <f t="shared" si="3"/>
        <v>51134</v>
      </c>
      <c r="H9132" s="77"/>
      <c r="I9132" s="77"/>
      <c r="J9132" s="77"/>
      <c r="K9132" s="77"/>
      <c r="L9132" s="77"/>
      <c r="M9132" s="77"/>
    </row>
    <row r="9133" ht="15.75" customHeight="1">
      <c r="A9133" s="79">
        <f t="shared" si="3"/>
        <v>51135</v>
      </c>
      <c r="H9133" s="77"/>
      <c r="I9133" s="77"/>
      <c r="J9133" s="77"/>
      <c r="K9133" s="77"/>
      <c r="L9133" s="77"/>
      <c r="M9133" s="77"/>
    </row>
    <row r="9134" ht="15.75" customHeight="1">
      <c r="A9134" s="79">
        <f t="shared" si="3"/>
        <v>51136</v>
      </c>
      <c r="H9134" s="77"/>
      <c r="I9134" s="77"/>
      <c r="J9134" s="77"/>
      <c r="K9134" s="77"/>
      <c r="L9134" s="77"/>
      <c r="M9134" s="77"/>
    </row>
    <row r="9135" ht="15.75" customHeight="1">
      <c r="A9135" s="79">
        <f t="shared" si="3"/>
        <v>51137</v>
      </c>
      <c r="H9135" s="77"/>
      <c r="I9135" s="77"/>
      <c r="J9135" s="77"/>
      <c r="K9135" s="77"/>
      <c r="L9135" s="77"/>
      <c r="M9135" s="77"/>
    </row>
    <row r="9136" ht="15.75" customHeight="1">
      <c r="A9136" s="79">
        <f t="shared" si="3"/>
        <v>51138</v>
      </c>
      <c r="H9136" s="77"/>
      <c r="I9136" s="77"/>
      <c r="J9136" s="77"/>
      <c r="K9136" s="77"/>
      <c r="L9136" s="77"/>
      <c r="M9136" s="77"/>
    </row>
    <row r="9137" ht="15.75" customHeight="1">
      <c r="A9137" s="79">
        <f t="shared" si="3"/>
        <v>51139</v>
      </c>
      <c r="H9137" s="77"/>
      <c r="I9137" s="77"/>
      <c r="J9137" s="77"/>
      <c r="K9137" s="77"/>
      <c r="L9137" s="77"/>
      <c r="M9137" s="77"/>
    </row>
    <row r="9138" ht="15.75" customHeight="1">
      <c r="A9138" s="79">
        <f t="shared" si="3"/>
        <v>51140</v>
      </c>
      <c r="H9138" s="77"/>
      <c r="I9138" s="77"/>
      <c r="J9138" s="77"/>
      <c r="K9138" s="77"/>
      <c r="L9138" s="77"/>
      <c r="M9138" s="77"/>
    </row>
    <row r="9139" ht="15.75" customHeight="1">
      <c r="A9139" s="79">
        <f t="shared" si="3"/>
        <v>51141</v>
      </c>
      <c r="H9139" s="77"/>
      <c r="I9139" s="77"/>
      <c r="J9139" s="77"/>
      <c r="K9139" s="77"/>
      <c r="L9139" s="77"/>
      <c r="M9139" s="77"/>
    </row>
    <row r="9140" ht="15.75" customHeight="1">
      <c r="A9140" s="79">
        <f t="shared" si="3"/>
        <v>51142</v>
      </c>
      <c r="H9140" s="77"/>
      <c r="I9140" s="77"/>
      <c r="J9140" s="77"/>
      <c r="K9140" s="77"/>
      <c r="L9140" s="77"/>
      <c r="M9140" s="77"/>
    </row>
    <row r="9141" ht="15.75" customHeight="1">
      <c r="A9141" s="79">
        <f t="shared" si="3"/>
        <v>51143</v>
      </c>
      <c r="H9141" s="77"/>
      <c r="I9141" s="77"/>
      <c r="J9141" s="77"/>
      <c r="K9141" s="77"/>
      <c r="L9141" s="77"/>
      <c r="M9141" s="77"/>
    </row>
    <row r="9142" ht="15.75" customHeight="1">
      <c r="A9142" s="79">
        <f t="shared" si="3"/>
        <v>51144</v>
      </c>
      <c r="H9142" s="77"/>
      <c r="I9142" s="77"/>
      <c r="J9142" s="77"/>
      <c r="K9142" s="77"/>
      <c r="L9142" s="77"/>
      <c r="M9142" s="77"/>
    </row>
    <row r="9143" ht="15.75" customHeight="1">
      <c r="A9143" s="79">
        <f t="shared" si="3"/>
        <v>51145</v>
      </c>
      <c r="H9143" s="77"/>
      <c r="I9143" s="77"/>
      <c r="J9143" s="77"/>
      <c r="K9143" s="77"/>
      <c r="L9143" s="77"/>
      <c r="M9143" s="77"/>
    </row>
    <row r="9144" ht="15.75" customHeight="1">
      <c r="A9144" s="79">
        <f t="shared" si="3"/>
        <v>51146</v>
      </c>
      <c r="H9144" s="77"/>
      <c r="I9144" s="77"/>
      <c r="J9144" s="77"/>
      <c r="K9144" s="77"/>
      <c r="L9144" s="77"/>
      <c r="M9144" s="77"/>
    </row>
    <row r="9145" ht="15.75" customHeight="1">
      <c r="A9145" s="79">
        <f t="shared" si="3"/>
        <v>51147</v>
      </c>
      <c r="H9145" s="77"/>
      <c r="I9145" s="77"/>
      <c r="J9145" s="77"/>
      <c r="K9145" s="77"/>
      <c r="L9145" s="77"/>
      <c r="M9145" s="77"/>
    </row>
    <row r="9146" ht="15.75" customHeight="1">
      <c r="A9146" s="79">
        <f t="shared" si="3"/>
        <v>51148</v>
      </c>
      <c r="H9146" s="77"/>
      <c r="I9146" s="77"/>
      <c r="J9146" s="77"/>
      <c r="K9146" s="77"/>
      <c r="L9146" s="77"/>
      <c r="M9146" s="77"/>
    </row>
    <row r="9147" ht="15.75" customHeight="1">
      <c r="A9147" s="79">
        <f t="shared" si="3"/>
        <v>51149</v>
      </c>
      <c r="H9147" s="77"/>
      <c r="I9147" s="77"/>
      <c r="J9147" s="77"/>
      <c r="K9147" s="77"/>
      <c r="L9147" s="77"/>
      <c r="M9147" s="77"/>
    </row>
    <row r="9148" ht="15.75" customHeight="1">
      <c r="A9148" s="79">
        <f t="shared" si="3"/>
        <v>51150</v>
      </c>
      <c r="H9148" s="77"/>
      <c r="I9148" s="77"/>
      <c r="J9148" s="77"/>
      <c r="K9148" s="77"/>
      <c r="L9148" s="77"/>
      <c r="M9148" s="77"/>
    </row>
    <row r="9149" ht="15.75" customHeight="1">
      <c r="A9149" s="79">
        <f t="shared" si="3"/>
        <v>51151</v>
      </c>
      <c r="H9149" s="77"/>
      <c r="I9149" s="77"/>
      <c r="J9149" s="77"/>
      <c r="K9149" s="77"/>
      <c r="L9149" s="77"/>
      <c r="M9149" s="77"/>
    </row>
    <row r="9150" ht="15.75" customHeight="1">
      <c r="A9150" s="79">
        <f t="shared" si="3"/>
        <v>51152</v>
      </c>
      <c r="H9150" s="77"/>
      <c r="I9150" s="77"/>
      <c r="J9150" s="77"/>
      <c r="K9150" s="77"/>
      <c r="L9150" s="77"/>
      <c r="M9150" s="77"/>
    </row>
    <row r="9151" ht="15.75" customHeight="1">
      <c r="A9151" s="79">
        <f t="shared" si="3"/>
        <v>51153</v>
      </c>
      <c r="H9151" s="77"/>
      <c r="I9151" s="77"/>
      <c r="J9151" s="77"/>
      <c r="K9151" s="77"/>
      <c r="L9151" s="77"/>
      <c r="M9151" s="77"/>
    </row>
    <row r="9152" ht="15.75" customHeight="1">
      <c r="A9152" s="79">
        <f t="shared" si="3"/>
        <v>51154</v>
      </c>
      <c r="H9152" s="77"/>
      <c r="I9152" s="77"/>
      <c r="J9152" s="77"/>
      <c r="K9152" s="77"/>
      <c r="L9152" s="77"/>
      <c r="M9152" s="77"/>
    </row>
    <row r="9153" ht="15.75" customHeight="1">
      <c r="A9153" s="79">
        <f t="shared" si="3"/>
        <v>51155</v>
      </c>
      <c r="H9153" s="77"/>
      <c r="I9153" s="77"/>
      <c r="J9153" s="77"/>
      <c r="K9153" s="77"/>
      <c r="L9153" s="77"/>
      <c r="M9153" s="77"/>
    </row>
    <row r="9154" ht="15.75" customHeight="1">
      <c r="A9154" s="79">
        <f t="shared" si="3"/>
        <v>51156</v>
      </c>
      <c r="H9154" s="77"/>
      <c r="I9154" s="77"/>
      <c r="J9154" s="77"/>
      <c r="K9154" s="77"/>
      <c r="L9154" s="77"/>
      <c r="M9154" s="77"/>
    </row>
    <row r="9155" ht="15.75" customHeight="1">
      <c r="A9155" s="79">
        <f t="shared" si="3"/>
        <v>51157</v>
      </c>
      <c r="H9155" s="77"/>
      <c r="I9155" s="77"/>
      <c r="J9155" s="77"/>
      <c r="K9155" s="77"/>
      <c r="L9155" s="77"/>
      <c r="M9155" s="77"/>
    </row>
    <row r="9156" ht="15.75" customHeight="1">
      <c r="A9156" s="79">
        <f t="shared" si="3"/>
        <v>51158</v>
      </c>
      <c r="H9156" s="77"/>
      <c r="I9156" s="77"/>
      <c r="J9156" s="77"/>
      <c r="K9156" s="77"/>
      <c r="L9156" s="77"/>
      <c r="M9156" s="77"/>
    </row>
    <row r="9157" ht="15.75" customHeight="1">
      <c r="A9157" s="79">
        <f t="shared" si="3"/>
        <v>51159</v>
      </c>
      <c r="H9157" s="77"/>
      <c r="I9157" s="77"/>
      <c r="J9157" s="77"/>
      <c r="K9157" s="77"/>
      <c r="L9157" s="77"/>
      <c r="M9157" s="77"/>
    </row>
    <row r="9158" ht="15.75" customHeight="1">
      <c r="A9158" s="79">
        <f t="shared" si="3"/>
        <v>51160</v>
      </c>
      <c r="H9158" s="77"/>
      <c r="I9158" s="77"/>
      <c r="J9158" s="77"/>
      <c r="K9158" s="77"/>
      <c r="L9158" s="77"/>
      <c r="M9158" s="77"/>
    </row>
    <row r="9159" ht="15.75" customHeight="1">
      <c r="A9159" s="79">
        <f t="shared" si="3"/>
        <v>51161</v>
      </c>
      <c r="H9159" s="77"/>
      <c r="I9159" s="77"/>
      <c r="J9159" s="77"/>
      <c r="K9159" s="77"/>
      <c r="L9159" s="77"/>
      <c r="M9159" s="77"/>
    </row>
    <row r="9160" ht="15.75" customHeight="1">
      <c r="A9160" s="79">
        <f t="shared" si="3"/>
        <v>51162</v>
      </c>
      <c r="H9160" s="77"/>
      <c r="I9160" s="77"/>
      <c r="J9160" s="77"/>
      <c r="K9160" s="77"/>
      <c r="L9160" s="77"/>
      <c r="M9160" s="77"/>
    </row>
    <row r="9161" ht="15.75" customHeight="1">
      <c r="A9161" s="79">
        <f t="shared" si="3"/>
        <v>51163</v>
      </c>
      <c r="H9161" s="77"/>
      <c r="I9161" s="77"/>
      <c r="J9161" s="77"/>
      <c r="K9161" s="77"/>
      <c r="L9161" s="77"/>
      <c r="M9161" s="77"/>
    </row>
    <row r="9162" ht="15.75" customHeight="1">
      <c r="A9162" s="79">
        <f t="shared" si="3"/>
        <v>51164</v>
      </c>
      <c r="H9162" s="77"/>
      <c r="I9162" s="77"/>
      <c r="J9162" s="77"/>
      <c r="K9162" s="77"/>
      <c r="L9162" s="77"/>
      <c r="M9162" s="77"/>
    </row>
    <row r="9163" ht="15.75" customHeight="1">
      <c r="A9163" s="79">
        <f t="shared" si="3"/>
        <v>51165</v>
      </c>
      <c r="H9163" s="77"/>
      <c r="I9163" s="77"/>
      <c r="J9163" s="77"/>
      <c r="K9163" s="77"/>
      <c r="L9163" s="77"/>
      <c r="M9163" s="77"/>
    </row>
    <row r="9164" ht="15.75" customHeight="1">
      <c r="A9164" s="79">
        <f t="shared" si="3"/>
        <v>51166</v>
      </c>
      <c r="H9164" s="77"/>
      <c r="I9164" s="77"/>
      <c r="J9164" s="77"/>
      <c r="K9164" s="77"/>
      <c r="L9164" s="77"/>
      <c r="M9164" s="77"/>
    </row>
    <row r="9165" ht="15.75" customHeight="1">
      <c r="A9165" s="79">
        <f t="shared" si="3"/>
        <v>51167</v>
      </c>
      <c r="H9165" s="77"/>
      <c r="I9165" s="77"/>
      <c r="J9165" s="77"/>
      <c r="K9165" s="77"/>
      <c r="L9165" s="77"/>
      <c r="M9165" s="77"/>
    </row>
    <row r="9166" ht="15.75" customHeight="1">
      <c r="A9166" s="79">
        <f t="shared" si="3"/>
        <v>51168</v>
      </c>
      <c r="H9166" s="77"/>
      <c r="I9166" s="77"/>
      <c r="J9166" s="77"/>
      <c r="K9166" s="77"/>
      <c r="L9166" s="77"/>
      <c r="M9166" s="77"/>
    </row>
    <row r="9167" ht="15.75" customHeight="1">
      <c r="A9167" s="79">
        <f t="shared" si="3"/>
        <v>51169</v>
      </c>
      <c r="H9167" s="77"/>
      <c r="I9167" s="77"/>
      <c r="J9167" s="77"/>
      <c r="K9167" s="77"/>
      <c r="L9167" s="77"/>
      <c r="M9167" s="77"/>
    </row>
    <row r="9168" ht="15.75" customHeight="1">
      <c r="A9168" s="79">
        <f t="shared" si="3"/>
        <v>51170</v>
      </c>
      <c r="H9168" s="77"/>
      <c r="I9168" s="77"/>
      <c r="J9168" s="77"/>
      <c r="K9168" s="77"/>
      <c r="L9168" s="77"/>
      <c r="M9168" s="77"/>
    </row>
    <row r="9169" ht="15.75" customHeight="1">
      <c r="A9169" s="79">
        <f t="shared" si="3"/>
        <v>51171</v>
      </c>
      <c r="H9169" s="77"/>
      <c r="I9169" s="77"/>
      <c r="J9169" s="77"/>
      <c r="K9169" s="77"/>
      <c r="L9169" s="77"/>
      <c r="M9169" s="77"/>
    </row>
    <row r="9170" ht="15.75" customHeight="1">
      <c r="A9170" s="79">
        <f t="shared" si="3"/>
        <v>51172</v>
      </c>
      <c r="H9170" s="77"/>
      <c r="I9170" s="77"/>
      <c r="J9170" s="77"/>
      <c r="K9170" s="77"/>
      <c r="L9170" s="77"/>
      <c r="M9170" s="77"/>
    </row>
    <row r="9171" ht="15.75" customHeight="1">
      <c r="A9171" s="79">
        <f t="shared" si="3"/>
        <v>51173</v>
      </c>
      <c r="H9171" s="77"/>
      <c r="I9171" s="77"/>
      <c r="J9171" s="77"/>
      <c r="K9171" s="77"/>
      <c r="L9171" s="77"/>
      <c r="M9171" s="77"/>
    </row>
    <row r="9172" ht="15.75" customHeight="1">
      <c r="A9172" s="79">
        <f t="shared" si="3"/>
        <v>51174</v>
      </c>
      <c r="H9172" s="77"/>
      <c r="I9172" s="77"/>
      <c r="J9172" s="77"/>
      <c r="K9172" s="77"/>
      <c r="L9172" s="77"/>
      <c r="M9172" s="77"/>
    </row>
    <row r="9173" ht="15.75" customHeight="1">
      <c r="A9173" s="79">
        <f t="shared" si="3"/>
        <v>51175</v>
      </c>
      <c r="H9173" s="77"/>
      <c r="I9173" s="77"/>
      <c r="J9173" s="77"/>
      <c r="K9173" s="77"/>
      <c r="L9173" s="77"/>
      <c r="M9173" s="77"/>
    </row>
    <row r="9174" ht="15.75" customHeight="1">
      <c r="A9174" s="79">
        <f t="shared" si="3"/>
        <v>51176</v>
      </c>
      <c r="H9174" s="77"/>
      <c r="I9174" s="77"/>
      <c r="J9174" s="77"/>
      <c r="K9174" s="77"/>
      <c r="L9174" s="77"/>
      <c r="M9174" s="77"/>
    </row>
    <row r="9175" ht="15.75" customHeight="1">
      <c r="A9175" s="79">
        <f t="shared" si="3"/>
        <v>51177</v>
      </c>
      <c r="H9175" s="77"/>
      <c r="I9175" s="77"/>
      <c r="J9175" s="77"/>
      <c r="K9175" s="77"/>
      <c r="L9175" s="77"/>
      <c r="M9175" s="77"/>
    </row>
    <row r="9176" ht="15.75" customHeight="1">
      <c r="A9176" s="79">
        <f t="shared" si="3"/>
        <v>51178</v>
      </c>
      <c r="H9176" s="77"/>
      <c r="I9176" s="77"/>
      <c r="J9176" s="77"/>
      <c r="K9176" s="77"/>
      <c r="L9176" s="77"/>
      <c r="M9176" s="77"/>
    </row>
    <row r="9177" ht="15.75" customHeight="1">
      <c r="A9177" s="79">
        <f t="shared" si="3"/>
        <v>51179</v>
      </c>
      <c r="H9177" s="77"/>
      <c r="I9177" s="77"/>
      <c r="J9177" s="77"/>
      <c r="K9177" s="77"/>
      <c r="L9177" s="77"/>
      <c r="M9177" s="77"/>
    </row>
    <row r="9178" ht="15.75" customHeight="1">
      <c r="A9178" s="79">
        <f t="shared" si="3"/>
        <v>51180</v>
      </c>
      <c r="H9178" s="77"/>
      <c r="I9178" s="77"/>
      <c r="J9178" s="77"/>
      <c r="K9178" s="77"/>
      <c r="L9178" s="77"/>
      <c r="M9178" s="77"/>
    </row>
    <row r="9179" ht="15.75" customHeight="1">
      <c r="A9179" s="79">
        <f t="shared" si="3"/>
        <v>51181</v>
      </c>
      <c r="H9179" s="77"/>
      <c r="I9179" s="77"/>
      <c r="J9179" s="77"/>
      <c r="K9179" s="77"/>
      <c r="L9179" s="77"/>
      <c r="M9179" s="77"/>
    </row>
    <row r="9180" ht="15.75" customHeight="1">
      <c r="A9180" s="79">
        <f t="shared" si="3"/>
        <v>51182</v>
      </c>
      <c r="H9180" s="77"/>
      <c r="I9180" s="77"/>
      <c r="J9180" s="77"/>
      <c r="K9180" s="77"/>
      <c r="L9180" s="77"/>
      <c r="M9180" s="77"/>
    </row>
    <row r="9181" ht="15.75" customHeight="1">
      <c r="A9181" s="79">
        <f t="shared" si="3"/>
        <v>51183</v>
      </c>
      <c r="H9181" s="77"/>
      <c r="I9181" s="77"/>
      <c r="J9181" s="77"/>
      <c r="K9181" s="77"/>
      <c r="L9181" s="77"/>
      <c r="M9181" s="77"/>
    </row>
    <row r="9182" ht="15.75" customHeight="1">
      <c r="A9182" s="79">
        <f t="shared" si="3"/>
        <v>51184</v>
      </c>
      <c r="H9182" s="77"/>
      <c r="I9182" s="77"/>
      <c r="J9182" s="77"/>
      <c r="K9182" s="77"/>
      <c r="L9182" s="77"/>
      <c r="M9182" s="77"/>
    </row>
    <row r="9183" ht="15.75" customHeight="1">
      <c r="A9183" s="79">
        <f t="shared" si="3"/>
        <v>51185</v>
      </c>
      <c r="H9183" s="77"/>
      <c r="I9183" s="77"/>
      <c r="J9183" s="77"/>
      <c r="K9183" s="77"/>
      <c r="L9183" s="77"/>
      <c r="M9183" s="77"/>
    </row>
    <row r="9184" ht="15.75" customHeight="1">
      <c r="A9184" s="79">
        <f t="shared" si="3"/>
        <v>51186</v>
      </c>
      <c r="H9184" s="77"/>
      <c r="I9184" s="77"/>
      <c r="J9184" s="77"/>
      <c r="K9184" s="77"/>
      <c r="L9184" s="77"/>
      <c r="M9184" s="77"/>
    </row>
    <row r="9185" ht="15.75" customHeight="1">
      <c r="A9185" s="79">
        <f t="shared" si="3"/>
        <v>51187</v>
      </c>
      <c r="H9185" s="77"/>
      <c r="I9185" s="77"/>
      <c r="J9185" s="77"/>
      <c r="K9185" s="77"/>
      <c r="L9185" s="77"/>
      <c r="M9185" s="77"/>
    </row>
    <row r="9186" ht="15.75" customHeight="1">
      <c r="A9186" s="79">
        <f t="shared" si="3"/>
        <v>51188</v>
      </c>
      <c r="H9186" s="77"/>
      <c r="I9186" s="77"/>
      <c r="J9186" s="77"/>
      <c r="K9186" s="77"/>
      <c r="L9186" s="77"/>
      <c r="M9186" s="77"/>
    </row>
    <row r="9187" ht="15.75" customHeight="1">
      <c r="A9187" s="79">
        <f t="shared" si="3"/>
        <v>51189</v>
      </c>
      <c r="H9187" s="77"/>
      <c r="I9187" s="77"/>
      <c r="J9187" s="77"/>
      <c r="K9187" s="77"/>
      <c r="L9187" s="77"/>
      <c r="M9187" s="77"/>
    </row>
    <row r="9188" ht="15.75" customHeight="1">
      <c r="A9188" s="79">
        <f t="shared" si="3"/>
        <v>51190</v>
      </c>
      <c r="H9188" s="77"/>
      <c r="I9188" s="77"/>
      <c r="J9188" s="77"/>
      <c r="K9188" s="77"/>
      <c r="L9188" s="77"/>
      <c r="M9188" s="77"/>
    </row>
    <row r="9189" ht="15.75" customHeight="1">
      <c r="A9189" s="79">
        <f t="shared" si="3"/>
        <v>51191</v>
      </c>
      <c r="H9189" s="77"/>
      <c r="I9189" s="77"/>
      <c r="J9189" s="77"/>
      <c r="K9189" s="77"/>
      <c r="L9189" s="77"/>
      <c r="M9189" s="77"/>
    </row>
    <row r="9190" ht="15.75" customHeight="1">
      <c r="A9190" s="79">
        <f t="shared" si="3"/>
        <v>51192</v>
      </c>
      <c r="H9190" s="77"/>
      <c r="I9190" s="77"/>
      <c r="J9190" s="77"/>
      <c r="K9190" s="77"/>
      <c r="L9190" s="77"/>
      <c r="M9190" s="77"/>
    </row>
    <row r="9191" ht="15.75" customHeight="1">
      <c r="A9191" s="79">
        <f t="shared" si="3"/>
        <v>51193</v>
      </c>
      <c r="H9191" s="77"/>
      <c r="I9191" s="77"/>
      <c r="J9191" s="77"/>
      <c r="K9191" s="77"/>
      <c r="L9191" s="77"/>
      <c r="M9191" s="77"/>
    </row>
    <row r="9192" ht="15.75" customHeight="1">
      <c r="A9192" s="79">
        <f t="shared" si="3"/>
        <v>51194</v>
      </c>
      <c r="H9192" s="77"/>
      <c r="I9192" s="77"/>
      <c r="J9192" s="77"/>
      <c r="K9192" s="77"/>
      <c r="L9192" s="77"/>
      <c r="M9192" s="77"/>
    </row>
    <row r="9193" ht="15.75" customHeight="1">
      <c r="A9193" s="79">
        <f t="shared" si="3"/>
        <v>51195</v>
      </c>
      <c r="H9193" s="77"/>
      <c r="I9193" s="77"/>
      <c r="J9193" s="77"/>
      <c r="K9193" s="77"/>
      <c r="L9193" s="77"/>
      <c r="M9193" s="77"/>
    </row>
    <row r="9194" ht="15.75" customHeight="1">
      <c r="A9194" s="79">
        <f t="shared" si="3"/>
        <v>51196</v>
      </c>
      <c r="H9194" s="77"/>
      <c r="I9194" s="77"/>
      <c r="J9194" s="77"/>
      <c r="K9194" s="77"/>
      <c r="L9194" s="77"/>
      <c r="M9194" s="77"/>
    </row>
    <row r="9195" ht="15.75" customHeight="1">
      <c r="A9195" s="79">
        <f t="shared" si="3"/>
        <v>51197</v>
      </c>
      <c r="H9195" s="77"/>
      <c r="I9195" s="77"/>
      <c r="J9195" s="77"/>
      <c r="K9195" s="77"/>
      <c r="L9195" s="77"/>
      <c r="M9195" s="77"/>
    </row>
    <row r="9196" ht="15.75" customHeight="1">
      <c r="A9196" s="79">
        <f t="shared" si="3"/>
        <v>51198</v>
      </c>
      <c r="H9196" s="77"/>
      <c r="I9196" s="77"/>
      <c r="J9196" s="77"/>
      <c r="K9196" s="77"/>
      <c r="L9196" s="77"/>
      <c r="M9196" s="77"/>
    </row>
    <row r="9197" ht="15.75" customHeight="1">
      <c r="A9197" s="79">
        <f t="shared" si="3"/>
        <v>51199</v>
      </c>
      <c r="H9197" s="77"/>
      <c r="I9197" s="77"/>
      <c r="J9197" s="77"/>
      <c r="K9197" s="77"/>
      <c r="L9197" s="77"/>
      <c r="M9197" s="77"/>
    </row>
    <row r="9198" ht="15.75" customHeight="1">
      <c r="A9198" s="79">
        <f t="shared" si="3"/>
        <v>51200</v>
      </c>
      <c r="H9198" s="77"/>
      <c r="I9198" s="77"/>
      <c r="J9198" s="77"/>
      <c r="K9198" s="77"/>
      <c r="L9198" s="77"/>
      <c r="M9198" s="77"/>
    </row>
    <row r="9199" ht="15.75" customHeight="1">
      <c r="A9199" s="79">
        <f t="shared" si="3"/>
        <v>51201</v>
      </c>
      <c r="H9199" s="77"/>
      <c r="I9199" s="77"/>
      <c r="J9199" s="77"/>
      <c r="K9199" s="77"/>
      <c r="L9199" s="77"/>
      <c r="M9199" s="77"/>
    </row>
    <row r="9200" ht="15.75" customHeight="1">
      <c r="A9200" s="79">
        <f t="shared" si="3"/>
        <v>51202</v>
      </c>
      <c r="H9200" s="77"/>
      <c r="I9200" s="77"/>
      <c r="J9200" s="77"/>
      <c r="K9200" s="77"/>
      <c r="L9200" s="77"/>
      <c r="M9200" s="77"/>
    </row>
    <row r="9201" ht="15.75" customHeight="1">
      <c r="A9201" s="79">
        <f t="shared" si="3"/>
        <v>51203</v>
      </c>
      <c r="H9201" s="77"/>
      <c r="I9201" s="77"/>
      <c r="J9201" s="77"/>
      <c r="K9201" s="77"/>
      <c r="L9201" s="77"/>
      <c r="M9201" s="77"/>
    </row>
    <row r="9202" ht="15.75" customHeight="1">
      <c r="A9202" s="79">
        <f t="shared" si="3"/>
        <v>51204</v>
      </c>
      <c r="H9202" s="77"/>
      <c r="I9202" s="77"/>
      <c r="J9202" s="77"/>
      <c r="K9202" s="77"/>
      <c r="L9202" s="77"/>
      <c r="M9202" s="77"/>
    </row>
    <row r="9203" ht="15.75" customHeight="1">
      <c r="A9203" s="79">
        <f t="shared" si="3"/>
        <v>51205</v>
      </c>
      <c r="H9203" s="77"/>
      <c r="I9203" s="77"/>
      <c r="J9203" s="77"/>
      <c r="K9203" s="77"/>
      <c r="L9203" s="77"/>
      <c r="M9203" s="77"/>
    </row>
    <row r="9204" ht="15.75" customHeight="1">
      <c r="A9204" s="79">
        <f t="shared" si="3"/>
        <v>51206</v>
      </c>
      <c r="H9204" s="77"/>
      <c r="I9204" s="77"/>
      <c r="J9204" s="77"/>
      <c r="K9204" s="77"/>
      <c r="L9204" s="77"/>
      <c r="M9204" s="77"/>
    </row>
    <row r="9205" ht="15.75" customHeight="1">
      <c r="A9205" s="79">
        <f t="shared" si="3"/>
        <v>51207</v>
      </c>
      <c r="H9205" s="77"/>
      <c r="I9205" s="77"/>
      <c r="J9205" s="77"/>
      <c r="K9205" s="77"/>
      <c r="L9205" s="77"/>
      <c r="M9205" s="77"/>
    </row>
    <row r="9206" ht="15.75" customHeight="1">
      <c r="A9206" s="79">
        <f t="shared" si="3"/>
        <v>51208</v>
      </c>
      <c r="H9206" s="77"/>
      <c r="I9206" s="77"/>
      <c r="J9206" s="77"/>
      <c r="K9206" s="77"/>
      <c r="L9206" s="77"/>
      <c r="M9206" s="77"/>
    </row>
    <row r="9207" ht="15.75" customHeight="1">
      <c r="A9207" s="79">
        <f t="shared" si="3"/>
        <v>51209</v>
      </c>
      <c r="H9207" s="77"/>
      <c r="I9207" s="77"/>
      <c r="J9207" s="77"/>
      <c r="K9207" s="77"/>
      <c r="L9207" s="77"/>
      <c r="M9207" s="77"/>
    </row>
    <row r="9208" ht="15.75" customHeight="1">
      <c r="A9208" s="79">
        <f t="shared" si="3"/>
        <v>51210</v>
      </c>
      <c r="H9208" s="77"/>
      <c r="I9208" s="77"/>
      <c r="J9208" s="77"/>
      <c r="K9208" s="77"/>
      <c r="L9208" s="77"/>
      <c r="M9208" s="77"/>
    </row>
    <row r="9209" ht="15.75" customHeight="1">
      <c r="A9209" s="79">
        <f t="shared" si="3"/>
        <v>51211</v>
      </c>
      <c r="H9209" s="77"/>
      <c r="I9209" s="77"/>
      <c r="J9209" s="77"/>
      <c r="K9209" s="77"/>
      <c r="L9209" s="77"/>
      <c r="M9209" s="77"/>
    </row>
    <row r="9210" ht="15.75" customHeight="1">
      <c r="A9210" s="79">
        <f t="shared" si="3"/>
        <v>51212</v>
      </c>
      <c r="H9210" s="77"/>
      <c r="I9210" s="77"/>
      <c r="J9210" s="77"/>
      <c r="K9210" s="77"/>
      <c r="L9210" s="77"/>
      <c r="M9210" s="77"/>
    </row>
    <row r="9211" ht="15.75" customHeight="1">
      <c r="A9211" s="79">
        <f t="shared" si="3"/>
        <v>51213</v>
      </c>
      <c r="H9211" s="77"/>
      <c r="I9211" s="77"/>
      <c r="J9211" s="77"/>
      <c r="K9211" s="77"/>
      <c r="L9211" s="77"/>
      <c r="M9211" s="77"/>
    </row>
    <row r="9212" ht="15.75" customHeight="1">
      <c r="A9212" s="79">
        <f t="shared" si="3"/>
        <v>51214</v>
      </c>
      <c r="H9212" s="77"/>
      <c r="I9212" s="77"/>
      <c r="J9212" s="77"/>
      <c r="K9212" s="77"/>
      <c r="L9212" s="77"/>
      <c r="M9212" s="77"/>
    </row>
    <row r="9213" ht="15.75" customHeight="1">
      <c r="A9213" s="79">
        <f t="shared" si="3"/>
        <v>51215</v>
      </c>
      <c r="H9213" s="77"/>
      <c r="I9213" s="77"/>
      <c r="J9213" s="77"/>
      <c r="K9213" s="77"/>
      <c r="L9213" s="77"/>
      <c r="M9213" s="77"/>
    </row>
    <row r="9214" ht="15.75" customHeight="1">
      <c r="A9214" s="79">
        <f t="shared" si="3"/>
        <v>51216</v>
      </c>
      <c r="H9214" s="77"/>
      <c r="I9214" s="77"/>
      <c r="J9214" s="77"/>
      <c r="K9214" s="77"/>
      <c r="L9214" s="77"/>
      <c r="M9214" s="77"/>
    </row>
    <row r="9215" ht="15.75" customHeight="1">
      <c r="A9215" s="79">
        <f t="shared" si="3"/>
        <v>51217</v>
      </c>
      <c r="H9215" s="77"/>
      <c r="I9215" s="77"/>
      <c r="J9215" s="77"/>
      <c r="K9215" s="77"/>
      <c r="L9215" s="77"/>
      <c r="M9215" s="77"/>
    </row>
    <row r="9216" ht="15.75" customHeight="1">
      <c r="A9216" s="79">
        <f t="shared" si="3"/>
        <v>51218</v>
      </c>
      <c r="H9216" s="77"/>
      <c r="I9216" s="77"/>
      <c r="J9216" s="77"/>
      <c r="K9216" s="77"/>
      <c r="L9216" s="77"/>
      <c r="M9216" s="77"/>
    </row>
    <row r="9217" ht="15.75" customHeight="1">
      <c r="A9217" s="79">
        <f t="shared" si="3"/>
        <v>51219</v>
      </c>
      <c r="H9217" s="77"/>
      <c r="I9217" s="77"/>
      <c r="J9217" s="77"/>
      <c r="K9217" s="77"/>
      <c r="L9217" s="77"/>
      <c r="M9217" s="77"/>
    </row>
    <row r="9218" ht="15.75" customHeight="1">
      <c r="A9218" s="79">
        <f t="shared" si="3"/>
        <v>51220</v>
      </c>
      <c r="H9218" s="77"/>
      <c r="I9218" s="77"/>
      <c r="J9218" s="77"/>
      <c r="K9218" s="77"/>
      <c r="L9218" s="77"/>
      <c r="M9218" s="77"/>
    </row>
    <row r="9219" ht="15.75" customHeight="1">
      <c r="A9219" s="79">
        <f t="shared" si="3"/>
        <v>51221</v>
      </c>
      <c r="H9219" s="77"/>
      <c r="I9219" s="77"/>
      <c r="J9219" s="77"/>
      <c r="K9219" s="77"/>
      <c r="L9219" s="77"/>
      <c r="M9219" s="77"/>
    </row>
    <row r="9220" ht="15.75" customHeight="1">
      <c r="A9220" s="79">
        <f t="shared" si="3"/>
        <v>51222</v>
      </c>
      <c r="H9220" s="77"/>
      <c r="I9220" s="77"/>
      <c r="J9220" s="77"/>
      <c r="K9220" s="77"/>
      <c r="L9220" s="77"/>
      <c r="M9220" s="77"/>
    </row>
    <row r="9221" ht="15.75" customHeight="1">
      <c r="A9221" s="79">
        <f t="shared" si="3"/>
        <v>51223</v>
      </c>
      <c r="H9221" s="77"/>
      <c r="I9221" s="77"/>
      <c r="J9221" s="77"/>
      <c r="K9221" s="77"/>
      <c r="L9221" s="77"/>
      <c r="M9221" s="77"/>
    </row>
    <row r="9222" ht="15.75" customHeight="1">
      <c r="A9222" s="79">
        <f t="shared" si="3"/>
        <v>51224</v>
      </c>
      <c r="H9222" s="77"/>
      <c r="I9222" s="77"/>
      <c r="J9222" s="77"/>
      <c r="K9222" s="77"/>
      <c r="L9222" s="77"/>
      <c r="M9222" s="77"/>
    </row>
    <row r="9223" ht="15.75" customHeight="1">
      <c r="A9223" s="79">
        <f t="shared" si="3"/>
        <v>51225</v>
      </c>
      <c r="H9223" s="77"/>
      <c r="I9223" s="77"/>
      <c r="J9223" s="77"/>
      <c r="K9223" s="77"/>
      <c r="L9223" s="77"/>
      <c r="M9223" s="77"/>
    </row>
    <row r="9224" ht="15.75" customHeight="1">
      <c r="A9224" s="79">
        <f t="shared" si="3"/>
        <v>51226</v>
      </c>
      <c r="H9224" s="77"/>
      <c r="I9224" s="77"/>
      <c r="J9224" s="77"/>
      <c r="K9224" s="77"/>
      <c r="L9224" s="77"/>
      <c r="M9224" s="77"/>
    </row>
    <row r="9225" ht="15.75" customHeight="1">
      <c r="A9225" s="79">
        <f t="shared" si="3"/>
        <v>51227</v>
      </c>
      <c r="H9225" s="77"/>
      <c r="I9225" s="77"/>
      <c r="J9225" s="77"/>
      <c r="K9225" s="77"/>
      <c r="L9225" s="77"/>
      <c r="M9225" s="77"/>
    </row>
    <row r="9226" ht="15.75" customHeight="1">
      <c r="A9226" s="79">
        <f t="shared" si="3"/>
        <v>51228</v>
      </c>
      <c r="H9226" s="77"/>
      <c r="I9226" s="77"/>
      <c r="J9226" s="77"/>
      <c r="K9226" s="77"/>
      <c r="L9226" s="77"/>
      <c r="M9226" s="77"/>
    </row>
    <row r="9227" ht="15.75" customHeight="1">
      <c r="A9227" s="79">
        <f t="shared" si="3"/>
        <v>51229</v>
      </c>
      <c r="H9227" s="77"/>
      <c r="I9227" s="77"/>
      <c r="J9227" s="77"/>
      <c r="K9227" s="77"/>
      <c r="L9227" s="77"/>
      <c r="M9227" s="77"/>
    </row>
    <row r="9228" ht="15.75" customHeight="1">
      <c r="A9228" s="79">
        <f t="shared" si="3"/>
        <v>51230</v>
      </c>
      <c r="H9228" s="77"/>
      <c r="I9228" s="77"/>
      <c r="J9228" s="77"/>
      <c r="K9228" s="77"/>
      <c r="L9228" s="77"/>
      <c r="M9228" s="77"/>
    </row>
    <row r="9229" ht="15.75" customHeight="1">
      <c r="A9229" s="79">
        <f t="shared" si="3"/>
        <v>51231</v>
      </c>
      <c r="H9229" s="77"/>
      <c r="I9229" s="77"/>
      <c r="J9229" s="77"/>
      <c r="K9229" s="77"/>
      <c r="L9229" s="77"/>
      <c r="M9229" s="77"/>
    </row>
    <row r="9230" ht="15.75" customHeight="1">
      <c r="A9230" s="79">
        <f t="shared" si="3"/>
        <v>51232</v>
      </c>
      <c r="H9230" s="77"/>
      <c r="I9230" s="77"/>
      <c r="J9230" s="77"/>
      <c r="K9230" s="77"/>
      <c r="L9230" s="77"/>
      <c r="M9230" s="77"/>
    </row>
    <row r="9231" ht="15.75" customHeight="1">
      <c r="A9231" s="79">
        <f t="shared" si="3"/>
        <v>51233</v>
      </c>
      <c r="H9231" s="77"/>
      <c r="I9231" s="77"/>
      <c r="J9231" s="77"/>
      <c r="K9231" s="77"/>
      <c r="L9231" s="77"/>
      <c r="M9231" s="77"/>
    </row>
    <row r="9232" ht="15.75" customHeight="1">
      <c r="A9232" s="79">
        <f t="shared" si="3"/>
        <v>51234</v>
      </c>
      <c r="H9232" s="77"/>
      <c r="I9232" s="77"/>
      <c r="J9232" s="77"/>
      <c r="K9232" s="77"/>
      <c r="L9232" s="77"/>
      <c r="M9232" s="77"/>
    </row>
    <row r="9233" ht="15.75" customHeight="1">
      <c r="A9233" s="79">
        <f t="shared" si="3"/>
        <v>51235</v>
      </c>
      <c r="H9233" s="77"/>
      <c r="I9233" s="77"/>
      <c r="J9233" s="77"/>
      <c r="K9233" s="77"/>
      <c r="L9233" s="77"/>
      <c r="M9233" s="77"/>
    </row>
    <row r="9234" ht="15.75" customHeight="1">
      <c r="A9234" s="79">
        <f t="shared" si="3"/>
        <v>51236</v>
      </c>
      <c r="H9234" s="77"/>
      <c r="I9234" s="77"/>
      <c r="J9234" s="77"/>
      <c r="K9234" s="77"/>
      <c r="L9234" s="77"/>
      <c r="M9234" s="77"/>
    </row>
    <row r="9235" ht="15.75" customHeight="1">
      <c r="A9235" s="79">
        <f t="shared" si="3"/>
        <v>51237</v>
      </c>
      <c r="H9235" s="77"/>
      <c r="I9235" s="77"/>
      <c r="J9235" s="77"/>
      <c r="K9235" s="77"/>
      <c r="L9235" s="77"/>
      <c r="M9235" s="77"/>
    </row>
    <row r="9236" ht="15.75" customHeight="1">
      <c r="A9236" s="79">
        <f t="shared" si="3"/>
        <v>51238</v>
      </c>
      <c r="H9236" s="77"/>
      <c r="I9236" s="77"/>
      <c r="J9236" s="77"/>
      <c r="K9236" s="77"/>
      <c r="L9236" s="77"/>
      <c r="M9236" s="77"/>
    </row>
    <row r="9237" ht="15.75" customHeight="1">
      <c r="A9237" s="79">
        <f t="shared" si="3"/>
        <v>51239</v>
      </c>
      <c r="H9237" s="77"/>
      <c r="I9237" s="77"/>
      <c r="J9237" s="77"/>
      <c r="K9237" s="77"/>
      <c r="L9237" s="77"/>
      <c r="M9237" s="77"/>
    </row>
    <row r="9238" ht="15.75" customHeight="1">
      <c r="A9238" s="79">
        <f t="shared" si="3"/>
        <v>51240</v>
      </c>
      <c r="H9238" s="77"/>
      <c r="I9238" s="77"/>
      <c r="J9238" s="77"/>
      <c r="K9238" s="77"/>
      <c r="L9238" s="77"/>
      <c r="M9238" s="77"/>
    </row>
    <row r="9239" ht="15.75" customHeight="1">
      <c r="A9239" s="79">
        <f t="shared" si="3"/>
        <v>51241</v>
      </c>
      <c r="H9239" s="77"/>
      <c r="I9239" s="77"/>
      <c r="J9239" s="77"/>
      <c r="K9239" s="77"/>
      <c r="L9239" s="77"/>
      <c r="M9239" s="77"/>
    </row>
    <row r="9240" ht="15.75" customHeight="1">
      <c r="A9240" s="79">
        <f t="shared" si="3"/>
        <v>51242</v>
      </c>
      <c r="H9240" s="77"/>
      <c r="I9240" s="77"/>
      <c r="J9240" s="77"/>
      <c r="K9240" s="77"/>
      <c r="L9240" s="77"/>
      <c r="M9240" s="77"/>
    </row>
    <row r="9241" ht="15.75" customHeight="1">
      <c r="A9241" s="79">
        <f t="shared" si="3"/>
        <v>51243</v>
      </c>
      <c r="H9241" s="77"/>
      <c r="I9241" s="77"/>
      <c r="J9241" s="77"/>
      <c r="K9241" s="77"/>
      <c r="L9241" s="77"/>
      <c r="M9241" s="77"/>
    </row>
    <row r="9242" ht="15.75" customHeight="1">
      <c r="A9242" s="79">
        <f t="shared" si="3"/>
        <v>51244</v>
      </c>
      <c r="H9242" s="77"/>
      <c r="I9242" s="77"/>
      <c r="J9242" s="77"/>
      <c r="K9242" s="77"/>
      <c r="L9242" s="77"/>
      <c r="M9242" s="77"/>
    </row>
    <row r="9243" ht="15.75" customHeight="1">
      <c r="A9243" s="79">
        <f t="shared" si="3"/>
        <v>51245</v>
      </c>
      <c r="H9243" s="77"/>
      <c r="I9243" s="77"/>
      <c r="J9243" s="77"/>
      <c r="K9243" s="77"/>
      <c r="L9243" s="77"/>
      <c r="M9243" s="77"/>
    </row>
    <row r="9244" ht="15.75" customHeight="1">
      <c r="A9244" s="79">
        <f t="shared" si="3"/>
        <v>51246</v>
      </c>
      <c r="H9244" s="77"/>
      <c r="I9244" s="77"/>
      <c r="J9244" s="77"/>
      <c r="K9244" s="77"/>
      <c r="L9244" s="77"/>
      <c r="M9244" s="77"/>
    </row>
    <row r="9245" ht="15.75" customHeight="1">
      <c r="A9245" s="79">
        <f t="shared" si="3"/>
        <v>51247</v>
      </c>
      <c r="H9245" s="77"/>
      <c r="I9245" s="77"/>
      <c r="J9245" s="77"/>
      <c r="K9245" s="77"/>
      <c r="L9245" s="77"/>
      <c r="M9245" s="77"/>
    </row>
    <row r="9246" ht="15.75" customHeight="1">
      <c r="A9246" s="79">
        <f t="shared" si="3"/>
        <v>51248</v>
      </c>
      <c r="H9246" s="77"/>
      <c r="I9246" s="77"/>
      <c r="J9246" s="77"/>
      <c r="K9246" s="77"/>
      <c r="L9246" s="77"/>
      <c r="M9246" s="77"/>
    </row>
    <row r="9247" ht="15.75" customHeight="1">
      <c r="A9247" s="79">
        <f t="shared" si="3"/>
        <v>51249</v>
      </c>
      <c r="H9247" s="77"/>
      <c r="I9247" s="77"/>
      <c r="J9247" s="77"/>
      <c r="K9247" s="77"/>
      <c r="L9247" s="77"/>
      <c r="M9247" s="77"/>
    </row>
    <row r="9248" ht="15.75" customHeight="1">
      <c r="A9248" s="79">
        <f t="shared" si="3"/>
        <v>51250</v>
      </c>
      <c r="H9248" s="77"/>
      <c r="I9248" s="77"/>
      <c r="J9248" s="77"/>
      <c r="K9248" s="77"/>
      <c r="L9248" s="77"/>
      <c r="M9248" s="77"/>
    </row>
    <row r="9249" ht="15.75" customHeight="1">
      <c r="A9249" s="79">
        <f t="shared" si="3"/>
        <v>51251</v>
      </c>
      <c r="H9249" s="77"/>
      <c r="I9249" s="77"/>
      <c r="J9249" s="77"/>
      <c r="K9249" s="77"/>
      <c r="L9249" s="77"/>
      <c r="M9249" s="77"/>
    </row>
    <row r="9250" ht="15.75" customHeight="1">
      <c r="A9250" s="79">
        <f t="shared" si="3"/>
        <v>51252</v>
      </c>
      <c r="H9250" s="77"/>
      <c r="I9250" s="77"/>
      <c r="J9250" s="77"/>
      <c r="K9250" s="77"/>
      <c r="L9250" s="77"/>
      <c r="M9250" s="77"/>
    </row>
    <row r="9251" ht="15.75" customHeight="1">
      <c r="A9251" s="79">
        <f t="shared" si="3"/>
        <v>51253</v>
      </c>
      <c r="H9251" s="77"/>
      <c r="I9251" s="77"/>
      <c r="J9251" s="77"/>
      <c r="K9251" s="77"/>
      <c r="L9251" s="77"/>
      <c r="M9251" s="77"/>
    </row>
    <row r="9252" ht="15.75" customHeight="1">
      <c r="A9252" s="79">
        <f t="shared" si="3"/>
        <v>51254</v>
      </c>
      <c r="H9252" s="77"/>
      <c r="I9252" s="77"/>
      <c r="J9252" s="77"/>
      <c r="K9252" s="77"/>
      <c r="L9252" s="77"/>
      <c r="M9252" s="77"/>
    </row>
    <row r="9253" ht="15.75" customHeight="1">
      <c r="A9253" s="79">
        <f t="shared" si="3"/>
        <v>51255</v>
      </c>
      <c r="H9253" s="77"/>
      <c r="I9253" s="77"/>
      <c r="J9253" s="77"/>
      <c r="K9253" s="77"/>
      <c r="L9253" s="77"/>
      <c r="M9253" s="77"/>
    </row>
    <row r="9254" ht="15.75" customHeight="1">
      <c r="A9254" s="79">
        <f t="shared" si="3"/>
        <v>51256</v>
      </c>
      <c r="H9254" s="77"/>
      <c r="I9254" s="77"/>
      <c r="J9254" s="77"/>
      <c r="K9254" s="77"/>
      <c r="L9254" s="77"/>
      <c r="M9254" s="77"/>
    </row>
    <row r="9255" ht="15.75" customHeight="1">
      <c r="A9255" s="79">
        <f t="shared" si="3"/>
        <v>51257</v>
      </c>
      <c r="H9255" s="77"/>
      <c r="I9255" s="77"/>
      <c r="J9255" s="77"/>
      <c r="K9255" s="77"/>
      <c r="L9255" s="77"/>
      <c r="M9255" s="77"/>
    </row>
    <row r="9256" ht="15.75" customHeight="1">
      <c r="A9256" s="79">
        <f t="shared" si="3"/>
        <v>51258</v>
      </c>
      <c r="H9256" s="77"/>
      <c r="I9256" s="77"/>
      <c r="J9256" s="77"/>
      <c r="K9256" s="77"/>
      <c r="L9256" s="77"/>
      <c r="M9256" s="77"/>
    </row>
    <row r="9257" ht="15.75" customHeight="1">
      <c r="A9257" s="79">
        <f t="shared" si="3"/>
        <v>51259</v>
      </c>
      <c r="H9257" s="77"/>
      <c r="I9257" s="77"/>
      <c r="J9257" s="77"/>
      <c r="K9257" s="77"/>
      <c r="L9257" s="77"/>
      <c r="M9257" s="77"/>
    </row>
    <row r="9258" ht="15.75" customHeight="1">
      <c r="A9258" s="79">
        <f t="shared" si="3"/>
        <v>51260</v>
      </c>
      <c r="H9258" s="77"/>
      <c r="I9258" s="77"/>
      <c r="J9258" s="77"/>
      <c r="K9258" s="77"/>
      <c r="L9258" s="77"/>
      <c r="M9258" s="77"/>
    </row>
    <row r="9259" ht="15.75" customHeight="1">
      <c r="A9259" s="79">
        <f t="shared" si="3"/>
        <v>51261</v>
      </c>
      <c r="H9259" s="77"/>
      <c r="I9259" s="77"/>
      <c r="J9259" s="77"/>
      <c r="K9259" s="77"/>
      <c r="L9259" s="77"/>
      <c r="M9259" s="77"/>
    </row>
    <row r="9260" ht="15.75" customHeight="1">
      <c r="A9260" s="79">
        <f t="shared" si="3"/>
        <v>51262</v>
      </c>
      <c r="H9260" s="77"/>
      <c r="I9260" s="77"/>
      <c r="J9260" s="77"/>
      <c r="K9260" s="77"/>
      <c r="L9260" s="77"/>
      <c r="M9260" s="77"/>
    </row>
    <row r="9261" ht="15.75" customHeight="1">
      <c r="A9261" s="79">
        <f t="shared" si="3"/>
        <v>51263</v>
      </c>
      <c r="H9261" s="77"/>
      <c r="I9261" s="77"/>
      <c r="J9261" s="77"/>
      <c r="K9261" s="77"/>
      <c r="L9261" s="77"/>
      <c r="M9261" s="77"/>
    </row>
    <row r="9262" ht="15.75" customHeight="1">
      <c r="A9262" s="79">
        <f t="shared" si="3"/>
        <v>51264</v>
      </c>
      <c r="H9262" s="77"/>
      <c r="I9262" s="77"/>
      <c r="J9262" s="77"/>
      <c r="K9262" s="77"/>
      <c r="L9262" s="77"/>
      <c r="M9262" s="77"/>
    </row>
    <row r="9263" ht="15.75" customHeight="1">
      <c r="A9263" s="79">
        <f t="shared" si="3"/>
        <v>51265</v>
      </c>
      <c r="H9263" s="77"/>
      <c r="I9263" s="77"/>
      <c r="J9263" s="77"/>
      <c r="K9263" s="77"/>
      <c r="L9263" s="77"/>
      <c r="M9263" s="77"/>
    </row>
    <row r="9264" ht="15.75" customHeight="1">
      <c r="A9264" s="79">
        <f t="shared" si="3"/>
        <v>51266</v>
      </c>
      <c r="H9264" s="77"/>
      <c r="I9264" s="77"/>
      <c r="J9264" s="77"/>
      <c r="K9264" s="77"/>
      <c r="L9264" s="77"/>
      <c r="M9264" s="77"/>
    </row>
    <row r="9265" ht="15.75" customHeight="1">
      <c r="A9265" s="79">
        <f t="shared" si="3"/>
        <v>51267</v>
      </c>
      <c r="H9265" s="77"/>
      <c r="I9265" s="77"/>
      <c r="J9265" s="77"/>
      <c r="K9265" s="77"/>
      <c r="L9265" s="77"/>
      <c r="M9265" s="77"/>
    </row>
    <row r="9266" ht="15.75" customHeight="1">
      <c r="A9266" s="79">
        <f t="shared" si="3"/>
        <v>51268</v>
      </c>
      <c r="H9266" s="77"/>
      <c r="I9266" s="77"/>
      <c r="J9266" s="77"/>
      <c r="K9266" s="77"/>
      <c r="L9266" s="77"/>
      <c r="M9266" s="77"/>
    </row>
    <row r="9267" ht="15.75" customHeight="1">
      <c r="A9267" s="79">
        <f t="shared" si="3"/>
        <v>51269</v>
      </c>
      <c r="H9267" s="77"/>
      <c r="I9267" s="77"/>
      <c r="J9267" s="77"/>
      <c r="K9267" s="77"/>
      <c r="L9267" s="77"/>
      <c r="M9267" s="77"/>
    </row>
    <row r="9268" ht="15.75" customHeight="1">
      <c r="A9268" s="79">
        <f t="shared" si="3"/>
        <v>51270</v>
      </c>
      <c r="H9268" s="77"/>
      <c r="I9268" s="77"/>
      <c r="J9268" s="77"/>
      <c r="K9268" s="77"/>
      <c r="L9268" s="77"/>
      <c r="M9268" s="77"/>
    </row>
    <row r="9269" ht="15.75" customHeight="1">
      <c r="A9269" s="79">
        <f t="shared" si="3"/>
        <v>51271</v>
      </c>
      <c r="H9269" s="77"/>
      <c r="I9269" s="77"/>
      <c r="J9269" s="77"/>
      <c r="K9269" s="77"/>
      <c r="L9269" s="77"/>
      <c r="M9269" s="77"/>
    </row>
    <row r="9270" ht="15.75" customHeight="1">
      <c r="A9270" s="79">
        <f t="shared" si="3"/>
        <v>51272</v>
      </c>
      <c r="H9270" s="77"/>
      <c r="I9270" s="77"/>
      <c r="J9270" s="77"/>
      <c r="K9270" s="77"/>
      <c r="L9270" s="77"/>
      <c r="M9270" s="77"/>
    </row>
    <row r="9271" ht="15.75" customHeight="1">
      <c r="A9271" s="79">
        <f t="shared" si="3"/>
        <v>51273</v>
      </c>
      <c r="H9271" s="77"/>
      <c r="I9271" s="77"/>
      <c r="J9271" s="77"/>
      <c r="K9271" s="77"/>
      <c r="L9271" s="77"/>
      <c r="M9271" s="77"/>
    </row>
    <row r="9272" ht="15.75" customHeight="1">
      <c r="A9272" s="79">
        <f t="shared" si="3"/>
        <v>51274</v>
      </c>
      <c r="H9272" s="77"/>
      <c r="I9272" s="77"/>
      <c r="J9272" s="77"/>
      <c r="K9272" s="77"/>
      <c r="L9272" s="77"/>
      <c r="M9272" s="77"/>
    </row>
    <row r="9273" ht="15.75" customHeight="1">
      <c r="A9273" s="79">
        <f t="shared" si="3"/>
        <v>51275</v>
      </c>
      <c r="H9273" s="77"/>
      <c r="I9273" s="77"/>
      <c r="J9273" s="77"/>
      <c r="K9273" s="77"/>
      <c r="L9273" s="77"/>
      <c r="M9273" s="77"/>
    </row>
    <row r="9274" ht="15.75" customHeight="1">
      <c r="A9274" s="79">
        <f t="shared" si="3"/>
        <v>51276</v>
      </c>
      <c r="H9274" s="77"/>
      <c r="I9274" s="77"/>
      <c r="J9274" s="77"/>
      <c r="K9274" s="77"/>
      <c r="L9274" s="77"/>
      <c r="M9274" s="77"/>
    </row>
    <row r="9275" ht="15.75" customHeight="1">
      <c r="A9275" s="79">
        <f t="shared" si="3"/>
        <v>51277</v>
      </c>
      <c r="H9275" s="77"/>
      <c r="I9275" s="77"/>
      <c r="J9275" s="77"/>
      <c r="K9275" s="77"/>
      <c r="L9275" s="77"/>
      <c r="M9275" s="77"/>
    </row>
    <row r="9276" ht="15.75" customHeight="1">
      <c r="A9276" s="79">
        <f t="shared" si="3"/>
        <v>51278</v>
      </c>
      <c r="H9276" s="77"/>
      <c r="I9276" s="77"/>
      <c r="J9276" s="77"/>
      <c r="K9276" s="77"/>
      <c r="L9276" s="77"/>
      <c r="M9276" s="77"/>
    </row>
    <row r="9277" ht="15.75" customHeight="1">
      <c r="A9277" s="79">
        <f t="shared" si="3"/>
        <v>51279</v>
      </c>
      <c r="H9277" s="77"/>
      <c r="I9277" s="77"/>
      <c r="J9277" s="77"/>
      <c r="K9277" s="77"/>
      <c r="L9277" s="77"/>
      <c r="M9277" s="77"/>
    </row>
    <row r="9278" ht="15.75" customHeight="1">
      <c r="A9278" s="79">
        <f t="shared" si="3"/>
        <v>51280</v>
      </c>
      <c r="H9278" s="77"/>
      <c r="I9278" s="77"/>
      <c r="J9278" s="77"/>
      <c r="K9278" s="77"/>
      <c r="L9278" s="77"/>
      <c r="M9278" s="77"/>
    </row>
    <row r="9279" ht="15.75" customHeight="1">
      <c r="A9279" s="79">
        <f t="shared" si="3"/>
        <v>51281</v>
      </c>
      <c r="H9279" s="77"/>
      <c r="I9279" s="77"/>
      <c r="J9279" s="77"/>
      <c r="K9279" s="77"/>
      <c r="L9279" s="77"/>
      <c r="M9279" s="77"/>
    </row>
    <row r="9280" ht="15.75" customHeight="1">
      <c r="A9280" s="79">
        <f t="shared" si="3"/>
        <v>51282</v>
      </c>
      <c r="H9280" s="77"/>
      <c r="I9280" s="77"/>
      <c r="J9280" s="77"/>
      <c r="K9280" s="77"/>
      <c r="L9280" s="77"/>
      <c r="M9280" s="77"/>
    </row>
    <row r="9281" ht="15.75" customHeight="1">
      <c r="A9281" s="79">
        <f t="shared" si="3"/>
        <v>51283</v>
      </c>
      <c r="H9281" s="77"/>
      <c r="I9281" s="77"/>
      <c r="J9281" s="77"/>
      <c r="K9281" s="77"/>
      <c r="L9281" s="77"/>
      <c r="M9281" s="77"/>
    </row>
    <row r="9282" ht="15.75" customHeight="1">
      <c r="A9282" s="79">
        <f t="shared" si="3"/>
        <v>51284</v>
      </c>
      <c r="H9282" s="77"/>
      <c r="I9282" s="77"/>
      <c r="J9282" s="77"/>
      <c r="K9282" s="77"/>
      <c r="L9282" s="77"/>
      <c r="M9282" s="77"/>
    </row>
    <row r="9283" ht="15.75" customHeight="1">
      <c r="A9283" s="79">
        <f t="shared" si="3"/>
        <v>51285</v>
      </c>
      <c r="H9283" s="77"/>
      <c r="I9283" s="77"/>
      <c r="J9283" s="77"/>
      <c r="K9283" s="77"/>
      <c r="L9283" s="77"/>
      <c r="M9283" s="77"/>
    </row>
    <row r="9284" ht="15.75" customHeight="1">
      <c r="A9284" s="79">
        <f t="shared" si="3"/>
        <v>51286</v>
      </c>
      <c r="H9284" s="77"/>
      <c r="I9284" s="77"/>
      <c r="J9284" s="77"/>
      <c r="K9284" s="77"/>
      <c r="L9284" s="77"/>
      <c r="M9284" s="77"/>
    </row>
    <row r="9285" ht="15.75" customHeight="1">
      <c r="A9285" s="79">
        <f t="shared" si="3"/>
        <v>51287</v>
      </c>
      <c r="H9285" s="77"/>
      <c r="I9285" s="77"/>
      <c r="J9285" s="77"/>
      <c r="K9285" s="77"/>
      <c r="L9285" s="77"/>
      <c r="M9285" s="77"/>
    </row>
    <row r="9286" ht="15.75" customHeight="1">
      <c r="A9286" s="79">
        <f t="shared" si="3"/>
        <v>51288</v>
      </c>
      <c r="H9286" s="77"/>
      <c r="I9286" s="77"/>
      <c r="J9286" s="77"/>
      <c r="K9286" s="77"/>
      <c r="L9286" s="77"/>
      <c r="M9286" s="77"/>
    </row>
    <row r="9287" ht="15.75" customHeight="1">
      <c r="A9287" s="79">
        <f t="shared" si="3"/>
        <v>51289</v>
      </c>
      <c r="H9287" s="77"/>
      <c r="I9287" s="77"/>
      <c r="J9287" s="77"/>
      <c r="K9287" s="77"/>
      <c r="L9287" s="77"/>
      <c r="M9287" s="77"/>
    </row>
    <row r="9288" ht="15.75" customHeight="1">
      <c r="A9288" s="79">
        <f t="shared" si="3"/>
        <v>51290</v>
      </c>
      <c r="H9288" s="77"/>
      <c r="I9288" s="77"/>
      <c r="J9288" s="77"/>
      <c r="K9288" s="77"/>
      <c r="L9288" s="77"/>
      <c r="M9288" s="77"/>
    </row>
    <row r="9289" ht="15.75" customHeight="1">
      <c r="A9289" s="79">
        <f t="shared" si="3"/>
        <v>51291</v>
      </c>
      <c r="H9289" s="77"/>
      <c r="I9289" s="77"/>
      <c r="J9289" s="77"/>
      <c r="K9289" s="77"/>
      <c r="L9289" s="77"/>
      <c r="M9289" s="77"/>
    </row>
    <row r="9290" ht="15.75" customHeight="1">
      <c r="A9290" s="79">
        <f t="shared" si="3"/>
        <v>51292</v>
      </c>
      <c r="H9290" s="77"/>
      <c r="I9290" s="77"/>
      <c r="J9290" s="77"/>
      <c r="K9290" s="77"/>
      <c r="L9290" s="77"/>
      <c r="M9290" s="77"/>
    </row>
    <row r="9291" ht="15.75" customHeight="1">
      <c r="A9291" s="79">
        <f t="shared" si="3"/>
        <v>51293</v>
      </c>
      <c r="H9291" s="77"/>
      <c r="I9291" s="77"/>
      <c r="J9291" s="77"/>
      <c r="K9291" s="77"/>
      <c r="L9291" s="77"/>
      <c r="M9291" s="77"/>
    </row>
    <row r="9292" ht="15.75" customHeight="1">
      <c r="A9292" s="79">
        <f t="shared" si="3"/>
        <v>51294</v>
      </c>
      <c r="H9292" s="77"/>
      <c r="I9292" s="77"/>
      <c r="J9292" s="77"/>
      <c r="K9292" s="77"/>
      <c r="L9292" s="77"/>
      <c r="M9292" s="77"/>
    </row>
    <row r="9293" ht="15.75" customHeight="1">
      <c r="A9293" s="79">
        <f t="shared" si="3"/>
        <v>51295</v>
      </c>
      <c r="H9293" s="77"/>
      <c r="I9293" s="77"/>
      <c r="J9293" s="77"/>
      <c r="K9293" s="77"/>
      <c r="L9293" s="77"/>
      <c r="M9293" s="77"/>
    </row>
    <row r="9294" ht="15.75" customHeight="1">
      <c r="A9294" s="79">
        <f t="shared" si="3"/>
        <v>51296</v>
      </c>
      <c r="H9294" s="77"/>
      <c r="I9294" s="77"/>
      <c r="J9294" s="77"/>
      <c r="K9294" s="77"/>
      <c r="L9294" s="77"/>
      <c r="M9294" s="77"/>
    </row>
    <row r="9295" ht="15.75" customHeight="1">
      <c r="A9295" s="79">
        <f t="shared" si="3"/>
        <v>51297</v>
      </c>
      <c r="H9295" s="77"/>
      <c r="I9295" s="77"/>
      <c r="J9295" s="77"/>
      <c r="K9295" s="77"/>
      <c r="L9295" s="77"/>
      <c r="M9295" s="77"/>
    </row>
    <row r="9296" ht="15.75" customHeight="1">
      <c r="A9296" s="79">
        <f t="shared" si="3"/>
        <v>51298</v>
      </c>
      <c r="H9296" s="77"/>
      <c r="I9296" s="77"/>
      <c r="J9296" s="77"/>
      <c r="K9296" s="77"/>
      <c r="L9296" s="77"/>
      <c r="M9296" s="77"/>
    </row>
    <row r="9297" ht="15.75" customHeight="1">
      <c r="A9297" s="79">
        <f t="shared" si="3"/>
        <v>51299</v>
      </c>
      <c r="H9297" s="77"/>
      <c r="I9297" s="77"/>
      <c r="J9297" s="77"/>
      <c r="K9297" s="77"/>
      <c r="L9297" s="77"/>
      <c r="M9297" s="77"/>
    </row>
    <row r="9298" ht="15.75" customHeight="1">
      <c r="A9298" s="79">
        <f t="shared" si="3"/>
        <v>51300</v>
      </c>
      <c r="H9298" s="77"/>
      <c r="I9298" s="77"/>
      <c r="J9298" s="77"/>
      <c r="K9298" s="77"/>
      <c r="L9298" s="77"/>
      <c r="M9298" s="77"/>
    </row>
    <row r="9299" ht="15.75" customHeight="1">
      <c r="A9299" s="79">
        <f t="shared" si="3"/>
        <v>51301</v>
      </c>
      <c r="H9299" s="77"/>
      <c r="I9299" s="77"/>
      <c r="J9299" s="77"/>
      <c r="K9299" s="77"/>
      <c r="L9299" s="77"/>
      <c r="M9299" s="77"/>
    </row>
    <row r="9300" ht="15.75" customHeight="1">
      <c r="A9300" s="79">
        <f t="shared" si="3"/>
        <v>51302</v>
      </c>
      <c r="H9300" s="77"/>
      <c r="I9300" s="77"/>
      <c r="J9300" s="77"/>
      <c r="K9300" s="77"/>
      <c r="L9300" s="77"/>
      <c r="M9300" s="77"/>
    </row>
    <row r="9301" ht="15.75" customHeight="1">
      <c r="A9301" s="79">
        <f t="shared" si="3"/>
        <v>51303</v>
      </c>
      <c r="H9301" s="77"/>
      <c r="I9301" s="77"/>
      <c r="J9301" s="77"/>
      <c r="K9301" s="77"/>
      <c r="L9301" s="77"/>
      <c r="M9301" s="77"/>
    </row>
    <row r="9302" ht="15.75" customHeight="1">
      <c r="A9302" s="79">
        <f t="shared" si="3"/>
        <v>51304</v>
      </c>
      <c r="H9302" s="77"/>
      <c r="I9302" s="77"/>
      <c r="J9302" s="77"/>
      <c r="K9302" s="77"/>
      <c r="L9302" s="77"/>
      <c r="M9302" s="77"/>
    </row>
    <row r="9303" ht="15.75" customHeight="1">
      <c r="A9303" s="79">
        <f t="shared" si="3"/>
        <v>51305</v>
      </c>
      <c r="H9303" s="77"/>
      <c r="I9303" s="77"/>
      <c r="J9303" s="77"/>
      <c r="K9303" s="77"/>
      <c r="L9303" s="77"/>
      <c r="M9303" s="77"/>
    </row>
    <row r="9304" ht="15.75" customHeight="1">
      <c r="A9304" s="79">
        <f t="shared" si="3"/>
        <v>51306</v>
      </c>
      <c r="H9304" s="77"/>
      <c r="I9304" s="77"/>
      <c r="J9304" s="77"/>
      <c r="K9304" s="77"/>
      <c r="L9304" s="77"/>
      <c r="M9304" s="77"/>
    </row>
    <row r="9305" ht="15.75" customHeight="1">
      <c r="A9305" s="79">
        <f t="shared" si="3"/>
        <v>51307</v>
      </c>
      <c r="H9305" s="77"/>
      <c r="I9305" s="77"/>
      <c r="J9305" s="77"/>
      <c r="K9305" s="77"/>
      <c r="L9305" s="77"/>
      <c r="M9305" s="77"/>
    </row>
    <row r="9306" ht="15.75" customHeight="1">
      <c r="A9306" s="79">
        <f t="shared" si="3"/>
        <v>51308</v>
      </c>
      <c r="H9306" s="77"/>
      <c r="I9306" s="77"/>
      <c r="J9306" s="77"/>
      <c r="K9306" s="77"/>
      <c r="L9306" s="77"/>
      <c r="M9306" s="77"/>
    </row>
    <row r="9307" ht="15.75" customHeight="1">
      <c r="A9307" s="79">
        <f t="shared" si="3"/>
        <v>51309</v>
      </c>
      <c r="H9307" s="77"/>
      <c r="I9307" s="77"/>
      <c r="J9307" s="77"/>
      <c r="K9307" s="77"/>
      <c r="L9307" s="77"/>
      <c r="M9307" s="77"/>
    </row>
    <row r="9308" ht="15.75" customHeight="1">
      <c r="A9308" s="79">
        <f t="shared" si="3"/>
        <v>51310</v>
      </c>
      <c r="H9308" s="77"/>
      <c r="I9308" s="77"/>
      <c r="J9308" s="77"/>
      <c r="K9308" s="77"/>
      <c r="L9308" s="77"/>
      <c r="M9308" s="77"/>
    </row>
    <row r="9309" ht="15.75" customHeight="1">
      <c r="A9309" s="79">
        <f t="shared" si="3"/>
        <v>51311</v>
      </c>
      <c r="H9309" s="77"/>
      <c r="I9309" s="77"/>
      <c r="J9309" s="77"/>
      <c r="K9309" s="77"/>
      <c r="L9309" s="77"/>
      <c r="M9309" s="77"/>
    </row>
    <row r="9310" ht="15.75" customHeight="1">
      <c r="A9310" s="79">
        <f t="shared" si="3"/>
        <v>51312</v>
      </c>
      <c r="H9310" s="77"/>
      <c r="I9310" s="77"/>
      <c r="J9310" s="77"/>
      <c r="K9310" s="77"/>
      <c r="L9310" s="77"/>
      <c r="M9310" s="77"/>
    </row>
    <row r="9311" ht="15.75" customHeight="1">
      <c r="A9311" s="79">
        <f t="shared" si="3"/>
        <v>51313</v>
      </c>
      <c r="H9311" s="77"/>
      <c r="I9311" s="77"/>
      <c r="J9311" s="77"/>
      <c r="K9311" s="77"/>
      <c r="L9311" s="77"/>
      <c r="M9311" s="77"/>
    </row>
    <row r="9312" ht="15.75" customHeight="1">
      <c r="A9312" s="79">
        <f t="shared" si="3"/>
        <v>51314</v>
      </c>
      <c r="H9312" s="77"/>
      <c r="I9312" s="77"/>
      <c r="J9312" s="77"/>
      <c r="K9312" s="77"/>
      <c r="L9312" s="77"/>
      <c r="M9312" s="77"/>
    </row>
    <row r="9313" ht="15.75" customHeight="1">
      <c r="A9313" s="79">
        <f t="shared" si="3"/>
        <v>51315</v>
      </c>
      <c r="H9313" s="77"/>
      <c r="I9313" s="77"/>
      <c r="J9313" s="77"/>
      <c r="K9313" s="77"/>
      <c r="L9313" s="77"/>
      <c r="M9313" s="77"/>
    </row>
    <row r="9314" ht="15.75" customHeight="1">
      <c r="A9314" s="79">
        <f t="shared" si="3"/>
        <v>51316</v>
      </c>
      <c r="H9314" s="77"/>
      <c r="I9314" s="77"/>
      <c r="J9314" s="77"/>
      <c r="K9314" s="77"/>
      <c r="L9314" s="77"/>
      <c r="M9314" s="77"/>
    </row>
    <row r="9315" ht="15.75" customHeight="1">
      <c r="A9315" s="79">
        <f t="shared" si="3"/>
        <v>51317</v>
      </c>
      <c r="H9315" s="77"/>
      <c r="I9315" s="77"/>
      <c r="J9315" s="77"/>
      <c r="K9315" s="77"/>
      <c r="L9315" s="77"/>
      <c r="M9315" s="77"/>
    </row>
    <row r="9316" ht="15.75" customHeight="1">
      <c r="A9316" s="79">
        <f t="shared" si="3"/>
        <v>51318</v>
      </c>
      <c r="H9316" s="77"/>
      <c r="I9316" s="77"/>
      <c r="J9316" s="77"/>
      <c r="K9316" s="77"/>
      <c r="L9316" s="77"/>
      <c r="M9316" s="77"/>
    </row>
    <row r="9317" ht="15.75" customHeight="1">
      <c r="A9317" s="79">
        <f t="shared" si="3"/>
        <v>51319</v>
      </c>
      <c r="H9317" s="77"/>
      <c r="I9317" s="77"/>
      <c r="J9317" s="77"/>
      <c r="K9317" s="77"/>
      <c r="L9317" s="77"/>
      <c r="M9317" s="77"/>
    </row>
    <row r="9318" ht="15.75" customHeight="1">
      <c r="A9318" s="79">
        <f t="shared" si="3"/>
        <v>51320</v>
      </c>
      <c r="H9318" s="77"/>
      <c r="I9318" s="77"/>
      <c r="J9318" s="77"/>
      <c r="K9318" s="77"/>
      <c r="L9318" s="77"/>
      <c r="M9318" s="77"/>
    </row>
    <row r="9319" ht="15.75" customHeight="1">
      <c r="A9319" s="79">
        <f t="shared" si="3"/>
        <v>51321</v>
      </c>
      <c r="H9319" s="77"/>
      <c r="I9319" s="77"/>
      <c r="J9319" s="77"/>
      <c r="K9319" s="77"/>
      <c r="L9319" s="77"/>
      <c r="M9319" s="77"/>
    </row>
    <row r="9320" ht="15.75" customHeight="1">
      <c r="A9320" s="79">
        <f t="shared" si="3"/>
        <v>51322</v>
      </c>
      <c r="H9320" s="77"/>
      <c r="I9320" s="77"/>
      <c r="J9320" s="77"/>
      <c r="K9320" s="77"/>
      <c r="L9320" s="77"/>
      <c r="M9320" s="77"/>
    </row>
    <row r="9321" ht="15.75" customHeight="1">
      <c r="A9321" s="79">
        <f t="shared" si="3"/>
        <v>51323</v>
      </c>
      <c r="H9321" s="77"/>
      <c r="I9321" s="77"/>
      <c r="J9321" s="77"/>
      <c r="K9321" s="77"/>
      <c r="L9321" s="77"/>
      <c r="M9321" s="77"/>
    </row>
    <row r="9322" ht="15.75" customHeight="1">
      <c r="A9322" s="79">
        <f t="shared" si="3"/>
        <v>51324</v>
      </c>
      <c r="H9322" s="77"/>
      <c r="I9322" s="77"/>
      <c r="J9322" s="77"/>
      <c r="K9322" s="77"/>
      <c r="L9322" s="77"/>
      <c r="M9322" s="77"/>
    </row>
    <row r="9323" ht="15.75" customHeight="1">
      <c r="A9323" s="79">
        <f t="shared" si="3"/>
        <v>51325</v>
      </c>
      <c r="H9323" s="77"/>
      <c r="I9323" s="77"/>
      <c r="J9323" s="77"/>
      <c r="K9323" s="77"/>
      <c r="L9323" s="77"/>
      <c r="M9323" s="77"/>
    </row>
    <row r="9324" ht="15.75" customHeight="1">
      <c r="A9324" s="79">
        <f t="shared" si="3"/>
        <v>51326</v>
      </c>
      <c r="H9324" s="77"/>
      <c r="I9324" s="77"/>
      <c r="J9324" s="77"/>
      <c r="K9324" s="77"/>
      <c r="L9324" s="77"/>
      <c r="M9324" s="77"/>
    </row>
    <row r="9325" ht="15.75" customHeight="1">
      <c r="A9325" s="79">
        <f t="shared" si="3"/>
        <v>51327</v>
      </c>
      <c r="H9325" s="77"/>
      <c r="I9325" s="77"/>
      <c r="J9325" s="77"/>
      <c r="K9325" s="77"/>
      <c r="L9325" s="77"/>
      <c r="M9325" s="77"/>
    </row>
    <row r="9326" ht="15.75" customHeight="1">
      <c r="A9326" s="79">
        <f t="shared" si="3"/>
        <v>51328</v>
      </c>
      <c r="H9326" s="77"/>
      <c r="I9326" s="77"/>
      <c r="J9326" s="77"/>
      <c r="K9326" s="77"/>
      <c r="L9326" s="77"/>
      <c r="M9326" s="77"/>
    </row>
    <row r="9327" ht="15.75" customHeight="1">
      <c r="A9327" s="79">
        <f t="shared" si="3"/>
        <v>51329</v>
      </c>
      <c r="H9327" s="77"/>
      <c r="I9327" s="77"/>
      <c r="J9327" s="77"/>
      <c r="K9327" s="77"/>
      <c r="L9327" s="77"/>
      <c r="M9327" s="77"/>
    </row>
    <row r="9328" ht="15.75" customHeight="1">
      <c r="A9328" s="79">
        <f t="shared" si="3"/>
        <v>51330</v>
      </c>
      <c r="H9328" s="77"/>
      <c r="I9328" s="77"/>
      <c r="J9328" s="77"/>
      <c r="K9328" s="77"/>
      <c r="L9328" s="77"/>
      <c r="M9328" s="77"/>
    </row>
    <row r="9329" ht="15.75" customHeight="1">
      <c r="A9329" s="79">
        <f t="shared" si="3"/>
        <v>51331</v>
      </c>
      <c r="H9329" s="77"/>
      <c r="I9329" s="77"/>
      <c r="J9329" s="77"/>
      <c r="K9329" s="77"/>
      <c r="L9329" s="77"/>
      <c r="M9329" s="77"/>
    </row>
    <row r="9330" ht="15.75" customHeight="1">
      <c r="A9330" s="79">
        <f t="shared" si="3"/>
        <v>51332</v>
      </c>
      <c r="H9330" s="77"/>
      <c r="I9330" s="77"/>
      <c r="J9330" s="77"/>
      <c r="K9330" s="77"/>
      <c r="L9330" s="77"/>
      <c r="M9330" s="77"/>
    </row>
    <row r="9331" ht="15.75" customHeight="1">
      <c r="A9331" s="79">
        <f t="shared" si="3"/>
        <v>51333</v>
      </c>
      <c r="H9331" s="77"/>
      <c r="I9331" s="77"/>
      <c r="J9331" s="77"/>
      <c r="K9331" s="77"/>
      <c r="L9331" s="77"/>
      <c r="M9331" s="77"/>
    </row>
    <row r="9332" ht="15.75" customHeight="1">
      <c r="A9332" s="79">
        <f t="shared" si="3"/>
        <v>51334</v>
      </c>
      <c r="H9332" s="77"/>
      <c r="I9332" s="77"/>
      <c r="J9332" s="77"/>
      <c r="K9332" s="77"/>
      <c r="L9332" s="77"/>
      <c r="M9332" s="77"/>
    </row>
    <row r="9333" ht="15.75" customHeight="1">
      <c r="A9333" s="79">
        <f t="shared" si="3"/>
        <v>51335</v>
      </c>
      <c r="H9333" s="77"/>
      <c r="I9333" s="77"/>
      <c r="J9333" s="77"/>
      <c r="K9333" s="77"/>
      <c r="L9333" s="77"/>
      <c r="M9333" s="77"/>
    </row>
    <row r="9334" ht="15.75" customHeight="1">
      <c r="A9334" s="79">
        <f t="shared" si="3"/>
        <v>51336</v>
      </c>
      <c r="H9334" s="77"/>
      <c r="I9334" s="77"/>
      <c r="J9334" s="77"/>
      <c r="K9334" s="77"/>
      <c r="L9334" s="77"/>
      <c r="M9334" s="77"/>
    </row>
    <row r="9335" ht="15.75" customHeight="1">
      <c r="A9335" s="79">
        <f t="shared" si="3"/>
        <v>51337</v>
      </c>
      <c r="H9335" s="77"/>
      <c r="I9335" s="77"/>
      <c r="J9335" s="77"/>
      <c r="K9335" s="77"/>
      <c r="L9335" s="77"/>
      <c r="M9335" s="77"/>
    </row>
    <row r="9336" ht="15.75" customHeight="1">
      <c r="A9336" s="79">
        <f t="shared" si="3"/>
        <v>51338</v>
      </c>
      <c r="H9336" s="77"/>
      <c r="I9336" s="77"/>
      <c r="J9336" s="77"/>
      <c r="K9336" s="77"/>
      <c r="L9336" s="77"/>
      <c r="M9336" s="77"/>
    </row>
    <row r="9337" ht="15.75" customHeight="1">
      <c r="A9337" s="79">
        <f t="shared" si="3"/>
        <v>51339</v>
      </c>
      <c r="H9337" s="77"/>
      <c r="I9337" s="77"/>
      <c r="J9337" s="77"/>
      <c r="K9337" s="77"/>
      <c r="L9337" s="77"/>
      <c r="M9337" s="77"/>
    </row>
    <row r="9338" ht="15.75" customHeight="1">
      <c r="A9338" s="79">
        <f t="shared" si="3"/>
        <v>51340</v>
      </c>
      <c r="H9338" s="77"/>
      <c r="I9338" s="77"/>
      <c r="J9338" s="77"/>
      <c r="K9338" s="77"/>
      <c r="L9338" s="77"/>
      <c r="M9338" s="77"/>
    </row>
    <row r="9339" ht="15.75" customHeight="1">
      <c r="A9339" s="79">
        <f t="shared" si="3"/>
        <v>51341</v>
      </c>
      <c r="H9339" s="77"/>
      <c r="I9339" s="77"/>
      <c r="J9339" s="77"/>
      <c r="K9339" s="77"/>
      <c r="L9339" s="77"/>
      <c r="M9339" s="77"/>
    </row>
    <row r="9340" ht="15.75" customHeight="1">
      <c r="A9340" s="79">
        <f t="shared" si="3"/>
        <v>51342</v>
      </c>
      <c r="H9340" s="77"/>
      <c r="I9340" s="77"/>
      <c r="J9340" s="77"/>
      <c r="K9340" s="77"/>
      <c r="L9340" s="77"/>
      <c r="M9340" s="77"/>
    </row>
    <row r="9341" ht="15.75" customHeight="1">
      <c r="A9341" s="79">
        <f t="shared" si="3"/>
        <v>51343</v>
      </c>
      <c r="H9341" s="77"/>
      <c r="I9341" s="77"/>
      <c r="J9341" s="77"/>
      <c r="K9341" s="77"/>
      <c r="L9341" s="77"/>
      <c r="M9341" s="77"/>
    </row>
    <row r="9342" ht="15.75" customHeight="1">
      <c r="A9342" s="79">
        <f t="shared" si="3"/>
        <v>51344</v>
      </c>
      <c r="H9342" s="77"/>
      <c r="I9342" s="77"/>
      <c r="J9342" s="77"/>
      <c r="K9342" s="77"/>
      <c r="L9342" s="77"/>
      <c r="M9342" s="77"/>
    </row>
    <row r="9343" ht="15.75" customHeight="1">
      <c r="A9343" s="79">
        <f t="shared" si="3"/>
        <v>51345</v>
      </c>
      <c r="H9343" s="77"/>
      <c r="I9343" s="77"/>
      <c r="J9343" s="77"/>
      <c r="K9343" s="77"/>
      <c r="L9343" s="77"/>
      <c r="M9343" s="77"/>
    </row>
    <row r="9344" ht="15.75" customHeight="1">
      <c r="A9344" s="79">
        <f t="shared" si="3"/>
        <v>51346</v>
      </c>
      <c r="H9344" s="77"/>
      <c r="I9344" s="77"/>
      <c r="J9344" s="77"/>
      <c r="K9344" s="77"/>
      <c r="L9344" s="77"/>
      <c r="M9344" s="77"/>
    </row>
    <row r="9345" ht="15.75" customHeight="1">
      <c r="A9345" s="79">
        <f t="shared" si="3"/>
        <v>51347</v>
      </c>
      <c r="H9345" s="77"/>
      <c r="I9345" s="77"/>
      <c r="J9345" s="77"/>
      <c r="K9345" s="77"/>
      <c r="L9345" s="77"/>
      <c r="M9345" s="77"/>
    </row>
    <row r="9346" ht="15.75" customHeight="1">
      <c r="A9346" s="79">
        <f t="shared" si="3"/>
        <v>51348</v>
      </c>
      <c r="H9346" s="77"/>
      <c r="I9346" s="77"/>
      <c r="J9346" s="77"/>
      <c r="K9346" s="77"/>
      <c r="L9346" s="77"/>
      <c r="M9346" s="77"/>
    </row>
    <row r="9347" ht="15.75" customHeight="1">
      <c r="A9347" s="79">
        <f t="shared" si="3"/>
        <v>51349</v>
      </c>
      <c r="H9347" s="77"/>
      <c r="I9347" s="77"/>
      <c r="J9347" s="77"/>
      <c r="K9347" s="77"/>
      <c r="L9347" s="77"/>
      <c r="M9347" s="77"/>
    </row>
    <row r="9348" ht="15.75" customHeight="1">
      <c r="A9348" s="79">
        <f t="shared" si="3"/>
        <v>51350</v>
      </c>
      <c r="H9348" s="77"/>
      <c r="I9348" s="77"/>
      <c r="J9348" s="77"/>
      <c r="K9348" s="77"/>
      <c r="L9348" s="77"/>
      <c r="M9348" s="77"/>
    </row>
    <row r="9349" ht="15.75" customHeight="1">
      <c r="A9349" s="79">
        <f t="shared" si="3"/>
        <v>51351</v>
      </c>
      <c r="H9349" s="77"/>
      <c r="I9349" s="77"/>
      <c r="J9349" s="77"/>
      <c r="K9349" s="77"/>
      <c r="L9349" s="77"/>
      <c r="M9349" s="77"/>
    </row>
    <row r="9350" ht="15.75" customHeight="1">
      <c r="A9350" s="79">
        <f t="shared" si="3"/>
        <v>51352</v>
      </c>
      <c r="H9350" s="77"/>
      <c r="I9350" s="77"/>
      <c r="J9350" s="77"/>
      <c r="K9350" s="77"/>
      <c r="L9350" s="77"/>
      <c r="M9350" s="77"/>
    </row>
    <row r="9351" ht="15.75" customHeight="1">
      <c r="A9351" s="79">
        <f t="shared" si="3"/>
        <v>51353</v>
      </c>
      <c r="H9351" s="77"/>
      <c r="I9351" s="77"/>
      <c r="J9351" s="77"/>
      <c r="K9351" s="77"/>
      <c r="L9351" s="77"/>
      <c r="M9351" s="77"/>
    </row>
    <row r="9352" ht="15.75" customHeight="1">
      <c r="A9352" s="79">
        <f t="shared" si="3"/>
        <v>51354</v>
      </c>
      <c r="H9352" s="77"/>
      <c r="I9352" s="77"/>
      <c r="J9352" s="77"/>
      <c r="K9352" s="77"/>
      <c r="L9352" s="77"/>
      <c r="M9352" s="77"/>
    </row>
    <row r="9353" ht="15.75" customHeight="1">
      <c r="A9353" s="79">
        <f t="shared" si="3"/>
        <v>51355</v>
      </c>
      <c r="H9353" s="77"/>
      <c r="I9353" s="77"/>
      <c r="J9353" s="77"/>
      <c r="K9353" s="77"/>
      <c r="L9353" s="77"/>
      <c r="M9353" s="77"/>
    </row>
    <row r="9354" ht="15.75" customHeight="1">
      <c r="A9354" s="79">
        <f t="shared" si="3"/>
        <v>51356</v>
      </c>
      <c r="H9354" s="77"/>
      <c r="I9354" s="77"/>
      <c r="J9354" s="77"/>
      <c r="K9354" s="77"/>
      <c r="L9354" s="77"/>
      <c r="M9354" s="77"/>
    </row>
    <row r="9355" ht="15.75" customHeight="1">
      <c r="A9355" s="79">
        <f t="shared" si="3"/>
        <v>51357</v>
      </c>
      <c r="H9355" s="77"/>
      <c r="I9355" s="77"/>
      <c r="J9355" s="77"/>
      <c r="K9355" s="77"/>
      <c r="L9355" s="77"/>
      <c r="M9355" s="77"/>
    </row>
    <row r="9356" ht="15.75" customHeight="1">
      <c r="A9356" s="79">
        <f t="shared" si="3"/>
        <v>51358</v>
      </c>
      <c r="H9356" s="77"/>
      <c r="I9356" s="77"/>
      <c r="J9356" s="77"/>
      <c r="K9356" s="77"/>
      <c r="L9356" s="77"/>
      <c r="M9356" s="77"/>
    </row>
    <row r="9357" ht="15.75" customHeight="1">
      <c r="A9357" s="79">
        <f t="shared" si="3"/>
        <v>51359</v>
      </c>
      <c r="H9357" s="77"/>
      <c r="I9357" s="77"/>
      <c r="J9357" s="77"/>
      <c r="K9357" s="77"/>
      <c r="L9357" s="77"/>
      <c r="M9357" s="77"/>
    </row>
    <row r="9358" ht="15.75" customHeight="1">
      <c r="A9358" s="79">
        <f t="shared" si="3"/>
        <v>51360</v>
      </c>
      <c r="H9358" s="77"/>
      <c r="I9358" s="77"/>
      <c r="J9358" s="77"/>
      <c r="K9358" s="77"/>
      <c r="L9358" s="77"/>
      <c r="M9358" s="77"/>
    </row>
    <row r="9359" ht="15.75" customHeight="1">
      <c r="A9359" s="79">
        <f t="shared" si="3"/>
        <v>51361</v>
      </c>
      <c r="H9359" s="77"/>
      <c r="I9359" s="77"/>
      <c r="J9359" s="77"/>
      <c r="K9359" s="77"/>
      <c r="L9359" s="77"/>
      <c r="M9359" s="77"/>
    </row>
    <row r="9360" ht="15.75" customHeight="1">
      <c r="A9360" s="79">
        <f t="shared" si="3"/>
        <v>51362</v>
      </c>
      <c r="H9360" s="77"/>
      <c r="I9360" s="77"/>
      <c r="J9360" s="77"/>
      <c r="K9360" s="77"/>
      <c r="L9360" s="77"/>
      <c r="M9360" s="77"/>
    </row>
    <row r="9361" ht="15.75" customHeight="1">
      <c r="A9361" s="79">
        <f t="shared" si="3"/>
        <v>51363</v>
      </c>
      <c r="H9361" s="77"/>
      <c r="I9361" s="77"/>
      <c r="J9361" s="77"/>
      <c r="K9361" s="77"/>
      <c r="L9361" s="77"/>
      <c r="M9361" s="77"/>
    </row>
    <row r="9362" ht="15.75" customHeight="1">
      <c r="A9362" s="79">
        <f t="shared" si="3"/>
        <v>51364</v>
      </c>
      <c r="H9362" s="77"/>
      <c r="I9362" s="77"/>
      <c r="J9362" s="77"/>
      <c r="K9362" s="77"/>
      <c r="L9362" s="77"/>
      <c r="M9362" s="77"/>
    </row>
    <row r="9363" ht="15.75" customHeight="1">
      <c r="A9363" s="79">
        <f t="shared" si="3"/>
        <v>51365</v>
      </c>
      <c r="H9363" s="77"/>
      <c r="I9363" s="77"/>
      <c r="J9363" s="77"/>
      <c r="K9363" s="77"/>
      <c r="L9363" s="77"/>
      <c r="M9363" s="77"/>
    </row>
    <row r="9364" ht="15.75" customHeight="1">
      <c r="A9364" s="79">
        <f t="shared" si="3"/>
        <v>51366</v>
      </c>
      <c r="H9364" s="77"/>
      <c r="I9364" s="77"/>
      <c r="J9364" s="77"/>
      <c r="K9364" s="77"/>
      <c r="L9364" s="77"/>
      <c r="M9364" s="77"/>
    </row>
    <row r="9365" ht="15.75" customHeight="1">
      <c r="A9365" s="79">
        <f t="shared" si="3"/>
        <v>51367</v>
      </c>
      <c r="H9365" s="77"/>
      <c r="I9365" s="77"/>
      <c r="J9365" s="77"/>
      <c r="K9365" s="77"/>
      <c r="L9365" s="77"/>
      <c r="M9365" s="77"/>
    </row>
    <row r="9366" ht="15.75" customHeight="1">
      <c r="A9366" s="79">
        <f t="shared" si="3"/>
        <v>51368</v>
      </c>
      <c r="H9366" s="77"/>
      <c r="I9366" s="77"/>
      <c r="J9366" s="77"/>
      <c r="K9366" s="77"/>
      <c r="L9366" s="77"/>
      <c r="M9366" s="77"/>
    </row>
    <row r="9367" ht="15.75" customHeight="1">
      <c r="A9367" s="79">
        <f t="shared" si="3"/>
        <v>51369</v>
      </c>
      <c r="H9367" s="77"/>
      <c r="I9367" s="77"/>
      <c r="J9367" s="77"/>
      <c r="K9367" s="77"/>
      <c r="L9367" s="77"/>
      <c r="M9367" s="77"/>
    </row>
    <row r="9368" ht="15.75" customHeight="1">
      <c r="A9368" s="79">
        <f t="shared" si="3"/>
        <v>51370</v>
      </c>
      <c r="H9368" s="77"/>
      <c r="I9368" s="77"/>
      <c r="J9368" s="77"/>
      <c r="K9368" s="77"/>
      <c r="L9368" s="77"/>
      <c r="M9368" s="77"/>
    </row>
    <row r="9369" ht="15.75" customHeight="1">
      <c r="A9369" s="79">
        <f t="shared" si="3"/>
        <v>51371</v>
      </c>
      <c r="H9369" s="77"/>
      <c r="I9369" s="77"/>
      <c r="J9369" s="77"/>
      <c r="K9369" s="77"/>
      <c r="L9369" s="77"/>
      <c r="M9369" s="77"/>
    </row>
    <row r="9370" ht="15.75" customHeight="1">
      <c r="A9370" s="79">
        <f t="shared" si="3"/>
        <v>51372</v>
      </c>
      <c r="H9370" s="77"/>
      <c r="I9370" s="77"/>
      <c r="J9370" s="77"/>
      <c r="K9370" s="77"/>
      <c r="L9370" s="77"/>
      <c r="M9370" s="77"/>
    </row>
    <row r="9371" ht="15.75" customHeight="1">
      <c r="A9371" s="79">
        <f t="shared" si="3"/>
        <v>51373</v>
      </c>
      <c r="H9371" s="77"/>
      <c r="I9371" s="77"/>
      <c r="J9371" s="77"/>
      <c r="K9371" s="77"/>
      <c r="L9371" s="77"/>
      <c r="M9371" s="77"/>
    </row>
    <row r="9372" ht="15.75" customHeight="1">
      <c r="A9372" s="79">
        <f t="shared" si="3"/>
        <v>51374</v>
      </c>
      <c r="H9372" s="77"/>
      <c r="I9372" s="77"/>
      <c r="J9372" s="77"/>
      <c r="K9372" s="77"/>
      <c r="L9372" s="77"/>
      <c r="M9372" s="77"/>
    </row>
    <row r="9373" ht="15.75" customHeight="1">
      <c r="A9373" s="79">
        <f t="shared" si="3"/>
        <v>51375</v>
      </c>
      <c r="H9373" s="77"/>
      <c r="I9373" s="77"/>
      <c r="J9373" s="77"/>
      <c r="K9373" s="77"/>
      <c r="L9373" s="77"/>
      <c r="M9373" s="77"/>
    </row>
    <row r="9374" ht="15.75" customHeight="1">
      <c r="A9374" s="79">
        <f t="shared" si="3"/>
        <v>51376</v>
      </c>
      <c r="H9374" s="77"/>
      <c r="I9374" s="77"/>
      <c r="J9374" s="77"/>
      <c r="K9374" s="77"/>
      <c r="L9374" s="77"/>
      <c r="M9374" s="77"/>
    </row>
    <row r="9375" ht="15.75" customHeight="1">
      <c r="A9375" s="79">
        <f t="shared" si="3"/>
        <v>51377</v>
      </c>
      <c r="H9375" s="77"/>
      <c r="I9375" s="77"/>
      <c r="J9375" s="77"/>
      <c r="K9375" s="77"/>
      <c r="L9375" s="77"/>
      <c r="M9375" s="77"/>
    </row>
    <row r="9376" ht="15.75" customHeight="1">
      <c r="A9376" s="79">
        <f t="shared" si="3"/>
        <v>51378</v>
      </c>
      <c r="H9376" s="77"/>
      <c r="I9376" s="77"/>
      <c r="J9376" s="77"/>
      <c r="K9376" s="77"/>
      <c r="L9376" s="77"/>
      <c r="M9376" s="77"/>
    </row>
    <row r="9377" ht="15.75" customHeight="1">
      <c r="A9377" s="79">
        <f t="shared" si="3"/>
        <v>51379</v>
      </c>
      <c r="H9377" s="77"/>
      <c r="I9377" s="77"/>
      <c r="J9377" s="77"/>
      <c r="K9377" s="77"/>
      <c r="L9377" s="77"/>
      <c r="M9377" s="77"/>
    </row>
    <row r="9378" ht="15.75" customHeight="1">
      <c r="A9378" s="79">
        <f t="shared" si="3"/>
        <v>51380</v>
      </c>
      <c r="H9378" s="77"/>
      <c r="I9378" s="77"/>
      <c r="J9378" s="77"/>
      <c r="K9378" s="77"/>
      <c r="L9378" s="77"/>
      <c r="M9378" s="77"/>
    </row>
    <row r="9379" ht="15.75" customHeight="1">
      <c r="A9379" s="79">
        <f t="shared" si="3"/>
        <v>51381</v>
      </c>
      <c r="H9379" s="77"/>
      <c r="I9379" s="77"/>
      <c r="J9379" s="77"/>
      <c r="K9379" s="77"/>
      <c r="L9379" s="77"/>
      <c r="M9379" s="77"/>
    </row>
    <row r="9380" ht="15.75" customHeight="1">
      <c r="A9380" s="79">
        <f t="shared" si="3"/>
        <v>51382</v>
      </c>
      <c r="H9380" s="77"/>
      <c r="I9380" s="77"/>
      <c r="J9380" s="77"/>
      <c r="K9380" s="77"/>
      <c r="L9380" s="77"/>
      <c r="M9380" s="77"/>
    </row>
    <row r="9381" ht="15.75" customHeight="1">
      <c r="A9381" s="79">
        <f t="shared" si="3"/>
        <v>51383</v>
      </c>
      <c r="H9381" s="77"/>
      <c r="I9381" s="77"/>
      <c r="J9381" s="77"/>
      <c r="K9381" s="77"/>
      <c r="L9381" s="77"/>
      <c r="M9381" s="77"/>
    </row>
    <row r="9382" ht="15.75" customHeight="1">
      <c r="A9382" s="79">
        <f t="shared" si="3"/>
        <v>51384</v>
      </c>
      <c r="H9382" s="77"/>
      <c r="I9382" s="77"/>
      <c r="J9382" s="77"/>
      <c r="K9382" s="77"/>
      <c r="L9382" s="77"/>
      <c r="M9382" s="77"/>
    </row>
    <row r="9383" ht="15.75" customHeight="1">
      <c r="A9383" s="79">
        <f t="shared" si="3"/>
        <v>51385</v>
      </c>
      <c r="H9383" s="77"/>
      <c r="I9383" s="77"/>
      <c r="J9383" s="77"/>
      <c r="K9383" s="77"/>
      <c r="L9383" s="77"/>
      <c r="M9383" s="77"/>
    </row>
    <row r="9384" ht="15.75" customHeight="1">
      <c r="A9384" s="79">
        <f t="shared" si="3"/>
        <v>51386</v>
      </c>
      <c r="H9384" s="77"/>
      <c r="I9384" s="77"/>
      <c r="J9384" s="77"/>
      <c r="K9384" s="77"/>
      <c r="L9384" s="77"/>
      <c r="M9384" s="77"/>
    </row>
    <row r="9385" ht="15.75" customHeight="1">
      <c r="A9385" s="79">
        <f t="shared" si="3"/>
        <v>51387</v>
      </c>
      <c r="H9385" s="77"/>
      <c r="I9385" s="77"/>
      <c r="J9385" s="77"/>
      <c r="K9385" s="77"/>
      <c r="L9385" s="77"/>
      <c r="M9385" s="77"/>
    </row>
    <row r="9386" ht="15.75" customHeight="1">
      <c r="A9386" s="79">
        <f t="shared" si="3"/>
        <v>51388</v>
      </c>
      <c r="H9386" s="77"/>
      <c r="I9386" s="77"/>
      <c r="J9386" s="77"/>
      <c r="K9386" s="77"/>
      <c r="L9386" s="77"/>
      <c r="M9386" s="77"/>
    </row>
    <row r="9387" ht="15.75" customHeight="1">
      <c r="A9387" s="79">
        <f t="shared" si="3"/>
        <v>51389</v>
      </c>
      <c r="H9387" s="77"/>
      <c r="I9387" s="77"/>
      <c r="J9387" s="77"/>
      <c r="K9387" s="77"/>
      <c r="L9387" s="77"/>
      <c r="M9387" s="77"/>
    </row>
    <row r="9388" ht="15.75" customHeight="1">
      <c r="A9388" s="79">
        <f t="shared" si="3"/>
        <v>51390</v>
      </c>
      <c r="H9388" s="77"/>
      <c r="I9388" s="77"/>
      <c r="J9388" s="77"/>
      <c r="K9388" s="77"/>
      <c r="L9388" s="77"/>
      <c r="M9388" s="77"/>
    </row>
    <row r="9389" ht="15.75" customHeight="1">
      <c r="A9389" s="79">
        <f t="shared" si="3"/>
        <v>51391</v>
      </c>
      <c r="H9389" s="77"/>
      <c r="I9389" s="77"/>
      <c r="J9389" s="77"/>
      <c r="K9389" s="77"/>
      <c r="L9389" s="77"/>
      <c r="M9389" s="77"/>
    </row>
    <row r="9390" ht="15.75" customHeight="1">
      <c r="A9390" s="79">
        <f t="shared" si="3"/>
        <v>51392</v>
      </c>
      <c r="H9390" s="77"/>
      <c r="I9390" s="77"/>
      <c r="J9390" s="77"/>
      <c r="K9390" s="77"/>
      <c r="L9390" s="77"/>
      <c r="M9390" s="77"/>
    </row>
    <row r="9391" ht="15.75" customHeight="1">
      <c r="A9391" s="79">
        <f t="shared" si="3"/>
        <v>51393</v>
      </c>
      <c r="H9391" s="77"/>
      <c r="I9391" s="77"/>
      <c r="J9391" s="77"/>
      <c r="K9391" s="77"/>
      <c r="L9391" s="77"/>
      <c r="M9391" s="77"/>
    </row>
    <row r="9392" ht="15.75" customHeight="1">
      <c r="A9392" s="79">
        <f t="shared" si="3"/>
        <v>51394</v>
      </c>
      <c r="H9392" s="77"/>
      <c r="I9392" s="77"/>
      <c r="J9392" s="77"/>
      <c r="K9392" s="77"/>
      <c r="L9392" s="77"/>
      <c r="M9392" s="77"/>
    </row>
    <row r="9393" ht="15.75" customHeight="1">
      <c r="A9393" s="79">
        <f t="shared" si="3"/>
        <v>51395</v>
      </c>
      <c r="H9393" s="77"/>
      <c r="I9393" s="77"/>
      <c r="J9393" s="77"/>
      <c r="K9393" s="77"/>
      <c r="L9393" s="77"/>
      <c r="M9393" s="77"/>
    </row>
    <row r="9394" ht="15.75" customHeight="1">
      <c r="A9394" s="79">
        <f t="shared" si="3"/>
        <v>51396</v>
      </c>
      <c r="H9394" s="77"/>
      <c r="I9394" s="77"/>
      <c r="J9394" s="77"/>
      <c r="K9394" s="77"/>
      <c r="L9394" s="77"/>
      <c r="M9394" s="77"/>
    </row>
    <row r="9395" ht="15.75" customHeight="1">
      <c r="A9395" s="79">
        <f t="shared" si="3"/>
        <v>51397</v>
      </c>
      <c r="H9395" s="77"/>
      <c r="I9395" s="77"/>
      <c r="J9395" s="77"/>
      <c r="K9395" s="77"/>
      <c r="L9395" s="77"/>
      <c r="M9395" s="77"/>
    </row>
    <row r="9396" ht="15.75" customHeight="1">
      <c r="A9396" s="79">
        <f t="shared" si="3"/>
        <v>51398</v>
      </c>
      <c r="H9396" s="77"/>
      <c r="I9396" s="77"/>
      <c r="J9396" s="77"/>
      <c r="K9396" s="77"/>
      <c r="L9396" s="77"/>
      <c r="M9396" s="77"/>
    </row>
    <row r="9397" ht="15.75" customHeight="1">
      <c r="A9397" s="79">
        <f t="shared" si="3"/>
        <v>51399</v>
      </c>
      <c r="H9397" s="77"/>
      <c r="I9397" s="77"/>
      <c r="J9397" s="77"/>
      <c r="K9397" s="77"/>
      <c r="L9397" s="77"/>
      <c r="M9397" s="77"/>
    </row>
    <row r="9398" ht="15.75" customHeight="1">
      <c r="A9398" s="79">
        <f t="shared" si="3"/>
        <v>51400</v>
      </c>
      <c r="H9398" s="77"/>
      <c r="I9398" s="77"/>
      <c r="J9398" s="77"/>
      <c r="K9398" s="77"/>
      <c r="L9398" s="77"/>
      <c r="M9398" s="77"/>
    </row>
    <row r="9399" ht="15.75" customHeight="1">
      <c r="A9399" s="79">
        <f t="shared" si="3"/>
        <v>51401</v>
      </c>
      <c r="H9399" s="77"/>
      <c r="I9399" s="77"/>
      <c r="J9399" s="77"/>
      <c r="K9399" s="77"/>
      <c r="L9399" s="77"/>
      <c r="M9399" s="77"/>
    </row>
    <row r="9400" ht="15.75" customHeight="1">
      <c r="A9400" s="79">
        <f t="shared" si="3"/>
        <v>51402</v>
      </c>
      <c r="H9400" s="77"/>
      <c r="I9400" s="77"/>
      <c r="J9400" s="77"/>
      <c r="K9400" s="77"/>
      <c r="L9400" s="77"/>
      <c r="M9400" s="77"/>
    </row>
    <row r="9401" ht="15.75" customHeight="1">
      <c r="A9401" s="79">
        <f t="shared" si="3"/>
        <v>51403</v>
      </c>
      <c r="H9401" s="77"/>
      <c r="I9401" s="77"/>
      <c r="J9401" s="77"/>
      <c r="K9401" s="77"/>
      <c r="L9401" s="77"/>
      <c r="M9401" s="77"/>
    </row>
    <row r="9402" ht="15.75" customHeight="1">
      <c r="A9402" s="79">
        <f t="shared" si="3"/>
        <v>51404</v>
      </c>
      <c r="H9402" s="77"/>
      <c r="I9402" s="77"/>
      <c r="J9402" s="77"/>
      <c r="K9402" s="77"/>
      <c r="L9402" s="77"/>
      <c r="M9402" s="77"/>
    </row>
    <row r="9403" ht="15.75" customHeight="1">
      <c r="A9403" s="79">
        <f t="shared" si="3"/>
        <v>51405</v>
      </c>
      <c r="H9403" s="77"/>
      <c r="I9403" s="77"/>
      <c r="J9403" s="77"/>
      <c r="K9403" s="77"/>
      <c r="L9403" s="77"/>
      <c r="M9403" s="77"/>
    </row>
    <row r="9404" ht="15.75" customHeight="1">
      <c r="A9404" s="79">
        <f t="shared" si="3"/>
        <v>51406</v>
      </c>
      <c r="H9404" s="77"/>
      <c r="I9404" s="77"/>
      <c r="J9404" s="77"/>
      <c r="K9404" s="77"/>
      <c r="L9404" s="77"/>
      <c r="M9404" s="77"/>
    </row>
    <row r="9405" ht="15.75" customHeight="1">
      <c r="A9405" s="79">
        <f t="shared" si="3"/>
        <v>51407</v>
      </c>
      <c r="H9405" s="77"/>
      <c r="I9405" s="77"/>
      <c r="J9405" s="77"/>
      <c r="K9405" s="77"/>
      <c r="L9405" s="77"/>
      <c r="M9405" s="77"/>
    </row>
    <row r="9406" ht="15.75" customHeight="1">
      <c r="A9406" s="79">
        <f t="shared" si="3"/>
        <v>51408</v>
      </c>
      <c r="H9406" s="77"/>
      <c r="I9406" s="77"/>
      <c r="J9406" s="77"/>
      <c r="K9406" s="77"/>
      <c r="L9406" s="77"/>
      <c r="M9406" s="77"/>
    </row>
    <row r="9407" ht="15.75" customHeight="1">
      <c r="A9407" s="79">
        <f t="shared" si="3"/>
        <v>51409</v>
      </c>
      <c r="H9407" s="77"/>
      <c r="I9407" s="77"/>
      <c r="J9407" s="77"/>
      <c r="K9407" s="77"/>
      <c r="L9407" s="77"/>
      <c r="M9407" s="77"/>
    </row>
    <row r="9408" ht="15.75" customHeight="1">
      <c r="A9408" s="79">
        <f t="shared" si="3"/>
        <v>51410</v>
      </c>
      <c r="H9408" s="77"/>
      <c r="I9408" s="77"/>
      <c r="J9408" s="77"/>
      <c r="K9408" s="77"/>
      <c r="L9408" s="77"/>
      <c r="M9408" s="77"/>
    </row>
    <row r="9409" ht="15.75" customHeight="1">
      <c r="A9409" s="79">
        <f t="shared" si="3"/>
        <v>51411</v>
      </c>
      <c r="H9409" s="77"/>
      <c r="I9409" s="77"/>
      <c r="J9409" s="77"/>
      <c r="K9409" s="77"/>
      <c r="L9409" s="77"/>
      <c r="M9409" s="77"/>
    </row>
    <row r="9410" ht="15.75" customHeight="1">
      <c r="A9410" s="79">
        <f t="shared" si="3"/>
        <v>51412</v>
      </c>
      <c r="H9410" s="77"/>
      <c r="I9410" s="77"/>
      <c r="J9410" s="77"/>
      <c r="K9410" s="77"/>
      <c r="L9410" s="77"/>
      <c r="M9410" s="77"/>
    </row>
    <row r="9411" ht="15.75" customHeight="1">
      <c r="A9411" s="79">
        <f t="shared" si="3"/>
        <v>51413</v>
      </c>
      <c r="H9411" s="77"/>
      <c r="I9411" s="77"/>
      <c r="J9411" s="77"/>
      <c r="K9411" s="77"/>
      <c r="L9411" s="77"/>
      <c r="M9411" s="77"/>
    </row>
    <row r="9412" ht="15.75" customHeight="1">
      <c r="A9412" s="79">
        <f t="shared" si="3"/>
        <v>51414</v>
      </c>
      <c r="H9412" s="77"/>
      <c r="I9412" s="77"/>
      <c r="J9412" s="77"/>
      <c r="K9412" s="77"/>
      <c r="L9412" s="77"/>
      <c r="M9412" s="77"/>
    </row>
    <row r="9413" ht="15.75" customHeight="1">
      <c r="A9413" s="79">
        <f t="shared" si="3"/>
        <v>51415</v>
      </c>
      <c r="H9413" s="77"/>
      <c r="I9413" s="77"/>
      <c r="J9413" s="77"/>
      <c r="K9413" s="77"/>
      <c r="L9413" s="77"/>
      <c r="M9413" s="77"/>
    </row>
    <row r="9414" ht="15.75" customHeight="1">
      <c r="A9414" s="79">
        <f t="shared" si="3"/>
        <v>51416</v>
      </c>
      <c r="H9414" s="77"/>
      <c r="I9414" s="77"/>
      <c r="J9414" s="77"/>
      <c r="K9414" s="77"/>
      <c r="L9414" s="77"/>
      <c r="M9414" s="77"/>
    </row>
    <row r="9415" ht="15.75" customHeight="1">
      <c r="A9415" s="79">
        <f t="shared" si="3"/>
        <v>51417</v>
      </c>
      <c r="H9415" s="77"/>
      <c r="I9415" s="77"/>
      <c r="J9415" s="77"/>
      <c r="K9415" s="77"/>
      <c r="L9415" s="77"/>
      <c r="M9415" s="77"/>
    </row>
    <row r="9416" ht="15.75" customHeight="1">
      <c r="A9416" s="79">
        <f t="shared" si="3"/>
        <v>51418</v>
      </c>
      <c r="H9416" s="77"/>
      <c r="I9416" s="77"/>
      <c r="J9416" s="77"/>
      <c r="K9416" s="77"/>
      <c r="L9416" s="77"/>
      <c r="M9416" s="77"/>
    </row>
    <row r="9417" ht="15.75" customHeight="1">
      <c r="A9417" s="79">
        <f t="shared" si="3"/>
        <v>51419</v>
      </c>
      <c r="H9417" s="77"/>
      <c r="I9417" s="77"/>
      <c r="J9417" s="77"/>
      <c r="K9417" s="77"/>
      <c r="L9417" s="77"/>
      <c r="M9417" s="77"/>
    </row>
    <row r="9418" ht="15.75" customHeight="1">
      <c r="A9418" s="79">
        <f t="shared" si="3"/>
        <v>51420</v>
      </c>
      <c r="H9418" s="77"/>
      <c r="I9418" s="77"/>
      <c r="J9418" s="77"/>
      <c r="K9418" s="77"/>
      <c r="L9418" s="77"/>
      <c r="M9418" s="77"/>
    </row>
    <row r="9419" ht="15.75" customHeight="1">
      <c r="A9419" s="79">
        <f t="shared" si="3"/>
        <v>51421</v>
      </c>
      <c r="H9419" s="77"/>
      <c r="I9419" s="77"/>
      <c r="J9419" s="77"/>
      <c r="K9419" s="77"/>
      <c r="L9419" s="77"/>
      <c r="M9419" s="77"/>
    </row>
    <row r="9420" ht="15.75" customHeight="1">
      <c r="A9420" s="79">
        <f t="shared" si="3"/>
        <v>51422</v>
      </c>
      <c r="H9420" s="77"/>
      <c r="I9420" s="77"/>
      <c r="J9420" s="77"/>
      <c r="K9420" s="77"/>
      <c r="L9420" s="77"/>
      <c r="M9420" s="77"/>
    </row>
    <row r="9421" ht="15.75" customHeight="1">
      <c r="A9421" s="79">
        <f t="shared" si="3"/>
        <v>51423</v>
      </c>
      <c r="H9421" s="77"/>
      <c r="I9421" s="77"/>
      <c r="J9421" s="77"/>
      <c r="K9421" s="77"/>
      <c r="L9421" s="77"/>
      <c r="M9421" s="77"/>
    </row>
    <row r="9422" ht="15.75" customHeight="1">
      <c r="A9422" s="79">
        <f t="shared" si="3"/>
        <v>51424</v>
      </c>
      <c r="H9422" s="77"/>
      <c r="I9422" s="77"/>
      <c r="J9422" s="77"/>
      <c r="K9422" s="77"/>
      <c r="L9422" s="77"/>
      <c r="M9422" s="77"/>
    </row>
    <row r="9423" ht="15.75" customHeight="1">
      <c r="A9423" s="79">
        <f t="shared" si="3"/>
        <v>51425</v>
      </c>
      <c r="H9423" s="77"/>
      <c r="I9423" s="77"/>
      <c r="J9423" s="77"/>
      <c r="K9423" s="77"/>
      <c r="L9423" s="77"/>
      <c r="M9423" s="77"/>
    </row>
    <row r="9424" ht="15.75" customHeight="1">
      <c r="A9424" s="79">
        <f t="shared" si="3"/>
        <v>51426</v>
      </c>
      <c r="H9424" s="77"/>
      <c r="I9424" s="77"/>
      <c r="J9424" s="77"/>
      <c r="K9424" s="77"/>
      <c r="L9424" s="77"/>
      <c r="M9424" s="77"/>
    </row>
    <row r="9425" ht="15.75" customHeight="1">
      <c r="A9425" s="79">
        <f t="shared" si="3"/>
        <v>51427</v>
      </c>
      <c r="H9425" s="77"/>
      <c r="I9425" s="77"/>
      <c r="J9425" s="77"/>
      <c r="K9425" s="77"/>
      <c r="L9425" s="77"/>
      <c r="M9425" s="77"/>
    </row>
    <row r="9426" ht="15.75" customHeight="1">
      <c r="A9426" s="79">
        <f t="shared" si="3"/>
        <v>51428</v>
      </c>
      <c r="H9426" s="77"/>
      <c r="I9426" s="77"/>
      <c r="J9426" s="77"/>
      <c r="K9426" s="77"/>
      <c r="L9426" s="77"/>
      <c r="M9426" s="77"/>
    </row>
    <row r="9427" ht="15.75" customHeight="1">
      <c r="A9427" s="79">
        <f t="shared" si="3"/>
        <v>51429</v>
      </c>
      <c r="H9427" s="77"/>
      <c r="I9427" s="77"/>
      <c r="J9427" s="77"/>
      <c r="K9427" s="77"/>
      <c r="L9427" s="77"/>
      <c r="M9427" s="77"/>
    </row>
    <row r="9428" ht="15.75" customHeight="1">
      <c r="A9428" s="79">
        <f t="shared" si="3"/>
        <v>51430</v>
      </c>
      <c r="H9428" s="77"/>
      <c r="I9428" s="77"/>
      <c r="J9428" s="77"/>
      <c r="K9428" s="77"/>
      <c r="L9428" s="77"/>
      <c r="M9428" s="77"/>
    </row>
    <row r="9429" ht="15.75" customHeight="1">
      <c r="A9429" s="79">
        <f t="shared" si="3"/>
        <v>51431</v>
      </c>
      <c r="H9429" s="77"/>
      <c r="I9429" s="77"/>
      <c r="J9429" s="77"/>
      <c r="K9429" s="77"/>
      <c r="L9429" s="77"/>
      <c r="M9429" s="77"/>
    </row>
    <row r="9430" ht="15.75" customHeight="1">
      <c r="A9430" s="79">
        <f t="shared" si="3"/>
        <v>51432</v>
      </c>
      <c r="H9430" s="77"/>
      <c r="I9430" s="77"/>
      <c r="J9430" s="77"/>
      <c r="K9430" s="77"/>
      <c r="L9430" s="77"/>
      <c r="M9430" s="77"/>
    </row>
    <row r="9431" ht="15.75" customHeight="1">
      <c r="A9431" s="79">
        <f t="shared" si="3"/>
        <v>51433</v>
      </c>
      <c r="H9431" s="77"/>
      <c r="I9431" s="77"/>
      <c r="J9431" s="77"/>
      <c r="K9431" s="77"/>
      <c r="L9431" s="77"/>
      <c r="M9431" s="77"/>
    </row>
    <row r="9432" ht="15.75" customHeight="1">
      <c r="A9432" s="79">
        <f t="shared" si="3"/>
        <v>51434</v>
      </c>
      <c r="H9432" s="77"/>
      <c r="I9432" s="77"/>
      <c r="J9432" s="77"/>
      <c r="K9432" s="77"/>
      <c r="L9432" s="77"/>
      <c r="M9432" s="77"/>
    </row>
    <row r="9433" ht="15.75" customHeight="1">
      <c r="A9433" s="79">
        <f t="shared" si="3"/>
        <v>51435</v>
      </c>
      <c r="H9433" s="77"/>
      <c r="I9433" s="77"/>
      <c r="J9433" s="77"/>
      <c r="K9433" s="77"/>
      <c r="L9433" s="77"/>
      <c r="M9433" s="77"/>
    </row>
    <row r="9434" ht="15.75" customHeight="1">
      <c r="A9434" s="79">
        <f t="shared" si="3"/>
        <v>51436</v>
      </c>
      <c r="H9434" s="77"/>
      <c r="I9434" s="77"/>
      <c r="J9434" s="77"/>
      <c r="K9434" s="77"/>
      <c r="L9434" s="77"/>
      <c r="M9434" s="77"/>
    </row>
    <row r="9435" ht="15.75" customHeight="1">
      <c r="A9435" s="79">
        <f t="shared" si="3"/>
        <v>51437</v>
      </c>
      <c r="H9435" s="77"/>
      <c r="I9435" s="77"/>
      <c r="J9435" s="77"/>
      <c r="K9435" s="77"/>
      <c r="L9435" s="77"/>
      <c r="M9435" s="77"/>
    </row>
    <row r="9436" ht="15.75" customHeight="1">
      <c r="A9436" s="79">
        <f t="shared" si="3"/>
        <v>51438</v>
      </c>
      <c r="H9436" s="77"/>
      <c r="I9436" s="77"/>
      <c r="J9436" s="77"/>
      <c r="K9436" s="77"/>
      <c r="L9436" s="77"/>
      <c r="M9436" s="77"/>
    </row>
    <row r="9437" ht="15.75" customHeight="1">
      <c r="A9437" s="79">
        <f t="shared" si="3"/>
        <v>51439</v>
      </c>
      <c r="H9437" s="77"/>
      <c r="I9437" s="77"/>
      <c r="J9437" s="77"/>
      <c r="K9437" s="77"/>
      <c r="L9437" s="77"/>
      <c r="M9437" s="77"/>
    </row>
    <row r="9438" ht="15.75" customHeight="1">
      <c r="A9438" s="79">
        <f t="shared" si="3"/>
        <v>51440</v>
      </c>
      <c r="H9438" s="77"/>
      <c r="I9438" s="77"/>
      <c r="J9438" s="77"/>
      <c r="K9438" s="77"/>
      <c r="L9438" s="77"/>
      <c r="M9438" s="77"/>
    </row>
    <row r="9439" ht="15.75" customHeight="1">
      <c r="A9439" s="79">
        <f t="shared" si="3"/>
        <v>51441</v>
      </c>
      <c r="H9439" s="77"/>
      <c r="I9439" s="77"/>
      <c r="J9439" s="77"/>
      <c r="K9439" s="77"/>
      <c r="L9439" s="77"/>
      <c r="M9439" s="77"/>
    </row>
    <row r="9440" ht="15.75" customHeight="1">
      <c r="A9440" s="79">
        <f t="shared" si="3"/>
        <v>51442</v>
      </c>
      <c r="H9440" s="77"/>
      <c r="I9440" s="77"/>
      <c r="J9440" s="77"/>
      <c r="K9440" s="77"/>
      <c r="L9440" s="77"/>
      <c r="M9440" s="77"/>
    </row>
    <row r="9441" ht="15.75" customHeight="1">
      <c r="A9441" s="79">
        <f t="shared" si="3"/>
        <v>51443</v>
      </c>
      <c r="H9441" s="77"/>
      <c r="I9441" s="77"/>
      <c r="J9441" s="77"/>
      <c r="K9441" s="77"/>
      <c r="L9441" s="77"/>
      <c r="M9441" s="77"/>
    </row>
    <row r="9442" ht="15.75" customHeight="1">
      <c r="A9442" s="79">
        <f t="shared" si="3"/>
        <v>51444</v>
      </c>
      <c r="H9442" s="77"/>
      <c r="I9442" s="77"/>
      <c r="J9442" s="77"/>
      <c r="K9442" s="77"/>
      <c r="L9442" s="77"/>
      <c r="M9442" s="77"/>
    </row>
    <row r="9443" ht="15.75" customHeight="1">
      <c r="A9443" s="79">
        <f t="shared" si="3"/>
        <v>51445</v>
      </c>
      <c r="H9443" s="77"/>
      <c r="I9443" s="77"/>
      <c r="J9443" s="77"/>
      <c r="K9443" s="77"/>
      <c r="L9443" s="77"/>
      <c r="M9443" s="77"/>
    </row>
    <row r="9444" ht="15.75" customHeight="1">
      <c r="A9444" s="79">
        <f t="shared" si="3"/>
        <v>51446</v>
      </c>
      <c r="H9444" s="77"/>
      <c r="I9444" s="77"/>
      <c r="J9444" s="77"/>
      <c r="K9444" s="77"/>
      <c r="L9444" s="77"/>
      <c r="M9444" s="77"/>
    </row>
    <row r="9445" ht="15.75" customHeight="1">
      <c r="A9445" s="79">
        <f t="shared" si="3"/>
        <v>51447</v>
      </c>
      <c r="H9445" s="77"/>
      <c r="I9445" s="77"/>
      <c r="J9445" s="77"/>
      <c r="K9445" s="77"/>
      <c r="L9445" s="77"/>
      <c r="M9445" s="77"/>
    </row>
    <row r="9446" ht="15.75" customHeight="1">
      <c r="A9446" s="79">
        <f t="shared" si="3"/>
        <v>51448</v>
      </c>
      <c r="H9446" s="77"/>
      <c r="I9446" s="77"/>
      <c r="J9446" s="77"/>
      <c r="K9446" s="77"/>
      <c r="L9446" s="77"/>
      <c r="M9446" s="77"/>
    </row>
    <row r="9447" ht="15.75" customHeight="1">
      <c r="A9447" s="79">
        <f t="shared" si="3"/>
        <v>51449</v>
      </c>
      <c r="H9447" s="77"/>
      <c r="I9447" s="77"/>
      <c r="J9447" s="77"/>
      <c r="K9447" s="77"/>
      <c r="L9447" s="77"/>
      <c r="M9447" s="77"/>
    </row>
    <row r="9448" ht="15.75" customHeight="1">
      <c r="A9448" s="79">
        <f t="shared" si="3"/>
        <v>51450</v>
      </c>
      <c r="H9448" s="77"/>
      <c r="I9448" s="77"/>
      <c r="J9448" s="77"/>
      <c r="K9448" s="77"/>
      <c r="L9448" s="77"/>
      <c r="M9448" s="77"/>
    </row>
    <row r="9449" ht="15.75" customHeight="1">
      <c r="A9449" s="79">
        <f t="shared" si="3"/>
        <v>51451</v>
      </c>
      <c r="H9449" s="77"/>
      <c r="I9449" s="77"/>
      <c r="J9449" s="77"/>
      <c r="K9449" s="77"/>
      <c r="L9449" s="77"/>
      <c r="M9449" s="77"/>
    </row>
    <row r="9450" ht="15.75" customHeight="1">
      <c r="A9450" s="79">
        <f t="shared" si="3"/>
        <v>51452</v>
      </c>
      <c r="H9450" s="77"/>
      <c r="I9450" s="77"/>
      <c r="J9450" s="77"/>
      <c r="K9450" s="77"/>
      <c r="L9450" s="77"/>
      <c r="M9450" s="77"/>
    </row>
    <row r="9451" ht="15.75" customHeight="1">
      <c r="A9451" s="79">
        <f t="shared" si="3"/>
        <v>51453</v>
      </c>
      <c r="H9451" s="77"/>
      <c r="I9451" s="77"/>
      <c r="J9451" s="77"/>
      <c r="K9451" s="77"/>
      <c r="L9451" s="77"/>
      <c r="M9451" s="77"/>
    </row>
    <row r="9452" ht="15.75" customHeight="1">
      <c r="A9452" s="79">
        <f t="shared" si="3"/>
        <v>51454</v>
      </c>
      <c r="H9452" s="77"/>
      <c r="I9452" s="77"/>
      <c r="J9452" s="77"/>
      <c r="K9452" s="77"/>
      <c r="L9452" s="77"/>
      <c r="M9452" s="77"/>
    </row>
    <row r="9453" ht="15.75" customHeight="1">
      <c r="A9453" s="79">
        <f t="shared" si="3"/>
        <v>51455</v>
      </c>
      <c r="H9453" s="77"/>
      <c r="I9453" s="77"/>
      <c r="J9453" s="77"/>
      <c r="K9453" s="77"/>
      <c r="L9453" s="77"/>
      <c r="M9453" s="77"/>
    </row>
    <row r="9454" ht="15.75" customHeight="1">
      <c r="A9454" s="79">
        <f t="shared" si="3"/>
        <v>51456</v>
      </c>
      <c r="H9454" s="77"/>
      <c r="I9454" s="77"/>
      <c r="J9454" s="77"/>
      <c r="K9454" s="77"/>
      <c r="L9454" s="77"/>
      <c r="M9454" s="77"/>
    </row>
    <row r="9455" ht="15.75" customHeight="1">
      <c r="A9455" s="79">
        <f t="shared" si="3"/>
        <v>51457</v>
      </c>
      <c r="H9455" s="77"/>
      <c r="I9455" s="77"/>
      <c r="J9455" s="77"/>
      <c r="K9455" s="77"/>
      <c r="L9455" s="77"/>
      <c r="M9455" s="77"/>
    </row>
    <row r="9456" ht="15.75" customHeight="1">
      <c r="A9456" s="79">
        <f t="shared" si="3"/>
        <v>51458</v>
      </c>
      <c r="H9456" s="77"/>
      <c r="I9456" s="77"/>
      <c r="J9456" s="77"/>
      <c r="K9456" s="77"/>
      <c r="L9456" s="77"/>
      <c r="M9456" s="77"/>
    </row>
    <row r="9457" ht="15.75" customHeight="1">
      <c r="A9457" s="79">
        <f t="shared" si="3"/>
        <v>51459</v>
      </c>
      <c r="H9457" s="77"/>
      <c r="I9457" s="77"/>
      <c r="J9457" s="77"/>
      <c r="K9457" s="77"/>
      <c r="L9457" s="77"/>
      <c r="M9457" s="77"/>
    </row>
    <row r="9458" ht="15.75" customHeight="1">
      <c r="A9458" s="79">
        <f t="shared" si="3"/>
        <v>51460</v>
      </c>
      <c r="H9458" s="77"/>
      <c r="I9458" s="77"/>
      <c r="J9458" s="77"/>
      <c r="K9458" s="77"/>
      <c r="L9458" s="77"/>
      <c r="M9458" s="77"/>
    </row>
    <row r="9459" ht="15.75" customHeight="1">
      <c r="A9459" s="79">
        <f t="shared" si="3"/>
        <v>51461</v>
      </c>
      <c r="H9459" s="77"/>
      <c r="I9459" s="77"/>
      <c r="J9459" s="77"/>
      <c r="K9459" s="77"/>
      <c r="L9459" s="77"/>
      <c r="M9459" s="77"/>
    </row>
    <row r="9460" ht="15.75" customHeight="1">
      <c r="A9460" s="79">
        <f t="shared" si="3"/>
        <v>51462</v>
      </c>
      <c r="H9460" s="77"/>
      <c r="I9460" s="77"/>
      <c r="J9460" s="77"/>
      <c r="K9460" s="77"/>
      <c r="L9460" s="77"/>
      <c r="M9460" s="77"/>
    </row>
    <row r="9461" ht="15.75" customHeight="1">
      <c r="A9461" s="79">
        <f t="shared" si="3"/>
        <v>51463</v>
      </c>
      <c r="H9461" s="77"/>
      <c r="I9461" s="77"/>
      <c r="J9461" s="77"/>
      <c r="K9461" s="77"/>
      <c r="L9461" s="77"/>
      <c r="M9461" s="77"/>
    </row>
    <row r="9462" ht="15.75" customHeight="1">
      <c r="A9462" s="79">
        <f t="shared" si="3"/>
        <v>51464</v>
      </c>
      <c r="H9462" s="77"/>
      <c r="I9462" s="77"/>
      <c r="J9462" s="77"/>
      <c r="K9462" s="77"/>
      <c r="L9462" s="77"/>
      <c r="M9462" s="77"/>
    </row>
    <row r="9463" ht="15.75" customHeight="1">
      <c r="A9463" s="79">
        <f t="shared" si="3"/>
        <v>51465</v>
      </c>
      <c r="H9463" s="77"/>
      <c r="I9463" s="77"/>
      <c r="J9463" s="77"/>
      <c r="K9463" s="77"/>
      <c r="L9463" s="77"/>
      <c r="M9463" s="77"/>
    </row>
    <row r="9464" ht="15.75" customHeight="1">
      <c r="A9464" s="79">
        <f t="shared" si="3"/>
        <v>51466</v>
      </c>
      <c r="H9464" s="77"/>
      <c r="I9464" s="77"/>
      <c r="J9464" s="77"/>
      <c r="K9464" s="77"/>
      <c r="L9464" s="77"/>
      <c r="M9464" s="77"/>
    </row>
    <row r="9465" ht="15.75" customHeight="1">
      <c r="A9465" s="79">
        <f t="shared" si="3"/>
        <v>51467</v>
      </c>
      <c r="H9465" s="77"/>
      <c r="I9465" s="77"/>
      <c r="J9465" s="77"/>
      <c r="K9465" s="77"/>
      <c r="L9465" s="77"/>
      <c r="M9465" s="77"/>
    </row>
    <row r="9466" ht="15.75" customHeight="1">
      <c r="A9466" s="79">
        <f t="shared" si="3"/>
        <v>51468</v>
      </c>
      <c r="H9466" s="77"/>
      <c r="I9466" s="77"/>
      <c r="J9466" s="77"/>
      <c r="K9466" s="77"/>
      <c r="L9466" s="77"/>
      <c r="M9466" s="77"/>
    </row>
    <row r="9467" ht="15.75" customHeight="1">
      <c r="A9467" s="79">
        <f t="shared" si="3"/>
        <v>51469</v>
      </c>
      <c r="H9467" s="77"/>
      <c r="I9467" s="77"/>
      <c r="J9467" s="77"/>
      <c r="K9467" s="77"/>
      <c r="L9467" s="77"/>
      <c r="M9467" s="77"/>
    </row>
    <row r="9468" ht="15.75" customHeight="1">
      <c r="A9468" s="79">
        <f t="shared" si="3"/>
        <v>51470</v>
      </c>
      <c r="H9468" s="77"/>
      <c r="I9468" s="77"/>
      <c r="J9468" s="77"/>
      <c r="K9468" s="77"/>
      <c r="L9468" s="77"/>
      <c r="M9468" s="77"/>
    </row>
    <row r="9469" ht="15.75" customHeight="1">
      <c r="A9469" s="79">
        <f t="shared" si="3"/>
        <v>51471</v>
      </c>
      <c r="H9469" s="77"/>
      <c r="I9469" s="77"/>
      <c r="J9469" s="77"/>
      <c r="K9469" s="77"/>
      <c r="L9469" s="77"/>
      <c r="M9469" s="77"/>
    </row>
    <row r="9470" ht="15.75" customHeight="1">
      <c r="A9470" s="79">
        <f t="shared" si="3"/>
        <v>51472</v>
      </c>
      <c r="H9470" s="77"/>
      <c r="I9470" s="77"/>
      <c r="J9470" s="77"/>
      <c r="K9470" s="77"/>
      <c r="L9470" s="77"/>
      <c r="M9470" s="77"/>
    </row>
    <row r="9471" ht="15.75" customHeight="1">
      <c r="A9471" s="79">
        <f t="shared" si="3"/>
        <v>51473</v>
      </c>
      <c r="H9471" s="77"/>
      <c r="I9471" s="77"/>
      <c r="J9471" s="77"/>
      <c r="K9471" s="77"/>
      <c r="L9471" s="77"/>
      <c r="M9471" s="77"/>
    </row>
    <row r="9472" ht="15.75" customHeight="1">
      <c r="A9472" s="79">
        <f t="shared" si="3"/>
        <v>51474</v>
      </c>
      <c r="H9472" s="77"/>
      <c r="I9472" s="77"/>
      <c r="J9472" s="77"/>
      <c r="K9472" s="77"/>
      <c r="L9472" s="77"/>
      <c r="M9472" s="77"/>
    </row>
    <row r="9473" ht="15.75" customHeight="1">
      <c r="A9473" s="79">
        <f t="shared" si="3"/>
        <v>51475</v>
      </c>
      <c r="H9473" s="77"/>
      <c r="I9473" s="77"/>
      <c r="J9473" s="77"/>
      <c r="K9473" s="77"/>
      <c r="L9473" s="77"/>
      <c r="M9473" s="77"/>
    </row>
    <row r="9474" ht="15.75" customHeight="1">
      <c r="A9474" s="79">
        <f t="shared" si="3"/>
        <v>51476</v>
      </c>
      <c r="H9474" s="77"/>
      <c r="I9474" s="77"/>
      <c r="J9474" s="77"/>
      <c r="K9474" s="77"/>
      <c r="L9474" s="77"/>
      <c r="M9474" s="77"/>
    </row>
    <row r="9475" ht="15.75" customHeight="1">
      <c r="A9475" s="79">
        <f t="shared" si="3"/>
        <v>51477</v>
      </c>
      <c r="H9475" s="77"/>
      <c r="I9475" s="77"/>
      <c r="J9475" s="77"/>
      <c r="K9475" s="77"/>
      <c r="L9475" s="77"/>
      <c r="M9475" s="77"/>
    </row>
    <row r="9476" ht="15.75" customHeight="1">
      <c r="A9476" s="79">
        <f t="shared" si="3"/>
        <v>51478</v>
      </c>
      <c r="H9476" s="77"/>
      <c r="I9476" s="77"/>
      <c r="J9476" s="77"/>
      <c r="K9476" s="77"/>
      <c r="L9476" s="77"/>
      <c r="M9476" s="77"/>
    </row>
    <row r="9477" ht="15.75" customHeight="1">
      <c r="A9477" s="79">
        <f t="shared" si="3"/>
        <v>51479</v>
      </c>
      <c r="H9477" s="77"/>
      <c r="I9477" s="77"/>
      <c r="J9477" s="77"/>
      <c r="K9477" s="77"/>
      <c r="L9477" s="77"/>
      <c r="M9477" s="77"/>
    </row>
    <row r="9478" ht="15.75" customHeight="1">
      <c r="A9478" s="79">
        <f t="shared" si="3"/>
        <v>51480</v>
      </c>
      <c r="H9478" s="77"/>
      <c r="I9478" s="77"/>
      <c r="J9478" s="77"/>
      <c r="K9478" s="77"/>
      <c r="L9478" s="77"/>
      <c r="M9478" s="77"/>
    </row>
    <row r="9479" ht="15.75" customHeight="1">
      <c r="A9479" s="79">
        <f t="shared" si="3"/>
        <v>51481</v>
      </c>
      <c r="H9479" s="77"/>
      <c r="I9479" s="77"/>
      <c r="J9479" s="77"/>
      <c r="K9479" s="77"/>
      <c r="L9479" s="77"/>
      <c r="M9479" s="77"/>
    </row>
    <row r="9480" ht="15.75" customHeight="1">
      <c r="A9480" s="79">
        <f t="shared" si="3"/>
        <v>51482</v>
      </c>
      <c r="H9480" s="77"/>
      <c r="I9480" s="77"/>
      <c r="J9480" s="77"/>
      <c r="K9480" s="77"/>
      <c r="L9480" s="77"/>
      <c r="M9480" s="77"/>
    </row>
    <row r="9481" ht="15.75" customHeight="1">
      <c r="A9481" s="79">
        <f t="shared" si="3"/>
        <v>51483</v>
      </c>
      <c r="H9481" s="77"/>
      <c r="I9481" s="77"/>
      <c r="J9481" s="77"/>
      <c r="K9481" s="77"/>
      <c r="L9481" s="77"/>
      <c r="M9481" s="77"/>
    </row>
    <row r="9482" ht="15.75" customHeight="1">
      <c r="A9482" s="79">
        <f t="shared" si="3"/>
        <v>51484</v>
      </c>
      <c r="H9482" s="77"/>
      <c r="I9482" s="77"/>
      <c r="J9482" s="77"/>
      <c r="K9482" s="77"/>
      <c r="L9482" s="77"/>
      <c r="M9482" s="77"/>
    </row>
    <row r="9483" ht="15.75" customHeight="1">
      <c r="A9483" s="79">
        <f t="shared" si="3"/>
        <v>51485</v>
      </c>
      <c r="H9483" s="77"/>
      <c r="I9483" s="77"/>
      <c r="J9483" s="77"/>
      <c r="K9483" s="77"/>
      <c r="L9483" s="77"/>
      <c r="M9483" s="77"/>
    </row>
    <row r="9484" ht="15.75" customHeight="1">
      <c r="A9484" s="79">
        <f t="shared" si="3"/>
        <v>51486</v>
      </c>
      <c r="H9484" s="77"/>
      <c r="I9484" s="77"/>
      <c r="J9484" s="77"/>
      <c r="K9484" s="77"/>
      <c r="L9484" s="77"/>
      <c r="M9484" s="77"/>
    </row>
    <row r="9485" ht="15.75" customHeight="1">
      <c r="A9485" s="79">
        <f t="shared" si="3"/>
        <v>51487</v>
      </c>
      <c r="H9485" s="77"/>
      <c r="I9485" s="77"/>
      <c r="J9485" s="77"/>
      <c r="K9485" s="77"/>
      <c r="L9485" s="77"/>
      <c r="M9485" s="77"/>
    </row>
    <row r="9486" ht="15.75" customHeight="1">
      <c r="A9486" s="79">
        <f t="shared" si="3"/>
        <v>51488</v>
      </c>
      <c r="H9486" s="77"/>
      <c r="I9486" s="77"/>
      <c r="J9486" s="77"/>
      <c r="K9486" s="77"/>
      <c r="L9486" s="77"/>
      <c r="M9486" s="77"/>
    </row>
    <row r="9487" ht="15.75" customHeight="1">
      <c r="A9487" s="79">
        <f t="shared" si="3"/>
        <v>51489</v>
      </c>
      <c r="H9487" s="77"/>
      <c r="I9487" s="77"/>
      <c r="J9487" s="77"/>
      <c r="K9487" s="77"/>
      <c r="L9487" s="77"/>
      <c r="M9487" s="77"/>
    </row>
    <row r="9488" ht="15.75" customHeight="1">
      <c r="A9488" s="79">
        <f t="shared" si="3"/>
        <v>51490</v>
      </c>
      <c r="H9488" s="77"/>
      <c r="I9488" s="77"/>
      <c r="J9488" s="77"/>
      <c r="K9488" s="77"/>
      <c r="L9488" s="77"/>
      <c r="M9488" s="77"/>
    </row>
    <row r="9489" ht="15.75" customHeight="1">
      <c r="A9489" s="79">
        <f t="shared" si="3"/>
        <v>51491</v>
      </c>
      <c r="H9489" s="77"/>
      <c r="I9489" s="77"/>
      <c r="J9489" s="77"/>
      <c r="K9489" s="77"/>
      <c r="L9489" s="77"/>
      <c r="M9489" s="77"/>
    </row>
    <row r="9490" ht="15.75" customHeight="1">
      <c r="A9490" s="79">
        <f t="shared" si="3"/>
        <v>51492</v>
      </c>
      <c r="H9490" s="77"/>
      <c r="I9490" s="77"/>
      <c r="J9490" s="77"/>
      <c r="K9490" s="77"/>
      <c r="L9490" s="77"/>
      <c r="M9490" s="77"/>
    </row>
    <row r="9491" ht="15.75" customHeight="1">
      <c r="A9491" s="79">
        <f t="shared" si="3"/>
        <v>51493</v>
      </c>
      <c r="H9491" s="77"/>
      <c r="I9491" s="77"/>
      <c r="J9491" s="77"/>
      <c r="K9491" s="77"/>
      <c r="L9491" s="77"/>
      <c r="M9491" s="77"/>
    </row>
    <row r="9492" ht="15.75" customHeight="1">
      <c r="A9492" s="79">
        <f t="shared" si="3"/>
        <v>51494</v>
      </c>
      <c r="H9492" s="77"/>
      <c r="I9492" s="77"/>
      <c r="J9492" s="77"/>
      <c r="K9492" s="77"/>
      <c r="L9492" s="77"/>
      <c r="M9492" s="77"/>
    </row>
    <row r="9493" ht="15.75" customHeight="1">
      <c r="A9493" s="79">
        <f t="shared" si="3"/>
        <v>51495</v>
      </c>
      <c r="H9493" s="77"/>
      <c r="I9493" s="77"/>
      <c r="J9493" s="77"/>
      <c r="K9493" s="77"/>
      <c r="L9493" s="77"/>
      <c r="M9493" s="77"/>
    </row>
    <row r="9494" ht="15.75" customHeight="1">
      <c r="A9494" s="79">
        <f t="shared" si="3"/>
        <v>51496</v>
      </c>
      <c r="H9494" s="77"/>
      <c r="I9494" s="77"/>
      <c r="J9494" s="77"/>
      <c r="K9494" s="77"/>
      <c r="L9494" s="77"/>
      <c r="M9494" s="77"/>
    </row>
    <row r="9495" ht="15.75" customHeight="1">
      <c r="A9495" s="79">
        <f t="shared" si="3"/>
        <v>51497</v>
      </c>
      <c r="H9495" s="77"/>
      <c r="I9495" s="77"/>
      <c r="J9495" s="77"/>
      <c r="K9495" s="77"/>
      <c r="L9495" s="77"/>
      <c r="M9495" s="77"/>
    </row>
    <row r="9496" ht="15.75" customHeight="1">
      <c r="A9496" s="79">
        <f t="shared" si="3"/>
        <v>51498</v>
      </c>
      <c r="H9496" s="77"/>
      <c r="I9496" s="77"/>
      <c r="J9496" s="77"/>
      <c r="K9496" s="77"/>
      <c r="L9496" s="77"/>
      <c r="M9496" s="77"/>
    </row>
    <row r="9497" ht="15.75" customHeight="1">
      <c r="A9497" s="79">
        <f t="shared" si="3"/>
        <v>51499</v>
      </c>
      <c r="H9497" s="77"/>
      <c r="I9497" s="77"/>
      <c r="J9497" s="77"/>
      <c r="K9497" s="77"/>
      <c r="L9497" s="77"/>
      <c r="M9497" s="77"/>
    </row>
    <row r="9498" ht="15.75" customHeight="1">
      <c r="A9498" s="79">
        <f t="shared" si="3"/>
        <v>51500</v>
      </c>
      <c r="H9498" s="77"/>
      <c r="I9498" s="77"/>
      <c r="J9498" s="77"/>
      <c r="K9498" s="77"/>
      <c r="L9498" s="77"/>
      <c r="M9498" s="77"/>
    </row>
    <row r="9499" ht="15.75" customHeight="1">
      <c r="A9499" s="79">
        <f t="shared" si="3"/>
        <v>51501</v>
      </c>
      <c r="H9499" s="77"/>
      <c r="I9499" s="77"/>
      <c r="J9499" s="77"/>
      <c r="K9499" s="77"/>
      <c r="L9499" s="77"/>
      <c r="M9499" s="77"/>
    </row>
    <row r="9500" ht="15.75" customHeight="1">
      <c r="A9500" s="79">
        <f t="shared" si="3"/>
        <v>51502</v>
      </c>
      <c r="H9500" s="77"/>
      <c r="I9500" s="77"/>
      <c r="J9500" s="77"/>
      <c r="K9500" s="77"/>
      <c r="L9500" s="77"/>
      <c r="M9500" s="77"/>
    </row>
    <row r="9501" ht="15.75" customHeight="1">
      <c r="A9501" s="79">
        <f t="shared" si="3"/>
        <v>51503</v>
      </c>
      <c r="H9501" s="77"/>
      <c r="I9501" s="77"/>
      <c r="J9501" s="77"/>
      <c r="K9501" s="77"/>
      <c r="L9501" s="77"/>
      <c r="M9501" s="77"/>
    </row>
    <row r="9502" ht="15.75" customHeight="1">
      <c r="A9502" s="79">
        <f t="shared" si="3"/>
        <v>51504</v>
      </c>
      <c r="H9502" s="77"/>
      <c r="I9502" s="77"/>
      <c r="J9502" s="77"/>
      <c r="K9502" s="77"/>
      <c r="L9502" s="77"/>
      <c r="M9502" s="77"/>
    </row>
    <row r="9503" ht="15.75" customHeight="1">
      <c r="A9503" s="79">
        <f t="shared" si="3"/>
        <v>51505</v>
      </c>
      <c r="H9503" s="77"/>
      <c r="I9503" s="77"/>
      <c r="J9503" s="77"/>
      <c r="K9503" s="77"/>
      <c r="L9503" s="77"/>
      <c r="M9503" s="77"/>
    </row>
    <row r="9504" ht="15.75" customHeight="1">
      <c r="A9504" s="79">
        <f t="shared" si="3"/>
        <v>51506</v>
      </c>
      <c r="H9504" s="77"/>
      <c r="I9504" s="77"/>
      <c r="J9504" s="77"/>
      <c r="K9504" s="77"/>
      <c r="L9504" s="77"/>
      <c r="M9504" s="77"/>
    </row>
    <row r="9505" ht="15.75" customHeight="1">
      <c r="A9505" s="79">
        <f t="shared" si="3"/>
        <v>51507</v>
      </c>
      <c r="H9505" s="77"/>
      <c r="I9505" s="77"/>
      <c r="J9505" s="77"/>
      <c r="K9505" s="77"/>
      <c r="L9505" s="77"/>
      <c r="M9505" s="77"/>
    </row>
    <row r="9506" ht="15.75" customHeight="1">
      <c r="A9506" s="79">
        <f t="shared" si="3"/>
        <v>51508</v>
      </c>
      <c r="H9506" s="77"/>
      <c r="I9506" s="77"/>
      <c r="J9506" s="77"/>
      <c r="K9506" s="77"/>
      <c r="L9506" s="77"/>
      <c r="M9506" s="77"/>
    </row>
    <row r="9507" ht="15.75" customHeight="1">
      <c r="A9507" s="79">
        <f t="shared" si="3"/>
        <v>51509</v>
      </c>
      <c r="H9507" s="77"/>
      <c r="I9507" s="77"/>
      <c r="J9507" s="77"/>
      <c r="K9507" s="77"/>
      <c r="L9507" s="77"/>
      <c r="M9507" s="77"/>
    </row>
    <row r="9508" ht="15.75" customHeight="1">
      <c r="A9508" s="79">
        <f t="shared" si="3"/>
        <v>51510</v>
      </c>
      <c r="H9508" s="77"/>
      <c r="I9508" s="77"/>
      <c r="J9508" s="77"/>
      <c r="K9508" s="77"/>
      <c r="L9508" s="77"/>
      <c r="M9508" s="77"/>
    </row>
    <row r="9509" ht="15.75" customHeight="1">
      <c r="A9509" s="79">
        <f t="shared" si="3"/>
        <v>51511</v>
      </c>
      <c r="H9509" s="77"/>
      <c r="I9509" s="77"/>
      <c r="J9509" s="77"/>
      <c r="K9509" s="77"/>
      <c r="L9509" s="77"/>
      <c r="M9509" s="77"/>
    </row>
    <row r="9510" ht="15.75" customHeight="1">
      <c r="A9510" s="79">
        <f t="shared" si="3"/>
        <v>51512</v>
      </c>
      <c r="H9510" s="77"/>
      <c r="I9510" s="77"/>
      <c r="J9510" s="77"/>
      <c r="K9510" s="77"/>
      <c r="L9510" s="77"/>
      <c r="M9510" s="77"/>
    </row>
    <row r="9511" ht="15.75" customHeight="1">
      <c r="A9511" s="79">
        <f t="shared" si="3"/>
        <v>51513</v>
      </c>
      <c r="H9511" s="77"/>
      <c r="I9511" s="77"/>
      <c r="J9511" s="77"/>
      <c r="K9511" s="77"/>
      <c r="L9511" s="77"/>
      <c r="M9511" s="77"/>
    </row>
    <row r="9512" ht="15.75" customHeight="1">
      <c r="A9512" s="79">
        <f t="shared" si="3"/>
        <v>51514</v>
      </c>
      <c r="H9512" s="77"/>
      <c r="I9512" s="77"/>
      <c r="J9512" s="77"/>
      <c r="K9512" s="77"/>
      <c r="L9512" s="77"/>
      <c r="M9512" s="77"/>
    </row>
    <row r="9513" ht="15.75" customHeight="1">
      <c r="A9513" s="79">
        <f t="shared" si="3"/>
        <v>51515</v>
      </c>
      <c r="H9513" s="77"/>
      <c r="I9513" s="77"/>
      <c r="J9513" s="77"/>
      <c r="K9513" s="77"/>
      <c r="L9513" s="77"/>
      <c r="M9513" s="77"/>
    </row>
    <row r="9514" ht="15.75" customHeight="1">
      <c r="A9514" s="79">
        <f t="shared" si="3"/>
        <v>51516</v>
      </c>
      <c r="H9514" s="77"/>
      <c r="I9514" s="77"/>
      <c r="J9514" s="77"/>
      <c r="K9514" s="77"/>
      <c r="L9514" s="77"/>
      <c r="M9514" s="77"/>
    </row>
    <row r="9515" ht="15.75" customHeight="1">
      <c r="A9515" s="79">
        <f t="shared" si="3"/>
        <v>51517</v>
      </c>
      <c r="H9515" s="77"/>
      <c r="I9515" s="77"/>
      <c r="J9515" s="77"/>
      <c r="K9515" s="77"/>
      <c r="L9515" s="77"/>
      <c r="M9515" s="77"/>
    </row>
    <row r="9516" ht="15.75" customHeight="1">
      <c r="A9516" s="79">
        <f t="shared" si="3"/>
        <v>51518</v>
      </c>
      <c r="H9516" s="77"/>
      <c r="I9516" s="77"/>
      <c r="J9516" s="77"/>
      <c r="K9516" s="77"/>
      <c r="L9516" s="77"/>
      <c r="M9516" s="77"/>
    </row>
    <row r="9517" ht="15.75" customHeight="1">
      <c r="A9517" s="79">
        <f t="shared" si="3"/>
        <v>51519</v>
      </c>
      <c r="H9517" s="77"/>
      <c r="I9517" s="77"/>
      <c r="J9517" s="77"/>
      <c r="K9517" s="77"/>
      <c r="L9517" s="77"/>
      <c r="M9517" s="77"/>
    </row>
    <row r="9518" ht="15.75" customHeight="1">
      <c r="A9518" s="79">
        <f t="shared" si="3"/>
        <v>51520</v>
      </c>
      <c r="H9518" s="77"/>
      <c r="I9518" s="77"/>
      <c r="J9518" s="77"/>
      <c r="K9518" s="77"/>
      <c r="L9518" s="77"/>
      <c r="M9518" s="77"/>
    </row>
    <row r="9519" ht="15.75" customHeight="1">
      <c r="A9519" s="79">
        <f t="shared" si="3"/>
        <v>51521</v>
      </c>
      <c r="H9519" s="77"/>
      <c r="I9519" s="77"/>
      <c r="J9519" s="77"/>
      <c r="K9519" s="77"/>
      <c r="L9519" s="77"/>
      <c r="M9519" s="77"/>
    </row>
    <row r="9520" ht="15.75" customHeight="1">
      <c r="A9520" s="79">
        <f t="shared" si="3"/>
        <v>51522</v>
      </c>
      <c r="H9520" s="77"/>
      <c r="I9520" s="77"/>
      <c r="J9520" s="77"/>
      <c r="K9520" s="77"/>
      <c r="L9520" s="77"/>
      <c r="M9520" s="77"/>
    </row>
    <row r="9521" ht="15.75" customHeight="1">
      <c r="A9521" s="79">
        <f t="shared" si="3"/>
        <v>51523</v>
      </c>
      <c r="H9521" s="77"/>
      <c r="I9521" s="77"/>
      <c r="J9521" s="77"/>
      <c r="K9521" s="77"/>
      <c r="L9521" s="77"/>
      <c r="M9521" s="77"/>
    </row>
    <row r="9522" ht="15.75" customHeight="1">
      <c r="A9522" s="79">
        <f t="shared" si="3"/>
        <v>51524</v>
      </c>
      <c r="H9522" s="77"/>
      <c r="I9522" s="77"/>
      <c r="J9522" s="77"/>
      <c r="K9522" s="77"/>
      <c r="L9522" s="77"/>
      <c r="M9522" s="77"/>
    </row>
    <row r="9523" ht="15.75" customHeight="1">
      <c r="A9523" s="79">
        <f t="shared" si="3"/>
        <v>51525</v>
      </c>
      <c r="H9523" s="77"/>
      <c r="I9523" s="77"/>
      <c r="J9523" s="77"/>
      <c r="K9523" s="77"/>
      <c r="L9523" s="77"/>
      <c r="M9523" s="77"/>
    </row>
    <row r="9524" ht="15.75" customHeight="1">
      <c r="A9524" s="79">
        <f t="shared" si="3"/>
        <v>51526</v>
      </c>
      <c r="H9524" s="77"/>
      <c r="I9524" s="77"/>
      <c r="J9524" s="77"/>
      <c r="K9524" s="77"/>
      <c r="L9524" s="77"/>
      <c r="M9524" s="77"/>
    </row>
    <row r="9525" ht="15.75" customHeight="1">
      <c r="A9525" s="79">
        <f t="shared" si="3"/>
        <v>51527</v>
      </c>
      <c r="H9525" s="77"/>
      <c r="I9525" s="77"/>
      <c r="J9525" s="77"/>
      <c r="K9525" s="77"/>
      <c r="L9525" s="77"/>
      <c r="M9525" s="77"/>
    </row>
    <row r="9526" ht="15.75" customHeight="1">
      <c r="A9526" s="79">
        <f t="shared" si="3"/>
        <v>51528</v>
      </c>
      <c r="H9526" s="77"/>
      <c r="I9526" s="77"/>
      <c r="J9526" s="77"/>
      <c r="K9526" s="77"/>
      <c r="L9526" s="77"/>
      <c r="M9526" s="77"/>
    </row>
    <row r="9527" ht="15.75" customHeight="1">
      <c r="A9527" s="79">
        <f t="shared" si="3"/>
        <v>51529</v>
      </c>
      <c r="H9527" s="77"/>
      <c r="I9527" s="77"/>
      <c r="J9527" s="77"/>
      <c r="K9527" s="77"/>
      <c r="L9527" s="77"/>
      <c r="M9527" s="77"/>
    </row>
    <row r="9528" ht="15.75" customHeight="1">
      <c r="A9528" s="79">
        <f t="shared" si="3"/>
        <v>51530</v>
      </c>
      <c r="H9528" s="77"/>
      <c r="I9528" s="77"/>
      <c r="J9528" s="77"/>
      <c r="K9528" s="77"/>
      <c r="L9528" s="77"/>
      <c r="M9528" s="77"/>
    </row>
    <row r="9529" ht="15.75" customHeight="1">
      <c r="A9529" s="79">
        <f t="shared" si="3"/>
        <v>51531</v>
      </c>
      <c r="H9529" s="77"/>
      <c r="I9529" s="77"/>
      <c r="J9529" s="77"/>
      <c r="K9529" s="77"/>
      <c r="L9529" s="77"/>
      <c r="M9529" s="77"/>
    </row>
    <row r="9530" ht="15.75" customHeight="1">
      <c r="A9530" s="79">
        <f t="shared" si="3"/>
        <v>51532</v>
      </c>
      <c r="H9530" s="77"/>
      <c r="I9530" s="77"/>
      <c r="J9530" s="77"/>
      <c r="K9530" s="77"/>
      <c r="L9530" s="77"/>
      <c r="M9530" s="77"/>
    </row>
    <row r="9531" ht="15.75" customHeight="1">
      <c r="A9531" s="79">
        <f t="shared" si="3"/>
        <v>51533</v>
      </c>
      <c r="H9531" s="77"/>
      <c r="I9531" s="77"/>
      <c r="J9531" s="77"/>
      <c r="K9531" s="77"/>
      <c r="L9531" s="77"/>
      <c r="M9531" s="77"/>
    </row>
    <row r="9532" ht="15.75" customHeight="1">
      <c r="A9532" s="79">
        <f t="shared" si="3"/>
        <v>51534</v>
      </c>
      <c r="H9532" s="77"/>
      <c r="I9532" s="77"/>
      <c r="J9532" s="77"/>
      <c r="K9532" s="77"/>
      <c r="L9532" s="77"/>
      <c r="M9532" s="77"/>
    </row>
    <row r="9533" ht="15.75" customHeight="1">
      <c r="A9533" s="79">
        <f t="shared" si="3"/>
        <v>51535</v>
      </c>
      <c r="H9533" s="77"/>
      <c r="I9533" s="77"/>
      <c r="J9533" s="77"/>
      <c r="K9533" s="77"/>
      <c r="L9533" s="77"/>
      <c r="M9533" s="77"/>
    </row>
    <row r="9534" ht="15.75" customHeight="1">
      <c r="A9534" s="79">
        <f t="shared" si="3"/>
        <v>51536</v>
      </c>
      <c r="H9534" s="77"/>
      <c r="I9534" s="77"/>
      <c r="J9534" s="77"/>
      <c r="K9534" s="77"/>
      <c r="L9534" s="77"/>
      <c r="M9534" s="77"/>
    </row>
    <row r="9535" ht="15.75" customHeight="1">
      <c r="A9535" s="79">
        <f t="shared" si="3"/>
        <v>51537</v>
      </c>
      <c r="H9535" s="77"/>
      <c r="I9535" s="77"/>
      <c r="J9535" s="77"/>
      <c r="K9535" s="77"/>
      <c r="L9535" s="77"/>
      <c r="M9535" s="77"/>
    </row>
    <row r="9536" ht="15.75" customHeight="1">
      <c r="A9536" s="79">
        <f t="shared" si="3"/>
        <v>51538</v>
      </c>
      <c r="H9536" s="77"/>
      <c r="I9536" s="77"/>
      <c r="J9536" s="77"/>
      <c r="K9536" s="77"/>
      <c r="L9536" s="77"/>
      <c r="M9536" s="77"/>
    </row>
    <row r="9537" ht="15.75" customHeight="1">
      <c r="A9537" s="79">
        <f t="shared" si="3"/>
        <v>51539</v>
      </c>
      <c r="H9537" s="77"/>
      <c r="I9537" s="77"/>
      <c r="J9537" s="77"/>
      <c r="K9537" s="77"/>
      <c r="L9537" s="77"/>
      <c r="M9537" s="77"/>
    </row>
    <row r="9538" ht="15.75" customHeight="1">
      <c r="A9538" s="79">
        <f t="shared" si="3"/>
        <v>51540</v>
      </c>
      <c r="H9538" s="77"/>
      <c r="I9538" s="77"/>
      <c r="J9538" s="77"/>
      <c r="K9538" s="77"/>
      <c r="L9538" s="77"/>
      <c r="M9538" s="77"/>
    </row>
    <row r="9539" ht="15.75" customHeight="1">
      <c r="A9539" s="79">
        <f t="shared" si="3"/>
        <v>51541</v>
      </c>
      <c r="H9539" s="77"/>
      <c r="I9539" s="77"/>
      <c r="J9539" s="77"/>
      <c r="K9539" s="77"/>
      <c r="L9539" s="77"/>
      <c r="M9539" s="77"/>
    </row>
    <row r="9540" ht="15.75" customHeight="1">
      <c r="A9540" s="79">
        <f t="shared" si="3"/>
        <v>51542</v>
      </c>
      <c r="H9540" s="77"/>
      <c r="I9540" s="77"/>
      <c r="J9540" s="77"/>
      <c r="K9540" s="77"/>
      <c r="L9540" s="77"/>
      <c r="M9540" s="77"/>
    </row>
    <row r="9541" ht="15.75" customHeight="1">
      <c r="A9541" s="79">
        <f t="shared" si="3"/>
        <v>51543</v>
      </c>
      <c r="H9541" s="77"/>
      <c r="I9541" s="77"/>
      <c r="J9541" s="77"/>
      <c r="K9541" s="77"/>
      <c r="L9541" s="77"/>
      <c r="M9541" s="77"/>
    </row>
    <row r="9542" ht="15.75" customHeight="1">
      <c r="A9542" s="79">
        <f t="shared" si="3"/>
        <v>51544</v>
      </c>
      <c r="H9542" s="77"/>
      <c r="I9542" s="77"/>
      <c r="J9542" s="77"/>
      <c r="K9542" s="77"/>
      <c r="L9542" s="77"/>
      <c r="M9542" s="77"/>
    </row>
    <row r="9543" ht="15.75" customHeight="1">
      <c r="A9543" s="79">
        <f t="shared" si="3"/>
        <v>51545</v>
      </c>
      <c r="H9543" s="77"/>
      <c r="I9543" s="77"/>
      <c r="J9543" s="77"/>
      <c r="K9543" s="77"/>
      <c r="L9543" s="77"/>
      <c r="M9543" s="77"/>
    </row>
    <row r="9544" ht="15.75" customHeight="1">
      <c r="A9544" s="79">
        <f t="shared" si="3"/>
        <v>51546</v>
      </c>
      <c r="H9544" s="77"/>
      <c r="I9544" s="77"/>
      <c r="J9544" s="77"/>
      <c r="K9544" s="77"/>
      <c r="L9544" s="77"/>
      <c r="M9544" s="77"/>
    </row>
    <row r="9545" ht="15.75" customHeight="1">
      <c r="A9545" s="79">
        <f t="shared" si="3"/>
        <v>51547</v>
      </c>
      <c r="H9545" s="77"/>
      <c r="I9545" s="77"/>
      <c r="J9545" s="77"/>
      <c r="K9545" s="77"/>
      <c r="L9545" s="77"/>
      <c r="M9545" s="77"/>
    </row>
    <row r="9546" ht="15.75" customHeight="1">
      <c r="A9546" s="79">
        <f t="shared" si="3"/>
        <v>51548</v>
      </c>
      <c r="H9546" s="77"/>
      <c r="I9546" s="77"/>
      <c r="J9546" s="77"/>
      <c r="K9546" s="77"/>
      <c r="L9546" s="77"/>
      <c r="M9546" s="77"/>
    </row>
    <row r="9547" ht="15.75" customHeight="1">
      <c r="A9547" s="79">
        <f t="shared" si="3"/>
        <v>51549</v>
      </c>
      <c r="H9547" s="77"/>
      <c r="I9547" s="77"/>
      <c r="J9547" s="77"/>
      <c r="K9547" s="77"/>
      <c r="L9547" s="77"/>
      <c r="M9547" s="77"/>
    </row>
    <row r="9548" ht="15.75" customHeight="1">
      <c r="A9548" s="79">
        <f t="shared" si="3"/>
        <v>51550</v>
      </c>
      <c r="H9548" s="77"/>
      <c r="I9548" s="77"/>
      <c r="J9548" s="77"/>
      <c r="K9548" s="77"/>
      <c r="L9548" s="77"/>
      <c r="M9548" s="77"/>
    </row>
    <row r="9549" ht="15.75" customHeight="1">
      <c r="A9549" s="79">
        <f t="shared" si="3"/>
        <v>51551</v>
      </c>
      <c r="H9549" s="77"/>
      <c r="I9549" s="77"/>
      <c r="J9549" s="77"/>
      <c r="K9549" s="77"/>
      <c r="L9549" s="77"/>
      <c r="M9549" s="77"/>
    </row>
    <row r="9550" ht="15.75" customHeight="1">
      <c r="A9550" s="79">
        <f t="shared" si="3"/>
        <v>51552</v>
      </c>
      <c r="H9550" s="77"/>
      <c r="I9550" s="77"/>
      <c r="J9550" s="77"/>
      <c r="K9550" s="77"/>
      <c r="L9550" s="77"/>
      <c r="M9550" s="77"/>
    </row>
    <row r="9551" ht="15.75" customHeight="1">
      <c r="A9551" s="79">
        <f t="shared" si="3"/>
        <v>51553</v>
      </c>
      <c r="H9551" s="77"/>
      <c r="I9551" s="77"/>
      <c r="J9551" s="77"/>
      <c r="K9551" s="77"/>
      <c r="L9551" s="77"/>
      <c r="M9551" s="77"/>
    </row>
    <row r="9552" ht="15.75" customHeight="1">
      <c r="A9552" s="79">
        <f t="shared" si="3"/>
        <v>51554</v>
      </c>
      <c r="H9552" s="77"/>
      <c r="I9552" s="77"/>
      <c r="J9552" s="77"/>
      <c r="K9552" s="77"/>
      <c r="L9552" s="77"/>
      <c r="M9552" s="77"/>
    </row>
    <row r="9553" ht="15.75" customHeight="1">
      <c r="A9553" s="79">
        <f t="shared" si="3"/>
        <v>51555</v>
      </c>
      <c r="H9553" s="77"/>
      <c r="I9553" s="77"/>
      <c r="J9553" s="77"/>
      <c r="K9553" s="77"/>
      <c r="L9553" s="77"/>
      <c r="M9553" s="77"/>
    </row>
    <row r="9554" ht="15.75" customHeight="1">
      <c r="A9554" s="79">
        <f t="shared" si="3"/>
        <v>51556</v>
      </c>
      <c r="H9554" s="77"/>
      <c r="I9554" s="77"/>
      <c r="J9554" s="77"/>
      <c r="K9554" s="77"/>
      <c r="L9554" s="77"/>
      <c r="M9554" s="77"/>
    </row>
    <row r="9555" ht="15.75" customHeight="1">
      <c r="A9555" s="79">
        <f t="shared" si="3"/>
        <v>51557</v>
      </c>
      <c r="H9555" s="77"/>
      <c r="I9555" s="77"/>
      <c r="J9555" s="77"/>
      <c r="K9555" s="77"/>
      <c r="L9555" s="77"/>
      <c r="M9555" s="77"/>
    </row>
    <row r="9556" ht="15.75" customHeight="1">
      <c r="A9556" s="79">
        <f t="shared" si="3"/>
        <v>51558</v>
      </c>
      <c r="H9556" s="77"/>
      <c r="I9556" s="77"/>
      <c r="J9556" s="77"/>
      <c r="K9556" s="77"/>
      <c r="L9556" s="77"/>
      <c r="M9556" s="77"/>
    </row>
    <row r="9557" ht="15.75" customHeight="1">
      <c r="A9557" s="79">
        <f t="shared" si="3"/>
        <v>51559</v>
      </c>
      <c r="H9557" s="77"/>
      <c r="I9557" s="77"/>
      <c r="J9557" s="77"/>
      <c r="K9557" s="77"/>
      <c r="L9557" s="77"/>
      <c r="M9557" s="77"/>
    </row>
    <row r="9558" ht="15.75" customHeight="1">
      <c r="A9558" s="79">
        <f t="shared" si="3"/>
        <v>51560</v>
      </c>
      <c r="H9558" s="77"/>
      <c r="I9558" s="77"/>
      <c r="J9558" s="77"/>
      <c r="K9558" s="77"/>
      <c r="L9558" s="77"/>
      <c r="M9558" s="77"/>
    </row>
    <row r="9559" ht="15.75" customHeight="1">
      <c r="A9559" s="79">
        <f t="shared" si="3"/>
        <v>51561</v>
      </c>
      <c r="H9559" s="77"/>
      <c r="I9559" s="77"/>
      <c r="J9559" s="77"/>
      <c r="K9559" s="77"/>
      <c r="L9559" s="77"/>
      <c r="M9559" s="77"/>
    </row>
    <row r="9560" ht="15.75" customHeight="1">
      <c r="A9560" s="79">
        <f t="shared" si="3"/>
        <v>51562</v>
      </c>
      <c r="H9560" s="77"/>
      <c r="I9560" s="77"/>
      <c r="J9560" s="77"/>
      <c r="K9560" s="77"/>
      <c r="L9560" s="77"/>
      <c r="M9560" s="77"/>
    </row>
    <row r="9561" ht="15.75" customHeight="1">
      <c r="A9561" s="79">
        <f t="shared" si="3"/>
        <v>51563</v>
      </c>
      <c r="H9561" s="77"/>
      <c r="I9561" s="77"/>
      <c r="J9561" s="77"/>
      <c r="K9561" s="77"/>
      <c r="L9561" s="77"/>
      <c r="M9561" s="77"/>
    </row>
    <row r="9562" ht="15.75" customHeight="1">
      <c r="A9562" s="79">
        <f t="shared" si="3"/>
        <v>51564</v>
      </c>
      <c r="H9562" s="77"/>
      <c r="I9562" s="77"/>
      <c r="J9562" s="77"/>
      <c r="K9562" s="77"/>
      <c r="L9562" s="77"/>
      <c r="M9562" s="77"/>
    </row>
    <row r="9563" ht="15.75" customHeight="1">
      <c r="A9563" s="79">
        <f t="shared" si="3"/>
        <v>51565</v>
      </c>
      <c r="H9563" s="77"/>
      <c r="I9563" s="77"/>
      <c r="J9563" s="77"/>
      <c r="K9563" s="77"/>
      <c r="L9563" s="77"/>
      <c r="M9563" s="77"/>
    </row>
    <row r="9564" ht="15.75" customHeight="1">
      <c r="A9564" s="79">
        <f t="shared" si="3"/>
        <v>51566</v>
      </c>
      <c r="H9564" s="77"/>
      <c r="I9564" s="77"/>
      <c r="J9564" s="77"/>
      <c r="K9564" s="77"/>
      <c r="L9564" s="77"/>
      <c r="M9564" s="77"/>
    </row>
    <row r="9565" ht="15.75" customHeight="1">
      <c r="A9565" s="79">
        <f t="shared" si="3"/>
        <v>51567</v>
      </c>
      <c r="H9565" s="77"/>
      <c r="I9565" s="77"/>
      <c r="J9565" s="77"/>
      <c r="K9565" s="77"/>
      <c r="L9565" s="77"/>
      <c r="M9565" s="77"/>
    </row>
    <row r="9566" ht="15.75" customHeight="1">
      <c r="A9566" s="79">
        <f t="shared" si="3"/>
        <v>51568</v>
      </c>
      <c r="H9566" s="77"/>
      <c r="I9566" s="77"/>
      <c r="J9566" s="77"/>
      <c r="K9566" s="77"/>
      <c r="L9566" s="77"/>
      <c r="M9566" s="77"/>
    </row>
    <row r="9567" ht="15.75" customHeight="1">
      <c r="A9567" s="79">
        <f t="shared" si="3"/>
        <v>51569</v>
      </c>
      <c r="H9567" s="77"/>
      <c r="I9567" s="77"/>
      <c r="J9567" s="77"/>
      <c r="K9567" s="77"/>
      <c r="L9567" s="77"/>
      <c r="M9567" s="77"/>
    </row>
    <row r="9568" ht="15.75" customHeight="1">
      <c r="A9568" s="79">
        <f t="shared" si="3"/>
        <v>51570</v>
      </c>
      <c r="H9568" s="77"/>
      <c r="I9568" s="77"/>
      <c r="J9568" s="77"/>
      <c r="K9568" s="77"/>
      <c r="L9568" s="77"/>
      <c r="M9568" s="77"/>
    </row>
    <row r="9569" ht="15.75" customHeight="1">
      <c r="A9569" s="79">
        <f t="shared" si="3"/>
        <v>51571</v>
      </c>
      <c r="H9569" s="77"/>
      <c r="I9569" s="77"/>
      <c r="J9569" s="77"/>
      <c r="K9569" s="77"/>
      <c r="L9569" s="77"/>
      <c r="M9569" s="77"/>
    </row>
    <row r="9570" ht="15.75" customHeight="1">
      <c r="A9570" s="79">
        <f t="shared" si="3"/>
        <v>51572</v>
      </c>
      <c r="H9570" s="77"/>
      <c r="I9570" s="77"/>
      <c r="J9570" s="77"/>
      <c r="K9570" s="77"/>
      <c r="L9570" s="77"/>
      <c r="M9570" s="77"/>
    </row>
    <row r="9571" ht="15.75" customHeight="1">
      <c r="A9571" s="79">
        <f t="shared" si="3"/>
        <v>51573</v>
      </c>
      <c r="H9571" s="77"/>
      <c r="I9571" s="77"/>
      <c r="J9571" s="77"/>
      <c r="K9571" s="77"/>
      <c r="L9571" s="77"/>
      <c r="M9571" s="77"/>
    </row>
    <row r="9572" ht="15.75" customHeight="1">
      <c r="A9572" s="79">
        <f t="shared" si="3"/>
        <v>51574</v>
      </c>
      <c r="H9572" s="77"/>
      <c r="I9572" s="77"/>
      <c r="J9572" s="77"/>
      <c r="K9572" s="77"/>
      <c r="L9572" s="77"/>
      <c r="M9572" s="77"/>
    </row>
    <row r="9573" ht="15.75" customHeight="1">
      <c r="A9573" s="79">
        <f t="shared" si="3"/>
        <v>51575</v>
      </c>
      <c r="H9573" s="77"/>
      <c r="I9573" s="77"/>
      <c r="J9573" s="77"/>
      <c r="K9573" s="77"/>
      <c r="L9573" s="77"/>
      <c r="M9573" s="77"/>
    </row>
    <row r="9574" ht="15.75" customHeight="1">
      <c r="A9574" s="79">
        <f t="shared" si="3"/>
        <v>51576</v>
      </c>
      <c r="H9574" s="77"/>
      <c r="I9574" s="77"/>
      <c r="J9574" s="77"/>
      <c r="K9574" s="77"/>
      <c r="L9574" s="77"/>
      <c r="M9574" s="77"/>
    </row>
    <row r="9575" ht="15.75" customHeight="1">
      <c r="A9575" s="79">
        <f t="shared" si="3"/>
        <v>51577</v>
      </c>
      <c r="H9575" s="77"/>
      <c r="I9575" s="77"/>
      <c r="J9575" s="77"/>
      <c r="K9575" s="77"/>
      <c r="L9575" s="77"/>
      <c r="M9575" s="77"/>
    </row>
    <row r="9576" ht="15.75" customHeight="1">
      <c r="A9576" s="79">
        <f t="shared" si="3"/>
        <v>51578</v>
      </c>
      <c r="H9576" s="77"/>
      <c r="I9576" s="77"/>
      <c r="J9576" s="77"/>
      <c r="K9576" s="77"/>
      <c r="L9576" s="77"/>
      <c r="M9576" s="77"/>
    </row>
    <row r="9577" ht="15.75" customHeight="1">
      <c r="A9577" s="79">
        <f t="shared" si="3"/>
        <v>51579</v>
      </c>
      <c r="H9577" s="77"/>
      <c r="I9577" s="77"/>
      <c r="J9577" s="77"/>
      <c r="K9577" s="77"/>
      <c r="L9577" s="77"/>
      <c r="M9577" s="77"/>
    </row>
    <row r="9578" ht="15.75" customHeight="1">
      <c r="A9578" s="79">
        <f t="shared" si="3"/>
        <v>51580</v>
      </c>
      <c r="H9578" s="77"/>
      <c r="I9578" s="77"/>
      <c r="J9578" s="77"/>
      <c r="K9578" s="77"/>
      <c r="L9578" s="77"/>
      <c r="M9578" s="77"/>
    </row>
    <row r="9579" ht="15.75" customHeight="1">
      <c r="A9579" s="79">
        <f t="shared" si="3"/>
        <v>51581</v>
      </c>
      <c r="H9579" s="77"/>
      <c r="I9579" s="77"/>
      <c r="J9579" s="77"/>
      <c r="K9579" s="77"/>
      <c r="L9579" s="77"/>
      <c r="M9579" s="77"/>
    </row>
    <row r="9580" ht="15.75" customHeight="1">
      <c r="A9580" s="79">
        <f t="shared" si="3"/>
        <v>51582</v>
      </c>
      <c r="H9580" s="77"/>
      <c r="I9580" s="77"/>
      <c r="J9580" s="77"/>
      <c r="K9580" s="77"/>
      <c r="L9580" s="77"/>
      <c r="M9580" s="77"/>
    </row>
    <row r="9581" ht="15.75" customHeight="1">
      <c r="A9581" s="79">
        <f t="shared" si="3"/>
        <v>51583</v>
      </c>
      <c r="H9581" s="77"/>
      <c r="I9581" s="77"/>
      <c r="J9581" s="77"/>
      <c r="K9581" s="77"/>
      <c r="L9581" s="77"/>
      <c r="M9581" s="77"/>
    </row>
    <row r="9582" ht="15.75" customHeight="1">
      <c r="A9582" s="79">
        <f t="shared" si="3"/>
        <v>51584</v>
      </c>
      <c r="H9582" s="77"/>
      <c r="I9582" s="77"/>
      <c r="J9582" s="77"/>
      <c r="K9582" s="77"/>
      <c r="L9582" s="77"/>
      <c r="M9582" s="77"/>
    </row>
    <row r="9583" ht="15.75" customHeight="1">
      <c r="A9583" s="79">
        <f t="shared" si="3"/>
        <v>51585</v>
      </c>
      <c r="H9583" s="77"/>
      <c r="I9583" s="77"/>
      <c r="J9583" s="77"/>
      <c r="K9583" s="77"/>
      <c r="L9583" s="77"/>
      <c r="M9583" s="77"/>
    </row>
    <row r="9584" ht="15.75" customHeight="1">
      <c r="A9584" s="79">
        <f t="shared" si="3"/>
        <v>51586</v>
      </c>
      <c r="H9584" s="77"/>
      <c r="I9584" s="77"/>
      <c r="J9584" s="77"/>
      <c r="K9584" s="77"/>
      <c r="L9584" s="77"/>
      <c r="M9584" s="77"/>
    </row>
    <row r="9585" ht="15.75" customHeight="1">
      <c r="A9585" s="79">
        <f t="shared" si="3"/>
        <v>51587</v>
      </c>
      <c r="H9585" s="77"/>
      <c r="I9585" s="77"/>
      <c r="J9585" s="77"/>
      <c r="K9585" s="77"/>
      <c r="L9585" s="77"/>
      <c r="M9585" s="77"/>
    </row>
    <row r="9586" ht="15.75" customHeight="1">
      <c r="A9586" s="79">
        <f t="shared" si="3"/>
        <v>51588</v>
      </c>
      <c r="H9586" s="77"/>
      <c r="I9586" s="77"/>
      <c r="J9586" s="77"/>
      <c r="K9586" s="77"/>
      <c r="L9586" s="77"/>
      <c r="M9586" s="77"/>
    </row>
    <row r="9587" ht="15.75" customHeight="1">
      <c r="A9587" s="79">
        <f t="shared" si="3"/>
        <v>51589</v>
      </c>
      <c r="H9587" s="77"/>
      <c r="I9587" s="77"/>
      <c r="J9587" s="77"/>
      <c r="K9587" s="77"/>
      <c r="L9587" s="77"/>
      <c r="M9587" s="77"/>
    </row>
    <row r="9588" ht="15.75" customHeight="1">
      <c r="A9588" s="79">
        <f t="shared" si="3"/>
        <v>51590</v>
      </c>
      <c r="H9588" s="77"/>
      <c r="I9588" s="77"/>
      <c r="J9588" s="77"/>
      <c r="K9588" s="77"/>
      <c r="L9588" s="77"/>
      <c r="M9588" s="77"/>
    </row>
    <row r="9589" ht="15.75" customHeight="1">
      <c r="A9589" s="79">
        <f t="shared" si="3"/>
        <v>51591</v>
      </c>
      <c r="H9589" s="77"/>
      <c r="I9589" s="77"/>
      <c r="J9589" s="77"/>
      <c r="K9589" s="77"/>
      <c r="L9589" s="77"/>
      <c r="M9589" s="77"/>
    </row>
    <row r="9590" ht="15.75" customHeight="1">
      <c r="A9590" s="79">
        <f t="shared" si="3"/>
        <v>51592</v>
      </c>
      <c r="H9590" s="77"/>
      <c r="I9590" s="77"/>
      <c r="J9590" s="77"/>
      <c r="K9590" s="77"/>
      <c r="L9590" s="77"/>
      <c r="M9590" s="77"/>
    </row>
    <row r="9591" ht="15.75" customHeight="1">
      <c r="A9591" s="79">
        <f t="shared" si="3"/>
        <v>51593</v>
      </c>
      <c r="H9591" s="77"/>
      <c r="I9591" s="77"/>
      <c r="J9591" s="77"/>
      <c r="K9591" s="77"/>
      <c r="L9591" s="77"/>
      <c r="M9591" s="77"/>
    </row>
    <row r="9592" ht="15.75" customHeight="1">
      <c r="A9592" s="79">
        <f t="shared" si="3"/>
        <v>51594</v>
      </c>
      <c r="H9592" s="77"/>
      <c r="I9592" s="77"/>
      <c r="J9592" s="77"/>
      <c r="K9592" s="77"/>
      <c r="L9592" s="77"/>
      <c r="M9592" s="77"/>
    </row>
    <row r="9593" ht="15.75" customHeight="1">
      <c r="A9593" s="79">
        <f t="shared" si="3"/>
        <v>51595</v>
      </c>
      <c r="H9593" s="77"/>
      <c r="I9593" s="77"/>
      <c r="J9593" s="77"/>
      <c r="K9593" s="77"/>
      <c r="L9593" s="77"/>
      <c r="M9593" s="77"/>
    </row>
    <row r="9594" ht="15.75" customHeight="1">
      <c r="A9594" s="79">
        <f t="shared" si="3"/>
        <v>51596</v>
      </c>
      <c r="H9594" s="77"/>
      <c r="I9594" s="77"/>
      <c r="J9594" s="77"/>
      <c r="K9594" s="77"/>
      <c r="L9594" s="77"/>
      <c r="M9594" s="77"/>
    </row>
    <row r="9595" ht="15.75" customHeight="1">
      <c r="A9595" s="79">
        <f t="shared" si="3"/>
        <v>51597</v>
      </c>
      <c r="H9595" s="77"/>
      <c r="I9595" s="77"/>
      <c r="J9595" s="77"/>
      <c r="K9595" s="77"/>
      <c r="L9595" s="77"/>
      <c r="M9595" s="77"/>
    </row>
    <row r="9596" ht="15.75" customHeight="1">
      <c r="A9596" s="79">
        <f t="shared" si="3"/>
        <v>51598</v>
      </c>
      <c r="H9596" s="77"/>
      <c r="I9596" s="77"/>
      <c r="J9596" s="77"/>
      <c r="K9596" s="77"/>
      <c r="L9596" s="77"/>
      <c r="M9596" s="77"/>
    </row>
    <row r="9597" ht="15.75" customHeight="1">
      <c r="A9597" s="79">
        <f t="shared" si="3"/>
        <v>51599</v>
      </c>
      <c r="H9597" s="77"/>
      <c r="I9597" s="77"/>
      <c r="J9597" s="77"/>
      <c r="K9597" s="77"/>
      <c r="L9597" s="77"/>
      <c r="M9597" s="77"/>
    </row>
    <row r="9598" ht="15.75" customHeight="1">
      <c r="A9598" s="79">
        <f t="shared" si="3"/>
        <v>51600</v>
      </c>
      <c r="H9598" s="77"/>
      <c r="I9598" s="77"/>
      <c r="J9598" s="77"/>
      <c r="K9598" s="77"/>
      <c r="L9598" s="77"/>
      <c r="M9598" s="77"/>
    </row>
    <row r="9599" ht="15.75" customHeight="1">
      <c r="A9599" s="79">
        <f t="shared" si="3"/>
        <v>51601</v>
      </c>
      <c r="H9599" s="77"/>
      <c r="I9599" s="77"/>
      <c r="J9599" s="77"/>
      <c r="K9599" s="77"/>
      <c r="L9599" s="77"/>
      <c r="M9599" s="77"/>
    </row>
    <row r="9600" ht="15.75" customHeight="1">
      <c r="A9600" s="79">
        <f t="shared" si="3"/>
        <v>51602</v>
      </c>
      <c r="H9600" s="77"/>
      <c r="I9600" s="77"/>
      <c r="J9600" s="77"/>
      <c r="K9600" s="77"/>
      <c r="L9600" s="77"/>
      <c r="M9600" s="77"/>
    </row>
    <row r="9601" ht="15.75" customHeight="1">
      <c r="A9601" s="79">
        <f t="shared" si="3"/>
        <v>51603</v>
      </c>
      <c r="H9601" s="77"/>
      <c r="I9601" s="77"/>
      <c r="J9601" s="77"/>
      <c r="K9601" s="77"/>
      <c r="L9601" s="77"/>
      <c r="M9601" s="77"/>
    </row>
    <row r="9602" ht="15.75" customHeight="1">
      <c r="A9602" s="79">
        <f t="shared" si="3"/>
        <v>51604</v>
      </c>
      <c r="H9602" s="77"/>
      <c r="I9602" s="77"/>
      <c r="J9602" s="77"/>
      <c r="K9602" s="77"/>
      <c r="L9602" s="77"/>
      <c r="M9602" s="77"/>
    </row>
    <row r="9603" ht="15.75" customHeight="1">
      <c r="A9603" s="79">
        <f t="shared" si="3"/>
        <v>51605</v>
      </c>
      <c r="H9603" s="77"/>
      <c r="I9603" s="77"/>
      <c r="J9603" s="77"/>
      <c r="K9603" s="77"/>
      <c r="L9603" s="77"/>
      <c r="M9603" s="77"/>
    </row>
    <row r="9604" ht="15.75" customHeight="1">
      <c r="A9604" s="79">
        <f t="shared" si="3"/>
        <v>51606</v>
      </c>
      <c r="H9604" s="77"/>
      <c r="I9604" s="77"/>
      <c r="J9604" s="77"/>
      <c r="K9604" s="77"/>
      <c r="L9604" s="77"/>
      <c r="M9604" s="77"/>
    </row>
    <row r="9605" ht="15.75" customHeight="1">
      <c r="A9605" s="79">
        <f t="shared" si="3"/>
        <v>51607</v>
      </c>
      <c r="H9605" s="77"/>
      <c r="I9605" s="77"/>
      <c r="J9605" s="77"/>
      <c r="K9605" s="77"/>
      <c r="L9605" s="77"/>
      <c r="M9605" s="77"/>
    </row>
    <row r="9606" ht="15.75" customHeight="1">
      <c r="A9606" s="79">
        <f t="shared" si="3"/>
        <v>51608</v>
      </c>
      <c r="H9606" s="77"/>
      <c r="I9606" s="77"/>
      <c r="J9606" s="77"/>
      <c r="K9606" s="77"/>
      <c r="L9606" s="77"/>
      <c r="M9606" s="77"/>
    </row>
    <row r="9607" ht="15.75" customHeight="1">
      <c r="A9607" s="79">
        <f t="shared" si="3"/>
        <v>51609</v>
      </c>
      <c r="H9607" s="77"/>
      <c r="I9607" s="77"/>
      <c r="J9607" s="77"/>
      <c r="K9607" s="77"/>
      <c r="L9607" s="77"/>
      <c r="M9607" s="77"/>
    </row>
    <row r="9608" ht="15.75" customHeight="1">
      <c r="A9608" s="79">
        <f t="shared" si="3"/>
        <v>51610</v>
      </c>
      <c r="H9608" s="77"/>
      <c r="I9608" s="77"/>
      <c r="J9608" s="77"/>
      <c r="K9608" s="77"/>
      <c r="L9608" s="77"/>
      <c r="M9608" s="77"/>
    </row>
    <row r="9609" ht="15.75" customHeight="1">
      <c r="A9609" s="79">
        <f t="shared" si="3"/>
        <v>51611</v>
      </c>
      <c r="H9609" s="77"/>
      <c r="I9609" s="77"/>
      <c r="J9609" s="77"/>
      <c r="K9609" s="77"/>
      <c r="L9609" s="77"/>
      <c r="M9609" s="77"/>
    </row>
    <row r="9610" ht="15.75" customHeight="1">
      <c r="A9610" s="79">
        <f t="shared" si="3"/>
        <v>51612</v>
      </c>
      <c r="H9610" s="77"/>
      <c r="I9610" s="77"/>
      <c r="J9610" s="77"/>
      <c r="K9610" s="77"/>
      <c r="L9610" s="77"/>
      <c r="M9610" s="77"/>
    </row>
    <row r="9611" ht="15.75" customHeight="1">
      <c r="A9611" s="79">
        <f t="shared" si="3"/>
        <v>51613</v>
      </c>
      <c r="H9611" s="77"/>
      <c r="I9611" s="77"/>
      <c r="J9611" s="77"/>
      <c r="K9611" s="77"/>
      <c r="L9611" s="77"/>
      <c r="M9611" s="77"/>
    </row>
    <row r="9612" ht="15.75" customHeight="1">
      <c r="A9612" s="79">
        <f t="shared" si="3"/>
        <v>51614</v>
      </c>
      <c r="H9612" s="77"/>
      <c r="I9612" s="77"/>
      <c r="J9612" s="77"/>
      <c r="K9612" s="77"/>
      <c r="L9612" s="77"/>
      <c r="M9612" s="77"/>
    </row>
    <row r="9613" ht="15.75" customHeight="1">
      <c r="A9613" s="79">
        <f t="shared" si="3"/>
        <v>51615</v>
      </c>
      <c r="H9613" s="77"/>
      <c r="I9613" s="77"/>
      <c r="J9613" s="77"/>
      <c r="K9613" s="77"/>
      <c r="L9613" s="77"/>
      <c r="M9613" s="77"/>
    </row>
    <row r="9614" ht="15.75" customHeight="1">
      <c r="A9614" s="79">
        <f t="shared" si="3"/>
        <v>51616</v>
      </c>
      <c r="H9614" s="77"/>
      <c r="I9614" s="77"/>
      <c r="J9614" s="77"/>
      <c r="K9614" s="77"/>
      <c r="L9614" s="77"/>
      <c r="M9614" s="77"/>
    </row>
    <row r="9615" ht="15.75" customHeight="1">
      <c r="A9615" s="79">
        <f t="shared" si="3"/>
        <v>51617</v>
      </c>
      <c r="H9615" s="77"/>
      <c r="I9615" s="77"/>
      <c r="J9615" s="77"/>
      <c r="K9615" s="77"/>
      <c r="L9615" s="77"/>
      <c r="M9615" s="77"/>
    </row>
    <row r="9616" ht="15.75" customHeight="1">
      <c r="A9616" s="79">
        <f t="shared" si="3"/>
        <v>51618</v>
      </c>
      <c r="H9616" s="77"/>
      <c r="I9616" s="77"/>
      <c r="J9616" s="77"/>
      <c r="K9616" s="77"/>
      <c r="L9616" s="77"/>
      <c r="M9616" s="77"/>
    </row>
    <row r="9617" ht="15.75" customHeight="1">
      <c r="A9617" s="79">
        <f t="shared" si="3"/>
        <v>51619</v>
      </c>
      <c r="H9617" s="77"/>
      <c r="I9617" s="77"/>
      <c r="J9617" s="77"/>
      <c r="K9617" s="77"/>
      <c r="L9617" s="77"/>
      <c r="M9617" s="77"/>
    </row>
    <row r="9618" ht="15.75" customHeight="1">
      <c r="A9618" s="79">
        <f t="shared" si="3"/>
        <v>51620</v>
      </c>
      <c r="H9618" s="77"/>
      <c r="I9618" s="77"/>
      <c r="J9618" s="77"/>
      <c r="K9618" s="77"/>
      <c r="L9618" s="77"/>
      <c r="M9618" s="77"/>
    </row>
    <row r="9619" ht="15.75" customHeight="1">
      <c r="A9619" s="79">
        <f t="shared" si="3"/>
        <v>51621</v>
      </c>
      <c r="H9619" s="77"/>
      <c r="I9619" s="77"/>
      <c r="J9619" s="77"/>
      <c r="K9619" s="77"/>
      <c r="L9619" s="77"/>
      <c r="M9619" s="77"/>
    </row>
    <row r="9620" ht="15.75" customHeight="1">
      <c r="A9620" s="79">
        <f t="shared" si="3"/>
        <v>51622</v>
      </c>
      <c r="H9620" s="77"/>
      <c r="I9620" s="77"/>
      <c r="J9620" s="77"/>
      <c r="K9620" s="77"/>
      <c r="L9620" s="77"/>
      <c r="M9620" s="77"/>
    </row>
    <row r="9621" ht="15.75" customHeight="1">
      <c r="A9621" s="79">
        <f t="shared" si="3"/>
        <v>51623</v>
      </c>
      <c r="H9621" s="77"/>
      <c r="I9621" s="77"/>
      <c r="J9621" s="77"/>
      <c r="K9621" s="77"/>
      <c r="L9621" s="77"/>
      <c r="M9621" s="77"/>
    </row>
    <row r="9622" ht="15.75" customHeight="1">
      <c r="A9622" s="79">
        <f t="shared" si="3"/>
        <v>51624</v>
      </c>
      <c r="H9622" s="77"/>
      <c r="I9622" s="77"/>
      <c r="J9622" s="77"/>
      <c r="K9622" s="77"/>
      <c r="L9622" s="77"/>
      <c r="M9622" s="77"/>
    </row>
    <row r="9623" ht="15.75" customHeight="1">
      <c r="A9623" s="79">
        <f t="shared" si="3"/>
        <v>51625</v>
      </c>
      <c r="H9623" s="77"/>
      <c r="I9623" s="77"/>
      <c r="J9623" s="77"/>
      <c r="K9623" s="77"/>
      <c r="L9623" s="77"/>
      <c r="M9623" s="77"/>
    </row>
    <row r="9624" ht="15.75" customHeight="1">
      <c r="A9624" s="79">
        <f t="shared" si="3"/>
        <v>51626</v>
      </c>
      <c r="H9624" s="77"/>
      <c r="I9624" s="77"/>
      <c r="J9624" s="77"/>
      <c r="K9624" s="77"/>
      <c r="L9624" s="77"/>
      <c r="M9624" s="77"/>
    </row>
    <row r="9625" ht="15.75" customHeight="1">
      <c r="A9625" s="79">
        <f t="shared" si="3"/>
        <v>51627</v>
      </c>
      <c r="H9625" s="77"/>
      <c r="I9625" s="77"/>
      <c r="J9625" s="77"/>
      <c r="K9625" s="77"/>
      <c r="L9625" s="77"/>
      <c r="M9625" s="77"/>
    </row>
    <row r="9626" ht="15.75" customHeight="1">
      <c r="A9626" s="79">
        <f t="shared" si="3"/>
        <v>51628</v>
      </c>
      <c r="H9626" s="77"/>
      <c r="I9626" s="77"/>
      <c r="J9626" s="77"/>
      <c r="K9626" s="77"/>
      <c r="L9626" s="77"/>
      <c r="M9626" s="77"/>
    </row>
    <row r="9627" ht="15.75" customHeight="1">
      <c r="A9627" s="79">
        <f t="shared" si="3"/>
        <v>51629</v>
      </c>
      <c r="H9627" s="77"/>
      <c r="I9627" s="77"/>
      <c r="J9627" s="77"/>
      <c r="K9627" s="77"/>
      <c r="L9627" s="77"/>
      <c r="M9627" s="77"/>
    </row>
    <row r="9628" ht="15.75" customHeight="1">
      <c r="A9628" s="79">
        <f t="shared" si="3"/>
        <v>51630</v>
      </c>
      <c r="H9628" s="77"/>
      <c r="I9628" s="77"/>
      <c r="J9628" s="77"/>
      <c r="K9628" s="77"/>
      <c r="L9628" s="77"/>
      <c r="M9628" s="77"/>
    </row>
    <row r="9629" ht="15.75" customHeight="1">
      <c r="A9629" s="79">
        <f t="shared" si="3"/>
        <v>51631</v>
      </c>
      <c r="H9629" s="77"/>
      <c r="I9629" s="77"/>
      <c r="J9629" s="77"/>
      <c r="K9629" s="77"/>
      <c r="L9629" s="77"/>
      <c r="M9629" s="77"/>
    </row>
    <row r="9630" ht="15.75" customHeight="1">
      <c r="A9630" s="79">
        <f t="shared" si="3"/>
        <v>51632</v>
      </c>
      <c r="H9630" s="77"/>
      <c r="I9630" s="77"/>
      <c r="J9630" s="77"/>
      <c r="K9630" s="77"/>
      <c r="L9630" s="77"/>
      <c r="M9630" s="77"/>
    </row>
    <row r="9631" ht="15.75" customHeight="1">
      <c r="A9631" s="79">
        <f t="shared" si="3"/>
        <v>51633</v>
      </c>
      <c r="H9631" s="77"/>
      <c r="I9631" s="77"/>
      <c r="J9631" s="77"/>
      <c r="K9631" s="77"/>
      <c r="L9631" s="77"/>
      <c r="M9631" s="77"/>
    </row>
    <row r="9632" ht="15.75" customHeight="1">
      <c r="A9632" s="79">
        <f t="shared" si="3"/>
        <v>51634</v>
      </c>
      <c r="H9632" s="77"/>
      <c r="I9632" s="77"/>
      <c r="J9632" s="77"/>
      <c r="K9632" s="77"/>
      <c r="L9632" s="77"/>
      <c r="M9632" s="77"/>
    </row>
    <row r="9633" ht="15.75" customHeight="1">
      <c r="A9633" s="79">
        <f t="shared" si="3"/>
        <v>51635</v>
      </c>
      <c r="H9633" s="77"/>
      <c r="I9633" s="77"/>
      <c r="J9633" s="77"/>
      <c r="K9633" s="77"/>
      <c r="L9633" s="77"/>
      <c r="M9633" s="77"/>
    </row>
    <row r="9634" ht="15.75" customHeight="1">
      <c r="A9634" s="79">
        <f t="shared" si="3"/>
        <v>51636</v>
      </c>
      <c r="H9634" s="77"/>
      <c r="I9634" s="77"/>
      <c r="J9634" s="77"/>
      <c r="K9634" s="77"/>
      <c r="L9634" s="77"/>
      <c r="M9634" s="77"/>
    </row>
    <row r="9635" ht="15.75" customHeight="1">
      <c r="A9635" s="79">
        <f t="shared" si="3"/>
        <v>51637</v>
      </c>
      <c r="H9635" s="77"/>
      <c r="I9635" s="77"/>
      <c r="J9635" s="77"/>
      <c r="K9635" s="77"/>
      <c r="L9635" s="77"/>
      <c r="M9635" s="77"/>
    </row>
    <row r="9636" ht="15.75" customHeight="1">
      <c r="A9636" s="79">
        <f t="shared" si="3"/>
        <v>51638</v>
      </c>
      <c r="H9636" s="77"/>
      <c r="I9636" s="77"/>
      <c r="J9636" s="77"/>
      <c r="K9636" s="77"/>
      <c r="L9636" s="77"/>
      <c r="M9636" s="77"/>
    </row>
    <row r="9637" ht="15.75" customHeight="1">
      <c r="A9637" s="79">
        <f t="shared" si="3"/>
        <v>51639</v>
      </c>
      <c r="H9637" s="77"/>
      <c r="I9637" s="77"/>
      <c r="J9637" s="77"/>
      <c r="K9637" s="77"/>
      <c r="L9637" s="77"/>
      <c r="M9637" s="77"/>
    </row>
    <row r="9638" ht="15.75" customHeight="1">
      <c r="A9638" s="79">
        <f t="shared" si="3"/>
        <v>51640</v>
      </c>
      <c r="H9638" s="77"/>
      <c r="I9638" s="77"/>
      <c r="J9638" s="77"/>
      <c r="K9638" s="77"/>
      <c r="L9638" s="77"/>
      <c r="M9638" s="77"/>
    </row>
    <row r="9639" ht="15.75" customHeight="1">
      <c r="A9639" s="79">
        <f t="shared" si="3"/>
        <v>51641</v>
      </c>
      <c r="H9639" s="77"/>
      <c r="I9639" s="77"/>
      <c r="J9639" s="77"/>
      <c r="K9639" s="77"/>
      <c r="L9639" s="77"/>
      <c r="M9639" s="77"/>
    </row>
    <row r="9640" ht="15.75" customHeight="1">
      <c r="A9640" s="79">
        <f t="shared" si="3"/>
        <v>51642</v>
      </c>
      <c r="H9640" s="77"/>
      <c r="I9640" s="77"/>
      <c r="J9640" s="77"/>
      <c r="K9640" s="77"/>
      <c r="L9640" s="77"/>
      <c r="M9640" s="77"/>
    </row>
    <row r="9641" ht="15.75" customHeight="1">
      <c r="A9641" s="79">
        <f t="shared" si="3"/>
        <v>51643</v>
      </c>
      <c r="H9641" s="77"/>
      <c r="I9641" s="77"/>
      <c r="J9641" s="77"/>
      <c r="K9641" s="77"/>
      <c r="L9641" s="77"/>
      <c r="M9641" s="77"/>
    </row>
    <row r="9642" ht="15.75" customHeight="1">
      <c r="A9642" s="79">
        <f t="shared" si="3"/>
        <v>51644</v>
      </c>
      <c r="H9642" s="77"/>
      <c r="I9642" s="77"/>
      <c r="J9642" s="77"/>
      <c r="K9642" s="77"/>
      <c r="L9642" s="77"/>
      <c r="M9642" s="77"/>
    </row>
    <row r="9643" ht="15.75" customHeight="1">
      <c r="A9643" s="79">
        <f t="shared" si="3"/>
        <v>51645</v>
      </c>
      <c r="H9643" s="77"/>
      <c r="I9643" s="77"/>
      <c r="J9643" s="77"/>
      <c r="K9643" s="77"/>
      <c r="L9643" s="77"/>
      <c r="M9643" s="77"/>
    </row>
    <row r="9644" ht="15.75" customHeight="1">
      <c r="A9644" s="79">
        <f t="shared" si="3"/>
        <v>51646</v>
      </c>
      <c r="H9644" s="77"/>
      <c r="I9644" s="77"/>
      <c r="J9644" s="77"/>
      <c r="K9644" s="77"/>
      <c r="L9644" s="77"/>
      <c r="M9644" s="77"/>
    </row>
    <row r="9645" ht="15.75" customHeight="1">
      <c r="A9645" s="79">
        <f t="shared" si="3"/>
        <v>51647</v>
      </c>
      <c r="H9645" s="77"/>
      <c r="I9645" s="77"/>
      <c r="J9645" s="77"/>
      <c r="K9645" s="77"/>
      <c r="L9645" s="77"/>
      <c r="M9645" s="77"/>
    </row>
    <row r="9646" ht="15.75" customHeight="1">
      <c r="A9646" s="79">
        <f t="shared" si="3"/>
        <v>51648</v>
      </c>
      <c r="H9646" s="77"/>
      <c r="I9646" s="77"/>
      <c r="J9646" s="77"/>
      <c r="K9646" s="77"/>
      <c r="L9646" s="77"/>
      <c r="M9646" s="77"/>
    </row>
    <row r="9647" ht="15.75" customHeight="1">
      <c r="A9647" s="79">
        <f t="shared" si="3"/>
        <v>51649</v>
      </c>
      <c r="H9647" s="77"/>
      <c r="I9647" s="77"/>
      <c r="J9647" s="77"/>
      <c r="K9647" s="77"/>
      <c r="L9647" s="77"/>
      <c r="M9647" s="77"/>
    </row>
    <row r="9648" ht="15.75" customHeight="1">
      <c r="A9648" s="79">
        <f t="shared" si="3"/>
        <v>51650</v>
      </c>
      <c r="H9648" s="77"/>
      <c r="I9648" s="77"/>
      <c r="J9648" s="77"/>
      <c r="K9648" s="77"/>
      <c r="L9648" s="77"/>
      <c r="M9648" s="77"/>
    </row>
    <row r="9649" ht="15.75" customHeight="1">
      <c r="A9649" s="79">
        <f t="shared" si="3"/>
        <v>51651</v>
      </c>
      <c r="H9649" s="77"/>
      <c r="I9649" s="77"/>
      <c r="J9649" s="77"/>
      <c r="K9649" s="77"/>
      <c r="L9649" s="77"/>
      <c r="M9649" s="77"/>
    </row>
    <row r="9650" ht="15.75" customHeight="1">
      <c r="A9650" s="79">
        <f t="shared" si="3"/>
        <v>51652</v>
      </c>
      <c r="H9650" s="77"/>
      <c r="I9650" s="77"/>
      <c r="J9650" s="77"/>
      <c r="K9650" s="77"/>
      <c r="L9650" s="77"/>
      <c r="M9650" s="77"/>
    </row>
    <row r="9651" ht="15.75" customHeight="1">
      <c r="A9651" s="79">
        <f t="shared" si="3"/>
        <v>51653</v>
      </c>
      <c r="H9651" s="77"/>
      <c r="I9651" s="77"/>
      <c r="J9651" s="77"/>
      <c r="K9651" s="77"/>
      <c r="L9651" s="77"/>
      <c r="M9651" s="77"/>
    </row>
    <row r="9652" ht="15.75" customHeight="1">
      <c r="A9652" s="79">
        <f t="shared" si="3"/>
        <v>51654</v>
      </c>
      <c r="H9652" s="77"/>
      <c r="I9652" s="77"/>
      <c r="J9652" s="77"/>
      <c r="K9652" s="77"/>
      <c r="L9652" s="77"/>
      <c r="M9652" s="77"/>
    </row>
    <row r="9653" ht="15.75" customHeight="1">
      <c r="A9653" s="79">
        <f t="shared" si="3"/>
        <v>51655</v>
      </c>
      <c r="H9653" s="77"/>
      <c r="I9653" s="77"/>
      <c r="J9653" s="77"/>
      <c r="K9653" s="77"/>
      <c r="L9653" s="77"/>
      <c r="M9653" s="77"/>
    </row>
    <row r="9654" ht="15.75" customHeight="1">
      <c r="A9654" s="79">
        <f t="shared" si="3"/>
        <v>51656</v>
      </c>
      <c r="H9654" s="77"/>
      <c r="I9654" s="77"/>
      <c r="J9654" s="77"/>
      <c r="K9654" s="77"/>
      <c r="L9654" s="77"/>
      <c r="M9654" s="77"/>
    </row>
    <row r="9655" ht="15.75" customHeight="1">
      <c r="A9655" s="79">
        <f t="shared" si="3"/>
        <v>51657</v>
      </c>
      <c r="H9655" s="77"/>
      <c r="I9655" s="77"/>
      <c r="J9655" s="77"/>
      <c r="K9655" s="77"/>
      <c r="L9655" s="77"/>
      <c r="M9655" s="77"/>
    </row>
    <row r="9656" ht="15.75" customHeight="1">
      <c r="A9656" s="79">
        <f t="shared" si="3"/>
        <v>51658</v>
      </c>
      <c r="H9656" s="77"/>
      <c r="I9656" s="77"/>
      <c r="J9656" s="77"/>
      <c r="K9656" s="77"/>
      <c r="L9656" s="77"/>
      <c r="M9656" s="77"/>
    </row>
    <row r="9657" ht="15.75" customHeight="1">
      <c r="A9657" s="79">
        <f t="shared" si="3"/>
        <v>51659</v>
      </c>
      <c r="H9657" s="77"/>
      <c r="I9657" s="77"/>
      <c r="J9657" s="77"/>
      <c r="K9657" s="77"/>
      <c r="L9657" s="77"/>
      <c r="M9657" s="77"/>
    </row>
    <row r="9658" ht="15.75" customHeight="1">
      <c r="A9658" s="79">
        <f t="shared" si="3"/>
        <v>51660</v>
      </c>
      <c r="H9658" s="77"/>
      <c r="I9658" s="77"/>
      <c r="J9658" s="77"/>
      <c r="K9658" s="77"/>
      <c r="L9658" s="77"/>
      <c r="M9658" s="77"/>
    </row>
    <row r="9659" ht="15.75" customHeight="1">
      <c r="A9659" s="79">
        <f t="shared" si="3"/>
        <v>51661</v>
      </c>
      <c r="H9659" s="77"/>
      <c r="I9659" s="77"/>
      <c r="J9659" s="77"/>
      <c r="K9659" s="77"/>
      <c r="L9659" s="77"/>
      <c r="M9659" s="77"/>
    </row>
    <row r="9660" ht="15.75" customHeight="1">
      <c r="A9660" s="79">
        <f t="shared" si="3"/>
        <v>51662</v>
      </c>
      <c r="H9660" s="77"/>
      <c r="I9660" s="77"/>
      <c r="J9660" s="77"/>
      <c r="K9660" s="77"/>
      <c r="L9660" s="77"/>
      <c r="M9660" s="77"/>
    </row>
    <row r="9661" ht="15.75" customHeight="1">
      <c r="A9661" s="79">
        <f t="shared" si="3"/>
        <v>51663</v>
      </c>
      <c r="H9661" s="77"/>
      <c r="I9661" s="77"/>
      <c r="J9661" s="77"/>
      <c r="K9661" s="77"/>
      <c r="L9661" s="77"/>
      <c r="M9661" s="77"/>
    </row>
    <row r="9662" ht="15.75" customHeight="1">
      <c r="A9662" s="79">
        <f t="shared" si="3"/>
        <v>51664</v>
      </c>
      <c r="H9662" s="77"/>
      <c r="I9662" s="77"/>
      <c r="J9662" s="77"/>
      <c r="K9662" s="77"/>
      <c r="L9662" s="77"/>
      <c r="M9662" s="77"/>
    </row>
    <row r="9663" ht="15.75" customHeight="1">
      <c r="A9663" s="79">
        <f t="shared" si="3"/>
        <v>51665</v>
      </c>
      <c r="H9663" s="77"/>
      <c r="I9663" s="77"/>
      <c r="J9663" s="77"/>
      <c r="K9663" s="77"/>
      <c r="L9663" s="77"/>
      <c r="M9663" s="77"/>
    </row>
    <row r="9664" ht="15.75" customHeight="1">
      <c r="A9664" s="79">
        <f t="shared" si="3"/>
        <v>51666</v>
      </c>
      <c r="H9664" s="77"/>
      <c r="I9664" s="77"/>
      <c r="J9664" s="77"/>
      <c r="K9664" s="77"/>
      <c r="L9664" s="77"/>
      <c r="M9664" s="77"/>
    </row>
    <row r="9665" ht="15.75" customHeight="1">
      <c r="A9665" s="79">
        <f t="shared" si="3"/>
        <v>51667</v>
      </c>
      <c r="H9665" s="77"/>
      <c r="I9665" s="77"/>
      <c r="J9665" s="77"/>
      <c r="K9665" s="77"/>
      <c r="L9665" s="77"/>
      <c r="M9665" s="77"/>
    </row>
    <row r="9666" ht="15.75" customHeight="1">
      <c r="A9666" s="79">
        <f t="shared" si="3"/>
        <v>51668</v>
      </c>
      <c r="H9666" s="77"/>
      <c r="I9666" s="77"/>
      <c r="J9666" s="77"/>
      <c r="K9666" s="77"/>
      <c r="L9666" s="77"/>
      <c r="M9666" s="77"/>
    </row>
    <row r="9667" ht="15.75" customHeight="1">
      <c r="A9667" s="79">
        <f t="shared" si="3"/>
        <v>51669</v>
      </c>
      <c r="H9667" s="77"/>
      <c r="I9667" s="77"/>
      <c r="J9667" s="77"/>
      <c r="K9667" s="77"/>
      <c r="L9667" s="77"/>
      <c r="M9667" s="77"/>
    </row>
    <row r="9668" ht="15.75" customHeight="1">
      <c r="A9668" s="79">
        <f t="shared" si="3"/>
        <v>51670</v>
      </c>
      <c r="H9668" s="77"/>
      <c r="I9668" s="77"/>
      <c r="J9668" s="77"/>
      <c r="K9668" s="77"/>
      <c r="L9668" s="77"/>
      <c r="M9668" s="77"/>
    </row>
    <row r="9669" ht="15.75" customHeight="1">
      <c r="A9669" s="79">
        <f t="shared" si="3"/>
        <v>51671</v>
      </c>
      <c r="H9669" s="77"/>
      <c r="I9669" s="77"/>
      <c r="J9669" s="77"/>
      <c r="K9669" s="77"/>
      <c r="L9669" s="77"/>
      <c r="M9669" s="77"/>
    </row>
    <row r="9670" ht="15.75" customHeight="1">
      <c r="A9670" s="79">
        <f t="shared" si="3"/>
        <v>51672</v>
      </c>
      <c r="H9670" s="77"/>
      <c r="I9670" s="77"/>
      <c r="J9670" s="77"/>
      <c r="K9670" s="77"/>
      <c r="L9670" s="77"/>
      <c r="M9670" s="77"/>
    </row>
    <row r="9671" ht="15.75" customHeight="1">
      <c r="A9671" s="79">
        <f t="shared" si="3"/>
        <v>51673</v>
      </c>
      <c r="H9671" s="77"/>
      <c r="I9671" s="77"/>
      <c r="J9671" s="77"/>
      <c r="K9671" s="77"/>
      <c r="L9671" s="77"/>
      <c r="M9671" s="77"/>
    </row>
    <row r="9672" ht="15.75" customHeight="1">
      <c r="A9672" s="79">
        <f t="shared" si="3"/>
        <v>51674</v>
      </c>
      <c r="H9672" s="77"/>
      <c r="I9672" s="77"/>
      <c r="J9672" s="77"/>
      <c r="K9672" s="77"/>
      <c r="L9672" s="77"/>
      <c r="M9672" s="77"/>
    </row>
    <row r="9673" ht="15.75" customHeight="1">
      <c r="A9673" s="79">
        <f t="shared" si="3"/>
        <v>51675</v>
      </c>
      <c r="H9673" s="77"/>
      <c r="I9673" s="77"/>
      <c r="J9673" s="77"/>
      <c r="K9673" s="77"/>
      <c r="L9673" s="77"/>
      <c r="M9673" s="77"/>
    </row>
    <row r="9674" ht="15.75" customHeight="1">
      <c r="A9674" s="79">
        <f t="shared" si="3"/>
        <v>51676</v>
      </c>
      <c r="H9674" s="77"/>
      <c r="I9674" s="77"/>
      <c r="J9674" s="77"/>
      <c r="K9674" s="77"/>
      <c r="L9674" s="77"/>
      <c r="M9674" s="77"/>
    </row>
    <row r="9675" ht="15.75" customHeight="1">
      <c r="A9675" s="79">
        <f t="shared" si="3"/>
        <v>51677</v>
      </c>
      <c r="H9675" s="77"/>
      <c r="I9675" s="77"/>
      <c r="J9675" s="77"/>
      <c r="K9675" s="77"/>
      <c r="L9675" s="77"/>
      <c r="M9675" s="77"/>
    </row>
    <row r="9676" ht="15.75" customHeight="1">
      <c r="A9676" s="79">
        <f t="shared" si="3"/>
        <v>51678</v>
      </c>
      <c r="H9676" s="77"/>
      <c r="I9676" s="77"/>
      <c r="J9676" s="77"/>
      <c r="K9676" s="77"/>
      <c r="L9676" s="77"/>
      <c r="M9676" s="77"/>
    </row>
    <row r="9677" ht="15.75" customHeight="1">
      <c r="A9677" s="79">
        <f t="shared" si="3"/>
        <v>51679</v>
      </c>
      <c r="H9677" s="77"/>
      <c r="I9677" s="77"/>
      <c r="J9677" s="77"/>
      <c r="K9677" s="77"/>
      <c r="L9677" s="77"/>
      <c r="M9677" s="77"/>
    </row>
    <row r="9678" ht="15.75" customHeight="1">
      <c r="A9678" s="79">
        <f t="shared" si="3"/>
        <v>51680</v>
      </c>
      <c r="H9678" s="77"/>
      <c r="I9678" s="77"/>
      <c r="J9678" s="77"/>
      <c r="K9678" s="77"/>
      <c r="L9678" s="77"/>
      <c r="M9678" s="77"/>
    </row>
    <row r="9679" ht="15.75" customHeight="1">
      <c r="A9679" s="79">
        <f t="shared" si="3"/>
        <v>51681</v>
      </c>
      <c r="H9679" s="77"/>
      <c r="I9679" s="77"/>
      <c r="J9679" s="77"/>
      <c r="K9679" s="77"/>
      <c r="L9679" s="77"/>
      <c r="M9679" s="77"/>
    </row>
    <row r="9680" ht="15.75" customHeight="1">
      <c r="A9680" s="79">
        <f t="shared" si="3"/>
        <v>51682</v>
      </c>
      <c r="H9680" s="77"/>
      <c r="I9680" s="77"/>
      <c r="J9680" s="77"/>
      <c r="K9680" s="77"/>
      <c r="L9680" s="77"/>
      <c r="M9680" s="77"/>
    </row>
    <row r="9681" ht="15.75" customHeight="1">
      <c r="A9681" s="79">
        <f t="shared" si="3"/>
        <v>51683</v>
      </c>
      <c r="H9681" s="77"/>
      <c r="I9681" s="77"/>
      <c r="J9681" s="77"/>
      <c r="K9681" s="77"/>
      <c r="L9681" s="77"/>
      <c r="M9681" s="77"/>
    </row>
    <row r="9682" ht="15.75" customHeight="1">
      <c r="A9682" s="79">
        <f t="shared" si="3"/>
        <v>51684</v>
      </c>
      <c r="H9682" s="77"/>
      <c r="I9682" s="77"/>
      <c r="J9682" s="77"/>
      <c r="K9682" s="77"/>
      <c r="L9682" s="77"/>
      <c r="M9682" s="77"/>
    </row>
    <row r="9683" ht="15.75" customHeight="1">
      <c r="A9683" s="79">
        <f t="shared" si="3"/>
        <v>51685</v>
      </c>
      <c r="H9683" s="77"/>
      <c r="I9683" s="77"/>
      <c r="J9683" s="77"/>
      <c r="K9683" s="77"/>
      <c r="L9683" s="77"/>
      <c r="M9683" s="77"/>
    </row>
    <row r="9684" ht="15.75" customHeight="1">
      <c r="A9684" s="79">
        <f t="shared" si="3"/>
        <v>51686</v>
      </c>
      <c r="H9684" s="77"/>
      <c r="I9684" s="77"/>
      <c r="J9684" s="77"/>
      <c r="K9684" s="77"/>
      <c r="L9684" s="77"/>
      <c r="M9684" s="77"/>
    </row>
    <row r="9685" ht="15.75" customHeight="1">
      <c r="A9685" s="79">
        <f t="shared" si="3"/>
        <v>51687</v>
      </c>
      <c r="H9685" s="77"/>
      <c r="I9685" s="77"/>
      <c r="J9685" s="77"/>
      <c r="K9685" s="77"/>
      <c r="L9685" s="77"/>
      <c r="M9685" s="77"/>
    </row>
    <row r="9686" ht="15.75" customHeight="1">
      <c r="A9686" s="79">
        <f t="shared" si="3"/>
        <v>51688</v>
      </c>
      <c r="H9686" s="77"/>
      <c r="I9686" s="77"/>
      <c r="J9686" s="77"/>
      <c r="K9686" s="77"/>
      <c r="L9686" s="77"/>
      <c r="M9686" s="77"/>
    </row>
    <row r="9687" ht="15.75" customHeight="1">
      <c r="A9687" s="79">
        <f t="shared" si="3"/>
        <v>51689</v>
      </c>
      <c r="H9687" s="77"/>
      <c r="I9687" s="77"/>
      <c r="J9687" s="77"/>
      <c r="K9687" s="77"/>
      <c r="L9687" s="77"/>
      <c r="M9687" s="77"/>
    </row>
    <row r="9688" ht="15.75" customHeight="1">
      <c r="A9688" s="79">
        <f t="shared" si="3"/>
        <v>51690</v>
      </c>
      <c r="H9688" s="77"/>
      <c r="I9688" s="77"/>
      <c r="J9688" s="77"/>
      <c r="K9688" s="77"/>
      <c r="L9688" s="77"/>
      <c r="M9688" s="77"/>
    </row>
    <row r="9689" ht="15.75" customHeight="1">
      <c r="A9689" s="79">
        <f t="shared" si="3"/>
        <v>51691</v>
      </c>
      <c r="H9689" s="77"/>
      <c r="I9689" s="77"/>
      <c r="J9689" s="77"/>
      <c r="K9689" s="77"/>
      <c r="L9689" s="77"/>
      <c r="M9689" s="77"/>
    </row>
    <row r="9690" ht="15.75" customHeight="1">
      <c r="A9690" s="79">
        <f t="shared" si="3"/>
        <v>51692</v>
      </c>
      <c r="H9690" s="77"/>
      <c r="I9690" s="77"/>
      <c r="J9690" s="77"/>
      <c r="K9690" s="77"/>
      <c r="L9690" s="77"/>
      <c r="M9690" s="77"/>
    </row>
    <row r="9691" ht="15.75" customHeight="1">
      <c r="A9691" s="79">
        <f t="shared" si="3"/>
        <v>51693</v>
      </c>
      <c r="H9691" s="77"/>
      <c r="I9691" s="77"/>
      <c r="J9691" s="77"/>
      <c r="K9691" s="77"/>
      <c r="L9691" s="77"/>
      <c r="M9691" s="77"/>
    </row>
    <row r="9692" ht="15.75" customHeight="1">
      <c r="A9692" s="79">
        <f t="shared" si="3"/>
        <v>51694</v>
      </c>
      <c r="H9692" s="77"/>
      <c r="I9692" s="77"/>
      <c r="J9692" s="77"/>
      <c r="K9692" s="77"/>
      <c r="L9692" s="77"/>
      <c r="M9692" s="77"/>
    </row>
    <row r="9693" ht="15.75" customHeight="1">
      <c r="A9693" s="79">
        <f t="shared" si="3"/>
        <v>51695</v>
      </c>
      <c r="H9693" s="77"/>
      <c r="I9693" s="77"/>
      <c r="J9693" s="77"/>
      <c r="K9693" s="77"/>
      <c r="L9693" s="77"/>
      <c r="M9693" s="77"/>
    </row>
    <row r="9694" ht="15.75" customHeight="1">
      <c r="A9694" s="79">
        <f t="shared" si="3"/>
        <v>51696</v>
      </c>
      <c r="H9694" s="77"/>
      <c r="I9694" s="77"/>
      <c r="J9694" s="77"/>
      <c r="K9694" s="77"/>
      <c r="L9694" s="77"/>
      <c r="M9694" s="77"/>
    </row>
    <row r="9695" ht="15.75" customHeight="1">
      <c r="A9695" s="79">
        <f t="shared" si="3"/>
        <v>51697</v>
      </c>
      <c r="H9695" s="77"/>
      <c r="I9695" s="77"/>
      <c r="J9695" s="77"/>
      <c r="K9695" s="77"/>
      <c r="L9695" s="77"/>
      <c r="M9695" s="77"/>
    </row>
    <row r="9696" ht="15.75" customHeight="1">
      <c r="A9696" s="79">
        <f t="shared" si="3"/>
        <v>51698</v>
      </c>
      <c r="H9696" s="77"/>
      <c r="I9696" s="77"/>
      <c r="J9696" s="77"/>
      <c r="K9696" s="77"/>
      <c r="L9696" s="77"/>
      <c r="M9696" s="77"/>
    </row>
    <row r="9697" ht="15.75" customHeight="1">
      <c r="A9697" s="79">
        <f t="shared" si="3"/>
        <v>51699</v>
      </c>
      <c r="H9697" s="77"/>
      <c r="I9697" s="77"/>
      <c r="J9697" s="77"/>
      <c r="K9697" s="77"/>
      <c r="L9697" s="77"/>
      <c r="M9697" s="77"/>
    </row>
    <row r="9698" ht="15.75" customHeight="1">
      <c r="A9698" s="79">
        <f t="shared" si="3"/>
        <v>51700</v>
      </c>
      <c r="H9698" s="77"/>
      <c r="I9698" s="77"/>
      <c r="J9698" s="77"/>
      <c r="K9698" s="77"/>
      <c r="L9698" s="77"/>
      <c r="M9698" s="77"/>
    </row>
    <row r="9699" ht="15.75" customHeight="1">
      <c r="A9699" s="79">
        <f t="shared" si="3"/>
        <v>51701</v>
      </c>
      <c r="H9699" s="77"/>
      <c r="I9699" s="77"/>
      <c r="J9699" s="77"/>
      <c r="K9699" s="77"/>
      <c r="L9699" s="77"/>
      <c r="M9699" s="77"/>
    </row>
    <row r="9700" ht="15.75" customHeight="1">
      <c r="A9700" s="79">
        <f t="shared" si="3"/>
        <v>51702</v>
      </c>
      <c r="H9700" s="77"/>
      <c r="I9700" s="77"/>
      <c r="J9700" s="77"/>
      <c r="K9700" s="77"/>
      <c r="L9700" s="77"/>
      <c r="M9700" s="77"/>
    </row>
    <row r="9701" ht="15.75" customHeight="1">
      <c r="A9701" s="79">
        <f t="shared" si="3"/>
        <v>51703</v>
      </c>
      <c r="H9701" s="77"/>
      <c r="I9701" s="77"/>
      <c r="J9701" s="77"/>
      <c r="K9701" s="77"/>
      <c r="L9701" s="77"/>
      <c r="M9701" s="77"/>
    </row>
    <row r="9702" ht="15.75" customHeight="1">
      <c r="A9702" s="79">
        <f t="shared" si="3"/>
        <v>51704</v>
      </c>
      <c r="H9702" s="77"/>
      <c r="I9702" s="77"/>
      <c r="J9702" s="77"/>
      <c r="K9702" s="77"/>
      <c r="L9702" s="77"/>
      <c r="M9702" s="77"/>
    </row>
    <row r="9703" ht="15.75" customHeight="1">
      <c r="A9703" s="79">
        <f t="shared" si="3"/>
        <v>51705</v>
      </c>
      <c r="H9703" s="77"/>
      <c r="I9703" s="77"/>
      <c r="J9703" s="77"/>
      <c r="K9703" s="77"/>
      <c r="L9703" s="77"/>
      <c r="M9703" s="77"/>
    </row>
    <row r="9704" ht="15.75" customHeight="1">
      <c r="A9704" s="79">
        <f t="shared" si="3"/>
        <v>51706</v>
      </c>
      <c r="H9704" s="77"/>
      <c r="I9704" s="77"/>
      <c r="J9704" s="77"/>
      <c r="K9704" s="77"/>
      <c r="L9704" s="77"/>
      <c r="M9704" s="77"/>
    </row>
    <row r="9705" ht="15.75" customHeight="1">
      <c r="A9705" s="79">
        <f t="shared" si="3"/>
        <v>51707</v>
      </c>
      <c r="H9705" s="77"/>
      <c r="I9705" s="77"/>
      <c r="J9705" s="77"/>
      <c r="K9705" s="77"/>
      <c r="L9705" s="77"/>
      <c r="M9705" s="77"/>
    </row>
    <row r="9706" ht="15.75" customHeight="1">
      <c r="A9706" s="79">
        <f t="shared" si="3"/>
        <v>51708</v>
      </c>
      <c r="H9706" s="77"/>
      <c r="I9706" s="77"/>
      <c r="J9706" s="77"/>
      <c r="K9706" s="77"/>
      <c r="L9706" s="77"/>
      <c r="M9706" s="77"/>
    </row>
    <row r="9707" ht="15.75" customHeight="1">
      <c r="A9707" s="79">
        <f t="shared" si="3"/>
        <v>51709</v>
      </c>
      <c r="H9707" s="77"/>
      <c r="I9707" s="77"/>
      <c r="J9707" s="77"/>
      <c r="K9707" s="77"/>
      <c r="L9707" s="77"/>
      <c r="M9707" s="77"/>
    </row>
    <row r="9708" ht="15.75" customHeight="1">
      <c r="A9708" s="79">
        <f t="shared" si="3"/>
        <v>51710</v>
      </c>
      <c r="H9708" s="77"/>
      <c r="I9708" s="77"/>
      <c r="J9708" s="77"/>
      <c r="K9708" s="77"/>
      <c r="L9708" s="77"/>
      <c r="M9708" s="77"/>
    </row>
    <row r="9709" ht="15.75" customHeight="1">
      <c r="A9709" s="79">
        <f t="shared" si="3"/>
        <v>51711</v>
      </c>
      <c r="H9709" s="77"/>
      <c r="I9709" s="77"/>
      <c r="J9709" s="77"/>
      <c r="K9709" s="77"/>
      <c r="L9709" s="77"/>
      <c r="M9709" s="77"/>
    </row>
    <row r="9710" ht="15.75" customHeight="1">
      <c r="A9710" s="79">
        <f t="shared" si="3"/>
        <v>51712</v>
      </c>
      <c r="H9710" s="77"/>
      <c r="I9710" s="77"/>
      <c r="J9710" s="77"/>
      <c r="K9710" s="77"/>
      <c r="L9710" s="77"/>
      <c r="M9710" s="77"/>
    </row>
    <row r="9711" ht="15.75" customHeight="1">
      <c r="A9711" s="79">
        <f t="shared" si="3"/>
        <v>51713</v>
      </c>
      <c r="H9711" s="77"/>
      <c r="I9711" s="77"/>
      <c r="J9711" s="77"/>
      <c r="K9711" s="77"/>
      <c r="L9711" s="77"/>
      <c r="M9711" s="77"/>
    </row>
    <row r="9712" ht="15.75" customHeight="1">
      <c r="A9712" s="79">
        <f t="shared" si="3"/>
        <v>51714</v>
      </c>
      <c r="H9712" s="77"/>
      <c r="I9712" s="77"/>
      <c r="J9712" s="77"/>
      <c r="K9712" s="77"/>
      <c r="L9712" s="77"/>
      <c r="M9712" s="77"/>
    </row>
    <row r="9713" ht="15.75" customHeight="1">
      <c r="A9713" s="79">
        <f t="shared" si="3"/>
        <v>51715</v>
      </c>
      <c r="H9713" s="77"/>
      <c r="I9713" s="77"/>
      <c r="J9713" s="77"/>
      <c r="K9713" s="77"/>
      <c r="L9713" s="77"/>
      <c r="M9713" s="77"/>
    </row>
    <row r="9714" ht="15.75" customHeight="1">
      <c r="A9714" s="79">
        <f t="shared" si="3"/>
        <v>51716</v>
      </c>
      <c r="H9714" s="77"/>
      <c r="I9714" s="77"/>
      <c r="J9714" s="77"/>
      <c r="K9714" s="77"/>
      <c r="L9714" s="77"/>
      <c r="M9714" s="77"/>
    </row>
    <row r="9715" ht="15.75" customHeight="1">
      <c r="A9715" s="79">
        <f t="shared" si="3"/>
        <v>51717</v>
      </c>
      <c r="H9715" s="77"/>
      <c r="I9715" s="77"/>
      <c r="J9715" s="77"/>
      <c r="K9715" s="77"/>
      <c r="L9715" s="77"/>
      <c r="M9715" s="77"/>
    </row>
    <row r="9716" ht="15.75" customHeight="1">
      <c r="A9716" s="79">
        <f t="shared" si="3"/>
        <v>51718</v>
      </c>
      <c r="H9716" s="77"/>
      <c r="I9716" s="77"/>
      <c r="J9716" s="77"/>
      <c r="K9716" s="77"/>
      <c r="L9716" s="77"/>
      <c r="M9716" s="77"/>
    </row>
    <row r="9717" ht="15.75" customHeight="1">
      <c r="A9717" s="79">
        <f t="shared" si="3"/>
        <v>51719</v>
      </c>
      <c r="H9717" s="77"/>
      <c r="I9717" s="77"/>
      <c r="J9717" s="77"/>
      <c r="K9717" s="77"/>
      <c r="L9717" s="77"/>
      <c r="M9717" s="77"/>
    </row>
    <row r="9718" ht="15.75" customHeight="1">
      <c r="A9718" s="79">
        <f t="shared" si="3"/>
        <v>51720</v>
      </c>
      <c r="H9718" s="77"/>
      <c r="I9718" s="77"/>
      <c r="J9718" s="77"/>
      <c r="K9718" s="77"/>
      <c r="L9718" s="77"/>
      <c r="M9718" s="77"/>
    </row>
    <row r="9719" ht="15.75" customHeight="1">
      <c r="A9719" s="79">
        <f t="shared" si="3"/>
        <v>51721</v>
      </c>
      <c r="H9719" s="77"/>
      <c r="I9719" s="77"/>
      <c r="J9719" s="77"/>
      <c r="K9719" s="77"/>
      <c r="L9719" s="77"/>
      <c r="M9719" s="77"/>
    </row>
    <row r="9720" ht="15.75" customHeight="1">
      <c r="A9720" s="79">
        <f t="shared" si="3"/>
        <v>51722</v>
      </c>
      <c r="H9720" s="77"/>
      <c r="I9720" s="77"/>
      <c r="J9720" s="77"/>
      <c r="K9720" s="77"/>
      <c r="L9720" s="77"/>
      <c r="M9720" s="77"/>
    </row>
    <row r="9721" ht="15.75" customHeight="1">
      <c r="A9721" s="79">
        <f t="shared" si="3"/>
        <v>51723</v>
      </c>
      <c r="H9721" s="77"/>
      <c r="I9721" s="77"/>
      <c r="J9721" s="77"/>
      <c r="K9721" s="77"/>
      <c r="L9721" s="77"/>
      <c r="M9721" s="77"/>
    </row>
    <row r="9722" ht="15.75" customHeight="1">
      <c r="A9722" s="79">
        <f t="shared" si="3"/>
        <v>51724</v>
      </c>
      <c r="H9722" s="77"/>
      <c r="I9722" s="77"/>
      <c r="J9722" s="77"/>
      <c r="K9722" s="77"/>
      <c r="L9722" s="77"/>
      <c r="M9722" s="77"/>
    </row>
    <row r="9723" ht="15.75" customHeight="1">
      <c r="A9723" s="79">
        <f t="shared" si="3"/>
        <v>51725</v>
      </c>
      <c r="H9723" s="77"/>
      <c r="I9723" s="77"/>
      <c r="J9723" s="77"/>
      <c r="K9723" s="77"/>
      <c r="L9723" s="77"/>
      <c r="M9723" s="77"/>
    </row>
    <row r="9724" ht="15.75" customHeight="1">
      <c r="A9724" s="79">
        <f t="shared" si="3"/>
        <v>51726</v>
      </c>
      <c r="H9724" s="77"/>
      <c r="I9724" s="77"/>
      <c r="J9724" s="77"/>
      <c r="K9724" s="77"/>
      <c r="L9724" s="77"/>
      <c r="M9724" s="77"/>
    </row>
    <row r="9725" ht="15.75" customHeight="1">
      <c r="A9725" s="79">
        <f t="shared" si="3"/>
        <v>51727</v>
      </c>
      <c r="H9725" s="77"/>
      <c r="I9725" s="77"/>
      <c r="J9725" s="77"/>
      <c r="K9725" s="77"/>
      <c r="L9725" s="77"/>
      <c r="M9725" s="77"/>
    </row>
    <row r="9726" ht="15.75" customHeight="1">
      <c r="A9726" s="79">
        <f t="shared" si="3"/>
        <v>51728</v>
      </c>
      <c r="H9726" s="77"/>
      <c r="I9726" s="77"/>
      <c r="J9726" s="77"/>
      <c r="K9726" s="77"/>
      <c r="L9726" s="77"/>
      <c r="M9726" s="77"/>
    </row>
    <row r="9727" ht="15.75" customHeight="1">
      <c r="A9727" s="79">
        <f t="shared" si="3"/>
        <v>51729</v>
      </c>
      <c r="H9727" s="77"/>
      <c r="I9727" s="77"/>
      <c r="J9727" s="77"/>
      <c r="K9727" s="77"/>
      <c r="L9727" s="77"/>
      <c r="M9727" s="77"/>
    </row>
    <row r="9728" ht="15.75" customHeight="1">
      <c r="A9728" s="79">
        <f t="shared" si="3"/>
        <v>51730</v>
      </c>
      <c r="H9728" s="77"/>
      <c r="I9728" s="77"/>
      <c r="J9728" s="77"/>
      <c r="K9728" s="77"/>
      <c r="L9728" s="77"/>
      <c r="M9728" s="77"/>
    </row>
    <row r="9729" ht="15.75" customHeight="1">
      <c r="A9729" s="79">
        <f t="shared" si="3"/>
        <v>51731</v>
      </c>
      <c r="H9729" s="77"/>
      <c r="I9729" s="77"/>
      <c r="J9729" s="77"/>
      <c r="K9729" s="77"/>
      <c r="L9729" s="77"/>
      <c r="M9729" s="77"/>
    </row>
    <row r="9730" ht="15.75" customHeight="1">
      <c r="A9730" s="79">
        <f t="shared" si="3"/>
        <v>51732</v>
      </c>
      <c r="H9730" s="77"/>
      <c r="I9730" s="77"/>
      <c r="J9730" s="77"/>
      <c r="K9730" s="77"/>
      <c r="L9730" s="77"/>
      <c r="M9730" s="77"/>
    </row>
    <row r="9731" ht="15.75" customHeight="1">
      <c r="A9731" s="79">
        <f t="shared" si="3"/>
        <v>51733</v>
      </c>
      <c r="H9731" s="77"/>
      <c r="I9731" s="77"/>
      <c r="J9731" s="77"/>
      <c r="K9731" s="77"/>
      <c r="L9731" s="77"/>
      <c r="M9731" s="77"/>
    </row>
    <row r="9732" ht="15.75" customHeight="1">
      <c r="A9732" s="79">
        <f t="shared" si="3"/>
        <v>51734</v>
      </c>
      <c r="H9732" s="77"/>
      <c r="I9732" s="77"/>
      <c r="J9732" s="77"/>
      <c r="K9732" s="77"/>
      <c r="L9732" s="77"/>
      <c r="M9732" s="77"/>
    </row>
    <row r="9733" ht="15.75" customHeight="1">
      <c r="A9733" s="79">
        <f t="shared" si="3"/>
        <v>51735</v>
      </c>
      <c r="H9733" s="77"/>
      <c r="I9733" s="77"/>
      <c r="J9733" s="77"/>
      <c r="K9733" s="77"/>
      <c r="L9733" s="77"/>
      <c r="M9733" s="77"/>
    </row>
    <row r="9734" ht="15.75" customHeight="1">
      <c r="A9734" s="79">
        <f t="shared" si="3"/>
        <v>51736</v>
      </c>
      <c r="H9734" s="77"/>
      <c r="I9734" s="77"/>
      <c r="J9734" s="77"/>
      <c r="K9734" s="77"/>
      <c r="L9734" s="77"/>
      <c r="M9734" s="77"/>
    </row>
    <row r="9735" ht="15.75" customHeight="1">
      <c r="A9735" s="79">
        <f t="shared" si="3"/>
        <v>51737</v>
      </c>
      <c r="H9735" s="77"/>
      <c r="I9735" s="77"/>
      <c r="J9735" s="77"/>
      <c r="K9735" s="77"/>
      <c r="L9735" s="77"/>
      <c r="M9735" s="77"/>
    </row>
    <row r="9736" ht="15.75" customHeight="1">
      <c r="A9736" s="79">
        <f t="shared" si="3"/>
        <v>51738</v>
      </c>
      <c r="H9736" s="77"/>
      <c r="I9736" s="77"/>
      <c r="J9736" s="77"/>
      <c r="K9736" s="77"/>
      <c r="L9736" s="77"/>
      <c r="M9736" s="77"/>
    </row>
    <row r="9737" ht="15.75" customHeight="1">
      <c r="A9737" s="79">
        <f t="shared" si="3"/>
        <v>51739</v>
      </c>
      <c r="H9737" s="77"/>
      <c r="I9737" s="77"/>
      <c r="J9737" s="77"/>
      <c r="K9737" s="77"/>
      <c r="L9737" s="77"/>
      <c r="M9737" s="77"/>
    </row>
    <row r="9738" ht="15.75" customHeight="1">
      <c r="A9738" s="79">
        <f t="shared" si="3"/>
        <v>51740</v>
      </c>
      <c r="H9738" s="77"/>
      <c r="I9738" s="77"/>
      <c r="J9738" s="77"/>
      <c r="K9738" s="77"/>
      <c r="L9738" s="77"/>
      <c r="M9738" s="77"/>
    </row>
    <row r="9739" ht="15.75" customHeight="1">
      <c r="A9739" s="79">
        <f t="shared" si="3"/>
        <v>51741</v>
      </c>
      <c r="H9739" s="77"/>
      <c r="I9739" s="77"/>
      <c r="J9739" s="77"/>
      <c r="K9739" s="77"/>
      <c r="L9739" s="77"/>
      <c r="M9739" s="77"/>
    </row>
    <row r="9740" ht="15.75" customHeight="1">
      <c r="A9740" s="79">
        <f t="shared" si="3"/>
        <v>51742</v>
      </c>
      <c r="H9740" s="77"/>
      <c r="I9740" s="77"/>
      <c r="J9740" s="77"/>
      <c r="K9740" s="77"/>
      <c r="L9740" s="77"/>
      <c r="M9740" s="77"/>
    </row>
    <row r="9741" ht="15.75" customHeight="1">
      <c r="A9741" s="79">
        <f t="shared" si="3"/>
        <v>51743</v>
      </c>
      <c r="H9741" s="77"/>
      <c r="I9741" s="77"/>
      <c r="J9741" s="77"/>
      <c r="K9741" s="77"/>
      <c r="L9741" s="77"/>
      <c r="M9741" s="77"/>
    </row>
    <row r="9742" ht="15.75" customHeight="1">
      <c r="A9742" s="79">
        <f t="shared" si="3"/>
        <v>51744</v>
      </c>
      <c r="H9742" s="77"/>
      <c r="I9742" s="77"/>
      <c r="J9742" s="77"/>
      <c r="K9742" s="77"/>
      <c r="L9742" s="77"/>
      <c r="M9742" s="77"/>
    </row>
    <row r="9743" ht="15.75" customHeight="1">
      <c r="A9743" s="79">
        <f t="shared" si="3"/>
        <v>51745</v>
      </c>
      <c r="H9743" s="77"/>
      <c r="I9743" s="77"/>
      <c r="J9743" s="77"/>
      <c r="K9743" s="77"/>
      <c r="L9743" s="77"/>
      <c r="M9743" s="77"/>
    </row>
    <row r="9744" ht="15.75" customHeight="1">
      <c r="A9744" s="79">
        <f t="shared" si="3"/>
        <v>51746</v>
      </c>
      <c r="H9744" s="77"/>
      <c r="I9744" s="77"/>
      <c r="J9744" s="77"/>
      <c r="K9744" s="77"/>
      <c r="L9744" s="77"/>
      <c r="M9744" s="77"/>
    </row>
    <row r="9745" ht="15.75" customHeight="1">
      <c r="A9745" s="79">
        <f t="shared" si="3"/>
        <v>51747</v>
      </c>
      <c r="H9745" s="77"/>
      <c r="I9745" s="77"/>
      <c r="J9745" s="77"/>
      <c r="K9745" s="77"/>
      <c r="L9745" s="77"/>
      <c r="M9745" s="77"/>
    </row>
    <row r="9746" ht="15.75" customHeight="1">
      <c r="A9746" s="79">
        <f t="shared" si="3"/>
        <v>51748</v>
      </c>
      <c r="H9746" s="77"/>
      <c r="I9746" s="77"/>
      <c r="J9746" s="77"/>
      <c r="K9746" s="77"/>
      <c r="L9746" s="77"/>
      <c r="M9746" s="77"/>
    </row>
    <row r="9747" ht="15.75" customHeight="1">
      <c r="A9747" s="79">
        <f t="shared" si="3"/>
        <v>51749</v>
      </c>
      <c r="H9747" s="77"/>
      <c r="I9747" s="77"/>
      <c r="J9747" s="77"/>
      <c r="K9747" s="77"/>
      <c r="L9747" s="77"/>
      <c r="M9747" s="77"/>
    </row>
    <row r="9748" ht="15.75" customHeight="1">
      <c r="A9748" s="79">
        <f t="shared" si="3"/>
        <v>51750</v>
      </c>
      <c r="H9748" s="77"/>
      <c r="I9748" s="77"/>
      <c r="J9748" s="77"/>
      <c r="K9748" s="77"/>
      <c r="L9748" s="77"/>
      <c r="M9748" s="77"/>
    </row>
    <row r="9749" ht="15.75" customHeight="1">
      <c r="A9749" s="79">
        <f t="shared" si="3"/>
        <v>51751</v>
      </c>
      <c r="H9749" s="77"/>
      <c r="I9749" s="77"/>
      <c r="J9749" s="77"/>
      <c r="K9749" s="77"/>
      <c r="L9749" s="77"/>
      <c r="M9749" s="77"/>
    </row>
    <row r="9750" ht="15.75" customHeight="1">
      <c r="A9750" s="79">
        <f t="shared" si="3"/>
        <v>51752</v>
      </c>
      <c r="H9750" s="77"/>
      <c r="I9750" s="77"/>
      <c r="J9750" s="77"/>
      <c r="K9750" s="77"/>
      <c r="L9750" s="77"/>
      <c r="M9750" s="77"/>
    </row>
    <row r="9751" ht="15.75" customHeight="1">
      <c r="A9751" s="79">
        <f t="shared" si="3"/>
        <v>51753</v>
      </c>
      <c r="H9751" s="77"/>
      <c r="I9751" s="77"/>
      <c r="J9751" s="77"/>
      <c r="K9751" s="77"/>
      <c r="L9751" s="77"/>
      <c r="M9751" s="77"/>
    </row>
    <row r="9752" ht="15.75" customHeight="1">
      <c r="A9752" s="79">
        <f t="shared" si="3"/>
        <v>51754</v>
      </c>
      <c r="H9752" s="77"/>
      <c r="I9752" s="77"/>
      <c r="J9752" s="77"/>
      <c r="K9752" s="77"/>
      <c r="L9752" s="77"/>
      <c r="M9752" s="77"/>
    </row>
    <row r="9753" ht="15.75" customHeight="1">
      <c r="A9753" s="79">
        <f t="shared" si="3"/>
        <v>51755</v>
      </c>
      <c r="H9753" s="77"/>
      <c r="I9753" s="77"/>
      <c r="J9753" s="77"/>
      <c r="K9753" s="77"/>
      <c r="L9753" s="77"/>
      <c r="M9753" s="77"/>
    </row>
    <row r="9754" ht="15.75" customHeight="1">
      <c r="A9754" s="79">
        <f t="shared" si="3"/>
        <v>51756</v>
      </c>
      <c r="H9754" s="77"/>
      <c r="I9754" s="77"/>
      <c r="J9754" s="77"/>
      <c r="K9754" s="77"/>
      <c r="L9754" s="77"/>
      <c r="M9754" s="77"/>
    </row>
    <row r="9755" ht="15.75" customHeight="1">
      <c r="A9755" s="79">
        <f t="shared" si="3"/>
        <v>51757</v>
      </c>
      <c r="H9755" s="77"/>
      <c r="I9755" s="77"/>
      <c r="J9755" s="77"/>
      <c r="K9755" s="77"/>
      <c r="L9755" s="77"/>
      <c r="M9755" s="77"/>
    </row>
    <row r="9756" ht="15.75" customHeight="1">
      <c r="A9756" s="79">
        <f t="shared" si="3"/>
        <v>51758</v>
      </c>
      <c r="H9756" s="77"/>
      <c r="I9756" s="77"/>
      <c r="J9756" s="77"/>
      <c r="K9756" s="77"/>
      <c r="L9756" s="77"/>
      <c r="M9756" s="77"/>
    </row>
    <row r="9757" ht="15.75" customHeight="1">
      <c r="A9757" s="79">
        <f t="shared" si="3"/>
        <v>51759</v>
      </c>
      <c r="H9757" s="77"/>
      <c r="I9757" s="77"/>
      <c r="J9757" s="77"/>
      <c r="K9757" s="77"/>
      <c r="L9757" s="77"/>
      <c r="M9757" s="77"/>
    </row>
    <row r="9758" ht="15.75" customHeight="1">
      <c r="A9758" s="79">
        <f t="shared" si="3"/>
        <v>51760</v>
      </c>
      <c r="H9758" s="77"/>
      <c r="I9758" s="77"/>
      <c r="J9758" s="77"/>
      <c r="K9758" s="77"/>
      <c r="L9758" s="77"/>
      <c r="M9758" s="77"/>
    </row>
    <row r="9759" ht="15.75" customHeight="1">
      <c r="A9759" s="79">
        <f t="shared" si="3"/>
        <v>51761</v>
      </c>
      <c r="H9759" s="77"/>
      <c r="I9759" s="77"/>
      <c r="J9759" s="77"/>
      <c r="K9759" s="77"/>
      <c r="L9759" s="77"/>
      <c r="M9759" s="77"/>
    </row>
    <row r="9760" ht="15.75" customHeight="1">
      <c r="A9760" s="79">
        <f t="shared" si="3"/>
        <v>51762</v>
      </c>
      <c r="H9760" s="77"/>
      <c r="I9760" s="77"/>
      <c r="J9760" s="77"/>
      <c r="K9760" s="77"/>
      <c r="L9760" s="77"/>
      <c r="M9760" s="77"/>
    </row>
    <row r="9761" ht="15.75" customHeight="1">
      <c r="A9761" s="79">
        <f t="shared" si="3"/>
        <v>51763</v>
      </c>
      <c r="H9761" s="77"/>
      <c r="I9761" s="77"/>
      <c r="J9761" s="77"/>
      <c r="K9761" s="77"/>
      <c r="L9761" s="77"/>
      <c r="M9761" s="77"/>
    </row>
    <row r="9762" ht="15.75" customHeight="1">
      <c r="A9762" s="79">
        <f t="shared" si="3"/>
        <v>51764</v>
      </c>
      <c r="H9762" s="77"/>
      <c r="I9762" s="77"/>
      <c r="J9762" s="77"/>
      <c r="K9762" s="77"/>
      <c r="L9762" s="77"/>
      <c r="M9762" s="77"/>
    </row>
    <row r="9763" ht="15.75" customHeight="1">
      <c r="A9763" s="79">
        <f t="shared" si="3"/>
        <v>51765</v>
      </c>
      <c r="H9763" s="77"/>
      <c r="I9763" s="77"/>
      <c r="J9763" s="77"/>
      <c r="K9763" s="77"/>
      <c r="L9763" s="77"/>
      <c r="M9763" s="77"/>
    </row>
    <row r="9764" ht="15.75" customHeight="1">
      <c r="A9764" s="79">
        <f t="shared" si="3"/>
        <v>51766</v>
      </c>
      <c r="H9764" s="77"/>
      <c r="I9764" s="77"/>
      <c r="J9764" s="77"/>
      <c r="K9764" s="77"/>
      <c r="L9764" s="77"/>
      <c r="M9764" s="77"/>
    </row>
    <row r="9765" ht="15.75" customHeight="1">
      <c r="A9765" s="79">
        <f t="shared" si="3"/>
        <v>51767</v>
      </c>
      <c r="H9765" s="77"/>
      <c r="I9765" s="77"/>
      <c r="J9765" s="77"/>
      <c r="K9765" s="77"/>
      <c r="L9765" s="77"/>
      <c r="M9765" s="77"/>
    </row>
    <row r="9766" ht="15.75" customHeight="1">
      <c r="A9766" s="79">
        <f t="shared" si="3"/>
        <v>51768</v>
      </c>
      <c r="H9766" s="77"/>
      <c r="I9766" s="77"/>
      <c r="J9766" s="77"/>
      <c r="K9766" s="77"/>
      <c r="L9766" s="77"/>
      <c r="M9766" s="77"/>
    </row>
    <row r="9767" ht="15.75" customHeight="1">
      <c r="A9767" s="79">
        <f t="shared" si="3"/>
        <v>51769</v>
      </c>
      <c r="H9767" s="77"/>
      <c r="I9767" s="77"/>
      <c r="J9767" s="77"/>
      <c r="K9767" s="77"/>
      <c r="L9767" s="77"/>
      <c r="M9767" s="77"/>
    </row>
    <row r="9768" ht="15.75" customHeight="1">
      <c r="A9768" s="79">
        <f t="shared" si="3"/>
        <v>51770</v>
      </c>
      <c r="H9768" s="77"/>
      <c r="I9768" s="77"/>
      <c r="J9768" s="77"/>
      <c r="K9768" s="77"/>
      <c r="L9768" s="77"/>
      <c r="M9768" s="77"/>
    </row>
    <row r="9769" ht="15.75" customHeight="1">
      <c r="A9769" s="79">
        <f t="shared" si="3"/>
        <v>51771</v>
      </c>
      <c r="H9769" s="77"/>
      <c r="I9769" s="77"/>
      <c r="J9769" s="77"/>
      <c r="K9769" s="77"/>
      <c r="L9769" s="77"/>
      <c r="M9769" s="77"/>
    </row>
    <row r="9770" ht="15.75" customHeight="1">
      <c r="A9770" s="79">
        <f t="shared" si="3"/>
        <v>51772</v>
      </c>
      <c r="H9770" s="77"/>
      <c r="I9770" s="77"/>
      <c r="J9770" s="77"/>
      <c r="K9770" s="77"/>
      <c r="L9770" s="77"/>
      <c r="M9770" s="77"/>
    </row>
    <row r="9771" ht="15.75" customHeight="1">
      <c r="A9771" s="79">
        <f t="shared" si="3"/>
        <v>51773</v>
      </c>
      <c r="H9771" s="77"/>
      <c r="I9771" s="77"/>
      <c r="J9771" s="77"/>
      <c r="K9771" s="77"/>
      <c r="L9771" s="77"/>
      <c r="M9771" s="77"/>
    </row>
    <row r="9772" ht="15.75" customHeight="1">
      <c r="A9772" s="79">
        <f t="shared" si="3"/>
        <v>51774</v>
      </c>
      <c r="H9772" s="77"/>
      <c r="I9772" s="77"/>
      <c r="J9772" s="77"/>
      <c r="K9772" s="77"/>
      <c r="L9772" s="77"/>
      <c r="M9772" s="77"/>
    </row>
    <row r="9773" ht="15.75" customHeight="1">
      <c r="A9773" s="79">
        <f t="shared" si="3"/>
        <v>51775</v>
      </c>
      <c r="H9773" s="77"/>
      <c r="I9773" s="77"/>
      <c r="J9773" s="77"/>
      <c r="K9773" s="77"/>
      <c r="L9773" s="77"/>
      <c r="M9773" s="77"/>
    </row>
    <row r="9774" ht="15.75" customHeight="1">
      <c r="A9774" s="79">
        <f t="shared" si="3"/>
        <v>51776</v>
      </c>
      <c r="H9774" s="77"/>
      <c r="I9774" s="77"/>
      <c r="J9774" s="77"/>
      <c r="K9774" s="77"/>
      <c r="L9774" s="77"/>
      <c r="M9774" s="77"/>
    </row>
    <row r="9775" ht="15.75" customHeight="1">
      <c r="A9775" s="79">
        <f t="shared" si="3"/>
        <v>51777</v>
      </c>
      <c r="H9775" s="77"/>
      <c r="I9775" s="77"/>
      <c r="J9775" s="77"/>
      <c r="K9775" s="77"/>
      <c r="L9775" s="77"/>
      <c r="M9775" s="77"/>
    </row>
    <row r="9776" ht="15.75" customHeight="1">
      <c r="A9776" s="79">
        <f t="shared" si="3"/>
        <v>51778</v>
      </c>
      <c r="H9776" s="77"/>
      <c r="I9776" s="77"/>
      <c r="J9776" s="77"/>
      <c r="K9776" s="77"/>
      <c r="L9776" s="77"/>
      <c r="M9776" s="77"/>
    </row>
    <row r="9777" ht="15.75" customHeight="1">
      <c r="A9777" s="79">
        <f t="shared" si="3"/>
        <v>51779</v>
      </c>
      <c r="H9777" s="77"/>
      <c r="I9777" s="77"/>
      <c r="J9777" s="77"/>
      <c r="K9777" s="77"/>
      <c r="L9777" s="77"/>
      <c r="M9777" s="77"/>
    </row>
    <row r="9778" ht="15.75" customHeight="1">
      <c r="A9778" s="79">
        <f t="shared" si="3"/>
        <v>51780</v>
      </c>
      <c r="H9778" s="77"/>
      <c r="I9778" s="77"/>
      <c r="J9778" s="77"/>
      <c r="K9778" s="77"/>
      <c r="L9778" s="77"/>
      <c r="M9778" s="77"/>
    </row>
    <row r="9779" ht="15.75" customHeight="1">
      <c r="A9779" s="79">
        <f t="shared" si="3"/>
        <v>51781</v>
      </c>
      <c r="H9779" s="77"/>
      <c r="I9779" s="77"/>
      <c r="J9779" s="77"/>
      <c r="K9779" s="77"/>
      <c r="L9779" s="77"/>
      <c r="M9779" s="77"/>
    </row>
    <row r="9780" ht="15.75" customHeight="1">
      <c r="A9780" s="79">
        <f t="shared" si="3"/>
        <v>51782</v>
      </c>
      <c r="H9780" s="77"/>
      <c r="I9780" s="77"/>
      <c r="J9780" s="77"/>
      <c r="K9780" s="77"/>
      <c r="L9780" s="77"/>
      <c r="M9780" s="77"/>
    </row>
    <row r="9781" ht="15.75" customHeight="1">
      <c r="A9781" s="79">
        <f t="shared" si="3"/>
        <v>51783</v>
      </c>
      <c r="H9781" s="77"/>
      <c r="I9781" s="77"/>
      <c r="J9781" s="77"/>
      <c r="K9781" s="77"/>
      <c r="L9781" s="77"/>
      <c r="M9781" s="77"/>
    </row>
    <row r="9782" ht="15.75" customHeight="1">
      <c r="A9782" s="79">
        <f t="shared" si="3"/>
        <v>51784</v>
      </c>
      <c r="H9782" s="77"/>
      <c r="I9782" s="77"/>
      <c r="J9782" s="77"/>
      <c r="K9782" s="77"/>
      <c r="L9782" s="77"/>
      <c r="M9782" s="77"/>
    </row>
    <row r="9783" ht="15.75" customHeight="1">
      <c r="A9783" s="79">
        <f t="shared" si="3"/>
        <v>51785</v>
      </c>
      <c r="H9783" s="77"/>
      <c r="I9783" s="77"/>
      <c r="J9783" s="77"/>
      <c r="K9783" s="77"/>
      <c r="L9783" s="77"/>
      <c r="M9783" s="77"/>
    </row>
    <row r="9784" ht="15.75" customHeight="1">
      <c r="A9784" s="79">
        <f t="shared" si="3"/>
        <v>51786</v>
      </c>
      <c r="H9784" s="77"/>
      <c r="I9784" s="77"/>
      <c r="J9784" s="77"/>
      <c r="K9784" s="77"/>
      <c r="L9784" s="77"/>
      <c r="M9784" s="77"/>
    </row>
    <row r="9785" ht="15.75" customHeight="1">
      <c r="A9785" s="79">
        <f t="shared" si="3"/>
        <v>51787</v>
      </c>
      <c r="H9785" s="77"/>
      <c r="I9785" s="77"/>
      <c r="J9785" s="77"/>
      <c r="K9785" s="77"/>
      <c r="L9785" s="77"/>
      <c r="M9785" s="77"/>
    </row>
    <row r="9786" ht="15.75" customHeight="1">
      <c r="A9786" s="79">
        <f t="shared" si="3"/>
        <v>51788</v>
      </c>
      <c r="H9786" s="77"/>
      <c r="I9786" s="77"/>
      <c r="J9786" s="77"/>
      <c r="K9786" s="77"/>
      <c r="L9786" s="77"/>
      <c r="M9786" s="77"/>
    </row>
    <row r="9787" ht="15.75" customHeight="1">
      <c r="A9787" s="79">
        <f t="shared" si="3"/>
        <v>51789</v>
      </c>
      <c r="H9787" s="77"/>
      <c r="I9787" s="77"/>
      <c r="J9787" s="77"/>
      <c r="K9787" s="77"/>
      <c r="L9787" s="77"/>
      <c r="M9787" s="77"/>
    </row>
    <row r="9788" ht="15.75" customHeight="1">
      <c r="A9788" s="79">
        <f t="shared" si="3"/>
        <v>51790</v>
      </c>
      <c r="H9788" s="77"/>
      <c r="I9788" s="77"/>
      <c r="J9788" s="77"/>
      <c r="K9788" s="77"/>
      <c r="L9788" s="77"/>
      <c r="M9788" s="77"/>
    </row>
    <row r="9789" ht="15.75" customHeight="1">
      <c r="A9789" s="79">
        <f t="shared" si="3"/>
        <v>51791</v>
      </c>
      <c r="H9789" s="77"/>
      <c r="I9789" s="77"/>
      <c r="J9789" s="77"/>
      <c r="K9789" s="77"/>
      <c r="L9789" s="77"/>
      <c r="M9789" s="77"/>
    </row>
    <row r="9790" ht="15.75" customHeight="1">
      <c r="A9790" s="79">
        <f t="shared" si="3"/>
        <v>51792</v>
      </c>
      <c r="H9790" s="77"/>
      <c r="I9790" s="77"/>
      <c r="J9790" s="77"/>
      <c r="K9790" s="77"/>
      <c r="L9790" s="77"/>
      <c r="M9790" s="77"/>
    </row>
    <row r="9791" ht="15.75" customHeight="1">
      <c r="A9791" s="79">
        <f t="shared" si="3"/>
        <v>51793</v>
      </c>
      <c r="H9791" s="77"/>
      <c r="I9791" s="77"/>
      <c r="J9791" s="77"/>
      <c r="K9791" s="77"/>
      <c r="L9791" s="77"/>
      <c r="M9791" s="77"/>
    </row>
    <row r="9792" ht="15.75" customHeight="1">
      <c r="A9792" s="79">
        <f t="shared" si="3"/>
        <v>51794</v>
      </c>
      <c r="H9792" s="77"/>
      <c r="I9792" s="77"/>
      <c r="J9792" s="77"/>
      <c r="K9792" s="77"/>
      <c r="L9792" s="77"/>
      <c r="M9792" s="77"/>
    </row>
    <row r="9793" ht="15.75" customHeight="1">
      <c r="A9793" s="79">
        <f t="shared" si="3"/>
        <v>51795</v>
      </c>
      <c r="H9793" s="77"/>
      <c r="I9793" s="77"/>
      <c r="J9793" s="77"/>
      <c r="K9793" s="77"/>
      <c r="L9793" s="77"/>
      <c r="M9793" s="77"/>
    </row>
    <row r="9794" ht="15.75" customHeight="1">
      <c r="A9794" s="79">
        <f t="shared" si="3"/>
        <v>51796</v>
      </c>
      <c r="H9794" s="77"/>
      <c r="I9794" s="77"/>
      <c r="J9794" s="77"/>
      <c r="K9794" s="77"/>
      <c r="L9794" s="77"/>
      <c r="M9794" s="77"/>
    </row>
    <row r="9795" ht="15.75" customHeight="1">
      <c r="A9795" s="79">
        <f t="shared" si="3"/>
        <v>51797</v>
      </c>
      <c r="H9795" s="77"/>
      <c r="I9795" s="77"/>
      <c r="J9795" s="77"/>
      <c r="K9795" s="77"/>
      <c r="L9795" s="77"/>
      <c r="M9795" s="77"/>
    </row>
    <row r="9796" ht="15.75" customHeight="1">
      <c r="A9796" s="79">
        <f t="shared" si="3"/>
        <v>51798</v>
      </c>
      <c r="H9796" s="77"/>
      <c r="I9796" s="77"/>
      <c r="J9796" s="77"/>
      <c r="K9796" s="77"/>
      <c r="L9796" s="77"/>
      <c r="M9796" s="77"/>
    </row>
    <row r="9797" ht="15.75" customHeight="1">
      <c r="A9797" s="79">
        <f t="shared" si="3"/>
        <v>51799</v>
      </c>
      <c r="H9797" s="77"/>
      <c r="I9797" s="77"/>
      <c r="J9797" s="77"/>
      <c r="K9797" s="77"/>
      <c r="L9797" s="77"/>
      <c r="M9797" s="77"/>
    </row>
    <row r="9798" ht="15.75" customHeight="1">
      <c r="A9798" s="79">
        <f t="shared" si="3"/>
        <v>51800</v>
      </c>
      <c r="H9798" s="77"/>
      <c r="I9798" s="77"/>
      <c r="J9798" s="77"/>
      <c r="K9798" s="77"/>
      <c r="L9798" s="77"/>
      <c r="M9798" s="77"/>
    </row>
    <row r="9799" ht="15.75" customHeight="1">
      <c r="A9799" s="79">
        <f t="shared" si="3"/>
        <v>51801</v>
      </c>
      <c r="H9799" s="77"/>
      <c r="I9799" s="77"/>
      <c r="J9799" s="77"/>
      <c r="K9799" s="77"/>
      <c r="L9799" s="77"/>
      <c r="M9799" s="77"/>
    </row>
    <row r="9800" ht="15.75" customHeight="1">
      <c r="A9800" s="79">
        <f t="shared" si="3"/>
        <v>51802</v>
      </c>
      <c r="H9800" s="77"/>
      <c r="I9800" s="77"/>
      <c r="J9800" s="77"/>
      <c r="K9800" s="77"/>
      <c r="L9800" s="77"/>
      <c r="M9800" s="77"/>
    </row>
    <row r="9801" ht="15.75" customHeight="1">
      <c r="A9801" s="79">
        <f t="shared" si="3"/>
        <v>51803</v>
      </c>
      <c r="H9801" s="77"/>
      <c r="I9801" s="77"/>
      <c r="J9801" s="77"/>
      <c r="K9801" s="77"/>
      <c r="L9801" s="77"/>
      <c r="M9801" s="77"/>
    </row>
    <row r="9802" ht="15.75" customHeight="1">
      <c r="A9802" s="79">
        <f t="shared" si="3"/>
        <v>51804</v>
      </c>
      <c r="H9802" s="77"/>
      <c r="I9802" s="77"/>
      <c r="J9802" s="77"/>
      <c r="K9802" s="77"/>
      <c r="L9802" s="77"/>
      <c r="M9802" s="77"/>
    </row>
    <row r="9803" ht="15.75" customHeight="1">
      <c r="A9803" s="79">
        <f t="shared" si="3"/>
        <v>51805</v>
      </c>
      <c r="H9803" s="77"/>
      <c r="I9803" s="77"/>
      <c r="J9803" s="77"/>
      <c r="K9803" s="77"/>
      <c r="L9803" s="77"/>
      <c r="M9803" s="77"/>
    </row>
    <row r="9804" ht="15.75" customHeight="1">
      <c r="A9804" s="79">
        <f t="shared" si="3"/>
        <v>51806</v>
      </c>
      <c r="H9804" s="77"/>
      <c r="I9804" s="77"/>
      <c r="J9804" s="77"/>
      <c r="K9804" s="77"/>
      <c r="L9804" s="77"/>
      <c r="M9804" s="77"/>
    </row>
    <row r="9805" ht="15.75" customHeight="1">
      <c r="A9805" s="79">
        <f t="shared" si="3"/>
        <v>51807</v>
      </c>
      <c r="H9805" s="77"/>
      <c r="I9805" s="77"/>
      <c r="J9805" s="77"/>
      <c r="K9805" s="77"/>
      <c r="L9805" s="77"/>
      <c r="M9805" s="77"/>
    </row>
    <row r="9806" ht="15.75" customHeight="1">
      <c r="A9806" s="79">
        <f t="shared" si="3"/>
        <v>51808</v>
      </c>
      <c r="H9806" s="77"/>
      <c r="I9806" s="77"/>
      <c r="J9806" s="77"/>
      <c r="K9806" s="77"/>
      <c r="L9806" s="77"/>
      <c r="M9806" s="77"/>
    </row>
    <row r="9807" ht="15.75" customHeight="1">
      <c r="A9807" s="79">
        <f t="shared" si="3"/>
        <v>51809</v>
      </c>
      <c r="H9807" s="77"/>
      <c r="I9807" s="77"/>
      <c r="J9807" s="77"/>
      <c r="K9807" s="77"/>
      <c r="L9807" s="77"/>
      <c r="M9807" s="77"/>
    </row>
    <row r="9808" ht="15.75" customHeight="1">
      <c r="A9808" s="79">
        <f t="shared" si="3"/>
        <v>51810</v>
      </c>
      <c r="H9808" s="77"/>
      <c r="I9808" s="77"/>
      <c r="J9808" s="77"/>
      <c r="K9808" s="77"/>
      <c r="L9808" s="77"/>
      <c r="M9808" s="77"/>
    </row>
    <row r="9809" ht="15.75" customHeight="1">
      <c r="A9809" s="79">
        <f t="shared" si="3"/>
        <v>51811</v>
      </c>
      <c r="H9809" s="77"/>
      <c r="I9809" s="77"/>
      <c r="J9809" s="77"/>
      <c r="K9809" s="77"/>
      <c r="L9809" s="77"/>
      <c r="M9809" s="77"/>
    </row>
    <row r="9810" ht="15.75" customHeight="1">
      <c r="A9810" s="79">
        <f t="shared" si="3"/>
        <v>51812</v>
      </c>
      <c r="H9810" s="77"/>
      <c r="I9810" s="77"/>
      <c r="J9810" s="77"/>
      <c r="K9810" s="77"/>
      <c r="L9810" s="77"/>
      <c r="M9810" s="77"/>
    </row>
    <row r="9811" ht="15.75" customHeight="1">
      <c r="A9811" s="79">
        <f t="shared" si="3"/>
        <v>51813</v>
      </c>
      <c r="H9811" s="77"/>
      <c r="I9811" s="77"/>
      <c r="J9811" s="77"/>
      <c r="K9811" s="77"/>
      <c r="L9811" s="77"/>
      <c r="M9811" s="77"/>
    </row>
    <row r="9812" ht="15.75" customHeight="1">
      <c r="A9812" s="79">
        <f t="shared" si="3"/>
        <v>51814</v>
      </c>
      <c r="H9812" s="77"/>
      <c r="I9812" s="77"/>
      <c r="J9812" s="77"/>
      <c r="K9812" s="77"/>
      <c r="L9812" s="77"/>
      <c r="M9812" s="77"/>
    </row>
    <row r="9813" ht="15.75" customHeight="1">
      <c r="A9813" s="79">
        <f t="shared" si="3"/>
        <v>51815</v>
      </c>
      <c r="H9813" s="77"/>
      <c r="I9813" s="77"/>
      <c r="J9813" s="77"/>
      <c r="K9813" s="77"/>
      <c r="L9813" s="77"/>
      <c r="M9813" s="77"/>
    </row>
    <row r="9814" ht="15.75" customHeight="1">
      <c r="A9814" s="79">
        <f t="shared" si="3"/>
        <v>51816</v>
      </c>
      <c r="H9814" s="77"/>
      <c r="I9814" s="77"/>
      <c r="J9814" s="77"/>
      <c r="K9814" s="77"/>
      <c r="L9814" s="77"/>
      <c r="M9814" s="77"/>
    </row>
    <row r="9815" ht="15.75" customHeight="1">
      <c r="A9815" s="79">
        <f t="shared" si="3"/>
        <v>51817</v>
      </c>
      <c r="H9815" s="77"/>
      <c r="I9815" s="77"/>
      <c r="J9815" s="77"/>
      <c r="K9815" s="77"/>
      <c r="L9815" s="77"/>
      <c r="M9815" s="77"/>
    </row>
    <row r="9816" ht="15.75" customHeight="1">
      <c r="A9816" s="79">
        <f t="shared" si="3"/>
        <v>51818</v>
      </c>
      <c r="H9816" s="77"/>
      <c r="I9816" s="77"/>
      <c r="J9816" s="77"/>
      <c r="K9816" s="77"/>
      <c r="L9816" s="77"/>
      <c r="M9816" s="77"/>
    </row>
    <row r="9817" ht="15.75" customHeight="1">
      <c r="A9817" s="79">
        <f t="shared" si="3"/>
        <v>51819</v>
      </c>
      <c r="H9817" s="77"/>
      <c r="I9817" s="77"/>
      <c r="J9817" s="77"/>
      <c r="K9817" s="77"/>
      <c r="L9817" s="77"/>
      <c r="M9817" s="77"/>
    </row>
    <row r="9818" ht="15.75" customHeight="1">
      <c r="A9818" s="79">
        <f t="shared" si="3"/>
        <v>51820</v>
      </c>
      <c r="H9818" s="77"/>
      <c r="I9818" s="77"/>
      <c r="J9818" s="77"/>
      <c r="K9818" s="77"/>
      <c r="L9818" s="77"/>
      <c r="M9818" s="77"/>
    </row>
    <row r="9819" ht="15.75" customHeight="1">
      <c r="A9819" s="79">
        <f t="shared" si="3"/>
        <v>51821</v>
      </c>
      <c r="H9819" s="77"/>
      <c r="I9819" s="77"/>
      <c r="J9819" s="77"/>
      <c r="K9819" s="77"/>
      <c r="L9819" s="77"/>
      <c r="M9819" s="77"/>
    </row>
    <row r="9820" ht="15.75" customHeight="1">
      <c r="A9820" s="79">
        <f t="shared" si="3"/>
        <v>51822</v>
      </c>
      <c r="H9820" s="77"/>
      <c r="I9820" s="77"/>
      <c r="J9820" s="77"/>
      <c r="K9820" s="77"/>
      <c r="L9820" s="77"/>
      <c r="M9820" s="77"/>
    </row>
    <row r="9821" ht="15.75" customHeight="1">
      <c r="A9821" s="79">
        <f t="shared" si="3"/>
        <v>51823</v>
      </c>
      <c r="H9821" s="77"/>
      <c r="I9821" s="77"/>
      <c r="J9821" s="77"/>
      <c r="K9821" s="77"/>
      <c r="L9821" s="77"/>
      <c r="M9821" s="77"/>
    </row>
    <row r="9822" ht="15.75" customHeight="1">
      <c r="A9822" s="79">
        <f t="shared" si="3"/>
        <v>51824</v>
      </c>
      <c r="H9822" s="77"/>
      <c r="I9822" s="77"/>
      <c r="J9822" s="77"/>
      <c r="K9822" s="77"/>
      <c r="L9822" s="77"/>
      <c r="M9822" s="77"/>
    </row>
    <row r="9823" ht="15.75" customHeight="1">
      <c r="A9823" s="79">
        <f t="shared" si="3"/>
        <v>51825</v>
      </c>
      <c r="H9823" s="77"/>
      <c r="I9823" s="77"/>
      <c r="J9823" s="77"/>
      <c r="K9823" s="77"/>
      <c r="L9823" s="77"/>
      <c r="M9823" s="77"/>
    </row>
    <row r="9824" ht="15.75" customHeight="1">
      <c r="A9824" s="79">
        <f t="shared" si="3"/>
        <v>51826</v>
      </c>
      <c r="H9824" s="77"/>
      <c r="I9824" s="77"/>
      <c r="J9824" s="77"/>
      <c r="K9824" s="77"/>
      <c r="L9824" s="77"/>
      <c r="M9824" s="77"/>
    </row>
    <row r="9825" ht="15.75" customHeight="1">
      <c r="A9825" s="79">
        <f t="shared" si="3"/>
        <v>51827</v>
      </c>
      <c r="H9825" s="77"/>
      <c r="I9825" s="77"/>
      <c r="J9825" s="77"/>
      <c r="K9825" s="77"/>
      <c r="L9825" s="77"/>
      <c r="M9825" s="77"/>
    </row>
    <row r="9826" ht="15.75" customHeight="1">
      <c r="A9826" s="79">
        <f t="shared" si="3"/>
        <v>51828</v>
      </c>
      <c r="H9826" s="77"/>
      <c r="I9826" s="77"/>
      <c r="J9826" s="77"/>
      <c r="K9826" s="77"/>
      <c r="L9826" s="77"/>
      <c r="M9826" s="77"/>
    </row>
    <row r="9827" ht="15.75" customHeight="1">
      <c r="A9827" s="79">
        <f t="shared" si="3"/>
        <v>51829</v>
      </c>
      <c r="H9827" s="77"/>
      <c r="I9827" s="77"/>
      <c r="J9827" s="77"/>
      <c r="K9827" s="77"/>
      <c r="L9827" s="77"/>
      <c r="M9827" s="77"/>
    </row>
    <row r="9828" ht="15.75" customHeight="1">
      <c r="A9828" s="79">
        <f t="shared" si="3"/>
        <v>51830</v>
      </c>
      <c r="H9828" s="77"/>
      <c r="I9828" s="77"/>
      <c r="J9828" s="77"/>
      <c r="K9828" s="77"/>
      <c r="L9828" s="77"/>
      <c r="M9828" s="77"/>
    </row>
    <row r="9829" ht="15.75" customHeight="1">
      <c r="A9829" s="79">
        <f t="shared" si="3"/>
        <v>51831</v>
      </c>
      <c r="H9829" s="77"/>
      <c r="I9829" s="77"/>
      <c r="J9829" s="77"/>
      <c r="K9829" s="77"/>
      <c r="L9829" s="77"/>
      <c r="M9829" s="77"/>
    </row>
    <row r="9830" ht="15.75" customHeight="1">
      <c r="A9830" s="79">
        <f t="shared" si="3"/>
        <v>51832</v>
      </c>
      <c r="H9830" s="77"/>
      <c r="I9830" s="77"/>
      <c r="J9830" s="77"/>
      <c r="K9830" s="77"/>
      <c r="L9830" s="77"/>
      <c r="M9830" s="77"/>
    </row>
    <row r="9831" ht="15.75" customHeight="1">
      <c r="A9831" s="79">
        <f t="shared" si="3"/>
        <v>51833</v>
      </c>
      <c r="H9831" s="77"/>
      <c r="I9831" s="77"/>
      <c r="J9831" s="77"/>
      <c r="K9831" s="77"/>
      <c r="L9831" s="77"/>
      <c r="M9831" s="77"/>
    </row>
    <row r="9832" ht="15.75" customHeight="1">
      <c r="A9832" s="79">
        <f t="shared" si="3"/>
        <v>51834</v>
      </c>
      <c r="H9832" s="77"/>
      <c r="I9832" s="77"/>
      <c r="J9832" s="77"/>
      <c r="K9832" s="77"/>
      <c r="L9832" s="77"/>
      <c r="M9832" s="77"/>
    </row>
    <row r="9833" ht="15.75" customHeight="1">
      <c r="A9833" s="79">
        <f t="shared" si="3"/>
        <v>51835</v>
      </c>
      <c r="H9833" s="77"/>
      <c r="I9833" s="77"/>
      <c r="J9833" s="77"/>
      <c r="K9833" s="77"/>
      <c r="L9833" s="77"/>
      <c r="M9833" s="77"/>
    </row>
    <row r="9834" ht="15.75" customHeight="1">
      <c r="A9834" s="79">
        <f t="shared" si="3"/>
        <v>51836</v>
      </c>
      <c r="H9834" s="77"/>
      <c r="I9834" s="77"/>
      <c r="J9834" s="77"/>
      <c r="K9834" s="77"/>
      <c r="L9834" s="77"/>
      <c r="M9834" s="77"/>
    </row>
    <row r="9835" ht="15.75" customHeight="1">
      <c r="A9835" s="79">
        <f t="shared" si="3"/>
        <v>51837</v>
      </c>
      <c r="H9835" s="77"/>
      <c r="I9835" s="77"/>
      <c r="J9835" s="77"/>
      <c r="K9835" s="77"/>
      <c r="L9835" s="77"/>
      <c r="M9835" s="77"/>
    </row>
    <row r="9836" ht="15.75" customHeight="1">
      <c r="A9836" s="79">
        <f t="shared" si="3"/>
        <v>51838</v>
      </c>
      <c r="H9836" s="77"/>
      <c r="I9836" s="77"/>
      <c r="J9836" s="77"/>
      <c r="K9836" s="77"/>
      <c r="L9836" s="77"/>
      <c r="M9836" s="77"/>
    </row>
    <row r="9837" ht="15.75" customHeight="1">
      <c r="A9837" s="79">
        <f t="shared" si="3"/>
        <v>51839</v>
      </c>
      <c r="H9837" s="77"/>
      <c r="I9837" s="77"/>
      <c r="J9837" s="77"/>
      <c r="K9837" s="77"/>
      <c r="L9837" s="77"/>
      <c r="M9837" s="77"/>
    </row>
    <row r="9838" ht="15.75" customHeight="1">
      <c r="A9838" s="79">
        <f t="shared" si="3"/>
        <v>51840</v>
      </c>
      <c r="H9838" s="77"/>
      <c r="I9838" s="77"/>
      <c r="J9838" s="77"/>
      <c r="K9838" s="77"/>
      <c r="L9838" s="77"/>
      <c r="M9838" s="77"/>
    </row>
    <row r="9839" ht="15.75" customHeight="1">
      <c r="A9839" s="79">
        <f t="shared" si="3"/>
        <v>51841</v>
      </c>
      <c r="H9839" s="77"/>
      <c r="I9839" s="77"/>
      <c r="J9839" s="77"/>
      <c r="K9839" s="77"/>
      <c r="L9839" s="77"/>
      <c r="M9839" s="77"/>
    </row>
    <row r="9840" ht="15.75" customHeight="1">
      <c r="A9840" s="79">
        <f t="shared" si="3"/>
        <v>51842</v>
      </c>
      <c r="H9840" s="77"/>
      <c r="I9840" s="77"/>
      <c r="J9840" s="77"/>
      <c r="K9840" s="77"/>
      <c r="L9840" s="77"/>
      <c r="M9840" s="77"/>
    </row>
    <row r="9841" ht="15.75" customHeight="1">
      <c r="A9841" s="79">
        <f t="shared" si="3"/>
        <v>51843</v>
      </c>
      <c r="H9841" s="77"/>
      <c r="I9841" s="77"/>
      <c r="J9841" s="77"/>
      <c r="K9841" s="77"/>
      <c r="L9841" s="77"/>
      <c r="M9841" s="77"/>
    </row>
    <row r="9842" ht="15.75" customHeight="1">
      <c r="A9842" s="79">
        <f t="shared" si="3"/>
        <v>51844</v>
      </c>
      <c r="H9842" s="77"/>
      <c r="I9842" s="77"/>
      <c r="J9842" s="77"/>
      <c r="K9842" s="77"/>
      <c r="L9842" s="77"/>
      <c r="M9842" s="77"/>
    </row>
    <row r="9843" ht="15.75" customHeight="1">
      <c r="A9843" s="79">
        <f t="shared" si="3"/>
        <v>51845</v>
      </c>
      <c r="H9843" s="77"/>
      <c r="I9843" s="77"/>
      <c r="J9843" s="77"/>
      <c r="K9843" s="77"/>
      <c r="L9843" s="77"/>
      <c r="M9843" s="77"/>
    </row>
    <row r="9844" ht="15.75" customHeight="1">
      <c r="A9844" s="79">
        <f t="shared" si="3"/>
        <v>51846</v>
      </c>
      <c r="H9844" s="77"/>
      <c r="I9844" s="77"/>
      <c r="J9844" s="77"/>
      <c r="K9844" s="77"/>
      <c r="L9844" s="77"/>
      <c r="M9844" s="77"/>
    </row>
    <row r="9845" ht="15.75" customHeight="1">
      <c r="A9845" s="79">
        <f t="shared" si="3"/>
        <v>51847</v>
      </c>
      <c r="H9845" s="77"/>
      <c r="I9845" s="77"/>
      <c r="J9845" s="77"/>
      <c r="K9845" s="77"/>
      <c r="L9845" s="77"/>
      <c r="M9845" s="77"/>
    </row>
    <row r="9846" ht="15.75" customHeight="1">
      <c r="A9846" s="79">
        <f t="shared" si="3"/>
        <v>51848</v>
      </c>
      <c r="H9846" s="77"/>
      <c r="I9846" s="77"/>
      <c r="J9846" s="77"/>
      <c r="K9846" s="77"/>
      <c r="L9846" s="77"/>
      <c r="M9846" s="77"/>
    </row>
    <row r="9847" ht="15.75" customHeight="1">
      <c r="A9847" s="79">
        <f t="shared" si="3"/>
        <v>51849</v>
      </c>
      <c r="H9847" s="77"/>
      <c r="I9847" s="77"/>
      <c r="J9847" s="77"/>
      <c r="K9847" s="77"/>
      <c r="L9847" s="77"/>
      <c r="M9847" s="77"/>
    </row>
    <row r="9848" ht="15.75" customHeight="1">
      <c r="A9848" s="79">
        <f t="shared" si="3"/>
        <v>51850</v>
      </c>
      <c r="H9848" s="77"/>
      <c r="I9848" s="77"/>
      <c r="J9848" s="77"/>
      <c r="K9848" s="77"/>
      <c r="L9848" s="77"/>
      <c r="M9848" s="77"/>
    </row>
    <row r="9849" ht="15.75" customHeight="1">
      <c r="A9849" s="79">
        <f t="shared" si="3"/>
        <v>51851</v>
      </c>
      <c r="H9849" s="77"/>
      <c r="I9849" s="77"/>
      <c r="J9849" s="77"/>
      <c r="K9849" s="77"/>
      <c r="L9849" s="77"/>
      <c r="M9849" s="77"/>
    </row>
    <row r="9850" ht="15.75" customHeight="1">
      <c r="A9850" s="79">
        <f t="shared" si="3"/>
        <v>51852</v>
      </c>
      <c r="H9850" s="77"/>
      <c r="I9850" s="77"/>
      <c r="J9850" s="77"/>
      <c r="K9850" s="77"/>
      <c r="L9850" s="77"/>
      <c r="M9850" s="77"/>
    </row>
    <row r="9851" ht="15.75" customHeight="1">
      <c r="A9851" s="79">
        <f t="shared" si="3"/>
        <v>51853</v>
      </c>
      <c r="H9851" s="77"/>
      <c r="I9851" s="77"/>
      <c r="J9851" s="77"/>
      <c r="K9851" s="77"/>
      <c r="L9851" s="77"/>
      <c r="M9851" s="77"/>
    </row>
    <row r="9852" ht="15.75" customHeight="1">
      <c r="A9852" s="79">
        <f t="shared" si="3"/>
        <v>51854</v>
      </c>
      <c r="H9852" s="77"/>
      <c r="I9852" s="77"/>
      <c r="J9852" s="77"/>
      <c r="K9852" s="77"/>
      <c r="L9852" s="77"/>
      <c r="M9852" s="77"/>
    </row>
    <row r="9853" ht="15.75" customHeight="1">
      <c r="A9853" s="79">
        <f t="shared" si="3"/>
        <v>51855</v>
      </c>
      <c r="H9853" s="77"/>
      <c r="I9853" s="77"/>
      <c r="J9853" s="77"/>
      <c r="K9853" s="77"/>
      <c r="L9853" s="77"/>
      <c r="M9853" s="77"/>
    </row>
    <row r="9854" ht="15.75" customHeight="1">
      <c r="A9854" s="79">
        <f t="shared" si="3"/>
        <v>51856</v>
      </c>
      <c r="H9854" s="77"/>
      <c r="I9854" s="77"/>
      <c r="J9854" s="77"/>
      <c r="K9854" s="77"/>
      <c r="L9854" s="77"/>
      <c r="M9854" s="77"/>
    </row>
    <row r="9855" ht="15.75" customHeight="1">
      <c r="A9855" s="79">
        <f t="shared" si="3"/>
        <v>51857</v>
      </c>
      <c r="H9855" s="77"/>
      <c r="I9855" s="77"/>
      <c r="J9855" s="77"/>
      <c r="K9855" s="77"/>
      <c r="L9855" s="77"/>
      <c r="M9855" s="77"/>
    </row>
    <row r="9856" ht="15.75" customHeight="1">
      <c r="A9856" s="79">
        <f t="shared" si="3"/>
        <v>51858</v>
      </c>
      <c r="H9856" s="77"/>
      <c r="I9856" s="77"/>
      <c r="J9856" s="77"/>
      <c r="K9856" s="77"/>
      <c r="L9856" s="77"/>
      <c r="M9856" s="77"/>
    </row>
    <row r="9857" ht="15.75" customHeight="1">
      <c r="A9857" s="79">
        <f t="shared" si="3"/>
        <v>51859</v>
      </c>
      <c r="H9857" s="77"/>
      <c r="I9857" s="77"/>
      <c r="J9857" s="77"/>
      <c r="K9857" s="77"/>
      <c r="L9857" s="77"/>
      <c r="M9857" s="77"/>
    </row>
    <row r="9858" ht="15.75" customHeight="1">
      <c r="A9858" s="79">
        <f t="shared" si="3"/>
        <v>51860</v>
      </c>
      <c r="H9858" s="77"/>
      <c r="I9858" s="77"/>
      <c r="J9858" s="77"/>
      <c r="K9858" s="77"/>
      <c r="L9858" s="77"/>
      <c r="M9858" s="77"/>
    </row>
    <row r="9859" ht="15.75" customHeight="1">
      <c r="A9859" s="79">
        <f t="shared" si="3"/>
        <v>51861</v>
      </c>
      <c r="H9859" s="77"/>
      <c r="I9859" s="77"/>
      <c r="J9859" s="77"/>
      <c r="K9859" s="77"/>
      <c r="L9859" s="77"/>
      <c r="M9859" s="77"/>
    </row>
    <row r="9860" ht="15.75" customHeight="1">
      <c r="A9860" s="79">
        <f t="shared" si="3"/>
        <v>51862</v>
      </c>
      <c r="H9860" s="77"/>
      <c r="I9860" s="77"/>
      <c r="J9860" s="77"/>
      <c r="K9860" s="77"/>
      <c r="L9860" s="77"/>
      <c r="M9860" s="77"/>
    </row>
    <row r="9861" ht="15.75" customHeight="1">
      <c r="A9861" s="79">
        <f t="shared" si="3"/>
        <v>51863</v>
      </c>
      <c r="H9861" s="77"/>
      <c r="I9861" s="77"/>
      <c r="J9861" s="77"/>
      <c r="K9861" s="77"/>
      <c r="L9861" s="77"/>
      <c r="M9861" s="77"/>
    </row>
    <row r="9862" ht="15.75" customHeight="1">
      <c r="A9862" s="79">
        <f t="shared" si="3"/>
        <v>51864</v>
      </c>
      <c r="H9862" s="77"/>
      <c r="I9862" s="77"/>
      <c r="J9862" s="77"/>
      <c r="K9862" s="77"/>
      <c r="L9862" s="77"/>
      <c r="M9862" s="77"/>
    </row>
    <row r="9863" ht="15.75" customHeight="1">
      <c r="A9863" s="79">
        <f t="shared" si="3"/>
        <v>51865</v>
      </c>
      <c r="H9863" s="77"/>
      <c r="I9863" s="77"/>
      <c r="J9863" s="77"/>
      <c r="K9863" s="77"/>
      <c r="L9863" s="77"/>
      <c r="M9863" s="77"/>
    </row>
    <row r="9864" ht="15.75" customHeight="1">
      <c r="A9864" s="79">
        <f t="shared" si="3"/>
        <v>51866</v>
      </c>
      <c r="H9864" s="77"/>
      <c r="I9864" s="77"/>
      <c r="J9864" s="77"/>
      <c r="K9864" s="77"/>
      <c r="L9864" s="77"/>
      <c r="M9864" s="77"/>
    </row>
    <row r="9865" ht="15.75" customHeight="1">
      <c r="A9865" s="79">
        <f t="shared" si="3"/>
        <v>51867</v>
      </c>
      <c r="H9865" s="77"/>
      <c r="I9865" s="77"/>
      <c r="J9865" s="77"/>
      <c r="K9865" s="77"/>
      <c r="L9865" s="77"/>
      <c r="M9865" s="77"/>
    </row>
    <row r="9866" ht="15.75" customHeight="1">
      <c r="A9866" s="79">
        <f t="shared" si="3"/>
        <v>51868</v>
      </c>
      <c r="H9866" s="77"/>
      <c r="I9866" s="77"/>
      <c r="J9866" s="77"/>
      <c r="K9866" s="77"/>
      <c r="L9866" s="77"/>
      <c r="M9866" s="77"/>
    </row>
    <row r="9867" ht="15.75" customHeight="1">
      <c r="A9867" s="79">
        <f t="shared" si="3"/>
        <v>51869</v>
      </c>
      <c r="H9867" s="77"/>
      <c r="I9867" s="77"/>
      <c r="J9867" s="77"/>
      <c r="K9867" s="77"/>
      <c r="L9867" s="77"/>
      <c r="M9867" s="77"/>
    </row>
    <row r="9868" ht="15.75" customHeight="1">
      <c r="A9868" s="79">
        <f t="shared" si="3"/>
        <v>51870</v>
      </c>
      <c r="H9868" s="77"/>
      <c r="I9868" s="77"/>
      <c r="J9868" s="77"/>
      <c r="K9868" s="77"/>
      <c r="L9868" s="77"/>
      <c r="M9868" s="77"/>
    </row>
    <row r="9869" ht="15.75" customHeight="1">
      <c r="A9869" s="79">
        <f t="shared" si="3"/>
        <v>51871</v>
      </c>
      <c r="H9869" s="77"/>
      <c r="I9869" s="77"/>
      <c r="J9869" s="77"/>
      <c r="K9869" s="77"/>
      <c r="L9869" s="77"/>
      <c r="M9869" s="77"/>
    </row>
    <row r="9870" ht="15.75" customHeight="1">
      <c r="A9870" s="79">
        <f t="shared" si="3"/>
        <v>51872</v>
      </c>
      <c r="H9870" s="77"/>
      <c r="I9870" s="77"/>
      <c r="J9870" s="77"/>
      <c r="K9870" s="77"/>
      <c r="L9870" s="77"/>
      <c r="M9870" s="77"/>
    </row>
    <row r="9871" ht="15.75" customHeight="1">
      <c r="A9871" s="79">
        <f t="shared" si="3"/>
        <v>51873</v>
      </c>
      <c r="H9871" s="77"/>
      <c r="I9871" s="77"/>
      <c r="J9871" s="77"/>
      <c r="K9871" s="77"/>
      <c r="L9871" s="77"/>
      <c r="M9871" s="77"/>
    </row>
    <row r="9872" ht="15.75" customHeight="1">
      <c r="A9872" s="79">
        <f t="shared" si="3"/>
        <v>51874</v>
      </c>
      <c r="H9872" s="77"/>
      <c r="I9872" s="77"/>
      <c r="J9872" s="77"/>
      <c r="K9872" s="77"/>
      <c r="L9872" s="77"/>
      <c r="M9872" s="77"/>
    </row>
    <row r="9873" ht="15.75" customHeight="1">
      <c r="A9873" s="79">
        <f t="shared" si="3"/>
        <v>51875</v>
      </c>
      <c r="H9873" s="77"/>
      <c r="I9873" s="77"/>
      <c r="J9873" s="77"/>
      <c r="K9873" s="77"/>
      <c r="L9873" s="77"/>
      <c r="M9873" s="77"/>
    </row>
    <row r="9874" ht="15.75" customHeight="1">
      <c r="A9874" s="79">
        <f t="shared" si="3"/>
        <v>51876</v>
      </c>
      <c r="H9874" s="77"/>
      <c r="I9874" s="77"/>
      <c r="J9874" s="77"/>
      <c r="K9874" s="77"/>
      <c r="L9874" s="77"/>
      <c r="M9874" s="77"/>
    </row>
    <row r="9875" ht="15.75" customHeight="1">
      <c r="A9875" s="79">
        <f t="shared" si="3"/>
        <v>51877</v>
      </c>
      <c r="H9875" s="77"/>
      <c r="I9875" s="77"/>
      <c r="J9875" s="77"/>
      <c r="K9875" s="77"/>
      <c r="L9875" s="77"/>
      <c r="M9875" s="77"/>
    </row>
    <row r="9876" ht="15.75" customHeight="1">
      <c r="A9876" s="79">
        <f t="shared" si="3"/>
        <v>51878</v>
      </c>
      <c r="H9876" s="77"/>
      <c r="I9876" s="77"/>
      <c r="J9876" s="77"/>
      <c r="K9876" s="77"/>
      <c r="L9876" s="77"/>
      <c r="M9876" s="77"/>
    </row>
    <row r="9877" ht="15.75" customHeight="1">
      <c r="A9877" s="79">
        <f t="shared" si="3"/>
        <v>51879</v>
      </c>
      <c r="H9877" s="77"/>
      <c r="I9877" s="77"/>
      <c r="J9877" s="77"/>
      <c r="K9877" s="77"/>
      <c r="L9877" s="77"/>
      <c r="M9877" s="77"/>
    </row>
    <row r="9878" ht="15.75" customHeight="1">
      <c r="A9878" s="79">
        <f t="shared" si="3"/>
        <v>51880</v>
      </c>
      <c r="H9878" s="77"/>
      <c r="I9878" s="77"/>
      <c r="J9878" s="77"/>
      <c r="K9878" s="77"/>
      <c r="L9878" s="77"/>
      <c r="M9878" s="77"/>
    </row>
    <row r="9879" ht="15.75" customHeight="1">
      <c r="A9879" s="79">
        <f t="shared" si="3"/>
        <v>51881</v>
      </c>
      <c r="H9879" s="77"/>
      <c r="I9879" s="77"/>
      <c r="J9879" s="77"/>
      <c r="K9879" s="77"/>
      <c r="L9879" s="77"/>
      <c r="M9879" s="77"/>
    </row>
    <row r="9880" ht="15.75" customHeight="1">
      <c r="A9880" s="79">
        <f t="shared" si="3"/>
        <v>51882</v>
      </c>
      <c r="H9880" s="77"/>
      <c r="I9880" s="77"/>
      <c r="J9880" s="77"/>
      <c r="K9880" s="77"/>
      <c r="L9880" s="77"/>
      <c r="M9880" s="77"/>
    </row>
    <row r="9881" ht="15.75" customHeight="1">
      <c r="A9881" s="79">
        <f t="shared" si="3"/>
        <v>51883</v>
      </c>
      <c r="H9881" s="77"/>
      <c r="I9881" s="77"/>
      <c r="J9881" s="77"/>
      <c r="K9881" s="77"/>
      <c r="L9881" s="77"/>
      <c r="M9881" s="77"/>
    </row>
    <row r="9882" ht="15.75" customHeight="1">
      <c r="A9882" s="79">
        <f t="shared" si="3"/>
        <v>51884</v>
      </c>
      <c r="H9882" s="77"/>
      <c r="I9882" s="77"/>
      <c r="J9882" s="77"/>
      <c r="K9882" s="77"/>
      <c r="L9882" s="77"/>
      <c r="M9882" s="77"/>
    </row>
    <row r="9883" ht="15.75" customHeight="1">
      <c r="A9883" s="79">
        <f t="shared" si="3"/>
        <v>51885</v>
      </c>
      <c r="H9883" s="77"/>
      <c r="I9883" s="77"/>
      <c r="J9883" s="77"/>
      <c r="K9883" s="77"/>
      <c r="L9883" s="77"/>
      <c r="M9883" s="77"/>
    </row>
    <row r="9884" ht="15.75" customHeight="1">
      <c r="A9884" s="79">
        <f t="shared" si="3"/>
        <v>51886</v>
      </c>
      <c r="H9884" s="77"/>
      <c r="I9884" s="77"/>
      <c r="J9884" s="77"/>
      <c r="K9884" s="77"/>
      <c r="L9884" s="77"/>
      <c r="M9884" s="77"/>
    </row>
    <row r="9885" ht="15.75" customHeight="1">
      <c r="A9885" s="79">
        <f t="shared" si="3"/>
        <v>51887</v>
      </c>
      <c r="H9885" s="77"/>
      <c r="I9885" s="77"/>
      <c r="J9885" s="77"/>
      <c r="K9885" s="77"/>
      <c r="L9885" s="77"/>
      <c r="M9885" s="77"/>
    </row>
    <row r="9886" ht="15.75" customHeight="1">
      <c r="A9886" s="79">
        <f t="shared" si="3"/>
        <v>51888</v>
      </c>
      <c r="H9886" s="77"/>
      <c r="I9886" s="77"/>
      <c r="J9886" s="77"/>
      <c r="K9886" s="77"/>
      <c r="L9886" s="77"/>
      <c r="M9886" s="77"/>
    </row>
    <row r="9887" ht="15.75" customHeight="1">
      <c r="A9887" s="79">
        <f t="shared" si="3"/>
        <v>51889</v>
      </c>
      <c r="H9887" s="77"/>
      <c r="I9887" s="77"/>
      <c r="J9887" s="77"/>
      <c r="K9887" s="77"/>
      <c r="L9887" s="77"/>
      <c r="M9887" s="77"/>
    </row>
    <row r="9888" ht="15.75" customHeight="1">
      <c r="A9888" s="79">
        <f t="shared" si="3"/>
        <v>51890</v>
      </c>
      <c r="H9888" s="77"/>
      <c r="I9888" s="77"/>
      <c r="J9888" s="77"/>
      <c r="K9888" s="77"/>
      <c r="L9888" s="77"/>
      <c r="M9888" s="77"/>
    </row>
    <row r="9889" ht="15.75" customHeight="1">
      <c r="A9889" s="79">
        <f t="shared" si="3"/>
        <v>51891</v>
      </c>
      <c r="H9889" s="77"/>
      <c r="I9889" s="77"/>
      <c r="J9889" s="77"/>
      <c r="K9889" s="77"/>
      <c r="L9889" s="77"/>
      <c r="M9889" s="77"/>
    </row>
    <row r="9890" ht="15.75" customHeight="1">
      <c r="A9890" s="79">
        <f t="shared" si="3"/>
        <v>51892</v>
      </c>
      <c r="H9890" s="77"/>
      <c r="I9890" s="77"/>
      <c r="J9890" s="77"/>
      <c r="K9890" s="77"/>
      <c r="L9890" s="77"/>
      <c r="M9890" s="77"/>
    </row>
    <row r="9891" ht="15.75" customHeight="1">
      <c r="A9891" s="79">
        <f t="shared" si="3"/>
        <v>51893</v>
      </c>
      <c r="H9891" s="77"/>
      <c r="I9891" s="77"/>
      <c r="J9891" s="77"/>
      <c r="K9891" s="77"/>
      <c r="L9891" s="77"/>
      <c r="M9891" s="77"/>
    </row>
    <row r="9892" ht="15.75" customHeight="1">
      <c r="A9892" s="79">
        <f t="shared" si="3"/>
        <v>51894</v>
      </c>
      <c r="H9892" s="77"/>
      <c r="I9892" s="77"/>
      <c r="J9892" s="77"/>
      <c r="K9892" s="77"/>
      <c r="L9892" s="77"/>
      <c r="M9892" s="77"/>
    </row>
    <row r="9893" ht="15.75" customHeight="1">
      <c r="A9893" s="79">
        <f t="shared" si="3"/>
        <v>51895</v>
      </c>
      <c r="H9893" s="77"/>
      <c r="I9893" s="77"/>
      <c r="J9893" s="77"/>
      <c r="K9893" s="77"/>
      <c r="L9893" s="77"/>
      <c r="M9893" s="77"/>
    </row>
    <row r="9894" ht="15.75" customHeight="1">
      <c r="A9894" s="79">
        <f t="shared" si="3"/>
        <v>51896</v>
      </c>
      <c r="H9894" s="77"/>
      <c r="I9894" s="77"/>
      <c r="J9894" s="77"/>
      <c r="K9894" s="77"/>
      <c r="L9894" s="77"/>
      <c r="M9894" s="77"/>
    </row>
    <row r="9895" ht="15.75" customHeight="1">
      <c r="A9895" s="79">
        <f t="shared" si="3"/>
        <v>51897</v>
      </c>
      <c r="H9895" s="77"/>
      <c r="I9895" s="77"/>
      <c r="J9895" s="77"/>
      <c r="K9895" s="77"/>
      <c r="L9895" s="77"/>
      <c r="M9895" s="77"/>
    </row>
    <row r="9896" ht="15.75" customHeight="1">
      <c r="A9896" s="79">
        <f t="shared" si="3"/>
        <v>51898</v>
      </c>
      <c r="H9896" s="77"/>
      <c r="I9896" s="77"/>
      <c r="J9896" s="77"/>
      <c r="K9896" s="77"/>
      <c r="L9896" s="77"/>
      <c r="M9896" s="77"/>
    </row>
    <row r="9897" ht="15.75" customHeight="1">
      <c r="A9897" s="79">
        <f t="shared" si="3"/>
        <v>51899</v>
      </c>
      <c r="H9897" s="77"/>
      <c r="I9897" s="77"/>
      <c r="J9897" s="77"/>
      <c r="K9897" s="77"/>
      <c r="L9897" s="77"/>
      <c r="M9897" s="77"/>
    </row>
    <row r="9898" ht="15.75" customHeight="1">
      <c r="A9898" s="79">
        <f t="shared" si="3"/>
        <v>51900</v>
      </c>
      <c r="H9898" s="77"/>
      <c r="I9898" s="77"/>
      <c r="J9898" s="77"/>
      <c r="K9898" s="77"/>
      <c r="L9898" s="77"/>
      <c r="M9898" s="77"/>
    </row>
    <row r="9899" ht="15.75" customHeight="1">
      <c r="A9899" s="79">
        <f t="shared" si="3"/>
        <v>51901</v>
      </c>
      <c r="H9899" s="77"/>
      <c r="I9899" s="77"/>
      <c r="J9899" s="77"/>
      <c r="K9899" s="77"/>
      <c r="L9899" s="77"/>
      <c r="M9899" s="77"/>
    </row>
    <row r="9900" ht="15.75" customHeight="1">
      <c r="A9900" s="79">
        <f t="shared" si="3"/>
        <v>51902</v>
      </c>
      <c r="H9900" s="77"/>
      <c r="I9900" s="77"/>
      <c r="J9900" s="77"/>
      <c r="K9900" s="77"/>
      <c r="L9900" s="77"/>
      <c r="M9900" s="77"/>
    </row>
    <row r="9901" ht="15.75" customHeight="1">
      <c r="A9901" s="79">
        <f t="shared" si="3"/>
        <v>51903</v>
      </c>
      <c r="H9901" s="77"/>
      <c r="I9901" s="77"/>
      <c r="J9901" s="77"/>
      <c r="K9901" s="77"/>
      <c r="L9901" s="77"/>
      <c r="M9901" s="77"/>
    </row>
    <row r="9902" ht="15.75" customHeight="1">
      <c r="A9902" s="79">
        <f t="shared" si="3"/>
        <v>51904</v>
      </c>
      <c r="H9902" s="77"/>
      <c r="I9902" s="77"/>
      <c r="J9902" s="77"/>
      <c r="K9902" s="77"/>
      <c r="L9902" s="77"/>
      <c r="M9902" s="77"/>
    </row>
    <row r="9903" ht="15.75" customHeight="1">
      <c r="A9903" s="79">
        <f t="shared" si="3"/>
        <v>51905</v>
      </c>
      <c r="H9903" s="77"/>
      <c r="I9903" s="77"/>
      <c r="J9903" s="77"/>
      <c r="K9903" s="77"/>
      <c r="L9903" s="77"/>
      <c r="M9903" s="77"/>
    </row>
    <row r="9904" ht="15.75" customHeight="1">
      <c r="A9904" s="79">
        <f t="shared" si="3"/>
        <v>51906</v>
      </c>
      <c r="H9904" s="77"/>
      <c r="I9904" s="77"/>
      <c r="J9904" s="77"/>
      <c r="K9904" s="77"/>
      <c r="L9904" s="77"/>
      <c r="M9904" s="77"/>
    </row>
    <row r="9905" ht="15.75" customHeight="1">
      <c r="A9905" s="79">
        <f t="shared" si="3"/>
        <v>51907</v>
      </c>
      <c r="H9905" s="77"/>
      <c r="I9905" s="77"/>
      <c r="J9905" s="77"/>
      <c r="K9905" s="77"/>
      <c r="L9905" s="77"/>
      <c r="M9905" s="77"/>
    </row>
    <row r="9906" ht="15.75" customHeight="1">
      <c r="A9906" s="79">
        <f t="shared" si="3"/>
        <v>51908</v>
      </c>
      <c r="H9906" s="77"/>
      <c r="I9906" s="77"/>
      <c r="J9906" s="77"/>
      <c r="K9906" s="77"/>
      <c r="L9906" s="77"/>
      <c r="M9906" s="77"/>
    </row>
    <row r="9907" ht="15.75" customHeight="1">
      <c r="A9907" s="79">
        <f t="shared" si="3"/>
        <v>51909</v>
      </c>
      <c r="H9907" s="77"/>
      <c r="I9907" s="77"/>
      <c r="J9907" s="77"/>
      <c r="K9907" s="77"/>
      <c r="L9907" s="77"/>
      <c r="M9907" s="77"/>
    </row>
    <row r="9908" ht="15.75" customHeight="1">
      <c r="A9908" s="79">
        <f t="shared" si="3"/>
        <v>51910</v>
      </c>
      <c r="H9908" s="77"/>
      <c r="I9908" s="77"/>
      <c r="J9908" s="77"/>
      <c r="K9908" s="77"/>
      <c r="L9908" s="77"/>
      <c r="M9908" s="77"/>
    </row>
    <row r="9909" ht="15.75" customHeight="1">
      <c r="A9909" s="79">
        <f t="shared" si="3"/>
        <v>51911</v>
      </c>
      <c r="H9909" s="77"/>
      <c r="I9909" s="77"/>
      <c r="J9909" s="77"/>
      <c r="K9909" s="77"/>
      <c r="L9909" s="77"/>
      <c r="M9909" s="77"/>
    </row>
    <row r="9910" ht="15.75" customHeight="1">
      <c r="A9910" s="79">
        <f t="shared" si="3"/>
        <v>51912</v>
      </c>
      <c r="H9910" s="77"/>
      <c r="I9910" s="77"/>
      <c r="J9910" s="77"/>
      <c r="K9910" s="77"/>
      <c r="L9910" s="77"/>
      <c r="M9910" s="77"/>
    </row>
    <row r="9911" ht="15.75" customHeight="1">
      <c r="A9911" s="79">
        <f t="shared" si="3"/>
        <v>51913</v>
      </c>
      <c r="H9911" s="77"/>
      <c r="I9911" s="77"/>
      <c r="J9911" s="77"/>
      <c r="K9911" s="77"/>
      <c r="L9911" s="77"/>
      <c r="M9911" s="77"/>
    </row>
    <row r="9912" ht="15.75" customHeight="1">
      <c r="A9912" s="79">
        <f t="shared" si="3"/>
        <v>51914</v>
      </c>
      <c r="H9912" s="77"/>
      <c r="I9912" s="77"/>
      <c r="J9912" s="77"/>
      <c r="K9912" s="77"/>
      <c r="L9912" s="77"/>
      <c r="M9912" s="77"/>
    </row>
    <row r="9913" ht="15.75" customHeight="1">
      <c r="A9913" s="79">
        <f t="shared" si="3"/>
        <v>51915</v>
      </c>
      <c r="H9913" s="77"/>
      <c r="I9913" s="77"/>
      <c r="J9913" s="77"/>
      <c r="K9913" s="77"/>
      <c r="L9913" s="77"/>
      <c r="M9913" s="77"/>
    </row>
    <row r="9914" ht="15.75" customHeight="1">
      <c r="A9914" s="79">
        <f t="shared" si="3"/>
        <v>51916</v>
      </c>
      <c r="H9914" s="77"/>
      <c r="I9914" s="77"/>
      <c r="J9914" s="77"/>
      <c r="K9914" s="77"/>
      <c r="L9914" s="77"/>
      <c r="M9914" s="77"/>
    </row>
    <row r="9915" ht="15.75" customHeight="1">
      <c r="A9915" s="79">
        <f t="shared" si="3"/>
        <v>51917</v>
      </c>
      <c r="H9915" s="77"/>
      <c r="I9915" s="77"/>
      <c r="J9915" s="77"/>
      <c r="K9915" s="77"/>
      <c r="L9915" s="77"/>
      <c r="M9915" s="77"/>
    </row>
    <row r="9916" ht="15.75" customHeight="1">
      <c r="A9916" s="79">
        <f t="shared" si="3"/>
        <v>51918</v>
      </c>
      <c r="H9916" s="77"/>
      <c r="I9916" s="77"/>
      <c r="J9916" s="77"/>
      <c r="K9916" s="77"/>
      <c r="L9916" s="77"/>
      <c r="M9916" s="77"/>
    </row>
    <row r="9917" ht="15.75" customHeight="1">
      <c r="A9917" s="79">
        <f t="shared" si="3"/>
        <v>51919</v>
      </c>
      <c r="H9917" s="77"/>
      <c r="I9917" s="77"/>
      <c r="J9917" s="77"/>
      <c r="K9917" s="77"/>
      <c r="L9917" s="77"/>
      <c r="M9917" s="77"/>
    </row>
    <row r="9918" ht="15.75" customHeight="1">
      <c r="A9918" s="79">
        <f t="shared" si="3"/>
        <v>51920</v>
      </c>
      <c r="H9918" s="77"/>
      <c r="I9918" s="77"/>
      <c r="J9918" s="77"/>
      <c r="K9918" s="77"/>
      <c r="L9918" s="77"/>
      <c r="M9918" s="77"/>
    </row>
    <row r="9919" ht="15.75" customHeight="1">
      <c r="A9919" s="79">
        <f t="shared" si="3"/>
        <v>51921</v>
      </c>
      <c r="H9919" s="77"/>
      <c r="I9919" s="77"/>
      <c r="J9919" s="77"/>
      <c r="K9919" s="77"/>
      <c r="L9919" s="77"/>
      <c r="M9919" s="77"/>
    </row>
    <row r="9920" ht="15.75" customHeight="1">
      <c r="A9920" s="79">
        <f t="shared" si="3"/>
        <v>51922</v>
      </c>
      <c r="H9920" s="77"/>
      <c r="I9920" s="77"/>
      <c r="J9920" s="77"/>
      <c r="K9920" s="77"/>
      <c r="L9920" s="77"/>
      <c r="M9920" s="77"/>
    </row>
    <row r="9921" ht="15.75" customHeight="1">
      <c r="A9921" s="79">
        <f t="shared" si="3"/>
        <v>51923</v>
      </c>
      <c r="H9921" s="77"/>
      <c r="I9921" s="77"/>
      <c r="J9921" s="77"/>
      <c r="K9921" s="77"/>
      <c r="L9921" s="77"/>
      <c r="M9921" s="77"/>
    </row>
    <row r="9922" ht="15.75" customHeight="1">
      <c r="A9922" s="79">
        <f t="shared" si="3"/>
        <v>51924</v>
      </c>
      <c r="H9922" s="77"/>
      <c r="I9922" s="77"/>
      <c r="J9922" s="77"/>
      <c r="K9922" s="77"/>
      <c r="L9922" s="77"/>
      <c r="M9922" s="77"/>
    </row>
    <row r="9923" ht="15.75" customHeight="1">
      <c r="A9923" s="79">
        <f t="shared" si="3"/>
        <v>51925</v>
      </c>
      <c r="H9923" s="77"/>
      <c r="I9923" s="77"/>
      <c r="J9923" s="77"/>
      <c r="K9923" s="77"/>
      <c r="L9923" s="77"/>
      <c r="M9923" s="77"/>
    </row>
    <row r="9924" ht="15.75" customHeight="1">
      <c r="A9924" s="79">
        <f t="shared" si="3"/>
        <v>51926</v>
      </c>
      <c r="H9924" s="77"/>
      <c r="I9924" s="77"/>
      <c r="J9924" s="77"/>
      <c r="K9924" s="77"/>
      <c r="L9924" s="77"/>
      <c r="M9924" s="77"/>
    </row>
    <row r="9925" ht="15.75" customHeight="1">
      <c r="A9925" s="79">
        <f t="shared" si="3"/>
        <v>51927</v>
      </c>
      <c r="H9925" s="77"/>
      <c r="I9925" s="77"/>
      <c r="J9925" s="77"/>
      <c r="K9925" s="77"/>
      <c r="L9925" s="77"/>
      <c r="M9925" s="77"/>
    </row>
    <row r="9926" ht="15.75" customHeight="1">
      <c r="A9926" s="79">
        <f t="shared" si="3"/>
        <v>51928</v>
      </c>
      <c r="H9926" s="77"/>
      <c r="I9926" s="77"/>
      <c r="J9926" s="77"/>
      <c r="K9926" s="77"/>
      <c r="L9926" s="77"/>
      <c r="M9926" s="77"/>
    </row>
    <row r="9927" ht="15.75" customHeight="1">
      <c r="A9927" s="79">
        <f t="shared" si="3"/>
        <v>51929</v>
      </c>
      <c r="H9927" s="77"/>
      <c r="I9927" s="77"/>
      <c r="J9927" s="77"/>
      <c r="K9927" s="77"/>
      <c r="L9927" s="77"/>
      <c r="M9927" s="77"/>
    </row>
    <row r="9928" ht="15.75" customHeight="1">
      <c r="A9928" s="79">
        <f t="shared" si="3"/>
        <v>51930</v>
      </c>
      <c r="H9928" s="77"/>
      <c r="I9928" s="77"/>
      <c r="J9928" s="77"/>
      <c r="K9928" s="77"/>
      <c r="L9928" s="77"/>
      <c r="M9928" s="77"/>
    </row>
    <row r="9929" ht="15.75" customHeight="1">
      <c r="A9929" s="79">
        <f t="shared" si="3"/>
        <v>51931</v>
      </c>
      <c r="H9929" s="77"/>
      <c r="I9929" s="77"/>
      <c r="J9929" s="77"/>
      <c r="K9929" s="77"/>
      <c r="L9929" s="77"/>
      <c r="M9929" s="77"/>
    </row>
    <row r="9930" ht="15.75" customHeight="1">
      <c r="A9930" s="79">
        <f t="shared" si="3"/>
        <v>51932</v>
      </c>
      <c r="H9930" s="77"/>
      <c r="I9930" s="77"/>
      <c r="J9930" s="77"/>
      <c r="K9930" s="77"/>
      <c r="L9930" s="77"/>
      <c r="M9930" s="77"/>
    </row>
    <row r="9931" ht="15.75" customHeight="1">
      <c r="A9931" s="79">
        <f t="shared" si="3"/>
        <v>51933</v>
      </c>
      <c r="H9931" s="77"/>
      <c r="I9931" s="77"/>
      <c r="J9931" s="77"/>
      <c r="K9931" s="77"/>
      <c r="L9931" s="77"/>
      <c r="M9931" s="77"/>
    </row>
    <row r="9932" ht="15.75" customHeight="1">
      <c r="A9932" s="79">
        <f t="shared" si="3"/>
        <v>51934</v>
      </c>
      <c r="H9932" s="77"/>
      <c r="I9932" s="77"/>
      <c r="J9932" s="77"/>
      <c r="K9932" s="77"/>
      <c r="L9932" s="77"/>
      <c r="M9932" s="77"/>
    </row>
    <row r="9933" ht="15.75" customHeight="1">
      <c r="A9933" s="79">
        <f t="shared" si="3"/>
        <v>51935</v>
      </c>
      <c r="H9933" s="77"/>
      <c r="I9933" s="77"/>
      <c r="J9933" s="77"/>
      <c r="K9933" s="77"/>
      <c r="L9933" s="77"/>
      <c r="M9933" s="77"/>
    </row>
    <row r="9934" ht="15.75" customHeight="1">
      <c r="A9934" s="79">
        <f t="shared" si="3"/>
        <v>51936</v>
      </c>
      <c r="H9934" s="77"/>
      <c r="I9934" s="77"/>
      <c r="J9934" s="77"/>
      <c r="K9934" s="77"/>
      <c r="L9934" s="77"/>
      <c r="M9934" s="77"/>
    </row>
    <row r="9935" ht="15.75" customHeight="1">
      <c r="A9935" s="79">
        <f t="shared" si="3"/>
        <v>51937</v>
      </c>
      <c r="H9935" s="77"/>
      <c r="I9935" s="77"/>
      <c r="J9935" s="77"/>
      <c r="K9935" s="77"/>
      <c r="L9935" s="77"/>
      <c r="M9935" s="77"/>
    </row>
    <row r="9936" ht="15.75" customHeight="1">
      <c r="A9936" s="79">
        <f t="shared" si="3"/>
        <v>51938</v>
      </c>
      <c r="H9936" s="77"/>
      <c r="I9936" s="77"/>
      <c r="J9936" s="77"/>
      <c r="K9936" s="77"/>
      <c r="L9936" s="77"/>
      <c r="M9936" s="77"/>
    </row>
    <row r="9937" ht="15.75" customHeight="1">
      <c r="A9937" s="79">
        <f t="shared" si="3"/>
        <v>51939</v>
      </c>
      <c r="H9937" s="77"/>
      <c r="I9937" s="77"/>
      <c r="J9937" s="77"/>
      <c r="K9937" s="77"/>
      <c r="L9937" s="77"/>
      <c r="M9937" s="77"/>
    </row>
    <row r="9938" ht="15.75" customHeight="1">
      <c r="A9938" s="79">
        <f t="shared" si="3"/>
        <v>51940</v>
      </c>
      <c r="H9938" s="77"/>
      <c r="I9938" s="77"/>
      <c r="J9938" s="77"/>
      <c r="K9938" s="77"/>
      <c r="L9938" s="77"/>
      <c r="M9938" s="77"/>
    </row>
    <row r="9939" ht="15.75" customHeight="1">
      <c r="A9939" s="79">
        <f t="shared" si="3"/>
        <v>51941</v>
      </c>
      <c r="H9939" s="77"/>
      <c r="I9939" s="77"/>
      <c r="J9939" s="77"/>
      <c r="K9939" s="77"/>
      <c r="L9939" s="77"/>
      <c r="M9939" s="77"/>
    </row>
    <row r="9940" ht="15.75" customHeight="1">
      <c r="A9940" s="79">
        <f t="shared" si="3"/>
        <v>51942</v>
      </c>
      <c r="H9940" s="77"/>
      <c r="I9940" s="77"/>
      <c r="J9940" s="77"/>
      <c r="K9940" s="77"/>
      <c r="L9940" s="77"/>
      <c r="M9940" s="77"/>
    </row>
    <row r="9941" ht="15.75" customHeight="1">
      <c r="A9941" s="79">
        <f t="shared" si="3"/>
        <v>51943</v>
      </c>
      <c r="H9941" s="77"/>
      <c r="I9941" s="77"/>
      <c r="J9941" s="77"/>
      <c r="K9941" s="77"/>
      <c r="L9941" s="77"/>
      <c r="M9941" s="77"/>
    </row>
    <row r="9942" ht="15.75" customHeight="1">
      <c r="A9942" s="79">
        <f t="shared" si="3"/>
        <v>51944</v>
      </c>
      <c r="H9942" s="77"/>
      <c r="I9942" s="77"/>
      <c r="J9942" s="77"/>
      <c r="K9942" s="77"/>
      <c r="L9942" s="77"/>
      <c r="M9942" s="77"/>
    </row>
    <row r="9943" ht="15.75" customHeight="1">
      <c r="A9943" s="79">
        <f t="shared" si="3"/>
        <v>51945</v>
      </c>
      <c r="H9943" s="77"/>
      <c r="I9943" s="77"/>
      <c r="J9943" s="77"/>
      <c r="K9943" s="77"/>
      <c r="L9943" s="77"/>
      <c r="M9943" s="77"/>
    </row>
    <row r="9944" ht="15.75" customHeight="1">
      <c r="A9944" s="79">
        <f t="shared" si="3"/>
        <v>51946</v>
      </c>
      <c r="H9944" s="77"/>
      <c r="I9944" s="77"/>
      <c r="J9944" s="77"/>
      <c r="K9944" s="77"/>
      <c r="L9944" s="77"/>
      <c r="M9944" s="77"/>
    </row>
    <row r="9945" ht="15.75" customHeight="1">
      <c r="A9945" s="79">
        <f t="shared" si="3"/>
        <v>51947</v>
      </c>
      <c r="H9945" s="77"/>
      <c r="I9945" s="77"/>
      <c r="J9945" s="77"/>
      <c r="K9945" s="77"/>
      <c r="L9945" s="77"/>
      <c r="M9945" s="77"/>
    </row>
    <row r="9946" ht="15.75" customHeight="1">
      <c r="A9946" s="79">
        <f t="shared" si="3"/>
        <v>51948</v>
      </c>
      <c r="H9946" s="77"/>
      <c r="I9946" s="77"/>
      <c r="J9946" s="77"/>
      <c r="K9946" s="77"/>
      <c r="L9946" s="77"/>
      <c r="M9946" s="77"/>
    </row>
    <row r="9947" ht="15.75" customHeight="1">
      <c r="A9947" s="79">
        <f t="shared" si="3"/>
        <v>51949</v>
      </c>
      <c r="H9947" s="77"/>
      <c r="I9947" s="77"/>
      <c r="J9947" s="77"/>
      <c r="K9947" s="77"/>
      <c r="L9947" s="77"/>
      <c r="M9947" s="77"/>
    </row>
    <row r="9948" ht="15.75" customHeight="1">
      <c r="A9948" s="79">
        <f t="shared" si="3"/>
        <v>51950</v>
      </c>
      <c r="H9948" s="77"/>
      <c r="I9948" s="77"/>
      <c r="J9948" s="77"/>
      <c r="K9948" s="77"/>
      <c r="L9948" s="77"/>
      <c r="M9948" s="77"/>
    </row>
    <row r="9949" ht="15.75" customHeight="1">
      <c r="A9949" s="79">
        <f t="shared" si="3"/>
        <v>51951</v>
      </c>
      <c r="H9949" s="77"/>
      <c r="I9949" s="77"/>
      <c r="J9949" s="77"/>
      <c r="K9949" s="77"/>
      <c r="L9949" s="77"/>
      <c r="M9949" s="77"/>
    </row>
    <row r="9950" ht="15.75" customHeight="1">
      <c r="A9950" s="79">
        <f t="shared" si="3"/>
        <v>51952</v>
      </c>
      <c r="H9950" s="77"/>
      <c r="I9950" s="77"/>
      <c r="J9950" s="77"/>
      <c r="K9950" s="77"/>
      <c r="L9950" s="77"/>
      <c r="M9950" s="77"/>
    </row>
    <row r="9951" ht="15.75" customHeight="1">
      <c r="A9951" s="79">
        <f t="shared" si="3"/>
        <v>51953</v>
      </c>
      <c r="H9951" s="77"/>
      <c r="I9951" s="77"/>
      <c r="J9951" s="77"/>
      <c r="K9951" s="77"/>
      <c r="L9951" s="77"/>
      <c r="M9951" s="77"/>
    </row>
    <row r="9952" ht="15.75" customHeight="1">
      <c r="A9952" s="79">
        <f t="shared" si="3"/>
        <v>51954</v>
      </c>
      <c r="H9952" s="77"/>
      <c r="I9952" s="77"/>
      <c r="J9952" s="77"/>
      <c r="K9952" s="77"/>
      <c r="L9952" s="77"/>
      <c r="M9952" s="77"/>
    </row>
    <row r="9953" ht="15.75" customHeight="1">
      <c r="A9953" s="79">
        <f t="shared" si="3"/>
        <v>51955</v>
      </c>
      <c r="H9953" s="77"/>
      <c r="I9953" s="77"/>
      <c r="J9953" s="77"/>
      <c r="K9953" s="77"/>
      <c r="L9953" s="77"/>
      <c r="M9953" s="77"/>
    </row>
    <row r="9954" ht="15.75" customHeight="1">
      <c r="A9954" s="79">
        <f t="shared" si="3"/>
        <v>51956</v>
      </c>
      <c r="H9954" s="77"/>
      <c r="I9954" s="77"/>
      <c r="J9954" s="77"/>
      <c r="K9954" s="77"/>
      <c r="L9954" s="77"/>
      <c r="M9954" s="77"/>
    </row>
    <row r="9955" ht="15.75" customHeight="1">
      <c r="A9955" s="79">
        <f t="shared" si="3"/>
        <v>51957</v>
      </c>
      <c r="H9955" s="77"/>
      <c r="I9955" s="77"/>
      <c r="J9955" s="77"/>
      <c r="K9955" s="77"/>
      <c r="L9955" s="77"/>
      <c r="M9955" s="77"/>
    </row>
    <row r="9956" ht="15.75" customHeight="1">
      <c r="A9956" s="79">
        <f t="shared" si="3"/>
        <v>51958</v>
      </c>
      <c r="H9956" s="77"/>
      <c r="I9956" s="77"/>
      <c r="J9956" s="77"/>
      <c r="K9956" s="77"/>
      <c r="L9956" s="77"/>
      <c r="M9956" s="77"/>
    </row>
    <row r="9957" ht="15.75" customHeight="1">
      <c r="A9957" s="79">
        <f t="shared" si="3"/>
        <v>51959</v>
      </c>
      <c r="H9957" s="77"/>
      <c r="I9957" s="77"/>
      <c r="J9957" s="77"/>
      <c r="K9957" s="77"/>
      <c r="L9957" s="77"/>
      <c r="M9957" s="77"/>
    </row>
    <row r="9958" ht="15.75" customHeight="1">
      <c r="A9958" s="79">
        <f t="shared" si="3"/>
        <v>51960</v>
      </c>
      <c r="H9958" s="77"/>
      <c r="I9958" s="77"/>
      <c r="J9958" s="77"/>
      <c r="K9958" s="77"/>
      <c r="L9958" s="77"/>
      <c r="M9958" s="77"/>
    </row>
    <row r="9959" ht="15.75" customHeight="1">
      <c r="A9959" s="79">
        <f t="shared" si="3"/>
        <v>51961</v>
      </c>
      <c r="H9959" s="77"/>
      <c r="I9959" s="77"/>
      <c r="J9959" s="77"/>
      <c r="K9959" s="77"/>
      <c r="L9959" s="77"/>
      <c r="M9959" s="77"/>
    </row>
    <row r="9960" ht="15.75" customHeight="1">
      <c r="A9960" s="79">
        <f t="shared" si="3"/>
        <v>51962</v>
      </c>
      <c r="H9960" s="77"/>
      <c r="I9960" s="77"/>
      <c r="J9960" s="77"/>
      <c r="K9960" s="77"/>
      <c r="L9960" s="77"/>
      <c r="M9960" s="77"/>
    </row>
    <row r="9961" ht="15.75" customHeight="1">
      <c r="A9961" s="79">
        <f t="shared" si="3"/>
        <v>51963</v>
      </c>
      <c r="H9961" s="77"/>
      <c r="I9961" s="77"/>
      <c r="J9961" s="77"/>
      <c r="K9961" s="77"/>
      <c r="L9961" s="77"/>
      <c r="M9961" s="77"/>
    </row>
    <row r="9962" ht="15.75" customHeight="1">
      <c r="A9962" s="79">
        <f t="shared" si="3"/>
        <v>51964</v>
      </c>
      <c r="H9962" s="77"/>
      <c r="I9962" s="77"/>
      <c r="J9962" s="77"/>
      <c r="K9962" s="77"/>
      <c r="L9962" s="77"/>
      <c r="M9962" s="77"/>
    </row>
    <row r="9963" ht="15.75" customHeight="1">
      <c r="A9963" s="79">
        <f t="shared" si="3"/>
        <v>51965</v>
      </c>
      <c r="H9963" s="77"/>
      <c r="I9963" s="77"/>
      <c r="J9963" s="77"/>
      <c r="K9963" s="77"/>
      <c r="L9963" s="77"/>
      <c r="M9963" s="77"/>
    </row>
    <row r="9964" ht="15.75" customHeight="1">
      <c r="A9964" s="79">
        <f t="shared" si="3"/>
        <v>51966</v>
      </c>
      <c r="H9964" s="77"/>
      <c r="I9964" s="77"/>
      <c r="J9964" s="77"/>
      <c r="K9964" s="77"/>
      <c r="L9964" s="77"/>
      <c r="M9964" s="77"/>
    </row>
    <row r="9965" ht="15.75" customHeight="1">
      <c r="A9965" s="79">
        <f t="shared" si="3"/>
        <v>51967</v>
      </c>
      <c r="H9965" s="77"/>
      <c r="I9965" s="77"/>
      <c r="J9965" s="77"/>
      <c r="K9965" s="77"/>
      <c r="L9965" s="77"/>
      <c r="M9965" s="77"/>
    </row>
    <row r="9966" ht="15.75" customHeight="1">
      <c r="A9966" s="79">
        <f t="shared" si="3"/>
        <v>51968</v>
      </c>
      <c r="H9966" s="77"/>
      <c r="I9966" s="77"/>
      <c r="J9966" s="77"/>
      <c r="K9966" s="77"/>
      <c r="L9966" s="77"/>
      <c r="M9966" s="77"/>
    </row>
    <row r="9967" ht="15.75" customHeight="1">
      <c r="A9967" s="79">
        <f t="shared" si="3"/>
        <v>51969</v>
      </c>
      <c r="H9967" s="77"/>
      <c r="I9967" s="77"/>
      <c r="J9967" s="77"/>
      <c r="K9967" s="77"/>
      <c r="L9967" s="77"/>
      <c r="M9967" s="77"/>
    </row>
    <row r="9968" ht="15.75" customHeight="1">
      <c r="A9968" s="79">
        <f t="shared" si="3"/>
        <v>51970</v>
      </c>
      <c r="H9968" s="77"/>
      <c r="I9968" s="77"/>
      <c r="J9968" s="77"/>
      <c r="K9968" s="77"/>
      <c r="L9968" s="77"/>
      <c r="M9968" s="77"/>
    </row>
    <row r="9969" ht="15.75" customHeight="1">
      <c r="A9969" s="79">
        <f t="shared" si="3"/>
        <v>51971</v>
      </c>
      <c r="H9969" s="77"/>
      <c r="I9969" s="77"/>
      <c r="J9969" s="77"/>
      <c r="K9969" s="77"/>
      <c r="L9969" s="77"/>
      <c r="M9969" s="77"/>
    </row>
    <row r="9970" ht="15.75" customHeight="1">
      <c r="A9970" s="79">
        <f t="shared" si="3"/>
        <v>51972</v>
      </c>
      <c r="H9970" s="77"/>
      <c r="I9970" s="77"/>
      <c r="J9970" s="77"/>
      <c r="K9970" s="77"/>
      <c r="L9970" s="77"/>
      <c r="M9970" s="77"/>
    </row>
    <row r="9971" ht="15.75" customHeight="1">
      <c r="A9971" s="79">
        <f t="shared" si="3"/>
        <v>51973</v>
      </c>
      <c r="H9971" s="77"/>
      <c r="I9971" s="77"/>
      <c r="J9971" s="77"/>
      <c r="K9971" s="77"/>
      <c r="L9971" s="77"/>
      <c r="M9971" s="77"/>
    </row>
    <row r="9972" ht="15.75" customHeight="1">
      <c r="A9972" s="79">
        <f t="shared" si="3"/>
        <v>51974</v>
      </c>
      <c r="H9972" s="77"/>
      <c r="I9972" s="77"/>
      <c r="J9972" s="77"/>
      <c r="K9972" s="77"/>
      <c r="L9972" s="77"/>
      <c r="M9972" s="77"/>
    </row>
    <row r="9973" ht="15.75" customHeight="1">
      <c r="A9973" s="79">
        <f t="shared" si="3"/>
        <v>51975</v>
      </c>
      <c r="H9973" s="77"/>
      <c r="I9973" s="77"/>
      <c r="J9973" s="77"/>
      <c r="K9973" s="77"/>
      <c r="L9973" s="77"/>
      <c r="M9973" s="77"/>
    </row>
    <row r="9974" ht="15.75" customHeight="1">
      <c r="A9974" s="79">
        <f t="shared" si="3"/>
        <v>51976</v>
      </c>
      <c r="H9974" s="77"/>
      <c r="I9974" s="77"/>
      <c r="J9974" s="77"/>
      <c r="K9974" s="77"/>
      <c r="L9974" s="77"/>
      <c r="M9974" s="77"/>
    </row>
    <row r="9975" ht="15.75" customHeight="1">
      <c r="A9975" s="79">
        <f t="shared" si="3"/>
        <v>51977</v>
      </c>
      <c r="H9975" s="77"/>
      <c r="I9975" s="77"/>
      <c r="J9975" s="77"/>
      <c r="K9975" s="77"/>
      <c r="L9975" s="77"/>
      <c r="M9975" s="77"/>
    </row>
    <row r="9976" ht="15.75" customHeight="1">
      <c r="A9976" s="79">
        <f t="shared" si="3"/>
        <v>51978</v>
      </c>
      <c r="H9976" s="77"/>
      <c r="I9976" s="77"/>
      <c r="J9976" s="77"/>
      <c r="K9976" s="77"/>
      <c r="L9976" s="77"/>
      <c r="M9976" s="77"/>
    </row>
    <row r="9977" ht="15.75" customHeight="1">
      <c r="A9977" s="79">
        <f t="shared" si="3"/>
        <v>51979</v>
      </c>
      <c r="H9977" s="77"/>
      <c r="I9977" s="77"/>
      <c r="J9977" s="77"/>
      <c r="K9977" s="77"/>
      <c r="L9977" s="77"/>
      <c r="M9977" s="77"/>
    </row>
    <row r="9978" ht="15.75" customHeight="1">
      <c r="A9978" s="79">
        <f t="shared" si="3"/>
        <v>51980</v>
      </c>
      <c r="H9978" s="77"/>
      <c r="I9978" s="77"/>
      <c r="J9978" s="77"/>
      <c r="K9978" s="77"/>
      <c r="L9978" s="77"/>
      <c r="M9978" s="77"/>
    </row>
    <row r="9979" ht="15.75" customHeight="1">
      <c r="A9979" s="79">
        <f t="shared" si="3"/>
        <v>51981</v>
      </c>
      <c r="H9979" s="77"/>
      <c r="I9979" s="77"/>
      <c r="J9979" s="77"/>
      <c r="K9979" s="77"/>
      <c r="L9979" s="77"/>
      <c r="M9979" s="77"/>
    </row>
    <row r="9980" ht="15.75" customHeight="1">
      <c r="A9980" s="79">
        <f t="shared" si="3"/>
        <v>51982</v>
      </c>
      <c r="H9980" s="77"/>
      <c r="I9980" s="77"/>
      <c r="J9980" s="77"/>
      <c r="K9980" s="77"/>
      <c r="L9980" s="77"/>
      <c r="M9980" s="77"/>
    </row>
    <row r="9981" ht="15.75" customHeight="1">
      <c r="A9981" s="79">
        <f t="shared" si="3"/>
        <v>51983</v>
      </c>
      <c r="H9981" s="77"/>
      <c r="I9981" s="77"/>
      <c r="J9981" s="77"/>
      <c r="K9981" s="77"/>
      <c r="L9981" s="77"/>
      <c r="M9981" s="77"/>
    </row>
    <row r="9982" ht="15.75" customHeight="1">
      <c r="A9982" s="79">
        <f t="shared" si="3"/>
        <v>51984</v>
      </c>
      <c r="H9982" s="77"/>
      <c r="I9982" s="77"/>
      <c r="J9982" s="77"/>
      <c r="K9982" s="77"/>
      <c r="L9982" s="77"/>
      <c r="M9982" s="77"/>
    </row>
    <row r="9983" ht="15.75" customHeight="1">
      <c r="A9983" s="79">
        <f t="shared" si="3"/>
        <v>51985</v>
      </c>
      <c r="H9983" s="77"/>
      <c r="I9983" s="77"/>
      <c r="J9983" s="77"/>
      <c r="K9983" s="77"/>
      <c r="L9983" s="77"/>
      <c r="M9983" s="77"/>
    </row>
    <row r="9984" ht="15.75" customHeight="1">
      <c r="A9984" s="79">
        <f t="shared" si="3"/>
        <v>51986</v>
      </c>
      <c r="H9984" s="77"/>
      <c r="I9984" s="77"/>
      <c r="J9984" s="77"/>
      <c r="K9984" s="77"/>
      <c r="L9984" s="77"/>
      <c r="M9984" s="77"/>
    </row>
    <row r="9985" ht="15.75" customHeight="1">
      <c r="A9985" s="79">
        <f t="shared" si="3"/>
        <v>51987</v>
      </c>
      <c r="H9985" s="77"/>
      <c r="I9985" s="77"/>
      <c r="J9985" s="77"/>
      <c r="K9985" s="77"/>
      <c r="L9985" s="77"/>
      <c r="M9985" s="77"/>
    </row>
    <row r="9986" ht="15.75" customHeight="1">
      <c r="A9986" s="79">
        <f t="shared" si="3"/>
        <v>51988</v>
      </c>
      <c r="H9986" s="77"/>
      <c r="I9986" s="77"/>
      <c r="J9986" s="77"/>
      <c r="K9986" s="77"/>
      <c r="L9986" s="77"/>
      <c r="M9986" s="77"/>
    </row>
    <row r="9987" ht="15.75" customHeight="1">
      <c r="A9987" s="79">
        <f t="shared" si="3"/>
        <v>51989</v>
      </c>
      <c r="H9987" s="77"/>
      <c r="I9987" s="77"/>
      <c r="J9987" s="77"/>
      <c r="K9987" s="77"/>
      <c r="L9987" s="77"/>
      <c r="M9987" s="77"/>
    </row>
    <row r="9988" ht="15.75" customHeight="1">
      <c r="A9988" s="79">
        <f t="shared" si="3"/>
        <v>51990</v>
      </c>
      <c r="H9988" s="77"/>
      <c r="I9988" s="77"/>
      <c r="J9988" s="77"/>
      <c r="K9988" s="77"/>
      <c r="L9988" s="77"/>
      <c r="M9988" s="77"/>
    </row>
    <row r="9989" ht="15.75" customHeight="1">
      <c r="A9989" s="79">
        <f t="shared" si="3"/>
        <v>51991</v>
      </c>
      <c r="H9989" s="77"/>
      <c r="I9989" s="77"/>
      <c r="J9989" s="77"/>
      <c r="K9989" s="77"/>
      <c r="L9989" s="77"/>
      <c r="M9989" s="77"/>
    </row>
    <row r="9990" ht="15.75" customHeight="1">
      <c r="A9990" s="79">
        <f t="shared" si="3"/>
        <v>51992</v>
      </c>
      <c r="H9990" s="77"/>
      <c r="I9990" s="77"/>
      <c r="J9990" s="77"/>
      <c r="K9990" s="77"/>
      <c r="L9990" s="77"/>
      <c r="M9990" s="77"/>
    </row>
    <row r="9991" ht="15.75" customHeight="1">
      <c r="A9991" s="79">
        <f t="shared" si="3"/>
        <v>51993</v>
      </c>
      <c r="H9991" s="77"/>
      <c r="I9991" s="77"/>
      <c r="J9991" s="77"/>
      <c r="K9991" s="77"/>
      <c r="L9991" s="77"/>
      <c r="M9991" s="77"/>
    </row>
    <row r="9992" ht="15.75" customHeight="1">
      <c r="A9992" s="79">
        <f t="shared" si="3"/>
        <v>51994</v>
      </c>
      <c r="H9992" s="77"/>
      <c r="I9992" s="77"/>
      <c r="J9992" s="77"/>
      <c r="K9992" s="77"/>
      <c r="L9992" s="77"/>
      <c r="M9992" s="77"/>
    </row>
    <row r="9993" ht="15.75" customHeight="1">
      <c r="A9993" s="79">
        <f t="shared" si="3"/>
        <v>51995</v>
      </c>
      <c r="H9993" s="77"/>
      <c r="I9993" s="77"/>
      <c r="J9993" s="77"/>
      <c r="K9993" s="77"/>
      <c r="L9993" s="77"/>
      <c r="M9993" s="77"/>
    </row>
    <row r="9994" ht="15.75" customHeight="1">
      <c r="A9994" s="79">
        <f t="shared" si="3"/>
        <v>51996</v>
      </c>
      <c r="H9994" s="77"/>
      <c r="I9994" s="77"/>
      <c r="J9994" s="77"/>
      <c r="K9994" s="77"/>
      <c r="L9994" s="77"/>
      <c r="M9994" s="77"/>
    </row>
    <row r="9995" ht="15.75" customHeight="1">
      <c r="A9995" s="79">
        <f t="shared" si="3"/>
        <v>51997</v>
      </c>
      <c r="H9995" s="77"/>
      <c r="I9995" s="77"/>
      <c r="J9995" s="77"/>
      <c r="K9995" s="77"/>
      <c r="L9995" s="77"/>
      <c r="M9995" s="77"/>
    </row>
    <row r="9996" ht="15.75" customHeight="1">
      <c r="A9996" s="79">
        <f t="shared" si="3"/>
        <v>51998</v>
      </c>
      <c r="H9996" s="77"/>
      <c r="I9996" s="77"/>
      <c r="J9996" s="77"/>
      <c r="K9996" s="77"/>
      <c r="L9996" s="77"/>
      <c r="M9996" s="77"/>
    </row>
    <row r="9997" ht="15.75" customHeight="1">
      <c r="A9997" s="79">
        <f t="shared" si="3"/>
        <v>51999</v>
      </c>
      <c r="H9997" s="77"/>
      <c r="I9997" s="77"/>
      <c r="J9997" s="77"/>
      <c r="K9997" s="77"/>
      <c r="L9997" s="77"/>
      <c r="M9997" s="77"/>
    </row>
    <row r="9998" ht="15.75" customHeight="1">
      <c r="A9998" s="79">
        <f t="shared" si="3"/>
        <v>52000</v>
      </c>
      <c r="H9998" s="77"/>
      <c r="I9998" s="77"/>
      <c r="J9998" s="77"/>
      <c r="K9998" s="77"/>
      <c r="L9998" s="77"/>
      <c r="M9998" s="77"/>
    </row>
    <row r="9999" ht="15.75" customHeight="1">
      <c r="A9999" s="79">
        <f t="shared" si="3"/>
        <v>52001</v>
      </c>
      <c r="H9999" s="77"/>
      <c r="I9999" s="77"/>
      <c r="J9999" s="77"/>
      <c r="K9999" s="77"/>
      <c r="L9999" s="77"/>
      <c r="M9999" s="77"/>
    </row>
    <row r="10000" ht="15.75" customHeight="1">
      <c r="A10000" s="79">
        <f t="shared" si="3"/>
        <v>52002</v>
      </c>
      <c r="H10000" s="77"/>
      <c r="I10000" s="77"/>
      <c r="J10000" s="77"/>
      <c r="K10000" s="77"/>
      <c r="L10000" s="77"/>
      <c r="M10000" s="77"/>
    </row>
    <row r="10001" ht="15.75" customHeight="1">
      <c r="A10001" s="79">
        <f t="shared" si="3"/>
        <v>52003</v>
      </c>
      <c r="H10001" s="77"/>
      <c r="I10001" s="77"/>
      <c r="J10001" s="77"/>
      <c r="K10001" s="77"/>
      <c r="L10001" s="77"/>
      <c r="M10001" s="77"/>
    </row>
    <row r="10002" ht="15.75" customHeight="1">
      <c r="A10002" s="79">
        <f t="shared" si="3"/>
        <v>52004</v>
      </c>
      <c r="H10002" s="77"/>
      <c r="I10002" s="77"/>
      <c r="J10002" s="77"/>
      <c r="K10002" s="77"/>
      <c r="L10002" s="77"/>
      <c r="M10002" s="77"/>
    </row>
    <row r="10003" ht="15.75" customHeight="1">
      <c r="A10003" s="79">
        <f t="shared" si="3"/>
        <v>52005</v>
      </c>
      <c r="H10003" s="77"/>
      <c r="I10003" s="77"/>
      <c r="J10003" s="77"/>
      <c r="K10003" s="77"/>
      <c r="L10003" s="77"/>
      <c r="M10003" s="77"/>
    </row>
    <row r="10004" ht="15.75" customHeight="1">
      <c r="A10004" s="79">
        <f t="shared" si="3"/>
        <v>52006</v>
      </c>
      <c r="H10004" s="77"/>
      <c r="I10004" s="77"/>
      <c r="J10004" s="77"/>
      <c r="K10004" s="77"/>
      <c r="L10004" s="77"/>
      <c r="M10004" s="77"/>
    </row>
    <row r="10005" ht="15.75" customHeight="1">
      <c r="A10005" s="79">
        <f t="shared" si="3"/>
        <v>52007</v>
      </c>
      <c r="H10005" s="77"/>
      <c r="I10005" s="77"/>
      <c r="J10005" s="77"/>
      <c r="K10005" s="77"/>
      <c r="L10005" s="77"/>
      <c r="M10005" s="77"/>
    </row>
    <row r="10006" ht="15.75" customHeight="1">
      <c r="A10006" s="79">
        <f t="shared" si="3"/>
        <v>52008</v>
      </c>
      <c r="H10006" s="77"/>
      <c r="I10006" s="77"/>
      <c r="J10006" s="77"/>
      <c r="K10006" s="77"/>
      <c r="L10006" s="77"/>
      <c r="M10006" s="77"/>
    </row>
    <row r="10007" ht="15.75" customHeight="1">
      <c r="A10007" s="79">
        <f t="shared" si="3"/>
        <v>52009</v>
      </c>
      <c r="H10007" s="77"/>
      <c r="I10007" s="77"/>
      <c r="J10007" s="77"/>
      <c r="K10007" s="77"/>
      <c r="L10007" s="77"/>
      <c r="M10007" s="77"/>
    </row>
    <row r="10008" ht="15.75" customHeight="1">
      <c r="A10008" s="79">
        <f t="shared" si="3"/>
        <v>52010</v>
      </c>
      <c r="H10008" s="77"/>
      <c r="I10008" s="77"/>
      <c r="J10008" s="77"/>
      <c r="K10008" s="77"/>
      <c r="L10008" s="77"/>
      <c r="M10008" s="77"/>
    </row>
    <row r="10009" ht="15.75" customHeight="1">
      <c r="A10009" s="79">
        <f t="shared" si="3"/>
        <v>52011</v>
      </c>
      <c r="H10009" s="77"/>
      <c r="I10009" s="77"/>
      <c r="J10009" s="77"/>
      <c r="K10009" s="77"/>
      <c r="L10009" s="77"/>
      <c r="M10009" s="77"/>
    </row>
    <row r="10010" ht="15.75" customHeight="1">
      <c r="A10010" s="79">
        <f t="shared" si="3"/>
        <v>52012</v>
      </c>
      <c r="H10010" s="77"/>
      <c r="I10010" s="77"/>
      <c r="J10010" s="77"/>
      <c r="K10010" s="77"/>
      <c r="L10010" s="77"/>
      <c r="M10010" s="77"/>
    </row>
    <row r="10011" ht="15.75" customHeight="1">
      <c r="A10011" s="79">
        <f t="shared" si="3"/>
        <v>52013</v>
      </c>
      <c r="H10011" s="77"/>
      <c r="I10011" s="77"/>
      <c r="J10011" s="77"/>
      <c r="K10011" s="77"/>
      <c r="L10011" s="77"/>
      <c r="M10011" s="77"/>
    </row>
    <row r="10012" ht="15.75" customHeight="1">
      <c r="A10012" s="79">
        <f t="shared" si="3"/>
        <v>52014</v>
      </c>
      <c r="H10012" s="77"/>
      <c r="I10012" s="77"/>
      <c r="J10012" s="77"/>
      <c r="K10012" s="77"/>
      <c r="L10012" s="77"/>
      <c r="M10012" s="77"/>
    </row>
    <row r="10013" ht="15.75" customHeight="1">
      <c r="A10013" s="79">
        <f t="shared" si="3"/>
        <v>52015</v>
      </c>
      <c r="H10013" s="77"/>
      <c r="I10013" s="77"/>
      <c r="J10013" s="77"/>
      <c r="K10013" s="77"/>
      <c r="L10013" s="77"/>
      <c r="M10013" s="77"/>
    </row>
    <row r="10014" ht="15.75" customHeight="1">
      <c r="A10014" s="79">
        <f t="shared" si="3"/>
        <v>52016</v>
      </c>
      <c r="H10014" s="77"/>
      <c r="I10014" s="77"/>
      <c r="J10014" s="77"/>
      <c r="K10014" s="77"/>
      <c r="L10014" s="77"/>
      <c r="M10014" s="77"/>
    </row>
    <row r="10015" ht="15.75" customHeight="1">
      <c r="A10015" s="79">
        <f t="shared" si="3"/>
        <v>52017</v>
      </c>
      <c r="H10015" s="77"/>
      <c r="I10015" s="77"/>
      <c r="J10015" s="77"/>
      <c r="K10015" s="77"/>
      <c r="L10015" s="77"/>
      <c r="M10015" s="77"/>
    </row>
    <row r="10016" ht="15.75" customHeight="1">
      <c r="A10016" s="79">
        <f t="shared" si="3"/>
        <v>52018</v>
      </c>
      <c r="H10016" s="77"/>
      <c r="I10016" s="77"/>
      <c r="J10016" s="77"/>
      <c r="K10016" s="77"/>
      <c r="L10016" s="77"/>
      <c r="M10016" s="77"/>
    </row>
    <row r="10017" ht="15.75" customHeight="1">
      <c r="A10017" s="79">
        <f t="shared" si="3"/>
        <v>52019</v>
      </c>
      <c r="H10017" s="77"/>
      <c r="I10017" s="77"/>
      <c r="J10017" s="77"/>
      <c r="K10017" s="77"/>
      <c r="L10017" s="77"/>
      <c r="M10017" s="77"/>
    </row>
    <row r="10018" ht="15.75" customHeight="1">
      <c r="A10018" s="79">
        <f t="shared" si="3"/>
        <v>52020</v>
      </c>
      <c r="H10018" s="77"/>
      <c r="I10018" s="77"/>
      <c r="J10018" s="77"/>
      <c r="K10018" s="77"/>
      <c r="L10018" s="77"/>
      <c r="M10018" s="77"/>
    </row>
    <row r="10019" ht="15.75" customHeight="1">
      <c r="A10019" s="79">
        <f t="shared" si="3"/>
        <v>52021</v>
      </c>
      <c r="H10019" s="77"/>
      <c r="I10019" s="77"/>
      <c r="J10019" s="77"/>
      <c r="K10019" s="77"/>
      <c r="L10019" s="77"/>
      <c r="M10019" s="77"/>
    </row>
    <row r="10020" ht="15.75" customHeight="1">
      <c r="A10020" s="79">
        <f t="shared" si="3"/>
        <v>52022</v>
      </c>
      <c r="H10020" s="77"/>
      <c r="I10020" s="77"/>
      <c r="J10020" s="77"/>
      <c r="K10020" s="77"/>
      <c r="L10020" s="77"/>
      <c r="M10020" s="77"/>
    </row>
    <row r="10021" ht="15.75" customHeight="1">
      <c r="A10021" s="79">
        <f t="shared" si="3"/>
        <v>52023</v>
      </c>
      <c r="H10021" s="77"/>
      <c r="I10021" s="77"/>
      <c r="J10021" s="77"/>
      <c r="K10021" s="77"/>
      <c r="L10021" s="77"/>
      <c r="M10021" s="77"/>
    </row>
    <row r="10022" ht="15.75" customHeight="1">
      <c r="A10022" s="79">
        <f t="shared" si="3"/>
        <v>52024</v>
      </c>
      <c r="H10022" s="77"/>
      <c r="I10022" s="77"/>
      <c r="J10022" s="77"/>
      <c r="K10022" s="77"/>
      <c r="L10022" s="77"/>
      <c r="M10022" s="77"/>
    </row>
    <row r="10023" ht="15.75" customHeight="1">
      <c r="A10023" s="79">
        <f t="shared" si="3"/>
        <v>52025</v>
      </c>
      <c r="H10023" s="77"/>
      <c r="I10023" s="77"/>
      <c r="J10023" s="77"/>
      <c r="K10023" s="77"/>
      <c r="L10023" s="77"/>
      <c r="M10023" s="77"/>
    </row>
    <row r="10024" ht="15.75" customHeight="1">
      <c r="A10024" s="79">
        <f t="shared" si="3"/>
        <v>52026</v>
      </c>
      <c r="H10024" s="77"/>
      <c r="I10024" s="77"/>
      <c r="J10024" s="77"/>
      <c r="K10024" s="77"/>
      <c r="L10024" s="77"/>
      <c r="M10024" s="77"/>
    </row>
    <row r="10025" ht="15.75" customHeight="1">
      <c r="A10025" s="79">
        <f t="shared" si="3"/>
        <v>52027</v>
      </c>
      <c r="H10025" s="77"/>
      <c r="I10025" s="77"/>
      <c r="J10025" s="77"/>
      <c r="K10025" s="77"/>
      <c r="L10025" s="77"/>
      <c r="M10025" s="77"/>
    </row>
    <row r="10026" ht="15.75" customHeight="1">
      <c r="A10026" s="79">
        <f t="shared" si="3"/>
        <v>52028</v>
      </c>
      <c r="H10026" s="77"/>
      <c r="I10026" s="77"/>
      <c r="J10026" s="77"/>
      <c r="K10026" s="77"/>
      <c r="L10026" s="77"/>
      <c r="M10026" s="77"/>
    </row>
    <row r="10027" ht="15.75" customHeight="1">
      <c r="A10027" s="79">
        <f t="shared" si="3"/>
        <v>52029</v>
      </c>
      <c r="H10027" s="77"/>
      <c r="I10027" s="77"/>
      <c r="J10027" s="77"/>
      <c r="K10027" s="77"/>
      <c r="L10027" s="77"/>
      <c r="M10027" s="77"/>
    </row>
    <row r="10028" ht="15.75" customHeight="1">
      <c r="A10028" s="79">
        <f t="shared" si="3"/>
        <v>52030</v>
      </c>
      <c r="H10028" s="77"/>
      <c r="I10028" s="77"/>
      <c r="J10028" s="77"/>
      <c r="K10028" s="77"/>
      <c r="L10028" s="77"/>
      <c r="M10028" s="77"/>
    </row>
    <row r="10029" ht="15.75" customHeight="1">
      <c r="A10029" s="79">
        <f t="shared" si="3"/>
        <v>52031</v>
      </c>
      <c r="H10029" s="77"/>
      <c r="I10029" s="77"/>
      <c r="J10029" s="77"/>
      <c r="K10029" s="77"/>
      <c r="L10029" s="77"/>
      <c r="M10029" s="77"/>
    </row>
    <row r="10030" ht="15.75" customHeight="1">
      <c r="A10030" s="79">
        <f t="shared" si="3"/>
        <v>52032</v>
      </c>
      <c r="H10030" s="77"/>
      <c r="I10030" s="77"/>
      <c r="J10030" s="77"/>
      <c r="K10030" s="77"/>
      <c r="L10030" s="77"/>
      <c r="M10030" s="77"/>
    </row>
    <row r="10031" ht="15.75" customHeight="1">
      <c r="A10031" s="79">
        <f t="shared" si="3"/>
        <v>52033</v>
      </c>
      <c r="H10031" s="77"/>
      <c r="I10031" s="77"/>
      <c r="J10031" s="77"/>
      <c r="K10031" s="77"/>
      <c r="L10031" s="77"/>
      <c r="M10031" s="77"/>
    </row>
    <row r="10032" ht="15.75" customHeight="1">
      <c r="A10032" s="79">
        <f t="shared" si="3"/>
        <v>52034</v>
      </c>
      <c r="H10032" s="77"/>
      <c r="I10032" s="77"/>
      <c r="J10032" s="77"/>
      <c r="K10032" s="77"/>
      <c r="L10032" s="77"/>
      <c r="M10032" s="77"/>
    </row>
    <row r="10033" ht="15.75" customHeight="1">
      <c r="A10033" s="79">
        <f t="shared" si="3"/>
        <v>52035</v>
      </c>
      <c r="H10033" s="77"/>
      <c r="I10033" s="77"/>
      <c r="J10033" s="77"/>
      <c r="K10033" s="77"/>
      <c r="L10033" s="77"/>
      <c r="M10033" s="77"/>
    </row>
    <row r="10034" ht="15.75" customHeight="1">
      <c r="A10034" s="79">
        <f t="shared" si="3"/>
        <v>52036</v>
      </c>
      <c r="H10034" s="77"/>
      <c r="I10034" s="77"/>
      <c r="J10034" s="77"/>
      <c r="K10034" s="77"/>
      <c r="L10034" s="77"/>
      <c r="M10034" s="77"/>
    </row>
    <row r="10035" ht="15.75" customHeight="1">
      <c r="A10035" s="79">
        <f t="shared" si="3"/>
        <v>52037</v>
      </c>
      <c r="H10035" s="77"/>
      <c r="I10035" s="77"/>
      <c r="J10035" s="77"/>
      <c r="K10035" s="77"/>
      <c r="L10035" s="77"/>
      <c r="M10035" s="77"/>
    </row>
    <row r="10036" ht="15.75" customHeight="1">
      <c r="A10036" s="79">
        <f t="shared" si="3"/>
        <v>52038</v>
      </c>
      <c r="H10036" s="77"/>
      <c r="I10036" s="77"/>
      <c r="J10036" s="77"/>
      <c r="K10036" s="77"/>
      <c r="L10036" s="77"/>
      <c r="M10036" s="77"/>
    </row>
    <row r="10037" ht="15.75" customHeight="1">
      <c r="A10037" s="79">
        <f t="shared" si="3"/>
        <v>52039</v>
      </c>
      <c r="H10037" s="77"/>
      <c r="I10037" s="77"/>
      <c r="J10037" s="77"/>
      <c r="K10037" s="77"/>
      <c r="L10037" s="77"/>
      <c r="M10037" s="77"/>
    </row>
    <row r="10038" ht="15.75" customHeight="1">
      <c r="A10038" s="79">
        <f t="shared" si="3"/>
        <v>52040</v>
      </c>
      <c r="H10038" s="77"/>
      <c r="I10038" s="77"/>
      <c r="J10038" s="77"/>
      <c r="K10038" s="77"/>
      <c r="L10038" s="77"/>
      <c r="M10038" s="77"/>
    </row>
    <row r="10039" ht="15.75" customHeight="1">
      <c r="A10039" s="79">
        <f t="shared" si="3"/>
        <v>52041</v>
      </c>
      <c r="H10039" s="77"/>
      <c r="I10039" s="77"/>
      <c r="J10039" s="77"/>
      <c r="K10039" s="77"/>
      <c r="L10039" s="77"/>
      <c r="M10039" s="77"/>
    </row>
    <row r="10040" ht="15.75" customHeight="1">
      <c r="A10040" s="79">
        <f t="shared" si="3"/>
        <v>52042</v>
      </c>
      <c r="H10040" s="77"/>
      <c r="I10040" s="77"/>
      <c r="J10040" s="77"/>
      <c r="K10040" s="77"/>
      <c r="L10040" s="77"/>
      <c r="M10040" s="77"/>
    </row>
    <row r="10041" ht="15.75" customHeight="1">
      <c r="A10041" s="79">
        <f t="shared" si="3"/>
        <v>52043</v>
      </c>
      <c r="H10041" s="77"/>
      <c r="I10041" s="77"/>
      <c r="J10041" s="77"/>
      <c r="K10041" s="77"/>
      <c r="L10041" s="77"/>
      <c r="M10041" s="77"/>
    </row>
    <row r="10042" ht="15.75" customHeight="1">
      <c r="A10042" s="79">
        <f t="shared" si="3"/>
        <v>52044</v>
      </c>
      <c r="H10042" s="77"/>
      <c r="I10042" s="77"/>
      <c r="J10042" s="77"/>
      <c r="K10042" s="77"/>
      <c r="L10042" s="77"/>
      <c r="M10042" s="77"/>
    </row>
    <row r="10043" ht="15.75" customHeight="1">
      <c r="A10043" s="79">
        <f t="shared" si="3"/>
        <v>52045</v>
      </c>
      <c r="H10043" s="77"/>
      <c r="I10043" s="77"/>
      <c r="J10043" s="77"/>
      <c r="K10043" s="77"/>
      <c r="L10043" s="77"/>
      <c r="M10043" s="77"/>
    </row>
    <row r="10044" ht="15.75" customHeight="1">
      <c r="A10044" s="79">
        <f t="shared" si="3"/>
        <v>52046</v>
      </c>
      <c r="H10044" s="77"/>
      <c r="I10044" s="77"/>
      <c r="J10044" s="77"/>
      <c r="K10044" s="77"/>
      <c r="L10044" s="77"/>
      <c r="M10044" s="77"/>
    </row>
    <row r="10045" ht="15.75" customHeight="1">
      <c r="A10045" s="79">
        <f t="shared" si="3"/>
        <v>52047</v>
      </c>
      <c r="H10045" s="77"/>
      <c r="I10045" s="77"/>
      <c r="J10045" s="77"/>
      <c r="K10045" s="77"/>
      <c r="L10045" s="77"/>
      <c r="M10045" s="77"/>
    </row>
    <row r="10046" ht="15.75" customHeight="1">
      <c r="A10046" s="79">
        <f t="shared" si="3"/>
        <v>52048</v>
      </c>
      <c r="H10046" s="77"/>
      <c r="I10046" s="77"/>
      <c r="J10046" s="77"/>
      <c r="K10046" s="77"/>
      <c r="L10046" s="77"/>
      <c r="M10046" s="77"/>
    </row>
    <row r="10047" ht="15.75" customHeight="1">
      <c r="A10047" s="79">
        <f t="shared" si="3"/>
        <v>52049</v>
      </c>
      <c r="H10047" s="77"/>
      <c r="I10047" s="77"/>
      <c r="J10047" s="77"/>
      <c r="K10047" s="77"/>
      <c r="L10047" s="77"/>
      <c r="M10047" s="77"/>
    </row>
    <row r="10048" ht="15.75" customHeight="1">
      <c r="A10048" s="79">
        <f t="shared" si="3"/>
        <v>52050</v>
      </c>
      <c r="H10048" s="77"/>
      <c r="I10048" s="77"/>
      <c r="J10048" s="77"/>
      <c r="K10048" s="77"/>
      <c r="L10048" s="77"/>
      <c r="M10048" s="77"/>
    </row>
    <row r="10049" ht="15.75" customHeight="1">
      <c r="A10049" s="79">
        <f t="shared" si="3"/>
        <v>52051</v>
      </c>
      <c r="H10049" s="77"/>
      <c r="I10049" s="77"/>
      <c r="J10049" s="77"/>
      <c r="K10049" s="77"/>
      <c r="L10049" s="77"/>
      <c r="M10049" s="77"/>
    </row>
    <row r="10050" ht="15.75" customHeight="1">
      <c r="A10050" s="79">
        <f t="shared" si="3"/>
        <v>52052</v>
      </c>
      <c r="H10050" s="77"/>
      <c r="I10050" s="77"/>
      <c r="J10050" s="77"/>
      <c r="K10050" s="77"/>
      <c r="L10050" s="77"/>
      <c r="M10050" s="77"/>
    </row>
    <row r="10051" ht="15.75" customHeight="1">
      <c r="A10051" s="79">
        <f t="shared" si="3"/>
        <v>52053</v>
      </c>
      <c r="H10051" s="77"/>
      <c r="I10051" s="77"/>
      <c r="J10051" s="77"/>
      <c r="K10051" s="77"/>
      <c r="L10051" s="77"/>
      <c r="M10051" s="77"/>
    </row>
    <row r="10052" ht="15.75" customHeight="1">
      <c r="A10052" s="79">
        <f t="shared" si="3"/>
        <v>52054</v>
      </c>
      <c r="H10052" s="77"/>
      <c r="I10052" s="77"/>
      <c r="J10052" s="77"/>
      <c r="K10052" s="77"/>
      <c r="L10052" s="77"/>
      <c r="M10052" s="77"/>
    </row>
    <row r="10053" ht="15.75" customHeight="1">
      <c r="A10053" s="79">
        <f t="shared" si="3"/>
        <v>52055</v>
      </c>
      <c r="H10053" s="77"/>
      <c r="I10053" s="77"/>
      <c r="J10053" s="77"/>
      <c r="K10053" s="77"/>
      <c r="L10053" s="77"/>
      <c r="M10053" s="77"/>
    </row>
    <row r="10054" ht="15.75" customHeight="1">
      <c r="A10054" s="79">
        <f t="shared" si="3"/>
        <v>52056</v>
      </c>
      <c r="H10054" s="77"/>
      <c r="I10054" s="77"/>
      <c r="J10054" s="77"/>
      <c r="K10054" s="77"/>
      <c r="L10054" s="77"/>
      <c r="M10054" s="77"/>
    </row>
    <row r="10055" ht="15.75" customHeight="1">
      <c r="A10055" s="79">
        <f t="shared" si="3"/>
        <v>52057</v>
      </c>
      <c r="H10055" s="77"/>
      <c r="I10055" s="77"/>
      <c r="J10055" s="77"/>
      <c r="K10055" s="77"/>
      <c r="L10055" s="77"/>
      <c r="M10055" s="77"/>
    </row>
    <row r="10056" ht="15.75" customHeight="1">
      <c r="A10056" s="79">
        <f t="shared" si="3"/>
        <v>52058</v>
      </c>
      <c r="H10056" s="77"/>
      <c r="I10056" s="77"/>
      <c r="J10056" s="77"/>
      <c r="K10056" s="77"/>
      <c r="L10056" s="77"/>
      <c r="M10056" s="77"/>
    </row>
    <row r="10057" ht="15.75" customHeight="1">
      <c r="A10057" s="79">
        <f t="shared" si="3"/>
        <v>52059</v>
      </c>
      <c r="H10057" s="77"/>
      <c r="I10057" s="77"/>
      <c r="J10057" s="77"/>
      <c r="K10057" s="77"/>
      <c r="L10057" s="77"/>
      <c r="M10057" s="77"/>
    </row>
    <row r="10058" ht="15.75" customHeight="1">
      <c r="A10058" s="79">
        <f t="shared" si="3"/>
        <v>52060</v>
      </c>
      <c r="H10058" s="77"/>
      <c r="I10058" s="77"/>
      <c r="J10058" s="77"/>
      <c r="K10058" s="77"/>
      <c r="L10058" s="77"/>
      <c r="M10058" s="77"/>
    </row>
    <row r="10059" ht="15.75" customHeight="1">
      <c r="A10059" s="79">
        <f t="shared" si="3"/>
        <v>52061</v>
      </c>
      <c r="H10059" s="77"/>
      <c r="I10059" s="77"/>
      <c r="J10059" s="77"/>
      <c r="K10059" s="77"/>
      <c r="L10059" s="77"/>
      <c r="M10059" s="77"/>
    </row>
    <row r="10060" ht="15.75" customHeight="1">
      <c r="A10060" s="79">
        <f t="shared" si="3"/>
        <v>52062</v>
      </c>
      <c r="H10060" s="77"/>
      <c r="I10060" s="77"/>
      <c r="J10060" s="77"/>
      <c r="K10060" s="77"/>
      <c r="L10060" s="77"/>
      <c r="M10060" s="77"/>
    </row>
    <row r="10061" ht="15.75" customHeight="1">
      <c r="A10061" s="79">
        <f t="shared" si="3"/>
        <v>52063</v>
      </c>
      <c r="H10061" s="77"/>
      <c r="I10061" s="77"/>
      <c r="J10061" s="77"/>
      <c r="K10061" s="77"/>
      <c r="L10061" s="77"/>
      <c r="M10061" s="77"/>
    </row>
    <row r="10062" ht="15.75" customHeight="1">
      <c r="A10062" s="79">
        <f t="shared" si="3"/>
        <v>52064</v>
      </c>
      <c r="H10062" s="77"/>
      <c r="I10062" s="77"/>
      <c r="J10062" s="77"/>
      <c r="K10062" s="77"/>
      <c r="L10062" s="77"/>
      <c r="M10062" s="77"/>
    </row>
    <row r="10063" ht="15.75" customHeight="1">
      <c r="A10063" s="79">
        <f t="shared" si="3"/>
        <v>52065</v>
      </c>
      <c r="H10063" s="77"/>
      <c r="I10063" s="77"/>
      <c r="J10063" s="77"/>
      <c r="K10063" s="77"/>
      <c r="L10063" s="77"/>
      <c r="M10063" s="77"/>
    </row>
    <row r="10064" ht="15.75" customHeight="1">
      <c r="A10064" s="79">
        <f t="shared" si="3"/>
        <v>52066</v>
      </c>
      <c r="H10064" s="77"/>
      <c r="I10064" s="77"/>
      <c r="J10064" s="77"/>
      <c r="K10064" s="77"/>
      <c r="L10064" s="77"/>
      <c r="M10064" s="77"/>
    </row>
    <row r="10065" ht="15.75" customHeight="1">
      <c r="A10065" s="79">
        <f t="shared" si="3"/>
        <v>52067</v>
      </c>
      <c r="H10065" s="77"/>
      <c r="I10065" s="77"/>
      <c r="J10065" s="77"/>
      <c r="K10065" s="77"/>
      <c r="L10065" s="77"/>
      <c r="M10065" s="77"/>
    </row>
    <row r="10066" ht="15.75" customHeight="1">
      <c r="A10066" s="79">
        <f t="shared" si="3"/>
        <v>52068</v>
      </c>
      <c r="H10066" s="77"/>
      <c r="I10066" s="77"/>
      <c r="J10066" s="77"/>
      <c r="K10066" s="77"/>
      <c r="L10066" s="77"/>
      <c r="M10066" s="77"/>
    </row>
    <row r="10067" ht="15.75" customHeight="1">
      <c r="A10067" s="79">
        <f t="shared" si="3"/>
        <v>52069</v>
      </c>
      <c r="H10067" s="77"/>
      <c r="I10067" s="77"/>
      <c r="J10067" s="77"/>
      <c r="K10067" s="77"/>
      <c r="L10067" s="77"/>
      <c r="M10067" s="77"/>
    </row>
    <row r="10068" ht="15.75" customHeight="1">
      <c r="A10068" s="79">
        <f t="shared" si="3"/>
        <v>52070</v>
      </c>
      <c r="H10068" s="77"/>
      <c r="I10068" s="77"/>
      <c r="J10068" s="77"/>
      <c r="K10068" s="77"/>
      <c r="L10068" s="77"/>
      <c r="M10068" s="77"/>
    </row>
    <row r="10069" ht="15.75" customHeight="1">
      <c r="A10069" s="79">
        <f t="shared" si="3"/>
        <v>52071</v>
      </c>
      <c r="H10069" s="77"/>
      <c r="I10069" s="77"/>
      <c r="J10069" s="77"/>
      <c r="K10069" s="77"/>
      <c r="L10069" s="77"/>
      <c r="M10069" s="77"/>
    </row>
    <row r="10070" ht="15.75" customHeight="1">
      <c r="A10070" s="79">
        <f t="shared" si="3"/>
        <v>52072</v>
      </c>
      <c r="H10070" s="77"/>
      <c r="I10070" s="77"/>
      <c r="J10070" s="77"/>
      <c r="K10070" s="77"/>
      <c r="L10070" s="77"/>
      <c r="M10070" s="77"/>
    </row>
    <row r="10071" ht="15.75" customHeight="1">
      <c r="A10071" s="79">
        <f t="shared" si="3"/>
        <v>52073</v>
      </c>
      <c r="H10071" s="77"/>
      <c r="I10071" s="77"/>
      <c r="J10071" s="77"/>
      <c r="K10071" s="77"/>
      <c r="L10071" s="77"/>
      <c r="M10071" s="77"/>
    </row>
    <row r="10072" ht="15.75" customHeight="1">
      <c r="A10072" s="79">
        <f t="shared" si="3"/>
        <v>52074</v>
      </c>
      <c r="H10072" s="77"/>
      <c r="I10072" s="77"/>
      <c r="J10072" s="77"/>
      <c r="K10072" s="77"/>
      <c r="L10072" s="77"/>
      <c r="M10072" s="77"/>
    </row>
    <row r="10073" ht="15.75" customHeight="1">
      <c r="A10073" s="79">
        <f t="shared" si="3"/>
        <v>52075</v>
      </c>
      <c r="H10073" s="77"/>
      <c r="I10073" s="77"/>
      <c r="J10073" s="77"/>
      <c r="K10073" s="77"/>
      <c r="L10073" s="77"/>
      <c r="M10073" s="77"/>
    </row>
    <row r="10074" ht="15.75" customHeight="1">
      <c r="A10074" s="79">
        <f t="shared" si="3"/>
        <v>52076</v>
      </c>
      <c r="H10074" s="77"/>
      <c r="I10074" s="77"/>
      <c r="J10074" s="77"/>
      <c r="K10074" s="77"/>
      <c r="L10074" s="77"/>
      <c r="M10074" s="77"/>
    </row>
    <row r="10075" ht="15.75" customHeight="1">
      <c r="A10075" s="79">
        <f t="shared" si="3"/>
        <v>52077</v>
      </c>
      <c r="H10075" s="77"/>
      <c r="I10075" s="77"/>
      <c r="J10075" s="77"/>
      <c r="K10075" s="77"/>
      <c r="L10075" s="77"/>
      <c r="M10075" s="77"/>
    </row>
    <row r="10076" ht="15.75" customHeight="1">
      <c r="A10076" s="79">
        <f t="shared" si="3"/>
        <v>52078</v>
      </c>
      <c r="H10076" s="77"/>
      <c r="I10076" s="77"/>
      <c r="J10076" s="77"/>
      <c r="K10076" s="77"/>
      <c r="L10076" s="77"/>
      <c r="M10076" s="77"/>
    </row>
    <row r="10077" ht="15.75" customHeight="1">
      <c r="A10077" s="79">
        <f t="shared" si="3"/>
        <v>52079</v>
      </c>
      <c r="H10077" s="77"/>
      <c r="I10077" s="77"/>
      <c r="J10077" s="77"/>
      <c r="K10077" s="77"/>
      <c r="L10077" s="77"/>
      <c r="M10077" s="77"/>
    </row>
    <row r="10078" ht="15.75" customHeight="1">
      <c r="A10078" s="79">
        <f t="shared" si="3"/>
        <v>52080</v>
      </c>
      <c r="H10078" s="77"/>
      <c r="I10078" s="77"/>
      <c r="J10078" s="77"/>
      <c r="K10078" s="77"/>
      <c r="L10078" s="77"/>
      <c r="M10078" s="77"/>
    </row>
    <row r="10079" ht="15.75" customHeight="1">
      <c r="A10079" s="79">
        <f t="shared" si="3"/>
        <v>52081</v>
      </c>
      <c r="H10079" s="77"/>
      <c r="I10079" s="77"/>
      <c r="J10079" s="77"/>
      <c r="K10079" s="77"/>
      <c r="L10079" s="77"/>
      <c r="M10079" s="77"/>
    </row>
    <row r="10080" ht="15.75" customHeight="1">
      <c r="A10080" s="79">
        <f t="shared" si="3"/>
        <v>52082</v>
      </c>
      <c r="H10080" s="77"/>
      <c r="I10080" s="77"/>
      <c r="J10080" s="77"/>
      <c r="K10080" s="77"/>
      <c r="L10080" s="77"/>
      <c r="M10080" s="77"/>
    </row>
    <row r="10081" ht="15.75" customHeight="1">
      <c r="A10081" s="79">
        <f t="shared" si="3"/>
        <v>52083</v>
      </c>
      <c r="H10081" s="77"/>
      <c r="I10081" s="77"/>
      <c r="J10081" s="77"/>
      <c r="K10081" s="77"/>
      <c r="L10081" s="77"/>
      <c r="M10081" s="77"/>
    </row>
    <row r="10082" ht="15.75" customHeight="1">
      <c r="A10082" s="79">
        <f t="shared" si="3"/>
        <v>52084</v>
      </c>
      <c r="H10082" s="77"/>
      <c r="I10082" s="77"/>
      <c r="J10082" s="77"/>
      <c r="K10082" s="77"/>
      <c r="L10082" s="77"/>
      <c r="M10082" s="77"/>
    </row>
    <row r="10083" ht="15.75" customHeight="1">
      <c r="A10083" s="79">
        <f t="shared" si="3"/>
        <v>52085</v>
      </c>
      <c r="H10083" s="77"/>
      <c r="I10083" s="77"/>
      <c r="J10083" s="77"/>
      <c r="K10083" s="77"/>
      <c r="L10083" s="77"/>
      <c r="M10083" s="77"/>
    </row>
    <row r="10084" ht="15.75" customHeight="1">
      <c r="A10084" s="79">
        <f t="shared" si="3"/>
        <v>52086</v>
      </c>
      <c r="H10084" s="77"/>
      <c r="I10084" s="77"/>
      <c r="J10084" s="77"/>
      <c r="K10084" s="77"/>
      <c r="L10084" s="77"/>
      <c r="M10084" s="77"/>
    </row>
    <row r="10085" ht="15.75" customHeight="1">
      <c r="A10085" s="79">
        <f t="shared" si="3"/>
        <v>52087</v>
      </c>
      <c r="H10085" s="77"/>
      <c r="I10085" s="77"/>
      <c r="J10085" s="77"/>
      <c r="K10085" s="77"/>
      <c r="L10085" s="77"/>
      <c r="M10085" s="77"/>
    </row>
    <row r="10086" ht="15.75" customHeight="1">
      <c r="A10086" s="79">
        <f t="shared" si="3"/>
        <v>52088</v>
      </c>
      <c r="H10086" s="77"/>
      <c r="I10086" s="77"/>
      <c r="J10086" s="77"/>
      <c r="K10086" s="77"/>
      <c r="L10086" s="77"/>
      <c r="M10086" s="77"/>
    </row>
    <row r="10087" ht="15.75" customHeight="1">
      <c r="A10087" s="79">
        <f t="shared" si="3"/>
        <v>52089</v>
      </c>
      <c r="H10087" s="77"/>
      <c r="I10087" s="77"/>
      <c r="J10087" s="77"/>
      <c r="K10087" s="77"/>
      <c r="L10087" s="77"/>
      <c r="M10087" s="77"/>
    </row>
    <row r="10088" ht="15.75" customHeight="1">
      <c r="A10088" s="79">
        <f t="shared" si="3"/>
        <v>52090</v>
      </c>
      <c r="H10088" s="77"/>
      <c r="I10088" s="77"/>
      <c r="J10088" s="77"/>
      <c r="K10088" s="77"/>
      <c r="L10088" s="77"/>
      <c r="M10088" s="77"/>
    </row>
    <row r="10089" ht="15.75" customHeight="1">
      <c r="A10089" s="79">
        <f t="shared" si="3"/>
        <v>52091</v>
      </c>
      <c r="H10089" s="77"/>
      <c r="I10089" s="77"/>
      <c r="J10089" s="77"/>
      <c r="K10089" s="77"/>
      <c r="L10089" s="77"/>
      <c r="M10089" s="77"/>
    </row>
    <row r="10090" ht="15.75" customHeight="1">
      <c r="A10090" s="79">
        <f t="shared" si="3"/>
        <v>52092</v>
      </c>
      <c r="H10090" s="77"/>
      <c r="I10090" s="77"/>
      <c r="J10090" s="77"/>
      <c r="K10090" s="77"/>
      <c r="L10090" s="77"/>
      <c r="M10090" s="77"/>
    </row>
    <row r="10091" ht="15.75" customHeight="1">
      <c r="A10091" s="79">
        <f t="shared" si="3"/>
        <v>52093</v>
      </c>
      <c r="H10091" s="77"/>
      <c r="I10091" s="77"/>
      <c r="J10091" s="77"/>
      <c r="K10091" s="77"/>
      <c r="L10091" s="77"/>
      <c r="M10091" s="77"/>
    </row>
    <row r="10092" ht="15.75" customHeight="1">
      <c r="A10092" s="79">
        <f t="shared" si="3"/>
        <v>52094</v>
      </c>
      <c r="H10092" s="77"/>
      <c r="I10092" s="77"/>
      <c r="J10092" s="77"/>
      <c r="K10092" s="77"/>
      <c r="L10092" s="77"/>
      <c r="M10092" s="77"/>
    </row>
    <row r="10093" ht="15.75" customHeight="1">
      <c r="A10093" s="79">
        <f t="shared" si="3"/>
        <v>52095</v>
      </c>
      <c r="H10093" s="77"/>
      <c r="I10093" s="77"/>
      <c r="J10093" s="77"/>
      <c r="K10093" s="77"/>
      <c r="L10093" s="77"/>
      <c r="M10093" s="77"/>
    </row>
    <row r="10094" ht="15.75" customHeight="1">
      <c r="A10094" s="79">
        <f t="shared" si="3"/>
        <v>52096</v>
      </c>
      <c r="H10094" s="77"/>
      <c r="I10094" s="77"/>
      <c r="J10094" s="77"/>
      <c r="K10094" s="77"/>
      <c r="L10094" s="77"/>
      <c r="M10094" s="77"/>
    </row>
    <row r="10095" ht="15.75" customHeight="1">
      <c r="A10095" s="79">
        <f t="shared" si="3"/>
        <v>52097</v>
      </c>
      <c r="H10095" s="77"/>
      <c r="I10095" s="77"/>
      <c r="J10095" s="77"/>
      <c r="K10095" s="77"/>
      <c r="L10095" s="77"/>
      <c r="M10095" s="77"/>
    </row>
    <row r="10096" ht="15.75" customHeight="1">
      <c r="A10096" s="79">
        <f t="shared" si="3"/>
        <v>52098</v>
      </c>
      <c r="H10096" s="77"/>
      <c r="I10096" s="77"/>
      <c r="J10096" s="77"/>
      <c r="K10096" s="77"/>
      <c r="L10096" s="77"/>
      <c r="M10096" s="77"/>
    </row>
    <row r="10097" ht="15.75" customHeight="1">
      <c r="A10097" s="79">
        <f t="shared" si="3"/>
        <v>52099</v>
      </c>
      <c r="H10097" s="77"/>
      <c r="I10097" s="77"/>
      <c r="J10097" s="77"/>
      <c r="K10097" s="77"/>
      <c r="L10097" s="77"/>
      <c r="M10097" s="77"/>
    </row>
    <row r="10098" ht="15.75" customHeight="1">
      <c r="A10098" s="79">
        <f t="shared" si="3"/>
        <v>52100</v>
      </c>
      <c r="H10098" s="77"/>
      <c r="I10098" s="77"/>
      <c r="J10098" s="77"/>
      <c r="K10098" s="77"/>
      <c r="L10098" s="77"/>
      <c r="M10098" s="77"/>
    </row>
    <row r="10099" ht="15.75" customHeight="1">
      <c r="A10099" s="79">
        <f t="shared" si="3"/>
        <v>52101</v>
      </c>
      <c r="H10099" s="77"/>
      <c r="I10099" s="77"/>
      <c r="J10099" s="77"/>
      <c r="K10099" s="77"/>
      <c r="L10099" s="77"/>
      <c r="M10099" s="77"/>
    </row>
    <row r="10100" ht="15.75" customHeight="1">
      <c r="A10100" s="79">
        <f t="shared" si="3"/>
        <v>52102</v>
      </c>
      <c r="H10100" s="77"/>
      <c r="I10100" s="77"/>
      <c r="J10100" s="77"/>
      <c r="K10100" s="77"/>
      <c r="L10100" s="77"/>
      <c r="M10100" s="77"/>
    </row>
    <row r="10101" ht="15.75" customHeight="1">
      <c r="A10101" s="79">
        <f t="shared" si="3"/>
        <v>52103</v>
      </c>
      <c r="H10101" s="77"/>
      <c r="I10101" s="77"/>
      <c r="J10101" s="77"/>
      <c r="K10101" s="77"/>
      <c r="L10101" s="77"/>
      <c r="M10101" s="77"/>
    </row>
    <row r="10102" ht="15.75" customHeight="1">
      <c r="A10102" s="79">
        <f t="shared" si="3"/>
        <v>52104</v>
      </c>
      <c r="H10102" s="77"/>
      <c r="I10102" s="77"/>
      <c r="J10102" s="77"/>
      <c r="K10102" s="77"/>
      <c r="L10102" s="77"/>
      <c r="M10102" s="77"/>
    </row>
    <row r="10103" ht="15.75" customHeight="1">
      <c r="A10103" s="79">
        <f t="shared" si="3"/>
        <v>52105</v>
      </c>
      <c r="H10103" s="77"/>
      <c r="I10103" s="77"/>
      <c r="J10103" s="77"/>
      <c r="K10103" s="77"/>
      <c r="L10103" s="77"/>
      <c r="M10103" s="77"/>
    </row>
    <row r="10104" ht="15.75" customHeight="1">
      <c r="A10104" s="79">
        <f t="shared" si="3"/>
        <v>52106</v>
      </c>
      <c r="H10104" s="77"/>
      <c r="I10104" s="77"/>
      <c r="J10104" s="77"/>
      <c r="K10104" s="77"/>
      <c r="L10104" s="77"/>
      <c r="M10104" s="77"/>
    </row>
    <row r="10105" ht="15.75" customHeight="1">
      <c r="A10105" s="79">
        <f t="shared" si="3"/>
        <v>52107</v>
      </c>
      <c r="H10105" s="77"/>
      <c r="I10105" s="77"/>
      <c r="J10105" s="77"/>
      <c r="K10105" s="77"/>
      <c r="L10105" s="77"/>
      <c r="M10105" s="77"/>
    </row>
    <row r="10106" ht="15.75" customHeight="1">
      <c r="A10106" s="79">
        <f t="shared" si="3"/>
        <v>52108</v>
      </c>
      <c r="H10106" s="77"/>
      <c r="I10106" s="77"/>
      <c r="J10106" s="77"/>
      <c r="K10106" s="77"/>
      <c r="L10106" s="77"/>
      <c r="M10106" s="77"/>
    </row>
    <row r="10107" ht="15.75" customHeight="1">
      <c r="A10107" s="79">
        <f t="shared" si="3"/>
        <v>52109</v>
      </c>
      <c r="H10107" s="77"/>
      <c r="I10107" s="77"/>
      <c r="J10107" s="77"/>
      <c r="K10107" s="77"/>
      <c r="L10107" s="77"/>
      <c r="M10107" s="77"/>
    </row>
    <row r="10108" ht="15.75" customHeight="1">
      <c r="A10108" s="79">
        <f t="shared" si="3"/>
        <v>52110</v>
      </c>
      <c r="H10108" s="77"/>
      <c r="I10108" s="77"/>
      <c r="J10108" s="77"/>
      <c r="K10108" s="77"/>
      <c r="L10108" s="77"/>
      <c r="M10108" s="77"/>
    </row>
    <row r="10109" ht="15.75" customHeight="1">
      <c r="A10109" s="79">
        <f t="shared" si="3"/>
        <v>52111</v>
      </c>
      <c r="H10109" s="77"/>
      <c r="I10109" s="77"/>
      <c r="J10109" s="77"/>
      <c r="K10109" s="77"/>
      <c r="L10109" s="77"/>
      <c r="M10109" s="77"/>
    </row>
    <row r="10110" ht="15.75" customHeight="1">
      <c r="A10110" s="79">
        <f t="shared" si="3"/>
        <v>52112</v>
      </c>
      <c r="H10110" s="77"/>
      <c r="I10110" s="77"/>
      <c r="J10110" s="77"/>
      <c r="K10110" s="77"/>
      <c r="L10110" s="77"/>
      <c r="M10110" s="77"/>
    </row>
    <row r="10111" ht="15.75" customHeight="1">
      <c r="A10111" s="79">
        <f t="shared" si="3"/>
        <v>52113</v>
      </c>
      <c r="H10111" s="77"/>
      <c r="I10111" s="77"/>
      <c r="J10111" s="77"/>
      <c r="K10111" s="77"/>
      <c r="L10111" s="77"/>
      <c r="M10111" s="77"/>
    </row>
    <row r="10112" ht="15.75" customHeight="1">
      <c r="A10112" s="79">
        <f t="shared" si="3"/>
        <v>52114</v>
      </c>
      <c r="H10112" s="77"/>
      <c r="I10112" s="77"/>
      <c r="J10112" s="77"/>
      <c r="K10112" s="77"/>
      <c r="L10112" s="77"/>
      <c r="M10112" s="77"/>
    </row>
    <row r="10113" ht="15.75" customHeight="1">
      <c r="A10113" s="79">
        <f t="shared" si="3"/>
        <v>52115</v>
      </c>
      <c r="H10113" s="77"/>
      <c r="I10113" s="77"/>
      <c r="J10113" s="77"/>
      <c r="K10113" s="77"/>
      <c r="L10113" s="77"/>
      <c r="M10113" s="77"/>
    </row>
    <row r="10114" ht="15.75" customHeight="1">
      <c r="A10114" s="79">
        <f t="shared" si="3"/>
        <v>52116</v>
      </c>
      <c r="H10114" s="77"/>
      <c r="I10114" s="77"/>
      <c r="J10114" s="77"/>
      <c r="K10114" s="77"/>
      <c r="L10114" s="77"/>
      <c r="M10114" s="77"/>
    </row>
    <row r="10115" ht="15.75" customHeight="1">
      <c r="A10115" s="79">
        <f t="shared" si="3"/>
        <v>52117</v>
      </c>
      <c r="H10115" s="77"/>
      <c r="I10115" s="77"/>
      <c r="J10115" s="77"/>
      <c r="K10115" s="77"/>
      <c r="L10115" s="77"/>
      <c r="M10115" s="77"/>
    </row>
    <row r="10116" ht="15.75" customHeight="1">
      <c r="A10116" s="79">
        <f t="shared" si="3"/>
        <v>52118</v>
      </c>
      <c r="H10116" s="77"/>
      <c r="I10116" s="77"/>
      <c r="J10116" s="77"/>
      <c r="K10116" s="77"/>
      <c r="L10116" s="77"/>
      <c r="M10116" s="77"/>
    </row>
    <row r="10117" ht="15.75" customHeight="1">
      <c r="A10117" s="79">
        <f t="shared" si="3"/>
        <v>52119</v>
      </c>
      <c r="H10117" s="77"/>
      <c r="I10117" s="77"/>
      <c r="J10117" s="77"/>
      <c r="K10117" s="77"/>
      <c r="L10117" s="77"/>
      <c r="M10117" s="77"/>
    </row>
    <row r="10118" ht="15.75" customHeight="1">
      <c r="A10118" s="79">
        <f t="shared" si="3"/>
        <v>52120</v>
      </c>
      <c r="H10118" s="77"/>
      <c r="I10118" s="77"/>
      <c r="J10118" s="77"/>
      <c r="K10118" s="77"/>
      <c r="L10118" s="77"/>
      <c r="M10118" s="77"/>
    </row>
    <row r="10119" ht="15.75" customHeight="1">
      <c r="A10119" s="79">
        <f t="shared" si="3"/>
        <v>52121</v>
      </c>
      <c r="H10119" s="77"/>
      <c r="I10119" s="77"/>
      <c r="J10119" s="77"/>
      <c r="K10119" s="77"/>
      <c r="L10119" s="77"/>
      <c r="M10119" s="77"/>
    </row>
    <row r="10120" ht="15.75" customHeight="1">
      <c r="A10120" s="79">
        <f t="shared" si="3"/>
        <v>52122</v>
      </c>
      <c r="H10120" s="77"/>
      <c r="I10120" s="77"/>
      <c r="J10120" s="77"/>
      <c r="K10120" s="77"/>
      <c r="L10120" s="77"/>
      <c r="M10120" s="77"/>
    </row>
    <row r="10121" ht="15.75" customHeight="1">
      <c r="A10121" s="79">
        <f t="shared" si="3"/>
        <v>52123</v>
      </c>
      <c r="H10121" s="77"/>
      <c r="I10121" s="77"/>
      <c r="J10121" s="77"/>
      <c r="K10121" s="77"/>
      <c r="L10121" s="77"/>
      <c r="M10121" s="77"/>
    </row>
    <row r="10122" ht="15.75" customHeight="1">
      <c r="A10122" s="79">
        <f t="shared" si="3"/>
        <v>52124</v>
      </c>
      <c r="H10122" s="77"/>
      <c r="I10122" s="77"/>
      <c r="J10122" s="77"/>
      <c r="K10122" s="77"/>
      <c r="L10122" s="77"/>
      <c r="M10122" s="77"/>
    </row>
    <row r="10123" ht="15.75" customHeight="1">
      <c r="A10123" s="79">
        <f t="shared" si="3"/>
        <v>52125</v>
      </c>
      <c r="H10123" s="77"/>
      <c r="I10123" s="77"/>
      <c r="J10123" s="77"/>
      <c r="K10123" s="77"/>
      <c r="L10123" s="77"/>
      <c r="M10123" s="77"/>
    </row>
    <row r="10124" ht="15.75" customHeight="1">
      <c r="A10124" s="79">
        <f t="shared" si="3"/>
        <v>52126</v>
      </c>
      <c r="H10124" s="77"/>
      <c r="I10124" s="77"/>
      <c r="J10124" s="77"/>
      <c r="K10124" s="77"/>
      <c r="L10124" s="77"/>
      <c r="M10124" s="77"/>
    </row>
    <row r="10125" ht="15.75" customHeight="1">
      <c r="A10125" s="79">
        <f t="shared" si="3"/>
        <v>52127</v>
      </c>
      <c r="H10125" s="77"/>
      <c r="I10125" s="77"/>
      <c r="J10125" s="77"/>
      <c r="K10125" s="77"/>
      <c r="L10125" s="77"/>
      <c r="M10125" s="77"/>
    </row>
    <row r="10126" ht="15.75" customHeight="1">
      <c r="A10126" s="79">
        <f t="shared" si="3"/>
        <v>52128</v>
      </c>
      <c r="H10126" s="77"/>
      <c r="I10126" s="77"/>
      <c r="J10126" s="77"/>
      <c r="K10126" s="77"/>
      <c r="L10126" s="77"/>
      <c r="M10126" s="77"/>
    </row>
    <row r="10127" ht="15.75" customHeight="1">
      <c r="A10127" s="79">
        <f t="shared" si="3"/>
        <v>52129</v>
      </c>
      <c r="H10127" s="77"/>
      <c r="I10127" s="77"/>
      <c r="J10127" s="77"/>
      <c r="K10127" s="77"/>
      <c r="L10127" s="77"/>
      <c r="M10127" s="77"/>
    </row>
    <row r="10128" ht="15.75" customHeight="1">
      <c r="A10128" s="79">
        <f t="shared" si="3"/>
        <v>52130</v>
      </c>
      <c r="H10128" s="77"/>
      <c r="I10128" s="77"/>
      <c r="J10128" s="77"/>
      <c r="K10128" s="77"/>
      <c r="L10128" s="77"/>
      <c r="M10128" s="77"/>
    </row>
    <row r="10129" ht="15.75" customHeight="1">
      <c r="A10129" s="79">
        <f t="shared" si="3"/>
        <v>52131</v>
      </c>
      <c r="H10129" s="77"/>
      <c r="I10129" s="77"/>
      <c r="J10129" s="77"/>
      <c r="K10129" s="77"/>
      <c r="L10129" s="77"/>
      <c r="M10129" s="77"/>
    </row>
    <row r="10130" ht="15.75" customHeight="1">
      <c r="A10130" s="79">
        <f t="shared" si="3"/>
        <v>52132</v>
      </c>
      <c r="H10130" s="77"/>
      <c r="I10130" s="77"/>
      <c r="J10130" s="77"/>
      <c r="K10130" s="77"/>
      <c r="L10130" s="77"/>
      <c r="M10130" s="77"/>
    </row>
    <row r="10131" ht="15.75" customHeight="1">
      <c r="A10131" s="79">
        <f t="shared" si="3"/>
        <v>52133</v>
      </c>
      <c r="H10131" s="77"/>
      <c r="I10131" s="77"/>
      <c r="J10131" s="77"/>
      <c r="K10131" s="77"/>
      <c r="L10131" s="77"/>
      <c r="M10131" s="77"/>
    </row>
    <row r="10132" ht="15.75" customHeight="1">
      <c r="A10132" s="79">
        <f t="shared" si="3"/>
        <v>52134</v>
      </c>
      <c r="H10132" s="77"/>
      <c r="I10132" s="77"/>
      <c r="J10132" s="77"/>
      <c r="K10132" s="77"/>
      <c r="L10132" s="77"/>
      <c r="M10132" s="77"/>
    </row>
    <row r="10133" ht="15.75" customHeight="1">
      <c r="A10133" s="79">
        <f t="shared" si="3"/>
        <v>52135</v>
      </c>
      <c r="H10133" s="77"/>
      <c r="I10133" s="77"/>
      <c r="J10133" s="77"/>
      <c r="K10133" s="77"/>
      <c r="L10133" s="77"/>
      <c r="M10133" s="77"/>
    </row>
    <row r="10134" ht="15.75" customHeight="1">
      <c r="A10134" s="79">
        <f t="shared" si="3"/>
        <v>52136</v>
      </c>
      <c r="H10134" s="77"/>
      <c r="I10134" s="77"/>
      <c r="J10134" s="77"/>
      <c r="K10134" s="77"/>
      <c r="L10134" s="77"/>
      <c r="M10134" s="77"/>
    </row>
    <row r="10135" ht="15.75" customHeight="1">
      <c r="A10135" s="79">
        <f t="shared" si="3"/>
        <v>52137</v>
      </c>
      <c r="H10135" s="77"/>
      <c r="I10135" s="77"/>
      <c r="J10135" s="77"/>
      <c r="K10135" s="77"/>
      <c r="L10135" s="77"/>
      <c r="M10135" s="77"/>
    </row>
    <row r="10136" ht="15.75" customHeight="1">
      <c r="A10136" s="79">
        <f t="shared" si="3"/>
        <v>52138</v>
      </c>
      <c r="H10136" s="77"/>
      <c r="I10136" s="77"/>
      <c r="J10136" s="77"/>
      <c r="K10136" s="77"/>
      <c r="L10136" s="77"/>
      <c r="M10136" s="77"/>
    </row>
    <row r="10137" ht="15.75" customHeight="1">
      <c r="A10137" s="79">
        <f t="shared" si="3"/>
        <v>52139</v>
      </c>
      <c r="H10137" s="77"/>
      <c r="I10137" s="77"/>
      <c r="J10137" s="77"/>
      <c r="K10137" s="77"/>
      <c r="L10137" s="77"/>
      <c r="M10137" s="77"/>
    </row>
    <row r="10138" ht="15.75" customHeight="1">
      <c r="A10138" s="79">
        <f t="shared" si="3"/>
        <v>52140</v>
      </c>
      <c r="H10138" s="77"/>
      <c r="I10138" s="77"/>
      <c r="J10138" s="77"/>
      <c r="K10138" s="77"/>
      <c r="L10138" s="77"/>
      <c r="M10138" s="77"/>
    </row>
    <row r="10139" ht="15.75" customHeight="1">
      <c r="A10139" s="79">
        <f t="shared" si="3"/>
        <v>52141</v>
      </c>
      <c r="H10139" s="77"/>
      <c r="I10139" s="77"/>
      <c r="J10139" s="77"/>
      <c r="K10139" s="77"/>
      <c r="L10139" s="77"/>
      <c r="M10139" s="77"/>
    </row>
    <row r="10140" ht="15.75" customHeight="1">
      <c r="A10140" s="79">
        <f t="shared" si="3"/>
        <v>52142</v>
      </c>
      <c r="H10140" s="77"/>
      <c r="I10140" s="77"/>
      <c r="J10140" s="77"/>
      <c r="K10140" s="77"/>
      <c r="L10140" s="77"/>
      <c r="M10140" s="77"/>
    </row>
    <row r="10141" ht="15.75" customHeight="1">
      <c r="A10141" s="79">
        <f t="shared" si="3"/>
        <v>52143</v>
      </c>
      <c r="H10141" s="77"/>
      <c r="I10141" s="77"/>
      <c r="J10141" s="77"/>
      <c r="K10141" s="77"/>
      <c r="L10141" s="77"/>
      <c r="M10141" s="77"/>
    </row>
    <row r="10142" ht="15.75" customHeight="1">
      <c r="A10142" s="79">
        <f t="shared" si="3"/>
        <v>52144</v>
      </c>
      <c r="H10142" s="77"/>
      <c r="I10142" s="77"/>
      <c r="J10142" s="77"/>
      <c r="K10142" s="77"/>
      <c r="L10142" s="77"/>
      <c r="M10142" s="77"/>
    </row>
    <row r="10143" ht="15.75" customHeight="1">
      <c r="A10143" s="79">
        <f t="shared" si="3"/>
        <v>52145</v>
      </c>
      <c r="H10143" s="77"/>
      <c r="I10143" s="77"/>
      <c r="J10143" s="77"/>
      <c r="K10143" s="77"/>
      <c r="L10143" s="77"/>
      <c r="M10143" s="77"/>
    </row>
    <row r="10144" ht="15.75" customHeight="1">
      <c r="A10144" s="79">
        <f t="shared" si="3"/>
        <v>52146</v>
      </c>
      <c r="H10144" s="77"/>
      <c r="I10144" s="77"/>
      <c r="J10144" s="77"/>
      <c r="K10144" s="77"/>
      <c r="L10144" s="77"/>
      <c r="M10144" s="77"/>
    </row>
    <row r="10145" ht="15.75" customHeight="1">
      <c r="A10145" s="79">
        <f t="shared" si="3"/>
        <v>52147</v>
      </c>
      <c r="H10145" s="77"/>
      <c r="I10145" s="77"/>
      <c r="J10145" s="77"/>
      <c r="K10145" s="77"/>
      <c r="L10145" s="77"/>
      <c r="M10145" s="77"/>
    </row>
    <row r="10146" ht="15.75" customHeight="1">
      <c r="A10146" s="79">
        <f t="shared" si="3"/>
        <v>52148</v>
      </c>
      <c r="H10146" s="77"/>
      <c r="I10146" s="77"/>
      <c r="J10146" s="77"/>
      <c r="K10146" s="77"/>
      <c r="L10146" s="77"/>
      <c r="M10146" s="77"/>
    </row>
    <row r="10147" ht="15.75" customHeight="1">
      <c r="A10147" s="79">
        <f t="shared" si="3"/>
        <v>52149</v>
      </c>
      <c r="H10147" s="77"/>
      <c r="I10147" s="77"/>
      <c r="J10147" s="77"/>
      <c r="K10147" s="77"/>
      <c r="L10147" s="77"/>
      <c r="M10147" s="77"/>
    </row>
    <row r="10148" ht="15.75" customHeight="1">
      <c r="A10148" s="79">
        <f t="shared" si="3"/>
        <v>52150</v>
      </c>
      <c r="H10148" s="77"/>
      <c r="I10148" s="77"/>
      <c r="J10148" s="77"/>
      <c r="K10148" s="77"/>
      <c r="L10148" s="77"/>
      <c r="M10148" s="77"/>
    </row>
    <row r="10149" ht="15.75" customHeight="1">
      <c r="A10149" s="79">
        <f t="shared" si="3"/>
        <v>52151</v>
      </c>
      <c r="H10149" s="77"/>
      <c r="I10149" s="77"/>
      <c r="J10149" s="77"/>
      <c r="K10149" s="77"/>
      <c r="L10149" s="77"/>
      <c r="M10149" s="77"/>
    </row>
    <row r="10150" ht="15.75" customHeight="1">
      <c r="A10150" s="79">
        <f t="shared" si="3"/>
        <v>52152</v>
      </c>
      <c r="H10150" s="77"/>
      <c r="I10150" s="77"/>
      <c r="J10150" s="77"/>
      <c r="K10150" s="77"/>
      <c r="L10150" s="77"/>
      <c r="M10150" s="77"/>
    </row>
    <row r="10151" ht="15.75" customHeight="1">
      <c r="A10151" s="79">
        <f t="shared" si="3"/>
        <v>52153</v>
      </c>
      <c r="H10151" s="77"/>
      <c r="I10151" s="77"/>
      <c r="J10151" s="77"/>
      <c r="K10151" s="77"/>
      <c r="L10151" s="77"/>
      <c r="M10151" s="77"/>
    </row>
    <row r="10152" ht="15.75" customHeight="1">
      <c r="A10152" s="79">
        <f t="shared" si="3"/>
        <v>52154</v>
      </c>
      <c r="H10152" s="77"/>
      <c r="I10152" s="77"/>
      <c r="J10152" s="77"/>
      <c r="K10152" s="77"/>
      <c r="L10152" s="77"/>
      <c r="M10152" s="77"/>
    </row>
    <row r="10153" ht="15.75" customHeight="1">
      <c r="A10153" s="79">
        <f t="shared" si="3"/>
        <v>52155</v>
      </c>
      <c r="H10153" s="77"/>
      <c r="I10153" s="77"/>
      <c r="J10153" s="77"/>
      <c r="K10153" s="77"/>
      <c r="L10153" s="77"/>
      <c r="M10153" s="77"/>
    </row>
    <row r="10154" ht="15.75" customHeight="1">
      <c r="A10154" s="79">
        <f t="shared" si="3"/>
        <v>52156</v>
      </c>
      <c r="H10154" s="77"/>
      <c r="I10154" s="77"/>
      <c r="J10154" s="77"/>
      <c r="K10154" s="77"/>
      <c r="L10154" s="77"/>
      <c r="M10154" s="77"/>
    </row>
    <row r="10155" ht="15.75" customHeight="1">
      <c r="A10155" s="79">
        <f t="shared" si="3"/>
        <v>52157</v>
      </c>
      <c r="H10155" s="77"/>
      <c r="I10155" s="77"/>
      <c r="J10155" s="77"/>
      <c r="K10155" s="77"/>
      <c r="L10155" s="77"/>
      <c r="M10155" s="77"/>
    </row>
    <row r="10156" ht="15.75" customHeight="1">
      <c r="A10156" s="79">
        <f t="shared" si="3"/>
        <v>52158</v>
      </c>
      <c r="H10156" s="77"/>
      <c r="I10156" s="77"/>
      <c r="J10156" s="77"/>
      <c r="K10156" s="77"/>
      <c r="L10156" s="77"/>
      <c r="M10156" s="77"/>
    </row>
    <row r="10157" ht="15.75" customHeight="1">
      <c r="A10157" s="79">
        <f t="shared" si="3"/>
        <v>52159</v>
      </c>
      <c r="H10157" s="77"/>
      <c r="I10157" s="77"/>
      <c r="J10157" s="77"/>
      <c r="K10157" s="77"/>
      <c r="L10157" s="77"/>
      <c r="M10157" s="77"/>
    </row>
    <row r="10158" ht="15.75" customHeight="1">
      <c r="A10158" s="79">
        <f t="shared" si="3"/>
        <v>52160</v>
      </c>
      <c r="H10158" s="77"/>
      <c r="I10158" s="77"/>
      <c r="J10158" s="77"/>
      <c r="K10158" s="77"/>
      <c r="L10158" s="77"/>
      <c r="M10158" s="77"/>
    </row>
    <row r="10159" ht="15.75" customHeight="1">
      <c r="A10159" s="79">
        <f t="shared" si="3"/>
        <v>52161</v>
      </c>
      <c r="H10159" s="77"/>
      <c r="I10159" s="77"/>
      <c r="J10159" s="77"/>
      <c r="K10159" s="77"/>
      <c r="L10159" s="77"/>
      <c r="M10159" s="77"/>
    </row>
    <row r="10160" ht="15.75" customHeight="1">
      <c r="A10160" s="79">
        <f t="shared" si="3"/>
        <v>52162</v>
      </c>
      <c r="H10160" s="77"/>
      <c r="I10160" s="77"/>
      <c r="J10160" s="77"/>
      <c r="K10160" s="77"/>
      <c r="L10160" s="77"/>
      <c r="M10160" s="77"/>
    </row>
    <row r="10161" ht="15.75" customHeight="1">
      <c r="A10161" s="79">
        <f t="shared" si="3"/>
        <v>52163</v>
      </c>
      <c r="H10161" s="77"/>
      <c r="I10161" s="77"/>
      <c r="J10161" s="77"/>
      <c r="K10161" s="77"/>
      <c r="L10161" s="77"/>
      <c r="M10161" s="77"/>
    </row>
    <row r="10162" ht="15.75" customHeight="1">
      <c r="A10162" s="79">
        <f t="shared" si="3"/>
        <v>52164</v>
      </c>
      <c r="H10162" s="77"/>
      <c r="I10162" s="77"/>
      <c r="J10162" s="77"/>
      <c r="K10162" s="77"/>
      <c r="L10162" s="77"/>
      <c r="M10162" s="77"/>
    </row>
    <row r="10163" ht="15.75" customHeight="1">
      <c r="A10163" s="79">
        <f t="shared" si="3"/>
        <v>52165</v>
      </c>
      <c r="H10163" s="77"/>
      <c r="I10163" s="77"/>
      <c r="J10163" s="77"/>
      <c r="K10163" s="77"/>
      <c r="L10163" s="77"/>
      <c r="M10163" s="77"/>
    </row>
    <row r="10164" ht="15.75" customHeight="1">
      <c r="A10164" s="79">
        <f t="shared" si="3"/>
        <v>52166</v>
      </c>
      <c r="H10164" s="77"/>
      <c r="I10164" s="77"/>
      <c r="J10164" s="77"/>
      <c r="K10164" s="77"/>
      <c r="L10164" s="77"/>
      <c r="M10164" s="77"/>
    </row>
    <row r="10165" ht="15.75" customHeight="1">
      <c r="A10165" s="79">
        <f t="shared" si="3"/>
        <v>52167</v>
      </c>
      <c r="H10165" s="77"/>
      <c r="I10165" s="77"/>
      <c r="J10165" s="77"/>
      <c r="K10165" s="77"/>
      <c r="L10165" s="77"/>
      <c r="M10165" s="77"/>
    </row>
    <row r="10166" ht="15.75" customHeight="1">
      <c r="A10166" s="79">
        <f t="shared" si="3"/>
        <v>52168</v>
      </c>
      <c r="H10166" s="77"/>
      <c r="I10166" s="77"/>
      <c r="J10166" s="77"/>
      <c r="K10166" s="77"/>
      <c r="L10166" s="77"/>
      <c r="M10166" s="77"/>
    </row>
    <row r="10167" ht="15.75" customHeight="1">
      <c r="A10167" s="79">
        <f t="shared" si="3"/>
        <v>52169</v>
      </c>
      <c r="H10167" s="77"/>
      <c r="I10167" s="77"/>
      <c r="J10167" s="77"/>
      <c r="K10167" s="77"/>
      <c r="L10167" s="77"/>
      <c r="M10167" s="77"/>
    </row>
    <row r="10168" ht="15.75" customHeight="1">
      <c r="A10168" s="79">
        <f t="shared" si="3"/>
        <v>52170</v>
      </c>
      <c r="H10168" s="77"/>
      <c r="I10168" s="77"/>
      <c r="J10168" s="77"/>
      <c r="K10168" s="77"/>
      <c r="L10168" s="77"/>
      <c r="M10168" s="77"/>
    </row>
    <row r="10169" ht="15.75" customHeight="1">
      <c r="A10169" s="79">
        <f t="shared" si="3"/>
        <v>52171</v>
      </c>
      <c r="H10169" s="77"/>
      <c r="I10169" s="77"/>
      <c r="J10169" s="77"/>
      <c r="K10169" s="77"/>
      <c r="L10169" s="77"/>
      <c r="M10169" s="77"/>
    </row>
    <row r="10170" ht="15.75" customHeight="1">
      <c r="A10170" s="79">
        <f t="shared" si="3"/>
        <v>52172</v>
      </c>
      <c r="H10170" s="77"/>
      <c r="I10170" s="77"/>
      <c r="J10170" s="77"/>
      <c r="K10170" s="77"/>
      <c r="L10170" s="77"/>
      <c r="M10170" s="77"/>
    </row>
    <row r="10171" ht="15.75" customHeight="1">
      <c r="A10171" s="79">
        <f t="shared" si="3"/>
        <v>52173</v>
      </c>
      <c r="H10171" s="77"/>
      <c r="I10171" s="77"/>
      <c r="J10171" s="77"/>
      <c r="K10171" s="77"/>
      <c r="L10171" s="77"/>
      <c r="M10171" s="77"/>
    </row>
    <row r="10172" ht="15.75" customHeight="1">
      <c r="A10172" s="79">
        <f t="shared" si="3"/>
        <v>52174</v>
      </c>
      <c r="H10172" s="77"/>
      <c r="I10172" s="77"/>
      <c r="J10172" s="77"/>
      <c r="K10172" s="77"/>
      <c r="L10172" s="77"/>
      <c r="M10172" s="77"/>
    </row>
    <row r="10173" ht="15.75" customHeight="1">
      <c r="A10173" s="79">
        <f t="shared" si="3"/>
        <v>52175</v>
      </c>
      <c r="H10173" s="77"/>
      <c r="I10173" s="77"/>
      <c r="J10173" s="77"/>
      <c r="K10173" s="77"/>
      <c r="L10173" s="77"/>
      <c r="M10173" s="77"/>
    </row>
    <row r="10174" ht="15.75" customHeight="1">
      <c r="A10174" s="79">
        <f t="shared" si="3"/>
        <v>52176</v>
      </c>
      <c r="H10174" s="77"/>
      <c r="I10174" s="77"/>
      <c r="J10174" s="77"/>
      <c r="K10174" s="77"/>
      <c r="L10174" s="77"/>
      <c r="M10174" s="77"/>
    </row>
    <row r="10175" ht="15.75" customHeight="1">
      <c r="A10175" s="79">
        <f t="shared" si="3"/>
        <v>52177</v>
      </c>
      <c r="H10175" s="77"/>
      <c r="I10175" s="77"/>
      <c r="J10175" s="77"/>
      <c r="K10175" s="77"/>
      <c r="L10175" s="77"/>
      <c r="M10175" s="77"/>
    </row>
    <row r="10176" ht="15.75" customHeight="1">
      <c r="A10176" s="79">
        <f t="shared" si="3"/>
        <v>52178</v>
      </c>
      <c r="H10176" s="77"/>
      <c r="I10176" s="77"/>
      <c r="J10176" s="77"/>
      <c r="K10176" s="77"/>
      <c r="L10176" s="77"/>
      <c r="M10176" s="77"/>
    </row>
    <row r="10177" ht="15.75" customHeight="1">
      <c r="A10177" s="79">
        <f t="shared" si="3"/>
        <v>52179</v>
      </c>
      <c r="H10177" s="77"/>
      <c r="I10177" s="77"/>
      <c r="J10177" s="77"/>
      <c r="K10177" s="77"/>
      <c r="L10177" s="77"/>
      <c r="M10177" s="77"/>
    </row>
    <row r="10178" ht="15.75" customHeight="1">
      <c r="A10178" s="79">
        <f t="shared" si="3"/>
        <v>52180</v>
      </c>
      <c r="H10178" s="77"/>
      <c r="I10178" s="77"/>
      <c r="J10178" s="77"/>
      <c r="K10178" s="77"/>
      <c r="L10178" s="77"/>
      <c r="M10178" s="77"/>
    </row>
    <row r="10179" ht="15.75" customHeight="1">
      <c r="A10179" s="79">
        <f t="shared" si="3"/>
        <v>52181</v>
      </c>
      <c r="H10179" s="77"/>
      <c r="I10179" s="77"/>
      <c r="J10179" s="77"/>
      <c r="K10179" s="77"/>
      <c r="L10179" s="77"/>
      <c r="M10179" s="77"/>
    </row>
    <row r="10180" ht="15.75" customHeight="1">
      <c r="A10180" s="79">
        <f t="shared" si="3"/>
        <v>52182</v>
      </c>
      <c r="H10180" s="77"/>
      <c r="I10180" s="77"/>
      <c r="J10180" s="77"/>
      <c r="K10180" s="77"/>
      <c r="L10180" s="77"/>
      <c r="M10180" s="77"/>
    </row>
    <row r="10181" ht="15.75" customHeight="1">
      <c r="A10181" s="79">
        <f t="shared" si="3"/>
        <v>52183</v>
      </c>
      <c r="H10181" s="77"/>
      <c r="I10181" s="77"/>
      <c r="J10181" s="77"/>
      <c r="K10181" s="77"/>
      <c r="L10181" s="77"/>
      <c r="M10181" s="77"/>
    </row>
    <row r="10182" ht="15.75" customHeight="1">
      <c r="A10182" s="79">
        <f t="shared" si="3"/>
        <v>52184</v>
      </c>
      <c r="H10182" s="77"/>
      <c r="I10182" s="77"/>
      <c r="J10182" s="77"/>
      <c r="K10182" s="77"/>
      <c r="L10182" s="77"/>
      <c r="M10182" s="77"/>
    </row>
    <row r="10183" ht="15.75" customHeight="1">
      <c r="A10183" s="79">
        <f t="shared" si="3"/>
        <v>52185</v>
      </c>
      <c r="H10183" s="77"/>
      <c r="I10183" s="77"/>
      <c r="J10183" s="77"/>
      <c r="K10183" s="77"/>
      <c r="L10183" s="77"/>
      <c r="M10183" s="77"/>
    </row>
    <row r="10184" ht="15.75" customHeight="1">
      <c r="A10184" s="79">
        <f t="shared" si="3"/>
        <v>52186</v>
      </c>
      <c r="H10184" s="77"/>
      <c r="I10184" s="77"/>
      <c r="J10184" s="77"/>
      <c r="K10184" s="77"/>
      <c r="L10184" s="77"/>
      <c r="M10184" s="77"/>
    </row>
    <row r="10185" ht="15.75" customHeight="1">
      <c r="A10185" s="79">
        <f t="shared" si="3"/>
        <v>52187</v>
      </c>
      <c r="H10185" s="77"/>
      <c r="I10185" s="77"/>
      <c r="J10185" s="77"/>
      <c r="K10185" s="77"/>
      <c r="L10185" s="77"/>
      <c r="M10185" s="77"/>
    </row>
    <row r="10186" ht="15.75" customHeight="1">
      <c r="A10186" s="79">
        <f t="shared" si="3"/>
        <v>52188</v>
      </c>
      <c r="H10186" s="77"/>
      <c r="I10186" s="77"/>
      <c r="J10186" s="77"/>
      <c r="K10186" s="77"/>
      <c r="L10186" s="77"/>
      <c r="M10186" s="77"/>
    </row>
    <row r="10187" ht="15.75" customHeight="1">
      <c r="A10187" s="79">
        <f t="shared" si="3"/>
        <v>52189</v>
      </c>
      <c r="H10187" s="77"/>
      <c r="I10187" s="77"/>
      <c r="J10187" s="77"/>
      <c r="K10187" s="77"/>
      <c r="L10187" s="77"/>
      <c r="M10187" s="77"/>
    </row>
    <row r="10188" ht="15.75" customHeight="1">
      <c r="A10188" s="79">
        <f t="shared" si="3"/>
        <v>52190</v>
      </c>
      <c r="H10188" s="77"/>
      <c r="I10188" s="77"/>
      <c r="J10188" s="77"/>
      <c r="K10188" s="77"/>
      <c r="L10188" s="77"/>
      <c r="M10188" s="77"/>
    </row>
    <row r="10189" ht="15.75" customHeight="1">
      <c r="A10189" s="79">
        <f t="shared" si="3"/>
        <v>52191</v>
      </c>
      <c r="H10189" s="77"/>
      <c r="I10189" s="77"/>
      <c r="J10189" s="77"/>
      <c r="K10189" s="77"/>
      <c r="L10189" s="77"/>
      <c r="M10189" s="77"/>
    </row>
    <row r="10190" ht="15.75" customHeight="1">
      <c r="A10190" s="79">
        <f t="shared" si="3"/>
        <v>52192</v>
      </c>
      <c r="H10190" s="77"/>
      <c r="I10190" s="77"/>
      <c r="J10190" s="77"/>
      <c r="K10190" s="77"/>
      <c r="L10190" s="77"/>
      <c r="M10190" s="77"/>
    </row>
    <row r="10191" ht="15.75" customHeight="1">
      <c r="A10191" s="79">
        <f t="shared" si="3"/>
        <v>52193</v>
      </c>
      <c r="H10191" s="77"/>
      <c r="I10191" s="77"/>
      <c r="J10191" s="77"/>
      <c r="K10191" s="77"/>
      <c r="L10191" s="77"/>
      <c r="M10191" s="77"/>
    </row>
    <row r="10192" ht="15.75" customHeight="1">
      <c r="A10192" s="79">
        <f t="shared" si="3"/>
        <v>52194</v>
      </c>
      <c r="H10192" s="77"/>
      <c r="I10192" s="77"/>
      <c r="J10192" s="77"/>
      <c r="K10192" s="77"/>
      <c r="L10192" s="77"/>
      <c r="M10192" s="77"/>
    </row>
    <row r="10193" ht="15.75" customHeight="1">
      <c r="A10193" s="79">
        <f t="shared" si="3"/>
        <v>52195</v>
      </c>
      <c r="H10193" s="77"/>
      <c r="I10193" s="77"/>
      <c r="J10193" s="77"/>
      <c r="K10193" s="77"/>
      <c r="L10193" s="77"/>
      <c r="M10193" s="77"/>
    </row>
    <row r="10194" ht="15.75" customHeight="1">
      <c r="A10194" s="79">
        <f t="shared" si="3"/>
        <v>52196</v>
      </c>
      <c r="H10194" s="77"/>
      <c r="I10194" s="77"/>
      <c r="J10194" s="77"/>
      <c r="K10194" s="77"/>
      <c r="L10194" s="77"/>
      <c r="M10194" s="77"/>
    </row>
    <row r="10195" ht="15.75" customHeight="1">
      <c r="A10195" s="79">
        <f t="shared" si="3"/>
        <v>52197</v>
      </c>
      <c r="H10195" s="77"/>
      <c r="I10195" s="77"/>
      <c r="J10195" s="77"/>
      <c r="K10195" s="77"/>
      <c r="L10195" s="77"/>
      <c r="M10195" s="77"/>
    </row>
    <row r="10196" ht="15.75" customHeight="1">
      <c r="A10196" s="79">
        <f t="shared" si="3"/>
        <v>52198</v>
      </c>
      <c r="H10196" s="77"/>
      <c r="I10196" s="77"/>
      <c r="J10196" s="77"/>
      <c r="K10196" s="77"/>
      <c r="L10196" s="77"/>
      <c r="M10196" s="77"/>
    </row>
    <row r="10197" ht="15.75" customHeight="1">
      <c r="A10197" s="79">
        <f t="shared" si="3"/>
        <v>52199</v>
      </c>
      <c r="H10197" s="77"/>
      <c r="I10197" s="77"/>
      <c r="J10197" s="77"/>
      <c r="K10197" s="77"/>
      <c r="L10197" s="77"/>
      <c r="M10197" s="77"/>
    </row>
    <row r="10198" ht="15.75" customHeight="1">
      <c r="A10198" s="79">
        <f t="shared" si="3"/>
        <v>52200</v>
      </c>
      <c r="H10198" s="77"/>
      <c r="I10198" s="77"/>
      <c r="J10198" s="77"/>
      <c r="K10198" s="77"/>
      <c r="L10198" s="77"/>
      <c r="M10198" s="77"/>
    </row>
    <row r="10199" ht="15.75" customHeight="1">
      <c r="A10199" s="79">
        <f t="shared" si="3"/>
        <v>52201</v>
      </c>
      <c r="H10199" s="77"/>
      <c r="I10199" s="77"/>
      <c r="J10199" s="77"/>
      <c r="K10199" s="77"/>
      <c r="L10199" s="77"/>
      <c r="M10199" s="77"/>
    </row>
    <row r="10200" ht="15.75" customHeight="1">
      <c r="A10200" s="79">
        <f t="shared" si="3"/>
        <v>52202</v>
      </c>
      <c r="H10200" s="77"/>
      <c r="I10200" s="77"/>
      <c r="J10200" s="77"/>
      <c r="K10200" s="77"/>
      <c r="L10200" s="77"/>
      <c r="M10200" s="77"/>
    </row>
    <row r="10201" ht="15.75" customHeight="1">
      <c r="A10201" s="79">
        <f t="shared" si="3"/>
        <v>52203</v>
      </c>
      <c r="H10201" s="77"/>
      <c r="I10201" s="77"/>
      <c r="J10201" s="77"/>
      <c r="K10201" s="77"/>
      <c r="L10201" s="77"/>
      <c r="M10201" s="77"/>
    </row>
    <row r="10202" ht="15.75" customHeight="1">
      <c r="A10202" s="79">
        <f t="shared" si="3"/>
        <v>52204</v>
      </c>
      <c r="H10202" s="77"/>
      <c r="I10202" s="77"/>
      <c r="J10202" s="77"/>
      <c r="K10202" s="77"/>
      <c r="L10202" s="77"/>
      <c r="M10202" s="77"/>
    </row>
    <row r="10203" ht="15.75" customHeight="1">
      <c r="A10203" s="79">
        <f t="shared" si="3"/>
        <v>52205</v>
      </c>
      <c r="H10203" s="77"/>
      <c r="I10203" s="77"/>
      <c r="J10203" s="77"/>
      <c r="K10203" s="77"/>
      <c r="L10203" s="77"/>
      <c r="M10203" s="77"/>
    </row>
    <row r="10204" ht="15.75" customHeight="1">
      <c r="A10204" s="79">
        <f t="shared" si="3"/>
        <v>52206</v>
      </c>
      <c r="H10204" s="77"/>
      <c r="I10204" s="77"/>
      <c r="J10204" s="77"/>
      <c r="K10204" s="77"/>
      <c r="L10204" s="77"/>
      <c r="M10204" s="77"/>
    </row>
    <row r="10205" ht="15.75" customHeight="1">
      <c r="A10205" s="79">
        <f t="shared" si="3"/>
        <v>52207</v>
      </c>
      <c r="H10205" s="77"/>
      <c r="I10205" s="77"/>
      <c r="J10205" s="77"/>
      <c r="K10205" s="77"/>
      <c r="L10205" s="77"/>
      <c r="M10205" s="77"/>
    </row>
    <row r="10206" ht="15.75" customHeight="1">
      <c r="A10206" s="79">
        <f t="shared" si="3"/>
        <v>52208</v>
      </c>
      <c r="H10206" s="77"/>
      <c r="I10206" s="77"/>
      <c r="J10206" s="77"/>
      <c r="K10206" s="77"/>
      <c r="L10206" s="77"/>
      <c r="M10206" s="77"/>
    </row>
    <row r="10207" ht="15.75" customHeight="1">
      <c r="A10207" s="79">
        <f t="shared" si="3"/>
        <v>52209</v>
      </c>
      <c r="H10207" s="77"/>
      <c r="I10207" s="77"/>
      <c r="J10207" s="77"/>
      <c r="K10207" s="77"/>
      <c r="L10207" s="77"/>
      <c r="M10207" s="77"/>
    </row>
    <row r="10208" ht="15.75" customHeight="1">
      <c r="A10208" s="79">
        <f t="shared" si="3"/>
        <v>52210</v>
      </c>
      <c r="H10208" s="77"/>
      <c r="I10208" s="77"/>
      <c r="J10208" s="77"/>
      <c r="K10208" s="77"/>
      <c r="L10208" s="77"/>
      <c r="M10208" s="77"/>
    </row>
    <row r="10209" ht="15.75" customHeight="1">
      <c r="A10209" s="79">
        <f t="shared" si="3"/>
        <v>52211</v>
      </c>
      <c r="H10209" s="77"/>
      <c r="I10209" s="77"/>
      <c r="J10209" s="77"/>
      <c r="K10209" s="77"/>
      <c r="L10209" s="77"/>
      <c r="M10209" s="77"/>
    </row>
    <row r="10210" ht="15.75" customHeight="1">
      <c r="A10210" s="79">
        <f t="shared" si="3"/>
        <v>52212</v>
      </c>
      <c r="H10210" s="77"/>
      <c r="I10210" s="77"/>
      <c r="J10210" s="77"/>
      <c r="K10210" s="77"/>
      <c r="L10210" s="77"/>
      <c r="M10210" s="77"/>
    </row>
    <row r="10211" ht="15.75" customHeight="1">
      <c r="A10211" s="79">
        <f t="shared" si="3"/>
        <v>52213</v>
      </c>
      <c r="H10211" s="77"/>
      <c r="I10211" s="77"/>
      <c r="J10211" s="77"/>
      <c r="K10211" s="77"/>
      <c r="L10211" s="77"/>
      <c r="M10211" s="77"/>
    </row>
    <row r="10212" ht="15.75" customHeight="1">
      <c r="A10212" s="79">
        <f t="shared" si="3"/>
        <v>52214</v>
      </c>
      <c r="H10212" s="77"/>
      <c r="I10212" s="77"/>
      <c r="J10212" s="77"/>
      <c r="K10212" s="77"/>
      <c r="L10212" s="77"/>
      <c r="M10212" s="77"/>
    </row>
    <row r="10213" ht="15.75" customHeight="1">
      <c r="A10213" s="79">
        <f t="shared" si="3"/>
        <v>52215</v>
      </c>
      <c r="H10213" s="77"/>
      <c r="I10213" s="77"/>
      <c r="J10213" s="77"/>
      <c r="K10213" s="77"/>
      <c r="L10213" s="77"/>
      <c r="M10213" s="77"/>
    </row>
    <row r="10214" ht="15.75" customHeight="1">
      <c r="A10214" s="79">
        <f t="shared" si="3"/>
        <v>52216</v>
      </c>
      <c r="H10214" s="77"/>
      <c r="I10214" s="77"/>
      <c r="J10214" s="77"/>
      <c r="K10214" s="77"/>
      <c r="L10214" s="77"/>
      <c r="M10214" s="77"/>
    </row>
    <row r="10215" ht="15.75" customHeight="1">
      <c r="A10215" s="79">
        <f t="shared" si="3"/>
        <v>52217</v>
      </c>
      <c r="H10215" s="77"/>
      <c r="I10215" s="77"/>
      <c r="J10215" s="77"/>
      <c r="K10215" s="77"/>
      <c r="L10215" s="77"/>
      <c r="M10215" s="77"/>
    </row>
    <row r="10216" ht="15.75" customHeight="1">
      <c r="A10216" s="79">
        <f t="shared" si="3"/>
        <v>52218</v>
      </c>
      <c r="H10216" s="77"/>
      <c r="I10216" s="77"/>
      <c r="J10216" s="77"/>
      <c r="K10216" s="77"/>
      <c r="L10216" s="77"/>
      <c r="M10216" s="77"/>
    </row>
    <row r="10217" ht="15.75" customHeight="1">
      <c r="A10217" s="79">
        <f t="shared" si="3"/>
        <v>52219</v>
      </c>
      <c r="H10217" s="77"/>
      <c r="I10217" s="77"/>
      <c r="J10217" s="77"/>
      <c r="K10217" s="77"/>
      <c r="L10217" s="77"/>
      <c r="M10217" s="77"/>
    </row>
    <row r="10218" ht="15.75" customHeight="1">
      <c r="A10218" s="79">
        <f t="shared" si="3"/>
        <v>52220</v>
      </c>
      <c r="H10218" s="77"/>
      <c r="I10218" s="77"/>
      <c r="J10218" s="77"/>
      <c r="K10218" s="77"/>
      <c r="L10218" s="77"/>
      <c r="M10218" s="77"/>
    </row>
    <row r="10219" ht="15.75" customHeight="1">
      <c r="A10219" s="79">
        <f t="shared" si="3"/>
        <v>52221</v>
      </c>
      <c r="H10219" s="77"/>
      <c r="I10219" s="77"/>
      <c r="J10219" s="77"/>
      <c r="K10219" s="77"/>
      <c r="L10219" s="77"/>
      <c r="M10219" s="77"/>
    </row>
    <row r="10220" ht="15.75" customHeight="1">
      <c r="A10220" s="79">
        <f t="shared" si="3"/>
        <v>52222</v>
      </c>
      <c r="H10220" s="77"/>
      <c r="I10220" s="77"/>
      <c r="J10220" s="77"/>
      <c r="K10220" s="77"/>
      <c r="L10220" s="77"/>
      <c r="M10220" s="77"/>
    </row>
    <row r="10221" ht="15.75" customHeight="1">
      <c r="A10221" s="79">
        <f t="shared" si="3"/>
        <v>52223</v>
      </c>
      <c r="H10221" s="77"/>
      <c r="I10221" s="77"/>
      <c r="J10221" s="77"/>
      <c r="K10221" s="77"/>
      <c r="L10221" s="77"/>
      <c r="M10221" s="77"/>
    </row>
    <row r="10222" ht="15.75" customHeight="1">
      <c r="A10222" s="79">
        <f t="shared" si="3"/>
        <v>52224</v>
      </c>
      <c r="H10222" s="77"/>
      <c r="I10222" s="77"/>
      <c r="J10222" s="77"/>
      <c r="K10222" s="77"/>
      <c r="L10222" s="77"/>
      <c r="M10222" s="77"/>
    </row>
    <row r="10223" ht="15.75" customHeight="1">
      <c r="A10223" s="79">
        <f t="shared" si="3"/>
        <v>52225</v>
      </c>
      <c r="H10223" s="77"/>
      <c r="I10223" s="77"/>
      <c r="J10223" s="77"/>
      <c r="K10223" s="77"/>
      <c r="L10223" s="77"/>
      <c r="M10223" s="77"/>
    </row>
    <row r="10224" ht="15.75" customHeight="1">
      <c r="A10224" s="79">
        <f t="shared" si="3"/>
        <v>52226</v>
      </c>
      <c r="H10224" s="77"/>
      <c r="I10224" s="77"/>
      <c r="J10224" s="77"/>
      <c r="K10224" s="77"/>
      <c r="L10224" s="77"/>
      <c r="M10224" s="77"/>
    </row>
    <row r="10225" ht="15.75" customHeight="1">
      <c r="A10225" s="79">
        <f t="shared" si="3"/>
        <v>52227</v>
      </c>
      <c r="H10225" s="77"/>
      <c r="I10225" s="77"/>
      <c r="J10225" s="77"/>
      <c r="K10225" s="77"/>
      <c r="L10225" s="77"/>
      <c r="M10225" s="77"/>
    </row>
    <row r="10226" ht="15.75" customHeight="1">
      <c r="A10226" s="79">
        <f t="shared" si="3"/>
        <v>52228</v>
      </c>
      <c r="H10226" s="77"/>
      <c r="I10226" s="77"/>
      <c r="J10226" s="77"/>
      <c r="K10226" s="77"/>
      <c r="L10226" s="77"/>
      <c r="M10226" s="77"/>
    </row>
    <row r="10227" ht="15.75" customHeight="1">
      <c r="A10227" s="79">
        <f t="shared" si="3"/>
        <v>52229</v>
      </c>
      <c r="H10227" s="77"/>
      <c r="I10227" s="77"/>
      <c r="J10227" s="77"/>
      <c r="K10227" s="77"/>
      <c r="L10227" s="77"/>
      <c r="M10227" s="77"/>
    </row>
    <row r="10228" ht="15.75" customHeight="1">
      <c r="A10228" s="79">
        <f t="shared" si="3"/>
        <v>52230</v>
      </c>
      <c r="H10228" s="77"/>
      <c r="I10228" s="77"/>
      <c r="J10228" s="77"/>
      <c r="K10228" s="77"/>
      <c r="L10228" s="77"/>
      <c r="M10228" s="77"/>
    </row>
    <row r="10229" ht="15.75" customHeight="1">
      <c r="A10229" s="79">
        <f t="shared" si="3"/>
        <v>52231</v>
      </c>
      <c r="H10229" s="77"/>
      <c r="I10229" s="77"/>
      <c r="J10229" s="77"/>
      <c r="K10229" s="77"/>
      <c r="L10229" s="77"/>
      <c r="M10229" s="77"/>
    </row>
    <row r="10230" ht="15.75" customHeight="1">
      <c r="A10230" s="79">
        <f t="shared" si="3"/>
        <v>52232</v>
      </c>
      <c r="H10230" s="77"/>
      <c r="I10230" s="77"/>
      <c r="J10230" s="77"/>
      <c r="K10230" s="77"/>
      <c r="L10230" s="77"/>
      <c r="M10230" s="77"/>
    </row>
    <row r="10231" ht="15.75" customHeight="1">
      <c r="A10231" s="79">
        <f t="shared" si="3"/>
        <v>52233</v>
      </c>
      <c r="H10231" s="77"/>
      <c r="I10231" s="77"/>
      <c r="J10231" s="77"/>
      <c r="K10231" s="77"/>
      <c r="L10231" s="77"/>
      <c r="M10231" s="77"/>
    </row>
    <row r="10232" ht="15.75" customHeight="1">
      <c r="A10232" s="79">
        <f t="shared" si="3"/>
        <v>52234</v>
      </c>
      <c r="H10232" s="77"/>
      <c r="I10232" s="77"/>
      <c r="J10232" s="77"/>
      <c r="K10232" s="77"/>
      <c r="L10232" s="77"/>
      <c r="M10232" s="77"/>
    </row>
    <row r="10233" ht="15.75" customHeight="1">
      <c r="A10233" s="79">
        <f t="shared" si="3"/>
        <v>52235</v>
      </c>
      <c r="H10233" s="77"/>
      <c r="I10233" s="77"/>
      <c r="J10233" s="77"/>
      <c r="K10233" s="77"/>
      <c r="L10233" s="77"/>
      <c r="M10233" s="77"/>
    </row>
    <row r="10234" ht="15.75" customHeight="1">
      <c r="A10234" s="79">
        <f t="shared" si="3"/>
        <v>52236</v>
      </c>
      <c r="H10234" s="77"/>
      <c r="I10234" s="77"/>
      <c r="J10234" s="77"/>
      <c r="K10234" s="77"/>
      <c r="L10234" s="77"/>
      <c r="M10234" s="77"/>
    </row>
    <row r="10235" ht="15.75" customHeight="1">
      <c r="A10235" s="79">
        <f t="shared" si="3"/>
        <v>52237</v>
      </c>
      <c r="H10235" s="77"/>
      <c r="I10235" s="77"/>
      <c r="J10235" s="77"/>
      <c r="K10235" s="77"/>
      <c r="L10235" s="77"/>
      <c r="M10235" s="77"/>
    </row>
    <row r="10236" ht="15.75" customHeight="1">
      <c r="A10236" s="79">
        <f t="shared" si="3"/>
        <v>52238</v>
      </c>
      <c r="H10236" s="77"/>
      <c r="I10236" s="77"/>
      <c r="J10236" s="77"/>
      <c r="K10236" s="77"/>
      <c r="L10236" s="77"/>
      <c r="M10236" s="77"/>
    </row>
    <row r="10237" ht="15.75" customHeight="1">
      <c r="A10237" s="79">
        <f t="shared" si="3"/>
        <v>52239</v>
      </c>
      <c r="H10237" s="77"/>
      <c r="I10237" s="77"/>
      <c r="J10237" s="77"/>
      <c r="K10237" s="77"/>
      <c r="L10237" s="77"/>
      <c r="M10237" s="77"/>
    </row>
    <row r="10238" ht="15.75" customHeight="1">
      <c r="A10238" s="79">
        <f t="shared" si="3"/>
        <v>52240</v>
      </c>
      <c r="H10238" s="77"/>
      <c r="I10238" s="77"/>
      <c r="J10238" s="77"/>
      <c r="K10238" s="77"/>
      <c r="L10238" s="77"/>
      <c r="M10238" s="77"/>
    </row>
    <row r="10239" ht="15.75" customHeight="1">
      <c r="A10239" s="79">
        <f t="shared" si="3"/>
        <v>52241</v>
      </c>
      <c r="H10239" s="77"/>
      <c r="I10239" s="77"/>
      <c r="J10239" s="77"/>
      <c r="K10239" s="77"/>
      <c r="L10239" s="77"/>
      <c r="M10239" s="77"/>
    </row>
    <row r="10240" ht="15.75" customHeight="1">
      <c r="A10240" s="79">
        <f t="shared" si="3"/>
        <v>52242</v>
      </c>
      <c r="H10240" s="77"/>
      <c r="I10240" s="77"/>
      <c r="J10240" s="77"/>
      <c r="K10240" s="77"/>
      <c r="L10240" s="77"/>
      <c r="M10240" s="77"/>
    </row>
    <row r="10241" ht="15.75" customHeight="1">
      <c r="A10241" s="79">
        <f t="shared" si="3"/>
        <v>52243</v>
      </c>
      <c r="H10241" s="77"/>
      <c r="I10241" s="77"/>
      <c r="J10241" s="77"/>
      <c r="K10241" s="77"/>
      <c r="L10241" s="77"/>
      <c r="M10241" s="77"/>
    </row>
    <row r="10242" ht="15.75" customHeight="1">
      <c r="A10242" s="79">
        <f t="shared" si="3"/>
        <v>52244</v>
      </c>
      <c r="H10242" s="77"/>
      <c r="I10242" s="77"/>
      <c r="J10242" s="77"/>
      <c r="K10242" s="77"/>
      <c r="L10242" s="77"/>
      <c r="M10242" s="77"/>
    </row>
    <row r="10243" ht="15.75" customHeight="1">
      <c r="A10243" s="79">
        <f t="shared" si="3"/>
        <v>52245</v>
      </c>
      <c r="H10243" s="77"/>
      <c r="I10243" s="77"/>
      <c r="J10243" s="77"/>
      <c r="K10243" s="77"/>
      <c r="L10243" s="77"/>
      <c r="M10243" s="77"/>
    </row>
    <row r="10244" ht="15.75" customHeight="1">
      <c r="A10244" s="79">
        <f t="shared" si="3"/>
        <v>52246</v>
      </c>
      <c r="H10244" s="77"/>
      <c r="I10244" s="77"/>
      <c r="J10244" s="77"/>
      <c r="K10244" s="77"/>
      <c r="L10244" s="77"/>
      <c r="M10244" s="77"/>
    </row>
    <row r="10245" ht="15.75" customHeight="1">
      <c r="A10245" s="79">
        <f t="shared" si="3"/>
        <v>52247</v>
      </c>
      <c r="H10245" s="77"/>
      <c r="I10245" s="77"/>
      <c r="J10245" s="77"/>
      <c r="K10245" s="77"/>
      <c r="L10245" s="77"/>
      <c r="M10245" s="77"/>
    </row>
    <row r="10246" ht="15.75" customHeight="1">
      <c r="A10246" s="79">
        <f t="shared" si="3"/>
        <v>52248</v>
      </c>
      <c r="H10246" s="77"/>
      <c r="I10246" s="77"/>
      <c r="J10246" s="77"/>
      <c r="K10246" s="77"/>
      <c r="L10246" s="77"/>
      <c r="M10246" s="77"/>
    </row>
    <row r="10247" ht="15.75" customHeight="1">
      <c r="A10247" s="79">
        <f t="shared" si="3"/>
        <v>52249</v>
      </c>
      <c r="H10247" s="77"/>
      <c r="I10247" s="77"/>
      <c r="J10247" s="77"/>
      <c r="K10247" s="77"/>
      <c r="L10247" s="77"/>
      <c r="M10247" s="77"/>
    </row>
    <row r="10248" ht="15.75" customHeight="1">
      <c r="A10248" s="79">
        <f t="shared" si="3"/>
        <v>52250</v>
      </c>
      <c r="H10248" s="77"/>
      <c r="I10248" s="77"/>
      <c r="J10248" s="77"/>
      <c r="K10248" s="77"/>
      <c r="L10248" s="77"/>
      <c r="M10248" s="77"/>
    </row>
    <row r="10249" ht="15.75" customHeight="1">
      <c r="A10249" s="79">
        <f t="shared" si="3"/>
        <v>52251</v>
      </c>
      <c r="H10249" s="77"/>
      <c r="I10249" s="77"/>
      <c r="J10249" s="77"/>
      <c r="K10249" s="77"/>
      <c r="L10249" s="77"/>
      <c r="M10249" s="77"/>
    </row>
    <row r="10250" ht="15.75" customHeight="1">
      <c r="A10250" s="79">
        <f t="shared" si="3"/>
        <v>52252</v>
      </c>
      <c r="H10250" s="77"/>
      <c r="I10250" s="77"/>
      <c r="J10250" s="77"/>
      <c r="K10250" s="77"/>
      <c r="L10250" s="77"/>
      <c r="M10250" s="77"/>
    </row>
    <row r="10251" ht="15.75" customHeight="1">
      <c r="A10251" s="79">
        <f t="shared" si="3"/>
        <v>52253</v>
      </c>
      <c r="H10251" s="77"/>
      <c r="I10251" s="77"/>
      <c r="J10251" s="77"/>
      <c r="K10251" s="77"/>
      <c r="L10251" s="77"/>
      <c r="M10251" s="77"/>
    </row>
    <row r="10252" ht="15.75" customHeight="1">
      <c r="A10252" s="79">
        <f t="shared" si="3"/>
        <v>52254</v>
      </c>
      <c r="H10252" s="77"/>
      <c r="I10252" s="77"/>
      <c r="J10252" s="77"/>
      <c r="K10252" s="77"/>
      <c r="L10252" s="77"/>
      <c r="M10252" s="77"/>
    </row>
    <row r="10253" ht="15.75" customHeight="1">
      <c r="A10253" s="79">
        <f t="shared" si="3"/>
        <v>52255</v>
      </c>
      <c r="H10253" s="77"/>
      <c r="I10253" s="77"/>
      <c r="J10253" s="77"/>
      <c r="K10253" s="77"/>
      <c r="L10253" s="77"/>
      <c r="M10253" s="77"/>
    </row>
    <row r="10254" ht="15.75" customHeight="1">
      <c r="A10254" s="79">
        <f t="shared" si="3"/>
        <v>52256</v>
      </c>
      <c r="H10254" s="77"/>
      <c r="I10254" s="77"/>
      <c r="J10254" s="77"/>
      <c r="K10254" s="77"/>
      <c r="L10254" s="77"/>
      <c r="M10254" s="77"/>
    </row>
    <row r="10255" ht="15.75" customHeight="1">
      <c r="A10255" s="79">
        <f t="shared" si="3"/>
        <v>52257</v>
      </c>
      <c r="H10255" s="77"/>
      <c r="I10255" s="77"/>
      <c r="J10255" s="77"/>
      <c r="K10255" s="77"/>
      <c r="L10255" s="77"/>
      <c r="M10255" s="77"/>
    </row>
    <row r="10256" ht="15.75" customHeight="1">
      <c r="A10256" s="79">
        <f t="shared" si="3"/>
        <v>52258</v>
      </c>
      <c r="H10256" s="77"/>
      <c r="I10256" s="77"/>
      <c r="J10256" s="77"/>
      <c r="K10256" s="77"/>
      <c r="L10256" s="77"/>
      <c r="M10256" s="77"/>
    </row>
    <row r="10257" ht="15.75" customHeight="1">
      <c r="A10257" s="79">
        <f t="shared" si="3"/>
        <v>52259</v>
      </c>
      <c r="H10257" s="77"/>
      <c r="I10257" s="77"/>
      <c r="J10257" s="77"/>
      <c r="K10257" s="77"/>
      <c r="L10257" s="77"/>
      <c r="M10257" s="77"/>
    </row>
    <row r="10258" ht="15.75" customHeight="1">
      <c r="A10258" s="79">
        <f t="shared" si="3"/>
        <v>52260</v>
      </c>
      <c r="H10258" s="77"/>
      <c r="I10258" s="77"/>
      <c r="J10258" s="77"/>
      <c r="K10258" s="77"/>
      <c r="L10258" s="77"/>
      <c r="M10258" s="77"/>
    </row>
    <row r="10259" ht="15.75" customHeight="1">
      <c r="A10259" s="79">
        <f t="shared" si="3"/>
        <v>52261</v>
      </c>
      <c r="H10259" s="77"/>
      <c r="I10259" s="77"/>
      <c r="J10259" s="77"/>
      <c r="K10259" s="77"/>
      <c r="L10259" s="77"/>
      <c r="M10259" s="77"/>
    </row>
    <row r="10260" ht="15.75" customHeight="1">
      <c r="A10260" s="79">
        <f t="shared" si="3"/>
        <v>52262</v>
      </c>
      <c r="H10260" s="77"/>
      <c r="I10260" s="77"/>
      <c r="J10260" s="77"/>
      <c r="K10260" s="77"/>
      <c r="L10260" s="77"/>
      <c r="M10260" s="77"/>
    </row>
    <row r="10261" ht="15.75" customHeight="1">
      <c r="A10261" s="79">
        <f t="shared" si="3"/>
        <v>52263</v>
      </c>
      <c r="H10261" s="77"/>
      <c r="I10261" s="77"/>
      <c r="J10261" s="77"/>
      <c r="K10261" s="77"/>
      <c r="L10261" s="77"/>
      <c r="M10261" s="77"/>
    </row>
    <row r="10262" ht="15.75" customHeight="1">
      <c r="A10262" s="79">
        <f t="shared" si="3"/>
        <v>52264</v>
      </c>
      <c r="H10262" s="77"/>
      <c r="I10262" s="77"/>
      <c r="J10262" s="77"/>
      <c r="K10262" s="77"/>
      <c r="L10262" s="77"/>
      <c r="M10262" s="77"/>
    </row>
    <row r="10263" ht="15.75" customHeight="1">
      <c r="A10263" s="79">
        <f t="shared" si="3"/>
        <v>52265</v>
      </c>
      <c r="H10263" s="77"/>
      <c r="I10263" s="77"/>
      <c r="J10263" s="77"/>
      <c r="K10263" s="77"/>
      <c r="L10263" s="77"/>
      <c r="M10263" s="77"/>
    </row>
    <row r="10264" ht="15.75" customHeight="1">
      <c r="A10264" s="79">
        <f t="shared" si="3"/>
        <v>52266</v>
      </c>
      <c r="H10264" s="77"/>
      <c r="I10264" s="77"/>
      <c r="J10264" s="77"/>
      <c r="K10264" s="77"/>
      <c r="L10264" s="77"/>
      <c r="M10264" s="77"/>
    </row>
    <row r="10265" ht="15.75" customHeight="1">
      <c r="A10265" s="79">
        <f t="shared" si="3"/>
        <v>52267</v>
      </c>
      <c r="H10265" s="77"/>
      <c r="I10265" s="77"/>
      <c r="J10265" s="77"/>
      <c r="K10265" s="77"/>
      <c r="L10265" s="77"/>
      <c r="M10265" s="77"/>
    </row>
    <row r="10266" ht="15.75" customHeight="1">
      <c r="A10266" s="79">
        <f t="shared" si="3"/>
        <v>52268</v>
      </c>
      <c r="H10266" s="77"/>
      <c r="I10266" s="77"/>
      <c r="J10266" s="77"/>
      <c r="K10266" s="77"/>
      <c r="L10266" s="77"/>
      <c r="M10266" s="77"/>
    </row>
    <row r="10267" ht="15.75" customHeight="1">
      <c r="A10267" s="79">
        <f t="shared" si="3"/>
        <v>52269</v>
      </c>
      <c r="H10267" s="77"/>
      <c r="I10267" s="77"/>
      <c r="J10267" s="77"/>
      <c r="K10267" s="77"/>
      <c r="L10267" s="77"/>
      <c r="M10267" s="77"/>
    </row>
    <row r="10268" ht="15.75" customHeight="1">
      <c r="A10268" s="79">
        <f t="shared" si="3"/>
        <v>52270</v>
      </c>
      <c r="H10268" s="77"/>
      <c r="I10268" s="77"/>
      <c r="J10268" s="77"/>
      <c r="K10268" s="77"/>
      <c r="L10268" s="77"/>
      <c r="M10268" s="77"/>
    </row>
    <row r="10269" ht="15.75" customHeight="1">
      <c r="A10269" s="79">
        <f t="shared" si="3"/>
        <v>52271</v>
      </c>
      <c r="H10269" s="77"/>
      <c r="I10269" s="77"/>
      <c r="J10269" s="77"/>
      <c r="K10269" s="77"/>
      <c r="L10269" s="77"/>
      <c r="M10269" s="77"/>
    </row>
    <row r="10270" ht="15.75" customHeight="1">
      <c r="A10270" s="79">
        <f t="shared" si="3"/>
        <v>52272</v>
      </c>
      <c r="H10270" s="77"/>
      <c r="I10270" s="77"/>
      <c r="J10270" s="77"/>
      <c r="K10270" s="77"/>
      <c r="L10270" s="77"/>
      <c r="M10270" s="77"/>
    </row>
    <row r="10271" ht="15.75" customHeight="1">
      <c r="A10271" s="79">
        <f t="shared" si="3"/>
        <v>52273</v>
      </c>
      <c r="H10271" s="77"/>
      <c r="I10271" s="77"/>
      <c r="J10271" s="77"/>
      <c r="K10271" s="77"/>
      <c r="L10271" s="77"/>
      <c r="M10271" s="77"/>
    </row>
    <row r="10272" ht="15.75" customHeight="1">
      <c r="A10272" s="79">
        <f t="shared" si="3"/>
        <v>52274</v>
      </c>
      <c r="H10272" s="77"/>
      <c r="I10272" s="77"/>
      <c r="J10272" s="77"/>
      <c r="K10272" s="77"/>
      <c r="L10272" s="77"/>
      <c r="M10272" s="77"/>
    </row>
    <row r="10273" ht="15.75" customHeight="1">
      <c r="A10273" s="79">
        <f t="shared" si="3"/>
        <v>52275</v>
      </c>
      <c r="H10273" s="77"/>
      <c r="I10273" s="77"/>
      <c r="J10273" s="77"/>
      <c r="K10273" s="77"/>
      <c r="L10273" s="77"/>
      <c r="M10273" s="77"/>
    </row>
    <row r="10274" ht="15.75" customHeight="1">
      <c r="A10274" s="79">
        <f t="shared" si="3"/>
        <v>52276</v>
      </c>
      <c r="H10274" s="77"/>
      <c r="I10274" s="77"/>
      <c r="J10274" s="77"/>
      <c r="K10274" s="77"/>
      <c r="L10274" s="77"/>
      <c r="M10274" s="77"/>
    </row>
    <row r="10275" ht="15.75" customHeight="1">
      <c r="A10275" s="79">
        <f t="shared" si="3"/>
        <v>52277</v>
      </c>
      <c r="H10275" s="77"/>
      <c r="I10275" s="77"/>
      <c r="J10275" s="77"/>
      <c r="K10275" s="77"/>
      <c r="L10275" s="77"/>
      <c r="M10275" s="77"/>
    </row>
    <row r="10276" ht="15.75" customHeight="1">
      <c r="A10276" s="79">
        <f t="shared" si="3"/>
        <v>52278</v>
      </c>
      <c r="H10276" s="77"/>
      <c r="I10276" s="77"/>
      <c r="J10276" s="77"/>
      <c r="K10276" s="77"/>
      <c r="L10276" s="77"/>
      <c r="M10276" s="77"/>
    </row>
    <row r="10277" ht="15.75" customHeight="1">
      <c r="A10277" s="79">
        <f t="shared" si="3"/>
        <v>52279</v>
      </c>
      <c r="H10277" s="77"/>
      <c r="I10277" s="77"/>
      <c r="J10277" s="77"/>
      <c r="K10277" s="77"/>
      <c r="L10277" s="77"/>
      <c r="M10277" s="77"/>
    </row>
    <row r="10278" ht="15.75" customHeight="1">
      <c r="A10278" s="79">
        <f t="shared" si="3"/>
        <v>52280</v>
      </c>
      <c r="H10278" s="77"/>
      <c r="I10278" s="77"/>
      <c r="J10278" s="77"/>
      <c r="K10278" s="77"/>
      <c r="L10278" s="77"/>
      <c r="M10278" s="77"/>
    </row>
    <row r="10279" ht="15.75" customHeight="1">
      <c r="A10279" s="79">
        <f t="shared" si="3"/>
        <v>52281</v>
      </c>
      <c r="H10279" s="77"/>
      <c r="I10279" s="77"/>
      <c r="J10279" s="77"/>
      <c r="K10279" s="77"/>
      <c r="L10279" s="77"/>
      <c r="M10279" s="77"/>
    </row>
    <row r="10280" ht="15.75" customHeight="1">
      <c r="A10280" s="79">
        <f t="shared" si="3"/>
        <v>52282</v>
      </c>
      <c r="H10280" s="77"/>
      <c r="I10280" s="77"/>
      <c r="J10280" s="77"/>
      <c r="K10280" s="77"/>
      <c r="L10280" s="77"/>
      <c r="M10280" s="77"/>
    </row>
    <row r="10281" ht="15.75" customHeight="1">
      <c r="A10281" s="79">
        <f t="shared" si="3"/>
        <v>52283</v>
      </c>
      <c r="H10281" s="77"/>
      <c r="I10281" s="77"/>
      <c r="J10281" s="77"/>
      <c r="K10281" s="77"/>
      <c r="L10281" s="77"/>
      <c r="M10281" s="77"/>
    </row>
    <row r="10282" ht="15.75" customHeight="1">
      <c r="A10282" s="79">
        <f t="shared" si="3"/>
        <v>52284</v>
      </c>
      <c r="H10282" s="77"/>
      <c r="I10282" s="77"/>
      <c r="J10282" s="77"/>
      <c r="K10282" s="77"/>
      <c r="L10282" s="77"/>
      <c r="M10282" s="77"/>
    </row>
    <row r="10283" ht="15.75" customHeight="1">
      <c r="A10283" s="79">
        <f t="shared" si="3"/>
        <v>52285</v>
      </c>
      <c r="H10283" s="77"/>
      <c r="I10283" s="77"/>
      <c r="J10283" s="77"/>
      <c r="K10283" s="77"/>
      <c r="L10283" s="77"/>
      <c r="M10283" s="77"/>
    </row>
    <row r="10284" ht="15.75" customHeight="1">
      <c r="A10284" s="79">
        <f t="shared" si="3"/>
        <v>52286</v>
      </c>
      <c r="H10284" s="77"/>
      <c r="I10284" s="77"/>
      <c r="J10284" s="77"/>
      <c r="K10284" s="77"/>
      <c r="L10284" s="77"/>
      <c r="M10284" s="77"/>
    </row>
    <row r="10285" ht="15.75" customHeight="1">
      <c r="A10285" s="79">
        <f t="shared" si="3"/>
        <v>52287</v>
      </c>
      <c r="H10285" s="77"/>
      <c r="I10285" s="77"/>
      <c r="J10285" s="77"/>
      <c r="K10285" s="77"/>
      <c r="L10285" s="77"/>
      <c r="M10285" s="77"/>
    </row>
    <row r="10286" ht="15.75" customHeight="1">
      <c r="A10286" s="79">
        <f t="shared" si="3"/>
        <v>52288</v>
      </c>
      <c r="H10286" s="77"/>
      <c r="I10286" s="77"/>
      <c r="J10286" s="77"/>
      <c r="K10286" s="77"/>
      <c r="L10286" s="77"/>
      <c r="M10286" s="77"/>
    </row>
    <row r="10287" ht="15.75" customHeight="1">
      <c r="A10287" s="79">
        <f t="shared" si="3"/>
        <v>52289</v>
      </c>
      <c r="H10287" s="77"/>
      <c r="I10287" s="77"/>
      <c r="J10287" s="77"/>
      <c r="K10287" s="77"/>
      <c r="L10287" s="77"/>
      <c r="M10287" s="77"/>
    </row>
    <row r="10288" ht="15.75" customHeight="1">
      <c r="A10288" s="79">
        <f t="shared" si="3"/>
        <v>52290</v>
      </c>
      <c r="H10288" s="77"/>
      <c r="I10288" s="77"/>
      <c r="J10288" s="77"/>
      <c r="K10288" s="77"/>
      <c r="L10288" s="77"/>
      <c r="M10288" s="77"/>
    </row>
    <row r="10289" ht="15.75" customHeight="1">
      <c r="A10289" s="79">
        <f t="shared" si="3"/>
        <v>52291</v>
      </c>
      <c r="H10289" s="77"/>
      <c r="I10289" s="77"/>
      <c r="J10289" s="77"/>
      <c r="K10289" s="77"/>
      <c r="L10289" s="77"/>
      <c r="M10289" s="77"/>
    </row>
    <row r="10290" ht="15.75" customHeight="1">
      <c r="A10290" s="79">
        <f t="shared" si="3"/>
        <v>52292</v>
      </c>
      <c r="H10290" s="77"/>
      <c r="I10290" s="77"/>
      <c r="J10290" s="77"/>
      <c r="K10290" s="77"/>
      <c r="L10290" s="77"/>
      <c r="M10290" s="77"/>
    </row>
    <row r="10291" ht="15.75" customHeight="1">
      <c r="A10291" s="79">
        <f t="shared" si="3"/>
        <v>52293</v>
      </c>
      <c r="H10291" s="77"/>
      <c r="I10291" s="77"/>
      <c r="J10291" s="77"/>
      <c r="K10291" s="77"/>
      <c r="L10291" s="77"/>
      <c r="M10291" s="77"/>
    </row>
    <row r="10292" ht="15.75" customHeight="1">
      <c r="A10292" s="79">
        <f t="shared" si="3"/>
        <v>52294</v>
      </c>
      <c r="H10292" s="77"/>
      <c r="I10292" s="77"/>
      <c r="J10292" s="77"/>
      <c r="K10292" s="77"/>
      <c r="L10292" s="77"/>
      <c r="M10292" s="77"/>
    </row>
    <row r="10293" ht="15.75" customHeight="1">
      <c r="A10293" s="79">
        <f t="shared" si="3"/>
        <v>52295</v>
      </c>
      <c r="H10293" s="77"/>
      <c r="I10293" s="77"/>
      <c r="J10293" s="77"/>
      <c r="K10293" s="77"/>
      <c r="L10293" s="77"/>
      <c r="M10293" s="77"/>
    </row>
    <row r="10294" ht="15.75" customHeight="1">
      <c r="A10294" s="79">
        <f t="shared" si="3"/>
        <v>52296</v>
      </c>
      <c r="H10294" s="77"/>
      <c r="I10294" s="77"/>
      <c r="J10294" s="77"/>
      <c r="K10294" s="77"/>
      <c r="L10294" s="77"/>
      <c r="M10294" s="77"/>
    </row>
    <row r="10295" ht="15.75" customHeight="1">
      <c r="A10295" s="79">
        <f t="shared" si="3"/>
        <v>52297</v>
      </c>
      <c r="H10295" s="77"/>
      <c r="I10295" s="77"/>
      <c r="J10295" s="77"/>
      <c r="K10295" s="77"/>
      <c r="L10295" s="77"/>
      <c r="M10295" s="77"/>
    </row>
    <row r="10296" ht="15.75" customHeight="1">
      <c r="A10296" s="79">
        <f t="shared" si="3"/>
        <v>52298</v>
      </c>
      <c r="H10296" s="77"/>
      <c r="I10296" s="77"/>
      <c r="J10296" s="77"/>
      <c r="K10296" s="77"/>
      <c r="L10296" s="77"/>
      <c r="M10296" s="77"/>
    </row>
    <row r="10297" ht="15.75" customHeight="1">
      <c r="A10297" s="79">
        <f t="shared" si="3"/>
        <v>52299</v>
      </c>
      <c r="H10297" s="77"/>
      <c r="I10297" s="77"/>
      <c r="J10297" s="77"/>
      <c r="K10297" s="77"/>
      <c r="L10297" s="77"/>
      <c r="M10297" s="77"/>
    </row>
    <row r="10298" ht="15.75" customHeight="1">
      <c r="A10298" s="79">
        <f t="shared" si="3"/>
        <v>52300</v>
      </c>
      <c r="H10298" s="77"/>
      <c r="I10298" s="77"/>
      <c r="J10298" s="77"/>
      <c r="K10298" s="77"/>
      <c r="L10298" s="77"/>
      <c r="M10298" s="77"/>
    </row>
    <row r="10299" ht="15.75" customHeight="1">
      <c r="A10299" s="79">
        <f t="shared" si="3"/>
        <v>52301</v>
      </c>
      <c r="H10299" s="77"/>
      <c r="I10299" s="77"/>
      <c r="J10299" s="77"/>
      <c r="K10299" s="77"/>
      <c r="L10299" s="77"/>
      <c r="M10299" s="77"/>
    </row>
    <row r="10300" ht="15.75" customHeight="1">
      <c r="A10300" s="79">
        <f t="shared" si="3"/>
        <v>52302</v>
      </c>
      <c r="H10300" s="77"/>
      <c r="I10300" s="77"/>
      <c r="J10300" s="77"/>
      <c r="K10300" s="77"/>
      <c r="L10300" s="77"/>
      <c r="M10300" s="77"/>
    </row>
    <row r="10301" ht="15.75" customHeight="1">
      <c r="A10301" s="79">
        <f t="shared" si="3"/>
        <v>52303</v>
      </c>
      <c r="H10301" s="77"/>
      <c r="I10301" s="77"/>
      <c r="J10301" s="77"/>
      <c r="K10301" s="77"/>
      <c r="L10301" s="77"/>
      <c r="M10301" s="77"/>
    </row>
    <row r="10302" ht="15.75" customHeight="1">
      <c r="A10302" s="79">
        <f t="shared" si="3"/>
        <v>52304</v>
      </c>
      <c r="H10302" s="77"/>
      <c r="I10302" s="77"/>
      <c r="J10302" s="77"/>
      <c r="K10302" s="77"/>
      <c r="L10302" s="77"/>
      <c r="M10302" s="77"/>
    </row>
    <row r="10303" ht="15.75" customHeight="1">
      <c r="A10303" s="79">
        <f t="shared" si="3"/>
        <v>52305</v>
      </c>
      <c r="H10303" s="77"/>
      <c r="I10303" s="77"/>
      <c r="J10303" s="77"/>
      <c r="K10303" s="77"/>
      <c r="L10303" s="77"/>
      <c r="M10303" s="77"/>
    </row>
    <row r="10304" ht="15.75" customHeight="1">
      <c r="A10304" s="79">
        <f t="shared" si="3"/>
        <v>52306</v>
      </c>
      <c r="H10304" s="77"/>
      <c r="I10304" s="77"/>
      <c r="J10304" s="77"/>
      <c r="K10304" s="77"/>
      <c r="L10304" s="77"/>
      <c r="M10304" s="77"/>
    </row>
    <row r="10305" ht="15.75" customHeight="1">
      <c r="A10305" s="79">
        <f t="shared" si="3"/>
        <v>52307</v>
      </c>
      <c r="H10305" s="77"/>
      <c r="I10305" s="77"/>
      <c r="J10305" s="77"/>
      <c r="K10305" s="77"/>
      <c r="L10305" s="77"/>
      <c r="M10305" s="77"/>
    </row>
    <row r="10306" ht="15.75" customHeight="1">
      <c r="A10306" s="79">
        <f t="shared" si="3"/>
        <v>52308</v>
      </c>
      <c r="H10306" s="77"/>
      <c r="I10306" s="77"/>
      <c r="J10306" s="77"/>
      <c r="K10306" s="77"/>
      <c r="L10306" s="77"/>
      <c r="M10306" s="77"/>
    </row>
    <row r="10307" ht="15.75" customHeight="1">
      <c r="A10307" s="79">
        <f t="shared" si="3"/>
        <v>52309</v>
      </c>
      <c r="H10307" s="77"/>
      <c r="I10307" s="77"/>
      <c r="J10307" s="77"/>
      <c r="K10307" s="77"/>
      <c r="L10307" s="77"/>
      <c r="M10307" s="77"/>
    </row>
    <row r="10308" ht="15.75" customHeight="1">
      <c r="A10308" s="79">
        <f t="shared" si="3"/>
        <v>52310</v>
      </c>
      <c r="H10308" s="77"/>
      <c r="I10308" s="77"/>
      <c r="J10308" s="77"/>
      <c r="K10308" s="77"/>
      <c r="L10308" s="77"/>
      <c r="M10308" s="77"/>
    </row>
    <row r="10309" ht="15.75" customHeight="1">
      <c r="A10309" s="79">
        <f t="shared" si="3"/>
        <v>52311</v>
      </c>
      <c r="H10309" s="77"/>
      <c r="I10309" s="77"/>
      <c r="J10309" s="77"/>
      <c r="K10309" s="77"/>
      <c r="L10309" s="77"/>
      <c r="M10309" s="77"/>
    </row>
    <row r="10310" ht="15.75" customHeight="1">
      <c r="A10310" s="79">
        <f t="shared" si="3"/>
        <v>52312</v>
      </c>
      <c r="H10310" s="77"/>
      <c r="I10310" s="77"/>
      <c r="J10310" s="77"/>
      <c r="K10310" s="77"/>
      <c r="L10310" s="77"/>
      <c r="M10310" s="77"/>
    </row>
    <row r="10311" ht="15.75" customHeight="1">
      <c r="A10311" s="79">
        <f t="shared" si="3"/>
        <v>52313</v>
      </c>
      <c r="H10311" s="77"/>
      <c r="I10311" s="77"/>
      <c r="J10311" s="77"/>
      <c r="K10311" s="77"/>
      <c r="L10311" s="77"/>
      <c r="M10311" s="77"/>
    </row>
    <row r="10312" ht="15.75" customHeight="1">
      <c r="A10312" s="79">
        <f t="shared" si="3"/>
        <v>52314</v>
      </c>
      <c r="H10312" s="77"/>
      <c r="I10312" s="77"/>
      <c r="J10312" s="77"/>
      <c r="K10312" s="77"/>
      <c r="L10312" s="77"/>
      <c r="M10312" s="77"/>
    </row>
    <row r="10313" ht="15.75" customHeight="1">
      <c r="A10313" s="79">
        <f t="shared" si="3"/>
        <v>52315</v>
      </c>
      <c r="H10313" s="77"/>
      <c r="I10313" s="77"/>
      <c r="J10313" s="77"/>
      <c r="K10313" s="77"/>
      <c r="L10313" s="77"/>
      <c r="M10313" s="77"/>
    </row>
    <row r="10314" ht="15.75" customHeight="1">
      <c r="A10314" s="79">
        <f t="shared" si="3"/>
        <v>52316</v>
      </c>
      <c r="H10314" s="77"/>
      <c r="I10314" s="77"/>
      <c r="J10314" s="77"/>
      <c r="K10314" s="77"/>
      <c r="L10314" s="77"/>
      <c r="M10314" s="77"/>
    </row>
    <row r="10315" ht="15.75" customHeight="1">
      <c r="A10315" s="79">
        <f t="shared" si="3"/>
        <v>52317</v>
      </c>
      <c r="H10315" s="77"/>
      <c r="I10315" s="77"/>
      <c r="J10315" s="77"/>
      <c r="K10315" s="77"/>
      <c r="L10315" s="77"/>
      <c r="M10315" s="77"/>
    </row>
    <row r="10316" ht="15.75" customHeight="1">
      <c r="A10316" s="79">
        <f t="shared" si="3"/>
        <v>52318</v>
      </c>
      <c r="H10316" s="77"/>
      <c r="I10316" s="77"/>
      <c r="J10316" s="77"/>
      <c r="K10316" s="77"/>
      <c r="L10316" s="77"/>
      <c r="M10316" s="77"/>
    </row>
    <row r="10317" ht="15.75" customHeight="1">
      <c r="A10317" s="79">
        <f t="shared" si="3"/>
        <v>52319</v>
      </c>
      <c r="H10317" s="77"/>
      <c r="I10317" s="77"/>
      <c r="J10317" s="77"/>
      <c r="K10317" s="77"/>
      <c r="L10317" s="77"/>
      <c r="M10317" s="77"/>
    </row>
    <row r="10318" ht="15.75" customHeight="1">
      <c r="A10318" s="79">
        <f t="shared" si="3"/>
        <v>52320</v>
      </c>
      <c r="H10318" s="77"/>
      <c r="I10318" s="77"/>
      <c r="J10318" s="77"/>
      <c r="K10318" s="77"/>
      <c r="L10318" s="77"/>
      <c r="M10318" s="77"/>
    </row>
    <row r="10319" ht="15.75" customHeight="1">
      <c r="A10319" s="79">
        <f t="shared" si="3"/>
        <v>52321</v>
      </c>
      <c r="H10319" s="77"/>
      <c r="I10319" s="77"/>
      <c r="J10319" s="77"/>
      <c r="K10319" s="77"/>
      <c r="L10319" s="77"/>
      <c r="M10319" s="77"/>
    </row>
    <row r="10320" ht="15.75" customHeight="1">
      <c r="A10320" s="79">
        <f t="shared" si="3"/>
        <v>52322</v>
      </c>
      <c r="H10320" s="77"/>
      <c r="I10320" s="77"/>
      <c r="J10320" s="77"/>
      <c r="K10320" s="77"/>
      <c r="L10320" s="77"/>
      <c r="M10320" s="77"/>
    </row>
    <row r="10321" ht="15.75" customHeight="1">
      <c r="A10321" s="79">
        <f t="shared" si="3"/>
        <v>52323</v>
      </c>
      <c r="H10321" s="77"/>
      <c r="I10321" s="77"/>
      <c r="J10321" s="77"/>
      <c r="K10321" s="77"/>
      <c r="L10321" s="77"/>
      <c r="M10321" s="77"/>
    </row>
    <row r="10322" ht="15.75" customHeight="1">
      <c r="A10322" s="79">
        <f t="shared" si="3"/>
        <v>52324</v>
      </c>
      <c r="H10322" s="77"/>
      <c r="I10322" s="77"/>
      <c r="J10322" s="77"/>
      <c r="K10322" s="77"/>
      <c r="L10322" s="77"/>
      <c r="M10322" s="77"/>
    </row>
    <row r="10323" ht="15.75" customHeight="1">
      <c r="A10323" s="79">
        <f t="shared" si="3"/>
        <v>52325</v>
      </c>
      <c r="H10323" s="77"/>
      <c r="I10323" s="77"/>
      <c r="J10323" s="77"/>
      <c r="K10323" s="77"/>
      <c r="L10323" s="77"/>
      <c r="M10323" s="77"/>
    </row>
    <row r="10324" ht="15.75" customHeight="1">
      <c r="A10324" s="79">
        <f t="shared" si="3"/>
        <v>52326</v>
      </c>
      <c r="H10324" s="77"/>
      <c r="I10324" s="77"/>
      <c r="J10324" s="77"/>
      <c r="K10324" s="77"/>
      <c r="L10324" s="77"/>
      <c r="M10324" s="77"/>
    </row>
    <row r="10325" ht="15.75" customHeight="1">
      <c r="A10325" s="79">
        <f t="shared" si="3"/>
        <v>52327</v>
      </c>
      <c r="H10325" s="77"/>
      <c r="I10325" s="77"/>
      <c r="J10325" s="77"/>
      <c r="K10325" s="77"/>
      <c r="L10325" s="77"/>
      <c r="M10325" s="77"/>
    </row>
    <row r="10326" ht="15.75" customHeight="1">
      <c r="A10326" s="79">
        <f t="shared" si="3"/>
        <v>52328</v>
      </c>
      <c r="H10326" s="77"/>
      <c r="I10326" s="77"/>
      <c r="J10326" s="77"/>
      <c r="K10326" s="77"/>
      <c r="L10326" s="77"/>
      <c r="M10326" s="77"/>
    </row>
    <row r="10327" ht="15.75" customHeight="1">
      <c r="A10327" s="79">
        <f t="shared" si="3"/>
        <v>52329</v>
      </c>
      <c r="H10327" s="77"/>
      <c r="I10327" s="77"/>
      <c r="J10327" s="77"/>
      <c r="K10327" s="77"/>
      <c r="L10327" s="77"/>
      <c r="M10327" s="77"/>
    </row>
    <row r="10328" ht="15.75" customHeight="1">
      <c r="A10328" s="79">
        <f t="shared" si="3"/>
        <v>52330</v>
      </c>
      <c r="H10328" s="77"/>
      <c r="I10328" s="77"/>
      <c r="J10328" s="77"/>
      <c r="K10328" s="77"/>
      <c r="L10328" s="77"/>
      <c r="M10328" s="77"/>
    </row>
    <row r="10329" ht="15.75" customHeight="1">
      <c r="A10329" s="79">
        <f t="shared" si="3"/>
        <v>52331</v>
      </c>
      <c r="H10329" s="77"/>
      <c r="I10329" s="77"/>
      <c r="J10329" s="77"/>
      <c r="K10329" s="77"/>
      <c r="L10329" s="77"/>
      <c r="M10329" s="77"/>
    </row>
    <row r="10330" ht="15.75" customHeight="1">
      <c r="A10330" s="79">
        <f t="shared" si="3"/>
        <v>52332</v>
      </c>
      <c r="H10330" s="77"/>
      <c r="I10330" s="77"/>
      <c r="J10330" s="77"/>
      <c r="K10330" s="77"/>
      <c r="L10330" s="77"/>
      <c r="M10330" s="77"/>
    </row>
    <row r="10331" ht="15.75" customHeight="1">
      <c r="A10331" s="79">
        <f t="shared" si="3"/>
        <v>52333</v>
      </c>
      <c r="H10331" s="77"/>
      <c r="I10331" s="77"/>
      <c r="J10331" s="77"/>
      <c r="K10331" s="77"/>
      <c r="L10331" s="77"/>
      <c r="M10331" s="77"/>
    </row>
    <row r="10332" ht="15.75" customHeight="1">
      <c r="A10332" s="79">
        <f t="shared" si="3"/>
        <v>52334</v>
      </c>
      <c r="H10332" s="77"/>
      <c r="I10332" s="77"/>
      <c r="J10332" s="77"/>
      <c r="K10332" s="77"/>
      <c r="L10332" s="77"/>
      <c r="M10332" s="77"/>
    </row>
    <row r="10333" ht="15.75" customHeight="1">
      <c r="A10333" s="79">
        <f t="shared" si="3"/>
        <v>52335</v>
      </c>
      <c r="H10333" s="77"/>
      <c r="I10333" s="77"/>
      <c r="J10333" s="77"/>
      <c r="K10333" s="77"/>
      <c r="L10333" s="77"/>
      <c r="M10333" s="77"/>
    </row>
    <row r="10334" ht="15.75" customHeight="1">
      <c r="A10334" s="79">
        <f t="shared" si="3"/>
        <v>52336</v>
      </c>
      <c r="H10334" s="77"/>
      <c r="I10334" s="77"/>
      <c r="J10334" s="77"/>
      <c r="K10334" s="77"/>
      <c r="L10334" s="77"/>
      <c r="M10334" s="77"/>
    </row>
    <row r="10335" ht="15.75" customHeight="1">
      <c r="A10335" s="79">
        <f t="shared" si="3"/>
        <v>52337</v>
      </c>
      <c r="H10335" s="77"/>
      <c r="I10335" s="77"/>
      <c r="J10335" s="77"/>
      <c r="K10335" s="77"/>
      <c r="L10335" s="77"/>
      <c r="M10335" s="77"/>
    </row>
    <row r="10336" ht="15.75" customHeight="1">
      <c r="A10336" s="79">
        <f t="shared" si="3"/>
        <v>52338</v>
      </c>
      <c r="H10336" s="77"/>
      <c r="I10336" s="77"/>
      <c r="J10336" s="77"/>
      <c r="K10336" s="77"/>
      <c r="L10336" s="77"/>
      <c r="M10336" s="77"/>
    </row>
    <row r="10337" ht="15.75" customHeight="1">
      <c r="A10337" s="79">
        <f t="shared" si="3"/>
        <v>52339</v>
      </c>
      <c r="H10337" s="77"/>
      <c r="I10337" s="77"/>
      <c r="J10337" s="77"/>
      <c r="K10337" s="77"/>
      <c r="L10337" s="77"/>
      <c r="M10337" s="77"/>
    </row>
    <row r="10338" ht="15.75" customHeight="1">
      <c r="A10338" s="79">
        <f t="shared" si="3"/>
        <v>52340</v>
      </c>
      <c r="H10338" s="77"/>
      <c r="I10338" s="77"/>
      <c r="J10338" s="77"/>
      <c r="K10338" s="77"/>
      <c r="L10338" s="77"/>
      <c r="M10338" s="77"/>
    </row>
    <row r="10339" ht="15.75" customHeight="1">
      <c r="A10339" s="79">
        <f t="shared" si="3"/>
        <v>52341</v>
      </c>
      <c r="H10339" s="77"/>
      <c r="I10339" s="77"/>
      <c r="J10339" s="77"/>
      <c r="K10339" s="77"/>
      <c r="L10339" s="77"/>
      <c r="M10339" s="77"/>
    </row>
    <row r="10340" ht="15.75" customHeight="1">
      <c r="A10340" s="79">
        <f t="shared" si="3"/>
        <v>52342</v>
      </c>
      <c r="H10340" s="77"/>
      <c r="I10340" s="77"/>
      <c r="J10340" s="77"/>
      <c r="K10340" s="77"/>
      <c r="L10340" s="77"/>
      <c r="M10340" s="77"/>
    </row>
    <row r="10341" ht="15.75" customHeight="1">
      <c r="A10341" s="79">
        <f t="shared" si="3"/>
        <v>52343</v>
      </c>
      <c r="H10341" s="77"/>
      <c r="I10341" s="77"/>
      <c r="J10341" s="77"/>
      <c r="K10341" s="77"/>
      <c r="L10341" s="77"/>
      <c r="M10341" s="77"/>
    </row>
    <row r="10342" ht="15.75" customHeight="1">
      <c r="A10342" s="79">
        <f t="shared" si="3"/>
        <v>52344</v>
      </c>
      <c r="H10342" s="77"/>
      <c r="I10342" s="77"/>
      <c r="J10342" s="77"/>
      <c r="K10342" s="77"/>
      <c r="L10342" s="77"/>
      <c r="M10342" s="77"/>
    </row>
    <row r="10343" ht="15.75" customHeight="1">
      <c r="A10343" s="79">
        <f t="shared" si="3"/>
        <v>52345</v>
      </c>
      <c r="H10343" s="77"/>
      <c r="I10343" s="77"/>
      <c r="J10343" s="77"/>
      <c r="K10343" s="77"/>
      <c r="L10343" s="77"/>
      <c r="M10343" s="77"/>
    </row>
    <row r="10344" ht="15.75" customHeight="1">
      <c r="A10344" s="79">
        <f t="shared" si="3"/>
        <v>52346</v>
      </c>
      <c r="H10344" s="77"/>
      <c r="I10344" s="77"/>
      <c r="J10344" s="77"/>
      <c r="K10344" s="77"/>
      <c r="L10344" s="77"/>
      <c r="M10344" s="77"/>
    </row>
    <row r="10345" ht="15.75" customHeight="1">
      <c r="A10345" s="79">
        <f t="shared" si="3"/>
        <v>52347</v>
      </c>
      <c r="H10345" s="77"/>
      <c r="I10345" s="77"/>
      <c r="J10345" s="77"/>
      <c r="K10345" s="77"/>
      <c r="L10345" s="77"/>
      <c r="M10345" s="77"/>
    </row>
    <row r="10346" ht="15.75" customHeight="1">
      <c r="A10346" s="79">
        <f t="shared" si="3"/>
        <v>52348</v>
      </c>
      <c r="H10346" s="77"/>
      <c r="I10346" s="77"/>
      <c r="J10346" s="77"/>
      <c r="K10346" s="77"/>
      <c r="L10346" s="77"/>
      <c r="M10346" s="77"/>
    </row>
    <row r="10347" ht="15.75" customHeight="1">
      <c r="A10347" s="79">
        <f t="shared" si="3"/>
        <v>52349</v>
      </c>
      <c r="H10347" s="77"/>
      <c r="I10347" s="77"/>
      <c r="J10347" s="77"/>
      <c r="K10347" s="77"/>
      <c r="L10347" s="77"/>
      <c r="M10347" s="77"/>
    </row>
    <row r="10348" ht="15.75" customHeight="1">
      <c r="A10348" s="79">
        <f t="shared" si="3"/>
        <v>52350</v>
      </c>
      <c r="H10348" s="77"/>
      <c r="I10348" s="77"/>
      <c r="J10348" s="77"/>
      <c r="K10348" s="77"/>
      <c r="L10348" s="77"/>
      <c r="M10348" s="77"/>
    </row>
    <row r="10349" ht="15.75" customHeight="1">
      <c r="A10349" s="79">
        <f t="shared" si="3"/>
        <v>52351</v>
      </c>
      <c r="H10349" s="77"/>
      <c r="I10349" s="77"/>
      <c r="J10349" s="77"/>
      <c r="K10349" s="77"/>
      <c r="L10349" s="77"/>
      <c r="M10349" s="77"/>
    </row>
    <row r="10350" ht="15.75" customHeight="1">
      <c r="A10350" s="79">
        <f t="shared" si="3"/>
        <v>52352</v>
      </c>
      <c r="H10350" s="77"/>
      <c r="I10350" s="77"/>
      <c r="J10350" s="77"/>
      <c r="K10350" s="77"/>
      <c r="L10350" s="77"/>
      <c r="M10350" s="77"/>
    </row>
    <row r="10351" ht="15.75" customHeight="1">
      <c r="A10351" s="79">
        <f t="shared" si="3"/>
        <v>52353</v>
      </c>
      <c r="H10351" s="77"/>
      <c r="I10351" s="77"/>
      <c r="J10351" s="77"/>
      <c r="K10351" s="77"/>
      <c r="L10351" s="77"/>
      <c r="M10351" s="77"/>
    </row>
    <row r="10352" ht="15.75" customHeight="1">
      <c r="A10352" s="79">
        <f t="shared" si="3"/>
        <v>52354</v>
      </c>
      <c r="H10352" s="77"/>
      <c r="I10352" s="77"/>
      <c r="J10352" s="77"/>
      <c r="K10352" s="77"/>
      <c r="L10352" s="77"/>
      <c r="M10352" s="77"/>
    </row>
    <row r="10353" ht="15.75" customHeight="1">
      <c r="A10353" s="79">
        <f t="shared" si="3"/>
        <v>52355</v>
      </c>
      <c r="H10353" s="77"/>
      <c r="I10353" s="77"/>
      <c r="J10353" s="77"/>
      <c r="K10353" s="77"/>
      <c r="L10353" s="77"/>
      <c r="M10353" s="77"/>
    </row>
    <row r="10354" ht="15.75" customHeight="1">
      <c r="A10354" s="79">
        <f t="shared" si="3"/>
        <v>52356</v>
      </c>
      <c r="H10354" s="77"/>
      <c r="I10354" s="77"/>
      <c r="J10354" s="77"/>
      <c r="K10354" s="77"/>
      <c r="L10354" s="77"/>
      <c r="M10354" s="77"/>
    </row>
    <row r="10355" ht="15.75" customHeight="1">
      <c r="A10355" s="79">
        <f t="shared" si="3"/>
        <v>52357</v>
      </c>
      <c r="H10355" s="77"/>
      <c r="I10355" s="77"/>
      <c r="J10355" s="77"/>
      <c r="K10355" s="77"/>
      <c r="L10355" s="77"/>
      <c r="M10355" s="77"/>
    </row>
    <row r="10356" ht="15.75" customHeight="1">
      <c r="A10356" s="79">
        <f t="shared" si="3"/>
        <v>52358</v>
      </c>
      <c r="H10356" s="77"/>
      <c r="I10356" s="77"/>
      <c r="J10356" s="77"/>
      <c r="K10356" s="77"/>
      <c r="L10356" s="77"/>
      <c r="M10356" s="77"/>
    </row>
    <row r="10357" ht="15.75" customHeight="1">
      <c r="A10357" s="79">
        <f t="shared" si="3"/>
        <v>52359</v>
      </c>
      <c r="H10357" s="77"/>
      <c r="I10357" s="77"/>
      <c r="J10357" s="77"/>
      <c r="K10357" s="77"/>
      <c r="L10357" s="77"/>
      <c r="M10357" s="77"/>
    </row>
    <row r="10358" ht="15.75" customHeight="1">
      <c r="A10358" s="79">
        <f t="shared" si="3"/>
        <v>52360</v>
      </c>
      <c r="H10358" s="77"/>
      <c r="I10358" s="77"/>
      <c r="J10358" s="77"/>
      <c r="K10358" s="77"/>
      <c r="L10358" s="77"/>
      <c r="M10358" s="77"/>
    </row>
    <row r="10359" ht="15.75" customHeight="1">
      <c r="A10359" s="79">
        <f t="shared" si="3"/>
        <v>52361</v>
      </c>
      <c r="H10359" s="77"/>
      <c r="I10359" s="77"/>
      <c r="J10359" s="77"/>
      <c r="K10359" s="77"/>
      <c r="L10359" s="77"/>
      <c r="M10359" s="77"/>
    </row>
    <row r="10360" ht="15.75" customHeight="1">
      <c r="A10360" s="79">
        <f t="shared" si="3"/>
        <v>52362</v>
      </c>
      <c r="H10360" s="77"/>
      <c r="I10360" s="77"/>
      <c r="J10360" s="77"/>
      <c r="K10360" s="77"/>
      <c r="L10360" s="77"/>
      <c r="M10360" s="77"/>
    </row>
    <row r="10361" ht="15.75" customHeight="1">
      <c r="A10361" s="79">
        <f t="shared" si="3"/>
        <v>52363</v>
      </c>
      <c r="H10361" s="77"/>
      <c r="I10361" s="77"/>
      <c r="J10361" s="77"/>
      <c r="K10361" s="77"/>
      <c r="L10361" s="77"/>
      <c r="M10361" s="77"/>
    </row>
    <row r="10362" ht="15.75" customHeight="1">
      <c r="A10362" s="79">
        <f t="shared" si="3"/>
        <v>52364</v>
      </c>
      <c r="H10362" s="77"/>
      <c r="I10362" s="77"/>
      <c r="J10362" s="77"/>
      <c r="K10362" s="77"/>
      <c r="L10362" s="77"/>
      <c r="M10362" s="77"/>
    </row>
    <row r="10363" ht="15.75" customHeight="1">
      <c r="A10363" s="79">
        <f t="shared" si="3"/>
        <v>52365</v>
      </c>
      <c r="H10363" s="77"/>
      <c r="I10363" s="77"/>
      <c r="J10363" s="77"/>
      <c r="K10363" s="77"/>
      <c r="L10363" s="77"/>
      <c r="M10363" s="77"/>
    </row>
    <row r="10364" ht="15.75" customHeight="1">
      <c r="A10364" s="79">
        <f t="shared" si="3"/>
        <v>52366</v>
      </c>
      <c r="H10364" s="77"/>
      <c r="I10364" s="77"/>
      <c r="J10364" s="77"/>
      <c r="K10364" s="77"/>
      <c r="L10364" s="77"/>
      <c r="M10364" s="77"/>
    </row>
    <row r="10365" ht="15.75" customHeight="1">
      <c r="A10365" s="79">
        <f t="shared" si="3"/>
        <v>52367</v>
      </c>
      <c r="H10365" s="77"/>
      <c r="I10365" s="77"/>
      <c r="J10365" s="77"/>
      <c r="K10365" s="77"/>
      <c r="L10365" s="77"/>
      <c r="M10365" s="77"/>
    </row>
    <row r="10366" ht="15.75" customHeight="1">
      <c r="A10366" s="79">
        <f t="shared" si="3"/>
        <v>52368</v>
      </c>
      <c r="H10366" s="77"/>
      <c r="I10366" s="77"/>
      <c r="J10366" s="77"/>
      <c r="K10366" s="77"/>
      <c r="L10366" s="77"/>
      <c r="M10366" s="77"/>
    </row>
    <row r="10367" ht="15.75" customHeight="1">
      <c r="A10367" s="79">
        <f t="shared" si="3"/>
        <v>52369</v>
      </c>
      <c r="H10367" s="77"/>
      <c r="I10367" s="77"/>
      <c r="J10367" s="77"/>
      <c r="K10367" s="77"/>
      <c r="L10367" s="77"/>
      <c r="M10367" s="77"/>
    </row>
    <row r="10368" ht="15.75" customHeight="1">
      <c r="A10368" s="79">
        <f t="shared" si="3"/>
        <v>52370</v>
      </c>
      <c r="H10368" s="77"/>
      <c r="I10368" s="77"/>
      <c r="J10368" s="77"/>
      <c r="K10368" s="77"/>
      <c r="L10368" s="77"/>
      <c r="M10368" s="77"/>
    </row>
    <row r="10369" ht="15.75" customHeight="1">
      <c r="A10369" s="79">
        <f t="shared" si="3"/>
        <v>52371</v>
      </c>
      <c r="H10369" s="77"/>
      <c r="I10369" s="77"/>
      <c r="J10369" s="77"/>
      <c r="K10369" s="77"/>
      <c r="L10369" s="77"/>
      <c r="M10369" s="77"/>
    </row>
    <row r="10370" ht="15.75" customHeight="1">
      <c r="A10370" s="79">
        <f t="shared" si="3"/>
        <v>52372</v>
      </c>
      <c r="H10370" s="77"/>
      <c r="I10370" s="77"/>
      <c r="J10370" s="77"/>
      <c r="K10370" s="77"/>
      <c r="L10370" s="77"/>
      <c r="M10370" s="77"/>
    </row>
    <row r="10371" ht="15.75" customHeight="1">
      <c r="A10371" s="79">
        <f t="shared" si="3"/>
        <v>52373</v>
      </c>
      <c r="H10371" s="77"/>
      <c r="I10371" s="77"/>
      <c r="J10371" s="77"/>
      <c r="K10371" s="77"/>
      <c r="L10371" s="77"/>
      <c r="M10371" s="77"/>
    </row>
    <row r="10372" ht="15.75" customHeight="1">
      <c r="A10372" s="79">
        <f t="shared" si="3"/>
        <v>52374</v>
      </c>
      <c r="H10372" s="77"/>
      <c r="I10372" s="77"/>
      <c r="J10372" s="77"/>
      <c r="K10372" s="77"/>
      <c r="L10372" s="77"/>
      <c r="M10372" s="77"/>
    </row>
    <row r="10373" ht="15.75" customHeight="1">
      <c r="A10373" s="79">
        <f t="shared" si="3"/>
        <v>52375</v>
      </c>
      <c r="H10373" s="77"/>
      <c r="I10373" s="77"/>
      <c r="J10373" s="77"/>
      <c r="K10373" s="77"/>
      <c r="L10373" s="77"/>
      <c r="M10373" s="77"/>
    </row>
    <row r="10374" ht="15.75" customHeight="1">
      <c r="A10374" s="79">
        <f t="shared" si="3"/>
        <v>52376</v>
      </c>
      <c r="H10374" s="77"/>
      <c r="I10374" s="77"/>
      <c r="J10374" s="77"/>
      <c r="K10374" s="77"/>
      <c r="L10374" s="77"/>
      <c r="M10374" s="77"/>
    </row>
    <row r="10375" ht="15.75" customHeight="1">
      <c r="A10375" s="79">
        <f t="shared" si="3"/>
        <v>52377</v>
      </c>
      <c r="H10375" s="77"/>
      <c r="I10375" s="77"/>
      <c r="J10375" s="77"/>
      <c r="K10375" s="77"/>
      <c r="L10375" s="77"/>
      <c r="M10375" s="77"/>
    </row>
    <row r="10376" ht="15.75" customHeight="1">
      <c r="A10376" s="79">
        <f t="shared" si="3"/>
        <v>52378</v>
      </c>
      <c r="H10376" s="77"/>
      <c r="I10376" s="77"/>
      <c r="J10376" s="77"/>
      <c r="K10376" s="77"/>
      <c r="L10376" s="77"/>
      <c r="M10376" s="77"/>
    </row>
    <row r="10377" ht="15.75" customHeight="1">
      <c r="A10377" s="79">
        <f t="shared" si="3"/>
        <v>52379</v>
      </c>
      <c r="H10377" s="77"/>
      <c r="I10377" s="77"/>
      <c r="J10377" s="77"/>
      <c r="K10377" s="77"/>
      <c r="L10377" s="77"/>
      <c r="M10377" s="77"/>
    </row>
    <row r="10378" ht="15.75" customHeight="1">
      <c r="A10378" s="79">
        <f t="shared" si="3"/>
        <v>52380</v>
      </c>
      <c r="H10378" s="77"/>
      <c r="I10378" s="77"/>
      <c r="J10378" s="77"/>
      <c r="K10378" s="77"/>
      <c r="L10378" s="77"/>
      <c r="M10378" s="77"/>
    </row>
    <row r="10379" ht="15.75" customHeight="1">
      <c r="A10379" s="79">
        <f t="shared" si="3"/>
        <v>52381</v>
      </c>
      <c r="H10379" s="77"/>
      <c r="I10379" s="77"/>
      <c r="J10379" s="77"/>
      <c r="K10379" s="77"/>
      <c r="L10379" s="77"/>
      <c r="M10379" s="77"/>
    </row>
    <row r="10380" ht="15.75" customHeight="1">
      <c r="A10380" s="79">
        <f t="shared" si="3"/>
        <v>52382</v>
      </c>
      <c r="H10380" s="77"/>
      <c r="I10380" s="77"/>
      <c r="J10380" s="77"/>
      <c r="K10380" s="77"/>
      <c r="L10380" s="77"/>
      <c r="M10380" s="77"/>
    </row>
    <row r="10381" ht="15.75" customHeight="1">
      <c r="A10381" s="79">
        <f t="shared" si="3"/>
        <v>52383</v>
      </c>
      <c r="H10381" s="77"/>
      <c r="I10381" s="77"/>
      <c r="J10381" s="77"/>
      <c r="K10381" s="77"/>
      <c r="L10381" s="77"/>
      <c r="M10381" s="77"/>
    </row>
    <row r="10382" ht="15.75" customHeight="1">
      <c r="A10382" s="79">
        <f t="shared" si="3"/>
        <v>52384</v>
      </c>
      <c r="H10382" s="77"/>
      <c r="I10382" s="77"/>
      <c r="J10382" s="77"/>
      <c r="K10382" s="77"/>
      <c r="L10382" s="77"/>
      <c r="M10382" s="77"/>
    </row>
    <row r="10383" ht="15.75" customHeight="1">
      <c r="A10383" s="79">
        <f t="shared" si="3"/>
        <v>52385</v>
      </c>
      <c r="H10383" s="77"/>
      <c r="I10383" s="77"/>
      <c r="J10383" s="77"/>
      <c r="K10383" s="77"/>
      <c r="L10383" s="77"/>
      <c r="M10383" s="77"/>
    </row>
    <row r="10384" ht="15.75" customHeight="1">
      <c r="A10384" s="79">
        <f t="shared" si="3"/>
        <v>52386</v>
      </c>
      <c r="H10384" s="77"/>
      <c r="I10384" s="77"/>
      <c r="J10384" s="77"/>
      <c r="K10384" s="77"/>
      <c r="L10384" s="77"/>
      <c r="M10384" s="77"/>
    </row>
    <row r="10385" ht="15.75" customHeight="1">
      <c r="A10385" s="79">
        <f t="shared" si="3"/>
        <v>52387</v>
      </c>
      <c r="H10385" s="77"/>
      <c r="I10385" s="77"/>
      <c r="J10385" s="77"/>
      <c r="K10385" s="77"/>
      <c r="L10385" s="77"/>
      <c r="M10385" s="77"/>
    </row>
    <row r="10386" ht="15.75" customHeight="1">
      <c r="A10386" s="79">
        <f t="shared" si="3"/>
        <v>52388</v>
      </c>
      <c r="H10386" s="77"/>
      <c r="I10386" s="77"/>
      <c r="J10386" s="77"/>
      <c r="K10386" s="77"/>
      <c r="L10386" s="77"/>
      <c r="M10386" s="77"/>
    </row>
    <row r="10387" ht="15.75" customHeight="1">
      <c r="A10387" s="79">
        <f t="shared" si="3"/>
        <v>52389</v>
      </c>
      <c r="H10387" s="77"/>
      <c r="I10387" s="77"/>
      <c r="J10387" s="77"/>
      <c r="K10387" s="77"/>
      <c r="L10387" s="77"/>
      <c r="M10387" s="77"/>
    </row>
    <row r="10388" ht="15.75" customHeight="1">
      <c r="A10388" s="79">
        <f t="shared" si="3"/>
        <v>52390</v>
      </c>
      <c r="H10388" s="77"/>
      <c r="I10388" s="77"/>
      <c r="J10388" s="77"/>
      <c r="K10388" s="77"/>
      <c r="L10388" s="77"/>
      <c r="M10388" s="77"/>
    </row>
    <row r="10389" ht="15.75" customHeight="1">
      <c r="A10389" s="79">
        <f t="shared" si="3"/>
        <v>52391</v>
      </c>
      <c r="H10389" s="77"/>
      <c r="I10389" s="77"/>
      <c r="J10389" s="77"/>
      <c r="K10389" s="77"/>
      <c r="L10389" s="77"/>
      <c r="M10389" s="77"/>
    </row>
    <row r="10390" ht="15.75" customHeight="1">
      <c r="A10390" s="79">
        <f t="shared" si="3"/>
        <v>52392</v>
      </c>
      <c r="H10390" s="77"/>
      <c r="I10390" s="77"/>
      <c r="J10390" s="77"/>
      <c r="K10390" s="77"/>
      <c r="L10390" s="77"/>
      <c r="M10390" s="77"/>
    </row>
    <row r="10391" ht="15.75" customHeight="1">
      <c r="A10391" s="79">
        <f t="shared" si="3"/>
        <v>52393</v>
      </c>
      <c r="H10391" s="77"/>
      <c r="I10391" s="77"/>
      <c r="J10391" s="77"/>
      <c r="K10391" s="77"/>
      <c r="L10391" s="77"/>
      <c r="M10391" s="77"/>
    </row>
    <row r="10392" ht="15.75" customHeight="1">
      <c r="A10392" s="79">
        <f t="shared" si="3"/>
        <v>52394</v>
      </c>
      <c r="H10392" s="77"/>
      <c r="I10392" s="77"/>
      <c r="J10392" s="77"/>
      <c r="K10392" s="77"/>
      <c r="L10392" s="77"/>
      <c r="M10392" s="77"/>
    </row>
    <row r="10393" ht="15.75" customHeight="1">
      <c r="A10393" s="79">
        <f t="shared" si="3"/>
        <v>52395</v>
      </c>
      <c r="H10393" s="77"/>
      <c r="I10393" s="77"/>
      <c r="J10393" s="77"/>
      <c r="K10393" s="77"/>
      <c r="L10393" s="77"/>
      <c r="M10393" s="77"/>
    </row>
    <row r="10394" ht="15.75" customHeight="1">
      <c r="A10394" s="79">
        <f t="shared" si="3"/>
        <v>52396</v>
      </c>
      <c r="H10394" s="77"/>
      <c r="I10394" s="77"/>
      <c r="J10394" s="77"/>
      <c r="K10394" s="77"/>
      <c r="L10394" s="77"/>
      <c r="M10394" s="77"/>
    </row>
    <row r="10395" ht="15.75" customHeight="1">
      <c r="A10395" s="79">
        <f t="shared" si="3"/>
        <v>52397</v>
      </c>
      <c r="H10395" s="77"/>
      <c r="I10395" s="77"/>
      <c r="J10395" s="77"/>
      <c r="K10395" s="77"/>
      <c r="L10395" s="77"/>
      <c r="M10395" s="77"/>
    </row>
    <row r="10396" ht="15.75" customHeight="1">
      <c r="A10396" s="79">
        <f t="shared" si="3"/>
        <v>52398</v>
      </c>
      <c r="H10396" s="77"/>
      <c r="I10396" s="77"/>
      <c r="J10396" s="77"/>
      <c r="K10396" s="77"/>
      <c r="L10396" s="77"/>
      <c r="M10396" s="77"/>
    </row>
    <row r="10397" ht="15.75" customHeight="1">
      <c r="A10397" s="79">
        <f t="shared" si="3"/>
        <v>52399</v>
      </c>
      <c r="H10397" s="77"/>
      <c r="I10397" s="77"/>
      <c r="J10397" s="77"/>
      <c r="K10397" s="77"/>
      <c r="L10397" s="77"/>
      <c r="M10397" s="77"/>
    </row>
    <row r="10398" ht="15.75" customHeight="1">
      <c r="A10398" s="79">
        <f t="shared" si="3"/>
        <v>52400</v>
      </c>
      <c r="H10398" s="77"/>
      <c r="I10398" s="77"/>
      <c r="J10398" s="77"/>
      <c r="K10398" s="77"/>
      <c r="L10398" s="77"/>
      <c r="M10398" s="77"/>
    </row>
    <row r="10399" ht="15.75" customHeight="1">
      <c r="A10399" s="79">
        <f t="shared" si="3"/>
        <v>52401</v>
      </c>
      <c r="H10399" s="77"/>
      <c r="I10399" s="77"/>
      <c r="J10399" s="77"/>
      <c r="K10399" s="77"/>
      <c r="L10399" s="77"/>
      <c r="M10399" s="77"/>
    </row>
    <row r="10400" ht="15.75" customHeight="1">
      <c r="A10400" s="79">
        <f t="shared" si="3"/>
        <v>52402</v>
      </c>
      <c r="H10400" s="77"/>
      <c r="I10400" s="77"/>
      <c r="J10400" s="77"/>
      <c r="K10400" s="77"/>
      <c r="L10400" s="77"/>
      <c r="M10400" s="77"/>
    </row>
    <row r="10401" ht="15.75" customHeight="1">
      <c r="A10401" s="79">
        <f t="shared" si="3"/>
        <v>52403</v>
      </c>
      <c r="H10401" s="77"/>
      <c r="I10401" s="77"/>
      <c r="J10401" s="77"/>
      <c r="K10401" s="77"/>
      <c r="L10401" s="77"/>
      <c r="M10401" s="77"/>
    </row>
    <row r="10402" ht="15.75" customHeight="1">
      <c r="A10402" s="79">
        <f t="shared" si="3"/>
        <v>52404</v>
      </c>
      <c r="H10402" s="77"/>
      <c r="I10402" s="77"/>
      <c r="J10402" s="77"/>
      <c r="K10402" s="77"/>
      <c r="L10402" s="77"/>
      <c r="M10402" s="77"/>
    </row>
    <row r="10403" ht="15.75" customHeight="1">
      <c r="A10403" s="79">
        <f t="shared" si="3"/>
        <v>52405</v>
      </c>
      <c r="H10403" s="77"/>
      <c r="I10403" s="77"/>
      <c r="J10403" s="77"/>
      <c r="K10403" s="77"/>
      <c r="L10403" s="77"/>
      <c r="M10403" s="77"/>
    </row>
    <row r="10404" ht="15.75" customHeight="1">
      <c r="A10404" s="79">
        <f t="shared" si="3"/>
        <v>52406</v>
      </c>
      <c r="H10404" s="77"/>
      <c r="I10404" s="77"/>
      <c r="J10404" s="77"/>
      <c r="K10404" s="77"/>
      <c r="L10404" s="77"/>
      <c r="M10404" s="77"/>
    </row>
    <row r="10405" ht="15.75" customHeight="1">
      <c r="A10405" s="79">
        <f t="shared" si="3"/>
        <v>52407</v>
      </c>
      <c r="H10405" s="77"/>
      <c r="I10405" s="77"/>
      <c r="J10405" s="77"/>
      <c r="K10405" s="77"/>
      <c r="L10405" s="77"/>
      <c r="M10405" s="77"/>
    </row>
    <row r="10406" ht="15.75" customHeight="1">
      <c r="A10406" s="79">
        <f t="shared" si="3"/>
        <v>52408</v>
      </c>
      <c r="H10406" s="77"/>
      <c r="I10406" s="77"/>
      <c r="J10406" s="77"/>
      <c r="K10406" s="77"/>
      <c r="L10406" s="77"/>
      <c r="M10406" s="77"/>
    </row>
    <row r="10407" ht="15.75" customHeight="1">
      <c r="A10407" s="79">
        <f t="shared" si="3"/>
        <v>52409</v>
      </c>
      <c r="H10407" s="77"/>
      <c r="I10407" s="77"/>
      <c r="J10407" s="77"/>
      <c r="K10407" s="77"/>
      <c r="L10407" s="77"/>
      <c r="M10407" s="77"/>
    </row>
    <row r="10408" ht="15.75" customHeight="1">
      <c r="A10408" s="79">
        <f t="shared" si="3"/>
        <v>52410</v>
      </c>
      <c r="H10408" s="77"/>
      <c r="I10408" s="77"/>
      <c r="J10408" s="77"/>
      <c r="K10408" s="77"/>
      <c r="L10408" s="77"/>
      <c r="M10408" s="77"/>
    </row>
    <row r="10409" ht="15.75" customHeight="1">
      <c r="A10409" s="79">
        <f t="shared" si="3"/>
        <v>52411</v>
      </c>
      <c r="H10409" s="77"/>
      <c r="I10409" s="77"/>
      <c r="J10409" s="77"/>
      <c r="K10409" s="77"/>
      <c r="L10409" s="77"/>
      <c r="M10409" s="77"/>
    </row>
    <row r="10410" ht="15.75" customHeight="1">
      <c r="A10410" s="79">
        <f t="shared" si="3"/>
        <v>52412</v>
      </c>
      <c r="H10410" s="77"/>
      <c r="I10410" s="77"/>
      <c r="J10410" s="77"/>
      <c r="K10410" s="77"/>
      <c r="L10410" s="77"/>
      <c r="M10410" s="77"/>
    </row>
    <row r="10411" ht="15.75" customHeight="1">
      <c r="A10411" s="79">
        <f t="shared" si="3"/>
        <v>52413</v>
      </c>
      <c r="H10411" s="77"/>
      <c r="I10411" s="77"/>
      <c r="J10411" s="77"/>
      <c r="K10411" s="77"/>
      <c r="L10411" s="77"/>
      <c r="M10411" s="77"/>
    </row>
    <row r="10412" ht="15.75" customHeight="1">
      <c r="A10412" s="79">
        <f t="shared" si="3"/>
        <v>52414</v>
      </c>
      <c r="H10412" s="77"/>
      <c r="I10412" s="77"/>
      <c r="J10412" s="77"/>
      <c r="K10412" s="77"/>
      <c r="L10412" s="77"/>
      <c r="M10412" s="77"/>
    </row>
    <row r="10413" ht="15.75" customHeight="1">
      <c r="A10413" s="79">
        <f t="shared" si="3"/>
        <v>52415</v>
      </c>
      <c r="H10413" s="77"/>
      <c r="I10413" s="77"/>
      <c r="J10413" s="77"/>
      <c r="K10413" s="77"/>
      <c r="L10413" s="77"/>
      <c r="M10413" s="77"/>
    </row>
    <row r="10414" ht="15.75" customHeight="1">
      <c r="A10414" s="79">
        <f t="shared" si="3"/>
        <v>52416</v>
      </c>
      <c r="H10414" s="77"/>
      <c r="I10414" s="77"/>
      <c r="J10414" s="77"/>
      <c r="K10414" s="77"/>
      <c r="L10414" s="77"/>
      <c r="M10414" s="77"/>
    </row>
    <row r="10415" ht="15.75" customHeight="1">
      <c r="A10415" s="79">
        <f t="shared" si="3"/>
        <v>52417</v>
      </c>
      <c r="H10415" s="77"/>
      <c r="I10415" s="77"/>
      <c r="J10415" s="77"/>
      <c r="K10415" s="77"/>
      <c r="L10415" s="77"/>
      <c r="M10415" s="77"/>
    </row>
    <row r="10416" ht="15.75" customHeight="1">
      <c r="A10416" s="79">
        <f t="shared" si="3"/>
        <v>52418</v>
      </c>
      <c r="H10416" s="77"/>
      <c r="I10416" s="77"/>
      <c r="J10416" s="77"/>
      <c r="K10416" s="77"/>
      <c r="L10416" s="77"/>
      <c r="M10416" s="77"/>
    </row>
    <row r="10417" ht="15.75" customHeight="1">
      <c r="A10417" s="79">
        <f t="shared" si="3"/>
        <v>52419</v>
      </c>
      <c r="H10417" s="77"/>
      <c r="I10417" s="77"/>
      <c r="J10417" s="77"/>
      <c r="K10417" s="77"/>
      <c r="L10417" s="77"/>
      <c r="M10417" s="77"/>
    </row>
    <row r="10418" ht="15.75" customHeight="1">
      <c r="A10418" s="79">
        <f t="shared" si="3"/>
        <v>52420</v>
      </c>
      <c r="H10418" s="77"/>
      <c r="I10418" s="77"/>
      <c r="J10418" s="77"/>
      <c r="K10418" s="77"/>
      <c r="L10418" s="77"/>
      <c r="M10418" s="77"/>
    </row>
    <row r="10419" ht="15.75" customHeight="1">
      <c r="A10419" s="79">
        <f t="shared" si="3"/>
        <v>52421</v>
      </c>
      <c r="H10419" s="77"/>
      <c r="I10419" s="77"/>
      <c r="J10419" s="77"/>
      <c r="K10419" s="77"/>
      <c r="L10419" s="77"/>
      <c r="M10419" s="77"/>
    </row>
    <row r="10420" ht="15.75" customHeight="1">
      <c r="A10420" s="79">
        <f t="shared" si="3"/>
        <v>52422</v>
      </c>
      <c r="H10420" s="77"/>
      <c r="I10420" s="77"/>
      <c r="J10420" s="77"/>
      <c r="K10420" s="77"/>
      <c r="L10420" s="77"/>
      <c r="M10420" s="77"/>
    </row>
    <row r="10421" ht="15.75" customHeight="1">
      <c r="A10421" s="79">
        <f t="shared" si="3"/>
        <v>52423</v>
      </c>
      <c r="H10421" s="77"/>
      <c r="I10421" s="77"/>
      <c r="J10421" s="77"/>
      <c r="K10421" s="77"/>
      <c r="L10421" s="77"/>
      <c r="M10421" s="77"/>
    </row>
    <row r="10422" ht="15.75" customHeight="1">
      <c r="A10422" s="79">
        <f t="shared" si="3"/>
        <v>52424</v>
      </c>
      <c r="H10422" s="77"/>
      <c r="I10422" s="77"/>
      <c r="J10422" s="77"/>
      <c r="K10422" s="77"/>
      <c r="L10422" s="77"/>
      <c r="M10422" s="77"/>
    </row>
    <row r="10423" ht="15.75" customHeight="1">
      <c r="A10423" s="79">
        <f t="shared" si="3"/>
        <v>52425</v>
      </c>
      <c r="H10423" s="77"/>
      <c r="I10423" s="77"/>
      <c r="J10423" s="77"/>
      <c r="K10423" s="77"/>
      <c r="L10423" s="77"/>
      <c r="M10423" s="77"/>
    </row>
    <row r="10424" ht="15.75" customHeight="1">
      <c r="A10424" s="79">
        <f t="shared" si="3"/>
        <v>52426</v>
      </c>
      <c r="H10424" s="77"/>
      <c r="I10424" s="77"/>
      <c r="J10424" s="77"/>
      <c r="K10424" s="77"/>
      <c r="L10424" s="77"/>
      <c r="M10424" s="77"/>
    </row>
    <row r="10425" ht="15.75" customHeight="1">
      <c r="A10425" s="79">
        <f t="shared" si="3"/>
        <v>52427</v>
      </c>
      <c r="H10425" s="77"/>
      <c r="I10425" s="77"/>
      <c r="J10425" s="77"/>
      <c r="K10425" s="77"/>
      <c r="L10425" s="77"/>
      <c r="M10425" s="77"/>
    </row>
    <row r="10426" ht="15.75" customHeight="1">
      <c r="A10426" s="79">
        <f t="shared" si="3"/>
        <v>52428</v>
      </c>
      <c r="H10426" s="77"/>
      <c r="I10426" s="77"/>
      <c r="J10426" s="77"/>
      <c r="K10426" s="77"/>
      <c r="L10426" s="77"/>
      <c r="M10426" s="77"/>
    </row>
    <row r="10427" ht="15.75" customHeight="1">
      <c r="A10427" s="79">
        <f t="shared" si="3"/>
        <v>52429</v>
      </c>
      <c r="H10427" s="77"/>
      <c r="I10427" s="77"/>
      <c r="J10427" s="77"/>
      <c r="K10427" s="77"/>
      <c r="L10427" s="77"/>
      <c r="M10427" s="77"/>
    </row>
    <row r="10428" ht="15.75" customHeight="1">
      <c r="A10428" s="79">
        <f t="shared" si="3"/>
        <v>52430</v>
      </c>
      <c r="H10428" s="77"/>
      <c r="I10428" s="77"/>
      <c r="J10428" s="77"/>
      <c r="K10428" s="77"/>
      <c r="L10428" s="77"/>
      <c r="M10428" s="77"/>
    </row>
    <row r="10429" ht="15.75" customHeight="1">
      <c r="A10429" s="79">
        <f t="shared" si="3"/>
        <v>52431</v>
      </c>
      <c r="H10429" s="77"/>
      <c r="I10429" s="77"/>
      <c r="J10429" s="77"/>
      <c r="K10429" s="77"/>
      <c r="L10429" s="77"/>
      <c r="M10429" s="77"/>
    </row>
    <row r="10430" ht="15.75" customHeight="1">
      <c r="A10430" s="79">
        <f t="shared" si="3"/>
        <v>52432</v>
      </c>
      <c r="H10430" s="77"/>
      <c r="I10430" s="77"/>
      <c r="J10430" s="77"/>
      <c r="K10430" s="77"/>
      <c r="L10430" s="77"/>
      <c r="M10430" s="77"/>
    </row>
    <row r="10431" ht="15.75" customHeight="1">
      <c r="A10431" s="79">
        <f t="shared" si="3"/>
        <v>52433</v>
      </c>
      <c r="H10431" s="77"/>
      <c r="I10431" s="77"/>
      <c r="J10431" s="77"/>
      <c r="K10431" s="77"/>
      <c r="L10431" s="77"/>
      <c r="M10431" s="77"/>
    </row>
    <row r="10432" ht="15.75" customHeight="1">
      <c r="A10432" s="79">
        <f t="shared" si="3"/>
        <v>52434</v>
      </c>
      <c r="H10432" s="77"/>
      <c r="I10432" s="77"/>
      <c r="J10432" s="77"/>
      <c r="K10432" s="77"/>
      <c r="L10432" s="77"/>
      <c r="M10432" s="77"/>
    </row>
    <row r="10433" ht="15.75" customHeight="1">
      <c r="A10433" s="79">
        <f t="shared" si="3"/>
        <v>52435</v>
      </c>
      <c r="H10433" s="77"/>
      <c r="I10433" s="77"/>
      <c r="J10433" s="77"/>
      <c r="K10433" s="77"/>
      <c r="L10433" s="77"/>
      <c r="M10433" s="77"/>
    </row>
    <row r="10434" ht="15.75" customHeight="1">
      <c r="A10434" s="79">
        <f t="shared" si="3"/>
        <v>52436</v>
      </c>
      <c r="H10434" s="77"/>
      <c r="I10434" s="77"/>
      <c r="J10434" s="77"/>
      <c r="K10434" s="77"/>
      <c r="L10434" s="77"/>
      <c r="M10434" s="77"/>
    </row>
    <row r="10435" ht="15.75" customHeight="1">
      <c r="A10435" s="79">
        <f t="shared" si="3"/>
        <v>52437</v>
      </c>
      <c r="H10435" s="77"/>
      <c r="I10435" s="77"/>
      <c r="J10435" s="77"/>
      <c r="K10435" s="77"/>
      <c r="L10435" s="77"/>
      <c r="M10435" s="77"/>
    </row>
    <row r="10436" ht="15.75" customHeight="1">
      <c r="A10436" s="79">
        <f t="shared" si="3"/>
        <v>52438</v>
      </c>
      <c r="H10436" s="77"/>
      <c r="I10436" s="77"/>
      <c r="J10436" s="77"/>
      <c r="K10436" s="77"/>
      <c r="L10436" s="77"/>
      <c r="M10436" s="77"/>
    </row>
    <row r="10437" ht="15.75" customHeight="1">
      <c r="A10437" s="79">
        <f t="shared" si="3"/>
        <v>52439</v>
      </c>
      <c r="H10437" s="77"/>
      <c r="I10437" s="77"/>
      <c r="J10437" s="77"/>
      <c r="K10437" s="77"/>
      <c r="L10437" s="77"/>
      <c r="M10437" s="77"/>
    </row>
    <row r="10438" ht="15.75" customHeight="1">
      <c r="A10438" s="79">
        <f t="shared" si="3"/>
        <v>52440</v>
      </c>
      <c r="H10438" s="77"/>
      <c r="I10438" s="77"/>
      <c r="J10438" s="77"/>
      <c r="K10438" s="77"/>
      <c r="L10438" s="77"/>
      <c r="M10438" s="77"/>
    </row>
    <row r="10439" ht="15.75" customHeight="1">
      <c r="A10439" s="79">
        <f t="shared" si="3"/>
        <v>52441</v>
      </c>
      <c r="H10439" s="77"/>
      <c r="I10439" s="77"/>
      <c r="J10439" s="77"/>
      <c r="K10439" s="77"/>
      <c r="L10439" s="77"/>
      <c r="M10439" s="77"/>
    </row>
    <row r="10440" ht="15.75" customHeight="1">
      <c r="A10440" s="79">
        <f t="shared" si="3"/>
        <v>52442</v>
      </c>
      <c r="H10440" s="77"/>
      <c r="I10440" s="77"/>
      <c r="J10440" s="77"/>
      <c r="K10440" s="77"/>
      <c r="L10440" s="77"/>
      <c r="M10440" s="77"/>
    </row>
    <row r="10441" ht="15.75" customHeight="1">
      <c r="A10441" s="79">
        <f t="shared" si="3"/>
        <v>52443</v>
      </c>
      <c r="H10441" s="77"/>
      <c r="I10441" s="77"/>
      <c r="J10441" s="77"/>
      <c r="K10441" s="77"/>
      <c r="L10441" s="77"/>
      <c r="M10441" s="77"/>
    </row>
    <row r="10442" ht="15.75" customHeight="1">
      <c r="A10442" s="79">
        <f t="shared" si="3"/>
        <v>52444</v>
      </c>
      <c r="H10442" s="77"/>
      <c r="I10442" s="77"/>
      <c r="J10442" s="77"/>
      <c r="K10442" s="77"/>
      <c r="L10442" s="77"/>
      <c r="M10442" s="77"/>
    </row>
    <row r="10443" ht="15.75" customHeight="1">
      <c r="A10443" s="79">
        <f t="shared" si="3"/>
        <v>52445</v>
      </c>
      <c r="H10443" s="77"/>
      <c r="I10443" s="77"/>
      <c r="J10443" s="77"/>
      <c r="K10443" s="77"/>
      <c r="L10443" s="77"/>
      <c r="M10443" s="77"/>
    </row>
    <row r="10444" ht="15.75" customHeight="1">
      <c r="A10444" s="79">
        <f t="shared" si="3"/>
        <v>52446</v>
      </c>
      <c r="H10444" s="77"/>
      <c r="I10444" s="77"/>
      <c r="J10444" s="77"/>
      <c r="K10444" s="77"/>
      <c r="L10444" s="77"/>
      <c r="M10444" s="77"/>
    </row>
    <row r="10445" ht="15.75" customHeight="1">
      <c r="A10445" s="79">
        <f t="shared" si="3"/>
        <v>52447</v>
      </c>
      <c r="H10445" s="77"/>
      <c r="I10445" s="77"/>
      <c r="J10445" s="77"/>
      <c r="K10445" s="77"/>
      <c r="L10445" s="77"/>
      <c r="M10445" s="77"/>
    </row>
    <row r="10446" ht="15.75" customHeight="1">
      <c r="A10446" s="79">
        <f t="shared" si="3"/>
        <v>52448</v>
      </c>
      <c r="H10446" s="77"/>
      <c r="I10446" s="77"/>
      <c r="J10446" s="77"/>
      <c r="K10446" s="77"/>
      <c r="L10446" s="77"/>
      <c r="M10446" s="77"/>
    </row>
    <row r="10447" ht="15.75" customHeight="1">
      <c r="A10447" s="79">
        <f t="shared" si="3"/>
        <v>52449</v>
      </c>
      <c r="H10447" s="77"/>
      <c r="I10447" s="77"/>
      <c r="J10447" s="77"/>
      <c r="K10447" s="77"/>
      <c r="L10447" s="77"/>
      <c r="M10447" s="77"/>
    </row>
    <row r="10448" ht="15.75" customHeight="1">
      <c r="A10448" s="79">
        <f t="shared" si="3"/>
        <v>52450</v>
      </c>
      <c r="H10448" s="77"/>
      <c r="I10448" s="77"/>
      <c r="J10448" s="77"/>
      <c r="K10448" s="77"/>
      <c r="L10448" s="77"/>
      <c r="M10448" s="77"/>
    </row>
    <row r="10449" ht="15.75" customHeight="1">
      <c r="A10449" s="79">
        <f t="shared" si="3"/>
        <v>52451</v>
      </c>
      <c r="H10449" s="77"/>
      <c r="I10449" s="77"/>
      <c r="J10449" s="77"/>
      <c r="K10449" s="77"/>
      <c r="L10449" s="77"/>
      <c r="M10449" s="77"/>
    </row>
    <row r="10450" ht="15.75" customHeight="1">
      <c r="A10450" s="79">
        <f t="shared" si="3"/>
        <v>52452</v>
      </c>
      <c r="H10450" s="77"/>
      <c r="I10450" s="77"/>
      <c r="J10450" s="77"/>
      <c r="K10450" s="77"/>
      <c r="L10450" s="77"/>
      <c r="M10450" s="77"/>
    </row>
    <row r="10451" ht="15.75" customHeight="1">
      <c r="A10451" s="79">
        <f t="shared" si="3"/>
        <v>52453</v>
      </c>
      <c r="H10451" s="77"/>
      <c r="I10451" s="77"/>
      <c r="J10451" s="77"/>
      <c r="K10451" s="77"/>
      <c r="L10451" s="77"/>
      <c r="M10451" s="77"/>
    </row>
    <row r="10452" ht="15.75" customHeight="1">
      <c r="A10452" s="79">
        <f t="shared" si="3"/>
        <v>52454</v>
      </c>
      <c r="H10452" s="77"/>
      <c r="I10452" s="77"/>
      <c r="J10452" s="77"/>
      <c r="K10452" s="77"/>
      <c r="L10452" s="77"/>
      <c r="M10452" s="77"/>
    </row>
    <row r="10453" ht="15.75" customHeight="1">
      <c r="A10453" s="79">
        <f t="shared" si="3"/>
        <v>52455</v>
      </c>
      <c r="H10453" s="77"/>
      <c r="I10453" s="77"/>
      <c r="J10453" s="77"/>
      <c r="K10453" s="77"/>
      <c r="L10453" s="77"/>
      <c r="M10453" s="77"/>
    </row>
    <row r="10454" ht="15.75" customHeight="1">
      <c r="A10454" s="79">
        <f t="shared" si="3"/>
        <v>52456</v>
      </c>
      <c r="H10454" s="77"/>
      <c r="I10454" s="77"/>
      <c r="J10454" s="77"/>
      <c r="K10454" s="77"/>
      <c r="L10454" s="77"/>
      <c r="M10454" s="77"/>
    </row>
    <row r="10455" ht="15.75" customHeight="1">
      <c r="A10455" s="79">
        <f t="shared" si="3"/>
        <v>52457</v>
      </c>
      <c r="H10455" s="77"/>
      <c r="I10455" s="77"/>
      <c r="J10455" s="77"/>
      <c r="K10455" s="77"/>
      <c r="L10455" s="77"/>
      <c r="M10455" s="77"/>
    </row>
    <row r="10456" ht="15.75" customHeight="1">
      <c r="A10456" s="79">
        <f t="shared" si="3"/>
        <v>52458</v>
      </c>
      <c r="H10456" s="77"/>
      <c r="I10456" s="77"/>
      <c r="J10456" s="77"/>
      <c r="K10456" s="77"/>
      <c r="L10456" s="77"/>
      <c r="M10456" s="77"/>
    </row>
    <row r="10457" ht="15.75" customHeight="1">
      <c r="A10457" s="79">
        <f t="shared" si="3"/>
        <v>52459</v>
      </c>
      <c r="H10457" s="77"/>
      <c r="I10457" s="77"/>
      <c r="J10457" s="77"/>
      <c r="K10457" s="77"/>
      <c r="L10457" s="77"/>
      <c r="M10457" s="77"/>
    </row>
    <row r="10458" ht="15.75" customHeight="1">
      <c r="A10458" s="79">
        <f t="shared" si="3"/>
        <v>52460</v>
      </c>
      <c r="H10458" s="77"/>
      <c r="I10458" s="77"/>
      <c r="J10458" s="77"/>
      <c r="K10458" s="77"/>
      <c r="L10458" s="77"/>
      <c r="M10458" s="77"/>
    </row>
    <row r="10459" ht="15.75" customHeight="1">
      <c r="A10459" s="79">
        <f t="shared" si="3"/>
        <v>52461</v>
      </c>
      <c r="H10459" s="77"/>
      <c r="I10459" s="77"/>
      <c r="J10459" s="77"/>
      <c r="K10459" s="77"/>
      <c r="L10459" s="77"/>
      <c r="M10459" s="77"/>
    </row>
    <row r="10460" ht="15.75" customHeight="1">
      <c r="A10460" s="79">
        <f t="shared" si="3"/>
        <v>52462</v>
      </c>
      <c r="H10460" s="77"/>
      <c r="I10460" s="77"/>
      <c r="J10460" s="77"/>
      <c r="K10460" s="77"/>
      <c r="L10460" s="77"/>
      <c r="M10460" s="77"/>
    </row>
    <row r="10461" ht="15.75" customHeight="1">
      <c r="A10461" s="79">
        <f t="shared" si="3"/>
        <v>52463</v>
      </c>
      <c r="H10461" s="77"/>
      <c r="I10461" s="77"/>
      <c r="J10461" s="77"/>
      <c r="K10461" s="77"/>
      <c r="L10461" s="77"/>
      <c r="M10461" s="77"/>
    </row>
    <row r="10462" ht="15.75" customHeight="1">
      <c r="A10462" s="79">
        <f t="shared" si="3"/>
        <v>52464</v>
      </c>
      <c r="H10462" s="77"/>
      <c r="I10462" s="77"/>
      <c r="J10462" s="77"/>
      <c r="K10462" s="77"/>
      <c r="L10462" s="77"/>
      <c r="M10462" s="77"/>
    </row>
    <row r="10463" ht="15.75" customHeight="1">
      <c r="A10463" s="79">
        <f t="shared" si="3"/>
        <v>52465</v>
      </c>
      <c r="H10463" s="77"/>
      <c r="I10463" s="77"/>
      <c r="J10463" s="77"/>
      <c r="K10463" s="77"/>
      <c r="L10463" s="77"/>
      <c r="M10463" s="77"/>
    </row>
    <row r="10464" ht="15.75" customHeight="1">
      <c r="A10464" s="79">
        <f t="shared" si="3"/>
        <v>52466</v>
      </c>
      <c r="H10464" s="77"/>
      <c r="I10464" s="77"/>
      <c r="J10464" s="77"/>
      <c r="K10464" s="77"/>
      <c r="L10464" s="77"/>
      <c r="M10464" s="77"/>
    </row>
    <row r="10465" ht="15.75" customHeight="1">
      <c r="A10465" s="79">
        <f t="shared" si="3"/>
        <v>52467</v>
      </c>
      <c r="H10465" s="77"/>
      <c r="I10465" s="77"/>
      <c r="J10465" s="77"/>
      <c r="K10465" s="77"/>
      <c r="L10465" s="77"/>
      <c r="M10465" s="77"/>
    </row>
    <row r="10466" ht="15.75" customHeight="1">
      <c r="A10466" s="79">
        <f t="shared" si="3"/>
        <v>52468</v>
      </c>
      <c r="H10466" s="77"/>
      <c r="I10466" s="77"/>
      <c r="J10466" s="77"/>
      <c r="K10466" s="77"/>
      <c r="L10466" s="77"/>
      <c r="M10466" s="77"/>
    </row>
    <row r="10467" ht="15.75" customHeight="1">
      <c r="A10467" s="79">
        <f t="shared" si="3"/>
        <v>52469</v>
      </c>
      <c r="H10467" s="77"/>
      <c r="I10467" s="77"/>
      <c r="J10467" s="77"/>
      <c r="K10467" s="77"/>
      <c r="L10467" s="77"/>
      <c r="M10467" s="77"/>
    </row>
    <row r="10468" ht="15.75" customHeight="1">
      <c r="A10468" s="79">
        <f t="shared" si="3"/>
        <v>52470</v>
      </c>
      <c r="H10468" s="77"/>
      <c r="I10468" s="77"/>
      <c r="J10468" s="77"/>
      <c r="K10468" s="77"/>
      <c r="L10468" s="77"/>
      <c r="M10468" s="77"/>
    </row>
    <row r="10469" ht="15.75" customHeight="1">
      <c r="A10469" s="79">
        <f t="shared" si="3"/>
        <v>52471</v>
      </c>
      <c r="H10469" s="77"/>
      <c r="I10469" s="77"/>
      <c r="J10469" s="77"/>
      <c r="K10469" s="77"/>
      <c r="L10469" s="77"/>
      <c r="M10469" s="77"/>
    </row>
    <row r="10470" ht="15.75" customHeight="1">
      <c r="A10470" s="79">
        <f t="shared" si="3"/>
        <v>52472</v>
      </c>
      <c r="H10470" s="77"/>
      <c r="I10470" s="77"/>
      <c r="J10470" s="77"/>
      <c r="K10470" s="77"/>
      <c r="L10470" s="77"/>
      <c r="M10470" s="77"/>
    </row>
    <row r="10471" ht="15.75" customHeight="1">
      <c r="A10471" s="79">
        <f t="shared" si="3"/>
        <v>52473</v>
      </c>
      <c r="H10471" s="77"/>
      <c r="I10471" s="77"/>
      <c r="J10471" s="77"/>
      <c r="K10471" s="77"/>
      <c r="L10471" s="77"/>
      <c r="M10471" s="77"/>
    </row>
    <row r="10472" ht="15.75" customHeight="1">
      <c r="A10472" s="79">
        <f t="shared" si="3"/>
        <v>52474</v>
      </c>
      <c r="H10472" s="77"/>
      <c r="I10472" s="77"/>
      <c r="J10472" s="77"/>
      <c r="K10472" s="77"/>
      <c r="L10472" s="77"/>
      <c r="M10472" s="77"/>
    </row>
    <row r="10473" ht="15.75" customHeight="1">
      <c r="A10473" s="79">
        <f t="shared" si="3"/>
        <v>52475</v>
      </c>
      <c r="H10473" s="77"/>
      <c r="I10473" s="77"/>
      <c r="J10473" s="77"/>
      <c r="K10473" s="77"/>
      <c r="L10473" s="77"/>
      <c r="M10473" s="77"/>
    </row>
    <row r="10474" ht="15.75" customHeight="1">
      <c r="A10474" s="79">
        <f t="shared" si="3"/>
        <v>52476</v>
      </c>
      <c r="H10474" s="77"/>
      <c r="I10474" s="77"/>
      <c r="J10474" s="77"/>
      <c r="K10474" s="77"/>
      <c r="L10474" s="77"/>
      <c r="M10474" s="77"/>
    </row>
    <row r="10475" ht="15.75" customHeight="1">
      <c r="A10475" s="79">
        <f t="shared" si="3"/>
        <v>52477</v>
      </c>
      <c r="H10475" s="77"/>
      <c r="I10475" s="77"/>
      <c r="J10475" s="77"/>
      <c r="K10475" s="77"/>
      <c r="L10475" s="77"/>
      <c r="M10475" s="77"/>
    </row>
    <row r="10476" ht="15.75" customHeight="1">
      <c r="A10476" s="79">
        <f t="shared" si="3"/>
        <v>52478</v>
      </c>
      <c r="H10476" s="77"/>
      <c r="I10476" s="77"/>
      <c r="J10476" s="77"/>
      <c r="K10476" s="77"/>
      <c r="L10476" s="77"/>
      <c r="M10476" s="77"/>
    </row>
    <row r="10477" ht="15.75" customHeight="1">
      <c r="A10477" s="79">
        <f t="shared" si="3"/>
        <v>52479</v>
      </c>
      <c r="H10477" s="77"/>
      <c r="I10477" s="77"/>
      <c r="J10477" s="77"/>
      <c r="K10477" s="77"/>
      <c r="L10477" s="77"/>
      <c r="M10477" s="77"/>
    </row>
    <row r="10478" ht="15.75" customHeight="1">
      <c r="A10478" s="79">
        <f t="shared" si="3"/>
        <v>52480</v>
      </c>
      <c r="H10478" s="77"/>
      <c r="I10478" s="77"/>
      <c r="J10478" s="77"/>
      <c r="K10478" s="77"/>
      <c r="L10478" s="77"/>
      <c r="M10478" s="77"/>
    </row>
    <row r="10479" ht="15.75" customHeight="1">
      <c r="A10479" s="79">
        <f t="shared" si="3"/>
        <v>52481</v>
      </c>
      <c r="H10479" s="77"/>
      <c r="I10479" s="77"/>
      <c r="J10479" s="77"/>
      <c r="K10479" s="77"/>
      <c r="L10479" s="77"/>
      <c r="M10479" s="77"/>
    </row>
    <row r="10480" ht="15.75" customHeight="1">
      <c r="A10480" s="79">
        <f t="shared" si="3"/>
        <v>52482</v>
      </c>
      <c r="H10480" s="77"/>
      <c r="I10480" s="77"/>
      <c r="J10480" s="77"/>
      <c r="K10480" s="77"/>
      <c r="L10480" s="77"/>
      <c r="M10480" s="77"/>
    </row>
    <row r="10481" ht="15.75" customHeight="1">
      <c r="A10481" s="79">
        <f t="shared" si="3"/>
        <v>52483</v>
      </c>
      <c r="H10481" s="77"/>
      <c r="I10481" s="77"/>
      <c r="J10481" s="77"/>
      <c r="K10481" s="77"/>
      <c r="L10481" s="77"/>
      <c r="M10481" s="77"/>
    </row>
    <row r="10482" ht="15.75" customHeight="1">
      <c r="A10482" s="79">
        <f t="shared" si="3"/>
        <v>52484</v>
      </c>
      <c r="H10482" s="77"/>
      <c r="I10482" s="77"/>
      <c r="J10482" s="77"/>
      <c r="K10482" s="77"/>
      <c r="L10482" s="77"/>
      <c r="M10482" s="77"/>
    </row>
    <row r="10483" ht="15.75" customHeight="1">
      <c r="A10483" s="79">
        <f t="shared" si="3"/>
        <v>52485</v>
      </c>
      <c r="H10483" s="77"/>
      <c r="I10483" s="77"/>
      <c r="J10483" s="77"/>
      <c r="K10483" s="77"/>
      <c r="L10483" s="77"/>
      <c r="M10483" s="77"/>
    </row>
    <row r="10484" ht="15.75" customHeight="1">
      <c r="A10484" s="79">
        <f t="shared" si="3"/>
        <v>52486</v>
      </c>
      <c r="H10484" s="77"/>
      <c r="I10484" s="77"/>
      <c r="J10484" s="77"/>
      <c r="K10484" s="77"/>
      <c r="L10484" s="77"/>
      <c r="M10484" s="77"/>
    </row>
    <row r="10485" ht="15.75" customHeight="1">
      <c r="A10485" s="79">
        <f t="shared" si="3"/>
        <v>52487</v>
      </c>
      <c r="H10485" s="77"/>
      <c r="I10485" s="77"/>
      <c r="J10485" s="77"/>
      <c r="K10485" s="77"/>
      <c r="L10485" s="77"/>
      <c r="M10485" s="77"/>
    </row>
    <row r="10486" ht="15.75" customHeight="1">
      <c r="A10486" s="79">
        <f t="shared" si="3"/>
        <v>52488</v>
      </c>
      <c r="H10486" s="77"/>
      <c r="I10486" s="77"/>
      <c r="J10486" s="77"/>
      <c r="K10486" s="77"/>
      <c r="L10486" s="77"/>
      <c r="M10486" s="77"/>
    </row>
    <row r="10487" ht="15.75" customHeight="1">
      <c r="A10487" s="79">
        <f t="shared" si="3"/>
        <v>52489</v>
      </c>
      <c r="H10487" s="77"/>
      <c r="I10487" s="77"/>
      <c r="J10487" s="77"/>
      <c r="K10487" s="77"/>
      <c r="L10487" s="77"/>
      <c r="M10487" s="77"/>
    </row>
    <row r="10488" ht="15.75" customHeight="1">
      <c r="A10488" s="79">
        <f t="shared" si="3"/>
        <v>52490</v>
      </c>
      <c r="H10488" s="77"/>
      <c r="I10488" s="77"/>
      <c r="J10488" s="77"/>
      <c r="K10488" s="77"/>
      <c r="L10488" s="77"/>
      <c r="M10488" s="77"/>
    </row>
    <row r="10489" ht="15.75" customHeight="1">
      <c r="A10489" s="79">
        <f t="shared" si="3"/>
        <v>52491</v>
      </c>
      <c r="H10489" s="77"/>
      <c r="I10489" s="77"/>
      <c r="J10489" s="77"/>
      <c r="K10489" s="77"/>
      <c r="L10489" s="77"/>
      <c r="M10489" s="77"/>
    </row>
    <row r="10490" ht="15.75" customHeight="1">
      <c r="A10490" s="79">
        <f t="shared" si="3"/>
        <v>52492</v>
      </c>
      <c r="H10490" s="77"/>
      <c r="I10490" s="77"/>
      <c r="J10490" s="77"/>
      <c r="K10490" s="77"/>
      <c r="L10490" s="77"/>
      <c r="M10490" s="77"/>
    </row>
    <row r="10491" ht="15.75" customHeight="1">
      <c r="A10491" s="79">
        <f t="shared" si="3"/>
        <v>52493</v>
      </c>
      <c r="H10491" s="77"/>
      <c r="I10491" s="77"/>
      <c r="J10491" s="77"/>
      <c r="K10491" s="77"/>
      <c r="L10491" s="77"/>
      <c r="M10491" s="77"/>
    </row>
    <row r="10492" ht="15.75" customHeight="1">
      <c r="A10492" s="79">
        <f t="shared" si="3"/>
        <v>52494</v>
      </c>
      <c r="H10492" s="77"/>
      <c r="I10492" s="77"/>
      <c r="J10492" s="77"/>
      <c r="K10492" s="77"/>
      <c r="L10492" s="77"/>
      <c r="M10492" s="77"/>
    </row>
    <row r="10493" ht="15.75" customHeight="1">
      <c r="A10493" s="79">
        <f t="shared" si="3"/>
        <v>52495</v>
      </c>
      <c r="H10493" s="77"/>
      <c r="I10493" s="77"/>
      <c r="J10493" s="77"/>
      <c r="K10493" s="77"/>
      <c r="L10493" s="77"/>
      <c r="M10493" s="77"/>
    </row>
    <row r="10494" ht="15.75" customHeight="1">
      <c r="A10494" s="79">
        <f t="shared" si="3"/>
        <v>52496</v>
      </c>
      <c r="H10494" s="77"/>
      <c r="I10494" s="77"/>
      <c r="J10494" s="77"/>
      <c r="K10494" s="77"/>
      <c r="L10494" s="77"/>
      <c r="M10494" s="77"/>
    </row>
    <row r="10495" ht="15.75" customHeight="1">
      <c r="A10495" s="79">
        <f t="shared" si="3"/>
        <v>52497</v>
      </c>
      <c r="H10495" s="77"/>
      <c r="I10495" s="77"/>
      <c r="J10495" s="77"/>
      <c r="K10495" s="77"/>
      <c r="L10495" s="77"/>
      <c r="M10495" s="77"/>
    </row>
    <row r="10496" ht="15.75" customHeight="1">
      <c r="A10496" s="79">
        <f t="shared" si="3"/>
        <v>52498</v>
      </c>
      <c r="H10496" s="77"/>
      <c r="I10496" s="77"/>
      <c r="J10496" s="77"/>
      <c r="K10496" s="77"/>
      <c r="L10496" s="77"/>
      <c r="M10496" s="77"/>
    </row>
    <row r="10497" ht="15.75" customHeight="1">
      <c r="A10497" s="79">
        <f t="shared" si="3"/>
        <v>52499</v>
      </c>
      <c r="H10497" s="77"/>
      <c r="I10497" s="77"/>
      <c r="J10497" s="77"/>
      <c r="K10497" s="77"/>
      <c r="L10497" s="77"/>
      <c r="M10497" s="77"/>
    </row>
    <row r="10498" ht="15.75" customHeight="1">
      <c r="A10498" s="79">
        <f t="shared" si="3"/>
        <v>52500</v>
      </c>
      <c r="H10498" s="77"/>
      <c r="I10498" s="77"/>
      <c r="J10498" s="77"/>
      <c r="K10498" s="77"/>
      <c r="L10498" s="77"/>
      <c r="M10498" s="77"/>
    </row>
    <row r="10499" ht="15.75" customHeight="1">
      <c r="A10499" s="79">
        <f t="shared" si="3"/>
        <v>52501</v>
      </c>
      <c r="H10499" s="77"/>
      <c r="I10499" s="77"/>
      <c r="J10499" s="77"/>
      <c r="K10499" s="77"/>
      <c r="L10499" s="77"/>
      <c r="M10499" s="77"/>
    </row>
    <row r="10500" ht="15.75" customHeight="1">
      <c r="A10500" s="79">
        <f t="shared" si="3"/>
        <v>52502</v>
      </c>
      <c r="H10500" s="77"/>
      <c r="I10500" s="77"/>
      <c r="J10500" s="77"/>
      <c r="K10500" s="77"/>
      <c r="L10500" s="77"/>
      <c r="M10500" s="77"/>
    </row>
    <row r="10501" ht="15.75" customHeight="1">
      <c r="A10501" s="79">
        <f t="shared" si="3"/>
        <v>52503</v>
      </c>
      <c r="H10501" s="77"/>
      <c r="I10501" s="77"/>
      <c r="J10501" s="77"/>
      <c r="K10501" s="77"/>
      <c r="L10501" s="77"/>
      <c r="M10501" s="77"/>
    </row>
    <row r="10502" ht="15.75" customHeight="1">
      <c r="A10502" s="79">
        <f t="shared" si="3"/>
        <v>52504</v>
      </c>
      <c r="H10502" s="77"/>
      <c r="I10502" s="77"/>
      <c r="J10502" s="77"/>
      <c r="K10502" s="77"/>
      <c r="L10502" s="77"/>
      <c r="M10502" s="77"/>
    </row>
    <row r="10503" ht="15.75" customHeight="1">
      <c r="A10503" s="79">
        <f t="shared" si="3"/>
        <v>52505</v>
      </c>
      <c r="H10503" s="77"/>
      <c r="I10503" s="77"/>
      <c r="J10503" s="77"/>
      <c r="K10503" s="77"/>
      <c r="L10503" s="77"/>
      <c r="M10503" s="77"/>
    </row>
    <row r="10504" ht="15.75" customHeight="1">
      <c r="A10504" s="79">
        <f t="shared" si="3"/>
        <v>52506</v>
      </c>
      <c r="H10504" s="77"/>
      <c r="I10504" s="77"/>
      <c r="J10504" s="77"/>
      <c r="K10504" s="77"/>
      <c r="L10504" s="77"/>
      <c r="M10504" s="77"/>
    </row>
    <row r="10505" ht="15.75" customHeight="1">
      <c r="A10505" s="79">
        <f t="shared" si="3"/>
        <v>52507</v>
      </c>
      <c r="H10505" s="77"/>
      <c r="I10505" s="77"/>
      <c r="J10505" s="77"/>
      <c r="K10505" s="77"/>
      <c r="L10505" s="77"/>
      <c r="M10505" s="77"/>
    </row>
    <row r="10506" ht="15.75" customHeight="1">
      <c r="A10506" s="79">
        <f t="shared" si="3"/>
        <v>52508</v>
      </c>
      <c r="H10506" s="77"/>
      <c r="I10506" s="77"/>
      <c r="J10506" s="77"/>
      <c r="K10506" s="77"/>
      <c r="L10506" s="77"/>
      <c r="M10506" s="77"/>
    </row>
    <row r="10507" ht="15.75" customHeight="1">
      <c r="A10507" s="79">
        <f t="shared" si="3"/>
        <v>52509</v>
      </c>
      <c r="H10507" s="77"/>
      <c r="I10507" s="77"/>
      <c r="J10507" s="77"/>
      <c r="K10507" s="77"/>
      <c r="L10507" s="77"/>
      <c r="M10507" s="77"/>
    </row>
    <row r="10508" ht="15.75" customHeight="1">
      <c r="A10508" s="79">
        <f t="shared" si="3"/>
        <v>52510</v>
      </c>
      <c r="H10508" s="77"/>
      <c r="I10508" s="77"/>
      <c r="J10508" s="77"/>
      <c r="K10508" s="77"/>
      <c r="L10508" s="77"/>
      <c r="M10508" s="77"/>
    </row>
    <row r="10509" ht="15.75" customHeight="1">
      <c r="A10509" s="79">
        <f t="shared" si="3"/>
        <v>52511</v>
      </c>
      <c r="H10509" s="77"/>
      <c r="I10509" s="77"/>
      <c r="J10509" s="77"/>
      <c r="K10509" s="77"/>
      <c r="L10509" s="77"/>
      <c r="M10509" s="77"/>
    </row>
    <row r="10510" ht="15.75" customHeight="1">
      <c r="A10510" s="79">
        <f t="shared" si="3"/>
        <v>52512</v>
      </c>
      <c r="H10510" s="77"/>
      <c r="I10510" s="77"/>
      <c r="J10510" s="77"/>
      <c r="K10510" s="77"/>
      <c r="L10510" s="77"/>
      <c r="M10510" s="77"/>
    </row>
    <row r="10511" ht="15.75" customHeight="1">
      <c r="A10511" s="79">
        <f t="shared" si="3"/>
        <v>52513</v>
      </c>
      <c r="H10511" s="77"/>
      <c r="I10511" s="77"/>
      <c r="J10511" s="77"/>
      <c r="K10511" s="77"/>
      <c r="L10511" s="77"/>
      <c r="M10511" s="77"/>
    </row>
    <row r="10512" ht="15.75" customHeight="1">
      <c r="A10512" s="79">
        <f t="shared" si="3"/>
        <v>52514</v>
      </c>
      <c r="H10512" s="77"/>
      <c r="I10512" s="77"/>
      <c r="J10512" s="77"/>
      <c r="K10512" s="77"/>
      <c r="L10512" s="77"/>
      <c r="M10512" s="77"/>
    </row>
    <row r="10513" ht="15.75" customHeight="1">
      <c r="A10513" s="79">
        <f t="shared" si="3"/>
        <v>52515</v>
      </c>
      <c r="H10513" s="77"/>
      <c r="I10513" s="77"/>
      <c r="J10513" s="77"/>
      <c r="K10513" s="77"/>
      <c r="L10513" s="77"/>
      <c r="M10513" s="77"/>
    </row>
    <row r="10514" ht="15.75" customHeight="1">
      <c r="A10514" s="79">
        <f t="shared" si="3"/>
        <v>52516</v>
      </c>
      <c r="H10514" s="77"/>
      <c r="I10514" s="77"/>
      <c r="J10514" s="77"/>
      <c r="K10514" s="77"/>
      <c r="L10514" s="77"/>
      <c r="M10514" s="77"/>
    </row>
    <row r="10515" ht="15.75" customHeight="1">
      <c r="A10515" s="79">
        <f t="shared" si="3"/>
        <v>52517</v>
      </c>
      <c r="H10515" s="77"/>
      <c r="I10515" s="77"/>
      <c r="J10515" s="77"/>
      <c r="K10515" s="77"/>
      <c r="L10515" s="77"/>
      <c r="M10515" s="77"/>
    </row>
    <row r="10516" ht="15.75" customHeight="1">
      <c r="A10516" s="79">
        <f t="shared" si="3"/>
        <v>52518</v>
      </c>
      <c r="H10516" s="77"/>
      <c r="I10516" s="77"/>
      <c r="J10516" s="77"/>
      <c r="K10516" s="77"/>
      <c r="L10516" s="77"/>
      <c r="M10516" s="77"/>
    </row>
    <row r="10517" ht="15.75" customHeight="1">
      <c r="A10517" s="79">
        <f t="shared" si="3"/>
        <v>52519</v>
      </c>
      <c r="H10517" s="77"/>
      <c r="I10517" s="77"/>
      <c r="J10517" s="77"/>
      <c r="K10517" s="77"/>
      <c r="L10517" s="77"/>
      <c r="M10517" s="77"/>
    </row>
    <row r="10518" ht="15.75" customHeight="1">
      <c r="A10518" s="79">
        <f t="shared" si="3"/>
        <v>52520</v>
      </c>
      <c r="H10518" s="77"/>
      <c r="I10518" s="77"/>
      <c r="J10518" s="77"/>
      <c r="K10518" s="77"/>
      <c r="L10518" s="77"/>
      <c r="M10518" s="77"/>
    </row>
    <row r="10519" ht="15.75" customHeight="1">
      <c r="A10519" s="79">
        <f t="shared" si="3"/>
        <v>52521</v>
      </c>
      <c r="H10519" s="77"/>
      <c r="I10519" s="77"/>
      <c r="J10519" s="77"/>
      <c r="K10519" s="77"/>
      <c r="L10519" s="77"/>
      <c r="M10519" s="77"/>
    </row>
    <row r="10520" ht="15.75" customHeight="1">
      <c r="A10520" s="79">
        <f t="shared" si="3"/>
        <v>52522</v>
      </c>
      <c r="H10520" s="77"/>
      <c r="I10520" s="77"/>
      <c r="J10520" s="77"/>
      <c r="K10520" s="77"/>
      <c r="L10520" s="77"/>
      <c r="M10520" s="77"/>
    </row>
    <row r="10521" ht="15.75" customHeight="1">
      <c r="A10521" s="79">
        <f t="shared" si="3"/>
        <v>52523</v>
      </c>
      <c r="H10521" s="77"/>
      <c r="I10521" s="77"/>
      <c r="J10521" s="77"/>
      <c r="K10521" s="77"/>
      <c r="L10521" s="77"/>
      <c r="M10521" s="77"/>
    </row>
    <row r="10522" ht="15.75" customHeight="1">
      <c r="A10522" s="79">
        <f t="shared" si="3"/>
        <v>52524</v>
      </c>
      <c r="H10522" s="77"/>
      <c r="I10522" s="77"/>
      <c r="J10522" s="77"/>
      <c r="K10522" s="77"/>
      <c r="L10522" s="77"/>
      <c r="M10522" s="77"/>
    </row>
    <row r="10523" ht="15.75" customHeight="1">
      <c r="A10523" s="79">
        <f t="shared" si="3"/>
        <v>52525</v>
      </c>
      <c r="H10523" s="77"/>
      <c r="I10523" s="77"/>
      <c r="J10523" s="77"/>
      <c r="K10523" s="77"/>
      <c r="L10523" s="77"/>
      <c r="M10523" s="77"/>
    </row>
    <row r="10524" ht="15.75" customHeight="1">
      <c r="A10524" s="79">
        <f t="shared" si="3"/>
        <v>52526</v>
      </c>
      <c r="H10524" s="77"/>
      <c r="I10524" s="77"/>
      <c r="J10524" s="77"/>
      <c r="K10524" s="77"/>
      <c r="L10524" s="77"/>
      <c r="M10524" s="77"/>
    </row>
    <row r="10525" ht="15.75" customHeight="1">
      <c r="A10525" s="79">
        <f t="shared" si="3"/>
        <v>52527</v>
      </c>
      <c r="H10525" s="77"/>
      <c r="I10525" s="77"/>
      <c r="J10525" s="77"/>
      <c r="K10525" s="77"/>
      <c r="L10525" s="77"/>
      <c r="M10525" s="77"/>
    </row>
    <row r="10526" ht="15.75" customHeight="1">
      <c r="A10526" s="79">
        <f t="shared" si="3"/>
        <v>52528</v>
      </c>
      <c r="H10526" s="77"/>
      <c r="I10526" s="77"/>
      <c r="J10526" s="77"/>
      <c r="K10526" s="77"/>
      <c r="L10526" s="77"/>
      <c r="M10526" s="77"/>
    </row>
    <row r="10527" ht="15.75" customHeight="1">
      <c r="A10527" s="79">
        <f t="shared" si="3"/>
        <v>52529</v>
      </c>
      <c r="H10527" s="77"/>
      <c r="I10527" s="77"/>
      <c r="J10527" s="77"/>
      <c r="K10527" s="77"/>
      <c r="L10527" s="77"/>
      <c r="M10527" s="77"/>
    </row>
    <row r="10528" ht="15.75" customHeight="1">
      <c r="A10528" s="79">
        <f t="shared" si="3"/>
        <v>52530</v>
      </c>
      <c r="H10528" s="77"/>
      <c r="I10528" s="77"/>
      <c r="J10528" s="77"/>
      <c r="K10528" s="77"/>
      <c r="L10528" s="77"/>
      <c r="M10528" s="77"/>
    </row>
    <row r="10529" ht="15.75" customHeight="1">
      <c r="A10529" s="79">
        <f t="shared" si="3"/>
        <v>52531</v>
      </c>
      <c r="H10529" s="77"/>
      <c r="I10529" s="77"/>
      <c r="J10529" s="77"/>
      <c r="K10529" s="77"/>
      <c r="L10529" s="77"/>
      <c r="M10529" s="77"/>
    </row>
    <row r="10530" ht="15.75" customHeight="1">
      <c r="A10530" s="79">
        <f t="shared" si="3"/>
        <v>52532</v>
      </c>
      <c r="H10530" s="77"/>
      <c r="I10530" s="77"/>
      <c r="J10530" s="77"/>
      <c r="K10530" s="77"/>
      <c r="L10530" s="77"/>
      <c r="M10530" s="77"/>
    </row>
    <row r="10531" ht="15.75" customHeight="1">
      <c r="A10531" s="79">
        <f t="shared" si="3"/>
        <v>52533</v>
      </c>
      <c r="H10531" s="77"/>
      <c r="I10531" s="77"/>
      <c r="J10531" s="77"/>
      <c r="K10531" s="77"/>
      <c r="L10531" s="77"/>
      <c r="M10531" s="77"/>
    </row>
    <row r="10532" ht="15.75" customHeight="1">
      <c r="A10532" s="79">
        <f t="shared" si="3"/>
        <v>52534</v>
      </c>
      <c r="H10532" s="77"/>
      <c r="I10532" s="77"/>
      <c r="J10532" s="77"/>
      <c r="K10532" s="77"/>
      <c r="L10532" s="77"/>
      <c r="M10532" s="77"/>
    </row>
    <row r="10533" ht="15.75" customHeight="1">
      <c r="A10533" s="79">
        <f t="shared" si="3"/>
        <v>52535</v>
      </c>
      <c r="H10533" s="77"/>
      <c r="I10533" s="77"/>
      <c r="J10533" s="77"/>
      <c r="K10533" s="77"/>
      <c r="L10533" s="77"/>
      <c r="M10533" s="77"/>
    </row>
    <row r="10534" ht="15.75" customHeight="1">
      <c r="A10534" s="79">
        <f t="shared" si="3"/>
        <v>52536</v>
      </c>
      <c r="H10534" s="77"/>
      <c r="I10534" s="77"/>
      <c r="J10534" s="77"/>
      <c r="K10534" s="77"/>
      <c r="L10534" s="77"/>
      <c r="M10534" s="77"/>
    </row>
    <row r="10535" ht="15.75" customHeight="1">
      <c r="A10535" s="79">
        <f t="shared" si="3"/>
        <v>52537</v>
      </c>
      <c r="H10535" s="77"/>
      <c r="I10535" s="77"/>
      <c r="J10535" s="77"/>
      <c r="K10535" s="77"/>
      <c r="L10535" s="77"/>
      <c r="M10535" s="77"/>
    </row>
    <row r="10536" ht="15.75" customHeight="1">
      <c r="A10536" s="79">
        <f t="shared" si="3"/>
        <v>52538</v>
      </c>
      <c r="H10536" s="77"/>
      <c r="I10536" s="77"/>
      <c r="J10536" s="77"/>
      <c r="K10536" s="77"/>
      <c r="L10536" s="77"/>
      <c r="M10536" s="77"/>
    </row>
    <row r="10537" ht="15.75" customHeight="1">
      <c r="A10537" s="79">
        <f t="shared" si="3"/>
        <v>52539</v>
      </c>
      <c r="H10537" s="77"/>
      <c r="I10537" s="77"/>
      <c r="J10537" s="77"/>
      <c r="K10537" s="77"/>
      <c r="L10537" s="77"/>
      <c r="M10537" s="77"/>
    </row>
    <row r="10538" ht="15.75" customHeight="1">
      <c r="A10538" s="79">
        <f t="shared" si="3"/>
        <v>52540</v>
      </c>
      <c r="H10538" s="77"/>
      <c r="I10538" s="77"/>
      <c r="J10538" s="77"/>
      <c r="K10538" s="77"/>
      <c r="L10538" s="77"/>
      <c r="M10538" s="77"/>
    </row>
    <row r="10539" ht="15.75" customHeight="1">
      <c r="A10539" s="79">
        <f t="shared" si="3"/>
        <v>52541</v>
      </c>
      <c r="H10539" s="77"/>
      <c r="I10539" s="77"/>
      <c r="J10539" s="77"/>
      <c r="K10539" s="77"/>
      <c r="L10539" s="77"/>
      <c r="M10539" s="77"/>
    </row>
    <row r="10540" ht="15.75" customHeight="1">
      <c r="A10540" s="79">
        <f t="shared" si="3"/>
        <v>52542</v>
      </c>
      <c r="H10540" s="77"/>
      <c r="I10540" s="77"/>
      <c r="J10540" s="77"/>
      <c r="K10540" s="77"/>
      <c r="L10540" s="77"/>
      <c r="M10540" s="77"/>
    </row>
    <row r="10541" ht="15.75" customHeight="1">
      <c r="A10541" s="79">
        <f t="shared" si="3"/>
        <v>52543</v>
      </c>
      <c r="H10541" s="77"/>
      <c r="I10541" s="77"/>
      <c r="J10541" s="77"/>
      <c r="K10541" s="77"/>
      <c r="L10541" s="77"/>
      <c r="M10541" s="77"/>
    </row>
    <row r="10542" ht="15.75" customHeight="1">
      <c r="A10542" s="79">
        <f t="shared" si="3"/>
        <v>52544</v>
      </c>
      <c r="H10542" s="77"/>
      <c r="I10542" s="77"/>
      <c r="J10542" s="77"/>
      <c r="K10542" s="77"/>
      <c r="L10542" s="77"/>
      <c r="M10542" s="77"/>
    </row>
    <row r="10543" ht="15.75" customHeight="1">
      <c r="A10543" s="79">
        <f t="shared" si="3"/>
        <v>52545</v>
      </c>
      <c r="H10543" s="77"/>
      <c r="I10543" s="77"/>
      <c r="J10543" s="77"/>
      <c r="K10543" s="77"/>
      <c r="L10543" s="77"/>
      <c r="M10543" s="77"/>
    </row>
    <row r="10544" ht="15.75" customHeight="1">
      <c r="A10544" s="79">
        <f t="shared" si="3"/>
        <v>52546</v>
      </c>
      <c r="H10544" s="77"/>
      <c r="I10544" s="77"/>
      <c r="J10544" s="77"/>
      <c r="K10544" s="77"/>
      <c r="L10544" s="77"/>
      <c r="M10544" s="77"/>
    </row>
    <row r="10545" ht="15.75" customHeight="1">
      <c r="A10545" s="79">
        <f t="shared" si="3"/>
        <v>52547</v>
      </c>
      <c r="H10545" s="77"/>
      <c r="I10545" s="77"/>
      <c r="J10545" s="77"/>
      <c r="K10545" s="77"/>
      <c r="L10545" s="77"/>
      <c r="M10545" s="77"/>
    </row>
    <row r="10546" ht="15.75" customHeight="1">
      <c r="A10546" s="79">
        <f t="shared" si="3"/>
        <v>52548</v>
      </c>
      <c r="H10546" s="77"/>
      <c r="I10546" s="77"/>
      <c r="J10546" s="77"/>
      <c r="K10546" s="77"/>
      <c r="L10546" s="77"/>
      <c r="M10546" s="77"/>
    </row>
    <row r="10547" ht="15.75" customHeight="1">
      <c r="A10547" s="79">
        <f t="shared" si="3"/>
        <v>52549</v>
      </c>
      <c r="H10547" s="77"/>
      <c r="I10547" s="77"/>
      <c r="J10547" s="77"/>
      <c r="K10547" s="77"/>
      <c r="L10547" s="77"/>
      <c r="M10547" s="77"/>
    </row>
    <row r="10548" ht="15.75" customHeight="1">
      <c r="A10548" s="79">
        <f t="shared" si="3"/>
        <v>52550</v>
      </c>
      <c r="H10548" s="77"/>
      <c r="I10548" s="77"/>
      <c r="J10548" s="77"/>
      <c r="K10548" s="77"/>
      <c r="L10548" s="77"/>
      <c r="M10548" s="77"/>
    </row>
    <row r="10549" ht="15.75" customHeight="1">
      <c r="A10549" s="79">
        <f t="shared" si="3"/>
        <v>52551</v>
      </c>
      <c r="H10549" s="77"/>
      <c r="I10549" s="77"/>
      <c r="J10549" s="77"/>
      <c r="K10549" s="77"/>
      <c r="L10549" s="77"/>
      <c r="M10549" s="77"/>
    </row>
    <row r="10550" ht="15.75" customHeight="1">
      <c r="A10550" s="79">
        <f t="shared" si="3"/>
        <v>52552</v>
      </c>
      <c r="H10550" s="77"/>
      <c r="I10550" s="77"/>
      <c r="J10550" s="77"/>
      <c r="K10550" s="77"/>
      <c r="L10550" s="77"/>
      <c r="M10550" s="77"/>
    </row>
    <row r="10551" ht="15.75" customHeight="1">
      <c r="A10551" s="79">
        <f t="shared" si="3"/>
        <v>52553</v>
      </c>
      <c r="H10551" s="77"/>
      <c r="I10551" s="77"/>
      <c r="J10551" s="77"/>
      <c r="K10551" s="77"/>
      <c r="L10551" s="77"/>
      <c r="M10551" s="77"/>
    </row>
    <row r="10552" ht="15.75" customHeight="1">
      <c r="A10552" s="79">
        <f t="shared" si="3"/>
        <v>52554</v>
      </c>
      <c r="H10552" s="77"/>
      <c r="I10552" s="77"/>
      <c r="J10552" s="77"/>
      <c r="K10552" s="77"/>
      <c r="L10552" s="77"/>
      <c r="M10552" s="77"/>
    </row>
    <row r="10553" ht="15.75" customHeight="1">
      <c r="A10553" s="79">
        <f t="shared" si="3"/>
        <v>52555</v>
      </c>
      <c r="H10553" s="77"/>
      <c r="I10553" s="77"/>
      <c r="J10553" s="77"/>
      <c r="K10553" s="77"/>
      <c r="L10553" s="77"/>
      <c r="M10553" s="77"/>
    </row>
    <row r="10554" ht="15.75" customHeight="1">
      <c r="A10554" s="79">
        <f t="shared" si="3"/>
        <v>52556</v>
      </c>
      <c r="H10554" s="77"/>
      <c r="I10554" s="77"/>
      <c r="J10554" s="77"/>
      <c r="K10554" s="77"/>
      <c r="L10554" s="77"/>
      <c r="M10554" s="77"/>
    </row>
    <row r="10555" ht="15.75" customHeight="1">
      <c r="A10555" s="79">
        <f t="shared" si="3"/>
        <v>52557</v>
      </c>
      <c r="H10555" s="77"/>
      <c r="I10555" s="77"/>
      <c r="J10555" s="77"/>
      <c r="K10555" s="77"/>
      <c r="L10555" s="77"/>
      <c r="M10555" s="77"/>
    </row>
    <row r="10556" ht="15.75" customHeight="1">
      <c r="A10556" s="79">
        <f t="shared" si="3"/>
        <v>52558</v>
      </c>
      <c r="H10556" s="77"/>
      <c r="I10556" s="77"/>
      <c r="J10556" s="77"/>
      <c r="K10556" s="77"/>
      <c r="L10556" s="77"/>
      <c r="M10556" s="77"/>
    </row>
    <row r="10557" ht="15.75" customHeight="1">
      <c r="A10557" s="79">
        <f t="shared" si="3"/>
        <v>52559</v>
      </c>
      <c r="H10557" s="77"/>
      <c r="I10557" s="77"/>
      <c r="J10557" s="77"/>
      <c r="K10557" s="77"/>
      <c r="L10557" s="77"/>
      <c r="M10557" s="77"/>
    </row>
    <row r="10558" ht="15.75" customHeight="1">
      <c r="A10558" s="79">
        <f t="shared" si="3"/>
        <v>52560</v>
      </c>
      <c r="H10558" s="77"/>
      <c r="I10558" s="77"/>
      <c r="J10558" s="77"/>
      <c r="K10558" s="77"/>
      <c r="L10558" s="77"/>
      <c r="M10558" s="77"/>
    </row>
    <row r="10559" ht="15.75" customHeight="1">
      <c r="A10559" s="79">
        <f t="shared" si="3"/>
        <v>52561</v>
      </c>
      <c r="H10559" s="77"/>
      <c r="I10559" s="77"/>
      <c r="J10559" s="77"/>
      <c r="K10559" s="77"/>
      <c r="L10559" s="77"/>
      <c r="M10559" s="77"/>
    </row>
    <row r="10560" ht="15.75" customHeight="1">
      <c r="A10560" s="79">
        <f t="shared" si="3"/>
        <v>52562</v>
      </c>
      <c r="H10560" s="77"/>
      <c r="I10560" s="77"/>
      <c r="J10560" s="77"/>
      <c r="K10560" s="77"/>
      <c r="L10560" s="77"/>
      <c r="M10560" s="77"/>
    </row>
    <row r="10561" ht="15.75" customHeight="1">
      <c r="A10561" s="79">
        <f t="shared" si="3"/>
        <v>52563</v>
      </c>
      <c r="H10561" s="77"/>
      <c r="I10561" s="77"/>
      <c r="J10561" s="77"/>
      <c r="K10561" s="77"/>
      <c r="L10561" s="77"/>
      <c r="M10561" s="77"/>
    </row>
    <row r="10562" ht="15.75" customHeight="1">
      <c r="A10562" s="79">
        <f t="shared" si="3"/>
        <v>52564</v>
      </c>
      <c r="H10562" s="77"/>
      <c r="I10562" s="77"/>
      <c r="J10562" s="77"/>
      <c r="K10562" s="77"/>
      <c r="L10562" s="77"/>
      <c r="M10562" s="77"/>
    </row>
    <row r="10563" ht="15.75" customHeight="1">
      <c r="A10563" s="79">
        <f t="shared" si="3"/>
        <v>52565</v>
      </c>
      <c r="H10563" s="77"/>
      <c r="I10563" s="77"/>
      <c r="J10563" s="77"/>
      <c r="K10563" s="77"/>
      <c r="L10563" s="77"/>
      <c r="M10563" s="77"/>
    </row>
    <row r="10564" ht="15.75" customHeight="1">
      <c r="A10564" s="79">
        <f t="shared" si="3"/>
        <v>52566</v>
      </c>
      <c r="H10564" s="77"/>
      <c r="I10564" s="77"/>
      <c r="J10564" s="77"/>
      <c r="K10564" s="77"/>
      <c r="L10564" s="77"/>
      <c r="M10564" s="77"/>
    </row>
    <row r="10565" ht="15.75" customHeight="1">
      <c r="A10565" s="79">
        <f t="shared" si="3"/>
        <v>52567</v>
      </c>
      <c r="H10565" s="77"/>
      <c r="I10565" s="77"/>
      <c r="J10565" s="77"/>
      <c r="K10565" s="77"/>
      <c r="L10565" s="77"/>
      <c r="M10565" s="77"/>
    </row>
    <row r="10566" ht="15.75" customHeight="1">
      <c r="A10566" s="79">
        <f t="shared" si="3"/>
        <v>52568</v>
      </c>
      <c r="H10566" s="77"/>
      <c r="I10566" s="77"/>
      <c r="J10566" s="77"/>
      <c r="K10566" s="77"/>
      <c r="L10566" s="77"/>
      <c r="M10566" s="77"/>
    </row>
    <row r="10567" ht="15.75" customHeight="1">
      <c r="A10567" s="79">
        <f t="shared" si="3"/>
        <v>52569</v>
      </c>
      <c r="H10567" s="77"/>
      <c r="I10567" s="77"/>
      <c r="J10567" s="77"/>
      <c r="K10567" s="77"/>
      <c r="L10567" s="77"/>
      <c r="M10567" s="77"/>
    </row>
    <row r="10568" ht="15.75" customHeight="1">
      <c r="A10568" s="79">
        <f t="shared" si="3"/>
        <v>52570</v>
      </c>
      <c r="H10568" s="77"/>
      <c r="I10568" s="77"/>
      <c r="J10568" s="77"/>
      <c r="K10568" s="77"/>
      <c r="L10568" s="77"/>
      <c r="M10568" s="77"/>
    </row>
    <row r="10569" ht="15.75" customHeight="1">
      <c r="A10569" s="79">
        <f t="shared" si="3"/>
        <v>52571</v>
      </c>
      <c r="H10569" s="77"/>
      <c r="I10569" s="77"/>
      <c r="J10569" s="77"/>
      <c r="K10569" s="77"/>
      <c r="L10569" s="77"/>
      <c r="M10569" s="77"/>
    </row>
    <row r="10570" ht="15.75" customHeight="1">
      <c r="A10570" s="79">
        <f t="shared" si="3"/>
        <v>52572</v>
      </c>
      <c r="H10570" s="77"/>
      <c r="I10570" s="77"/>
      <c r="J10570" s="77"/>
      <c r="K10570" s="77"/>
      <c r="L10570" s="77"/>
      <c r="M10570" s="77"/>
    </row>
    <row r="10571" ht="15.75" customHeight="1">
      <c r="A10571" s="79">
        <f t="shared" si="3"/>
        <v>52573</v>
      </c>
      <c r="H10571" s="77"/>
      <c r="I10571" s="77"/>
      <c r="J10571" s="77"/>
      <c r="K10571" s="77"/>
      <c r="L10571" s="77"/>
      <c r="M10571" s="77"/>
    </row>
    <row r="10572" ht="15.75" customHeight="1">
      <c r="A10572" s="79">
        <f t="shared" si="3"/>
        <v>52574</v>
      </c>
      <c r="H10572" s="77"/>
      <c r="I10572" s="77"/>
      <c r="J10572" s="77"/>
      <c r="K10572" s="77"/>
      <c r="L10572" s="77"/>
      <c r="M10572" s="77"/>
    </row>
    <row r="10573" ht="15.75" customHeight="1">
      <c r="A10573" s="79">
        <f t="shared" si="3"/>
        <v>52575</v>
      </c>
      <c r="H10573" s="77"/>
      <c r="I10573" s="77"/>
      <c r="J10573" s="77"/>
      <c r="K10573" s="77"/>
      <c r="L10573" s="77"/>
      <c r="M10573" s="77"/>
    </row>
    <row r="10574" ht="15.75" customHeight="1">
      <c r="A10574" s="79">
        <f t="shared" si="3"/>
        <v>52576</v>
      </c>
      <c r="H10574" s="77"/>
      <c r="I10574" s="77"/>
      <c r="J10574" s="77"/>
      <c r="K10574" s="77"/>
      <c r="L10574" s="77"/>
      <c r="M10574" s="77"/>
    </row>
    <row r="10575" ht="15.75" customHeight="1">
      <c r="A10575" s="79">
        <f t="shared" si="3"/>
        <v>52577</v>
      </c>
      <c r="H10575" s="77"/>
      <c r="I10575" s="77"/>
      <c r="J10575" s="77"/>
      <c r="K10575" s="77"/>
      <c r="L10575" s="77"/>
      <c r="M10575" s="77"/>
    </row>
    <row r="10576" ht="15.75" customHeight="1">
      <c r="A10576" s="79">
        <f t="shared" si="3"/>
        <v>52578</v>
      </c>
      <c r="H10576" s="77"/>
      <c r="I10576" s="77"/>
      <c r="J10576" s="77"/>
      <c r="K10576" s="77"/>
      <c r="L10576" s="77"/>
      <c r="M10576" s="77"/>
    </row>
    <row r="10577" ht="15.75" customHeight="1">
      <c r="A10577" s="79">
        <f t="shared" si="3"/>
        <v>52579</v>
      </c>
      <c r="H10577" s="77"/>
      <c r="I10577" s="77"/>
      <c r="J10577" s="77"/>
      <c r="K10577" s="77"/>
      <c r="L10577" s="77"/>
      <c r="M10577" s="77"/>
    </row>
    <row r="10578" ht="15.75" customHeight="1">
      <c r="A10578" s="79">
        <f t="shared" si="3"/>
        <v>52580</v>
      </c>
      <c r="H10578" s="77"/>
      <c r="I10578" s="77"/>
      <c r="J10578" s="77"/>
      <c r="K10578" s="77"/>
      <c r="L10578" s="77"/>
      <c r="M10578" s="77"/>
    </row>
    <row r="10579" ht="15.75" customHeight="1">
      <c r="A10579" s="79">
        <f t="shared" si="3"/>
        <v>52581</v>
      </c>
      <c r="H10579" s="77"/>
      <c r="I10579" s="77"/>
      <c r="J10579" s="77"/>
      <c r="K10579" s="77"/>
      <c r="L10579" s="77"/>
      <c r="M10579" s="77"/>
    </row>
    <row r="10580" ht="15.75" customHeight="1">
      <c r="A10580" s="79">
        <f t="shared" si="3"/>
        <v>52582</v>
      </c>
      <c r="H10580" s="77"/>
      <c r="I10580" s="77"/>
      <c r="J10580" s="77"/>
      <c r="K10580" s="77"/>
      <c r="L10580" s="77"/>
      <c r="M10580" s="77"/>
    </row>
    <row r="10581" ht="15.75" customHeight="1">
      <c r="A10581" s="79">
        <f t="shared" si="3"/>
        <v>52583</v>
      </c>
      <c r="H10581" s="77"/>
      <c r="I10581" s="77"/>
      <c r="J10581" s="77"/>
      <c r="K10581" s="77"/>
      <c r="L10581" s="77"/>
      <c r="M10581" s="77"/>
    </row>
    <row r="10582" ht="15.75" customHeight="1">
      <c r="A10582" s="79">
        <f t="shared" si="3"/>
        <v>52584</v>
      </c>
      <c r="H10582" s="77"/>
      <c r="I10582" s="77"/>
      <c r="J10582" s="77"/>
      <c r="K10582" s="77"/>
      <c r="L10582" s="77"/>
      <c r="M10582" s="77"/>
    </row>
    <row r="10583" ht="15.75" customHeight="1">
      <c r="A10583" s="79">
        <f t="shared" si="3"/>
        <v>52585</v>
      </c>
      <c r="H10583" s="77"/>
      <c r="I10583" s="77"/>
      <c r="J10583" s="77"/>
      <c r="K10583" s="77"/>
      <c r="L10583" s="77"/>
      <c r="M10583" s="77"/>
    </row>
    <row r="10584" ht="15.75" customHeight="1">
      <c r="A10584" s="79">
        <f t="shared" si="3"/>
        <v>52586</v>
      </c>
      <c r="H10584" s="77"/>
      <c r="I10584" s="77"/>
      <c r="J10584" s="77"/>
      <c r="K10584" s="77"/>
      <c r="L10584" s="77"/>
      <c r="M10584" s="77"/>
    </row>
    <row r="10585" ht="15.75" customHeight="1">
      <c r="A10585" s="79">
        <f t="shared" si="3"/>
        <v>52587</v>
      </c>
      <c r="H10585" s="77"/>
      <c r="I10585" s="77"/>
      <c r="J10585" s="77"/>
      <c r="K10585" s="77"/>
      <c r="L10585" s="77"/>
      <c r="M10585" s="77"/>
    </row>
    <row r="10586" ht="15.75" customHeight="1">
      <c r="A10586" s="79">
        <f t="shared" si="3"/>
        <v>52588</v>
      </c>
      <c r="H10586" s="77"/>
      <c r="I10586" s="77"/>
      <c r="J10586" s="77"/>
      <c r="K10586" s="77"/>
      <c r="L10586" s="77"/>
      <c r="M10586" s="77"/>
    </row>
    <row r="10587" ht="15.75" customHeight="1">
      <c r="A10587" s="79">
        <f t="shared" si="3"/>
        <v>52589</v>
      </c>
      <c r="H10587" s="77"/>
      <c r="I10587" s="77"/>
      <c r="J10587" s="77"/>
      <c r="K10587" s="77"/>
      <c r="L10587" s="77"/>
      <c r="M10587" s="77"/>
    </row>
    <row r="10588" ht="15.75" customHeight="1">
      <c r="A10588" s="79">
        <f t="shared" si="3"/>
        <v>52590</v>
      </c>
      <c r="H10588" s="77"/>
      <c r="I10588" s="77"/>
      <c r="J10588" s="77"/>
      <c r="K10588" s="77"/>
      <c r="L10588" s="77"/>
      <c r="M10588" s="77"/>
    </row>
    <row r="10589" ht="15.75" customHeight="1">
      <c r="A10589" s="79">
        <f t="shared" si="3"/>
        <v>52591</v>
      </c>
      <c r="H10589" s="77"/>
      <c r="I10589" s="77"/>
      <c r="J10589" s="77"/>
      <c r="K10589" s="77"/>
      <c r="L10589" s="77"/>
      <c r="M10589" s="77"/>
    </row>
    <row r="10590" ht="15.75" customHeight="1">
      <c r="A10590" s="79">
        <f t="shared" si="3"/>
        <v>52592</v>
      </c>
      <c r="H10590" s="77"/>
      <c r="I10590" s="77"/>
      <c r="J10590" s="77"/>
      <c r="K10590" s="77"/>
      <c r="L10590" s="77"/>
      <c r="M10590" s="77"/>
    </row>
    <row r="10591" ht="15.75" customHeight="1">
      <c r="A10591" s="79">
        <f t="shared" si="3"/>
        <v>52593</v>
      </c>
      <c r="H10591" s="77"/>
      <c r="I10591" s="77"/>
      <c r="J10591" s="77"/>
      <c r="K10591" s="77"/>
      <c r="L10591" s="77"/>
      <c r="M10591" s="77"/>
    </row>
    <row r="10592" ht="15.75" customHeight="1">
      <c r="A10592" s="79">
        <f t="shared" si="3"/>
        <v>52594</v>
      </c>
      <c r="H10592" s="77"/>
      <c r="I10592" s="77"/>
      <c r="J10592" s="77"/>
      <c r="K10592" s="77"/>
      <c r="L10592" s="77"/>
      <c r="M10592" s="77"/>
    </row>
    <row r="10593" ht="15.75" customHeight="1">
      <c r="A10593" s="79">
        <f t="shared" si="3"/>
        <v>52595</v>
      </c>
      <c r="H10593" s="77"/>
      <c r="I10593" s="77"/>
      <c r="J10593" s="77"/>
      <c r="K10593" s="77"/>
      <c r="L10593" s="77"/>
      <c r="M10593" s="77"/>
    </row>
    <row r="10594" ht="15.75" customHeight="1">
      <c r="A10594" s="79">
        <f t="shared" si="3"/>
        <v>52596</v>
      </c>
      <c r="H10594" s="77"/>
      <c r="I10594" s="77"/>
      <c r="J10594" s="77"/>
      <c r="K10594" s="77"/>
      <c r="L10594" s="77"/>
      <c r="M10594" s="77"/>
    </row>
    <row r="10595" ht="15.75" customHeight="1">
      <c r="A10595" s="79">
        <f t="shared" si="3"/>
        <v>52597</v>
      </c>
      <c r="H10595" s="77"/>
      <c r="I10595" s="77"/>
      <c r="J10595" s="77"/>
      <c r="K10595" s="77"/>
      <c r="L10595" s="77"/>
      <c r="M10595" s="77"/>
    </row>
    <row r="10596" ht="15.75" customHeight="1">
      <c r="A10596" s="79">
        <f t="shared" si="3"/>
        <v>52598</v>
      </c>
      <c r="H10596" s="77"/>
      <c r="I10596" s="77"/>
      <c r="J10596" s="77"/>
      <c r="K10596" s="77"/>
      <c r="L10596" s="77"/>
      <c r="M10596" s="77"/>
    </row>
    <row r="10597" ht="15.75" customHeight="1">
      <c r="A10597" s="79">
        <f t="shared" si="3"/>
        <v>52599</v>
      </c>
      <c r="H10597" s="77"/>
      <c r="I10597" s="77"/>
      <c r="J10597" s="77"/>
      <c r="K10597" s="77"/>
      <c r="L10597" s="77"/>
      <c r="M10597" s="77"/>
    </row>
    <row r="10598" ht="15.75" customHeight="1">
      <c r="A10598" s="79">
        <f t="shared" si="3"/>
        <v>52600</v>
      </c>
      <c r="H10598" s="77"/>
      <c r="I10598" s="77"/>
      <c r="J10598" s="77"/>
      <c r="K10598" s="77"/>
      <c r="L10598" s="77"/>
      <c r="M10598" s="77"/>
    </row>
    <row r="10599" ht="15.75" customHeight="1">
      <c r="A10599" s="79">
        <f t="shared" si="3"/>
        <v>52601</v>
      </c>
      <c r="H10599" s="77"/>
      <c r="I10599" s="77"/>
      <c r="J10599" s="77"/>
      <c r="K10599" s="77"/>
      <c r="L10599" s="77"/>
      <c r="M10599" s="77"/>
    </row>
    <row r="10600" ht="15.75" customHeight="1">
      <c r="A10600" s="79">
        <f t="shared" si="3"/>
        <v>52602</v>
      </c>
      <c r="H10600" s="77"/>
      <c r="I10600" s="77"/>
      <c r="J10600" s="77"/>
      <c r="K10600" s="77"/>
      <c r="L10600" s="77"/>
      <c r="M10600" s="77"/>
    </row>
    <row r="10601" ht="15.75" customHeight="1">
      <c r="A10601" s="79">
        <f t="shared" si="3"/>
        <v>52603</v>
      </c>
      <c r="H10601" s="77"/>
      <c r="I10601" s="77"/>
      <c r="J10601" s="77"/>
      <c r="K10601" s="77"/>
      <c r="L10601" s="77"/>
      <c r="M10601" s="77"/>
    </row>
    <row r="10602" ht="15.75" customHeight="1">
      <c r="A10602" s="79">
        <f t="shared" si="3"/>
        <v>52604</v>
      </c>
      <c r="H10602" s="77"/>
      <c r="I10602" s="77"/>
      <c r="J10602" s="77"/>
      <c r="K10602" s="77"/>
      <c r="L10602" s="77"/>
      <c r="M10602" s="77"/>
    </row>
    <row r="10603" ht="15.75" customHeight="1">
      <c r="A10603" s="79">
        <f t="shared" si="3"/>
        <v>52605</v>
      </c>
      <c r="H10603" s="77"/>
      <c r="I10603" s="77"/>
      <c r="J10603" s="77"/>
      <c r="K10603" s="77"/>
      <c r="L10603" s="77"/>
      <c r="M10603" s="77"/>
    </row>
    <row r="10604" ht="15.75" customHeight="1">
      <c r="A10604" s="79">
        <f t="shared" si="3"/>
        <v>52606</v>
      </c>
      <c r="H10604" s="77"/>
      <c r="I10604" s="77"/>
      <c r="J10604" s="77"/>
      <c r="K10604" s="77"/>
      <c r="L10604" s="77"/>
      <c r="M10604" s="77"/>
    </row>
    <row r="10605" ht="15.75" customHeight="1">
      <c r="A10605" s="79">
        <f t="shared" si="3"/>
        <v>52607</v>
      </c>
      <c r="H10605" s="77"/>
      <c r="I10605" s="77"/>
      <c r="J10605" s="77"/>
      <c r="K10605" s="77"/>
      <c r="L10605" s="77"/>
      <c r="M10605" s="77"/>
    </row>
    <row r="10606" ht="15.75" customHeight="1">
      <c r="A10606" s="79">
        <f t="shared" si="3"/>
        <v>52608</v>
      </c>
      <c r="H10606" s="77"/>
      <c r="I10606" s="77"/>
      <c r="J10606" s="77"/>
      <c r="K10606" s="77"/>
      <c r="L10606" s="77"/>
      <c r="M10606" s="77"/>
    </row>
    <row r="10607" ht="15.75" customHeight="1">
      <c r="A10607" s="79">
        <f t="shared" si="3"/>
        <v>52609</v>
      </c>
      <c r="H10607" s="77"/>
      <c r="I10607" s="77"/>
      <c r="J10607" s="77"/>
      <c r="K10607" s="77"/>
      <c r="L10607" s="77"/>
      <c r="M10607" s="77"/>
    </row>
    <row r="10608" ht="15.75" customHeight="1">
      <c r="A10608" s="79">
        <f t="shared" si="3"/>
        <v>52610</v>
      </c>
      <c r="H10608" s="77"/>
      <c r="I10608" s="77"/>
      <c r="J10608" s="77"/>
      <c r="K10608" s="77"/>
      <c r="L10608" s="77"/>
      <c r="M10608" s="77"/>
    </row>
    <row r="10609" ht="15.75" customHeight="1">
      <c r="A10609" s="79">
        <f t="shared" si="3"/>
        <v>52611</v>
      </c>
      <c r="H10609" s="77"/>
      <c r="I10609" s="77"/>
      <c r="J10609" s="77"/>
      <c r="K10609" s="77"/>
      <c r="L10609" s="77"/>
      <c r="M10609" s="77"/>
    </row>
    <row r="10610" ht="15.75" customHeight="1">
      <c r="A10610" s="79">
        <f t="shared" si="3"/>
        <v>52612</v>
      </c>
      <c r="H10610" s="77"/>
      <c r="I10610" s="77"/>
      <c r="J10610" s="77"/>
      <c r="K10610" s="77"/>
      <c r="L10610" s="77"/>
      <c r="M10610" s="77"/>
    </row>
    <row r="10611" ht="15.75" customHeight="1">
      <c r="A10611" s="79">
        <f t="shared" si="3"/>
        <v>52613</v>
      </c>
      <c r="H10611" s="77"/>
      <c r="I10611" s="77"/>
      <c r="J10611" s="77"/>
      <c r="K10611" s="77"/>
      <c r="L10611" s="77"/>
      <c r="M10611" s="77"/>
    </row>
    <row r="10612" ht="15.75" customHeight="1">
      <c r="A10612" s="79">
        <f t="shared" si="3"/>
        <v>52614</v>
      </c>
      <c r="H10612" s="77"/>
      <c r="I10612" s="77"/>
      <c r="J10612" s="77"/>
      <c r="K10612" s="77"/>
      <c r="L10612" s="77"/>
      <c r="M10612" s="77"/>
    </row>
    <row r="10613" ht="15.75" customHeight="1">
      <c r="A10613" s="79">
        <f t="shared" si="3"/>
        <v>52615</v>
      </c>
      <c r="H10613" s="77"/>
      <c r="I10613" s="77"/>
      <c r="J10613" s="77"/>
      <c r="K10613" s="77"/>
      <c r="L10613" s="77"/>
      <c r="M10613" s="77"/>
    </row>
    <row r="10614" ht="15.75" customHeight="1">
      <c r="A10614" s="79">
        <f t="shared" si="3"/>
        <v>52616</v>
      </c>
      <c r="H10614" s="77"/>
      <c r="I10614" s="77"/>
      <c r="J10614" s="77"/>
      <c r="K10614" s="77"/>
      <c r="L10614" s="77"/>
      <c r="M10614" s="77"/>
    </row>
    <row r="10615" ht="15.75" customHeight="1">
      <c r="A10615" s="79">
        <f t="shared" si="3"/>
        <v>52617</v>
      </c>
      <c r="H10615" s="77"/>
      <c r="I10615" s="77"/>
      <c r="J10615" s="77"/>
      <c r="K10615" s="77"/>
      <c r="L10615" s="77"/>
      <c r="M10615" s="77"/>
    </row>
    <row r="10616" ht="15.75" customHeight="1">
      <c r="A10616" s="79">
        <f t="shared" si="3"/>
        <v>52618</v>
      </c>
      <c r="H10616" s="77"/>
      <c r="I10616" s="77"/>
      <c r="J10616" s="77"/>
      <c r="K10616" s="77"/>
      <c r="L10616" s="77"/>
      <c r="M10616" s="77"/>
    </row>
    <row r="10617" ht="15.75" customHeight="1">
      <c r="A10617" s="79">
        <f t="shared" si="3"/>
        <v>52619</v>
      </c>
      <c r="H10617" s="77"/>
      <c r="I10617" s="77"/>
      <c r="J10617" s="77"/>
      <c r="K10617" s="77"/>
      <c r="L10617" s="77"/>
      <c r="M10617" s="77"/>
    </row>
    <row r="10618" ht="15.75" customHeight="1">
      <c r="A10618" s="79">
        <f t="shared" si="3"/>
        <v>52620</v>
      </c>
      <c r="H10618" s="77"/>
      <c r="I10618" s="77"/>
      <c r="J10618" s="77"/>
      <c r="K10618" s="77"/>
      <c r="L10618" s="77"/>
      <c r="M10618" s="77"/>
    </row>
    <row r="10619" ht="15.75" customHeight="1">
      <c r="A10619" s="79">
        <f t="shared" si="3"/>
        <v>52621</v>
      </c>
      <c r="H10619" s="77"/>
      <c r="I10619" s="77"/>
      <c r="J10619" s="77"/>
      <c r="K10619" s="77"/>
      <c r="L10619" s="77"/>
      <c r="M10619" s="77"/>
    </row>
    <row r="10620" ht="15.75" customHeight="1">
      <c r="A10620" s="79">
        <f t="shared" si="3"/>
        <v>52622</v>
      </c>
      <c r="H10620" s="77"/>
      <c r="I10620" s="77"/>
      <c r="J10620" s="77"/>
      <c r="K10620" s="77"/>
      <c r="L10620" s="77"/>
      <c r="M10620" s="77"/>
    </row>
    <row r="10621" ht="15.75" customHeight="1">
      <c r="A10621" s="79">
        <f t="shared" si="3"/>
        <v>52623</v>
      </c>
      <c r="H10621" s="77"/>
      <c r="I10621" s="77"/>
      <c r="J10621" s="77"/>
      <c r="K10621" s="77"/>
      <c r="L10621" s="77"/>
      <c r="M10621" s="77"/>
    </row>
    <row r="10622" ht="15.75" customHeight="1">
      <c r="A10622" s="79">
        <f t="shared" si="3"/>
        <v>52624</v>
      </c>
      <c r="H10622" s="77"/>
      <c r="I10622" s="77"/>
      <c r="J10622" s="77"/>
      <c r="K10622" s="77"/>
      <c r="L10622" s="77"/>
      <c r="M10622" s="77"/>
    </row>
    <row r="10623" ht="15.75" customHeight="1">
      <c r="A10623" s="79">
        <f t="shared" si="3"/>
        <v>52625</v>
      </c>
      <c r="H10623" s="77"/>
      <c r="I10623" s="77"/>
      <c r="J10623" s="77"/>
      <c r="K10623" s="77"/>
      <c r="L10623" s="77"/>
      <c r="M10623" s="77"/>
    </row>
    <row r="10624" ht="15.75" customHeight="1">
      <c r="A10624" s="79">
        <f t="shared" si="3"/>
        <v>52626</v>
      </c>
      <c r="H10624" s="77"/>
      <c r="I10624" s="77"/>
      <c r="J10624" s="77"/>
      <c r="K10624" s="77"/>
      <c r="L10624" s="77"/>
      <c r="M10624" s="77"/>
    </row>
    <row r="10625" ht="15.75" customHeight="1">
      <c r="A10625" s="79">
        <f t="shared" si="3"/>
        <v>52627</v>
      </c>
      <c r="H10625" s="77"/>
      <c r="I10625" s="77"/>
      <c r="J10625" s="77"/>
      <c r="K10625" s="77"/>
      <c r="L10625" s="77"/>
      <c r="M10625" s="77"/>
    </row>
    <row r="10626" ht="15.75" customHeight="1">
      <c r="A10626" s="79">
        <f t="shared" si="3"/>
        <v>52628</v>
      </c>
      <c r="H10626" s="77"/>
      <c r="I10626" s="77"/>
      <c r="J10626" s="77"/>
      <c r="K10626" s="77"/>
      <c r="L10626" s="77"/>
      <c r="M10626" s="77"/>
    </row>
    <row r="10627" ht="15.75" customHeight="1">
      <c r="A10627" s="79">
        <f t="shared" si="3"/>
        <v>52629</v>
      </c>
      <c r="H10627" s="77"/>
      <c r="I10627" s="77"/>
      <c r="J10627" s="77"/>
      <c r="K10627" s="77"/>
      <c r="L10627" s="77"/>
      <c r="M10627" s="77"/>
    </row>
    <row r="10628" ht="15.75" customHeight="1">
      <c r="A10628" s="79">
        <f t="shared" si="3"/>
        <v>52630</v>
      </c>
      <c r="H10628" s="77"/>
      <c r="I10628" s="77"/>
      <c r="J10628" s="77"/>
      <c r="K10628" s="77"/>
      <c r="L10628" s="77"/>
      <c r="M10628" s="77"/>
    </row>
    <row r="10629" ht="15.75" customHeight="1">
      <c r="A10629" s="79">
        <f t="shared" si="3"/>
        <v>52631</v>
      </c>
      <c r="H10629" s="77"/>
      <c r="I10629" s="77"/>
      <c r="J10629" s="77"/>
      <c r="K10629" s="77"/>
      <c r="L10629" s="77"/>
      <c r="M10629" s="77"/>
    </row>
    <row r="10630" ht="15.75" customHeight="1">
      <c r="A10630" s="79">
        <f t="shared" si="3"/>
        <v>52632</v>
      </c>
      <c r="H10630" s="77"/>
      <c r="I10630" s="77"/>
      <c r="J10630" s="77"/>
      <c r="K10630" s="77"/>
      <c r="L10630" s="77"/>
      <c r="M10630" s="77"/>
    </row>
    <row r="10631" ht="15.75" customHeight="1">
      <c r="A10631" s="79">
        <f t="shared" si="3"/>
        <v>52633</v>
      </c>
      <c r="H10631" s="77"/>
      <c r="I10631" s="77"/>
      <c r="J10631" s="77"/>
      <c r="K10631" s="77"/>
      <c r="L10631" s="77"/>
      <c r="M10631" s="77"/>
    </row>
    <row r="10632" ht="15.75" customHeight="1">
      <c r="A10632" s="79">
        <f t="shared" si="3"/>
        <v>52634</v>
      </c>
      <c r="H10632" s="77"/>
      <c r="I10632" s="77"/>
      <c r="J10632" s="77"/>
      <c r="K10632" s="77"/>
      <c r="L10632" s="77"/>
      <c r="M10632" s="77"/>
    </row>
    <row r="10633" ht="15.75" customHeight="1">
      <c r="A10633" s="79">
        <f t="shared" si="3"/>
        <v>52635</v>
      </c>
      <c r="H10633" s="77"/>
      <c r="I10633" s="77"/>
      <c r="J10633" s="77"/>
      <c r="K10633" s="77"/>
      <c r="L10633" s="77"/>
      <c r="M10633" s="77"/>
    </row>
    <row r="10634" ht="15.75" customHeight="1">
      <c r="A10634" s="79">
        <f t="shared" si="3"/>
        <v>52636</v>
      </c>
      <c r="H10634" s="77"/>
      <c r="I10634" s="77"/>
      <c r="J10634" s="77"/>
      <c r="K10634" s="77"/>
      <c r="L10634" s="77"/>
      <c r="M10634" s="77"/>
    </row>
    <row r="10635" ht="15.75" customHeight="1">
      <c r="A10635" s="79">
        <f t="shared" si="3"/>
        <v>52637</v>
      </c>
      <c r="H10635" s="77"/>
      <c r="I10635" s="77"/>
      <c r="J10635" s="77"/>
      <c r="K10635" s="77"/>
      <c r="L10635" s="77"/>
      <c r="M10635" s="77"/>
    </row>
    <row r="10636" ht="15.75" customHeight="1">
      <c r="A10636" s="79">
        <f t="shared" si="3"/>
        <v>52638</v>
      </c>
      <c r="H10636" s="77"/>
      <c r="I10636" s="77"/>
      <c r="J10636" s="77"/>
      <c r="K10636" s="77"/>
      <c r="L10636" s="77"/>
      <c r="M10636" s="77"/>
    </row>
    <row r="10637" ht="15.75" customHeight="1">
      <c r="A10637" s="79">
        <f t="shared" si="3"/>
        <v>52639</v>
      </c>
      <c r="H10637" s="77"/>
      <c r="I10637" s="77"/>
      <c r="J10637" s="77"/>
      <c r="K10637" s="77"/>
      <c r="L10637" s="77"/>
      <c r="M10637" s="77"/>
    </row>
    <row r="10638" ht="15.75" customHeight="1">
      <c r="A10638" s="79">
        <f t="shared" si="3"/>
        <v>52640</v>
      </c>
      <c r="H10638" s="77"/>
      <c r="I10638" s="77"/>
      <c r="J10638" s="77"/>
      <c r="K10638" s="77"/>
      <c r="L10638" s="77"/>
      <c r="M10638" s="77"/>
    </row>
    <row r="10639" ht="15.75" customHeight="1">
      <c r="A10639" s="79">
        <f t="shared" si="3"/>
        <v>52641</v>
      </c>
      <c r="H10639" s="77"/>
      <c r="I10639" s="77"/>
      <c r="J10639" s="77"/>
      <c r="K10639" s="77"/>
      <c r="L10639" s="77"/>
      <c r="M10639" s="77"/>
    </row>
    <row r="10640" ht="15.75" customHeight="1">
      <c r="A10640" s="79">
        <f t="shared" si="3"/>
        <v>52642</v>
      </c>
      <c r="H10640" s="77"/>
      <c r="I10640" s="77"/>
      <c r="J10640" s="77"/>
      <c r="K10640" s="77"/>
      <c r="L10640" s="77"/>
      <c r="M10640" s="77"/>
    </row>
    <row r="10641" ht="15.75" customHeight="1">
      <c r="A10641" s="79">
        <f t="shared" si="3"/>
        <v>52643</v>
      </c>
      <c r="H10641" s="77"/>
      <c r="I10641" s="77"/>
      <c r="J10641" s="77"/>
      <c r="K10641" s="77"/>
      <c r="L10641" s="77"/>
      <c r="M10641" s="77"/>
    </row>
    <row r="10642" ht="15.75" customHeight="1">
      <c r="A10642" s="79">
        <f t="shared" si="3"/>
        <v>52644</v>
      </c>
      <c r="H10642" s="77"/>
      <c r="I10642" s="77"/>
      <c r="J10642" s="77"/>
      <c r="K10642" s="77"/>
      <c r="L10642" s="77"/>
      <c r="M10642" s="77"/>
    </row>
    <row r="10643" ht="15.75" customHeight="1">
      <c r="A10643" s="79">
        <f t="shared" si="3"/>
        <v>52645</v>
      </c>
      <c r="H10643" s="77"/>
      <c r="I10643" s="77"/>
      <c r="J10643" s="77"/>
      <c r="K10643" s="77"/>
      <c r="L10643" s="77"/>
      <c r="M10643" s="77"/>
    </row>
    <row r="10644" ht="15.75" customHeight="1">
      <c r="A10644" s="79">
        <f t="shared" si="3"/>
        <v>52646</v>
      </c>
      <c r="H10644" s="77"/>
      <c r="I10644" s="77"/>
      <c r="J10644" s="77"/>
      <c r="K10644" s="77"/>
      <c r="L10644" s="77"/>
      <c r="M10644" s="77"/>
    </row>
    <row r="10645" ht="15.75" customHeight="1">
      <c r="A10645" s="79">
        <f t="shared" si="3"/>
        <v>52647</v>
      </c>
      <c r="H10645" s="77"/>
      <c r="I10645" s="77"/>
      <c r="J10645" s="77"/>
      <c r="K10645" s="77"/>
      <c r="L10645" s="77"/>
      <c r="M10645" s="77"/>
    </row>
    <row r="10646" ht="15.75" customHeight="1">
      <c r="A10646" s="79">
        <f t="shared" si="3"/>
        <v>52648</v>
      </c>
      <c r="H10646" s="77"/>
      <c r="I10646" s="77"/>
      <c r="J10646" s="77"/>
      <c r="K10646" s="77"/>
      <c r="L10646" s="77"/>
      <c r="M10646" s="77"/>
    </row>
    <row r="10647" ht="15.75" customHeight="1">
      <c r="A10647" s="79">
        <f t="shared" si="3"/>
        <v>52649</v>
      </c>
      <c r="H10647" s="77"/>
      <c r="I10647" s="77"/>
      <c r="J10647" s="77"/>
      <c r="K10647" s="77"/>
      <c r="L10647" s="77"/>
      <c r="M10647" s="77"/>
    </row>
    <row r="10648" ht="15.75" customHeight="1">
      <c r="A10648" s="79">
        <f t="shared" si="3"/>
        <v>52650</v>
      </c>
      <c r="H10648" s="77"/>
      <c r="I10648" s="77"/>
      <c r="J10648" s="77"/>
      <c r="K10648" s="77"/>
      <c r="L10648" s="77"/>
      <c r="M10648" s="77"/>
    </row>
    <row r="10649" ht="15.75" customHeight="1">
      <c r="A10649" s="79">
        <f t="shared" si="3"/>
        <v>52651</v>
      </c>
      <c r="H10649" s="77"/>
      <c r="I10649" s="77"/>
      <c r="J10649" s="77"/>
      <c r="K10649" s="77"/>
      <c r="L10649" s="77"/>
      <c r="M10649" s="77"/>
    </row>
    <row r="10650" ht="15.75" customHeight="1">
      <c r="A10650" s="79">
        <f t="shared" si="3"/>
        <v>52652</v>
      </c>
      <c r="H10650" s="77"/>
      <c r="I10650" s="77"/>
      <c r="J10650" s="77"/>
      <c r="K10650" s="77"/>
      <c r="L10650" s="77"/>
      <c r="M10650" s="77"/>
    </row>
    <row r="10651" ht="15.75" customHeight="1">
      <c r="A10651" s="79">
        <f t="shared" si="3"/>
        <v>52653</v>
      </c>
      <c r="H10651" s="77"/>
      <c r="I10651" s="77"/>
      <c r="J10651" s="77"/>
      <c r="K10651" s="77"/>
      <c r="L10651" s="77"/>
      <c r="M10651" s="77"/>
    </row>
    <row r="10652" ht="15.75" customHeight="1">
      <c r="A10652" s="79">
        <f t="shared" si="3"/>
        <v>52654</v>
      </c>
      <c r="H10652" s="77"/>
      <c r="I10652" s="77"/>
      <c r="J10652" s="77"/>
      <c r="K10652" s="77"/>
      <c r="L10652" s="77"/>
      <c r="M10652" s="77"/>
    </row>
    <row r="10653" ht="15.75" customHeight="1">
      <c r="A10653" s="79">
        <f t="shared" si="3"/>
        <v>52655</v>
      </c>
      <c r="H10653" s="77"/>
      <c r="I10653" s="77"/>
      <c r="J10653" s="77"/>
      <c r="K10653" s="77"/>
      <c r="L10653" s="77"/>
      <c r="M10653" s="77"/>
    </row>
    <row r="10654" ht="15.75" customHeight="1">
      <c r="A10654" s="79">
        <f t="shared" si="3"/>
        <v>52656</v>
      </c>
      <c r="H10654" s="77"/>
      <c r="I10654" s="77"/>
      <c r="J10654" s="77"/>
      <c r="K10654" s="77"/>
      <c r="L10654" s="77"/>
      <c r="M10654" s="77"/>
    </row>
    <row r="10655" ht="15.75" customHeight="1">
      <c r="A10655" s="79">
        <f t="shared" si="3"/>
        <v>52657</v>
      </c>
      <c r="H10655" s="77"/>
      <c r="I10655" s="77"/>
      <c r="J10655" s="77"/>
      <c r="K10655" s="77"/>
      <c r="L10655" s="77"/>
      <c r="M10655" s="77"/>
    </row>
    <row r="10656" ht="15.75" customHeight="1">
      <c r="A10656" s="79">
        <f t="shared" si="3"/>
        <v>52658</v>
      </c>
      <c r="H10656" s="77"/>
      <c r="I10656" s="77"/>
      <c r="J10656" s="77"/>
      <c r="K10656" s="77"/>
      <c r="L10656" s="77"/>
      <c r="M10656" s="77"/>
    </row>
    <row r="10657" ht="15.75" customHeight="1">
      <c r="A10657" s="79">
        <f t="shared" si="3"/>
        <v>52659</v>
      </c>
      <c r="H10657" s="77"/>
      <c r="I10657" s="77"/>
      <c r="J10657" s="77"/>
      <c r="K10657" s="77"/>
      <c r="L10657" s="77"/>
      <c r="M10657" s="77"/>
    </row>
    <row r="10658" ht="15.75" customHeight="1">
      <c r="A10658" s="79">
        <f t="shared" si="3"/>
        <v>52660</v>
      </c>
      <c r="H10658" s="77"/>
      <c r="I10658" s="77"/>
      <c r="J10658" s="77"/>
      <c r="K10658" s="77"/>
      <c r="L10658" s="77"/>
      <c r="M10658" s="77"/>
    </row>
    <row r="10659" ht="15.75" customHeight="1">
      <c r="A10659" s="79">
        <f t="shared" si="3"/>
        <v>52661</v>
      </c>
      <c r="H10659" s="77"/>
      <c r="I10659" s="77"/>
      <c r="J10659" s="77"/>
      <c r="K10659" s="77"/>
      <c r="L10659" s="77"/>
      <c r="M10659" s="77"/>
    </row>
    <row r="10660" ht="15.75" customHeight="1">
      <c r="A10660" s="79">
        <f t="shared" si="3"/>
        <v>52662</v>
      </c>
      <c r="H10660" s="77"/>
      <c r="I10660" s="77"/>
      <c r="J10660" s="77"/>
      <c r="K10660" s="77"/>
      <c r="L10660" s="77"/>
      <c r="M10660" s="77"/>
    </row>
    <row r="10661" ht="15.75" customHeight="1">
      <c r="A10661" s="79">
        <f t="shared" si="3"/>
        <v>52663</v>
      </c>
      <c r="H10661" s="77"/>
      <c r="I10661" s="77"/>
      <c r="J10661" s="77"/>
      <c r="K10661" s="77"/>
      <c r="L10661" s="77"/>
      <c r="M10661" s="77"/>
    </row>
    <row r="10662" ht="15.75" customHeight="1">
      <c r="A10662" s="79">
        <f t="shared" si="3"/>
        <v>52664</v>
      </c>
      <c r="H10662" s="77"/>
      <c r="I10662" s="77"/>
      <c r="J10662" s="77"/>
      <c r="K10662" s="77"/>
      <c r="L10662" s="77"/>
      <c r="M10662" s="77"/>
    </row>
    <row r="10663" ht="15.75" customHeight="1">
      <c r="A10663" s="79">
        <f t="shared" si="3"/>
        <v>52665</v>
      </c>
      <c r="H10663" s="77"/>
      <c r="I10663" s="77"/>
      <c r="J10663" s="77"/>
      <c r="K10663" s="77"/>
      <c r="L10663" s="77"/>
      <c r="M10663" s="77"/>
    </row>
    <row r="10664" ht="15.75" customHeight="1">
      <c r="A10664" s="79">
        <f t="shared" si="3"/>
        <v>52666</v>
      </c>
      <c r="H10664" s="77"/>
      <c r="I10664" s="77"/>
      <c r="J10664" s="77"/>
      <c r="K10664" s="77"/>
      <c r="L10664" s="77"/>
      <c r="M10664" s="77"/>
    </row>
    <row r="10665" ht="15.75" customHeight="1">
      <c r="A10665" s="79">
        <f t="shared" si="3"/>
        <v>52667</v>
      </c>
      <c r="H10665" s="77"/>
      <c r="I10665" s="77"/>
      <c r="J10665" s="77"/>
      <c r="K10665" s="77"/>
      <c r="L10665" s="77"/>
      <c r="M10665" s="77"/>
    </row>
    <row r="10666" ht="15.75" customHeight="1">
      <c r="A10666" s="79">
        <f t="shared" si="3"/>
        <v>52668</v>
      </c>
      <c r="H10666" s="77"/>
      <c r="I10666" s="77"/>
      <c r="J10666" s="77"/>
      <c r="K10666" s="77"/>
      <c r="L10666" s="77"/>
      <c r="M10666" s="77"/>
    </row>
    <row r="10667" ht="15.75" customHeight="1">
      <c r="A10667" s="79">
        <f t="shared" si="3"/>
        <v>52669</v>
      </c>
      <c r="H10667" s="77"/>
      <c r="I10667" s="77"/>
      <c r="J10667" s="77"/>
      <c r="K10667" s="77"/>
      <c r="L10667" s="77"/>
      <c r="M10667" s="77"/>
    </row>
    <row r="10668" ht="15.75" customHeight="1">
      <c r="A10668" s="79">
        <f t="shared" si="3"/>
        <v>52670</v>
      </c>
      <c r="H10668" s="77"/>
      <c r="I10668" s="77"/>
      <c r="J10668" s="77"/>
      <c r="K10668" s="77"/>
      <c r="L10668" s="77"/>
      <c r="M10668" s="77"/>
    </row>
    <row r="10669" ht="15.75" customHeight="1">
      <c r="A10669" s="79">
        <f t="shared" si="3"/>
        <v>52671</v>
      </c>
      <c r="H10669" s="77"/>
      <c r="I10669" s="77"/>
      <c r="J10669" s="77"/>
      <c r="K10669" s="77"/>
      <c r="L10669" s="77"/>
      <c r="M10669" s="77"/>
    </row>
    <row r="10670" ht="15.75" customHeight="1">
      <c r="A10670" s="79">
        <f t="shared" si="3"/>
        <v>52672</v>
      </c>
      <c r="H10670" s="77"/>
      <c r="I10670" s="77"/>
      <c r="J10670" s="77"/>
      <c r="K10670" s="77"/>
      <c r="L10670" s="77"/>
      <c r="M10670" s="77"/>
    </row>
    <row r="10671" ht="15.75" customHeight="1">
      <c r="A10671" s="79">
        <f t="shared" si="3"/>
        <v>52673</v>
      </c>
      <c r="H10671" s="77"/>
      <c r="I10671" s="77"/>
      <c r="J10671" s="77"/>
      <c r="K10671" s="77"/>
      <c r="L10671" s="77"/>
      <c r="M10671" s="77"/>
    </row>
    <row r="10672" ht="15.75" customHeight="1">
      <c r="A10672" s="79">
        <f t="shared" si="3"/>
        <v>52674</v>
      </c>
      <c r="H10672" s="77"/>
      <c r="I10672" s="77"/>
      <c r="J10672" s="77"/>
      <c r="K10672" s="77"/>
      <c r="L10672" s="77"/>
      <c r="M10672" s="77"/>
    </row>
    <row r="10673" ht="15.75" customHeight="1">
      <c r="A10673" s="79">
        <f t="shared" si="3"/>
        <v>52675</v>
      </c>
      <c r="H10673" s="77"/>
      <c r="I10673" s="77"/>
      <c r="J10673" s="77"/>
      <c r="K10673" s="77"/>
      <c r="L10673" s="77"/>
      <c r="M10673" s="77"/>
    </row>
    <row r="10674" ht="15.75" customHeight="1">
      <c r="A10674" s="79">
        <f t="shared" si="3"/>
        <v>52676</v>
      </c>
      <c r="H10674" s="77"/>
      <c r="I10674" s="77"/>
      <c r="J10674" s="77"/>
      <c r="K10674" s="77"/>
      <c r="L10674" s="77"/>
      <c r="M10674" s="77"/>
    </row>
    <row r="10675" ht="15.75" customHeight="1">
      <c r="A10675" s="79">
        <f t="shared" si="3"/>
        <v>52677</v>
      </c>
      <c r="H10675" s="77"/>
      <c r="I10675" s="77"/>
      <c r="J10675" s="77"/>
      <c r="K10675" s="77"/>
      <c r="L10675" s="77"/>
      <c r="M10675" s="77"/>
    </row>
    <row r="10676" ht="15.75" customHeight="1">
      <c r="A10676" s="79">
        <f t="shared" si="3"/>
        <v>52678</v>
      </c>
      <c r="H10676" s="77"/>
      <c r="I10676" s="77"/>
      <c r="J10676" s="77"/>
      <c r="K10676" s="77"/>
      <c r="L10676" s="77"/>
      <c r="M10676" s="77"/>
    </row>
    <row r="10677" ht="15.75" customHeight="1">
      <c r="A10677" s="79">
        <f t="shared" si="3"/>
        <v>52679</v>
      </c>
      <c r="H10677" s="77"/>
      <c r="I10677" s="77"/>
      <c r="J10677" s="77"/>
      <c r="K10677" s="77"/>
      <c r="L10677" s="77"/>
      <c r="M10677" s="77"/>
    </row>
    <row r="10678" ht="15.75" customHeight="1">
      <c r="A10678" s="79">
        <f t="shared" si="3"/>
        <v>52680</v>
      </c>
      <c r="H10678" s="77"/>
      <c r="I10678" s="77"/>
      <c r="J10678" s="77"/>
      <c r="K10678" s="77"/>
      <c r="L10678" s="77"/>
      <c r="M10678" s="77"/>
    </row>
    <row r="10679" ht="15.75" customHeight="1">
      <c r="A10679" s="79">
        <f t="shared" si="3"/>
        <v>52681</v>
      </c>
      <c r="H10679" s="77"/>
      <c r="I10679" s="77"/>
      <c r="J10679" s="77"/>
      <c r="K10679" s="77"/>
      <c r="L10679" s="77"/>
      <c r="M10679" s="77"/>
    </row>
    <row r="10680" ht="15.75" customHeight="1">
      <c r="A10680" s="79">
        <f t="shared" si="3"/>
        <v>52682</v>
      </c>
      <c r="H10680" s="77"/>
      <c r="I10680" s="77"/>
      <c r="J10680" s="77"/>
      <c r="K10680" s="77"/>
      <c r="L10680" s="77"/>
      <c r="M10680" s="77"/>
    </row>
    <row r="10681" ht="15.75" customHeight="1">
      <c r="A10681" s="79">
        <f t="shared" si="3"/>
        <v>52683</v>
      </c>
      <c r="H10681" s="77"/>
      <c r="I10681" s="77"/>
      <c r="J10681" s="77"/>
      <c r="K10681" s="77"/>
      <c r="L10681" s="77"/>
      <c r="M10681" s="77"/>
    </row>
    <row r="10682" ht="15.75" customHeight="1">
      <c r="A10682" s="79">
        <f t="shared" si="3"/>
        <v>52684</v>
      </c>
      <c r="H10682" s="77"/>
      <c r="I10682" s="77"/>
      <c r="J10682" s="77"/>
      <c r="K10682" s="77"/>
      <c r="L10682" s="77"/>
      <c r="M10682" s="77"/>
    </row>
    <row r="10683" ht="15.75" customHeight="1">
      <c r="A10683" s="79">
        <f t="shared" si="3"/>
        <v>52685</v>
      </c>
      <c r="H10683" s="77"/>
      <c r="I10683" s="77"/>
      <c r="J10683" s="77"/>
      <c r="K10683" s="77"/>
      <c r="L10683" s="77"/>
      <c r="M10683" s="77"/>
    </row>
    <row r="10684" ht="15.75" customHeight="1">
      <c r="A10684" s="79">
        <f t="shared" si="3"/>
        <v>52686</v>
      </c>
      <c r="H10684" s="77"/>
      <c r="I10684" s="77"/>
      <c r="J10684" s="77"/>
      <c r="K10684" s="77"/>
      <c r="L10684" s="77"/>
      <c r="M10684" s="77"/>
    </row>
    <row r="10685" ht="15.75" customHeight="1">
      <c r="A10685" s="79">
        <f t="shared" si="3"/>
        <v>52687</v>
      </c>
      <c r="H10685" s="77"/>
      <c r="I10685" s="77"/>
      <c r="J10685" s="77"/>
      <c r="K10685" s="77"/>
      <c r="L10685" s="77"/>
      <c r="M10685" s="77"/>
    </row>
    <row r="10686" ht="15.75" customHeight="1">
      <c r="A10686" s="79">
        <f t="shared" si="3"/>
        <v>52688</v>
      </c>
      <c r="H10686" s="77"/>
      <c r="I10686" s="77"/>
      <c r="J10686" s="77"/>
      <c r="K10686" s="77"/>
      <c r="L10686" s="77"/>
      <c r="M10686" s="77"/>
    </row>
    <row r="10687" ht="15.75" customHeight="1">
      <c r="A10687" s="79">
        <f t="shared" si="3"/>
        <v>52689</v>
      </c>
      <c r="H10687" s="77"/>
      <c r="I10687" s="77"/>
      <c r="J10687" s="77"/>
      <c r="K10687" s="77"/>
      <c r="L10687" s="77"/>
      <c r="M10687" s="77"/>
    </row>
    <row r="10688" ht="15.75" customHeight="1">
      <c r="A10688" s="79">
        <f t="shared" si="3"/>
        <v>52690</v>
      </c>
      <c r="H10688" s="77"/>
      <c r="I10688" s="77"/>
      <c r="J10688" s="77"/>
      <c r="K10688" s="77"/>
      <c r="L10688" s="77"/>
      <c r="M10688" s="77"/>
    </row>
    <row r="10689" ht="15.75" customHeight="1">
      <c r="A10689" s="79">
        <f t="shared" si="3"/>
        <v>52691</v>
      </c>
      <c r="H10689" s="77"/>
      <c r="I10689" s="77"/>
      <c r="J10689" s="77"/>
      <c r="K10689" s="77"/>
      <c r="L10689" s="77"/>
      <c r="M10689" s="77"/>
    </row>
    <row r="10690" ht="15.75" customHeight="1">
      <c r="A10690" s="79">
        <f t="shared" si="3"/>
        <v>52692</v>
      </c>
      <c r="H10690" s="77"/>
      <c r="I10690" s="77"/>
      <c r="J10690" s="77"/>
      <c r="K10690" s="77"/>
      <c r="L10690" s="77"/>
      <c r="M10690" s="77"/>
    </row>
    <row r="10691" ht="15.75" customHeight="1">
      <c r="A10691" s="79">
        <f t="shared" si="3"/>
        <v>52693</v>
      </c>
      <c r="H10691" s="77"/>
      <c r="I10691" s="77"/>
      <c r="J10691" s="77"/>
      <c r="K10691" s="77"/>
      <c r="L10691" s="77"/>
      <c r="M10691" s="77"/>
    </row>
    <row r="10692" ht="15.75" customHeight="1">
      <c r="A10692" s="79">
        <f t="shared" si="3"/>
        <v>52694</v>
      </c>
      <c r="H10692" s="77"/>
      <c r="I10692" s="77"/>
      <c r="J10692" s="77"/>
      <c r="K10692" s="77"/>
      <c r="L10692" s="77"/>
      <c r="M10692" s="77"/>
    </row>
    <row r="10693" ht="15.75" customHeight="1">
      <c r="A10693" s="79">
        <f t="shared" si="3"/>
        <v>52695</v>
      </c>
      <c r="H10693" s="77"/>
      <c r="I10693" s="77"/>
      <c r="J10693" s="77"/>
      <c r="K10693" s="77"/>
      <c r="L10693" s="77"/>
      <c r="M10693" s="77"/>
    </row>
    <row r="10694" ht="15.75" customHeight="1">
      <c r="A10694" s="79">
        <f t="shared" si="3"/>
        <v>52696</v>
      </c>
      <c r="H10694" s="77"/>
      <c r="I10694" s="77"/>
      <c r="J10694" s="77"/>
      <c r="K10694" s="77"/>
      <c r="L10694" s="77"/>
      <c r="M10694" s="77"/>
    </row>
    <row r="10695" ht="15.75" customHeight="1">
      <c r="A10695" s="79">
        <f t="shared" si="3"/>
        <v>52697</v>
      </c>
      <c r="H10695" s="77"/>
      <c r="I10695" s="77"/>
      <c r="J10695" s="77"/>
      <c r="K10695" s="77"/>
      <c r="L10695" s="77"/>
      <c r="M10695" s="77"/>
    </row>
    <row r="10696" ht="15.75" customHeight="1">
      <c r="A10696" s="79">
        <f t="shared" si="3"/>
        <v>52698</v>
      </c>
      <c r="H10696" s="77"/>
      <c r="I10696" s="77"/>
      <c r="J10696" s="77"/>
      <c r="K10696" s="77"/>
      <c r="L10696" s="77"/>
      <c r="M10696" s="77"/>
    </row>
    <row r="10697" ht="15.75" customHeight="1">
      <c r="A10697" s="79">
        <f t="shared" si="3"/>
        <v>52699</v>
      </c>
      <c r="H10697" s="77"/>
      <c r="I10697" s="77"/>
      <c r="J10697" s="77"/>
      <c r="K10697" s="77"/>
      <c r="L10697" s="77"/>
      <c r="M10697" s="77"/>
    </row>
    <row r="10698" ht="15.75" customHeight="1">
      <c r="A10698" s="79">
        <f t="shared" si="3"/>
        <v>52700</v>
      </c>
      <c r="H10698" s="77"/>
      <c r="I10698" s="77"/>
      <c r="J10698" s="77"/>
      <c r="K10698" s="77"/>
      <c r="L10698" s="77"/>
      <c r="M10698" s="77"/>
    </row>
    <row r="10699" ht="15.75" customHeight="1">
      <c r="A10699" s="79">
        <f t="shared" si="3"/>
        <v>52701</v>
      </c>
      <c r="H10699" s="77"/>
      <c r="I10699" s="77"/>
      <c r="J10699" s="77"/>
      <c r="K10699" s="77"/>
      <c r="L10699" s="77"/>
      <c r="M10699" s="77"/>
    </row>
    <row r="10700" ht="15.75" customHeight="1">
      <c r="A10700" s="79">
        <f t="shared" si="3"/>
        <v>52702</v>
      </c>
      <c r="H10700" s="77"/>
      <c r="I10700" s="77"/>
      <c r="J10700" s="77"/>
      <c r="K10700" s="77"/>
      <c r="L10700" s="77"/>
      <c r="M10700" s="77"/>
    </row>
    <row r="10701" ht="15.75" customHeight="1">
      <c r="A10701" s="79">
        <f t="shared" si="3"/>
        <v>52703</v>
      </c>
      <c r="H10701" s="77"/>
      <c r="I10701" s="77"/>
      <c r="J10701" s="77"/>
      <c r="K10701" s="77"/>
      <c r="L10701" s="77"/>
      <c r="M10701" s="77"/>
    </row>
    <row r="10702" ht="15.75" customHeight="1">
      <c r="A10702" s="79">
        <f t="shared" si="3"/>
        <v>52704</v>
      </c>
      <c r="H10702" s="77"/>
      <c r="I10702" s="77"/>
      <c r="J10702" s="77"/>
      <c r="K10702" s="77"/>
      <c r="L10702" s="77"/>
      <c r="M10702" s="77"/>
    </row>
    <row r="10703" ht="15.75" customHeight="1">
      <c r="A10703" s="79">
        <f t="shared" si="3"/>
        <v>52705</v>
      </c>
      <c r="H10703" s="77"/>
      <c r="I10703" s="77"/>
      <c r="J10703" s="77"/>
      <c r="K10703" s="77"/>
      <c r="L10703" s="77"/>
      <c r="M10703" s="77"/>
    </row>
    <row r="10704" ht="15.75" customHeight="1">
      <c r="A10704" s="79">
        <f t="shared" si="3"/>
        <v>52706</v>
      </c>
      <c r="H10704" s="77"/>
      <c r="I10704" s="77"/>
      <c r="J10704" s="77"/>
      <c r="K10704" s="77"/>
      <c r="L10704" s="77"/>
      <c r="M10704" s="77"/>
    </row>
    <row r="10705" ht="15.75" customHeight="1">
      <c r="A10705" s="79">
        <f t="shared" si="3"/>
        <v>52707</v>
      </c>
      <c r="H10705" s="77"/>
      <c r="I10705" s="77"/>
      <c r="J10705" s="77"/>
      <c r="K10705" s="77"/>
      <c r="L10705" s="77"/>
      <c r="M10705" s="77"/>
    </row>
    <row r="10706" ht="15.75" customHeight="1">
      <c r="A10706" s="79">
        <f t="shared" si="3"/>
        <v>52708</v>
      </c>
      <c r="H10706" s="77"/>
      <c r="I10706" s="77"/>
      <c r="J10706" s="77"/>
      <c r="K10706" s="77"/>
      <c r="L10706" s="77"/>
      <c r="M10706" s="77"/>
    </row>
    <row r="10707" ht="15.75" customHeight="1">
      <c r="A10707" s="79">
        <f t="shared" si="3"/>
        <v>52709</v>
      </c>
      <c r="H10707" s="77"/>
      <c r="I10707" s="77"/>
      <c r="J10707" s="77"/>
      <c r="K10707" s="77"/>
      <c r="L10707" s="77"/>
      <c r="M10707" s="77"/>
    </row>
    <row r="10708" ht="15.75" customHeight="1">
      <c r="A10708" s="79">
        <f t="shared" si="3"/>
        <v>52710</v>
      </c>
      <c r="H10708" s="77"/>
      <c r="I10708" s="77"/>
      <c r="J10708" s="77"/>
      <c r="K10708" s="77"/>
      <c r="L10708" s="77"/>
      <c r="M10708" s="77"/>
    </row>
    <row r="10709" ht="15.75" customHeight="1">
      <c r="A10709" s="79">
        <f t="shared" si="3"/>
        <v>52711</v>
      </c>
      <c r="H10709" s="77"/>
      <c r="I10709" s="77"/>
      <c r="J10709" s="77"/>
      <c r="K10709" s="77"/>
      <c r="L10709" s="77"/>
      <c r="M10709" s="77"/>
    </row>
    <row r="10710" ht="15.75" customHeight="1">
      <c r="A10710" s="79">
        <f t="shared" si="3"/>
        <v>52712</v>
      </c>
      <c r="H10710" s="77"/>
      <c r="I10710" s="77"/>
      <c r="J10710" s="77"/>
      <c r="K10710" s="77"/>
      <c r="L10710" s="77"/>
      <c r="M10710" s="77"/>
    </row>
    <row r="10711" ht="15.75" customHeight="1">
      <c r="A10711" s="79">
        <f t="shared" si="3"/>
        <v>52713</v>
      </c>
      <c r="H10711" s="77"/>
      <c r="I10711" s="77"/>
      <c r="J10711" s="77"/>
      <c r="K10711" s="77"/>
      <c r="L10711" s="77"/>
      <c r="M10711" s="77"/>
    </row>
    <row r="10712" ht="15.75" customHeight="1">
      <c r="A10712" s="79">
        <f t="shared" si="3"/>
        <v>52714</v>
      </c>
      <c r="H10712" s="77"/>
      <c r="I10712" s="77"/>
      <c r="J10712" s="77"/>
      <c r="K10712" s="77"/>
      <c r="L10712" s="77"/>
      <c r="M10712" s="77"/>
    </row>
    <row r="10713" ht="15.75" customHeight="1">
      <c r="A10713" s="79">
        <f t="shared" si="3"/>
        <v>52715</v>
      </c>
      <c r="H10713" s="77"/>
      <c r="I10713" s="77"/>
      <c r="J10713" s="77"/>
      <c r="K10713" s="77"/>
      <c r="L10713" s="77"/>
      <c r="M10713" s="77"/>
    </row>
    <row r="10714" ht="15.75" customHeight="1">
      <c r="A10714" s="79">
        <f t="shared" si="3"/>
        <v>52716</v>
      </c>
      <c r="H10714" s="77"/>
      <c r="I10714" s="77"/>
      <c r="J10714" s="77"/>
      <c r="K10714" s="77"/>
      <c r="L10714" s="77"/>
      <c r="M10714" s="77"/>
    </row>
    <row r="10715" ht="15.75" customHeight="1">
      <c r="A10715" s="79">
        <f t="shared" si="3"/>
        <v>52717</v>
      </c>
      <c r="H10715" s="77"/>
      <c r="I10715" s="77"/>
      <c r="J10715" s="77"/>
      <c r="K10715" s="77"/>
      <c r="L10715" s="77"/>
      <c r="M10715" s="77"/>
    </row>
    <row r="10716" ht="15.75" customHeight="1">
      <c r="A10716" s="79">
        <f t="shared" si="3"/>
        <v>52718</v>
      </c>
      <c r="H10716" s="77"/>
      <c r="I10716" s="77"/>
      <c r="J10716" s="77"/>
      <c r="K10716" s="77"/>
      <c r="L10716" s="77"/>
      <c r="M10716" s="77"/>
    </row>
    <row r="10717" ht="15.75" customHeight="1">
      <c r="A10717" s="79">
        <f t="shared" si="3"/>
        <v>52719</v>
      </c>
      <c r="H10717" s="77"/>
      <c r="I10717" s="77"/>
      <c r="J10717" s="77"/>
      <c r="K10717" s="77"/>
      <c r="L10717" s="77"/>
      <c r="M10717" s="77"/>
    </row>
    <row r="10718" ht="15.75" customHeight="1">
      <c r="A10718" s="79">
        <f t="shared" si="3"/>
        <v>52720</v>
      </c>
      <c r="H10718" s="77"/>
      <c r="I10718" s="77"/>
      <c r="J10718" s="77"/>
      <c r="K10718" s="77"/>
      <c r="L10718" s="77"/>
      <c r="M10718" s="77"/>
    </row>
    <row r="10719" ht="15.75" customHeight="1">
      <c r="A10719" s="79">
        <f t="shared" si="3"/>
        <v>52721</v>
      </c>
      <c r="H10719" s="77"/>
      <c r="I10719" s="77"/>
      <c r="J10719" s="77"/>
      <c r="K10719" s="77"/>
      <c r="L10719" s="77"/>
      <c r="M10719" s="77"/>
    </row>
    <row r="10720" ht="15.75" customHeight="1">
      <c r="A10720" s="79">
        <f t="shared" si="3"/>
        <v>52722</v>
      </c>
      <c r="H10720" s="77"/>
      <c r="I10720" s="77"/>
      <c r="J10720" s="77"/>
      <c r="K10720" s="77"/>
      <c r="L10720" s="77"/>
      <c r="M10720" s="77"/>
    </row>
    <row r="10721" ht="15.75" customHeight="1">
      <c r="A10721" s="79">
        <f t="shared" si="3"/>
        <v>52723</v>
      </c>
      <c r="H10721" s="77"/>
      <c r="I10721" s="77"/>
      <c r="J10721" s="77"/>
      <c r="K10721" s="77"/>
      <c r="L10721" s="77"/>
      <c r="M10721" s="77"/>
    </row>
    <row r="10722" ht="15.75" customHeight="1">
      <c r="A10722" s="79">
        <f t="shared" si="3"/>
        <v>52724</v>
      </c>
      <c r="H10722" s="77"/>
      <c r="I10722" s="77"/>
      <c r="J10722" s="77"/>
      <c r="K10722" s="77"/>
      <c r="L10722" s="77"/>
      <c r="M10722" s="77"/>
    </row>
    <row r="10723" ht="15.75" customHeight="1">
      <c r="A10723" s="79">
        <f t="shared" si="3"/>
        <v>52725</v>
      </c>
      <c r="H10723" s="77"/>
      <c r="I10723" s="77"/>
      <c r="J10723" s="77"/>
      <c r="K10723" s="77"/>
      <c r="L10723" s="77"/>
      <c r="M10723" s="77"/>
    </row>
    <row r="10724" ht="15.75" customHeight="1">
      <c r="A10724" s="79">
        <f t="shared" si="3"/>
        <v>52726</v>
      </c>
      <c r="H10724" s="77"/>
      <c r="I10724" s="77"/>
      <c r="J10724" s="77"/>
      <c r="K10724" s="77"/>
      <c r="L10724" s="77"/>
      <c r="M10724" s="77"/>
    </row>
    <row r="10725" ht="15.75" customHeight="1">
      <c r="A10725" s="79">
        <f t="shared" si="3"/>
        <v>52727</v>
      </c>
      <c r="H10725" s="77"/>
      <c r="I10725" s="77"/>
      <c r="J10725" s="77"/>
      <c r="K10725" s="77"/>
      <c r="L10725" s="77"/>
      <c r="M10725" s="77"/>
    </row>
    <row r="10726" ht="15.75" customHeight="1">
      <c r="A10726" s="79">
        <f t="shared" si="3"/>
        <v>52728</v>
      </c>
      <c r="H10726" s="77"/>
      <c r="I10726" s="77"/>
      <c r="J10726" s="77"/>
      <c r="K10726" s="77"/>
      <c r="L10726" s="77"/>
      <c r="M10726" s="77"/>
    </row>
    <row r="10727" ht="15.75" customHeight="1">
      <c r="A10727" s="79">
        <f t="shared" si="3"/>
        <v>52729</v>
      </c>
      <c r="H10727" s="77"/>
      <c r="I10727" s="77"/>
      <c r="J10727" s="77"/>
      <c r="K10727" s="77"/>
      <c r="L10727" s="77"/>
      <c r="M10727" s="77"/>
    </row>
    <row r="10728" ht="15.75" customHeight="1">
      <c r="A10728" s="79">
        <f t="shared" si="3"/>
        <v>52730</v>
      </c>
      <c r="H10728" s="77"/>
      <c r="I10728" s="77"/>
      <c r="J10728" s="77"/>
      <c r="K10728" s="77"/>
      <c r="L10728" s="77"/>
      <c r="M10728" s="77"/>
    </row>
    <row r="10729" ht="15.75" customHeight="1">
      <c r="A10729" s="79">
        <f t="shared" si="3"/>
        <v>52731</v>
      </c>
      <c r="H10729" s="77"/>
      <c r="I10729" s="77"/>
      <c r="J10729" s="77"/>
      <c r="K10729" s="77"/>
      <c r="L10729" s="77"/>
      <c r="M10729" s="77"/>
    </row>
    <row r="10730" ht="15.75" customHeight="1">
      <c r="A10730" s="79">
        <f t="shared" si="3"/>
        <v>52732</v>
      </c>
      <c r="H10730" s="77"/>
      <c r="I10730" s="77"/>
      <c r="J10730" s="77"/>
      <c r="K10730" s="77"/>
      <c r="L10730" s="77"/>
      <c r="M10730" s="77"/>
    </row>
    <row r="10731" ht="15.75" customHeight="1">
      <c r="A10731" s="79">
        <f t="shared" si="3"/>
        <v>52733</v>
      </c>
      <c r="H10731" s="77"/>
      <c r="I10731" s="77"/>
      <c r="J10731" s="77"/>
      <c r="K10731" s="77"/>
      <c r="L10731" s="77"/>
      <c r="M10731" s="77"/>
    </row>
    <row r="10732" ht="15.75" customHeight="1">
      <c r="A10732" s="79">
        <f t="shared" si="3"/>
        <v>52734</v>
      </c>
      <c r="H10732" s="77"/>
      <c r="I10732" s="77"/>
      <c r="J10732" s="77"/>
      <c r="K10732" s="77"/>
      <c r="L10732" s="77"/>
      <c r="M10732" s="77"/>
    </row>
    <row r="10733" ht="15.75" customHeight="1">
      <c r="A10733" s="79">
        <f t="shared" si="3"/>
        <v>52735</v>
      </c>
      <c r="H10733" s="77"/>
      <c r="I10733" s="77"/>
      <c r="J10733" s="77"/>
      <c r="K10733" s="77"/>
      <c r="L10733" s="77"/>
      <c r="M10733" s="77"/>
    </row>
    <row r="10734" ht="15.75" customHeight="1">
      <c r="A10734" s="79">
        <f t="shared" si="3"/>
        <v>52736</v>
      </c>
      <c r="H10734" s="77"/>
      <c r="I10734" s="77"/>
      <c r="J10734" s="77"/>
      <c r="K10734" s="77"/>
      <c r="L10734" s="77"/>
      <c r="M10734" s="77"/>
    </row>
    <row r="10735" ht="15.75" customHeight="1">
      <c r="A10735" s="79">
        <f t="shared" si="3"/>
        <v>52737</v>
      </c>
      <c r="H10735" s="77"/>
      <c r="I10735" s="77"/>
      <c r="J10735" s="77"/>
      <c r="K10735" s="77"/>
      <c r="L10735" s="77"/>
      <c r="M10735" s="77"/>
    </row>
    <row r="10736" ht="15.75" customHeight="1">
      <c r="A10736" s="79">
        <f t="shared" si="3"/>
        <v>52738</v>
      </c>
      <c r="H10736" s="77"/>
      <c r="I10736" s="77"/>
      <c r="J10736" s="77"/>
      <c r="K10736" s="77"/>
      <c r="L10736" s="77"/>
      <c r="M10736" s="77"/>
    </row>
    <row r="10737" ht="15.75" customHeight="1">
      <c r="A10737" s="79">
        <f t="shared" si="3"/>
        <v>52739</v>
      </c>
      <c r="H10737" s="77"/>
      <c r="I10737" s="77"/>
      <c r="J10737" s="77"/>
      <c r="K10737" s="77"/>
      <c r="L10737" s="77"/>
      <c r="M10737" s="77"/>
    </row>
    <row r="10738" ht="15.75" customHeight="1">
      <c r="A10738" s="79">
        <f t="shared" si="3"/>
        <v>52740</v>
      </c>
      <c r="H10738" s="77"/>
      <c r="I10738" s="77"/>
      <c r="J10738" s="77"/>
      <c r="K10738" s="77"/>
      <c r="L10738" s="77"/>
      <c r="M10738" s="77"/>
    </row>
    <row r="10739" ht="15.75" customHeight="1">
      <c r="A10739" s="79">
        <f t="shared" si="3"/>
        <v>52741</v>
      </c>
      <c r="H10739" s="77"/>
      <c r="I10739" s="77"/>
      <c r="J10739" s="77"/>
      <c r="K10739" s="77"/>
      <c r="L10739" s="77"/>
      <c r="M10739" s="77"/>
    </row>
    <row r="10740" ht="15.75" customHeight="1">
      <c r="A10740" s="79">
        <f t="shared" si="3"/>
        <v>52742</v>
      </c>
      <c r="H10740" s="77"/>
      <c r="I10740" s="77"/>
      <c r="J10740" s="77"/>
      <c r="K10740" s="77"/>
      <c r="L10740" s="77"/>
      <c r="M10740" s="77"/>
    </row>
    <row r="10741" ht="15.75" customHeight="1">
      <c r="A10741" s="79">
        <f t="shared" si="3"/>
        <v>52743</v>
      </c>
      <c r="H10741" s="77"/>
      <c r="I10741" s="77"/>
      <c r="J10741" s="77"/>
      <c r="K10741" s="77"/>
      <c r="L10741" s="77"/>
      <c r="M10741" s="77"/>
    </row>
    <row r="10742" ht="15.75" customHeight="1">
      <c r="A10742" s="79">
        <f t="shared" si="3"/>
        <v>52744</v>
      </c>
      <c r="H10742" s="77"/>
      <c r="I10742" s="77"/>
      <c r="J10742" s="77"/>
      <c r="K10742" s="77"/>
      <c r="L10742" s="77"/>
      <c r="M10742" s="77"/>
    </row>
    <row r="10743" ht="15.75" customHeight="1">
      <c r="A10743" s="79">
        <f t="shared" si="3"/>
        <v>52745</v>
      </c>
      <c r="H10743" s="77"/>
      <c r="I10743" s="77"/>
      <c r="J10743" s="77"/>
      <c r="K10743" s="77"/>
      <c r="L10743" s="77"/>
      <c r="M10743" s="77"/>
    </row>
    <row r="10744" ht="15.75" customHeight="1">
      <c r="A10744" s="79">
        <f t="shared" si="3"/>
        <v>52746</v>
      </c>
      <c r="H10744" s="77"/>
      <c r="I10744" s="77"/>
      <c r="J10744" s="77"/>
      <c r="K10744" s="77"/>
      <c r="L10744" s="77"/>
      <c r="M10744" s="77"/>
    </row>
    <row r="10745" ht="15.75" customHeight="1">
      <c r="A10745" s="79">
        <f t="shared" si="3"/>
        <v>52747</v>
      </c>
      <c r="H10745" s="77"/>
      <c r="I10745" s="77"/>
      <c r="J10745" s="77"/>
      <c r="K10745" s="77"/>
      <c r="L10745" s="77"/>
      <c r="M10745" s="77"/>
    </row>
    <row r="10746" ht="15.75" customHeight="1">
      <c r="A10746" s="79">
        <f t="shared" si="3"/>
        <v>52748</v>
      </c>
      <c r="H10746" s="77"/>
      <c r="I10746" s="77"/>
      <c r="J10746" s="77"/>
      <c r="K10746" s="77"/>
      <c r="L10746" s="77"/>
      <c r="M10746" s="77"/>
    </row>
    <row r="10747" ht="15.75" customHeight="1">
      <c r="A10747" s="79">
        <f t="shared" si="3"/>
        <v>52749</v>
      </c>
      <c r="H10747" s="77"/>
      <c r="I10747" s="77"/>
      <c r="J10747" s="77"/>
      <c r="K10747" s="77"/>
      <c r="L10747" s="77"/>
      <c r="M10747" s="77"/>
    </row>
    <row r="10748" ht="15.75" customHeight="1">
      <c r="A10748" s="79">
        <f t="shared" si="3"/>
        <v>52750</v>
      </c>
      <c r="H10748" s="77"/>
      <c r="I10748" s="77"/>
      <c r="J10748" s="77"/>
      <c r="K10748" s="77"/>
      <c r="L10748" s="77"/>
      <c r="M10748" s="77"/>
    </row>
    <row r="10749" ht="15.75" customHeight="1">
      <c r="A10749" s="79">
        <f t="shared" si="3"/>
        <v>52751</v>
      </c>
      <c r="H10749" s="77"/>
      <c r="I10749" s="77"/>
      <c r="J10749" s="77"/>
      <c r="K10749" s="77"/>
      <c r="L10749" s="77"/>
      <c r="M10749" s="77"/>
    </row>
    <row r="10750" ht="15.75" customHeight="1">
      <c r="A10750" s="79">
        <f t="shared" si="3"/>
        <v>52752</v>
      </c>
      <c r="H10750" s="77"/>
      <c r="I10750" s="77"/>
      <c r="J10750" s="77"/>
      <c r="K10750" s="77"/>
      <c r="L10750" s="77"/>
      <c r="M10750" s="77"/>
    </row>
    <row r="10751" ht="15.75" customHeight="1">
      <c r="A10751" s="79">
        <f t="shared" si="3"/>
        <v>52753</v>
      </c>
      <c r="H10751" s="77"/>
      <c r="I10751" s="77"/>
      <c r="J10751" s="77"/>
      <c r="K10751" s="77"/>
      <c r="L10751" s="77"/>
      <c r="M10751" s="77"/>
    </row>
    <row r="10752" ht="15.75" customHeight="1">
      <c r="A10752" s="79">
        <f t="shared" si="3"/>
        <v>52754</v>
      </c>
      <c r="H10752" s="77"/>
      <c r="I10752" s="77"/>
      <c r="J10752" s="77"/>
      <c r="K10752" s="77"/>
      <c r="L10752" s="77"/>
      <c r="M10752" s="77"/>
    </row>
    <row r="10753" ht="15.75" customHeight="1">
      <c r="A10753" s="79">
        <f t="shared" si="3"/>
        <v>52755</v>
      </c>
      <c r="H10753" s="77"/>
      <c r="I10753" s="77"/>
      <c r="J10753" s="77"/>
      <c r="K10753" s="77"/>
      <c r="L10753" s="77"/>
      <c r="M10753" s="77"/>
    </row>
    <row r="10754" ht="15.75" customHeight="1">
      <c r="A10754" s="79">
        <f t="shared" si="3"/>
        <v>52756</v>
      </c>
      <c r="H10754" s="77"/>
      <c r="I10754" s="77"/>
      <c r="J10754" s="77"/>
      <c r="K10754" s="77"/>
      <c r="L10754" s="77"/>
      <c r="M10754" s="77"/>
    </row>
    <row r="10755" ht="15.75" customHeight="1">
      <c r="A10755" s="79">
        <f t="shared" si="3"/>
        <v>52757</v>
      </c>
      <c r="H10755" s="77"/>
      <c r="I10755" s="77"/>
      <c r="J10755" s="77"/>
      <c r="K10755" s="77"/>
      <c r="L10755" s="77"/>
      <c r="M10755" s="77"/>
    </row>
    <row r="10756" ht="15.75" customHeight="1">
      <c r="A10756" s="79">
        <f t="shared" si="3"/>
        <v>52758</v>
      </c>
      <c r="H10756" s="77"/>
      <c r="I10756" s="77"/>
      <c r="J10756" s="77"/>
      <c r="K10756" s="77"/>
      <c r="L10756" s="77"/>
      <c r="M10756" s="77"/>
    </row>
    <row r="10757" ht="15.75" customHeight="1">
      <c r="A10757" s="79">
        <f t="shared" si="3"/>
        <v>52759</v>
      </c>
      <c r="H10757" s="77"/>
      <c r="I10757" s="77"/>
      <c r="J10757" s="77"/>
      <c r="K10757" s="77"/>
      <c r="L10757" s="77"/>
      <c r="M10757" s="77"/>
    </row>
    <row r="10758" ht="15.75" customHeight="1">
      <c r="A10758" s="79">
        <f t="shared" si="3"/>
        <v>52760</v>
      </c>
      <c r="H10758" s="77"/>
      <c r="I10758" s="77"/>
      <c r="J10758" s="77"/>
      <c r="K10758" s="77"/>
      <c r="L10758" s="77"/>
      <c r="M10758" s="77"/>
    </row>
    <row r="10759" ht="15.75" customHeight="1">
      <c r="A10759" s="79">
        <f t="shared" si="3"/>
        <v>52761</v>
      </c>
      <c r="H10759" s="77"/>
      <c r="I10759" s="77"/>
      <c r="J10759" s="77"/>
      <c r="K10759" s="77"/>
      <c r="L10759" s="77"/>
      <c r="M10759" s="77"/>
    </row>
    <row r="10760" ht="15.75" customHeight="1">
      <c r="A10760" s="79">
        <f t="shared" si="3"/>
        <v>52762</v>
      </c>
      <c r="H10760" s="77"/>
      <c r="I10760" s="77"/>
      <c r="J10760" s="77"/>
      <c r="K10760" s="77"/>
      <c r="L10760" s="77"/>
      <c r="M10760" s="77"/>
    </row>
    <row r="10761" ht="15.75" customHeight="1">
      <c r="A10761" s="79">
        <f t="shared" si="3"/>
        <v>52763</v>
      </c>
      <c r="H10761" s="77"/>
      <c r="I10761" s="77"/>
      <c r="J10761" s="77"/>
      <c r="K10761" s="77"/>
      <c r="L10761" s="77"/>
      <c r="M10761" s="77"/>
    </row>
    <row r="10762" ht="15.75" customHeight="1">
      <c r="A10762" s="79">
        <f t="shared" si="3"/>
        <v>52764</v>
      </c>
      <c r="H10762" s="77"/>
      <c r="I10762" s="77"/>
      <c r="J10762" s="77"/>
      <c r="K10762" s="77"/>
      <c r="L10762" s="77"/>
      <c r="M10762" s="77"/>
    </row>
    <row r="10763" ht="15.75" customHeight="1">
      <c r="A10763" s="79">
        <f t="shared" si="3"/>
        <v>52765</v>
      </c>
      <c r="H10763" s="77"/>
      <c r="I10763" s="77"/>
      <c r="J10763" s="77"/>
      <c r="K10763" s="77"/>
      <c r="L10763" s="77"/>
      <c r="M10763" s="77"/>
    </row>
    <row r="10764" ht="15.75" customHeight="1">
      <c r="A10764" s="79">
        <f t="shared" si="3"/>
        <v>52766</v>
      </c>
      <c r="H10764" s="77"/>
      <c r="I10764" s="77"/>
      <c r="J10764" s="77"/>
      <c r="K10764" s="77"/>
      <c r="L10764" s="77"/>
      <c r="M10764" s="77"/>
    </row>
    <row r="10765" ht="15.75" customHeight="1">
      <c r="A10765" s="79">
        <f t="shared" si="3"/>
        <v>52767</v>
      </c>
      <c r="H10765" s="77"/>
      <c r="I10765" s="77"/>
      <c r="J10765" s="77"/>
      <c r="K10765" s="77"/>
      <c r="L10765" s="77"/>
      <c r="M10765" s="77"/>
    </row>
    <row r="10766" ht="15.75" customHeight="1">
      <c r="A10766" s="79">
        <f t="shared" si="3"/>
        <v>52768</v>
      </c>
      <c r="H10766" s="77"/>
      <c r="I10766" s="77"/>
      <c r="J10766" s="77"/>
      <c r="K10766" s="77"/>
      <c r="L10766" s="77"/>
      <c r="M10766" s="77"/>
    </row>
    <row r="10767" ht="15.75" customHeight="1">
      <c r="A10767" s="79">
        <f t="shared" si="3"/>
        <v>52769</v>
      </c>
      <c r="H10767" s="77"/>
      <c r="I10767" s="77"/>
      <c r="J10767" s="77"/>
      <c r="K10767" s="77"/>
      <c r="L10767" s="77"/>
      <c r="M10767" s="77"/>
    </row>
    <row r="10768" ht="15.75" customHeight="1">
      <c r="A10768" s="79">
        <f t="shared" si="3"/>
        <v>52770</v>
      </c>
      <c r="H10768" s="77"/>
      <c r="I10768" s="77"/>
      <c r="J10768" s="77"/>
      <c r="K10768" s="77"/>
      <c r="L10768" s="77"/>
      <c r="M10768" s="77"/>
    </row>
    <row r="10769" ht="15.75" customHeight="1">
      <c r="A10769" s="79">
        <f t="shared" si="3"/>
        <v>52771</v>
      </c>
      <c r="H10769" s="77"/>
      <c r="I10769" s="77"/>
      <c r="J10769" s="77"/>
      <c r="K10769" s="77"/>
      <c r="L10769" s="77"/>
      <c r="M10769" s="77"/>
    </row>
    <row r="10770" ht="15.75" customHeight="1">
      <c r="A10770" s="79">
        <f t="shared" si="3"/>
        <v>52772</v>
      </c>
      <c r="H10770" s="77"/>
      <c r="I10770" s="77"/>
      <c r="J10770" s="77"/>
      <c r="K10770" s="77"/>
      <c r="L10770" s="77"/>
      <c r="M10770" s="77"/>
    </row>
    <row r="10771" ht="15.75" customHeight="1">
      <c r="A10771" s="79">
        <f t="shared" si="3"/>
        <v>52773</v>
      </c>
      <c r="H10771" s="77"/>
      <c r="I10771" s="77"/>
      <c r="J10771" s="77"/>
      <c r="K10771" s="77"/>
      <c r="L10771" s="77"/>
      <c r="M10771" s="77"/>
    </row>
    <row r="10772" ht="15.75" customHeight="1">
      <c r="A10772" s="79">
        <f t="shared" si="3"/>
        <v>52774</v>
      </c>
      <c r="H10772" s="77"/>
      <c r="I10772" s="77"/>
      <c r="J10772" s="77"/>
      <c r="K10772" s="77"/>
      <c r="L10772" s="77"/>
      <c r="M10772" s="77"/>
    </row>
    <row r="10773" ht="15.75" customHeight="1">
      <c r="A10773" s="79">
        <f t="shared" si="3"/>
        <v>52775</v>
      </c>
      <c r="H10773" s="77"/>
      <c r="I10773" s="77"/>
      <c r="J10773" s="77"/>
      <c r="K10773" s="77"/>
      <c r="L10773" s="77"/>
      <c r="M10773" s="77"/>
    </row>
    <row r="10774" ht="15.75" customHeight="1">
      <c r="A10774" s="79">
        <f t="shared" si="3"/>
        <v>52776</v>
      </c>
      <c r="H10774" s="77"/>
      <c r="I10774" s="77"/>
      <c r="J10774" s="77"/>
      <c r="K10774" s="77"/>
      <c r="L10774" s="77"/>
      <c r="M10774" s="77"/>
    </row>
    <row r="10775" ht="15.75" customHeight="1">
      <c r="A10775" s="79">
        <f t="shared" si="3"/>
        <v>52777</v>
      </c>
      <c r="H10775" s="77"/>
      <c r="I10775" s="77"/>
      <c r="J10775" s="77"/>
      <c r="K10775" s="77"/>
      <c r="L10775" s="77"/>
      <c r="M10775" s="77"/>
    </row>
    <row r="10776" ht="15.75" customHeight="1">
      <c r="A10776" s="79">
        <f t="shared" si="3"/>
        <v>52778</v>
      </c>
      <c r="H10776" s="77"/>
      <c r="I10776" s="77"/>
      <c r="J10776" s="77"/>
      <c r="K10776" s="77"/>
      <c r="L10776" s="77"/>
      <c r="M10776" s="77"/>
    </row>
    <row r="10777" ht="15.75" customHeight="1">
      <c r="A10777" s="79">
        <f t="shared" si="3"/>
        <v>52779</v>
      </c>
      <c r="H10777" s="77"/>
      <c r="I10777" s="77"/>
      <c r="J10777" s="77"/>
      <c r="K10777" s="77"/>
      <c r="L10777" s="77"/>
      <c r="M10777" s="77"/>
    </row>
    <row r="10778" ht="15.75" customHeight="1">
      <c r="A10778" s="79">
        <f t="shared" si="3"/>
        <v>52780</v>
      </c>
      <c r="H10778" s="77"/>
      <c r="I10778" s="77"/>
      <c r="J10778" s="77"/>
      <c r="K10778" s="77"/>
      <c r="L10778" s="77"/>
      <c r="M10778" s="77"/>
    </row>
    <row r="10779" ht="15.75" customHeight="1">
      <c r="A10779" s="79">
        <f t="shared" si="3"/>
        <v>52781</v>
      </c>
      <c r="H10779" s="77"/>
      <c r="I10779" s="77"/>
      <c r="J10779" s="77"/>
      <c r="K10779" s="77"/>
      <c r="L10779" s="77"/>
      <c r="M10779" s="77"/>
    </row>
    <row r="10780" ht="15.75" customHeight="1">
      <c r="A10780" s="79">
        <f t="shared" si="3"/>
        <v>52782</v>
      </c>
      <c r="H10780" s="77"/>
      <c r="I10780" s="77"/>
      <c r="J10780" s="77"/>
      <c r="K10780" s="77"/>
      <c r="L10780" s="77"/>
      <c r="M10780" s="77"/>
    </row>
    <row r="10781" ht="15.75" customHeight="1">
      <c r="A10781" s="79">
        <f t="shared" si="3"/>
        <v>52783</v>
      </c>
      <c r="H10781" s="77"/>
      <c r="I10781" s="77"/>
      <c r="J10781" s="77"/>
      <c r="K10781" s="77"/>
      <c r="L10781" s="77"/>
      <c r="M10781" s="77"/>
    </row>
    <row r="10782" ht="15.75" customHeight="1">
      <c r="A10782" s="79">
        <f t="shared" si="3"/>
        <v>52784</v>
      </c>
      <c r="H10782" s="77"/>
      <c r="I10782" s="77"/>
      <c r="J10782" s="77"/>
      <c r="K10782" s="77"/>
      <c r="L10782" s="77"/>
      <c r="M10782" s="77"/>
    </row>
    <row r="10783" ht="15.75" customHeight="1">
      <c r="A10783" s="79">
        <f t="shared" si="3"/>
        <v>52785</v>
      </c>
      <c r="H10783" s="77"/>
      <c r="I10783" s="77"/>
      <c r="J10783" s="77"/>
      <c r="K10783" s="77"/>
      <c r="L10783" s="77"/>
      <c r="M10783" s="77"/>
    </row>
    <row r="10784" ht="15.75" customHeight="1">
      <c r="A10784" s="79">
        <f t="shared" si="3"/>
        <v>52786</v>
      </c>
      <c r="H10784" s="77"/>
      <c r="I10784" s="77"/>
      <c r="J10784" s="77"/>
      <c r="K10784" s="77"/>
      <c r="L10784" s="77"/>
      <c r="M10784" s="77"/>
    </row>
    <row r="10785" ht="15.75" customHeight="1">
      <c r="A10785" s="79">
        <f t="shared" si="3"/>
        <v>52787</v>
      </c>
      <c r="H10785" s="77"/>
      <c r="I10785" s="77"/>
      <c r="J10785" s="77"/>
      <c r="K10785" s="77"/>
      <c r="L10785" s="77"/>
      <c r="M10785" s="77"/>
    </row>
    <row r="10786" ht="15.75" customHeight="1">
      <c r="A10786" s="79">
        <f t="shared" si="3"/>
        <v>52788</v>
      </c>
      <c r="H10786" s="77"/>
      <c r="I10786" s="77"/>
      <c r="J10786" s="77"/>
      <c r="K10786" s="77"/>
      <c r="L10786" s="77"/>
      <c r="M10786" s="77"/>
    </row>
    <row r="10787" ht="15.75" customHeight="1">
      <c r="A10787" s="79">
        <f t="shared" si="3"/>
        <v>52789</v>
      </c>
      <c r="H10787" s="77"/>
      <c r="I10787" s="77"/>
      <c r="J10787" s="77"/>
      <c r="K10787" s="77"/>
      <c r="L10787" s="77"/>
      <c r="M10787" s="77"/>
    </row>
    <row r="10788" ht="15.75" customHeight="1">
      <c r="A10788" s="79">
        <f t="shared" si="3"/>
        <v>52790</v>
      </c>
      <c r="H10788" s="77"/>
      <c r="I10788" s="77"/>
      <c r="J10788" s="77"/>
      <c r="K10788" s="77"/>
      <c r="L10788" s="77"/>
      <c r="M10788" s="77"/>
    </row>
    <row r="10789" ht="15.75" customHeight="1">
      <c r="A10789" s="79">
        <f t="shared" si="3"/>
        <v>52791</v>
      </c>
      <c r="H10789" s="77"/>
      <c r="I10789" s="77"/>
      <c r="J10789" s="77"/>
      <c r="K10789" s="77"/>
      <c r="L10789" s="77"/>
      <c r="M10789" s="77"/>
    </row>
    <row r="10790" ht="15.75" customHeight="1">
      <c r="A10790" s="79">
        <f t="shared" si="3"/>
        <v>52792</v>
      </c>
      <c r="H10790" s="77"/>
      <c r="I10790" s="77"/>
      <c r="J10790" s="77"/>
      <c r="K10790" s="77"/>
      <c r="L10790" s="77"/>
      <c r="M10790" s="77"/>
    </row>
    <row r="10791" ht="15.75" customHeight="1">
      <c r="A10791" s="79">
        <f t="shared" si="3"/>
        <v>52793</v>
      </c>
      <c r="H10791" s="77"/>
      <c r="I10791" s="77"/>
      <c r="J10791" s="77"/>
      <c r="K10791" s="77"/>
      <c r="L10791" s="77"/>
      <c r="M10791" s="77"/>
    </row>
    <row r="10792" ht="15.75" customHeight="1">
      <c r="A10792" s="79">
        <f t="shared" si="3"/>
        <v>52794</v>
      </c>
      <c r="H10792" s="77"/>
      <c r="I10792" s="77"/>
      <c r="J10792" s="77"/>
      <c r="K10792" s="77"/>
      <c r="L10792" s="77"/>
      <c r="M10792" s="77"/>
    </row>
    <row r="10793" ht="15.75" customHeight="1">
      <c r="A10793" s="79">
        <f t="shared" si="3"/>
        <v>52795</v>
      </c>
      <c r="H10793" s="77"/>
      <c r="I10793" s="77"/>
      <c r="J10793" s="77"/>
      <c r="K10793" s="77"/>
      <c r="L10793" s="77"/>
      <c r="M10793" s="77"/>
    </row>
    <row r="10794" ht="15.75" customHeight="1">
      <c r="A10794" s="79">
        <f t="shared" si="3"/>
        <v>52796</v>
      </c>
      <c r="H10794" s="77"/>
      <c r="I10794" s="77"/>
      <c r="J10794" s="77"/>
      <c r="K10794" s="77"/>
      <c r="L10794" s="77"/>
      <c r="M10794" s="77"/>
    </row>
    <row r="10795" ht="15.75" customHeight="1">
      <c r="A10795" s="79">
        <f t="shared" si="3"/>
        <v>52797</v>
      </c>
      <c r="H10795" s="77"/>
      <c r="I10795" s="77"/>
      <c r="J10795" s="77"/>
      <c r="K10795" s="77"/>
      <c r="L10795" s="77"/>
      <c r="M10795" s="77"/>
    </row>
    <row r="10796" ht="15.75" customHeight="1">
      <c r="A10796" s="79">
        <f t="shared" si="3"/>
        <v>52798</v>
      </c>
      <c r="H10796" s="77"/>
      <c r="I10796" s="77"/>
      <c r="J10796" s="77"/>
      <c r="K10796" s="77"/>
      <c r="L10796" s="77"/>
      <c r="M10796" s="77"/>
    </row>
    <row r="10797" ht="15.75" customHeight="1">
      <c r="A10797" s="79">
        <f t="shared" si="3"/>
        <v>52799</v>
      </c>
      <c r="H10797" s="77"/>
      <c r="I10797" s="77"/>
      <c r="J10797" s="77"/>
      <c r="K10797" s="77"/>
      <c r="L10797" s="77"/>
      <c r="M10797" s="77"/>
    </row>
    <row r="10798" ht="15.75" customHeight="1">
      <c r="A10798" s="79">
        <f t="shared" si="3"/>
        <v>52800</v>
      </c>
      <c r="H10798" s="77"/>
      <c r="I10798" s="77"/>
      <c r="J10798" s="77"/>
      <c r="K10798" s="77"/>
      <c r="L10798" s="77"/>
      <c r="M10798" s="77"/>
    </row>
    <row r="10799" ht="15.75" customHeight="1">
      <c r="A10799" s="79">
        <f t="shared" si="3"/>
        <v>52801</v>
      </c>
      <c r="H10799" s="77"/>
      <c r="I10799" s="77"/>
      <c r="J10799" s="77"/>
      <c r="K10799" s="77"/>
      <c r="L10799" s="77"/>
      <c r="M10799" s="77"/>
    </row>
    <row r="10800" ht="15.75" customHeight="1">
      <c r="A10800" s="79">
        <f t="shared" si="3"/>
        <v>52802</v>
      </c>
      <c r="H10800" s="77"/>
      <c r="I10800" s="77"/>
      <c r="J10800" s="77"/>
      <c r="K10800" s="77"/>
      <c r="L10800" s="77"/>
      <c r="M10800" s="77"/>
    </row>
    <row r="10801" ht="15.75" customHeight="1">
      <c r="A10801" s="79">
        <f t="shared" si="3"/>
        <v>52803</v>
      </c>
      <c r="H10801" s="77"/>
      <c r="I10801" s="77"/>
      <c r="J10801" s="77"/>
      <c r="K10801" s="77"/>
      <c r="L10801" s="77"/>
      <c r="M10801" s="77"/>
    </row>
    <row r="10802" ht="15.75" customHeight="1">
      <c r="A10802" s="79">
        <f t="shared" si="3"/>
        <v>52804</v>
      </c>
      <c r="H10802" s="77"/>
      <c r="I10802" s="77"/>
      <c r="J10802" s="77"/>
      <c r="K10802" s="77"/>
      <c r="L10802" s="77"/>
      <c r="M10802" s="77"/>
    </row>
    <row r="10803" ht="15.75" customHeight="1">
      <c r="A10803" s="79">
        <f t="shared" si="3"/>
        <v>52805</v>
      </c>
      <c r="H10803" s="77"/>
      <c r="I10803" s="77"/>
      <c r="J10803" s="77"/>
      <c r="K10803" s="77"/>
      <c r="L10803" s="77"/>
      <c r="M10803" s="77"/>
    </row>
    <row r="10804" ht="15.75" customHeight="1">
      <c r="A10804" s="79">
        <f t="shared" si="3"/>
        <v>52806</v>
      </c>
      <c r="H10804" s="77"/>
      <c r="I10804" s="77"/>
      <c r="J10804" s="77"/>
      <c r="K10804" s="77"/>
      <c r="L10804" s="77"/>
      <c r="M10804" s="77"/>
    </row>
    <row r="10805" ht="15.75" customHeight="1">
      <c r="A10805" s="79">
        <f t="shared" si="3"/>
        <v>52807</v>
      </c>
      <c r="H10805" s="77"/>
      <c r="I10805" s="77"/>
      <c r="J10805" s="77"/>
      <c r="K10805" s="77"/>
      <c r="L10805" s="77"/>
      <c r="M10805" s="77"/>
    </row>
    <row r="10806" ht="15.75" customHeight="1">
      <c r="A10806" s="79">
        <f t="shared" si="3"/>
        <v>52808</v>
      </c>
      <c r="H10806" s="77"/>
      <c r="I10806" s="77"/>
      <c r="J10806" s="77"/>
      <c r="K10806" s="77"/>
      <c r="L10806" s="77"/>
      <c r="M10806" s="77"/>
    </row>
    <row r="10807" ht="15.75" customHeight="1">
      <c r="A10807" s="79">
        <f t="shared" si="3"/>
        <v>52809</v>
      </c>
      <c r="H10807" s="77"/>
      <c r="I10807" s="77"/>
      <c r="J10807" s="77"/>
      <c r="K10807" s="77"/>
      <c r="L10807" s="77"/>
      <c r="M10807" s="77"/>
    </row>
    <row r="10808" ht="15.75" customHeight="1">
      <c r="A10808" s="79">
        <f t="shared" si="3"/>
        <v>52810</v>
      </c>
      <c r="H10808" s="77"/>
      <c r="I10808" s="77"/>
      <c r="J10808" s="77"/>
      <c r="K10808" s="77"/>
      <c r="L10808" s="77"/>
      <c r="M10808" s="77"/>
    </row>
    <row r="10809" ht="15.75" customHeight="1">
      <c r="A10809" s="79">
        <f t="shared" si="3"/>
        <v>52811</v>
      </c>
      <c r="H10809" s="77"/>
      <c r="I10809" s="77"/>
      <c r="J10809" s="77"/>
      <c r="K10809" s="77"/>
      <c r="L10809" s="77"/>
      <c r="M10809" s="77"/>
    </row>
    <row r="10810" ht="15.75" customHeight="1">
      <c r="A10810" s="79">
        <f t="shared" si="3"/>
        <v>52812</v>
      </c>
      <c r="H10810" s="77"/>
      <c r="I10810" s="77"/>
      <c r="J10810" s="77"/>
      <c r="K10810" s="77"/>
      <c r="L10810" s="77"/>
      <c r="M10810" s="77"/>
    </row>
    <row r="10811" ht="15.75" customHeight="1">
      <c r="A10811" s="79">
        <f t="shared" si="3"/>
        <v>52813</v>
      </c>
      <c r="H10811" s="77"/>
      <c r="I10811" s="77"/>
      <c r="J10811" s="77"/>
      <c r="K10811" s="77"/>
      <c r="L10811" s="77"/>
      <c r="M10811" s="77"/>
    </row>
    <row r="10812" ht="15.75" customHeight="1">
      <c r="A10812" s="79">
        <f t="shared" si="3"/>
        <v>52814</v>
      </c>
      <c r="H10812" s="77"/>
      <c r="I10812" s="77"/>
      <c r="J10812" s="77"/>
      <c r="K10812" s="77"/>
      <c r="L10812" s="77"/>
      <c r="M10812" s="77"/>
    </row>
    <row r="10813" ht="15.75" customHeight="1">
      <c r="A10813" s="79">
        <f t="shared" si="3"/>
        <v>52815</v>
      </c>
      <c r="H10813" s="77"/>
      <c r="I10813" s="77"/>
      <c r="J10813" s="77"/>
      <c r="K10813" s="77"/>
      <c r="L10813" s="77"/>
      <c r="M10813" s="77"/>
    </row>
    <row r="10814" ht="15.75" customHeight="1">
      <c r="A10814" s="79">
        <f t="shared" si="3"/>
        <v>52816</v>
      </c>
      <c r="H10814" s="77"/>
      <c r="I10814" s="77"/>
      <c r="J10814" s="77"/>
      <c r="K10814" s="77"/>
      <c r="L10814" s="77"/>
      <c r="M10814" s="77"/>
    </row>
    <row r="10815" ht="15.75" customHeight="1">
      <c r="A10815" s="79">
        <f t="shared" si="3"/>
        <v>52817</v>
      </c>
      <c r="H10815" s="77"/>
      <c r="I10815" s="77"/>
      <c r="J10815" s="77"/>
      <c r="K10815" s="77"/>
      <c r="L10815" s="77"/>
      <c r="M10815" s="77"/>
    </row>
    <row r="10816" ht="15.75" customHeight="1">
      <c r="A10816" s="79">
        <f t="shared" si="3"/>
        <v>52818</v>
      </c>
      <c r="H10816" s="77"/>
      <c r="I10816" s="77"/>
      <c r="J10816" s="77"/>
      <c r="K10816" s="77"/>
      <c r="L10816" s="77"/>
      <c r="M10816" s="77"/>
    </row>
    <row r="10817" ht="15.75" customHeight="1">
      <c r="A10817" s="79">
        <f t="shared" si="3"/>
        <v>52819</v>
      </c>
      <c r="H10817" s="77"/>
      <c r="I10817" s="77"/>
      <c r="J10817" s="77"/>
      <c r="K10817" s="77"/>
      <c r="L10817" s="77"/>
      <c r="M10817" s="77"/>
    </row>
    <row r="10818" ht="15.75" customHeight="1">
      <c r="A10818" s="79">
        <f t="shared" si="3"/>
        <v>52820</v>
      </c>
      <c r="H10818" s="77"/>
      <c r="I10818" s="77"/>
      <c r="J10818" s="77"/>
      <c r="K10818" s="77"/>
      <c r="L10818" s="77"/>
      <c r="M10818" s="77"/>
    </row>
    <row r="10819" ht="15.75" customHeight="1">
      <c r="A10819" s="79">
        <f t="shared" si="3"/>
        <v>52821</v>
      </c>
      <c r="H10819" s="77"/>
      <c r="I10819" s="77"/>
      <c r="J10819" s="77"/>
      <c r="K10819" s="77"/>
      <c r="L10819" s="77"/>
      <c r="M10819" s="77"/>
    </row>
    <row r="10820" ht="15.75" customHeight="1">
      <c r="A10820" s="79">
        <f t="shared" si="3"/>
        <v>52822</v>
      </c>
      <c r="H10820" s="77"/>
      <c r="I10820" s="77"/>
      <c r="J10820" s="77"/>
      <c r="K10820" s="77"/>
      <c r="L10820" s="77"/>
      <c r="M10820" s="77"/>
    </row>
    <row r="10821" ht="15.75" customHeight="1">
      <c r="A10821" s="79">
        <f t="shared" si="3"/>
        <v>52823</v>
      </c>
      <c r="H10821" s="77"/>
      <c r="I10821" s="77"/>
      <c r="J10821" s="77"/>
      <c r="K10821" s="77"/>
      <c r="L10821" s="77"/>
      <c r="M10821" s="77"/>
    </row>
    <row r="10822" ht="15.75" customHeight="1">
      <c r="A10822" s="79">
        <f t="shared" si="3"/>
        <v>52824</v>
      </c>
      <c r="H10822" s="77"/>
      <c r="I10822" s="77"/>
      <c r="J10822" s="77"/>
      <c r="K10822" s="77"/>
      <c r="L10822" s="77"/>
      <c r="M10822" s="77"/>
    </row>
    <row r="10823" ht="15.75" customHeight="1">
      <c r="A10823" s="79">
        <f t="shared" si="3"/>
        <v>52825</v>
      </c>
      <c r="H10823" s="77"/>
      <c r="I10823" s="77"/>
      <c r="J10823" s="77"/>
      <c r="K10823" s="77"/>
      <c r="L10823" s="77"/>
      <c r="M10823" s="77"/>
    </row>
    <row r="10824" ht="15.75" customHeight="1">
      <c r="A10824" s="79">
        <f t="shared" si="3"/>
        <v>52826</v>
      </c>
      <c r="H10824" s="77"/>
      <c r="I10824" s="77"/>
      <c r="J10824" s="77"/>
      <c r="K10824" s="77"/>
      <c r="L10824" s="77"/>
      <c r="M10824" s="77"/>
    </row>
    <row r="10825" ht="15.75" customHeight="1">
      <c r="A10825" s="79">
        <f t="shared" si="3"/>
        <v>52827</v>
      </c>
      <c r="H10825" s="77"/>
      <c r="I10825" s="77"/>
      <c r="J10825" s="77"/>
      <c r="K10825" s="77"/>
      <c r="L10825" s="77"/>
      <c r="M10825" s="77"/>
    </row>
    <row r="10826" ht="15.75" customHeight="1">
      <c r="A10826" s="79">
        <f t="shared" si="3"/>
        <v>52828</v>
      </c>
      <c r="H10826" s="77"/>
      <c r="I10826" s="77"/>
      <c r="J10826" s="77"/>
      <c r="K10826" s="77"/>
      <c r="L10826" s="77"/>
      <c r="M10826" s="77"/>
    </row>
    <row r="10827" ht="15.75" customHeight="1">
      <c r="A10827" s="79">
        <f t="shared" si="3"/>
        <v>52829</v>
      </c>
      <c r="H10827" s="77"/>
      <c r="I10827" s="77"/>
      <c r="J10827" s="77"/>
      <c r="K10827" s="77"/>
      <c r="L10827" s="77"/>
      <c r="M10827" s="77"/>
    </row>
    <row r="10828" ht="15.75" customHeight="1">
      <c r="A10828" s="79">
        <f t="shared" si="3"/>
        <v>52830</v>
      </c>
      <c r="H10828" s="77"/>
      <c r="I10828" s="77"/>
      <c r="J10828" s="77"/>
      <c r="K10828" s="77"/>
      <c r="L10828" s="77"/>
      <c r="M10828" s="77"/>
    </row>
    <row r="10829" ht="15.75" customHeight="1">
      <c r="A10829" s="79">
        <f t="shared" si="3"/>
        <v>52831</v>
      </c>
      <c r="H10829" s="77"/>
      <c r="I10829" s="77"/>
      <c r="J10829" s="77"/>
      <c r="K10829" s="77"/>
      <c r="L10829" s="77"/>
      <c r="M10829" s="77"/>
    </row>
    <row r="10830" ht="15.75" customHeight="1">
      <c r="A10830" s="79">
        <f t="shared" si="3"/>
        <v>52832</v>
      </c>
      <c r="H10830" s="77"/>
      <c r="I10830" s="77"/>
      <c r="J10830" s="77"/>
      <c r="K10830" s="77"/>
      <c r="L10830" s="77"/>
      <c r="M10830" s="77"/>
    </row>
    <row r="10831" ht="15.75" customHeight="1">
      <c r="A10831" s="79">
        <f t="shared" si="3"/>
        <v>52833</v>
      </c>
      <c r="H10831" s="77"/>
      <c r="I10831" s="77"/>
      <c r="J10831" s="77"/>
      <c r="K10831" s="77"/>
      <c r="L10831" s="77"/>
      <c r="M10831" s="77"/>
    </row>
    <row r="10832" ht="15.75" customHeight="1">
      <c r="A10832" s="79">
        <f t="shared" si="3"/>
        <v>52834</v>
      </c>
      <c r="H10832" s="77"/>
      <c r="I10832" s="77"/>
      <c r="J10832" s="77"/>
      <c r="K10832" s="77"/>
      <c r="L10832" s="77"/>
      <c r="M10832" s="77"/>
    </row>
    <row r="10833" ht="15.75" customHeight="1">
      <c r="A10833" s="79">
        <f t="shared" si="3"/>
        <v>52835</v>
      </c>
      <c r="H10833" s="77"/>
      <c r="I10833" s="77"/>
      <c r="J10833" s="77"/>
      <c r="K10833" s="77"/>
      <c r="L10833" s="77"/>
      <c r="M10833" s="77"/>
    </row>
    <row r="10834" ht="15.75" customHeight="1">
      <c r="A10834" s="79">
        <f t="shared" si="3"/>
        <v>52836</v>
      </c>
      <c r="H10834" s="77"/>
      <c r="I10834" s="77"/>
      <c r="J10834" s="77"/>
      <c r="K10834" s="77"/>
      <c r="L10834" s="77"/>
      <c r="M10834" s="77"/>
    </row>
    <row r="10835" ht="15.75" customHeight="1">
      <c r="A10835" s="79">
        <f t="shared" si="3"/>
        <v>52837</v>
      </c>
      <c r="H10835" s="77"/>
      <c r="I10835" s="77"/>
      <c r="J10835" s="77"/>
      <c r="K10835" s="77"/>
      <c r="L10835" s="77"/>
      <c r="M10835" s="77"/>
    </row>
    <row r="10836" ht="15.75" customHeight="1">
      <c r="A10836" s="79">
        <f t="shared" si="3"/>
        <v>52838</v>
      </c>
      <c r="H10836" s="77"/>
      <c r="I10836" s="77"/>
      <c r="J10836" s="77"/>
      <c r="K10836" s="77"/>
      <c r="L10836" s="77"/>
      <c r="M10836" s="77"/>
    </row>
    <row r="10837" ht="15.75" customHeight="1">
      <c r="A10837" s="79">
        <f t="shared" si="3"/>
        <v>52839</v>
      </c>
      <c r="H10837" s="77"/>
      <c r="I10837" s="77"/>
      <c r="J10837" s="77"/>
      <c r="K10837" s="77"/>
      <c r="L10837" s="77"/>
      <c r="M10837" s="77"/>
    </row>
    <row r="10838" ht="15.75" customHeight="1">
      <c r="A10838" s="79">
        <f t="shared" si="3"/>
        <v>52840</v>
      </c>
      <c r="H10838" s="77"/>
      <c r="I10838" s="77"/>
      <c r="J10838" s="77"/>
      <c r="K10838" s="77"/>
      <c r="L10838" s="77"/>
      <c r="M10838" s="77"/>
    </row>
    <row r="10839" ht="15.75" customHeight="1">
      <c r="A10839" s="79">
        <f t="shared" si="3"/>
        <v>52841</v>
      </c>
      <c r="H10839" s="77"/>
      <c r="I10839" s="77"/>
      <c r="J10839" s="77"/>
      <c r="K10839" s="77"/>
      <c r="L10839" s="77"/>
      <c r="M10839" s="77"/>
    </row>
    <row r="10840" ht="15.75" customHeight="1">
      <c r="A10840" s="79">
        <f t="shared" si="3"/>
        <v>52842</v>
      </c>
      <c r="H10840" s="77"/>
      <c r="I10840" s="77"/>
      <c r="J10840" s="77"/>
      <c r="K10840" s="77"/>
      <c r="L10840" s="77"/>
      <c r="M10840" s="77"/>
    </row>
    <row r="10841" ht="15.75" customHeight="1">
      <c r="A10841" s="79">
        <f t="shared" si="3"/>
        <v>52843</v>
      </c>
      <c r="H10841" s="77"/>
      <c r="I10841" s="77"/>
      <c r="J10841" s="77"/>
      <c r="K10841" s="77"/>
      <c r="L10841" s="77"/>
      <c r="M10841" s="77"/>
    </row>
    <row r="10842" ht="15.75" customHeight="1">
      <c r="A10842" s="79">
        <f t="shared" si="3"/>
        <v>52844</v>
      </c>
      <c r="H10842" s="77"/>
      <c r="I10842" s="77"/>
      <c r="J10842" s="77"/>
      <c r="K10842" s="77"/>
      <c r="L10842" s="77"/>
      <c r="M10842" s="77"/>
    </row>
    <row r="10843" ht="15.75" customHeight="1">
      <c r="A10843" s="79">
        <f t="shared" si="3"/>
        <v>52845</v>
      </c>
      <c r="H10843" s="77"/>
      <c r="I10843" s="77"/>
      <c r="J10843" s="77"/>
      <c r="K10843" s="77"/>
      <c r="L10843" s="77"/>
      <c r="M10843" s="77"/>
    </row>
    <row r="10844" ht="15.75" customHeight="1">
      <c r="A10844" s="79">
        <f t="shared" si="3"/>
        <v>52846</v>
      </c>
      <c r="H10844" s="77"/>
      <c r="I10844" s="77"/>
      <c r="J10844" s="77"/>
      <c r="K10844" s="77"/>
      <c r="L10844" s="77"/>
      <c r="M10844" s="77"/>
    </row>
    <row r="10845" ht="15.75" customHeight="1">
      <c r="A10845" s="79">
        <f t="shared" si="3"/>
        <v>52847</v>
      </c>
      <c r="H10845" s="77"/>
      <c r="I10845" s="77"/>
      <c r="J10845" s="77"/>
      <c r="K10845" s="77"/>
      <c r="L10845" s="77"/>
      <c r="M10845" s="77"/>
    </row>
    <row r="10846" ht="15.75" customHeight="1">
      <c r="A10846" s="79">
        <f t="shared" si="3"/>
        <v>52848</v>
      </c>
      <c r="H10846" s="77"/>
      <c r="I10846" s="77"/>
      <c r="J10846" s="77"/>
      <c r="K10846" s="77"/>
      <c r="L10846" s="77"/>
      <c r="M10846" s="77"/>
    </row>
    <row r="10847" ht="15.75" customHeight="1">
      <c r="A10847" s="79">
        <f t="shared" si="3"/>
        <v>52849</v>
      </c>
      <c r="H10847" s="77"/>
      <c r="I10847" s="77"/>
      <c r="J10847" s="77"/>
      <c r="K10847" s="77"/>
      <c r="L10847" s="77"/>
      <c r="M10847" s="77"/>
    </row>
    <row r="10848" ht="15.75" customHeight="1">
      <c r="A10848" s="79">
        <f t="shared" si="3"/>
        <v>52850</v>
      </c>
      <c r="H10848" s="77"/>
      <c r="I10848" s="77"/>
      <c r="J10848" s="77"/>
      <c r="K10848" s="77"/>
      <c r="L10848" s="77"/>
      <c r="M10848" s="77"/>
    </row>
    <row r="10849" ht="15.75" customHeight="1">
      <c r="A10849" s="79">
        <f t="shared" si="3"/>
        <v>52851</v>
      </c>
      <c r="H10849" s="77"/>
      <c r="I10849" s="77"/>
      <c r="J10849" s="77"/>
      <c r="K10849" s="77"/>
      <c r="L10849" s="77"/>
      <c r="M10849" s="77"/>
    </row>
    <row r="10850" ht="15.75" customHeight="1">
      <c r="A10850" s="79">
        <f t="shared" si="3"/>
        <v>52852</v>
      </c>
      <c r="H10850" s="77"/>
      <c r="I10850" s="77"/>
      <c r="J10850" s="77"/>
      <c r="K10850" s="77"/>
      <c r="L10850" s="77"/>
      <c r="M10850" s="77"/>
    </row>
    <row r="10851" ht="15.75" customHeight="1">
      <c r="A10851" s="79">
        <f t="shared" si="3"/>
        <v>52853</v>
      </c>
      <c r="H10851" s="77"/>
      <c r="I10851" s="77"/>
      <c r="J10851" s="77"/>
      <c r="K10851" s="77"/>
      <c r="L10851" s="77"/>
      <c r="M10851" s="77"/>
    </row>
    <row r="10852" ht="15.75" customHeight="1">
      <c r="A10852" s="79">
        <f t="shared" si="3"/>
        <v>52854</v>
      </c>
      <c r="H10852" s="77"/>
      <c r="I10852" s="77"/>
      <c r="J10852" s="77"/>
      <c r="K10852" s="77"/>
      <c r="L10852" s="77"/>
      <c r="M10852" s="77"/>
    </row>
    <row r="10853" ht="15.75" customHeight="1">
      <c r="A10853" s="79">
        <f t="shared" si="3"/>
        <v>52855</v>
      </c>
      <c r="H10853" s="77"/>
      <c r="I10853" s="77"/>
      <c r="J10853" s="77"/>
      <c r="K10853" s="77"/>
      <c r="L10853" s="77"/>
      <c r="M10853" s="77"/>
    </row>
    <row r="10854" ht="15.75" customHeight="1">
      <c r="A10854" s="79">
        <f t="shared" si="3"/>
        <v>52856</v>
      </c>
      <c r="H10854" s="77"/>
      <c r="I10854" s="77"/>
      <c r="J10854" s="77"/>
      <c r="K10854" s="77"/>
      <c r="L10854" s="77"/>
      <c r="M10854" s="77"/>
    </row>
    <row r="10855" ht="15.75" customHeight="1">
      <c r="A10855" s="79">
        <f t="shared" si="3"/>
        <v>52857</v>
      </c>
      <c r="H10855" s="77"/>
      <c r="I10855" s="77"/>
      <c r="J10855" s="77"/>
      <c r="K10855" s="77"/>
      <c r="L10855" s="77"/>
      <c r="M10855" s="77"/>
    </row>
    <row r="10856" ht="15.75" customHeight="1">
      <c r="A10856" s="79">
        <f t="shared" si="3"/>
        <v>52858</v>
      </c>
      <c r="H10856" s="77"/>
      <c r="I10856" s="77"/>
      <c r="J10856" s="77"/>
      <c r="K10856" s="77"/>
      <c r="L10856" s="77"/>
      <c r="M10856" s="77"/>
    </row>
    <row r="10857" ht="15.75" customHeight="1">
      <c r="A10857" s="79">
        <f t="shared" si="3"/>
        <v>52859</v>
      </c>
      <c r="H10857" s="77"/>
      <c r="I10857" s="77"/>
      <c r="J10857" s="77"/>
      <c r="K10857" s="77"/>
      <c r="L10857" s="77"/>
      <c r="M10857" s="77"/>
    </row>
    <row r="10858" ht="15.75" customHeight="1">
      <c r="A10858" s="79">
        <f t="shared" si="3"/>
        <v>52860</v>
      </c>
      <c r="H10858" s="77"/>
      <c r="I10858" s="77"/>
      <c r="J10858" s="77"/>
      <c r="K10858" s="77"/>
      <c r="L10858" s="77"/>
      <c r="M10858" s="77"/>
    </row>
    <row r="10859" ht="15.75" customHeight="1">
      <c r="A10859" s="79">
        <f t="shared" si="3"/>
        <v>52861</v>
      </c>
      <c r="H10859" s="77"/>
      <c r="I10859" s="77"/>
      <c r="J10859" s="77"/>
      <c r="K10859" s="77"/>
      <c r="L10859" s="77"/>
      <c r="M10859" s="77"/>
    </row>
    <row r="10860" ht="15.75" customHeight="1">
      <c r="A10860" s="79">
        <f t="shared" si="3"/>
        <v>52862</v>
      </c>
      <c r="H10860" s="77"/>
      <c r="I10860" s="77"/>
      <c r="J10860" s="77"/>
      <c r="K10860" s="77"/>
      <c r="L10860" s="77"/>
      <c r="M10860" s="77"/>
    </row>
    <row r="10861" ht="15.75" customHeight="1">
      <c r="A10861" s="79">
        <f t="shared" si="3"/>
        <v>52863</v>
      </c>
      <c r="H10861" s="77"/>
      <c r="I10861" s="77"/>
      <c r="J10861" s="77"/>
      <c r="K10861" s="77"/>
      <c r="L10861" s="77"/>
      <c r="M10861" s="77"/>
    </row>
    <row r="10862" ht="15.75" customHeight="1">
      <c r="A10862" s="79">
        <f t="shared" si="3"/>
        <v>52864</v>
      </c>
      <c r="H10862" s="77"/>
      <c r="I10862" s="77"/>
      <c r="J10862" s="77"/>
      <c r="K10862" s="77"/>
      <c r="L10862" s="77"/>
      <c r="M10862" s="77"/>
    </row>
    <row r="10863" ht="15.75" customHeight="1">
      <c r="A10863" s="79">
        <f t="shared" si="3"/>
        <v>52865</v>
      </c>
      <c r="H10863" s="77"/>
      <c r="I10863" s="77"/>
      <c r="J10863" s="77"/>
      <c r="K10863" s="77"/>
      <c r="L10863" s="77"/>
      <c r="M10863" s="77"/>
    </row>
    <row r="10864" ht="15.75" customHeight="1">
      <c r="A10864" s="79">
        <f t="shared" si="3"/>
        <v>52866</v>
      </c>
      <c r="H10864" s="77"/>
      <c r="I10864" s="77"/>
      <c r="J10864" s="77"/>
      <c r="K10864" s="77"/>
      <c r="L10864" s="77"/>
      <c r="M10864" s="77"/>
    </row>
    <row r="10865" ht="15.75" customHeight="1">
      <c r="A10865" s="79">
        <f t="shared" si="3"/>
        <v>52867</v>
      </c>
      <c r="H10865" s="77"/>
      <c r="I10865" s="77"/>
      <c r="J10865" s="77"/>
      <c r="K10865" s="77"/>
      <c r="L10865" s="77"/>
      <c r="M10865" s="77"/>
    </row>
    <row r="10866" ht="15.75" customHeight="1">
      <c r="A10866" s="79">
        <f t="shared" si="3"/>
        <v>52868</v>
      </c>
      <c r="H10866" s="77"/>
      <c r="I10866" s="77"/>
      <c r="J10866" s="77"/>
      <c r="K10866" s="77"/>
      <c r="L10866" s="77"/>
      <c r="M10866" s="77"/>
    </row>
    <row r="10867" ht="15.75" customHeight="1">
      <c r="A10867" s="79">
        <f t="shared" si="3"/>
        <v>52869</v>
      </c>
      <c r="H10867" s="77"/>
      <c r="I10867" s="77"/>
      <c r="J10867" s="77"/>
      <c r="K10867" s="77"/>
      <c r="L10867" s="77"/>
      <c r="M10867" s="77"/>
    </row>
    <row r="10868" ht="15.75" customHeight="1">
      <c r="A10868" s="79">
        <f t="shared" si="3"/>
        <v>52870</v>
      </c>
      <c r="H10868" s="77"/>
      <c r="I10868" s="77"/>
      <c r="J10868" s="77"/>
      <c r="K10868" s="77"/>
      <c r="L10868" s="77"/>
      <c r="M10868" s="77"/>
    </row>
    <row r="10869" ht="15.75" customHeight="1">
      <c r="A10869" s="79">
        <f t="shared" si="3"/>
        <v>52871</v>
      </c>
      <c r="H10869" s="77"/>
      <c r="I10869" s="77"/>
      <c r="J10869" s="77"/>
      <c r="K10869" s="77"/>
      <c r="L10869" s="77"/>
      <c r="M10869" s="77"/>
    </row>
    <row r="10870" ht="15.75" customHeight="1">
      <c r="A10870" s="79">
        <f t="shared" si="3"/>
        <v>52872</v>
      </c>
      <c r="H10870" s="77"/>
      <c r="I10870" s="77"/>
      <c r="J10870" s="77"/>
      <c r="K10870" s="77"/>
      <c r="L10870" s="77"/>
      <c r="M10870" s="77"/>
    </row>
    <row r="10871" ht="15.75" customHeight="1">
      <c r="A10871" s="79">
        <f t="shared" si="3"/>
        <v>52873</v>
      </c>
      <c r="H10871" s="77"/>
      <c r="I10871" s="77"/>
      <c r="J10871" s="77"/>
      <c r="K10871" s="77"/>
      <c r="L10871" s="77"/>
      <c r="M10871" s="77"/>
    </row>
    <row r="10872" ht="15.75" customHeight="1">
      <c r="A10872" s="79">
        <f t="shared" si="3"/>
        <v>52874</v>
      </c>
      <c r="H10872" s="77"/>
      <c r="I10872" s="77"/>
      <c r="J10872" s="77"/>
      <c r="K10872" s="77"/>
      <c r="L10872" s="77"/>
      <c r="M10872" s="77"/>
    </row>
    <row r="10873" ht="15.75" customHeight="1">
      <c r="A10873" s="79">
        <f t="shared" si="3"/>
        <v>52875</v>
      </c>
      <c r="H10873" s="77"/>
      <c r="I10873" s="77"/>
      <c r="J10873" s="77"/>
      <c r="K10873" s="77"/>
      <c r="L10873" s="77"/>
      <c r="M10873" s="77"/>
    </row>
    <row r="10874" ht="15.75" customHeight="1">
      <c r="A10874" s="79">
        <f t="shared" si="3"/>
        <v>52876</v>
      </c>
      <c r="H10874" s="77"/>
      <c r="I10874" s="77"/>
      <c r="J10874" s="77"/>
      <c r="K10874" s="77"/>
      <c r="L10874" s="77"/>
      <c r="M10874" s="77"/>
    </row>
    <row r="10875" ht="15.75" customHeight="1">
      <c r="A10875" s="79">
        <f t="shared" si="3"/>
        <v>52877</v>
      </c>
      <c r="H10875" s="77"/>
      <c r="I10875" s="77"/>
      <c r="J10875" s="77"/>
      <c r="K10875" s="77"/>
      <c r="L10875" s="77"/>
      <c r="M10875" s="77"/>
    </row>
    <row r="10876" ht="15.75" customHeight="1">
      <c r="A10876" s="79">
        <f t="shared" si="3"/>
        <v>52878</v>
      </c>
      <c r="H10876" s="77"/>
      <c r="I10876" s="77"/>
      <c r="J10876" s="77"/>
      <c r="K10876" s="77"/>
      <c r="L10876" s="77"/>
      <c r="M10876" s="77"/>
    </row>
    <row r="10877" ht="15.75" customHeight="1">
      <c r="A10877" s="79">
        <f t="shared" si="3"/>
        <v>52879</v>
      </c>
      <c r="H10877" s="77"/>
      <c r="I10877" s="77"/>
      <c r="J10877" s="77"/>
      <c r="K10877" s="77"/>
      <c r="L10877" s="77"/>
      <c r="M10877" s="77"/>
    </row>
    <row r="10878" ht="15.75" customHeight="1">
      <c r="A10878" s="79">
        <f t="shared" si="3"/>
        <v>52880</v>
      </c>
      <c r="H10878" s="77"/>
      <c r="I10878" s="77"/>
      <c r="J10878" s="77"/>
      <c r="K10878" s="77"/>
      <c r="L10878" s="77"/>
      <c r="M10878" s="77"/>
    </row>
    <row r="10879" ht="15.75" customHeight="1">
      <c r="A10879" s="79">
        <f t="shared" si="3"/>
        <v>52881</v>
      </c>
      <c r="H10879" s="77"/>
      <c r="I10879" s="77"/>
      <c r="J10879" s="77"/>
      <c r="K10879" s="77"/>
      <c r="L10879" s="77"/>
      <c r="M10879" s="77"/>
    </row>
    <row r="10880" ht="15.75" customHeight="1">
      <c r="A10880" s="79">
        <f t="shared" si="3"/>
        <v>52882</v>
      </c>
      <c r="H10880" s="77"/>
      <c r="I10880" s="77"/>
      <c r="J10880" s="77"/>
      <c r="K10880" s="77"/>
      <c r="L10880" s="77"/>
      <c r="M10880" s="77"/>
    </row>
    <row r="10881" ht="15.75" customHeight="1">
      <c r="A10881" s="79">
        <f t="shared" si="3"/>
        <v>52883</v>
      </c>
      <c r="H10881" s="77"/>
      <c r="I10881" s="77"/>
      <c r="J10881" s="77"/>
      <c r="K10881" s="77"/>
      <c r="L10881" s="77"/>
      <c r="M10881" s="77"/>
    </row>
    <row r="10882" ht="15.75" customHeight="1">
      <c r="A10882" s="79">
        <f t="shared" si="3"/>
        <v>52884</v>
      </c>
      <c r="H10882" s="77"/>
      <c r="I10882" s="77"/>
      <c r="J10882" s="77"/>
      <c r="K10882" s="77"/>
      <c r="L10882" s="77"/>
      <c r="M10882" s="77"/>
    </row>
    <row r="10883" ht="15.75" customHeight="1">
      <c r="A10883" s="79">
        <f t="shared" si="3"/>
        <v>52885</v>
      </c>
      <c r="H10883" s="77"/>
      <c r="I10883" s="77"/>
      <c r="J10883" s="77"/>
      <c r="K10883" s="77"/>
      <c r="L10883" s="77"/>
      <c r="M10883" s="77"/>
    </row>
    <row r="10884" ht="15.75" customHeight="1">
      <c r="A10884" s="79">
        <f t="shared" si="3"/>
        <v>52886</v>
      </c>
      <c r="H10884" s="77"/>
      <c r="I10884" s="77"/>
      <c r="J10884" s="77"/>
      <c r="K10884" s="77"/>
      <c r="L10884" s="77"/>
      <c r="M10884" s="77"/>
    </row>
    <row r="10885" ht="15.75" customHeight="1">
      <c r="A10885" s="79">
        <f t="shared" si="3"/>
        <v>52887</v>
      </c>
      <c r="H10885" s="77"/>
      <c r="I10885" s="77"/>
      <c r="J10885" s="77"/>
      <c r="K10885" s="77"/>
      <c r="L10885" s="77"/>
      <c r="M10885" s="77"/>
    </row>
    <row r="10886" ht="15.75" customHeight="1">
      <c r="A10886" s="79">
        <f t="shared" si="3"/>
        <v>52888</v>
      </c>
      <c r="H10886" s="77"/>
      <c r="I10886" s="77"/>
      <c r="J10886" s="77"/>
      <c r="K10886" s="77"/>
      <c r="L10886" s="77"/>
      <c r="M10886" s="77"/>
    </row>
    <row r="10887" ht="15.75" customHeight="1">
      <c r="A10887" s="79">
        <f t="shared" si="3"/>
        <v>52889</v>
      </c>
      <c r="H10887" s="77"/>
      <c r="I10887" s="77"/>
      <c r="J10887" s="77"/>
      <c r="K10887" s="77"/>
      <c r="L10887" s="77"/>
      <c r="M10887" s="77"/>
    </row>
    <row r="10888" ht="15.75" customHeight="1">
      <c r="A10888" s="79">
        <f t="shared" si="3"/>
        <v>52890</v>
      </c>
      <c r="H10888" s="77"/>
      <c r="I10888" s="77"/>
      <c r="J10888" s="77"/>
      <c r="K10888" s="77"/>
      <c r="L10888" s="77"/>
      <c r="M10888" s="77"/>
    </row>
    <row r="10889" ht="15.75" customHeight="1">
      <c r="A10889" s="79">
        <f t="shared" si="3"/>
        <v>52891</v>
      </c>
      <c r="H10889" s="77"/>
      <c r="I10889" s="77"/>
      <c r="J10889" s="77"/>
      <c r="K10889" s="77"/>
      <c r="L10889" s="77"/>
      <c r="M10889" s="77"/>
    </row>
    <row r="10890" ht="15.75" customHeight="1">
      <c r="A10890" s="79">
        <f t="shared" si="3"/>
        <v>52892</v>
      </c>
      <c r="H10890" s="77"/>
      <c r="I10890" s="77"/>
      <c r="J10890" s="77"/>
      <c r="K10890" s="77"/>
      <c r="L10890" s="77"/>
      <c r="M10890" s="77"/>
    </row>
    <row r="10891" ht="15.75" customHeight="1">
      <c r="A10891" s="79">
        <f t="shared" si="3"/>
        <v>52893</v>
      </c>
      <c r="H10891" s="77"/>
      <c r="I10891" s="77"/>
      <c r="J10891" s="77"/>
      <c r="K10891" s="77"/>
      <c r="L10891" s="77"/>
      <c r="M10891" s="77"/>
    </row>
    <row r="10892" ht="15.75" customHeight="1">
      <c r="A10892" s="79">
        <f t="shared" si="3"/>
        <v>52894</v>
      </c>
      <c r="H10892" s="77"/>
      <c r="I10892" s="77"/>
      <c r="J10892" s="77"/>
      <c r="K10892" s="77"/>
      <c r="L10892" s="77"/>
      <c r="M10892" s="77"/>
    </row>
    <row r="10893" ht="15.75" customHeight="1">
      <c r="A10893" s="79">
        <f t="shared" si="3"/>
        <v>52895</v>
      </c>
      <c r="H10893" s="77"/>
      <c r="I10893" s="77"/>
      <c r="J10893" s="77"/>
      <c r="K10893" s="77"/>
      <c r="L10893" s="77"/>
      <c r="M10893" s="77"/>
    </row>
    <row r="10894" ht="15.75" customHeight="1">
      <c r="A10894" s="79">
        <f t="shared" si="3"/>
        <v>52896</v>
      </c>
      <c r="H10894" s="77"/>
      <c r="I10894" s="77"/>
      <c r="J10894" s="77"/>
      <c r="K10894" s="77"/>
      <c r="L10894" s="77"/>
      <c r="M10894" s="77"/>
    </row>
    <row r="10895" ht="15.75" customHeight="1">
      <c r="A10895" s="79">
        <f t="shared" si="3"/>
        <v>52897</v>
      </c>
      <c r="H10895" s="77"/>
      <c r="I10895" s="77"/>
      <c r="J10895" s="77"/>
      <c r="K10895" s="77"/>
      <c r="L10895" s="77"/>
      <c r="M10895" s="77"/>
    </row>
    <row r="10896" ht="15.75" customHeight="1">
      <c r="A10896" s="79">
        <f t="shared" si="3"/>
        <v>52898</v>
      </c>
      <c r="H10896" s="77"/>
      <c r="I10896" s="77"/>
      <c r="J10896" s="77"/>
      <c r="K10896" s="77"/>
      <c r="L10896" s="77"/>
      <c r="M10896" s="77"/>
    </row>
    <row r="10897" ht="15.75" customHeight="1">
      <c r="A10897" s="79">
        <f t="shared" si="3"/>
        <v>52899</v>
      </c>
      <c r="H10897" s="77"/>
      <c r="I10897" s="77"/>
      <c r="J10897" s="77"/>
      <c r="K10897" s="77"/>
      <c r="L10897" s="77"/>
      <c r="M10897" s="77"/>
    </row>
    <row r="10898" ht="15.75" customHeight="1">
      <c r="A10898" s="79">
        <f t="shared" si="3"/>
        <v>52900</v>
      </c>
      <c r="H10898" s="77"/>
      <c r="I10898" s="77"/>
      <c r="J10898" s="77"/>
      <c r="K10898" s="77"/>
      <c r="L10898" s="77"/>
      <c r="M10898" s="77"/>
    </row>
    <row r="10899" ht="15.75" customHeight="1">
      <c r="A10899" s="79">
        <f t="shared" si="3"/>
        <v>52901</v>
      </c>
      <c r="H10899" s="77"/>
      <c r="I10899" s="77"/>
      <c r="J10899" s="77"/>
      <c r="K10899" s="77"/>
      <c r="L10899" s="77"/>
      <c r="M10899" s="77"/>
    </row>
    <row r="10900" ht="15.75" customHeight="1">
      <c r="A10900" s="79">
        <f t="shared" si="3"/>
        <v>52902</v>
      </c>
      <c r="H10900" s="77"/>
      <c r="I10900" s="77"/>
      <c r="J10900" s="77"/>
      <c r="K10900" s="77"/>
      <c r="L10900" s="77"/>
      <c r="M10900" s="77"/>
    </row>
    <row r="10901" ht="15.75" customHeight="1">
      <c r="A10901" s="79">
        <f t="shared" si="3"/>
        <v>52903</v>
      </c>
      <c r="H10901" s="77"/>
      <c r="I10901" s="77"/>
      <c r="J10901" s="77"/>
      <c r="K10901" s="77"/>
      <c r="L10901" s="77"/>
      <c r="M10901" s="77"/>
    </row>
    <row r="10902" ht="15.75" customHeight="1">
      <c r="A10902" s="79">
        <f t="shared" si="3"/>
        <v>52904</v>
      </c>
      <c r="H10902" s="77"/>
      <c r="I10902" s="77"/>
      <c r="J10902" s="77"/>
      <c r="K10902" s="77"/>
      <c r="L10902" s="77"/>
      <c r="M10902" s="77"/>
    </row>
    <row r="10903" ht="15.75" customHeight="1">
      <c r="A10903" s="79">
        <f t="shared" si="3"/>
        <v>52905</v>
      </c>
      <c r="H10903" s="77"/>
      <c r="I10903" s="77"/>
      <c r="J10903" s="77"/>
      <c r="K10903" s="77"/>
      <c r="L10903" s="77"/>
      <c r="M10903" s="77"/>
    </row>
    <row r="10904" ht="15.75" customHeight="1">
      <c r="A10904" s="79">
        <f t="shared" si="3"/>
        <v>52906</v>
      </c>
      <c r="H10904" s="77"/>
      <c r="I10904" s="77"/>
      <c r="J10904" s="77"/>
      <c r="K10904" s="77"/>
      <c r="L10904" s="77"/>
      <c r="M10904" s="77"/>
    </row>
    <row r="10905" ht="15.75" customHeight="1">
      <c r="A10905" s="79">
        <f t="shared" si="3"/>
        <v>52907</v>
      </c>
      <c r="H10905" s="77"/>
      <c r="I10905" s="77"/>
      <c r="J10905" s="77"/>
      <c r="K10905" s="77"/>
      <c r="L10905" s="77"/>
      <c r="M10905" s="77"/>
    </row>
    <row r="10906" ht="15.75" customHeight="1">
      <c r="A10906" s="79">
        <f t="shared" si="3"/>
        <v>52908</v>
      </c>
      <c r="H10906" s="77"/>
      <c r="I10906" s="77"/>
      <c r="J10906" s="77"/>
      <c r="K10906" s="77"/>
      <c r="L10906" s="77"/>
      <c r="M10906" s="77"/>
    </row>
    <row r="10907" ht="15.75" customHeight="1">
      <c r="A10907" s="79">
        <f t="shared" si="3"/>
        <v>52909</v>
      </c>
      <c r="H10907" s="77"/>
      <c r="I10907" s="77"/>
      <c r="J10907" s="77"/>
      <c r="K10907" s="77"/>
      <c r="L10907" s="77"/>
      <c r="M10907" s="77"/>
    </row>
    <row r="10908" ht="15.75" customHeight="1">
      <c r="A10908" s="79">
        <f t="shared" si="3"/>
        <v>52910</v>
      </c>
      <c r="H10908" s="77"/>
      <c r="I10908" s="77"/>
      <c r="J10908" s="77"/>
      <c r="K10908" s="77"/>
      <c r="L10908" s="77"/>
      <c r="M10908" s="77"/>
    </row>
    <row r="10909" ht="15.75" customHeight="1">
      <c r="A10909" s="79">
        <f t="shared" si="3"/>
        <v>52911</v>
      </c>
      <c r="H10909" s="77"/>
      <c r="I10909" s="77"/>
      <c r="J10909" s="77"/>
      <c r="K10909" s="77"/>
      <c r="L10909" s="77"/>
      <c r="M10909" s="77"/>
    </row>
    <row r="10910" ht="15.75" customHeight="1">
      <c r="A10910" s="79">
        <f t="shared" si="3"/>
        <v>52912</v>
      </c>
      <c r="H10910" s="77"/>
      <c r="I10910" s="77"/>
      <c r="J10910" s="77"/>
      <c r="K10910" s="77"/>
      <c r="L10910" s="77"/>
      <c r="M10910" s="77"/>
    </row>
    <row r="10911" ht="15.75" customHeight="1">
      <c r="A10911" s="79">
        <f t="shared" si="3"/>
        <v>52913</v>
      </c>
      <c r="H10911" s="77"/>
      <c r="I10911" s="77"/>
      <c r="J10911" s="77"/>
      <c r="K10911" s="77"/>
      <c r="L10911" s="77"/>
      <c r="M10911" s="77"/>
    </row>
    <row r="10912" ht="15.75" customHeight="1">
      <c r="A10912" s="79">
        <f t="shared" si="3"/>
        <v>52914</v>
      </c>
      <c r="H10912" s="77"/>
      <c r="I10912" s="77"/>
      <c r="J10912" s="77"/>
      <c r="K10912" s="77"/>
      <c r="L10912" s="77"/>
      <c r="M10912" s="77"/>
    </row>
    <row r="10913" ht="15.75" customHeight="1">
      <c r="A10913" s="79">
        <f t="shared" si="3"/>
        <v>52915</v>
      </c>
      <c r="H10913" s="77"/>
      <c r="I10913" s="77"/>
      <c r="J10913" s="77"/>
      <c r="K10913" s="77"/>
      <c r="L10913" s="77"/>
      <c r="M10913" s="77"/>
    </row>
    <row r="10914" ht="15.75" customHeight="1">
      <c r="A10914" s="79">
        <f t="shared" si="3"/>
        <v>52916</v>
      </c>
      <c r="H10914" s="77"/>
      <c r="I10914" s="77"/>
      <c r="J10914" s="77"/>
      <c r="K10914" s="77"/>
      <c r="L10914" s="77"/>
      <c r="M10914" s="77"/>
    </row>
    <row r="10915" ht="15.75" customHeight="1">
      <c r="A10915" s="79">
        <f t="shared" si="3"/>
        <v>52917</v>
      </c>
      <c r="H10915" s="77"/>
      <c r="I10915" s="77"/>
      <c r="J10915" s="77"/>
      <c r="K10915" s="77"/>
      <c r="L10915" s="77"/>
      <c r="M10915" s="77"/>
    </row>
    <row r="10916" ht="15.75" customHeight="1">
      <c r="A10916" s="79">
        <f t="shared" si="3"/>
        <v>52918</v>
      </c>
      <c r="H10916" s="77"/>
      <c r="I10916" s="77"/>
      <c r="J10916" s="77"/>
      <c r="K10916" s="77"/>
      <c r="L10916" s="77"/>
      <c r="M10916" s="77"/>
    </row>
    <row r="10917" ht="15.75" customHeight="1">
      <c r="A10917" s="79">
        <f t="shared" si="3"/>
        <v>52919</v>
      </c>
      <c r="H10917" s="77"/>
      <c r="I10917" s="77"/>
      <c r="J10917" s="77"/>
      <c r="K10917" s="77"/>
      <c r="L10917" s="77"/>
      <c r="M10917" s="77"/>
    </row>
    <row r="10918" ht="15.75" customHeight="1">
      <c r="A10918" s="79">
        <f t="shared" si="3"/>
        <v>52920</v>
      </c>
      <c r="H10918" s="77"/>
      <c r="I10918" s="77"/>
      <c r="J10918" s="77"/>
      <c r="K10918" s="77"/>
      <c r="L10918" s="77"/>
      <c r="M10918" s="77"/>
    </row>
    <row r="10919" ht="15.75" customHeight="1">
      <c r="A10919" s="79">
        <f t="shared" si="3"/>
        <v>52921</v>
      </c>
      <c r="H10919" s="77"/>
      <c r="I10919" s="77"/>
      <c r="J10919" s="77"/>
      <c r="K10919" s="77"/>
      <c r="L10919" s="77"/>
      <c r="M10919" s="77"/>
    </row>
    <row r="10920" ht="15.75" customHeight="1">
      <c r="A10920" s="79">
        <f t="shared" si="3"/>
        <v>52922</v>
      </c>
      <c r="H10920" s="77"/>
      <c r="I10920" s="77"/>
      <c r="J10920" s="77"/>
      <c r="K10920" s="77"/>
      <c r="L10920" s="77"/>
      <c r="M10920" s="77"/>
    </row>
    <row r="10921" ht="15.75" customHeight="1">
      <c r="A10921" s="79">
        <f t="shared" si="3"/>
        <v>52923</v>
      </c>
      <c r="H10921" s="77"/>
      <c r="I10921" s="77"/>
      <c r="J10921" s="77"/>
      <c r="K10921" s="77"/>
      <c r="L10921" s="77"/>
      <c r="M10921" s="77"/>
    </row>
    <row r="10922" ht="15.75" customHeight="1">
      <c r="A10922" s="79">
        <f t="shared" si="3"/>
        <v>52924</v>
      </c>
      <c r="H10922" s="77"/>
      <c r="I10922" s="77"/>
      <c r="J10922" s="77"/>
      <c r="K10922" s="77"/>
      <c r="L10922" s="77"/>
      <c r="M10922" s="77"/>
    </row>
    <row r="10923" ht="15.75" customHeight="1">
      <c r="A10923" s="79">
        <f t="shared" si="3"/>
        <v>52925</v>
      </c>
      <c r="H10923" s="77"/>
      <c r="I10923" s="77"/>
      <c r="J10923" s="77"/>
      <c r="K10923" s="77"/>
      <c r="L10923" s="77"/>
      <c r="M10923" s="77"/>
    </row>
    <row r="10924" ht="15.75" customHeight="1">
      <c r="A10924" s="79">
        <f t="shared" si="3"/>
        <v>52926</v>
      </c>
      <c r="H10924" s="77"/>
      <c r="I10924" s="77"/>
      <c r="J10924" s="77"/>
      <c r="K10924" s="77"/>
      <c r="L10924" s="77"/>
      <c r="M10924" s="77"/>
    </row>
    <row r="10925" ht="15.75" customHeight="1">
      <c r="A10925" s="79">
        <f t="shared" si="3"/>
        <v>52927</v>
      </c>
      <c r="H10925" s="77"/>
      <c r="I10925" s="77"/>
      <c r="J10925" s="77"/>
      <c r="K10925" s="77"/>
      <c r="L10925" s="77"/>
      <c r="M10925" s="77"/>
    </row>
    <row r="10926" ht="15.75" customHeight="1">
      <c r="A10926" s="79">
        <f t="shared" si="3"/>
        <v>52928</v>
      </c>
      <c r="H10926" s="77"/>
      <c r="I10926" s="77"/>
      <c r="J10926" s="77"/>
      <c r="K10926" s="77"/>
      <c r="L10926" s="77"/>
      <c r="M10926" s="77"/>
    </row>
    <row r="10927" ht="15.75" customHeight="1">
      <c r="A10927" s="79">
        <f t="shared" si="3"/>
        <v>52929</v>
      </c>
      <c r="H10927" s="77"/>
      <c r="I10927" s="77"/>
      <c r="J10927" s="77"/>
      <c r="K10927" s="77"/>
      <c r="L10927" s="77"/>
      <c r="M10927" s="77"/>
    </row>
    <row r="10928" ht="15.75" customHeight="1">
      <c r="A10928" s="79">
        <f t="shared" si="3"/>
        <v>52930</v>
      </c>
      <c r="H10928" s="77"/>
      <c r="I10928" s="77"/>
      <c r="J10928" s="77"/>
      <c r="K10928" s="77"/>
      <c r="L10928" s="77"/>
      <c r="M10928" s="77"/>
    </row>
    <row r="10929" ht="15.75" customHeight="1">
      <c r="A10929" s="79">
        <f t="shared" si="3"/>
        <v>52931</v>
      </c>
      <c r="H10929" s="77"/>
      <c r="I10929" s="77"/>
      <c r="J10929" s="77"/>
      <c r="K10929" s="77"/>
      <c r="L10929" s="77"/>
      <c r="M10929" s="77"/>
    </row>
    <row r="10930" ht="15.75" customHeight="1">
      <c r="A10930" s="79">
        <f t="shared" si="3"/>
        <v>52932</v>
      </c>
      <c r="H10930" s="77"/>
      <c r="I10930" s="77"/>
      <c r="J10930" s="77"/>
      <c r="K10930" s="77"/>
      <c r="L10930" s="77"/>
      <c r="M10930" s="77"/>
    </row>
    <row r="10931" ht="15.75" customHeight="1">
      <c r="A10931" s="79">
        <f t="shared" si="3"/>
        <v>52933</v>
      </c>
      <c r="H10931" s="77"/>
      <c r="I10931" s="77"/>
      <c r="J10931" s="77"/>
      <c r="K10931" s="77"/>
      <c r="L10931" s="77"/>
      <c r="M10931" s="77"/>
    </row>
    <row r="10932" ht="15.75" customHeight="1">
      <c r="A10932" s="79">
        <f t="shared" si="3"/>
        <v>52934</v>
      </c>
      <c r="H10932" s="77"/>
      <c r="I10932" s="77"/>
      <c r="J10932" s="77"/>
      <c r="K10932" s="77"/>
      <c r="L10932" s="77"/>
      <c r="M10932" s="77"/>
    </row>
    <row r="10933" ht="15.75" customHeight="1">
      <c r="A10933" s="79">
        <f t="shared" si="3"/>
        <v>52935</v>
      </c>
      <c r="H10933" s="77"/>
      <c r="I10933" s="77"/>
      <c r="J10933" s="77"/>
      <c r="K10933" s="77"/>
      <c r="L10933" s="77"/>
      <c r="M10933" s="77"/>
    </row>
    <row r="10934" ht="15.75" customHeight="1">
      <c r="A10934" s="79">
        <f t="shared" si="3"/>
        <v>52936</v>
      </c>
      <c r="H10934" s="77"/>
      <c r="I10934" s="77"/>
      <c r="J10934" s="77"/>
      <c r="K10934" s="77"/>
      <c r="L10934" s="77"/>
      <c r="M10934" s="77"/>
    </row>
    <row r="10935" ht="15.75" customHeight="1">
      <c r="A10935" s="79">
        <f t="shared" si="3"/>
        <v>52937</v>
      </c>
      <c r="H10935" s="77"/>
      <c r="I10935" s="77"/>
      <c r="J10935" s="77"/>
      <c r="K10935" s="77"/>
      <c r="L10935" s="77"/>
      <c r="M10935" s="77"/>
    </row>
    <row r="10936" ht="15.75" customHeight="1">
      <c r="A10936" s="79">
        <f t="shared" si="3"/>
        <v>52938</v>
      </c>
      <c r="H10936" s="77"/>
      <c r="I10936" s="77"/>
      <c r="J10936" s="77"/>
      <c r="K10936" s="77"/>
      <c r="L10936" s="77"/>
      <c r="M10936" s="77"/>
    </row>
    <row r="10937" ht="15.75" customHeight="1">
      <c r="A10937" s="79">
        <f t="shared" si="3"/>
        <v>52939</v>
      </c>
      <c r="H10937" s="77"/>
      <c r="I10937" s="77"/>
      <c r="J10937" s="77"/>
      <c r="K10937" s="77"/>
      <c r="L10937" s="77"/>
      <c r="M10937" s="77"/>
    </row>
    <row r="10938" ht="15.75" customHeight="1">
      <c r="A10938" s="79">
        <f t="shared" si="3"/>
        <v>52940</v>
      </c>
      <c r="H10938" s="77"/>
      <c r="I10938" s="77"/>
      <c r="J10938" s="77"/>
      <c r="K10938" s="77"/>
      <c r="L10938" s="77"/>
      <c r="M10938" s="77"/>
    </row>
    <row r="10939" ht="15.75" customHeight="1">
      <c r="A10939" s="79">
        <f t="shared" si="3"/>
        <v>52941</v>
      </c>
      <c r="H10939" s="77"/>
      <c r="I10939" s="77"/>
      <c r="J10939" s="77"/>
      <c r="K10939" s="77"/>
      <c r="L10939" s="77"/>
      <c r="M10939" s="77"/>
    </row>
    <row r="10940" ht="15.75" customHeight="1">
      <c r="A10940" s="79">
        <f t="shared" si="3"/>
        <v>52942</v>
      </c>
      <c r="H10940" s="77"/>
      <c r="I10940" s="77"/>
      <c r="J10940" s="77"/>
      <c r="K10940" s="77"/>
      <c r="L10940" s="77"/>
      <c r="M10940" s="77"/>
    </row>
    <row r="10941" ht="15.75" customHeight="1">
      <c r="A10941" s="79">
        <f t="shared" si="3"/>
        <v>52943</v>
      </c>
      <c r="H10941" s="77"/>
      <c r="I10941" s="77"/>
      <c r="J10941" s="77"/>
      <c r="K10941" s="77"/>
      <c r="L10941" s="77"/>
      <c r="M10941" s="77"/>
    </row>
    <row r="10942" ht="15.75" customHeight="1">
      <c r="A10942" s="79">
        <f t="shared" si="3"/>
        <v>52944</v>
      </c>
      <c r="H10942" s="77"/>
      <c r="I10942" s="77"/>
      <c r="J10942" s="77"/>
      <c r="K10942" s="77"/>
      <c r="L10942" s="77"/>
      <c r="M10942" s="77"/>
    </row>
    <row r="10943" ht="15.75" customHeight="1">
      <c r="A10943" s="79">
        <f t="shared" si="3"/>
        <v>52945</v>
      </c>
      <c r="H10943" s="77"/>
      <c r="I10943" s="77"/>
      <c r="J10943" s="77"/>
      <c r="K10943" s="77"/>
      <c r="L10943" s="77"/>
      <c r="M10943" s="77"/>
    </row>
    <row r="10944" ht="15.75" customHeight="1">
      <c r="A10944" s="79">
        <f t="shared" si="3"/>
        <v>52946</v>
      </c>
      <c r="H10944" s="77"/>
      <c r="I10944" s="77"/>
      <c r="J10944" s="77"/>
      <c r="K10944" s="77"/>
      <c r="L10944" s="77"/>
      <c r="M10944" s="77"/>
    </row>
    <row r="10945" ht="15.75" customHeight="1">
      <c r="A10945" s="79">
        <f t="shared" si="3"/>
        <v>52947</v>
      </c>
      <c r="H10945" s="77"/>
      <c r="I10945" s="77"/>
      <c r="J10945" s="77"/>
      <c r="K10945" s="77"/>
      <c r="L10945" s="77"/>
      <c r="M10945" s="77"/>
    </row>
    <row r="10946" ht="15.75" customHeight="1">
      <c r="A10946" s="79">
        <f t="shared" si="3"/>
        <v>52948</v>
      </c>
      <c r="H10946" s="77"/>
      <c r="I10946" s="77"/>
      <c r="J10946" s="77"/>
      <c r="K10946" s="77"/>
      <c r="L10946" s="77"/>
      <c r="M10946" s="77"/>
    </row>
    <row r="10947" ht="15.75" customHeight="1">
      <c r="A10947" s="79">
        <f t="shared" si="3"/>
        <v>52949</v>
      </c>
      <c r="H10947" s="77"/>
      <c r="I10947" s="77"/>
      <c r="J10947" s="77"/>
      <c r="K10947" s="77"/>
      <c r="L10947" s="77"/>
      <c r="M10947" s="77"/>
    </row>
    <row r="10948" ht="15.75" customHeight="1">
      <c r="A10948" s="79">
        <f t="shared" si="3"/>
        <v>52950</v>
      </c>
      <c r="H10948" s="77"/>
      <c r="I10948" s="77"/>
      <c r="J10948" s="77"/>
      <c r="K10948" s="77"/>
      <c r="L10948" s="77"/>
      <c r="M10948" s="77"/>
    </row>
    <row r="10949" ht="15.75" customHeight="1">
      <c r="A10949" s="79">
        <f t="shared" si="3"/>
        <v>52951</v>
      </c>
      <c r="H10949" s="77"/>
      <c r="I10949" s="77"/>
      <c r="J10949" s="77"/>
      <c r="K10949" s="77"/>
      <c r="L10949" s="77"/>
      <c r="M10949" s="77"/>
    </row>
    <row r="10950" ht="15.75" customHeight="1">
      <c r="A10950" s="79">
        <f t="shared" si="3"/>
        <v>52952</v>
      </c>
      <c r="H10950" s="77"/>
      <c r="I10950" s="77"/>
      <c r="J10950" s="77"/>
      <c r="K10950" s="77"/>
      <c r="L10950" s="77"/>
      <c r="M10950" s="77"/>
    </row>
    <row r="10951" ht="15.75" customHeight="1">
      <c r="A10951" s="79">
        <f t="shared" si="3"/>
        <v>52953</v>
      </c>
      <c r="H10951" s="77"/>
      <c r="I10951" s="77"/>
      <c r="J10951" s="77"/>
      <c r="K10951" s="77"/>
      <c r="L10951" s="77"/>
      <c r="M10951" s="77"/>
    </row>
    <row r="10952" ht="15.75" customHeight="1">
      <c r="A10952" s="79">
        <f t="shared" si="3"/>
        <v>52954</v>
      </c>
      <c r="H10952" s="77"/>
      <c r="I10952" s="77"/>
      <c r="J10952" s="77"/>
      <c r="K10952" s="77"/>
      <c r="L10952" s="77"/>
      <c r="M10952" s="77"/>
    </row>
    <row r="10953" ht="15.75" customHeight="1">
      <c r="A10953" s="79">
        <f t="shared" si="3"/>
        <v>52955</v>
      </c>
      <c r="H10953" s="77"/>
      <c r="I10953" s="77"/>
      <c r="J10953" s="77"/>
      <c r="K10953" s="77"/>
      <c r="L10953" s="77"/>
      <c r="M10953" s="77"/>
    </row>
    <row r="10954" ht="15.75" customHeight="1">
      <c r="A10954" s="79">
        <f t="shared" si="3"/>
        <v>52956</v>
      </c>
      <c r="H10954" s="77"/>
      <c r="I10954" s="77"/>
      <c r="J10954" s="77"/>
      <c r="K10954" s="77"/>
      <c r="L10954" s="77"/>
      <c r="M10954" s="77"/>
    </row>
    <row r="10955" ht="15.75" customHeight="1">
      <c r="A10955" s="79">
        <f t="shared" si="3"/>
        <v>52957</v>
      </c>
      <c r="H10955" s="77"/>
      <c r="I10955" s="77"/>
      <c r="J10955" s="77"/>
      <c r="K10955" s="77"/>
      <c r="L10955" s="77"/>
      <c r="M10955" s="77"/>
    </row>
    <row r="10956" ht="15.75" customHeight="1">
      <c r="A10956" s="79">
        <f t="shared" si="3"/>
        <v>52958</v>
      </c>
      <c r="H10956" s="77"/>
      <c r="I10956" s="77"/>
      <c r="J10956" s="77"/>
      <c r="K10956" s="77"/>
      <c r="L10956" s="77"/>
      <c r="M10956" s="77"/>
    </row>
    <row r="10957" ht="15.75" customHeight="1">
      <c r="A10957" s="79">
        <f t="shared" si="3"/>
        <v>52959</v>
      </c>
      <c r="H10957" s="77"/>
      <c r="I10957" s="77"/>
      <c r="J10957" s="77"/>
      <c r="K10957" s="77"/>
      <c r="L10957" s="77"/>
      <c r="M10957" s="77"/>
    </row>
    <row r="10958" ht="15.75" customHeight="1">
      <c r="A10958" s="79">
        <f t="shared" si="3"/>
        <v>52960</v>
      </c>
      <c r="H10958" s="77"/>
      <c r="I10958" s="77"/>
      <c r="J10958" s="77"/>
      <c r="K10958" s="77"/>
      <c r="L10958" s="77"/>
      <c r="M10958" s="77"/>
    </row>
    <row r="10959" ht="15.75" customHeight="1">
      <c r="A10959" s="79">
        <f t="shared" si="3"/>
        <v>52961</v>
      </c>
      <c r="H10959" s="77"/>
      <c r="I10959" s="77"/>
      <c r="J10959" s="77"/>
      <c r="K10959" s="77"/>
      <c r="L10959" s="77"/>
      <c r="M10959" s="77"/>
    </row>
    <row r="10960" ht="15.75" customHeight="1">
      <c r="A10960" s="79">
        <f t="shared" si="3"/>
        <v>52962</v>
      </c>
      <c r="H10960" s="77"/>
      <c r="I10960" s="77"/>
      <c r="J10960" s="77"/>
      <c r="K10960" s="77"/>
      <c r="L10960" s="77"/>
      <c r="M10960" s="77"/>
    </row>
    <row r="10961" ht="15.75" customHeight="1">
      <c r="A10961" s="79">
        <f t="shared" si="3"/>
        <v>52963</v>
      </c>
      <c r="H10961" s="77"/>
      <c r="I10961" s="77"/>
      <c r="J10961" s="77"/>
      <c r="K10961" s="77"/>
      <c r="L10961" s="77"/>
      <c r="M10961" s="77"/>
    </row>
    <row r="10962" ht="15.75" customHeight="1">
      <c r="A10962" s="79">
        <f t="shared" si="3"/>
        <v>52964</v>
      </c>
      <c r="H10962" s="77"/>
      <c r="I10962" s="77"/>
      <c r="J10962" s="77"/>
      <c r="K10962" s="77"/>
      <c r="L10962" s="77"/>
      <c r="M10962" s="77"/>
    </row>
    <row r="10963" ht="15.75" customHeight="1">
      <c r="A10963" s="79">
        <f t="shared" si="3"/>
        <v>52965</v>
      </c>
      <c r="H10963" s="77"/>
      <c r="I10963" s="77"/>
      <c r="J10963" s="77"/>
      <c r="K10963" s="77"/>
      <c r="L10963" s="77"/>
      <c r="M10963" s="77"/>
    </row>
    <row r="10964" ht="15.75" customHeight="1">
      <c r="A10964" s="79">
        <f t="shared" si="3"/>
        <v>52966</v>
      </c>
      <c r="H10964" s="77"/>
      <c r="I10964" s="77"/>
      <c r="J10964" s="77"/>
      <c r="K10964" s="77"/>
      <c r="L10964" s="77"/>
      <c r="M10964" s="77"/>
    </row>
    <row r="10965" ht="15.75" customHeight="1">
      <c r="A10965" s="79">
        <f t="shared" si="3"/>
        <v>52967</v>
      </c>
      <c r="H10965" s="77"/>
      <c r="I10965" s="77"/>
      <c r="J10965" s="77"/>
      <c r="K10965" s="77"/>
      <c r="L10965" s="77"/>
      <c r="M10965" s="77"/>
    </row>
    <row r="10966" ht="15.75" customHeight="1">
      <c r="A10966" s="79">
        <f t="shared" si="3"/>
        <v>52968</v>
      </c>
      <c r="H10966" s="77"/>
      <c r="I10966" s="77"/>
      <c r="J10966" s="77"/>
      <c r="K10966" s="77"/>
      <c r="L10966" s="77"/>
      <c r="M10966" s="77"/>
    </row>
    <row r="10967" ht="15.75" customHeight="1">
      <c r="A10967" s="79">
        <f t="shared" si="3"/>
        <v>52969</v>
      </c>
      <c r="H10967" s="77"/>
      <c r="I10967" s="77"/>
      <c r="J10967" s="77"/>
      <c r="K10967" s="77"/>
      <c r="L10967" s="77"/>
      <c r="M10967" s="77"/>
    </row>
    <row r="10968" ht="15.75" customHeight="1">
      <c r="A10968" s="79">
        <f t="shared" si="3"/>
        <v>52970</v>
      </c>
      <c r="H10968" s="77"/>
      <c r="I10968" s="77"/>
      <c r="J10968" s="77"/>
      <c r="K10968" s="77"/>
      <c r="L10968" s="77"/>
      <c r="M10968" s="77"/>
    </row>
    <row r="10969" ht="15.75" customHeight="1">
      <c r="A10969" s="79">
        <f t="shared" si="3"/>
        <v>52971</v>
      </c>
      <c r="H10969" s="77"/>
      <c r="I10969" s="77"/>
      <c r="J10969" s="77"/>
      <c r="K10969" s="77"/>
      <c r="L10969" s="77"/>
      <c r="M10969" s="77"/>
    </row>
    <row r="10970" ht="15.75" customHeight="1">
      <c r="A10970" s="79">
        <f t="shared" si="3"/>
        <v>52972</v>
      </c>
      <c r="H10970" s="77"/>
      <c r="I10970" s="77"/>
      <c r="J10970" s="77"/>
      <c r="K10970" s="77"/>
      <c r="L10970" s="77"/>
      <c r="M10970" s="77"/>
    </row>
    <row r="10971" ht="15.75" customHeight="1">
      <c r="A10971" s="79">
        <f t="shared" si="3"/>
        <v>52973</v>
      </c>
      <c r="H10971" s="77"/>
      <c r="I10971" s="77"/>
      <c r="J10971" s="77"/>
      <c r="K10971" s="77"/>
      <c r="L10971" s="77"/>
      <c r="M10971" s="77"/>
    </row>
    <row r="10972" ht="15.75" customHeight="1">
      <c r="A10972" s="79">
        <f t="shared" si="3"/>
        <v>52974</v>
      </c>
      <c r="H10972" s="77"/>
      <c r="I10972" s="77"/>
      <c r="J10972" s="77"/>
      <c r="K10972" s="77"/>
      <c r="L10972" s="77"/>
      <c r="M10972" s="77"/>
    </row>
    <row r="10973" ht="15.75" customHeight="1">
      <c r="A10973" s="79">
        <f t="shared" si="3"/>
        <v>52975</v>
      </c>
      <c r="H10973" s="77"/>
      <c r="I10973" s="77"/>
      <c r="J10973" s="77"/>
      <c r="K10973" s="77"/>
      <c r="L10973" s="77"/>
      <c r="M10973" s="77"/>
    </row>
    <row r="10974" ht="15.75" customHeight="1">
      <c r="A10974" s="79">
        <f t="shared" si="3"/>
        <v>52976</v>
      </c>
      <c r="H10974" s="77"/>
      <c r="I10974" s="77"/>
      <c r="J10974" s="77"/>
      <c r="K10974" s="77"/>
      <c r="L10974" s="77"/>
      <c r="M10974" s="77"/>
    </row>
    <row r="10975" ht="15.75" customHeight="1">
      <c r="A10975" s="79">
        <f t="shared" si="3"/>
        <v>52977</v>
      </c>
      <c r="H10975" s="77"/>
      <c r="I10975" s="77"/>
      <c r="J10975" s="77"/>
      <c r="K10975" s="77"/>
      <c r="L10975" s="77"/>
      <c r="M10975" s="77"/>
    </row>
    <row r="10976" ht="15.75" customHeight="1">
      <c r="A10976" s="79">
        <f t="shared" si="3"/>
        <v>52978</v>
      </c>
      <c r="H10976" s="77"/>
      <c r="I10976" s="77"/>
      <c r="J10976" s="77"/>
      <c r="K10976" s="77"/>
      <c r="L10976" s="77"/>
      <c r="M10976" s="77"/>
    </row>
    <row r="10977" ht="15.75" customHeight="1">
      <c r="A10977" s="79">
        <f t="shared" si="3"/>
        <v>52979</v>
      </c>
      <c r="H10977" s="77"/>
      <c r="I10977" s="77"/>
      <c r="J10977" s="77"/>
      <c r="K10977" s="77"/>
      <c r="L10977" s="77"/>
      <c r="M10977" s="77"/>
    </row>
    <row r="10978" ht="15.75" customHeight="1">
      <c r="A10978" s="79">
        <f t="shared" si="3"/>
        <v>52980</v>
      </c>
      <c r="H10978" s="77"/>
      <c r="I10978" s="77"/>
      <c r="J10978" s="77"/>
      <c r="K10978" s="77"/>
      <c r="L10978" s="77"/>
      <c r="M10978" s="77"/>
    </row>
    <row r="10979" ht="15.75" customHeight="1">
      <c r="A10979" s="79">
        <f t="shared" si="3"/>
        <v>52981</v>
      </c>
      <c r="H10979" s="77"/>
      <c r="I10979" s="77"/>
      <c r="J10979" s="77"/>
      <c r="K10979" s="77"/>
      <c r="L10979" s="77"/>
      <c r="M10979" s="77"/>
    </row>
    <row r="10980" ht="15.75" customHeight="1">
      <c r="A10980" s="79">
        <f t="shared" si="3"/>
        <v>52982</v>
      </c>
      <c r="H10980" s="77"/>
      <c r="I10980" s="77"/>
      <c r="J10980" s="77"/>
      <c r="K10980" s="77"/>
      <c r="L10980" s="77"/>
      <c r="M10980" s="77"/>
    </row>
    <row r="10981" ht="15.75" customHeight="1">
      <c r="A10981" s="79">
        <f t="shared" si="3"/>
        <v>52983</v>
      </c>
      <c r="H10981" s="77"/>
      <c r="I10981" s="77"/>
      <c r="J10981" s="77"/>
      <c r="K10981" s="77"/>
      <c r="L10981" s="77"/>
      <c r="M10981" s="77"/>
    </row>
    <row r="10982" ht="15.75" customHeight="1">
      <c r="A10982" s="79">
        <f t="shared" si="3"/>
        <v>52984</v>
      </c>
      <c r="H10982" s="77"/>
      <c r="I10982" s="77"/>
      <c r="J10982" s="77"/>
      <c r="K10982" s="77"/>
      <c r="L10982" s="77"/>
      <c r="M10982" s="77"/>
    </row>
    <row r="10983" ht="15.75" customHeight="1">
      <c r="A10983" s="79">
        <f t="shared" si="3"/>
        <v>52985</v>
      </c>
      <c r="H10983" s="77"/>
      <c r="I10983" s="77"/>
      <c r="J10983" s="77"/>
      <c r="K10983" s="77"/>
      <c r="L10983" s="77"/>
      <c r="M10983" s="77"/>
    </row>
    <row r="10984" ht="15.75" customHeight="1">
      <c r="A10984" s="79">
        <f t="shared" si="3"/>
        <v>52986</v>
      </c>
      <c r="H10984" s="77"/>
      <c r="I10984" s="77"/>
      <c r="J10984" s="77"/>
      <c r="K10984" s="77"/>
      <c r="L10984" s="77"/>
      <c r="M10984" s="77"/>
    </row>
    <row r="10985" ht="15.75" customHeight="1">
      <c r="A10985" s="79">
        <f t="shared" si="3"/>
        <v>52987</v>
      </c>
      <c r="H10985" s="77"/>
      <c r="I10985" s="77"/>
      <c r="J10985" s="77"/>
      <c r="K10985" s="77"/>
      <c r="L10985" s="77"/>
      <c r="M10985" s="77"/>
    </row>
    <row r="10986" ht="15.75" customHeight="1">
      <c r="A10986" s="79">
        <f t="shared" si="3"/>
        <v>52988</v>
      </c>
      <c r="H10986" s="77"/>
      <c r="I10986" s="77"/>
      <c r="J10986" s="77"/>
      <c r="K10986" s="77"/>
      <c r="L10986" s="77"/>
      <c r="M10986" s="77"/>
    </row>
    <row r="10987" ht="15.75" customHeight="1">
      <c r="A10987" s="79">
        <f t="shared" si="3"/>
        <v>52989</v>
      </c>
      <c r="H10987" s="77"/>
      <c r="I10987" s="77"/>
      <c r="J10987" s="77"/>
      <c r="K10987" s="77"/>
      <c r="L10987" s="77"/>
      <c r="M10987" s="77"/>
    </row>
    <row r="10988" ht="15.75" customHeight="1">
      <c r="A10988" s="79">
        <f t="shared" si="3"/>
        <v>52990</v>
      </c>
      <c r="H10988" s="77"/>
      <c r="I10988" s="77"/>
      <c r="J10988" s="77"/>
      <c r="K10988" s="77"/>
      <c r="L10988" s="77"/>
      <c r="M10988" s="77"/>
    </row>
    <row r="10989" ht="15.75" customHeight="1">
      <c r="A10989" s="79">
        <f t="shared" si="3"/>
        <v>52991</v>
      </c>
      <c r="H10989" s="77"/>
      <c r="I10989" s="77"/>
      <c r="J10989" s="77"/>
      <c r="K10989" s="77"/>
      <c r="L10989" s="77"/>
      <c r="M10989" s="77"/>
    </row>
    <row r="10990" ht="15.75" customHeight="1">
      <c r="A10990" s="79">
        <f t="shared" si="3"/>
        <v>52992</v>
      </c>
      <c r="H10990" s="77"/>
      <c r="I10990" s="77"/>
      <c r="J10990" s="77"/>
      <c r="K10990" s="77"/>
      <c r="L10990" s="77"/>
      <c r="M10990" s="77"/>
    </row>
    <row r="10991" ht="15.75" customHeight="1">
      <c r="A10991" s="79">
        <f t="shared" si="3"/>
        <v>52993</v>
      </c>
      <c r="H10991" s="77"/>
      <c r="I10991" s="77"/>
      <c r="J10991" s="77"/>
      <c r="K10991" s="77"/>
      <c r="L10991" s="77"/>
      <c r="M10991" s="77"/>
    </row>
    <row r="10992" ht="15.75" customHeight="1">
      <c r="A10992" s="79">
        <f t="shared" si="3"/>
        <v>52994</v>
      </c>
      <c r="H10992" s="77"/>
      <c r="I10992" s="77"/>
      <c r="J10992" s="77"/>
      <c r="K10992" s="77"/>
      <c r="L10992" s="77"/>
      <c r="M10992" s="77"/>
    </row>
    <row r="10993" ht="15.75" customHeight="1">
      <c r="A10993" s="79">
        <f t="shared" si="3"/>
        <v>52995</v>
      </c>
      <c r="H10993" s="77"/>
      <c r="I10993" s="77"/>
      <c r="J10993" s="77"/>
      <c r="K10993" s="77"/>
      <c r="L10993" s="77"/>
      <c r="M10993" s="77"/>
    </row>
    <row r="10994" ht="15.75" customHeight="1">
      <c r="A10994" s="79">
        <f t="shared" si="3"/>
        <v>52996</v>
      </c>
      <c r="H10994" s="77"/>
      <c r="I10994" s="77"/>
      <c r="J10994" s="77"/>
      <c r="K10994" s="77"/>
      <c r="L10994" s="77"/>
      <c r="M10994" s="77"/>
    </row>
    <row r="10995" ht="15.75" customHeight="1">
      <c r="A10995" s="79">
        <f t="shared" si="3"/>
        <v>52997</v>
      </c>
      <c r="H10995" s="77"/>
      <c r="I10995" s="77"/>
      <c r="J10995" s="77"/>
      <c r="K10995" s="77"/>
      <c r="L10995" s="77"/>
      <c r="M10995" s="77"/>
    </row>
    <row r="10996" ht="15.75" customHeight="1">
      <c r="A10996" s="79">
        <f t="shared" si="3"/>
        <v>52998</v>
      </c>
      <c r="H10996" s="77"/>
      <c r="I10996" s="77"/>
      <c r="J10996" s="77"/>
      <c r="K10996" s="77"/>
      <c r="L10996" s="77"/>
      <c r="M10996" s="77"/>
    </row>
    <row r="10997" ht="15.75" customHeight="1">
      <c r="A10997" s="79">
        <f t="shared" si="3"/>
        <v>52999</v>
      </c>
      <c r="H10997" s="77"/>
      <c r="I10997" s="77"/>
      <c r="J10997" s="77"/>
      <c r="K10997" s="77"/>
      <c r="L10997" s="77"/>
      <c r="M10997" s="77"/>
    </row>
    <row r="10998" ht="15.75" customHeight="1">
      <c r="A10998" s="79">
        <f t="shared" si="3"/>
        <v>53000</v>
      </c>
      <c r="H10998" s="77"/>
      <c r="I10998" s="77"/>
      <c r="J10998" s="77"/>
      <c r="K10998" s="77"/>
      <c r="L10998" s="77"/>
      <c r="M10998" s="77"/>
    </row>
    <row r="10999" ht="15.75" customHeight="1">
      <c r="A10999" s="79">
        <f t="shared" si="3"/>
        <v>53001</v>
      </c>
      <c r="H10999" s="77"/>
      <c r="I10999" s="77"/>
      <c r="J10999" s="77"/>
      <c r="K10999" s="77"/>
      <c r="L10999" s="77"/>
      <c r="M10999" s="77"/>
    </row>
    <row r="11000" ht="15.75" customHeight="1">
      <c r="A11000" s="79">
        <f t="shared" si="3"/>
        <v>53002</v>
      </c>
      <c r="H11000" s="77"/>
      <c r="I11000" s="77"/>
      <c r="J11000" s="77"/>
      <c r="K11000" s="77"/>
      <c r="L11000" s="77"/>
      <c r="M11000" s="77"/>
    </row>
    <row r="11001" ht="15.75" customHeight="1">
      <c r="A11001" s="79">
        <f t="shared" si="3"/>
        <v>53003</v>
      </c>
      <c r="H11001" s="77"/>
      <c r="I11001" s="77"/>
      <c r="J11001" s="77"/>
      <c r="K11001" s="77"/>
      <c r="L11001" s="77"/>
      <c r="M11001" s="77"/>
    </row>
    <row r="11002" ht="15.75" customHeight="1">
      <c r="A11002" s="79">
        <f t="shared" si="3"/>
        <v>53004</v>
      </c>
      <c r="H11002" s="77"/>
      <c r="I11002" s="77"/>
      <c r="J11002" s="77"/>
      <c r="K11002" s="77"/>
      <c r="L11002" s="77"/>
      <c r="M11002" s="77"/>
    </row>
    <row r="11003" ht="15.75" customHeight="1">
      <c r="A11003" s="79">
        <f t="shared" si="3"/>
        <v>53005</v>
      </c>
      <c r="H11003" s="77"/>
      <c r="I11003" s="77"/>
      <c r="J11003" s="77"/>
      <c r="K11003" s="77"/>
      <c r="L11003" s="77"/>
      <c r="M11003" s="77"/>
    </row>
    <row r="11004" ht="15.75" customHeight="1">
      <c r="A11004" s="79">
        <f t="shared" si="3"/>
        <v>53006</v>
      </c>
      <c r="H11004" s="77"/>
      <c r="I11004" s="77"/>
      <c r="J11004" s="77"/>
      <c r="K11004" s="77"/>
      <c r="L11004" s="77"/>
      <c r="M11004" s="77"/>
    </row>
    <row r="11005" ht="15.75" customHeight="1">
      <c r="A11005" s="79">
        <f t="shared" si="3"/>
        <v>53007</v>
      </c>
      <c r="H11005" s="77"/>
      <c r="I11005" s="77"/>
      <c r="J11005" s="77"/>
      <c r="K11005" s="77"/>
      <c r="L11005" s="77"/>
      <c r="M11005" s="77"/>
    </row>
    <row r="11006" ht="15.75" customHeight="1">
      <c r="A11006" s="79">
        <f t="shared" si="3"/>
        <v>53008</v>
      </c>
      <c r="H11006" s="77"/>
      <c r="I11006" s="77"/>
      <c r="J11006" s="77"/>
      <c r="K11006" s="77"/>
      <c r="L11006" s="77"/>
      <c r="M11006" s="77"/>
    </row>
    <row r="11007" ht="15.75" customHeight="1">
      <c r="A11007" s="79">
        <f t="shared" si="3"/>
        <v>53009</v>
      </c>
      <c r="H11007" s="77"/>
      <c r="I11007" s="77"/>
      <c r="J11007" s="77"/>
      <c r="K11007" s="77"/>
      <c r="L11007" s="77"/>
      <c r="M11007" s="77"/>
    </row>
    <row r="11008" ht="15.75" customHeight="1">
      <c r="A11008" s="79">
        <f t="shared" si="3"/>
        <v>53010</v>
      </c>
      <c r="H11008" s="77"/>
      <c r="I11008" s="77"/>
      <c r="J11008" s="77"/>
      <c r="K11008" s="77"/>
      <c r="L11008" s="77"/>
      <c r="M11008" s="77"/>
    </row>
    <row r="11009" ht="15.75" customHeight="1">
      <c r="A11009" s="79">
        <f t="shared" si="3"/>
        <v>53011</v>
      </c>
      <c r="H11009" s="77"/>
      <c r="I11009" s="77"/>
      <c r="J11009" s="77"/>
      <c r="K11009" s="77"/>
      <c r="L11009" s="77"/>
      <c r="M11009" s="77"/>
    </row>
    <row r="11010" ht="15.75" customHeight="1">
      <c r="A11010" s="79">
        <f t="shared" si="3"/>
        <v>53012</v>
      </c>
      <c r="H11010" s="77"/>
      <c r="I11010" s="77"/>
      <c r="J11010" s="77"/>
      <c r="K11010" s="77"/>
      <c r="L11010" s="77"/>
      <c r="M11010" s="77"/>
    </row>
    <row r="11011" ht="15.75" customHeight="1">
      <c r="A11011" s="79">
        <f t="shared" si="3"/>
        <v>53013</v>
      </c>
      <c r="H11011" s="77"/>
      <c r="I11011" s="77"/>
      <c r="J11011" s="77"/>
      <c r="K11011" s="77"/>
      <c r="L11011" s="77"/>
      <c r="M11011" s="77"/>
    </row>
    <row r="11012" ht="15.75" customHeight="1">
      <c r="A11012" s="79">
        <f t="shared" si="3"/>
        <v>53014</v>
      </c>
      <c r="H11012" s="77"/>
      <c r="I11012" s="77"/>
      <c r="J11012" s="77"/>
      <c r="K11012" s="77"/>
      <c r="L11012" s="77"/>
      <c r="M11012" s="77"/>
    </row>
    <row r="11013" ht="15.75" customHeight="1">
      <c r="A11013" s="79">
        <f t="shared" si="3"/>
        <v>53015</v>
      </c>
      <c r="H11013" s="77"/>
      <c r="I11013" s="77"/>
      <c r="J11013" s="77"/>
      <c r="K11013" s="77"/>
      <c r="L11013" s="77"/>
      <c r="M11013" s="77"/>
    </row>
    <row r="11014" ht="15.75" customHeight="1">
      <c r="A11014" s="79">
        <f t="shared" si="3"/>
        <v>53016</v>
      </c>
      <c r="H11014" s="77"/>
      <c r="I11014" s="77"/>
      <c r="J11014" s="77"/>
      <c r="K11014" s="77"/>
      <c r="L11014" s="77"/>
      <c r="M11014" s="77"/>
    </row>
    <row r="11015" ht="15.75" customHeight="1">
      <c r="A11015" s="79">
        <f t="shared" si="3"/>
        <v>53017</v>
      </c>
      <c r="H11015" s="77"/>
      <c r="I11015" s="77"/>
      <c r="J11015" s="77"/>
      <c r="K11015" s="77"/>
      <c r="L11015" s="77"/>
      <c r="M11015" s="77"/>
    </row>
    <row r="11016" ht="15.75" customHeight="1">
      <c r="A11016" s="79">
        <f t="shared" si="3"/>
        <v>53018</v>
      </c>
      <c r="H11016" s="77"/>
      <c r="I11016" s="77"/>
      <c r="J11016" s="77"/>
      <c r="K11016" s="77"/>
      <c r="L11016" s="77"/>
      <c r="M11016" s="77"/>
    </row>
    <row r="11017" ht="15.75" customHeight="1">
      <c r="A11017" s="79">
        <f t="shared" si="3"/>
        <v>53019</v>
      </c>
      <c r="H11017" s="77"/>
      <c r="I11017" s="77"/>
      <c r="J11017" s="77"/>
      <c r="K11017" s="77"/>
      <c r="L11017" s="77"/>
      <c r="M11017" s="77"/>
    </row>
    <row r="11018" ht="15.75" customHeight="1">
      <c r="A11018" s="79">
        <f t="shared" si="3"/>
        <v>53020</v>
      </c>
      <c r="H11018" s="77"/>
      <c r="I11018" s="77"/>
      <c r="J11018" s="77"/>
      <c r="K11018" s="77"/>
      <c r="L11018" s="77"/>
      <c r="M11018" s="77"/>
    </row>
    <row r="11019" ht="15.75" customHeight="1">
      <c r="A11019" s="79">
        <f t="shared" si="3"/>
        <v>53021</v>
      </c>
      <c r="H11019" s="77"/>
      <c r="I11019" s="77"/>
      <c r="J11019" s="77"/>
      <c r="K11019" s="77"/>
      <c r="L11019" s="77"/>
      <c r="M11019" s="77"/>
    </row>
    <row r="11020" ht="15.75" customHeight="1">
      <c r="A11020" s="79">
        <f t="shared" si="3"/>
        <v>53022</v>
      </c>
      <c r="H11020" s="77"/>
      <c r="I11020" s="77"/>
      <c r="J11020" s="77"/>
      <c r="K11020" s="77"/>
      <c r="L11020" s="77"/>
      <c r="M11020" s="77"/>
    </row>
    <row r="11021" ht="15.75" customHeight="1">
      <c r="A11021" s="79">
        <f t="shared" si="3"/>
        <v>53023</v>
      </c>
      <c r="H11021" s="77"/>
      <c r="I11021" s="77"/>
      <c r="J11021" s="77"/>
      <c r="K11021" s="77"/>
      <c r="L11021" s="77"/>
      <c r="M11021" s="77"/>
    </row>
    <row r="11022" ht="15.75" customHeight="1">
      <c r="A11022" s="79">
        <f t="shared" si="3"/>
        <v>53024</v>
      </c>
      <c r="H11022" s="77"/>
      <c r="I11022" s="77"/>
      <c r="J11022" s="77"/>
      <c r="K11022" s="77"/>
      <c r="L11022" s="77"/>
      <c r="M11022" s="77"/>
    </row>
    <row r="11023" ht="15.75" customHeight="1">
      <c r="A11023" s="79">
        <f t="shared" si="3"/>
        <v>53025</v>
      </c>
      <c r="H11023" s="77"/>
      <c r="I11023" s="77"/>
      <c r="J11023" s="77"/>
      <c r="K11023" s="77"/>
      <c r="L11023" s="77"/>
      <c r="M11023" s="77"/>
    </row>
    <row r="11024" ht="15.75" customHeight="1">
      <c r="A11024" s="79">
        <f t="shared" si="3"/>
        <v>53026</v>
      </c>
      <c r="H11024" s="77"/>
      <c r="I11024" s="77"/>
      <c r="J11024" s="77"/>
      <c r="K11024" s="77"/>
      <c r="L11024" s="77"/>
      <c r="M11024" s="77"/>
    </row>
    <row r="11025" ht="15.75" customHeight="1">
      <c r="A11025" s="79">
        <f t="shared" si="3"/>
        <v>53027</v>
      </c>
      <c r="H11025" s="77"/>
      <c r="I11025" s="77"/>
      <c r="J11025" s="77"/>
      <c r="K11025" s="77"/>
      <c r="L11025" s="77"/>
      <c r="M11025" s="77"/>
    </row>
    <row r="11026" ht="15.75" customHeight="1">
      <c r="A11026" s="79">
        <f t="shared" si="3"/>
        <v>53028</v>
      </c>
      <c r="H11026" s="77"/>
      <c r="I11026" s="77"/>
      <c r="J11026" s="77"/>
      <c r="K11026" s="77"/>
      <c r="L11026" s="77"/>
      <c r="M11026" s="77"/>
    </row>
    <row r="11027" ht="15.75" customHeight="1">
      <c r="A11027" s="79">
        <f t="shared" si="3"/>
        <v>53029</v>
      </c>
      <c r="H11027" s="77"/>
      <c r="I11027" s="77"/>
      <c r="J11027" s="77"/>
      <c r="K11027" s="77"/>
      <c r="L11027" s="77"/>
      <c r="M11027" s="77"/>
    </row>
    <row r="11028" ht="15.75" customHeight="1">
      <c r="A11028" s="79">
        <f t="shared" si="3"/>
        <v>53030</v>
      </c>
      <c r="H11028" s="77"/>
      <c r="I11028" s="77"/>
      <c r="J11028" s="77"/>
      <c r="K11028" s="77"/>
      <c r="L11028" s="77"/>
      <c r="M11028" s="77"/>
    </row>
    <row r="11029" ht="15.75" customHeight="1">
      <c r="A11029" s="79">
        <f t="shared" si="3"/>
        <v>53031</v>
      </c>
      <c r="H11029" s="77"/>
      <c r="I11029" s="77"/>
      <c r="J11029" s="77"/>
      <c r="K11029" s="77"/>
      <c r="L11029" s="77"/>
      <c r="M11029" s="77"/>
    </row>
    <row r="11030" ht="15.75" customHeight="1">
      <c r="A11030" s="79">
        <f t="shared" si="3"/>
        <v>53032</v>
      </c>
      <c r="H11030" s="77"/>
      <c r="I11030" s="77"/>
      <c r="J11030" s="77"/>
      <c r="K11030" s="77"/>
      <c r="L11030" s="77"/>
      <c r="M11030" s="77"/>
    </row>
    <row r="11031" ht="15.75" customHeight="1">
      <c r="A11031" s="79">
        <f t="shared" si="3"/>
        <v>53033</v>
      </c>
      <c r="H11031" s="77"/>
      <c r="I11031" s="77"/>
      <c r="J11031" s="77"/>
      <c r="K11031" s="77"/>
      <c r="L11031" s="77"/>
      <c r="M11031" s="77"/>
    </row>
    <row r="11032" ht="15.75" customHeight="1">
      <c r="A11032" s="79">
        <f t="shared" si="3"/>
        <v>53034</v>
      </c>
      <c r="H11032" s="77"/>
      <c r="I11032" s="77"/>
      <c r="J11032" s="77"/>
      <c r="K11032" s="77"/>
      <c r="L11032" s="77"/>
      <c r="M11032" s="77"/>
    </row>
    <row r="11033" ht="15.75" customHeight="1">
      <c r="A11033" s="79">
        <f t="shared" si="3"/>
        <v>53035</v>
      </c>
      <c r="H11033" s="77"/>
      <c r="I11033" s="77"/>
      <c r="J11033" s="77"/>
      <c r="K11033" s="77"/>
      <c r="L11033" s="77"/>
      <c r="M11033" s="77"/>
    </row>
    <row r="11034" ht="15.75" customHeight="1">
      <c r="A11034" s="79">
        <f t="shared" si="3"/>
        <v>53036</v>
      </c>
      <c r="H11034" s="77"/>
      <c r="I11034" s="77"/>
      <c r="J11034" s="77"/>
      <c r="K11034" s="77"/>
      <c r="L11034" s="77"/>
      <c r="M11034" s="77"/>
    </row>
    <row r="11035" ht="15.75" customHeight="1">
      <c r="A11035" s="79">
        <f t="shared" si="3"/>
        <v>53037</v>
      </c>
      <c r="H11035" s="77"/>
      <c r="I11035" s="77"/>
      <c r="J11035" s="77"/>
      <c r="K11035" s="77"/>
      <c r="L11035" s="77"/>
      <c r="M11035" s="77"/>
    </row>
    <row r="11036" ht="15.75" customHeight="1">
      <c r="A11036" s="79">
        <f t="shared" si="3"/>
        <v>53038</v>
      </c>
      <c r="H11036" s="77"/>
      <c r="I11036" s="77"/>
      <c r="J11036" s="77"/>
      <c r="K11036" s="77"/>
      <c r="L11036" s="77"/>
      <c r="M11036" s="77"/>
    </row>
    <row r="11037" ht="15.75" customHeight="1">
      <c r="A11037" s="79">
        <f t="shared" si="3"/>
        <v>53039</v>
      </c>
      <c r="H11037" s="77"/>
      <c r="I11037" s="77"/>
      <c r="J11037" s="77"/>
      <c r="K11037" s="77"/>
      <c r="L11037" s="77"/>
      <c r="M11037" s="77"/>
    </row>
    <row r="11038" ht="15.75" customHeight="1">
      <c r="A11038" s="79">
        <f t="shared" si="3"/>
        <v>53040</v>
      </c>
      <c r="H11038" s="77"/>
      <c r="I11038" s="77"/>
      <c r="J11038" s="77"/>
      <c r="K11038" s="77"/>
      <c r="L11038" s="77"/>
      <c r="M11038" s="77"/>
    </row>
    <row r="11039" ht="15.75" customHeight="1">
      <c r="A11039" s="79">
        <f t="shared" si="3"/>
        <v>53041</v>
      </c>
      <c r="H11039" s="77"/>
      <c r="I11039" s="77"/>
      <c r="J11039" s="77"/>
      <c r="K11039" s="77"/>
      <c r="L11039" s="77"/>
      <c r="M11039" s="77"/>
    </row>
    <row r="11040" ht="15.75" customHeight="1">
      <c r="A11040" s="79">
        <f t="shared" si="3"/>
        <v>53042</v>
      </c>
      <c r="H11040" s="77"/>
      <c r="I11040" s="77"/>
      <c r="J11040" s="77"/>
      <c r="K11040" s="77"/>
      <c r="L11040" s="77"/>
      <c r="M11040" s="77"/>
    </row>
    <row r="11041" ht="15.75" customHeight="1">
      <c r="A11041" s="79">
        <f t="shared" si="3"/>
        <v>53043</v>
      </c>
      <c r="H11041" s="77"/>
      <c r="I11041" s="77"/>
      <c r="J11041" s="77"/>
      <c r="K11041" s="77"/>
      <c r="L11041" s="77"/>
      <c r="M11041" s="77"/>
    </row>
    <row r="11042" ht="15.75" customHeight="1">
      <c r="A11042" s="79">
        <f t="shared" si="3"/>
        <v>53044</v>
      </c>
      <c r="H11042" s="77"/>
      <c r="I11042" s="77"/>
      <c r="J11042" s="77"/>
      <c r="K11042" s="77"/>
      <c r="L11042" s="77"/>
      <c r="M11042" s="77"/>
    </row>
    <row r="11043" ht="15.75" customHeight="1">
      <c r="A11043" s="79">
        <f t="shared" si="3"/>
        <v>53045</v>
      </c>
      <c r="H11043" s="77"/>
      <c r="I11043" s="77"/>
      <c r="J11043" s="77"/>
      <c r="K11043" s="77"/>
      <c r="L11043" s="77"/>
      <c r="M11043" s="77"/>
    </row>
    <row r="11044" ht="15.75" customHeight="1">
      <c r="A11044" s="79">
        <f t="shared" si="3"/>
        <v>53046</v>
      </c>
      <c r="H11044" s="77"/>
      <c r="I11044" s="77"/>
      <c r="J11044" s="77"/>
      <c r="K11044" s="77"/>
      <c r="L11044" s="77"/>
      <c r="M11044" s="77"/>
    </row>
    <row r="11045" ht="15.75" customHeight="1">
      <c r="A11045" s="79">
        <f t="shared" si="3"/>
        <v>53047</v>
      </c>
      <c r="H11045" s="77"/>
      <c r="I11045" s="77"/>
      <c r="J11045" s="77"/>
      <c r="K11045" s="77"/>
      <c r="L11045" s="77"/>
      <c r="M11045" s="77"/>
    </row>
    <row r="11046" ht="15.75" customHeight="1">
      <c r="A11046" s="79">
        <f t="shared" si="3"/>
        <v>53048</v>
      </c>
      <c r="H11046" s="77"/>
      <c r="I11046" s="77"/>
      <c r="J11046" s="77"/>
      <c r="K11046" s="77"/>
      <c r="L11046" s="77"/>
      <c r="M11046" s="77"/>
    </row>
    <row r="11047" ht="15.75" customHeight="1">
      <c r="A11047" s="79">
        <f t="shared" si="3"/>
        <v>53049</v>
      </c>
      <c r="H11047" s="77"/>
      <c r="I11047" s="77"/>
      <c r="J11047" s="77"/>
      <c r="K11047" s="77"/>
      <c r="L11047" s="77"/>
      <c r="M11047" s="77"/>
    </row>
    <row r="11048" ht="15.75" customHeight="1">
      <c r="A11048" s="79">
        <f t="shared" si="3"/>
        <v>53050</v>
      </c>
      <c r="H11048" s="77"/>
      <c r="I11048" s="77"/>
      <c r="J11048" s="77"/>
      <c r="K11048" s="77"/>
      <c r="L11048" s="77"/>
      <c r="M11048" s="77"/>
    </row>
    <row r="11049" ht="15.75" customHeight="1">
      <c r="A11049" s="79">
        <f t="shared" si="3"/>
        <v>53051</v>
      </c>
      <c r="H11049" s="77"/>
      <c r="I11049" s="77"/>
      <c r="J11049" s="77"/>
      <c r="K11049" s="77"/>
      <c r="L11049" s="77"/>
      <c r="M11049" s="77"/>
    </row>
    <row r="11050" ht="15.75" customHeight="1">
      <c r="A11050" s="79">
        <f t="shared" si="3"/>
        <v>53052</v>
      </c>
      <c r="H11050" s="77"/>
      <c r="I11050" s="77"/>
      <c r="J11050" s="77"/>
      <c r="K11050" s="77"/>
      <c r="L11050" s="77"/>
      <c r="M11050" s="77"/>
    </row>
    <row r="11051" ht="15.75" customHeight="1">
      <c r="A11051" s="79">
        <f t="shared" si="3"/>
        <v>53053</v>
      </c>
      <c r="H11051" s="77"/>
      <c r="I11051" s="77"/>
      <c r="J11051" s="77"/>
      <c r="K11051" s="77"/>
      <c r="L11051" s="77"/>
      <c r="M11051" s="77"/>
    </row>
    <row r="11052" ht="15.75" customHeight="1">
      <c r="A11052" s="79">
        <f t="shared" si="3"/>
        <v>53054</v>
      </c>
      <c r="H11052" s="77"/>
      <c r="I11052" s="77"/>
      <c r="J11052" s="77"/>
      <c r="K11052" s="77"/>
      <c r="L11052" s="77"/>
      <c r="M11052" s="77"/>
    </row>
    <row r="11053" ht="15.75" customHeight="1">
      <c r="A11053" s="79">
        <f t="shared" si="3"/>
        <v>53055</v>
      </c>
      <c r="H11053" s="77"/>
      <c r="I11053" s="77"/>
      <c r="J11053" s="77"/>
      <c r="K11053" s="77"/>
      <c r="L11053" s="77"/>
      <c r="M11053" s="77"/>
    </row>
    <row r="11054" ht="15.75" customHeight="1">
      <c r="A11054" s="79">
        <f t="shared" si="3"/>
        <v>53056</v>
      </c>
      <c r="H11054" s="77"/>
      <c r="I11054" s="77"/>
      <c r="J11054" s="77"/>
      <c r="K11054" s="77"/>
      <c r="L11054" s="77"/>
      <c r="M11054" s="77"/>
    </row>
    <row r="11055" ht="15.75" customHeight="1">
      <c r="A11055" s="79">
        <f t="shared" si="3"/>
        <v>53057</v>
      </c>
      <c r="H11055" s="77"/>
      <c r="I11055" s="77"/>
      <c r="J11055" s="77"/>
      <c r="K11055" s="77"/>
      <c r="L11055" s="77"/>
      <c r="M11055" s="77"/>
    </row>
    <row r="11056" ht="15.75" customHeight="1">
      <c r="A11056" s="79">
        <f t="shared" si="3"/>
        <v>53058</v>
      </c>
      <c r="H11056" s="77"/>
      <c r="I11056" s="77"/>
      <c r="J11056" s="77"/>
      <c r="K11056" s="77"/>
      <c r="L11056" s="77"/>
      <c r="M11056" s="77"/>
    </row>
    <row r="11057" ht="15.75" customHeight="1">
      <c r="A11057" s="79">
        <f t="shared" si="3"/>
        <v>53059</v>
      </c>
      <c r="H11057" s="77"/>
      <c r="I11057" s="77"/>
      <c r="J11057" s="77"/>
      <c r="K11057" s="77"/>
      <c r="L11057" s="77"/>
      <c r="M11057" s="77"/>
    </row>
    <row r="11058" ht="15.75" customHeight="1">
      <c r="A11058" s="79">
        <f t="shared" si="3"/>
        <v>53060</v>
      </c>
      <c r="H11058" s="77"/>
      <c r="I11058" s="77"/>
      <c r="J11058" s="77"/>
      <c r="K11058" s="77"/>
      <c r="L11058" s="77"/>
      <c r="M11058" s="77"/>
    </row>
    <row r="11059" ht="15.75" customHeight="1">
      <c r="A11059" s="79">
        <f t="shared" si="3"/>
        <v>53061</v>
      </c>
      <c r="H11059" s="77"/>
      <c r="I11059" s="77"/>
      <c r="J11059" s="77"/>
      <c r="K11059" s="77"/>
      <c r="L11059" s="77"/>
      <c r="M11059" s="77"/>
    </row>
    <row r="11060" ht="15.75" customHeight="1">
      <c r="A11060" s="79">
        <f t="shared" si="3"/>
        <v>53062</v>
      </c>
      <c r="H11060" s="77"/>
      <c r="I11060" s="77"/>
      <c r="J11060" s="77"/>
      <c r="K11060" s="77"/>
      <c r="L11060" s="77"/>
      <c r="M11060" s="77"/>
    </row>
    <row r="11061" ht="15.75" customHeight="1">
      <c r="A11061" s="79">
        <f t="shared" si="3"/>
        <v>53063</v>
      </c>
      <c r="H11061" s="77"/>
      <c r="I11061" s="77"/>
      <c r="J11061" s="77"/>
      <c r="K11061" s="77"/>
      <c r="L11061" s="77"/>
      <c r="M11061" s="77"/>
    </row>
    <row r="11062" ht="15.75" customHeight="1">
      <c r="A11062" s="79">
        <f t="shared" si="3"/>
        <v>53064</v>
      </c>
      <c r="H11062" s="77"/>
      <c r="I11062" s="77"/>
      <c r="J11062" s="77"/>
      <c r="K11062" s="77"/>
      <c r="L11062" s="77"/>
      <c r="M11062" s="77"/>
    </row>
    <row r="11063" ht="15.75" customHeight="1">
      <c r="A11063" s="79">
        <f t="shared" si="3"/>
        <v>53065</v>
      </c>
      <c r="H11063" s="77"/>
      <c r="I11063" s="77"/>
      <c r="J11063" s="77"/>
      <c r="K11063" s="77"/>
      <c r="L11063" s="77"/>
      <c r="M11063" s="77"/>
    </row>
    <row r="11064" ht="15.75" customHeight="1">
      <c r="A11064" s="79">
        <f t="shared" si="3"/>
        <v>53066</v>
      </c>
      <c r="H11064" s="77"/>
      <c r="I11064" s="77"/>
      <c r="J11064" s="77"/>
      <c r="K11064" s="77"/>
      <c r="L11064" s="77"/>
      <c r="M11064" s="77"/>
    </row>
    <row r="11065" ht="15.75" customHeight="1">
      <c r="A11065" s="79">
        <f t="shared" si="3"/>
        <v>53067</v>
      </c>
      <c r="H11065" s="77"/>
      <c r="I11065" s="77"/>
      <c r="J11065" s="77"/>
      <c r="K11065" s="77"/>
      <c r="L11065" s="77"/>
      <c r="M11065" s="77"/>
    </row>
    <row r="11066" ht="15.75" customHeight="1">
      <c r="A11066" s="79">
        <f t="shared" si="3"/>
        <v>53068</v>
      </c>
      <c r="H11066" s="77"/>
      <c r="I11066" s="77"/>
      <c r="J11066" s="77"/>
      <c r="K11066" s="77"/>
      <c r="L11066" s="77"/>
      <c r="M11066" s="77"/>
    </row>
    <row r="11067" ht="15.75" customHeight="1">
      <c r="A11067" s="79">
        <f t="shared" si="3"/>
        <v>53069</v>
      </c>
      <c r="H11067" s="77"/>
      <c r="I11067" s="77"/>
      <c r="J11067" s="77"/>
      <c r="K11067" s="77"/>
      <c r="L11067" s="77"/>
      <c r="M11067" s="77"/>
    </row>
    <row r="11068" ht="15.75" customHeight="1">
      <c r="A11068" s="79">
        <f t="shared" si="3"/>
        <v>53070</v>
      </c>
      <c r="H11068" s="77"/>
      <c r="I11068" s="77"/>
      <c r="J11068" s="77"/>
      <c r="K11068" s="77"/>
      <c r="L11068" s="77"/>
      <c r="M11068" s="77"/>
    </row>
    <row r="11069" ht="15.75" customHeight="1">
      <c r="A11069" s="79">
        <f t="shared" si="3"/>
        <v>53071</v>
      </c>
      <c r="H11069" s="77"/>
      <c r="I11069" s="77"/>
      <c r="J11069" s="77"/>
      <c r="K11069" s="77"/>
      <c r="L11069" s="77"/>
      <c r="M11069" s="77"/>
    </row>
    <row r="11070" ht="15.75" customHeight="1">
      <c r="A11070" s="79">
        <f t="shared" si="3"/>
        <v>53072</v>
      </c>
      <c r="H11070" s="77"/>
      <c r="I11070" s="77"/>
      <c r="J11070" s="77"/>
      <c r="K11070" s="77"/>
      <c r="L11070" s="77"/>
      <c r="M11070" s="77"/>
    </row>
    <row r="11071" ht="15.75" customHeight="1">
      <c r="A11071" s="79">
        <f t="shared" si="3"/>
        <v>53073</v>
      </c>
      <c r="H11071" s="77"/>
      <c r="I11071" s="77"/>
      <c r="J11071" s="77"/>
      <c r="K11071" s="77"/>
      <c r="L11071" s="77"/>
      <c r="M11071" s="77"/>
    </row>
    <row r="11072" ht="15.75" customHeight="1">
      <c r="A11072" s="79">
        <f t="shared" si="3"/>
        <v>53074</v>
      </c>
      <c r="H11072" s="77"/>
      <c r="I11072" s="77"/>
      <c r="J11072" s="77"/>
      <c r="K11072" s="77"/>
      <c r="L11072" s="77"/>
      <c r="M11072" s="77"/>
    </row>
    <row r="11073" ht="15.75" customHeight="1">
      <c r="A11073" s="79">
        <f t="shared" si="3"/>
        <v>53075</v>
      </c>
      <c r="H11073" s="77"/>
      <c r="I11073" s="77"/>
      <c r="J11073" s="77"/>
      <c r="K11073" s="77"/>
      <c r="L11073" s="77"/>
      <c r="M11073" s="77"/>
    </row>
    <row r="11074" ht="15.75" customHeight="1">
      <c r="A11074" s="79">
        <f t="shared" si="3"/>
        <v>53076</v>
      </c>
      <c r="H11074" s="77"/>
      <c r="I11074" s="77"/>
      <c r="J11074" s="77"/>
      <c r="K11074" s="77"/>
      <c r="L11074" s="77"/>
      <c r="M11074" s="77"/>
    </row>
    <row r="11075" ht="15.75" customHeight="1">
      <c r="A11075" s="79">
        <f t="shared" si="3"/>
        <v>53077</v>
      </c>
      <c r="H11075" s="77"/>
      <c r="I11075" s="77"/>
      <c r="J11075" s="77"/>
      <c r="K11075" s="77"/>
      <c r="L11075" s="77"/>
      <c r="M11075" s="77"/>
    </row>
    <row r="11076" ht="15.75" customHeight="1">
      <c r="A11076" s="79">
        <f t="shared" si="3"/>
        <v>53078</v>
      </c>
      <c r="H11076" s="77"/>
      <c r="I11076" s="77"/>
      <c r="J11076" s="77"/>
      <c r="K11076" s="77"/>
      <c r="L11076" s="77"/>
      <c r="M11076" s="77"/>
    </row>
    <row r="11077" ht="15.75" customHeight="1">
      <c r="A11077" s="79">
        <f t="shared" si="3"/>
        <v>53079</v>
      </c>
      <c r="H11077" s="77"/>
      <c r="I11077" s="77"/>
      <c r="J11077" s="77"/>
      <c r="K11077" s="77"/>
      <c r="L11077" s="77"/>
      <c r="M11077" s="77"/>
    </row>
    <row r="11078" ht="15.75" customHeight="1">
      <c r="A11078" s="79">
        <f t="shared" si="3"/>
        <v>53080</v>
      </c>
      <c r="H11078" s="77"/>
      <c r="I11078" s="77"/>
      <c r="J11078" s="77"/>
      <c r="K11078" s="77"/>
      <c r="L11078" s="77"/>
      <c r="M11078" s="77"/>
    </row>
    <row r="11079" ht="15.75" customHeight="1">
      <c r="A11079" s="79">
        <f t="shared" si="3"/>
        <v>53081</v>
      </c>
      <c r="H11079" s="77"/>
      <c r="I11079" s="77"/>
      <c r="J11079" s="77"/>
      <c r="K11079" s="77"/>
      <c r="L11079" s="77"/>
      <c r="M11079" s="77"/>
    </row>
    <row r="11080" ht="15.75" customHeight="1">
      <c r="A11080" s="79">
        <f t="shared" si="3"/>
        <v>53082</v>
      </c>
      <c r="H11080" s="77"/>
      <c r="I11080" s="77"/>
      <c r="J11080" s="77"/>
      <c r="K11080" s="77"/>
      <c r="L11080" s="77"/>
      <c r="M11080" s="77"/>
    </row>
    <row r="11081" ht="15.75" customHeight="1">
      <c r="A11081" s="79">
        <f t="shared" si="3"/>
        <v>53083</v>
      </c>
      <c r="H11081" s="77"/>
      <c r="I11081" s="77"/>
      <c r="J11081" s="77"/>
      <c r="K11081" s="77"/>
      <c r="L11081" s="77"/>
      <c r="M11081" s="77"/>
    </row>
    <row r="11082" ht="15.75" customHeight="1">
      <c r="A11082" s="79">
        <f t="shared" si="3"/>
        <v>53084</v>
      </c>
      <c r="H11082" s="77"/>
      <c r="I11082" s="77"/>
      <c r="J11082" s="77"/>
      <c r="K11082" s="77"/>
      <c r="L11082" s="77"/>
      <c r="M11082" s="77"/>
    </row>
    <row r="11083" ht="15.75" customHeight="1">
      <c r="A11083" s="79">
        <f t="shared" si="3"/>
        <v>53085</v>
      </c>
      <c r="H11083" s="77"/>
      <c r="I11083" s="77"/>
      <c r="J11083" s="77"/>
      <c r="K11083" s="77"/>
      <c r="L11083" s="77"/>
      <c r="M11083" s="77"/>
    </row>
    <row r="11084" ht="15.75" customHeight="1">
      <c r="A11084" s="79">
        <f t="shared" si="3"/>
        <v>53086</v>
      </c>
      <c r="H11084" s="77"/>
      <c r="I11084" s="77"/>
      <c r="J11084" s="77"/>
      <c r="K11084" s="77"/>
      <c r="L11084" s="77"/>
      <c r="M11084" s="77"/>
    </row>
    <row r="11085" ht="15.75" customHeight="1">
      <c r="A11085" s="79">
        <f t="shared" si="3"/>
        <v>53087</v>
      </c>
      <c r="H11085" s="77"/>
      <c r="I11085" s="77"/>
      <c r="J11085" s="77"/>
      <c r="K11085" s="77"/>
      <c r="L11085" s="77"/>
      <c r="M11085" s="77"/>
    </row>
    <row r="11086" ht="15.75" customHeight="1">
      <c r="A11086" s="79">
        <f t="shared" si="3"/>
        <v>53088</v>
      </c>
      <c r="H11086" s="77"/>
      <c r="I11086" s="77"/>
      <c r="J11086" s="77"/>
      <c r="K11086" s="77"/>
      <c r="L11086" s="77"/>
      <c r="M11086" s="77"/>
    </row>
    <row r="11087" ht="15.75" customHeight="1">
      <c r="A11087" s="79">
        <f t="shared" si="3"/>
        <v>53089</v>
      </c>
      <c r="H11087" s="77"/>
      <c r="I11087" s="77"/>
      <c r="J11087" s="77"/>
      <c r="K11087" s="77"/>
      <c r="L11087" s="77"/>
      <c r="M11087" s="77"/>
    </row>
    <row r="11088" ht="15.75" customHeight="1">
      <c r="A11088" s="79">
        <f t="shared" si="3"/>
        <v>53090</v>
      </c>
      <c r="H11088" s="77"/>
      <c r="I11088" s="77"/>
      <c r="J11088" s="77"/>
      <c r="K11088" s="77"/>
      <c r="L11088" s="77"/>
      <c r="M11088" s="77"/>
    </row>
    <row r="11089" ht="15.75" customHeight="1">
      <c r="A11089" s="79">
        <f t="shared" si="3"/>
        <v>53091</v>
      </c>
      <c r="H11089" s="77"/>
      <c r="I11089" s="77"/>
      <c r="J11089" s="77"/>
      <c r="K11089" s="77"/>
      <c r="L11089" s="77"/>
      <c r="M11089" s="77"/>
    </row>
    <row r="11090" ht="15.75" customHeight="1">
      <c r="A11090" s="79">
        <f t="shared" si="3"/>
        <v>53092</v>
      </c>
      <c r="H11090" s="77"/>
      <c r="I11090" s="77"/>
      <c r="J11090" s="77"/>
      <c r="K11090" s="77"/>
      <c r="L11090" s="77"/>
      <c r="M11090" s="77"/>
    </row>
    <row r="11091" ht="15.75" customHeight="1">
      <c r="A11091" s="79">
        <f t="shared" si="3"/>
        <v>53093</v>
      </c>
      <c r="H11091" s="77"/>
      <c r="I11091" s="77"/>
      <c r="J11091" s="77"/>
      <c r="K11091" s="77"/>
      <c r="L11091" s="77"/>
      <c r="M11091" s="77"/>
    </row>
    <row r="11092" ht="15.75" customHeight="1">
      <c r="A11092" s="79">
        <f t="shared" si="3"/>
        <v>53094</v>
      </c>
      <c r="H11092" s="77"/>
      <c r="I11092" s="77"/>
      <c r="J11092" s="77"/>
      <c r="K11092" s="77"/>
      <c r="L11092" s="77"/>
      <c r="M11092" s="77"/>
    </row>
    <row r="11093" ht="15.75" customHeight="1">
      <c r="A11093" s="79">
        <f t="shared" si="3"/>
        <v>53095</v>
      </c>
      <c r="H11093" s="77"/>
      <c r="I11093" s="77"/>
      <c r="J11093" s="77"/>
      <c r="K11093" s="77"/>
      <c r="L11093" s="77"/>
      <c r="M11093" s="77"/>
    </row>
    <row r="11094" ht="15.75" customHeight="1">
      <c r="A11094" s="79">
        <f t="shared" si="3"/>
        <v>53096</v>
      </c>
      <c r="H11094" s="77"/>
      <c r="I11094" s="77"/>
      <c r="J11094" s="77"/>
      <c r="K11094" s="77"/>
      <c r="L11094" s="77"/>
      <c r="M11094" s="77"/>
    </row>
    <row r="11095" ht="15.75" customHeight="1">
      <c r="A11095" s="79">
        <f t="shared" si="3"/>
        <v>53097</v>
      </c>
      <c r="H11095" s="77"/>
      <c r="I11095" s="77"/>
      <c r="J11095" s="77"/>
      <c r="K11095" s="77"/>
      <c r="L11095" s="77"/>
      <c r="M11095" s="77"/>
    </row>
    <row r="11096" ht="15.75" customHeight="1">
      <c r="A11096" s="79">
        <f t="shared" si="3"/>
        <v>53098</v>
      </c>
      <c r="H11096" s="77"/>
      <c r="I11096" s="77"/>
      <c r="J11096" s="77"/>
      <c r="K11096" s="77"/>
      <c r="L11096" s="77"/>
      <c r="M11096" s="77"/>
    </row>
    <row r="11097" ht="15.75" customHeight="1">
      <c r="A11097" s="79">
        <f t="shared" si="3"/>
        <v>53099</v>
      </c>
      <c r="H11097" s="77"/>
      <c r="I11097" s="77"/>
      <c r="J11097" s="77"/>
      <c r="K11097" s="77"/>
      <c r="L11097" s="77"/>
      <c r="M11097" s="77"/>
    </row>
    <row r="11098" ht="15.75" customHeight="1">
      <c r="A11098" s="79">
        <f t="shared" si="3"/>
        <v>53100</v>
      </c>
      <c r="H11098" s="77"/>
      <c r="I11098" s="77"/>
      <c r="J11098" s="77"/>
      <c r="K11098" s="77"/>
      <c r="L11098" s="77"/>
      <c r="M11098" s="77"/>
    </row>
    <row r="11099" ht="15.75" customHeight="1">
      <c r="A11099" s="79">
        <f t="shared" si="3"/>
        <v>53101</v>
      </c>
      <c r="H11099" s="77"/>
      <c r="I11099" s="77"/>
      <c r="J11099" s="77"/>
      <c r="K11099" s="77"/>
      <c r="L11099" s="77"/>
      <c r="M11099" s="77"/>
    </row>
    <row r="11100" ht="15.75" customHeight="1">
      <c r="A11100" s="79">
        <f t="shared" si="3"/>
        <v>53102</v>
      </c>
      <c r="H11100" s="77"/>
      <c r="I11100" s="77"/>
      <c r="J11100" s="77"/>
      <c r="K11100" s="77"/>
      <c r="L11100" s="77"/>
      <c r="M11100" s="77"/>
    </row>
    <row r="11101" ht="15.75" customHeight="1">
      <c r="A11101" s="79">
        <f t="shared" si="3"/>
        <v>53103</v>
      </c>
      <c r="H11101" s="77"/>
      <c r="I11101" s="77"/>
      <c r="J11101" s="77"/>
      <c r="K11101" s="77"/>
      <c r="L11101" s="77"/>
      <c r="M11101" s="77"/>
    </row>
    <row r="11102" ht="15.75" customHeight="1">
      <c r="A11102" s="79">
        <f t="shared" si="3"/>
        <v>53104</v>
      </c>
      <c r="H11102" s="77"/>
      <c r="I11102" s="77"/>
      <c r="J11102" s="77"/>
      <c r="K11102" s="77"/>
      <c r="L11102" s="77"/>
      <c r="M11102" s="77"/>
    </row>
    <row r="11103" ht="15.75" customHeight="1">
      <c r="A11103" s="79">
        <f t="shared" si="3"/>
        <v>53105</v>
      </c>
      <c r="H11103" s="77"/>
      <c r="I11103" s="77"/>
      <c r="J11103" s="77"/>
      <c r="K11103" s="77"/>
      <c r="L11103" s="77"/>
      <c r="M11103" s="77"/>
    </row>
    <row r="11104" ht="15.75" customHeight="1">
      <c r="A11104" s="79">
        <f t="shared" si="3"/>
        <v>53106</v>
      </c>
      <c r="H11104" s="77"/>
      <c r="I11104" s="77"/>
      <c r="J11104" s="77"/>
      <c r="K11104" s="77"/>
      <c r="L11104" s="77"/>
      <c r="M11104" s="77"/>
    </row>
    <row r="11105" ht="15.75" customHeight="1">
      <c r="A11105" s="79">
        <f t="shared" si="3"/>
        <v>53107</v>
      </c>
      <c r="H11105" s="77"/>
      <c r="I11105" s="77"/>
      <c r="J11105" s="77"/>
      <c r="K11105" s="77"/>
      <c r="L11105" s="77"/>
      <c r="M11105" s="77"/>
    </row>
    <row r="11106" ht="15.75" customHeight="1">
      <c r="A11106" s="79">
        <f t="shared" si="3"/>
        <v>53108</v>
      </c>
      <c r="H11106" s="77"/>
      <c r="I11106" s="77"/>
      <c r="J11106" s="77"/>
      <c r="K11106" s="77"/>
      <c r="L11106" s="77"/>
      <c r="M11106" s="77"/>
    </row>
    <row r="11107" ht="15.75" customHeight="1">
      <c r="A11107" s="79">
        <f t="shared" si="3"/>
        <v>53109</v>
      </c>
      <c r="H11107" s="77"/>
      <c r="I11107" s="77"/>
      <c r="J11107" s="77"/>
      <c r="K11107" s="77"/>
      <c r="L11107" s="77"/>
      <c r="M11107" s="77"/>
    </row>
    <row r="11108" ht="15.75" customHeight="1">
      <c r="A11108" s="79">
        <f t="shared" si="3"/>
        <v>53110</v>
      </c>
      <c r="H11108" s="77"/>
      <c r="I11108" s="77"/>
      <c r="J11108" s="77"/>
      <c r="K11108" s="77"/>
      <c r="L11108" s="77"/>
      <c r="M11108" s="77"/>
    </row>
    <row r="11109" ht="15.75" customHeight="1">
      <c r="A11109" s="79">
        <f t="shared" si="3"/>
        <v>53111</v>
      </c>
      <c r="H11109" s="77"/>
      <c r="I11109" s="77"/>
      <c r="J11109" s="77"/>
      <c r="K11109" s="77"/>
      <c r="L11109" s="77"/>
      <c r="M11109" s="77"/>
    </row>
    <row r="11110" ht="15.75" customHeight="1">
      <c r="A11110" s="79">
        <f t="shared" si="3"/>
        <v>53112</v>
      </c>
      <c r="H11110" s="77"/>
      <c r="I11110" s="77"/>
      <c r="J11110" s="77"/>
      <c r="K11110" s="77"/>
      <c r="L11110" s="77"/>
      <c r="M11110" s="77"/>
    </row>
    <row r="11111" ht="15.75" customHeight="1">
      <c r="A11111" s="79">
        <f t="shared" si="3"/>
        <v>53113</v>
      </c>
      <c r="H11111" s="77"/>
      <c r="I11111" s="77"/>
      <c r="J11111" s="77"/>
      <c r="K11111" s="77"/>
      <c r="L11111" s="77"/>
      <c r="M11111" s="77"/>
    </row>
    <row r="11112" ht="15.75" customHeight="1">
      <c r="A11112" s="79">
        <f t="shared" si="3"/>
        <v>53114</v>
      </c>
      <c r="H11112" s="77"/>
      <c r="I11112" s="77"/>
      <c r="J11112" s="77"/>
      <c r="K11112" s="77"/>
      <c r="L11112" s="77"/>
      <c r="M11112" s="77"/>
    </row>
    <row r="11113" ht="15.75" customHeight="1">
      <c r="A11113" s="79">
        <f t="shared" si="3"/>
        <v>53115</v>
      </c>
      <c r="H11113" s="77"/>
      <c r="I11113" s="77"/>
      <c r="J11113" s="77"/>
      <c r="K11113" s="77"/>
      <c r="L11113" s="77"/>
      <c r="M11113" s="77"/>
    </row>
    <row r="11114" ht="15.75" customHeight="1">
      <c r="A11114" s="79">
        <f t="shared" si="3"/>
        <v>53116</v>
      </c>
      <c r="H11114" s="77"/>
      <c r="I11114" s="77"/>
      <c r="J11114" s="77"/>
      <c r="K11114" s="77"/>
      <c r="L11114" s="77"/>
      <c r="M11114" s="77"/>
    </row>
    <row r="11115" ht="15.75" customHeight="1">
      <c r="A11115" s="79">
        <f t="shared" si="3"/>
        <v>53117</v>
      </c>
      <c r="H11115" s="77"/>
      <c r="I11115" s="77"/>
      <c r="J11115" s="77"/>
      <c r="K11115" s="77"/>
      <c r="L11115" s="77"/>
      <c r="M11115" s="77"/>
    </row>
    <row r="11116" ht="15.75" customHeight="1">
      <c r="A11116" s="79">
        <f t="shared" si="3"/>
        <v>53118</v>
      </c>
      <c r="H11116" s="77"/>
      <c r="I11116" s="77"/>
      <c r="J11116" s="77"/>
      <c r="K11116" s="77"/>
      <c r="L11116" s="77"/>
      <c r="M11116" s="77"/>
    </row>
    <row r="11117" ht="15.75" customHeight="1">
      <c r="A11117" s="79">
        <f t="shared" si="3"/>
        <v>53119</v>
      </c>
      <c r="H11117" s="77"/>
      <c r="I11117" s="77"/>
      <c r="J11117" s="77"/>
      <c r="K11117" s="77"/>
      <c r="L11117" s="77"/>
      <c r="M11117" s="77"/>
    </row>
    <row r="11118" ht="15.75" customHeight="1">
      <c r="A11118" s="79">
        <f t="shared" si="3"/>
        <v>53120</v>
      </c>
      <c r="H11118" s="77"/>
      <c r="I11118" s="77"/>
      <c r="J11118" s="77"/>
      <c r="K11118" s="77"/>
      <c r="L11118" s="77"/>
      <c r="M11118" s="77"/>
    </row>
    <row r="11119" ht="15.75" customHeight="1">
      <c r="A11119" s="79">
        <f t="shared" si="3"/>
        <v>53121</v>
      </c>
      <c r="H11119" s="77"/>
      <c r="I11119" s="77"/>
      <c r="J11119" s="77"/>
      <c r="K11119" s="77"/>
      <c r="L11119" s="77"/>
      <c r="M11119" s="77"/>
    </row>
    <row r="11120" ht="15.75" customHeight="1">
      <c r="A11120" s="79">
        <f t="shared" si="3"/>
        <v>53122</v>
      </c>
      <c r="H11120" s="77"/>
      <c r="I11120" s="77"/>
      <c r="J11120" s="77"/>
      <c r="K11120" s="77"/>
      <c r="L11120" s="77"/>
      <c r="M11120" s="77"/>
    </row>
    <row r="11121" ht="15.75" customHeight="1">
      <c r="A11121" s="79">
        <f t="shared" si="3"/>
        <v>53123</v>
      </c>
      <c r="H11121" s="77"/>
      <c r="I11121" s="77"/>
      <c r="J11121" s="77"/>
      <c r="K11121" s="77"/>
      <c r="L11121" s="77"/>
      <c r="M11121" s="77"/>
    </row>
    <row r="11122" ht="15.75" customHeight="1">
      <c r="A11122" s="79">
        <f t="shared" si="3"/>
        <v>53124</v>
      </c>
      <c r="H11122" s="77"/>
      <c r="I11122" s="77"/>
      <c r="J11122" s="77"/>
      <c r="K11122" s="77"/>
      <c r="L11122" s="77"/>
      <c r="M11122" s="77"/>
    </row>
    <row r="11123" ht="15.75" customHeight="1">
      <c r="A11123" s="79">
        <f t="shared" si="3"/>
        <v>53125</v>
      </c>
      <c r="H11123" s="77"/>
      <c r="I11123" s="77"/>
      <c r="J11123" s="77"/>
      <c r="K11123" s="77"/>
      <c r="L11123" s="77"/>
      <c r="M11123" s="77"/>
    </row>
    <row r="11124" ht="15.75" customHeight="1">
      <c r="A11124" s="79">
        <f t="shared" si="3"/>
        <v>53126</v>
      </c>
      <c r="H11124" s="77"/>
      <c r="I11124" s="77"/>
      <c r="J11124" s="77"/>
      <c r="K11124" s="77"/>
      <c r="L11124" s="77"/>
      <c r="M11124" s="77"/>
    </row>
    <row r="11125" ht="15.75" customHeight="1">
      <c r="A11125" s="79">
        <f t="shared" si="3"/>
        <v>53127</v>
      </c>
      <c r="H11125" s="77"/>
      <c r="I11125" s="77"/>
      <c r="J11125" s="77"/>
      <c r="K11125" s="77"/>
      <c r="L11125" s="77"/>
      <c r="M11125" s="77"/>
    </row>
    <row r="11126" ht="15.75" customHeight="1">
      <c r="A11126" s="79">
        <f t="shared" si="3"/>
        <v>53128</v>
      </c>
      <c r="H11126" s="77"/>
      <c r="I11126" s="77"/>
      <c r="J11126" s="77"/>
      <c r="K11126" s="77"/>
      <c r="L11126" s="77"/>
      <c r="M11126" s="77"/>
    </row>
    <row r="11127" ht="15.75" customHeight="1">
      <c r="A11127" s="79">
        <f t="shared" si="3"/>
        <v>53129</v>
      </c>
      <c r="H11127" s="77"/>
      <c r="I11127" s="77"/>
      <c r="J11127" s="77"/>
      <c r="K11127" s="77"/>
      <c r="L11127" s="77"/>
      <c r="M11127" s="77"/>
    </row>
    <row r="11128" ht="15.75" customHeight="1">
      <c r="A11128" s="79">
        <f t="shared" si="3"/>
        <v>53130</v>
      </c>
      <c r="H11128" s="77"/>
      <c r="I11128" s="77"/>
      <c r="J11128" s="77"/>
      <c r="K11128" s="77"/>
      <c r="L11128" s="77"/>
      <c r="M11128" s="77"/>
    </row>
    <row r="11129" ht="15.75" customHeight="1">
      <c r="A11129" s="79">
        <f t="shared" si="3"/>
        <v>53131</v>
      </c>
      <c r="H11129" s="77"/>
      <c r="I11129" s="77"/>
      <c r="J11129" s="77"/>
      <c r="K11129" s="77"/>
      <c r="L11129" s="77"/>
      <c r="M11129" s="77"/>
    </row>
    <row r="11130" ht="15.75" customHeight="1">
      <c r="A11130" s="79">
        <f t="shared" si="3"/>
        <v>53132</v>
      </c>
      <c r="H11130" s="77"/>
      <c r="I11130" s="77"/>
      <c r="J11130" s="77"/>
      <c r="K11130" s="77"/>
      <c r="L11130" s="77"/>
      <c r="M11130" s="77"/>
    </row>
    <row r="11131" ht="15.75" customHeight="1">
      <c r="A11131" s="79">
        <f t="shared" si="3"/>
        <v>53133</v>
      </c>
      <c r="H11131" s="77"/>
      <c r="I11131" s="77"/>
      <c r="J11131" s="77"/>
      <c r="K11131" s="77"/>
      <c r="L11131" s="77"/>
      <c r="M11131" s="77"/>
    </row>
    <row r="11132" ht="15.75" customHeight="1">
      <c r="A11132" s="79">
        <f t="shared" si="3"/>
        <v>53134</v>
      </c>
      <c r="H11132" s="77"/>
      <c r="I11132" s="77"/>
      <c r="J11132" s="77"/>
      <c r="K11132" s="77"/>
      <c r="L11132" s="77"/>
      <c r="M11132" s="77"/>
    </row>
    <row r="11133" ht="15.75" customHeight="1">
      <c r="A11133" s="79">
        <f t="shared" si="3"/>
        <v>53135</v>
      </c>
      <c r="H11133" s="77"/>
      <c r="I11133" s="77"/>
      <c r="J11133" s="77"/>
      <c r="K11133" s="77"/>
      <c r="L11133" s="77"/>
      <c r="M11133" s="77"/>
    </row>
    <row r="11134" ht="15.75" customHeight="1">
      <c r="A11134" s="79">
        <f t="shared" si="3"/>
        <v>53136</v>
      </c>
      <c r="H11134" s="77"/>
      <c r="I11134" s="77"/>
      <c r="J11134" s="77"/>
      <c r="K11134" s="77"/>
      <c r="L11134" s="77"/>
      <c r="M11134" s="77"/>
    </row>
    <row r="11135" ht="15.75" customHeight="1">
      <c r="A11135" s="79">
        <f t="shared" si="3"/>
        <v>53137</v>
      </c>
      <c r="H11135" s="77"/>
      <c r="I11135" s="77"/>
      <c r="J11135" s="77"/>
      <c r="K11135" s="77"/>
      <c r="L11135" s="77"/>
      <c r="M11135" s="77"/>
    </row>
    <row r="11136" ht="15.75" customHeight="1">
      <c r="A11136" s="79">
        <f t="shared" si="3"/>
        <v>53138</v>
      </c>
      <c r="H11136" s="77"/>
      <c r="I11136" s="77"/>
      <c r="J11136" s="77"/>
      <c r="K11136" s="77"/>
      <c r="L11136" s="77"/>
      <c r="M11136" s="77"/>
    </row>
    <row r="11137" ht="15.75" customHeight="1">
      <c r="A11137" s="79">
        <f t="shared" si="3"/>
        <v>53139</v>
      </c>
      <c r="H11137" s="77"/>
      <c r="I11137" s="77"/>
      <c r="J11137" s="77"/>
      <c r="K11137" s="77"/>
      <c r="L11137" s="77"/>
      <c r="M11137" s="77"/>
    </row>
    <row r="11138" ht="15.75" customHeight="1">
      <c r="A11138" s="79">
        <f t="shared" si="3"/>
        <v>53140</v>
      </c>
      <c r="H11138" s="77"/>
      <c r="I11138" s="77"/>
      <c r="J11138" s="77"/>
      <c r="K11138" s="77"/>
      <c r="L11138" s="77"/>
      <c r="M11138" s="77"/>
    </row>
    <row r="11139" ht="15.75" customHeight="1">
      <c r="A11139" s="79">
        <f t="shared" si="3"/>
        <v>53141</v>
      </c>
      <c r="H11139" s="77"/>
      <c r="I11139" s="77"/>
      <c r="J11139" s="77"/>
      <c r="K11139" s="77"/>
      <c r="L11139" s="77"/>
      <c r="M11139" s="77"/>
    </row>
    <row r="11140" ht="15.75" customHeight="1">
      <c r="A11140" s="79">
        <f t="shared" si="3"/>
        <v>53142</v>
      </c>
      <c r="H11140" s="77"/>
      <c r="I11140" s="77"/>
      <c r="J11140" s="77"/>
      <c r="K11140" s="77"/>
      <c r="L11140" s="77"/>
      <c r="M11140" s="77"/>
    </row>
    <row r="11141" ht="15.75" customHeight="1">
      <c r="A11141" s="79">
        <f t="shared" si="3"/>
        <v>53143</v>
      </c>
      <c r="H11141" s="77"/>
      <c r="I11141" s="77"/>
      <c r="J11141" s="77"/>
      <c r="K11141" s="77"/>
      <c r="L11141" s="77"/>
      <c r="M11141" s="77"/>
    </row>
    <row r="11142" ht="15.75" customHeight="1">
      <c r="A11142" s="79">
        <f t="shared" si="3"/>
        <v>53144</v>
      </c>
      <c r="H11142" s="77"/>
      <c r="I11142" s="77"/>
      <c r="J11142" s="77"/>
      <c r="K11142" s="77"/>
      <c r="L11142" s="77"/>
      <c r="M11142" s="77"/>
    </row>
    <row r="11143" ht="15.75" customHeight="1">
      <c r="A11143" s="79">
        <f t="shared" si="3"/>
        <v>53145</v>
      </c>
      <c r="H11143" s="77"/>
      <c r="I11143" s="77"/>
      <c r="J11143" s="77"/>
      <c r="K11143" s="77"/>
      <c r="L11143" s="77"/>
      <c r="M11143" s="77"/>
    </row>
    <row r="11144" ht="15.75" customHeight="1">
      <c r="A11144" s="79">
        <f t="shared" si="3"/>
        <v>53146</v>
      </c>
      <c r="H11144" s="77"/>
      <c r="I11144" s="77"/>
      <c r="J11144" s="77"/>
      <c r="K11144" s="77"/>
      <c r="L11144" s="77"/>
      <c r="M11144" s="77"/>
    </row>
    <row r="11145" ht="15.75" customHeight="1">
      <c r="A11145" s="79">
        <f t="shared" si="3"/>
        <v>53147</v>
      </c>
      <c r="H11145" s="77"/>
      <c r="I11145" s="77"/>
      <c r="J11145" s="77"/>
      <c r="K11145" s="77"/>
      <c r="L11145" s="77"/>
      <c r="M11145" s="77"/>
    </row>
    <row r="11146" ht="15.75" customHeight="1">
      <c r="A11146" s="79">
        <f t="shared" si="3"/>
        <v>53148</v>
      </c>
      <c r="H11146" s="77"/>
      <c r="I11146" s="77"/>
      <c r="J11146" s="77"/>
      <c r="K11146" s="77"/>
      <c r="L11146" s="77"/>
      <c r="M11146" s="77"/>
    </row>
    <row r="11147" ht="15.75" customHeight="1">
      <c r="A11147" s="79">
        <f t="shared" si="3"/>
        <v>53149</v>
      </c>
      <c r="H11147" s="77"/>
      <c r="I11147" s="77"/>
      <c r="J11147" s="77"/>
      <c r="K11147" s="77"/>
      <c r="L11147" s="77"/>
      <c r="M11147" s="77"/>
    </row>
    <row r="11148" ht="15.75" customHeight="1">
      <c r="A11148" s="79">
        <f t="shared" si="3"/>
        <v>53150</v>
      </c>
      <c r="H11148" s="77"/>
      <c r="I11148" s="77"/>
      <c r="J11148" s="77"/>
      <c r="K11148" s="77"/>
      <c r="L11148" s="77"/>
      <c r="M11148" s="77"/>
    </row>
    <row r="11149" ht="15.75" customHeight="1">
      <c r="A11149" s="79">
        <f t="shared" si="3"/>
        <v>53151</v>
      </c>
      <c r="H11149" s="77"/>
      <c r="I11149" s="77"/>
      <c r="J11149" s="77"/>
      <c r="K11149" s="77"/>
      <c r="L11149" s="77"/>
      <c r="M11149" s="77"/>
    </row>
    <row r="11150" ht="15.75" customHeight="1">
      <c r="A11150" s="79">
        <f t="shared" si="3"/>
        <v>53152</v>
      </c>
      <c r="H11150" s="77"/>
      <c r="I11150" s="77"/>
      <c r="J11150" s="77"/>
      <c r="K11150" s="77"/>
      <c r="L11150" s="77"/>
      <c r="M11150" s="77"/>
    </row>
    <row r="11151" ht="15.75" customHeight="1">
      <c r="A11151" s="79">
        <f t="shared" si="3"/>
        <v>53153</v>
      </c>
      <c r="H11151" s="77"/>
      <c r="I11151" s="77"/>
      <c r="J11151" s="77"/>
      <c r="K11151" s="77"/>
      <c r="L11151" s="77"/>
      <c r="M11151" s="77"/>
    </row>
    <row r="11152" ht="15.75" customHeight="1">
      <c r="A11152" s="79">
        <f t="shared" si="3"/>
        <v>53154</v>
      </c>
      <c r="H11152" s="77"/>
      <c r="I11152" s="77"/>
      <c r="J11152" s="77"/>
      <c r="K11152" s="77"/>
      <c r="L11152" s="77"/>
      <c r="M11152" s="77"/>
    </row>
    <row r="11153" ht="15.75" customHeight="1">
      <c r="A11153" s="79">
        <f t="shared" si="3"/>
        <v>53155</v>
      </c>
      <c r="H11153" s="77"/>
      <c r="I11153" s="77"/>
      <c r="J11153" s="77"/>
      <c r="K11153" s="77"/>
      <c r="L11153" s="77"/>
      <c r="M11153" s="77"/>
    </row>
    <row r="11154" ht="15.75" customHeight="1">
      <c r="A11154" s="79">
        <f t="shared" si="3"/>
        <v>53156</v>
      </c>
      <c r="H11154" s="77"/>
      <c r="I11154" s="77"/>
      <c r="J11154" s="77"/>
      <c r="K11154" s="77"/>
      <c r="L11154" s="77"/>
      <c r="M11154" s="77"/>
    </row>
    <row r="11155" ht="15.75" customHeight="1">
      <c r="A11155" s="79">
        <f t="shared" si="3"/>
        <v>53157</v>
      </c>
      <c r="H11155" s="77"/>
      <c r="I11155" s="77"/>
      <c r="J11155" s="77"/>
      <c r="K11155" s="77"/>
      <c r="L11155" s="77"/>
      <c r="M11155" s="77"/>
    </row>
    <row r="11156" ht="15.75" customHeight="1">
      <c r="A11156" s="79">
        <f t="shared" si="3"/>
        <v>53158</v>
      </c>
      <c r="H11156" s="77"/>
      <c r="I11156" s="77"/>
      <c r="J11156" s="77"/>
      <c r="K11156" s="77"/>
      <c r="L11156" s="77"/>
      <c r="M11156" s="77"/>
    </row>
    <row r="11157" ht="15.75" customHeight="1">
      <c r="A11157" s="79">
        <f t="shared" si="3"/>
        <v>53159</v>
      </c>
      <c r="H11157" s="77"/>
      <c r="I11157" s="77"/>
      <c r="J11157" s="77"/>
      <c r="K11157" s="77"/>
      <c r="L11157" s="77"/>
      <c r="M11157" s="77"/>
    </row>
    <row r="11158" ht="15.75" customHeight="1">
      <c r="A11158" s="79">
        <f t="shared" si="3"/>
        <v>53160</v>
      </c>
      <c r="H11158" s="77"/>
      <c r="I11158" s="77"/>
      <c r="J11158" s="77"/>
      <c r="K11158" s="77"/>
      <c r="L11158" s="77"/>
      <c r="M11158" s="77"/>
    </row>
    <row r="11159" ht="15.75" customHeight="1">
      <c r="A11159" s="79">
        <f t="shared" si="3"/>
        <v>53161</v>
      </c>
      <c r="H11159" s="77"/>
      <c r="I11159" s="77"/>
      <c r="J11159" s="77"/>
      <c r="K11159" s="77"/>
      <c r="L11159" s="77"/>
      <c r="M11159" s="77"/>
    </row>
    <row r="11160" ht="15.75" customHeight="1">
      <c r="A11160" s="79">
        <f t="shared" si="3"/>
        <v>53162</v>
      </c>
      <c r="H11160" s="77"/>
      <c r="I11160" s="77"/>
      <c r="J11160" s="77"/>
      <c r="K11160" s="77"/>
      <c r="L11160" s="77"/>
      <c r="M11160" s="77"/>
    </row>
    <row r="11161" ht="15.75" customHeight="1">
      <c r="A11161" s="79">
        <f t="shared" si="3"/>
        <v>53163</v>
      </c>
      <c r="H11161" s="77"/>
      <c r="I11161" s="77"/>
      <c r="J11161" s="77"/>
      <c r="K11161" s="77"/>
      <c r="L11161" s="77"/>
      <c r="M11161" s="77"/>
    </row>
    <row r="11162" ht="15.75" customHeight="1">
      <c r="A11162" s="79">
        <f t="shared" si="3"/>
        <v>53164</v>
      </c>
      <c r="H11162" s="77"/>
      <c r="I11162" s="77"/>
      <c r="J11162" s="77"/>
      <c r="K11162" s="77"/>
      <c r="L11162" s="77"/>
      <c r="M11162" s="77"/>
    </row>
    <row r="11163" ht="15.75" customHeight="1">
      <c r="A11163" s="79">
        <f t="shared" si="3"/>
        <v>53165</v>
      </c>
      <c r="H11163" s="77"/>
      <c r="I11163" s="77"/>
      <c r="J11163" s="77"/>
      <c r="K11163" s="77"/>
      <c r="L11163" s="77"/>
      <c r="M11163" s="77"/>
    </row>
    <row r="11164" ht="15.75" customHeight="1">
      <c r="A11164" s="79">
        <f t="shared" si="3"/>
        <v>53166</v>
      </c>
      <c r="H11164" s="77"/>
      <c r="I11164" s="77"/>
      <c r="J11164" s="77"/>
      <c r="K11164" s="77"/>
      <c r="L11164" s="77"/>
      <c r="M11164" s="77"/>
    </row>
    <row r="11165" ht="15.75" customHeight="1">
      <c r="A11165" s="79">
        <f t="shared" si="3"/>
        <v>53167</v>
      </c>
      <c r="H11165" s="77"/>
      <c r="I11165" s="77"/>
      <c r="J11165" s="77"/>
      <c r="K11165" s="77"/>
      <c r="L11165" s="77"/>
      <c r="M11165" s="77"/>
    </row>
    <row r="11166" ht="15.75" customHeight="1">
      <c r="A11166" s="79">
        <f t="shared" si="3"/>
        <v>53168</v>
      </c>
      <c r="H11166" s="77"/>
      <c r="I11166" s="77"/>
      <c r="J11166" s="77"/>
      <c r="K11166" s="77"/>
      <c r="L11166" s="77"/>
      <c r="M11166" s="77"/>
    </row>
    <row r="11167" ht="15.75" customHeight="1">
      <c r="A11167" s="79">
        <f t="shared" si="3"/>
        <v>53169</v>
      </c>
      <c r="H11167" s="77"/>
      <c r="I11167" s="77"/>
      <c r="J11167" s="77"/>
      <c r="K11167" s="77"/>
      <c r="L11167" s="77"/>
      <c r="M11167" s="77"/>
    </row>
    <row r="11168" ht="15.75" customHeight="1">
      <c r="A11168" s="79">
        <f t="shared" si="3"/>
        <v>53170</v>
      </c>
      <c r="H11168" s="77"/>
      <c r="I11168" s="77"/>
      <c r="J11168" s="77"/>
      <c r="K11168" s="77"/>
      <c r="L11168" s="77"/>
      <c r="M11168" s="77"/>
    </row>
    <row r="11169" ht="15.75" customHeight="1">
      <c r="A11169" s="79">
        <f t="shared" si="3"/>
        <v>53171</v>
      </c>
      <c r="H11169" s="77"/>
      <c r="I11169" s="77"/>
      <c r="J11169" s="77"/>
      <c r="K11169" s="77"/>
      <c r="L11169" s="77"/>
      <c r="M11169" s="77"/>
    </row>
    <row r="11170" ht="15.75" customHeight="1">
      <c r="A11170" s="79">
        <f t="shared" si="3"/>
        <v>53172</v>
      </c>
      <c r="H11170" s="77"/>
      <c r="I11170" s="77"/>
      <c r="J11170" s="77"/>
      <c r="K11170" s="77"/>
      <c r="L11170" s="77"/>
      <c r="M11170" s="77"/>
    </row>
    <row r="11171" ht="15.75" customHeight="1">
      <c r="A11171" s="79">
        <f t="shared" si="3"/>
        <v>53173</v>
      </c>
      <c r="H11171" s="77"/>
      <c r="I11171" s="77"/>
      <c r="J11171" s="77"/>
      <c r="K11171" s="77"/>
      <c r="L11171" s="77"/>
      <c r="M11171" s="77"/>
    </row>
    <row r="11172" ht="15.75" customHeight="1">
      <c r="A11172" s="79">
        <f t="shared" si="3"/>
        <v>53174</v>
      </c>
      <c r="H11172" s="77"/>
      <c r="I11172" s="77"/>
      <c r="J11172" s="77"/>
      <c r="K11172" s="77"/>
      <c r="L11172" s="77"/>
      <c r="M11172" s="77"/>
    </row>
    <row r="11173" ht="15.75" customHeight="1">
      <c r="A11173" s="79">
        <f t="shared" si="3"/>
        <v>53175</v>
      </c>
      <c r="H11173" s="77"/>
      <c r="I11173" s="77"/>
      <c r="J11173" s="77"/>
      <c r="K11173" s="77"/>
      <c r="L11173" s="77"/>
      <c r="M11173" s="77"/>
    </row>
    <row r="11174" ht="15.75" customHeight="1">
      <c r="A11174" s="79">
        <f t="shared" si="3"/>
        <v>53176</v>
      </c>
      <c r="H11174" s="77"/>
      <c r="I11174" s="77"/>
      <c r="J11174" s="77"/>
      <c r="K11174" s="77"/>
      <c r="L11174" s="77"/>
      <c r="M11174" s="77"/>
    </row>
    <row r="11175" ht="15.75" customHeight="1">
      <c r="A11175" s="79">
        <f t="shared" si="3"/>
        <v>53177</v>
      </c>
      <c r="H11175" s="77"/>
      <c r="I11175" s="77"/>
      <c r="J11175" s="77"/>
      <c r="K11175" s="77"/>
      <c r="L11175" s="77"/>
      <c r="M11175" s="77"/>
    </row>
    <row r="11176" ht="15.75" customHeight="1">
      <c r="A11176" s="79">
        <f t="shared" si="3"/>
        <v>53178</v>
      </c>
      <c r="H11176" s="77"/>
      <c r="I11176" s="77"/>
      <c r="J11176" s="77"/>
      <c r="K11176" s="77"/>
      <c r="L11176" s="77"/>
      <c r="M11176" s="77"/>
    </row>
    <row r="11177" ht="15.75" customHeight="1">
      <c r="A11177" s="79">
        <f t="shared" si="3"/>
        <v>53179</v>
      </c>
      <c r="H11177" s="77"/>
      <c r="I11177" s="77"/>
      <c r="J11177" s="77"/>
      <c r="K11177" s="77"/>
      <c r="L11177" s="77"/>
      <c r="M11177" s="77"/>
    </row>
    <row r="11178" ht="15.75" customHeight="1">
      <c r="A11178" s="79">
        <f t="shared" si="3"/>
        <v>53180</v>
      </c>
      <c r="H11178" s="77"/>
      <c r="I11178" s="77"/>
      <c r="J11178" s="77"/>
      <c r="K11178" s="77"/>
      <c r="L11178" s="77"/>
      <c r="M11178" s="77"/>
    </row>
    <row r="11179" ht="15.75" customHeight="1">
      <c r="A11179" s="79">
        <f t="shared" si="3"/>
        <v>53181</v>
      </c>
      <c r="H11179" s="77"/>
      <c r="I11179" s="77"/>
      <c r="J11179" s="77"/>
      <c r="K11179" s="77"/>
      <c r="L11179" s="77"/>
      <c r="M11179" s="77"/>
    </row>
    <row r="11180" ht="15.75" customHeight="1">
      <c r="A11180" s="79">
        <f t="shared" si="3"/>
        <v>53182</v>
      </c>
      <c r="H11180" s="77"/>
      <c r="I11180" s="77"/>
      <c r="J11180" s="77"/>
      <c r="K11180" s="77"/>
      <c r="L11180" s="77"/>
      <c r="M11180" s="77"/>
    </row>
    <row r="11181" ht="15.75" customHeight="1">
      <c r="A11181" s="79">
        <f t="shared" si="3"/>
        <v>53183</v>
      </c>
      <c r="H11181" s="77"/>
      <c r="I11181" s="77"/>
      <c r="J11181" s="77"/>
      <c r="K11181" s="77"/>
      <c r="L11181" s="77"/>
      <c r="M11181" s="77"/>
    </row>
    <row r="11182" ht="15.75" customHeight="1">
      <c r="A11182" s="79">
        <f t="shared" si="3"/>
        <v>53184</v>
      </c>
      <c r="H11182" s="77"/>
      <c r="I11182" s="77"/>
      <c r="J11182" s="77"/>
      <c r="K11182" s="77"/>
      <c r="L11182" s="77"/>
      <c r="M11182" s="77"/>
    </row>
    <row r="11183" ht="15.75" customHeight="1">
      <c r="A11183" s="79">
        <f t="shared" si="3"/>
        <v>53185</v>
      </c>
      <c r="H11183" s="77"/>
      <c r="I11183" s="77"/>
      <c r="J11183" s="77"/>
      <c r="K11183" s="77"/>
      <c r="L11183" s="77"/>
      <c r="M11183" s="77"/>
    </row>
    <row r="11184" ht="15.75" customHeight="1">
      <c r="A11184" s="79">
        <f t="shared" si="3"/>
        <v>53186</v>
      </c>
      <c r="H11184" s="77"/>
      <c r="I11184" s="77"/>
      <c r="J11184" s="77"/>
      <c r="K11184" s="77"/>
      <c r="L11184" s="77"/>
      <c r="M11184" s="77"/>
    </row>
    <row r="11185" ht="15.75" customHeight="1">
      <c r="A11185" s="79">
        <f t="shared" si="3"/>
        <v>53187</v>
      </c>
      <c r="H11185" s="77"/>
      <c r="I11185" s="77"/>
      <c r="J11185" s="77"/>
      <c r="K11185" s="77"/>
      <c r="L11185" s="77"/>
      <c r="M11185" s="77"/>
    </row>
    <row r="11186" ht="15.75" customHeight="1">
      <c r="A11186" s="79">
        <f t="shared" si="3"/>
        <v>53188</v>
      </c>
      <c r="H11186" s="77"/>
      <c r="I11186" s="77"/>
      <c r="J11186" s="77"/>
      <c r="K11186" s="77"/>
      <c r="L11186" s="77"/>
      <c r="M11186" s="77"/>
    </row>
    <row r="11187" ht="15.75" customHeight="1">
      <c r="A11187" s="79">
        <f t="shared" si="3"/>
        <v>53189</v>
      </c>
      <c r="H11187" s="77"/>
      <c r="I11187" s="77"/>
      <c r="J11187" s="77"/>
      <c r="K11187" s="77"/>
      <c r="L11187" s="77"/>
      <c r="M11187" s="77"/>
    </row>
    <row r="11188" ht="15.75" customHeight="1">
      <c r="A11188" s="79">
        <f t="shared" si="3"/>
        <v>53190</v>
      </c>
      <c r="H11188" s="77"/>
      <c r="I11188" s="77"/>
      <c r="J11188" s="77"/>
      <c r="K11188" s="77"/>
      <c r="L11188" s="77"/>
      <c r="M11188" s="77"/>
    </row>
    <row r="11189" ht="15.75" customHeight="1">
      <c r="A11189" s="79">
        <f t="shared" si="3"/>
        <v>53191</v>
      </c>
      <c r="H11189" s="77"/>
      <c r="I11189" s="77"/>
      <c r="J11189" s="77"/>
      <c r="K11189" s="77"/>
      <c r="L11189" s="77"/>
      <c r="M11189" s="77"/>
    </row>
    <row r="11190" ht="15.75" customHeight="1">
      <c r="A11190" s="79">
        <f t="shared" si="3"/>
        <v>53192</v>
      </c>
      <c r="H11190" s="77"/>
      <c r="I11190" s="77"/>
      <c r="J11190" s="77"/>
      <c r="K11190" s="77"/>
      <c r="L11190" s="77"/>
      <c r="M11190" s="77"/>
    </row>
    <row r="11191" ht="15.75" customHeight="1">
      <c r="A11191" s="79">
        <f t="shared" si="3"/>
        <v>53193</v>
      </c>
      <c r="H11191" s="77"/>
      <c r="I11191" s="77"/>
      <c r="J11191" s="77"/>
      <c r="K11191" s="77"/>
      <c r="L11191" s="77"/>
      <c r="M11191" s="77"/>
    </row>
    <row r="11192" ht="15.75" customHeight="1">
      <c r="A11192" s="79">
        <f t="shared" si="3"/>
        <v>53194</v>
      </c>
      <c r="H11192" s="77"/>
      <c r="I11192" s="77"/>
      <c r="J11192" s="77"/>
      <c r="K11192" s="77"/>
      <c r="L11192" s="77"/>
      <c r="M11192" s="77"/>
    </row>
    <row r="11193" ht="15.75" customHeight="1">
      <c r="A11193" s="79">
        <f t="shared" si="3"/>
        <v>53195</v>
      </c>
      <c r="H11193" s="77"/>
      <c r="I11193" s="77"/>
      <c r="J11193" s="77"/>
      <c r="K11193" s="77"/>
      <c r="L11193" s="77"/>
      <c r="M11193" s="77"/>
    </row>
    <row r="11194" ht="15.75" customHeight="1">
      <c r="A11194" s="79">
        <f t="shared" si="3"/>
        <v>53196</v>
      </c>
      <c r="H11194" s="77"/>
      <c r="I11194" s="77"/>
      <c r="J11194" s="77"/>
      <c r="K11194" s="77"/>
      <c r="L11194" s="77"/>
      <c r="M11194" s="77"/>
    </row>
    <row r="11195" ht="15.75" customHeight="1">
      <c r="A11195" s="79">
        <f t="shared" si="3"/>
        <v>53197</v>
      </c>
      <c r="H11195" s="77"/>
      <c r="I11195" s="77"/>
      <c r="J11195" s="77"/>
      <c r="K11195" s="77"/>
      <c r="L11195" s="77"/>
      <c r="M11195" s="77"/>
    </row>
    <row r="11196" ht="15.75" customHeight="1">
      <c r="A11196" s="79">
        <f t="shared" si="3"/>
        <v>53198</v>
      </c>
      <c r="H11196" s="77"/>
      <c r="I11196" s="77"/>
      <c r="J11196" s="77"/>
      <c r="K11196" s="77"/>
      <c r="L11196" s="77"/>
      <c r="M11196" s="77"/>
    </row>
    <row r="11197" ht="15.75" customHeight="1">
      <c r="A11197" s="79">
        <f t="shared" si="3"/>
        <v>53199</v>
      </c>
      <c r="H11197" s="77"/>
      <c r="I11197" s="77"/>
      <c r="J11197" s="77"/>
      <c r="K11197" s="77"/>
      <c r="L11197" s="77"/>
      <c r="M11197" s="77"/>
    </row>
    <row r="11198" ht="15.75" customHeight="1">
      <c r="A11198" s="79">
        <f t="shared" si="3"/>
        <v>53200</v>
      </c>
      <c r="H11198" s="77"/>
      <c r="I11198" s="77"/>
      <c r="J11198" s="77"/>
      <c r="K11198" s="77"/>
      <c r="L11198" s="77"/>
      <c r="M11198" s="77"/>
    </row>
    <row r="11199" ht="15.75" customHeight="1">
      <c r="A11199" s="79">
        <f t="shared" si="3"/>
        <v>53201</v>
      </c>
      <c r="H11199" s="77"/>
      <c r="I11199" s="77"/>
      <c r="J11199" s="77"/>
      <c r="K11199" s="77"/>
      <c r="L11199" s="77"/>
      <c r="M11199" s="77"/>
    </row>
    <row r="11200" ht="15.75" customHeight="1">
      <c r="A11200" s="79">
        <f t="shared" si="3"/>
        <v>53202</v>
      </c>
      <c r="H11200" s="77"/>
      <c r="I11200" s="77"/>
      <c r="J11200" s="77"/>
      <c r="K11200" s="77"/>
      <c r="L11200" s="77"/>
      <c r="M11200" s="77"/>
    </row>
    <row r="11201" ht="15.75" customHeight="1">
      <c r="A11201" s="79">
        <f t="shared" si="3"/>
        <v>53203</v>
      </c>
      <c r="H11201" s="77"/>
      <c r="I11201" s="77"/>
      <c r="J11201" s="77"/>
      <c r="K11201" s="77"/>
      <c r="L11201" s="77"/>
      <c r="M11201" s="77"/>
    </row>
    <row r="11202" ht="15.75" customHeight="1">
      <c r="A11202" s="79">
        <f t="shared" si="3"/>
        <v>53204</v>
      </c>
      <c r="H11202" s="77"/>
      <c r="I11202" s="77"/>
      <c r="J11202" s="77"/>
      <c r="K11202" s="77"/>
      <c r="L11202" s="77"/>
      <c r="M11202" s="77"/>
    </row>
    <row r="11203" ht="15.75" customHeight="1">
      <c r="A11203" s="79">
        <f t="shared" si="3"/>
        <v>53205</v>
      </c>
      <c r="H11203" s="77"/>
      <c r="I11203" s="77"/>
      <c r="J11203" s="77"/>
      <c r="K11203" s="77"/>
      <c r="L11203" s="77"/>
      <c r="M11203" s="77"/>
    </row>
    <row r="11204" ht="15.75" customHeight="1">
      <c r="A11204" s="79">
        <f t="shared" si="3"/>
        <v>53206</v>
      </c>
      <c r="H11204" s="77"/>
      <c r="I11204" s="77"/>
      <c r="J11204" s="77"/>
      <c r="K11204" s="77"/>
      <c r="L11204" s="77"/>
      <c r="M11204" s="77"/>
    </row>
    <row r="11205" ht="15.75" customHeight="1">
      <c r="A11205" s="79">
        <f t="shared" si="3"/>
        <v>53207</v>
      </c>
      <c r="H11205" s="77"/>
      <c r="I11205" s="77"/>
      <c r="J11205" s="77"/>
      <c r="K11205" s="77"/>
      <c r="L11205" s="77"/>
      <c r="M11205" s="77"/>
    </row>
    <row r="11206" ht="15.75" customHeight="1">
      <c r="A11206" s="79">
        <f t="shared" si="3"/>
        <v>53208</v>
      </c>
      <c r="H11206" s="77"/>
      <c r="I11206" s="77"/>
      <c r="J11206" s="77"/>
      <c r="K11206" s="77"/>
      <c r="L11206" s="77"/>
      <c r="M11206" s="77"/>
    </row>
    <row r="11207" ht="15.75" customHeight="1">
      <c r="A11207" s="79">
        <f t="shared" si="3"/>
        <v>53209</v>
      </c>
      <c r="H11207" s="77"/>
      <c r="I11207" s="77"/>
      <c r="J11207" s="77"/>
      <c r="K11207" s="77"/>
      <c r="L11207" s="77"/>
      <c r="M11207" s="77"/>
    </row>
    <row r="11208" ht="15.75" customHeight="1">
      <c r="A11208" s="79">
        <f t="shared" si="3"/>
        <v>53210</v>
      </c>
      <c r="H11208" s="77"/>
      <c r="I11208" s="77"/>
      <c r="J11208" s="77"/>
      <c r="K11208" s="77"/>
      <c r="L11208" s="77"/>
      <c r="M11208" s="77"/>
    </row>
    <row r="11209" ht="15.75" customHeight="1">
      <c r="A11209" s="79">
        <f t="shared" si="3"/>
        <v>53211</v>
      </c>
      <c r="H11209" s="77"/>
      <c r="I11209" s="77"/>
      <c r="J11209" s="77"/>
      <c r="K11209" s="77"/>
      <c r="L11209" s="77"/>
      <c r="M11209" s="77"/>
    </row>
    <row r="11210" ht="15.75" customHeight="1">
      <c r="A11210" s="79">
        <f t="shared" si="3"/>
        <v>53212</v>
      </c>
      <c r="H11210" s="77"/>
      <c r="I11210" s="77"/>
      <c r="J11210" s="77"/>
      <c r="K11210" s="77"/>
      <c r="L11210" s="77"/>
      <c r="M11210" s="77"/>
    </row>
    <row r="11211" ht="15.75" customHeight="1">
      <c r="A11211" s="79">
        <f t="shared" si="3"/>
        <v>53213</v>
      </c>
      <c r="H11211" s="77"/>
      <c r="I11211" s="77"/>
      <c r="J11211" s="77"/>
      <c r="K11211" s="77"/>
      <c r="L11211" s="77"/>
      <c r="M11211" s="77"/>
    </row>
    <row r="11212" ht="15.75" customHeight="1">
      <c r="A11212" s="79">
        <f t="shared" si="3"/>
        <v>53214</v>
      </c>
      <c r="H11212" s="77"/>
      <c r="I11212" s="77"/>
      <c r="J11212" s="77"/>
      <c r="K11212" s="77"/>
      <c r="L11212" s="77"/>
      <c r="M11212" s="77"/>
    </row>
    <row r="11213" ht="15.75" customHeight="1">
      <c r="A11213" s="79">
        <f t="shared" si="3"/>
        <v>53215</v>
      </c>
      <c r="H11213" s="77"/>
      <c r="I11213" s="77"/>
      <c r="J11213" s="77"/>
      <c r="K11213" s="77"/>
      <c r="L11213" s="77"/>
      <c r="M11213" s="77"/>
    </row>
    <row r="11214" ht="15.75" customHeight="1">
      <c r="A11214" s="79">
        <f t="shared" si="3"/>
        <v>53216</v>
      </c>
      <c r="H11214" s="77"/>
      <c r="I11214" s="77"/>
      <c r="J11214" s="77"/>
      <c r="K11214" s="77"/>
      <c r="L11214" s="77"/>
      <c r="M11214" s="77"/>
    </row>
    <row r="11215" ht="15.75" customHeight="1">
      <c r="A11215" s="79">
        <f t="shared" si="3"/>
        <v>53217</v>
      </c>
      <c r="H11215" s="77"/>
      <c r="I11215" s="77"/>
      <c r="J11215" s="77"/>
      <c r="K11215" s="77"/>
      <c r="L11215" s="77"/>
      <c r="M11215" s="77"/>
    </row>
    <row r="11216" ht="15.75" customHeight="1">
      <c r="A11216" s="79">
        <f t="shared" si="3"/>
        <v>53218</v>
      </c>
      <c r="H11216" s="77"/>
      <c r="I11216" s="77"/>
      <c r="J11216" s="77"/>
      <c r="K11216" s="77"/>
      <c r="L11216" s="77"/>
      <c r="M11216" s="77"/>
    </row>
    <row r="11217" ht="15.75" customHeight="1">
      <c r="A11217" s="79">
        <f t="shared" si="3"/>
        <v>53219</v>
      </c>
      <c r="H11217" s="77"/>
      <c r="I11217" s="77"/>
      <c r="J11217" s="77"/>
      <c r="K11217" s="77"/>
      <c r="L11217" s="77"/>
      <c r="M11217" s="77"/>
    </row>
    <row r="11218" ht="15.75" customHeight="1">
      <c r="A11218" s="79">
        <f t="shared" si="3"/>
        <v>53220</v>
      </c>
      <c r="H11218" s="77"/>
      <c r="I11218" s="77"/>
      <c r="J11218" s="77"/>
      <c r="K11218" s="77"/>
      <c r="L11218" s="77"/>
      <c r="M11218" s="77"/>
    </row>
    <row r="11219" ht="15.75" customHeight="1">
      <c r="A11219" s="79">
        <f t="shared" si="3"/>
        <v>53221</v>
      </c>
      <c r="H11219" s="77"/>
      <c r="I11219" s="77"/>
      <c r="J11219" s="77"/>
      <c r="K11219" s="77"/>
      <c r="L11219" s="77"/>
      <c r="M11219" s="77"/>
    </row>
    <row r="11220" ht="15.75" customHeight="1">
      <c r="A11220" s="79">
        <f t="shared" si="3"/>
        <v>53222</v>
      </c>
      <c r="H11220" s="77"/>
      <c r="I11220" s="77"/>
      <c r="J11220" s="77"/>
      <c r="K11220" s="77"/>
      <c r="L11220" s="77"/>
      <c r="M11220" s="77"/>
    </row>
    <row r="11221" ht="15.75" customHeight="1">
      <c r="A11221" s="79">
        <f t="shared" si="3"/>
        <v>53223</v>
      </c>
      <c r="H11221" s="77"/>
      <c r="I11221" s="77"/>
      <c r="J11221" s="77"/>
      <c r="K11221" s="77"/>
      <c r="L11221" s="77"/>
      <c r="M11221" s="77"/>
    </row>
    <row r="11222" ht="15.75" customHeight="1">
      <c r="A11222" s="79">
        <f t="shared" si="3"/>
        <v>53224</v>
      </c>
      <c r="H11222" s="77"/>
      <c r="I11222" s="77"/>
      <c r="J11222" s="77"/>
      <c r="K11222" s="77"/>
      <c r="L11222" s="77"/>
      <c r="M11222" s="77"/>
    </row>
    <row r="11223" ht="15.75" customHeight="1">
      <c r="A11223" s="79">
        <f t="shared" si="3"/>
        <v>53225</v>
      </c>
      <c r="H11223" s="77"/>
      <c r="I11223" s="77"/>
      <c r="J11223" s="77"/>
      <c r="K11223" s="77"/>
      <c r="L11223" s="77"/>
      <c r="M11223" s="77"/>
    </row>
    <row r="11224" ht="15.75" customHeight="1">
      <c r="A11224" s="79">
        <f t="shared" si="3"/>
        <v>53226</v>
      </c>
      <c r="H11224" s="77"/>
      <c r="I11224" s="77"/>
      <c r="J11224" s="77"/>
      <c r="K11224" s="77"/>
      <c r="L11224" s="77"/>
      <c r="M11224" s="77"/>
    </row>
    <row r="11225" ht="15.75" customHeight="1">
      <c r="A11225" s="79">
        <f t="shared" si="3"/>
        <v>53227</v>
      </c>
      <c r="H11225" s="77"/>
      <c r="I11225" s="77"/>
      <c r="J11225" s="77"/>
      <c r="K11225" s="77"/>
      <c r="L11225" s="77"/>
      <c r="M11225" s="77"/>
    </row>
    <row r="11226" ht="15.75" customHeight="1">
      <c r="A11226" s="79">
        <f t="shared" si="3"/>
        <v>53228</v>
      </c>
      <c r="H11226" s="77"/>
      <c r="I11226" s="77"/>
      <c r="J11226" s="77"/>
      <c r="K11226" s="77"/>
      <c r="L11226" s="77"/>
      <c r="M11226" s="77"/>
    </row>
    <row r="11227" ht="15.75" customHeight="1">
      <c r="A11227" s="79">
        <f t="shared" si="3"/>
        <v>53229</v>
      </c>
      <c r="H11227" s="77"/>
      <c r="I11227" s="77"/>
      <c r="J11227" s="77"/>
      <c r="K11227" s="77"/>
      <c r="L11227" s="77"/>
      <c r="M11227" s="77"/>
    </row>
    <row r="11228" ht="15.75" customHeight="1">
      <c r="A11228" s="79">
        <f t="shared" si="3"/>
        <v>53230</v>
      </c>
      <c r="H11228" s="77"/>
      <c r="I11228" s="77"/>
      <c r="J11228" s="77"/>
      <c r="K11228" s="77"/>
      <c r="L11228" s="77"/>
      <c r="M11228" s="77"/>
    </row>
    <row r="11229" ht="15.75" customHeight="1">
      <c r="A11229" s="79">
        <f t="shared" si="3"/>
        <v>53231</v>
      </c>
      <c r="H11229" s="77"/>
      <c r="I11229" s="77"/>
      <c r="J11229" s="77"/>
      <c r="K11229" s="77"/>
      <c r="L11229" s="77"/>
      <c r="M11229" s="77"/>
    </row>
    <row r="11230" ht="15.75" customHeight="1">
      <c r="A11230" s="79">
        <f t="shared" si="3"/>
        <v>53232</v>
      </c>
      <c r="H11230" s="77"/>
      <c r="I11230" s="77"/>
      <c r="J11230" s="77"/>
      <c r="K11230" s="77"/>
      <c r="L11230" s="77"/>
      <c r="M11230" s="77"/>
    </row>
    <row r="11231" ht="15.75" customHeight="1">
      <c r="A11231" s="79">
        <f t="shared" si="3"/>
        <v>53233</v>
      </c>
      <c r="H11231" s="77"/>
      <c r="I11231" s="77"/>
      <c r="J11231" s="77"/>
      <c r="K11231" s="77"/>
      <c r="L11231" s="77"/>
      <c r="M11231" s="77"/>
    </row>
    <row r="11232" ht="15.75" customHeight="1">
      <c r="A11232" s="79">
        <f t="shared" si="3"/>
        <v>53234</v>
      </c>
      <c r="H11232" s="77"/>
      <c r="I11232" s="77"/>
      <c r="J11232" s="77"/>
      <c r="K11232" s="77"/>
      <c r="L11232" s="77"/>
      <c r="M11232" s="77"/>
    </row>
    <row r="11233" ht="15.75" customHeight="1">
      <c r="A11233" s="79">
        <f t="shared" si="3"/>
        <v>53235</v>
      </c>
      <c r="H11233" s="77"/>
      <c r="I11233" s="77"/>
      <c r="J11233" s="77"/>
      <c r="K11233" s="77"/>
      <c r="L11233" s="77"/>
      <c r="M11233" s="77"/>
    </row>
    <row r="11234" ht="15.75" customHeight="1">
      <c r="A11234" s="79">
        <f t="shared" si="3"/>
        <v>53236</v>
      </c>
      <c r="H11234" s="77"/>
      <c r="I11234" s="77"/>
      <c r="J11234" s="77"/>
      <c r="K11234" s="77"/>
      <c r="L11234" s="77"/>
      <c r="M11234" s="77"/>
    </row>
    <row r="11235" ht="15.75" customHeight="1">
      <c r="A11235" s="79">
        <f t="shared" si="3"/>
        <v>53237</v>
      </c>
      <c r="H11235" s="77"/>
      <c r="I11235" s="77"/>
      <c r="J11235" s="77"/>
      <c r="K11235" s="77"/>
      <c r="L11235" s="77"/>
      <c r="M11235" s="77"/>
    </row>
    <row r="11236" ht="15.75" customHeight="1">
      <c r="A11236" s="79">
        <f t="shared" si="3"/>
        <v>53238</v>
      </c>
      <c r="H11236" s="77"/>
      <c r="I11236" s="77"/>
      <c r="J11236" s="77"/>
      <c r="K11236" s="77"/>
      <c r="L11236" s="77"/>
      <c r="M11236" s="77"/>
    </row>
    <row r="11237" ht="15.75" customHeight="1">
      <c r="A11237" s="79">
        <f t="shared" si="3"/>
        <v>53239</v>
      </c>
      <c r="H11237" s="77"/>
      <c r="I11237" s="77"/>
      <c r="J11237" s="77"/>
      <c r="K11237" s="77"/>
      <c r="L11237" s="77"/>
      <c r="M11237" s="77"/>
    </row>
    <row r="11238" ht="15.75" customHeight="1">
      <c r="A11238" s="79">
        <f t="shared" si="3"/>
        <v>53240</v>
      </c>
      <c r="H11238" s="77"/>
      <c r="I11238" s="77"/>
      <c r="J11238" s="77"/>
      <c r="K11238" s="77"/>
      <c r="L11238" s="77"/>
      <c r="M11238" s="77"/>
    </row>
    <row r="11239" ht="15.75" customHeight="1">
      <c r="A11239" s="79">
        <f t="shared" si="3"/>
        <v>53241</v>
      </c>
      <c r="H11239" s="77"/>
      <c r="I11239" s="77"/>
      <c r="J11239" s="77"/>
      <c r="K11239" s="77"/>
      <c r="L11239" s="77"/>
      <c r="M11239" s="77"/>
    </row>
    <row r="11240" ht="15.75" customHeight="1">
      <c r="A11240" s="79">
        <f t="shared" si="3"/>
        <v>53242</v>
      </c>
      <c r="H11240" s="77"/>
      <c r="I11240" s="77"/>
      <c r="J11240" s="77"/>
      <c r="K11240" s="77"/>
      <c r="L11240" s="77"/>
      <c r="M11240" s="77"/>
    </row>
    <row r="11241" ht="15.75" customHeight="1">
      <c r="A11241" s="79">
        <f t="shared" si="3"/>
        <v>53243</v>
      </c>
      <c r="H11241" s="77"/>
      <c r="I11241" s="77"/>
      <c r="J11241" s="77"/>
      <c r="K11241" s="77"/>
      <c r="L11241" s="77"/>
      <c r="M11241" s="77"/>
    </row>
    <row r="11242" ht="15.75" customHeight="1">
      <c r="A11242" s="79">
        <f t="shared" si="3"/>
        <v>53244</v>
      </c>
      <c r="H11242" s="77"/>
      <c r="I11242" s="77"/>
      <c r="J11242" s="77"/>
      <c r="K11242" s="77"/>
      <c r="L11242" s="77"/>
      <c r="M11242" s="77"/>
    </row>
    <row r="11243" ht="15.75" customHeight="1">
      <c r="A11243" s="79">
        <f t="shared" si="3"/>
        <v>53245</v>
      </c>
      <c r="H11243" s="77"/>
      <c r="I11243" s="77"/>
      <c r="J11243" s="77"/>
      <c r="K11243" s="77"/>
      <c r="L11243" s="77"/>
      <c r="M11243" s="77"/>
    </row>
    <row r="11244" ht="15.75" customHeight="1">
      <c r="A11244" s="79">
        <f t="shared" si="3"/>
        <v>53246</v>
      </c>
      <c r="H11244" s="77"/>
      <c r="I11244" s="77"/>
      <c r="J11244" s="77"/>
      <c r="K11244" s="77"/>
      <c r="L11244" s="77"/>
      <c r="M11244" s="77"/>
    </row>
    <row r="11245" ht="15.75" customHeight="1">
      <c r="A11245" s="79">
        <f t="shared" si="3"/>
        <v>53247</v>
      </c>
      <c r="H11245" s="77"/>
      <c r="I11245" s="77"/>
      <c r="J11245" s="77"/>
      <c r="K11245" s="77"/>
      <c r="L11245" s="77"/>
      <c r="M11245" s="77"/>
    </row>
    <row r="11246" ht="15.75" customHeight="1">
      <c r="A11246" s="79">
        <f t="shared" si="3"/>
        <v>53248</v>
      </c>
      <c r="H11246" s="77"/>
      <c r="I11246" s="77"/>
      <c r="J11246" s="77"/>
      <c r="K11246" s="77"/>
      <c r="L11246" s="77"/>
      <c r="M11246" s="77"/>
    </row>
    <row r="11247" ht="15.75" customHeight="1">
      <c r="A11247" s="79">
        <f t="shared" si="3"/>
        <v>53249</v>
      </c>
      <c r="H11247" s="77"/>
      <c r="I11247" s="77"/>
      <c r="J11247" s="77"/>
      <c r="K11247" s="77"/>
      <c r="L11247" s="77"/>
      <c r="M11247" s="77"/>
    </row>
    <row r="11248" ht="15.75" customHeight="1">
      <c r="A11248" s="79">
        <f t="shared" si="3"/>
        <v>53250</v>
      </c>
      <c r="H11248" s="77"/>
      <c r="I11248" s="77"/>
      <c r="J11248" s="77"/>
      <c r="K11248" s="77"/>
      <c r="L11248" s="77"/>
      <c r="M11248" s="77"/>
    </row>
    <row r="11249" ht="15.75" customHeight="1">
      <c r="A11249" s="79">
        <f t="shared" si="3"/>
        <v>53251</v>
      </c>
      <c r="H11249" s="77"/>
      <c r="I11249" s="77"/>
      <c r="J11249" s="77"/>
      <c r="K11249" s="77"/>
      <c r="L11249" s="77"/>
      <c r="M11249" s="77"/>
    </row>
    <row r="11250" ht="15.75" customHeight="1">
      <c r="A11250" s="79">
        <f t="shared" si="3"/>
        <v>53252</v>
      </c>
      <c r="H11250" s="77"/>
      <c r="I11250" s="77"/>
      <c r="J11250" s="77"/>
      <c r="K11250" s="77"/>
      <c r="L11250" s="77"/>
      <c r="M11250" s="77"/>
    </row>
    <row r="11251" ht="15.75" customHeight="1">
      <c r="A11251" s="79">
        <f t="shared" si="3"/>
        <v>53253</v>
      </c>
      <c r="H11251" s="77"/>
      <c r="I11251" s="77"/>
      <c r="J11251" s="77"/>
      <c r="K11251" s="77"/>
      <c r="L11251" s="77"/>
      <c r="M11251" s="77"/>
    </row>
    <row r="11252" ht="15.75" customHeight="1">
      <c r="A11252" s="79">
        <f t="shared" si="3"/>
        <v>53254</v>
      </c>
      <c r="H11252" s="77"/>
      <c r="I11252" s="77"/>
      <c r="J11252" s="77"/>
      <c r="K11252" s="77"/>
      <c r="L11252" s="77"/>
      <c r="M11252" s="77"/>
    </row>
    <row r="11253" ht="15.75" customHeight="1">
      <c r="A11253" s="79">
        <f t="shared" si="3"/>
        <v>53255</v>
      </c>
      <c r="H11253" s="77"/>
      <c r="I11253" s="77"/>
      <c r="J11253" s="77"/>
      <c r="K11253" s="77"/>
      <c r="L11253" s="77"/>
      <c r="M11253" s="77"/>
    </row>
    <row r="11254" ht="15.75" customHeight="1">
      <c r="A11254" s="79">
        <f t="shared" si="3"/>
        <v>53256</v>
      </c>
      <c r="H11254" s="77"/>
      <c r="I11254" s="77"/>
      <c r="J11254" s="77"/>
      <c r="K11254" s="77"/>
      <c r="L11254" s="77"/>
      <c r="M11254" s="77"/>
    </row>
    <row r="11255" ht="15.75" customHeight="1">
      <c r="A11255" s="79">
        <f t="shared" si="3"/>
        <v>53257</v>
      </c>
      <c r="H11255" s="77"/>
      <c r="I11255" s="77"/>
      <c r="J11255" s="77"/>
      <c r="K11255" s="77"/>
      <c r="L11255" s="77"/>
      <c r="M11255" s="77"/>
    </row>
    <row r="11256" ht="15.75" customHeight="1">
      <c r="A11256" s="79">
        <f t="shared" si="3"/>
        <v>53258</v>
      </c>
      <c r="H11256" s="77"/>
      <c r="I11256" s="77"/>
      <c r="J11256" s="77"/>
      <c r="K11256" s="77"/>
      <c r="L11256" s="77"/>
      <c r="M11256" s="77"/>
    </row>
    <row r="11257" ht="15.75" customHeight="1">
      <c r="A11257" s="79">
        <f t="shared" si="3"/>
        <v>53259</v>
      </c>
      <c r="H11257" s="77"/>
      <c r="I11257" s="77"/>
      <c r="J11257" s="77"/>
      <c r="K11257" s="77"/>
      <c r="L11257" s="77"/>
      <c r="M11257" s="77"/>
    </row>
    <row r="11258" ht="15.75" customHeight="1">
      <c r="A11258" s="79">
        <f t="shared" si="3"/>
        <v>53260</v>
      </c>
      <c r="H11258" s="77"/>
      <c r="I11258" s="77"/>
      <c r="J11258" s="77"/>
      <c r="K11258" s="77"/>
      <c r="L11258" s="77"/>
      <c r="M11258" s="77"/>
    </row>
    <row r="11259" ht="15.75" customHeight="1">
      <c r="A11259" s="79">
        <f t="shared" si="3"/>
        <v>53261</v>
      </c>
      <c r="H11259" s="77"/>
      <c r="I11259" s="77"/>
      <c r="J11259" s="77"/>
      <c r="K11259" s="77"/>
      <c r="L11259" s="77"/>
      <c r="M11259" s="77"/>
    </row>
    <row r="11260" ht="15.75" customHeight="1">
      <c r="A11260" s="79">
        <f t="shared" si="3"/>
        <v>53262</v>
      </c>
      <c r="H11260" s="77"/>
      <c r="I11260" s="77"/>
      <c r="J11260" s="77"/>
      <c r="K11260" s="77"/>
      <c r="L11260" s="77"/>
      <c r="M11260" s="77"/>
    </row>
    <row r="11261" ht="15.75" customHeight="1">
      <c r="A11261" s="79">
        <f t="shared" si="3"/>
        <v>53263</v>
      </c>
      <c r="H11261" s="77"/>
      <c r="I11261" s="77"/>
      <c r="J11261" s="77"/>
      <c r="K11261" s="77"/>
      <c r="L11261" s="77"/>
      <c r="M11261" s="77"/>
    </row>
    <row r="11262" ht="15.75" customHeight="1">
      <c r="A11262" s="79">
        <f t="shared" si="3"/>
        <v>53264</v>
      </c>
      <c r="H11262" s="77"/>
      <c r="I11262" s="77"/>
      <c r="J11262" s="77"/>
      <c r="K11262" s="77"/>
      <c r="L11262" s="77"/>
      <c r="M11262" s="77"/>
    </row>
    <row r="11263" ht="15.75" customHeight="1">
      <c r="A11263" s="79">
        <f t="shared" si="3"/>
        <v>53265</v>
      </c>
      <c r="H11263" s="77"/>
      <c r="I11263" s="77"/>
      <c r="J11263" s="77"/>
      <c r="K11263" s="77"/>
      <c r="L11263" s="77"/>
      <c r="M11263" s="77"/>
    </row>
    <row r="11264" ht="15.75" customHeight="1">
      <c r="A11264" s="79">
        <f t="shared" si="3"/>
        <v>53266</v>
      </c>
      <c r="H11264" s="77"/>
      <c r="I11264" s="77"/>
      <c r="J11264" s="77"/>
      <c r="K11264" s="77"/>
      <c r="L11264" s="77"/>
      <c r="M11264" s="77"/>
    </row>
    <row r="11265" ht="15.75" customHeight="1">
      <c r="A11265" s="79">
        <f t="shared" si="3"/>
        <v>53267</v>
      </c>
      <c r="H11265" s="77"/>
      <c r="I11265" s="77"/>
      <c r="J11265" s="77"/>
      <c r="K11265" s="77"/>
      <c r="L11265" s="77"/>
      <c r="M11265" s="77"/>
    </row>
    <row r="11266" ht="15.75" customHeight="1">
      <c r="A11266" s="79">
        <f t="shared" si="3"/>
        <v>53268</v>
      </c>
      <c r="H11266" s="77"/>
      <c r="I11266" s="77"/>
      <c r="J11266" s="77"/>
      <c r="K11266" s="77"/>
      <c r="L11266" s="77"/>
      <c r="M11266" s="77"/>
    </row>
    <row r="11267" ht="15.75" customHeight="1">
      <c r="A11267" s="79">
        <f t="shared" si="3"/>
        <v>53269</v>
      </c>
      <c r="H11267" s="77"/>
      <c r="I11267" s="77"/>
      <c r="J11267" s="77"/>
      <c r="K11267" s="77"/>
      <c r="L11267" s="77"/>
      <c r="M11267" s="77"/>
    </row>
    <row r="11268" ht="15.75" customHeight="1">
      <c r="A11268" s="79">
        <f t="shared" si="3"/>
        <v>53270</v>
      </c>
      <c r="H11268" s="77"/>
      <c r="I11268" s="77"/>
      <c r="J11268" s="77"/>
      <c r="K11268" s="77"/>
      <c r="L11268" s="77"/>
      <c r="M11268" s="77"/>
    </row>
    <row r="11269" ht="15.75" customHeight="1">
      <c r="A11269" s="79">
        <f t="shared" si="3"/>
        <v>53271</v>
      </c>
      <c r="H11269" s="77"/>
      <c r="I11269" s="77"/>
      <c r="J11269" s="77"/>
      <c r="K11269" s="77"/>
      <c r="L11269" s="77"/>
      <c r="M11269" s="77"/>
    </row>
    <row r="11270" ht="15.75" customHeight="1">
      <c r="A11270" s="79">
        <f t="shared" si="3"/>
        <v>53272</v>
      </c>
      <c r="H11270" s="77"/>
      <c r="I11270" s="77"/>
      <c r="J11270" s="77"/>
      <c r="K11270" s="77"/>
      <c r="L11270" s="77"/>
      <c r="M11270" s="77"/>
    </row>
    <row r="11271" ht="15.75" customHeight="1">
      <c r="A11271" s="79">
        <f t="shared" si="3"/>
        <v>53273</v>
      </c>
      <c r="H11271" s="77"/>
      <c r="I11271" s="77"/>
      <c r="J11271" s="77"/>
      <c r="K11271" s="77"/>
      <c r="L11271" s="77"/>
      <c r="M11271" s="77"/>
    </row>
    <row r="11272" ht="15.75" customHeight="1">
      <c r="A11272" s="79">
        <f t="shared" si="3"/>
        <v>53274</v>
      </c>
      <c r="H11272" s="77"/>
      <c r="I11272" s="77"/>
      <c r="J11272" s="77"/>
      <c r="K11272" s="77"/>
      <c r="L11272" s="77"/>
      <c r="M11272" s="77"/>
    </row>
    <row r="11273" ht="15.75" customHeight="1">
      <c r="A11273" s="79">
        <f t="shared" si="3"/>
        <v>53275</v>
      </c>
      <c r="H11273" s="77"/>
      <c r="I11273" s="77"/>
      <c r="J11273" s="77"/>
      <c r="K11273" s="77"/>
      <c r="L11273" s="77"/>
      <c r="M11273" s="77"/>
    </row>
    <row r="11274" ht="15.75" customHeight="1">
      <c r="A11274" s="79">
        <f t="shared" si="3"/>
        <v>53276</v>
      </c>
      <c r="H11274" s="77"/>
      <c r="I11274" s="77"/>
      <c r="J11274" s="77"/>
      <c r="K11274" s="77"/>
      <c r="L11274" s="77"/>
      <c r="M11274" s="77"/>
    </row>
    <row r="11275" ht="15.75" customHeight="1">
      <c r="A11275" s="79">
        <f t="shared" si="3"/>
        <v>53277</v>
      </c>
      <c r="H11275" s="77"/>
      <c r="I11275" s="77"/>
      <c r="J11275" s="77"/>
      <c r="K11275" s="77"/>
      <c r="L11275" s="77"/>
      <c r="M11275" s="77"/>
    </row>
    <row r="11276" ht="15.75" customHeight="1">
      <c r="A11276" s="79">
        <f t="shared" si="3"/>
        <v>53278</v>
      </c>
      <c r="H11276" s="77"/>
      <c r="I11276" s="77"/>
      <c r="J11276" s="77"/>
      <c r="K11276" s="77"/>
      <c r="L11276" s="77"/>
      <c r="M11276" s="77"/>
    </row>
    <row r="11277" ht="15.75" customHeight="1">
      <c r="A11277" s="79">
        <f t="shared" si="3"/>
        <v>53279</v>
      </c>
      <c r="H11277" s="77"/>
      <c r="I11277" s="77"/>
      <c r="J11277" s="77"/>
      <c r="K11277" s="77"/>
      <c r="L11277" s="77"/>
      <c r="M11277" s="77"/>
    </row>
    <row r="11278" ht="15.75" customHeight="1">
      <c r="A11278" s="79">
        <f t="shared" si="3"/>
        <v>53280</v>
      </c>
      <c r="H11278" s="77"/>
      <c r="I11278" s="77"/>
      <c r="J11278" s="77"/>
      <c r="K11278" s="77"/>
      <c r="L11278" s="77"/>
      <c r="M11278" s="77"/>
    </row>
    <row r="11279" ht="15.75" customHeight="1">
      <c r="A11279" s="79">
        <f t="shared" si="3"/>
        <v>53281</v>
      </c>
      <c r="H11279" s="77"/>
      <c r="I11279" s="77"/>
      <c r="J11279" s="77"/>
      <c r="K11279" s="77"/>
      <c r="L11279" s="77"/>
      <c r="M11279" s="77"/>
    </row>
    <row r="11280" ht="15.75" customHeight="1">
      <c r="A11280" s="79">
        <f t="shared" si="3"/>
        <v>53282</v>
      </c>
      <c r="H11280" s="77"/>
      <c r="I11280" s="77"/>
      <c r="J11280" s="77"/>
      <c r="K11280" s="77"/>
      <c r="L11280" s="77"/>
      <c r="M11280" s="77"/>
    </row>
    <row r="11281" ht="15.75" customHeight="1">
      <c r="A11281" s="79">
        <f t="shared" si="3"/>
        <v>53283</v>
      </c>
      <c r="H11281" s="77"/>
      <c r="I11281" s="77"/>
      <c r="J11281" s="77"/>
      <c r="K11281" s="77"/>
      <c r="L11281" s="77"/>
      <c r="M11281" s="77"/>
    </row>
    <row r="11282" ht="15.75" customHeight="1">
      <c r="A11282" s="79">
        <f t="shared" si="3"/>
        <v>53284</v>
      </c>
      <c r="H11282" s="77"/>
      <c r="I11282" s="77"/>
      <c r="J11282" s="77"/>
      <c r="K11282" s="77"/>
      <c r="L11282" s="77"/>
      <c r="M11282" s="77"/>
    </row>
    <row r="11283" ht="15.75" customHeight="1">
      <c r="A11283" s="79">
        <f t="shared" si="3"/>
        <v>53285</v>
      </c>
      <c r="H11283" s="77"/>
      <c r="I11283" s="77"/>
      <c r="J11283" s="77"/>
      <c r="K11283" s="77"/>
      <c r="L11283" s="77"/>
      <c r="M11283" s="77"/>
    </row>
    <row r="11284" ht="15.75" customHeight="1">
      <c r="A11284" s="79">
        <f t="shared" si="3"/>
        <v>53286</v>
      </c>
      <c r="H11284" s="77"/>
      <c r="I11284" s="77"/>
      <c r="J11284" s="77"/>
      <c r="K11284" s="77"/>
      <c r="L11284" s="77"/>
      <c r="M11284" s="77"/>
    </row>
    <row r="11285" ht="15.75" customHeight="1">
      <c r="A11285" s="79">
        <f t="shared" si="3"/>
        <v>53287</v>
      </c>
      <c r="H11285" s="77"/>
      <c r="I11285" s="77"/>
      <c r="J11285" s="77"/>
      <c r="K11285" s="77"/>
      <c r="L11285" s="77"/>
      <c r="M11285" s="77"/>
    </row>
    <row r="11286" ht="15.75" customHeight="1">
      <c r="A11286" s="79">
        <f t="shared" si="3"/>
        <v>53288</v>
      </c>
      <c r="H11286" s="77"/>
      <c r="I11286" s="77"/>
      <c r="J11286" s="77"/>
      <c r="K11286" s="77"/>
      <c r="L11286" s="77"/>
      <c r="M11286" s="77"/>
    </row>
    <row r="11287" ht="15.75" customHeight="1">
      <c r="A11287" s="79">
        <f t="shared" si="3"/>
        <v>53289</v>
      </c>
      <c r="H11287" s="77"/>
      <c r="I11287" s="77"/>
      <c r="J11287" s="77"/>
      <c r="K11287" s="77"/>
      <c r="L11287" s="77"/>
      <c r="M11287" s="77"/>
    </row>
    <row r="11288" ht="15.75" customHeight="1">
      <c r="A11288" s="79">
        <f t="shared" si="3"/>
        <v>53290</v>
      </c>
      <c r="H11288" s="77"/>
      <c r="I11288" s="77"/>
      <c r="J11288" s="77"/>
      <c r="K11288" s="77"/>
      <c r="L11288" s="77"/>
      <c r="M11288" s="77"/>
    </row>
    <row r="11289" ht="15.75" customHeight="1">
      <c r="A11289" s="79">
        <f t="shared" si="3"/>
        <v>53291</v>
      </c>
      <c r="H11289" s="77"/>
      <c r="I11289" s="77"/>
      <c r="J11289" s="77"/>
      <c r="K11289" s="77"/>
      <c r="L11289" s="77"/>
      <c r="M11289" s="77"/>
    </row>
    <row r="11290" ht="15.75" customHeight="1">
      <c r="A11290" s="79">
        <f t="shared" si="3"/>
        <v>53292</v>
      </c>
      <c r="H11290" s="77"/>
      <c r="I11290" s="77"/>
      <c r="J11290" s="77"/>
      <c r="K11290" s="77"/>
      <c r="L11290" s="77"/>
      <c r="M11290" s="77"/>
    </row>
    <row r="11291" ht="15.75" customHeight="1">
      <c r="A11291" s="79">
        <f t="shared" si="3"/>
        <v>53293</v>
      </c>
      <c r="H11291" s="77"/>
      <c r="I11291" s="77"/>
      <c r="J11291" s="77"/>
      <c r="K11291" s="77"/>
      <c r="L11291" s="77"/>
      <c r="M11291" s="77"/>
    </row>
    <row r="11292" ht="15.75" customHeight="1">
      <c r="A11292" s="79">
        <f t="shared" si="3"/>
        <v>53294</v>
      </c>
      <c r="H11292" s="77"/>
      <c r="I11292" s="77"/>
      <c r="J11292" s="77"/>
      <c r="K11292" s="77"/>
      <c r="L11292" s="77"/>
      <c r="M11292" s="77"/>
    </row>
    <row r="11293" ht="15.75" customHeight="1">
      <c r="A11293" s="79">
        <f t="shared" si="3"/>
        <v>53295</v>
      </c>
      <c r="H11293" s="77"/>
      <c r="I11293" s="77"/>
      <c r="J11293" s="77"/>
      <c r="K11293" s="77"/>
      <c r="L11293" s="77"/>
      <c r="M11293" s="77"/>
    </row>
    <row r="11294" ht="15.75" customHeight="1">
      <c r="A11294" s="79">
        <f t="shared" si="3"/>
        <v>53296</v>
      </c>
      <c r="H11294" s="77"/>
      <c r="I11294" s="77"/>
      <c r="J11294" s="77"/>
      <c r="K11294" s="77"/>
      <c r="L11294" s="77"/>
      <c r="M11294" s="77"/>
    </row>
    <row r="11295" ht="15.75" customHeight="1">
      <c r="A11295" s="79">
        <f t="shared" si="3"/>
        <v>53297</v>
      </c>
      <c r="H11295" s="77"/>
      <c r="I11295" s="77"/>
      <c r="J11295" s="77"/>
      <c r="K11295" s="77"/>
      <c r="L11295" s="77"/>
      <c r="M11295" s="77"/>
    </row>
    <row r="11296" ht="15.75" customHeight="1">
      <c r="A11296" s="79">
        <f t="shared" si="3"/>
        <v>53298</v>
      </c>
      <c r="H11296" s="77"/>
      <c r="I11296" s="77"/>
      <c r="J11296" s="77"/>
      <c r="K11296" s="77"/>
      <c r="L11296" s="77"/>
      <c r="M11296" s="77"/>
    </row>
    <row r="11297" ht="15.75" customHeight="1">
      <c r="A11297" s="79">
        <f t="shared" si="3"/>
        <v>53299</v>
      </c>
      <c r="H11297" s="77"/>
      <c r="I11297" s="77"/>
      <c r="J11297" s="77"/>
      <c r="K11297" s="77"/>
      <c r="L11297" s="77"/>
      <c r="M11297" s="77"/>
    </row>
    <row r="11298" ht="15.75" customHeight="1">
      <c r="A11298" s="79">
        <f t="shared" si="3"/>
        <v>53300</v>
      </c>
      <c r="H11298" s="77"/>
      <c r="I11298" s="77"/>
      <c r="J11298" s="77"/>
      <c r="K11298" s="77"/>
      <c r="L11298" s="77"/>
      <c r="M11298" s="77"/>
    </row>
    <row r="11299" ht="15.75" customHeight="1">
      <c r="A11299" s="79">
        <f t="shared" si="3"/>
        <v>53301</v>
      </c>
      <c r="H11299" s="77"/>
      <c r="I11299" s="77"/>
      <c r="J11299" s="77"/>
      <c r="K11299" s="77"/>
      <c r="L11299" s="77"/>
      <c r="M11299" s="77"/>
    </row>
    <row r="11300" ht="15.75" customHeight="1">
      <c r="A11300" s="79">
        <f t="shared" si="3"/>
        <v>53302</v>
      </c>
      <c r="H11300" s="77"/>
      <c r="I11300" s="77"/>
      <c r="J11300" s="77"/>
      <c r="K11300" s="77"/>
      <c r="L11300" s="77"/>
      <c r="M11300" s="77"/>
    </row>
    <row r="11301" ht="15.75" customHeight="1">
      <c r="A11301" s="79">
        <f t="shared" si="3"/>
        <v>53303</v>
      </c>
      <c r="H11301" s="77"/>
      <c r="I11301" s="77"/>
      <c r="J11301" s="77"/>
      <c r="K11301" s="77"/>
      <c r="L11301" s="77"/>
      <c r="M11301" s="77"/>
    </row>
    <row r="11302" ht="15.75" customHeight="1">
      <c r="A11302" s="79">
        <f t="shared" si="3"/>
        <v>53304</v>
      </c>
      <c r="H11302" s="77"/>
      <c r="I11302" s="77"/>
      <c r="J11302" s="77"/>
      <c r="K11302" s="77"/>
      <c r="L11302" s="77"/>
      <c r="M11302" s="77"/>
    </row>
    <row r="11303" ht="15.75" customHeight="1">
      <c r="A11303" s="79">
        <f t="shared" si="3"/>
        <v>53305</v>
      </c>
      <c r="H11303" s="77"/>
      <c r="I11303" s="77"/>
      <c r="J11303" s="77"/>
      <c r="K11303" s="77"/>
      <c r="L11303" s="77"/>
      <c r="M11303" s="77"/>
    </row>
    <row r="11304" ht="15.75" customHeight="1">
      <c r="A11304" s="79">
        <f t="shared" si="3"/>
        <v>53306</v>
      </c>
      <c r="H11304" s="77"/>
      <c r="I11304" s="77"/>
      <c r="J11304" s="77"/>
      <c r="K11304" s="77"/>
      <c r="L11304" s="77"/>
      <c r="M11304" s="77"/>
    </row>
    <row r="11305" ht="15.75" customHeight="1">
      <c r="A11305" s="79">
        <f t="shared" si="3"/>
        <v>53307</v>
      </c>
      <c r="H11305" s="77"/>
      <c r="I11305" s="77"/>
      <c r="J11305" s="77"/>
      <c r="K11305" s="77"/>
      <c r="L11305" s="77"/>
      <c r="M11305" s="77"/>
    </row>
    <row r="11306" ht="15.75" customHeight="1">
      <c r="A11306" s="79">
        <f t="shared" si="3"/>
        <v>53308</v>
      </c>
      <c r="H11306" s="77"/>
      <c r="I11306" s="77"/>
      <c r="J11306" s="77"/>
      <c r="K11306" s="77"/>
      <c r="L11306" s="77"/>
      <c r="M11306" s="77"/>
    </row>
    <row r="11307" ht="15.75" customHeight="1">
      <c r="A11307" s="79">
        <f t="shared" si="3"/>
        <v>53309</v>
      </c>
      <c r="H11307" s="77"/>
      <c r="I11307" s="77"/>
      <c r="J11307" s="77"/>
      <c r="K11307" s="77"/>
      <c r="L11307" s="77"/>
      <c r="M11307" s="77"/>
    </row>
    <row r="11308" ht="15.75" customHeight="1">
      <c r="A11308" s="79">
        <f t="shared" si="3"/>
        <v>53310</v>
      </c>
      <c r="H11308" s="77"/>
      <c r="I11308" s="77"/>
      <c r="J11308" s="77"/>
      <c r="K11308" s="77"/>
      <c r="L11308" s="77"/>
      <c r="M11308" s="77"/>
    </row>
    <row r="11309" ht="15.75" customHeight="1">
      <c r="A11309" s="79">
        <f t="shared" si="3"/>
        <v>53311</v>
      </c>
      <c r="H11309" s="77"/>
      <c r="I11309" s="77"/>
      <c r="J11309" s="77"/>
      <c r="K11309" s="77"/>
      <c r="L11309" s="77"/>
      <c r="M11309" s="77"/>
    </row>
    <row r="11310" ht="15.75" customHeight="1">
      <c r="A11310" s="79">
        <f t="shared" si="3"/>
        <v>53312</v>
      </c>
      <c r="H11310" s="77"/>
      <c r="I11310" s="77"/>
      <c r="J11310" s="77"/>
      <c r="K11310" s="77"/>
      <c r="L11310" s="77"/>
      <c r="M11310" s="77"/>
    </row>
    <row r="11311" ht="15.75" customHeight="1">
      <c r="A11311" s="79">
        <f t="shared" si="3"/>
        <v>53313</v>
      </c>
      <c r="H11311" s="77"/>
      <c r="I11311" s="77"/>
      <c r="J11311" s="77"/>
      <c r="K11311" s="77"/>
      <c r="L11311" s="77"/>
      <c r="M11311" s="77"/>
    </row>
    <row r="11312" ht="15.75" customHeight="1">
      <c r="A11312" s="79">
        <f t="shared" si="3"/>
        <v>53314</v>
      </c>
      <c r="H11312" s="77"/>
      <c r="I11312" s="77"/>
      <c r="J11312" s="77"/>
      <c r="K11312" s="77"/>
      <c r="L11312" s="77"/>
      <c r="M11312" s="77"/>
    </row>
    <row r="11313" ht="15.75" customHeight="1">
      <c r="A11313" s="79">
        <f t="shared" si="3"/>
        <v>53315</v>
      </c>
      <c r="H11313" s="77"/>
      <c r="I11313" s="77"/>
      <c r="J11313" s="77"/>
      <c r="K11313" s="77"/>
      <c r="L11313" s="77"/>
      <c r="M11313" s="77"/>
    </row>
    <row r="11314" ht="15.75" customHeight="1">
      <c r="A11314" s="79">
        <f t="shared" si="3"/>
        <v>53316</v>
      </c>
      <c r="H11314" s="77"/>
      <c r="I11314" s="77"/>
      <c r="J11314" s="77"/>
      <c r="K11314" s="77"/>
      <c r="L11314" s="77"/>
      <c r="M11314" s="77"/>
    </row>
    <row r="11315" ht="15.75" customHeight="1">
      <c r="A11315" s="79">
        <f t="shared" si="3"/>
        <v>53317</v>
      </c>
      <c r="H11315" s="77"/>
      <c r="I11315" s="77"/>
      <c r="J11315" s="77"/>
      <c r="K11315" s="77"/>
      <c r="L11315" s="77"/>
      <c r="M11315" s="77"/>
    </row>
    <row r="11316" ht="15.75" customHeight="1">
      <c r="A11316" s="79">
        <f t="shared" si="3"/>
        <v>53318</v>
      </c>
      <c r="H11316" s="77"/>
      <c r="I11316" s="77"/>
      <c r="J11316" s="77"/>
      <c r="K11316" s="77"/>
      <c r="L11316" s="77"/>
      <c r="M11316" s="77"/>
    </row>
    <row r="11317" ht="15.75" customHeight="1">
      <c r="A11317" s="79">
        <f t="shared" si="3"/>
        <v>53319</v>
      </c>
      <c r="H11317" s="77"/>
      <c r="I11317" s="77"/>
      <c r="J11317" s="77"/>
      <c r="K11317" s="77"/>
      <c r="L11317" s="77"/>
      <c r="M11317" s="77"/>
    </row>
    <row r="11318" ht="15.75" customHeight="1">
      <c r="A11318" s="79">
        <f t="shared" si="3"/>
        <v>53320</v>
      </c>
      <c r="H11318" s="77"/>
      <c r="I11318" s="77"/>
      <c r="J11318" s="77"/>
      <c r="K11318" s="77"/>
      <c r="L11318" s="77"/>
      <c r="M11318" s="77"/>
    </row>
    <row r="11319" ht="15.75" customHeight="1">
      <c r="A11319" s="79">
        <f t="shared" si="3"/>
        <v>53321</v>
      </c>
      <c r="H11319" s="77"/>
      <c r="I11319" s="77"/>
      <c r="J11319" s="77"/>
      <c r="K11319" s="77"/>
      <c r="L11319" s="77"/>
      <c r="M11319" s="77"/>
    </row>
    <row r="11320" ht="15.75" customHeight="1">
      <c r="A11320" s="79">
        <f t="shared" si="3"/>
        <v>53322</v>
      </c>
      <c r="H11320" s="77"/>
      <c r="I11320" s="77"/>
      <c r="J11320" s="77"/>
      <c r="K11320" s="77"/>
      <c r="L11320" s="77"/>
      <c r="M11320" s="77"/>
    </row>
    <row r="11321" ht="15.75" customHeight="1">
      <c r="A11321" s="79">
        <f t="shared" si="3"/>
        <v>53323</v>
      </c>
      <c r="H11321" s="77"/>
      <c r="I11321" s="77"/>
      <c r="J11321" s="77"/>
      <c r="K11321" s="77"/>
      <c r="L11321" s="77"/>
      <c r="M11321" s="77"/>
    </row>
    <row r="11322" ht="15.75" customHeight="1">
      <c r="A11322" s="79">
        <f t="shared" si="3"/>
        <v>53324</v>
      </c>
      <c r="H11322" s="77"/>
      <c r="I11322" s="77"/>
      <c r="J11322" s="77"/>
      <c r="K11322" s="77"/>
      <c r="L11322" s="77"/>
      <c r="M11322" s="77"/>
    </row>
    <row r="11323" ht="15.75" customHeight="1">
      <c r="A11323" s="79">
        <f t="shared" si="3"/>
        <v>53325</v>
      </c>
      <c r="H11323" s="77"/>
      <c r="I11323" s="77"/>
      <c r="J11323" s="77"/>
      <c r="K11323" s="77"/>
      <c r="L11323" s="77"/>
      <c r="M11323" s="77"/>
    </row>
    <row r="11324" ht="15.75" customHeight="1">
      <c r="A11324" s="79">
        <f t="shared" si="3"/>
        <v>53326</v>
      </c>
      <c r="H11324" s="77"/>
      <c r="I11324" s="77"/>
      <c r="J11324" s="77"/>
      <c r="K11324" s="77"/>
      <c r="L11324" s="77"/>
      <c r="M11324" s="77"/>
    </row>
    <row r="11325" ht="15.75" customHeight="1">
      <c r="A11325" s="79">
        <f t="shared" si="3"/>
        <v>53327</v>
      </c>
      <c r="H11325" s="77"/>
      <c r="I11325" s="77"/>
      <c r="J11325" s="77"/>
      <c r="K11325" s="77"/>
      <c r="L11325" s="77"/>
      <c r="M11325" s="77"/>
    </row>
    <row r="11326" ht="15.75" customHeight="1">
      <c r="A11326" s="79">
        <f t="shared" si="3"/>
        <v>53328</v>
      </c>
      <c r="H11326" s="77"/>
      <c r="I11326" s="77"/>
      <c r="J11326" s="77"/>
      <c r="K11326" s="77"/>
      <c r="L11326" s="77"/>
      <c r="M11326" s="77"/>
    </row>
    <row r="11327" ht="15.75" customHeight="1">
      <c r="A11327" s="79">
        <f t="shared" si="3"/>
        <v>53329</v>
      </c>
      <c r="H11327" s="77"/>
      <c r="I11327" s="77"/>
      <c r="J11327" s="77"/>
      <c r="K11327" s="77"/>
      <c r="L11327" s="77"/>
      <c r="M11327" s="77"/>
    </row>
    <row r="11328" ht="15.75" customHeight="1">
      <c r="A11328" s="79">
        <f t="shared" si="3"/>
        <v>53330</v>
      </c>
      <c r="H11328" s="77"/>
      <c r="I11328" s="77"/>
      <c r="J11328" s="77"/>
      <c r="K11328" s="77"/>
      <c r="L11328" s="77"/>
      <c r="M11328" s="77"/>
    </row>
    <row r="11329" ht="15.75" customHeight="1">
      <c r="A11329" s="79">
        <f t="shared" si="3"/>
        <v>53331</v>
      </c>
      <c r="H11329" s="77"/>
      <c r="I11329" s="77"/>
      <c r="J11329" s="77"/>
      <c r="K11329" s="77"/>
      <c r="L11329" s="77"/>
      <c r="M11329" s="77"/>
    </row>
    <row r="11330" ht="15.75" customHeight="1">
      <c r="A11330" s="79">
        <f t="shared" si="3"/>
        <v>53332</v>
      </c>
      <c r="H11330" s="77"/>
      <c r="I11330" s="77"/>
      <c r="J11330" s="77"/>
      <c r="K11330" s="77"/>
      <c r="L11330" s="77"/>
      <c r="M11330" s="77"/>
    </row>
    <row r="11331" ht="15.75" customHeight="1">
      <c r="A11331" s="79">
        <f t="shared" si="3"/>
        <v>53333</v>
      </c>
      <c r="H11331" s="77"/>
      <c r="I11331" s="77"/>
      <c r="J11331" s="77"/>
      <c r="K11331" s="77"/>
      <c r="L11331" s="77"/>
      <c r="M11331" s="77"/>
    </row>
    <row r="11332" ht="15.75" customHeight="1">
      <c r="A11332" s="79">
        <f t="shared" si="3"/>
        <v>53334</v>
      </c>
      <c r="H11332" s="77"/>
      <c r="I11332" s="77"/>
      <c r="J11332" s="77"/>
      <c r="K11332" s="77"/>
      <c r="L11332" s="77"/>
      <c r="M11332" s="77"/>
    </row>
    <row r="11333" ht="15.75" customHeight="1">
      <c r="A11333" s="79">
        <f t="shared" si="3"/>
        <v>53335</v>
      </c>
      <c r="H11333" s="77"/>
      <c r="I11333" s="77"/>
      <c r="J11333" s="77"/>
      <c r="K11333" s="77"/>
      <c r="L11333" s="77"/>
      <c r="M11333" s="77"/>
    </row>
    <row r="11334" ht="15.75" customHeight="1">
      <c r="A11334" s="79">
        <f t="shared" si="3"/>
        <v>53336</v>
      </c>
      <c r="H11334" s="77"/>
      <c r="I11334" s="77"/>
      <c r="J11334" s="77"/>
      <c r="K11334" s="77"/>
      <c r="L11334" s="77"/>
      <c r="M11334" s="77"/>
    </row>
    <row r="11335" ht="15.75" customHeight="1">
      <c r="A11335" s="79">
        <f t="shared" si="3"/>
        <v>53337</v>
      </c>
      <c r="H11335" s="77"/>
      <c r="I11335" s="77"/>
      <c r="J11335" s="77"/>
      <c r="K11335" s="77"/>
      <c r="L11335" s="77"/>
      <c r="M11335" s="77"/>
    </row>
    <row r="11336" ht="15.75" customHeight="1">
      <c r="A11336" s="79">
        <f t="shared" si="3"/>
        <v>53338</v>
      </c>
      <c r="H11336" s="77"/>
      <c r="I11336" s="77"/>
      <c r="J11336" s="77"/>
      <c r="K11336" s="77"/>
      <c r="L11336" s="77"/>
      <c r="M11336" s="77"/>
    </row>
    <row r="11337" ht="15.75" customHeight="1">
      <c r="A11337" s="79">
        <f t="shared" si="3"/>
        <v>53339</v>
      </c>
      <c r="H11337" s="77"/>
      <c r="I11337" s="77"/>
      <c r="J11337" s="77"/>
      <c r="K11337" s="77"/>
      <c r="L11337" s="77"/>
      <c r="M11337" s="77"/>
    </row>
    <row r="11338" ht="15.75" customHeight="1">
      <c r="A11338" s="79">
        <f t="shared" si="3"/>
        <v>53340</v>
      </c>
      <c r="H11338" s="77"/>
      <c r="I11338" s="77"/>
      <c r="J11338" s="77"/>
      <c r="K11338" s="77"/>
      <c r="L11338" s="77"/>
      <c r="M11338" s="77"/>
    </row>
    <row r="11339" ht="15.75" customHeight="1">
      <c r="A11339" s="79">
        <f t="shared" si="3"/>
        <v>53341</v>
      </c>
      <c r="H11339" s="77"/>
      <c r="I11339" s="77"/>
      <c r="J11339" s="77"/>
      <c r="K11339" s="77"/>
      <c r="L11339" s="77"/>
      <c r="M11339" s="77"/>
    </row>
    <row r="11340" ht="15.75" customHeight="1">
      <c r="A11340" s="79">
        <f t="shared" si="3"/>
        <v>53342</v>
      </c>
      <c r="H11340" s="77"/>
      <c r="I11340" s="77"/>
      <c r="J11340" s="77"/>
      <c r="K11340" s="77"/>
      <c r="L11340" s="77"/>
      <c r="M11340" s="77"/>
    </row>
    <row r="11341" ht="15.75" customHeight="1">
      <c r="A11341" s="79">
        <f t="shared" si="3"/>
        <v>53343</v>
      </c>
      <c r="H11341" s="77"/>
      <c r="I11341" s="77"/>
      <c r="J11341" s="77"/>
      <c r="K11341" s="77"/>
      <c r="L11341" s="77"/>
      <c r="M11341" s="77"/>
    </row>
    <row r="11342" ht="15.75" customHeight="1">
      <c r="A11342" s="79">
        <f t="shared" si="3"/>
        <v>53344</v>
      </c>
      <c r="H11342" s="77"/>
      <c r="I11342" s="77"/>
      <c r="J11342" s="77"/>
      <c r="K11342" s="77"/>
      <c r="L11342" s="77"/>
      <c r="M11342" s="77"/>
    </row>
    <row r="11343" ht="15.75" customHeight="1">
      <c r="A11343" s="79">
        <f t="shared" si="3"/>
        <v>53345</v>
      </c>
      <c r="H11343" s="77"/>
      <c r="I11343" s="77"/>
      <c r="J11343" s="77"/>
      <c r="K11343" s="77"/>
      <c r="L11343" s="77"/>
      <c r="M11343" s="77"/>
    </row>
    <row r="11344" ht="15.75" customHeight="1">
      <c r="A11344" s="79">
        <f t="shared" si="3"/>
        <v>53346</v>
      </c>
      <c r="H11344" s="77"/>
      <c r="I11344" s="77"/>
      <c r="J11344" s="77"/>
      <c r="K11344" s="77"/>
      <c r="L11344" s="77"/>
      <c r="M11344" s="77"/>
    </row>
    <row r="11345" ht="15.75" customHeight="1">
      <c r="A11345" s="79">
        <f t="shared" si="3"/>
        <v>53347</v>
      </c>
      <c r="H11345" s="77"/>
      <c r="I11345" s="77"/>
      <c r="J11345" s="77"/>
      <c r="K11345" s="77"/>
      <c r="L11345" s="77"/>
      <c r="M11345" s="77"/>
    </row>
    <row r="11346" ht="15.75" customHeight="1">
      <c r="A11346" s="79">
        <f t="shared" si="3"/>
        <v>53348</v>
      </c>
      <c r="H11346" s="77"/>
      <c r="I11346" s="77"/>
      <c r="J11346" s="77"/>
      <c r="K11346" s="77"/>
      <c r="L11346" s="77"/>
      <c r="M11346" s="77"/>
    </row>
    <row r="11347" ht="15.75" customHeight="1">
      <c r="A11347" s="79">
        <f t="shared" si="3"/>
        <v>53349</v>
      </c>
      <c r="H11347" s="77"/>
      <c r="I11347" s="77"/>
      <c r="J11347" s="77"/>
      <c r="K11347" s="77"/>
      <c r="L11347" s="77"/>
      <c r="M11347" s="77"/>
    </row>
    <row r="11348" ht="15.75" customHeight="1">
      <c r="A11348" s="79">
        <f t="shared" si="3"/>
        <v>53350</v>
      </c>
      <c r="H11348" s="77"/>
      <c r="I11348" s="77"/>
      <c r="J11348" s="77"/>
      <c r="K11348" s="77"/>
      <c r="L11348" s="77"/>
      <c r="M11348" s="77"/>
    </row>
    <row r="11349" ht="15.75" customHeight="1">
      <c r="A11349" s="79">
        <f t="shared" si="3"/>
        <v>53351</v>
      </c>
      <c r="H11349" s="77"/>
      <c r="I11349" s="77"/>
      <c r="J11349" s="77"/>
      <c r="K11349" s="77"/>
      <c r="L11349" s="77"/>
      <c r="M11349" s="77"/>
    </row>
    <row r="11350" ht="15.75" customHeight="1">
      <c r="A11350" s="79">
        <f t="shared" si="3"/>
        <v>53352</v>
      </c>
      <c r="H11350" s="77"/>
      <c r="I11350" s="77"/>
      <c r="J11350" s="77"/>
      <c r="K11350" s="77"/>
      <c r="L11350" s="77"/>
      <c r="M11350" s="77"/>
    </row>
    <row r="11351" ht="15.75" customHeight="1">
      <c r="A11351" s="79">
        <f t="shared" si="3"/>
        <v>53353</v>
      </c>
      <c r="H11351" s="77"/>
      <c r="I11351" s="77"/>
      <c r="J11351" s="77"/>
      <c r="K11351" s="77"/>
      <c r="L11351" s="77"/>
      <c r="M11351" s="77"/>
    </row>
    <row r="11352" ht="15.75" customHeight="1">
      <c r="A11352" s="79">
        <f t="shared" si="3"/>
        <v>53354</v>
      </c>
      <c r="H11352" s="77"/>
      <c r="I11352" s="77"/>
      <c r="J11352" s="77"/>
      <c r="K11352" s="77"/>
      <c r="L11352" s="77"/>
      <c r="M11352" s="77"/>
    </row>
    <row r="11353" ht="15.75" customHeight="1">
      <c r="A11353" s="79">
        <f t="shared" si="3"/>
        <v>53355</v>
      </c>
      <c r="H11353" s="77"/>
      <c r="I11353" s="77"/>
      <c r="J11353" s="77"/>
      <c r="K11353" s="77"/>
      <c r="L11353" s="77"/>
      <c r="M11353" s="77"/>
    </row>
    <row r="11354" ht="15.75" customHeight="1">
      <c r="A11354" s="79">
        <f t="shared" si="3"/>
        <v>53356</v>
      </c>
      <c r="H11354" s="77"/>
      <c r="I11354" s="77"/>
      <c r="J11354" s="77"/>
      <c r="K11354" s="77"/>
      <c r="L11354" s="77"/>
      <c r="M11354" s="77"/>
    </row>
    <row r="11355" ht="15.75" customHeight="1">
      <c r="A11355" s="79">
        <f t="shared" si="3"/>
        <v>53357</v>
      </c>
      <c r="H11355" s="77"/>
      <c r="I11355" s="77"/>
      <c r="J11355" s="77"/>
      <c r="K11355" s="77"/>
      <c r="L11355" s="77"/>
      <c r="M11355" s="77"/>
    </row>
    <row r="11356" ht="15.75" customHeight="1">
      <c r="A11356" s="79">
        <f t="shared" si="3"/>
        <v>53358</v>
      </c>
      <c r="H11356" s="77"/>
      <c r="I11356" s="77"/>
      <c r="J11356" s="77"/>
      <c r="K11356" s="77"/>
      <c r="L11356" s="77"/>
      <c r="M11356" s="77"/>
    </row>
    <row r="11357" ht="15.75" customHeight="1">
      <c r="A11357" s="79">
        <f t="shared" si="3"/>
        <v>53359</v>
      </c>
      <c r="H11357" s="77"/>
      <c r="I11357" s="77"/>
      <c r="J11357" s="77"/>
      <c r="K11357" s="77"/>
      <c r="L11357" s="77"/>
      <c r="M11357" s="77"/>
    </row>
    <row r="11358" ht="15.75" customHeight="1">
      <c r="A11358" s="79">
        <f t="shared" si="3"/>
        <v>53360</v>
      </c>
      <c r="H11358" s="77"/>
      <c r="I11358" s="77"/>
      <c r="J11358" s="77"/>
      <c r="K11358" s="77"/>
      <c r="L11358" s="77"/>
      <c r="M11358" s="77"/>
    </row>
    <row r="11359" ht="15.75" customHeight="1">
      <c r="A11359" s="79">
        <f t="shared" si="3"/>
        <v>53361</v>
      </c>
      <c r="H11359" s="77"/>
      <c r="I11359" s="77"/>
      <c r="J11359" s="77"/>
      <c r="K11359" s="77"/>
      <c r="L11359" s="77"/>
      <c r="M11359" s="77"/>
    </row>
    <row r="11360" ht="15.75" customHeight="1">
      <c r="A11360" s="79">
        <f t="shared" si="3"/>
        <v>53362</v>
      </c>
      <c r="H11360" s="77"/>
      <c r="I11360" s="77"/>
      <c r="J11360" s="77"/>
      <c r="K11360" s="77"/>
      <c r="L11360" s="77"/>
      <c r="M11360" s="77"/>
    </row>
    <row r="11361" ht="15.75" customHeight="1">
      <c r="A11361" s="79">
        <f t="shared" si="3"/>
        <v>53363</v>
      </c>
      <c r="H11361" s="77"/>
      <c r="I11361" s="77"/>
      <c r="J11361" s="77"/>
      <c r="K11361" s="77"/>
      <c r="L11361" s="77"/>
      <c r="M11361" s="77"/>
    </row>
    <row r="11362" ht="15.75" customHeight="1">
      <c r="A11362" s="79">
        <f t="shared" si="3"/>
        <v>53364</v>
      </c>
      <c r="H11362" s="77"/>
      <c r="I11362" s="77"/>
      <c r="J11362" s="77"/>
      <c r="K11362" s="77"/>
      <c r="L11362" s="77"/>
      <c r="M11362" s="77"/>
    </row>
    <row r="11363" ht="15.75" customHeight="1">
      <c r="A11363" s="79">
        <f t="shared" si="3"/>
        <v>53365</v>
      </c>
      <c r="H11363" s="77"/>
      <c r="I11363" s="77"/>
      <c r="J11363" s="77"/>
      <c r="K11363" s="77"/>
      <c r="L11363" s="77"/>
      <c r="M11363" s="77"/>
    </row>
    <row r="11364" ht="15.75" customHeight="1">
      <c r="A11364" s="79">
        <f t="shared" si="3"/>
        <v>53366</v>
      </c>
      <c r="H11364" s="77"/>
      <c r="I11364" s="77"/>
      <c r="J11364" s="77"/>
      <c r="K11364" s="77"/>
      <c r="L11364" s="77"/>
      <c r="M11364" s="77"/>
    </row>
    <row r="11365" ht="15.75" customHeight="1">
      <c r="A11365" s="79">
        <f t="shared" si="3"/>
        <v>53367</v>
      </c>
      <c r="H11365" s="77"/>
      <c r="I11365" s="77"/>
      <c r="J11365" s="77"/>
      <c r="K11365" s="77"/>
      <c r="L11365" s="77"/>
      <c r="M11365" s="77"/>
    </row>
    <row r="11366" ht="15.75" customHeight="1">
      <c r="A11366" s="79">
        <f t="shared" si="3"/>
        <v>53368</v>
      </c>
      <c r="H11366" s="77"/>
      <c r="I11366" s="77"/>
      <c r="J11366" s="77"/>
      <c r="K11366" s="77"/>
      <c r="L11366" s="77"/>
      <c r="M11366" s="77"/>
    </row>
    <row r="11367" ht="15.75" customHeight="1">
      <c r="A11367" s="79">
        <f t="shared" si="3"/>
        <v>53369</v>
      </c>
      <c r="H11367" s="77"/>
      <c r="I11367" s="77"/>
      <c r="J11367" s="77"/>
      <c r="K11367" s="77"/>
      <c r="L11367" s="77"/>
      <c r="M11367" s="77"/>
    </row>
    <row r="11368" ht="15.75" customHeight="1">
      <c r="A11368" s="79">
        <f t="shared" si="3"/>
        <v>53370</v>
      </c>
      <c r="H11368" s="77"/>
      <c r="I11368" s="77"/>
      <c r="J11368" s="77"/>
      <c r="K11368" s="77"/>
      <c r="L11368" s="77"/>
      <c r="M11368" s="77"/>
    </row>
    <row r="11369" ht="15.75" customHeight="1">
      <c r="A11369" s="79">
        <f t="shared" si="3"/>
        <v>53371</v>
      </c>
      <c r="H11369" s="77"/>
      <c r="I11369" s="77"/>
      <c r="J11369" s="77"/>
      <c r="K11369" s="77"/>
      <c r="L11369" s="77"/>
      <c r="M11369" s="77"/>
    </row>
    <row r="11370" ht="15.75" customHeight="1">
      <c r="A11370" s="79">
        <f t="shared" si="3"/>
        <v>53372</v>
      </c>
      <c r="H11370" s="77"/>
      <c r="I11370" s="77"/>
      <c r="J11370" s="77"/>
      <c r="K11370" s="77"/>
      <c r="L11370" s="77"/>
      <c r="M11370" s="77"/>
    </row>
    <row r="11371" ht="15.75" customHeight="1">
      <c r="A11371" s="79">
        <f t="shared" si="3"/>
        <v>53373</v>
      </c>
      <c r="H11371" s="77"/>
      <c r="I11371" s="77"/>
      <c r="J11371" s="77"/>
      <c r="K11371" s="77"/>
      <c r="L11371" s="77"/>
      <c r="M11371" s="77"/>
    </row>
    <row r="11372" ht="15.75" customHeight="1">
      <c r="A11372" s="79">
        <f t="shared" si="3"/>
        <v>53374</v>
      </c>
      <c r="H11372" s="77"/>
      <c r="I11372" s="77"/>
      <c r="J11372" s="77"/>
      <c r="K11372" s="77"/>
      <c r="L11372" s="77"/>
      <c r="M11372" s="77"/>
    </row>
    <row r="11373" ht="15.75" customHeight="1">
      <c r="A11373" s="79">
        <f t="shared" si="3"/>
        <v>53375</v>
      </c>
      <c r="H11373" s="77"/>
      <c r="I11373" s="77"/>
      <c r="J11373" s="77"/>
      <c r="K11373" s="77"/>
      <c r="L11373" s="77"/>
      <c r="M11373" s="77"/>
    </row>
    <row r="11374" ht="15.75" customHeight="1">
      <c r="A11374" s="79">
        <f t="shared" si="3"/>
        <v>53376</v>
      </c>
      <c r="H11374" s="77"/>
      <c r="I11374" s="77"/>
      <c r="J11374" s="77"/>
      <c r="K11374" s="77"/>
      <c r="L11374" s="77"/>
      <c r="M11374" s="77"/>
    </row>
    <row r="11375" ht="15.75" customHeight="1">
      <c r="A11375" s="79">
        <f t="shared" si="3"/>
        <v>53377</v>
      </c>
      <c r="H11375" s="77"/>
      <c r="I11375" s="77"/>
      <c r="J11375" s="77"/>
      <c r="K11375" s="77"/>
      <c r="L11375" s="77"/>
      <c r="M11375" s="77"/>
    </row>
    <row r="11376" ht="15.75" customHeight="1">
      <c r="A11376" s="79">
        <f t="shared" si="3"/>
        <v>53378</v>
      </c>
      <c r="H11376" s="77"/>
      <c r="I11376" s="77"/>
      <c r="J11376" s="77"/>
      <c r="K11376" s="77"/>
      <c r="L11376" s="77"/>
      <c r="M11376" s="77"/>
    </row>
    <row r="11377" ht="15.75" customHeight="1">
      <c r="A11377" s="79">
        <f t="shared" si="3"/>
        <v>53379</v>
      </c>
      <c r="H11377" s="77"/>
      <c r="I11377" s="77"/>
      <c r="J11377" s="77"/>
      <c r="K11377" s="77"/>
      <c r="L11377" s="77"/>
      <c r="M11377" s="77"/>
    </row>
    <row r="11378" ht="15.75" customHeight="1">
      <c r="A11378" s="79">
        <f t="shared" si="3"/>
        <v>53380</v>
      </c>
      <c r="H11378" s="77"/>
      <c r="I11378" s="77"/>
      <c r="J11378" s="77"/>
      <c r="K11378" s="77"/>
      <c r="L11378" s="77"/>
      <c r="M11378" s="77"/>
    </row>
    <row r="11379" ht="15.75" customHeight="1">
      <c r="A11379" s="79">
        <f t="shared" si="3"/>
        <v>53381</v>
      </c>
      <c r="H11379" s="77"/>
      <c r="I11379" s="77"/>
      <c r="J11379" s="77"/>
      <c r="K11379" s="77"/>
      <c r="L11379" s="77"/>
      <c r="M11379" s="77"/>
    </row>
    <row r="11380" ht="15.75" customHeight="1">
      <c r="A11380" s="79">
        <f t="shared" si="3"/>
        <v>53382</v>
      </c>
      <c r="H11380" s="77"/>
      <c r="I11380" s="77"/>
      <c r="J11380" s="77"/>
      <c r="K11380" s="77"/>
      <c r="L11380" s="77"/>
      <c r="M11380" s="77"/>
    </row>
    <row r="11381" ht="15.75" customHeight="1">
      <c r="A11381" s="79">
        <f t="shared" si="3"/>
        <v>53383</v>
      </c>
      <c r="H11381" s="77"/>
      <c r="I11381" s="77"/>
      <c r="J11381" s="77"/>
      <c r="K11381" s="77"/>
      <c r="L11381" s="77"/>
      <c r="M11381" s="77"/>
    </row>
    <row r="11382" ht="15.75" customHeight="1">
      <c r="A11382" s="79">
        <f t="shared" si="3"/>
        <v>53384</v>
      </c>
      <c r="H11382" s="77"/>
      <c r="I11382" s="77"/>
      <c r="J11382" s="77"/>
      <c r="K11382" s="77"/>
      <c r="L11382" s="77"/>
      <c r="M11382" s="77"/>
    </row>
    <row r="11383" ht="15.75" customHeight="1">
      <c r="A11383" s="79">
        <f t="shared" si="3"/>
        <v>53385</v>
      </c>
      <c r="H11383" s="77"/>
      <c r="I11383" s="77"/>
      <c r="J11383" s="77"/>
      <c r="K11383" s="77"/>
      <c r="L11383" s="77"/>
      <c r="M11383" s="77"/>
    </row>
    <row r="11384" ht="15.75" customHeight="1">
      <c r="A11384" s="79">
        <f t="shared" si="3"/>
        <v>53386</v>
      </c>
      <c r="H11384" s="77"/>
      <c r="I11384" s="77"/>
      <c r="J11384" s="77"/>
      <c r="K11384" s="77"/>
      <c r="L11384" s="77"/>
      <c r="M11384" s="77"/>
    </row>
    <row r="11385" ht="15.75" customHeight="1">
      <c r="A11385" s="79">
        <f t="shared" si="3"/>
        <v>53387</v>
      </c>
      <c r="H11385" s="77"/>
      <c r="I11385" s="77"/>
      <c r="J11385" s="77"/>
      <c r="K11385" s="77"/>
      <c r="L11385" s="77"/>
      <c r="M11385" s="77"/>
    </row>
    <row r="11386" ht="15.75" customHeight="1">
      <c r="A11386" s="79">
        <f t="shared" si="3"/>
        <v>53388</v>
      </c>
      <c r="H11386" s="77"/>
      <c r="I11386" s="77"/>
      <c r="J11386" s="77"/>
      <c r="K11386" s="77"/>
      <c r="L11386" s="77"/>
      <c r="M11386" s="77"/>
    </row>
    <row r="11387" ht="15.75" customHeight="1">
      <c r="A11387" s="79">
        <f t="shared" si="3"/>
        <v>53389</v>
      </c>
      <c r="H11387" s="77"/>
      <c r="I11387" s="77"/>
      <c r="J11387" s="77"/>
      <c r="K11387" s="77"/>
      <c r="L11387" s="77"/>
      <c r="M11387" s="77"/>
    </row>
    <row r="11388" ht="15.75" customHeight="1">
      <c r="A11388" s="79">
        <f t="shared" si="3"/>
        <v>53390</v>
      </c>
      <c r="H11388" s="77"/>
      <c r="I11388" s="77"/>
      <c r="J11388" s="77"/>
      <c r="K11388" s="77"/>
      <c r="L11388" s="77"/>
      <c r="M11388" s="77"/>
    </row>
    <row r="11389" ht="15.75" customHeight="1">
      <c r="A11389" s="79">
        <f t="shared" si="3"/>
        <v>53391</v>
      </c>
      <c r="H11389" s="77"/>
      <c r="I11389" s="77"/>
      <c r="J11389" s="77"/>
      <c r="K11389" s="77"/>
      <c r="L11389" s="77"/>
      <c r="M11389" s="77"/>
    </row>
    <row r="11390" ht="15.75" customHeight="1">
      <c r="A11390" s="79">
        <f t="shared" si="3"/>
        <v>53392</v>
      </c>
      <c r="H11390" s="77"/>
      <c r="I11390" s="77"/>
      <c r="J11390" s="77"/>
      <c r="K11390" s="77"/>
      <c r="L11390" s="77"/>
      <c r="M11390" s="77"/>
    </row>
    <row r="11391" ht="15.75" customHeight="1">
      <c r="A11391" s="79">
        <f t="shared" si="3"/>
        <v>53393</v>
      </c>
      <c r="H11391" s="77"/>
      <c r="I11391" s="77"/>
      <c r="J11391" s="77"/>
      <c r="K11391" s="77"/>
      <c r="L11391" s="77"/>
      <c r="M11391" s="77"/>
    </row>
    <row r="11392" ht="15.75" customHeight="1">
      <c r="A11392" s="79">
        <f t="shared" si="3"/>
        <v>53394</v>
      </c>
      <c r="H11392" s="77"/>
      <c r="I11392" s="77"/>
      <c r="J11392" s="77"/>
      <c r="K11392" s="77"/>
      <c r="L11392" s="77"/>
      <c r="M11392" s="77"/>
    </row>
    <row r="11393" ht="15.75" customHeight="1">
      <c r="A11393" s="79">
        <f t="shared" si="3"/>
        <v>53395</v>
      </c>
      <c r="H11393" s="77"/>
      <c r="I11393" s="77"/>
      <c r="J11393" s="77"/>
      <c r="K11393" s="77"/>
      <c r="L11393" s="77"/>
      <c r="M11393" s="77"/>
    </row>
    <row r="11394" ht="15.75" customHeight="1">
      <c r="A11394" s="79">
        <f t="shared" si="3"/>
        <v>53396</v>
      </c>
      <c r="H11394" s="77"/>
      <c r="I11394" s="77"/>
      <c r="J11394" s="77"/>
      <c r="K11394" s="77"/>
      <c r="L11394" s="77"/>
      <c r="M11394" s="77"/>
    </row>
    <row r="11395" ht="15.75" customHeight="1">
      <c r="A11395" s="79">
        <f t="shared" si="3"/>
        <v>53397</v>
      </c>
      <c r="H11395" s="77"/>
      <c r="I11395" s="77"/>
      <c r="J11395" s="77"/>
      <c r="K11395" s="77"/>
      <c r="L11395" s="77"/>
      <c r="M11395" s="77"/>
    </row>
    <row r="11396" ht="15.75" customHeight="1">
      <c r="A11396" s="79">
        <f t="shared" si="3"/>
        <v>53398</v>
      </c>
      <c r="H11396" s="77"/>
      <c r="I11396" s="77"/>
      <c r="J11396" s="77"/>
      <c r="K11396" s="77"/>
      <c r="L11396" s="77"/>
      <c r="M11396" s="77"/>
    </row>
    <row r="11397" ht="15.75" customHeight="1">
      <c r="A11397" s="79">
        <f t="shared" si="3"/>
        <v>53399</v>
      </c>
      <c r="H11397" s="77"/>
      <c r="I11397" s="77"/>
      <c r="J11397" s="77"/>
      <c r="K11397" s="77"/>
      <c r="L11397" s="77"/>
      <c r="M11397" s="77"/>
    </row>
    <row r="11398" ht="15.75" customHeight="1">
      <c r="A11398" s="79">
        <f t="shared" si="3"/>
        <v>53400</v>
      </c>
      <c r="H11398" s="77"/>
      <c r="I11398" s="77"/>
      <c r="J11398" s="77"/>
      <c r="K11398" s="77"/>
      <c r="L11398" s="77"/>
      <c r="M11398" s="77"/>
    </row>
    <row r="11399" ht="15.75" customHeight="1">
      <c r="A11399" s="79">
        <f t="shared" si="3"/>
        <v>53401</v>
      </c>
      <c r="H11399" s="77"/>
      <c r="I11399" s="77"/>
      <c r="J11399" s="77"/>
      <c r="K11399" s="77"/>
      <c r="L11399" s="77"/>
      <c r="M11399" s="77"/>
    </row>
    <row r="11400" ht="15.75" customHeight="1">
      <c r="A11400" s="79">
        <f t="shared" si="3"/>
        <v>53402</v>
      </c>
      <c r="H11400" s="77"/>
      <c r="I11400" s="77"/>
      <c r="J11400" s="77"/>
      <c r="K11400" s="77"/>
      <c r="L11400" s="77"/>
      <c r="M11400" s="77"/>
    </row>
    <row r="11401" ht="15.75" customHeight="1">
      <c r="A11401" s="79">
        <f t="shared" si="3"/>
        <v>53403</v>
      </c>
      <c r="H11401" s="77"/>
      <c r="I11401" s="77"/>
      <c r="J11401" s="77"/>
      <c r="K11401" s="77"/>
      <c r="L11401" s="77"/>
      <c r="M11401" s="77"/>
    </row>
    <row r="11402" ht="15.75" customHeight="1">
      <c r="A11402" s="79">
        <f t="shared" si="3"/>
        <v>53404</v>
      </c>
      <c r="H11402" s="77"/>
      <c r="I11402" s="77"/>
      <c r="J11402" s="77"/>
      <c r="K11402" s="77"/>
      <c r="L11402" s="77"/>
      <c r="M11402" s="77"/>
    </row>
    <row r="11403" ht="15.75" customHeight="1">
      <c r="A11403" s="79">
        <f t="shared" si="3"/>
        <v>53405</v>
      </c>
      <c r="H11403" s="77"/>
      <c r="I11403" s="77"/>
      <c r="J11403" s="77"/>
      <c r="K11403" s="77"/>
      <c r="L11403" s="77"/>
      <c r="M11403" s="77"/>
    </row>
    <row r="11404" ht="15.75" customHeight="1">
      <c r="A11404" s="79">
        <f t="shared" si="3"/>
        <v>53406</v>
      </c>
      <c r="H11404" s="77"/>
      <c r="I11404" s="77"/>
      <c r="J11404" s="77"/>
      <c r="K11404" s="77"/>
      <c r="L11404" s="77"/>
      <c r="M11404" s="77"/>
    </row>
    <row r="11405" ht="15.75" customHeight="1">
      <c r="A11405" s="79">
        <f t="shared" si="3"/>
        <v>53407</v>
      </c>
      <c r="H11405" s="77"/>
      <c r="I11405" s="77"/>
      <c r="J11405" s="77"/>
      <c r="K11405" s="77"/>
      <c r="L11405" s="77"/>
      <c r="M11405" s="77"/>
    </row>
    <row r="11406" ht="15.75" customHeight="1">
      <c r="A11406" s="79">
        <f t="shared" si="3"/>
        <v>53408</v>
      </c>
      <c r="H11406" s="77"/>
      <c r="I11406" s="77"/>
      <c r="J11406" s="77"/>
      <c r="K11406" s="77"/>
      <c r="L11406" s="77"/>
      <c r="M11406" s="77"/>
    </row>
    <row r="11407" ht="15.75" customHeight="1">
      <c r="A11407" s="79">
        <f t="shared" si="3"/>
        <v>53409</v>
      </c>
      <c r="H11407" s="77"/>
      <c r="I11407" s="77"/>
      <c r="J11407" s="77"/>
      <c r="K11407" s="77"/>
      <c r="L11407" s="77"/>
      <c r="M11407" s="77"/>
    </row>
    <row r="11408" ht="15.75" customHeight="1">
      <c r="A11408" s="79">
        <f t="shared" si="3"/>
        <v>53410</v>
      </c>
      <c r="H11408" s="77"/>
      <c r="I11408" s="77"/>
      <c r="J11408" s="77"/>
      <c r="K11408" s="77"/>
      <c r="L11408" s="77"/>
      <c r="M11408" s="77"/>
    </row>
    <row r="11409" ht="15.75" customHeight="1">
      <c r="A11409" s="79">
        <f t="shared" si="3"/>
        <v>53411</v>
      </c>
      <c r="H11409" s="77"/>
      <c r="I11409" s="77"/>
      <c r="J11409" s="77"/>
      <c r="K11409" s="77"/>
      <c r="L11409" s="77"/>
      <c r="M11409" s="77"/>
    </row>
    <row r="11410" ht="15.75" customHeight="1">
      <c r="A11410" s="79">
        <f t="shared" si="3"/>
        <v>53412</v>
      </c>
      <c r="H11410" s="77"/>
      <c r="I11410" s="77"/>
      <c r="J11410" s="77"/>
      <c r="K11410" s="77"/>
      <c r="L11410" s="77"/>
      <c r="M11410" s="77"/>
    </row>
    <row r="11411" ht="15.75" customHeight="1">
      <c r="A11411" s="79">
        <f t="shared" si="3"/>
        <v>53413</v>
      </c>
      <c r="H11411" s="77"/>
      <c r="I11411" s="77"/>
      <c r="J11411" s="77"/>
      <c r="K11411" s="77"/>
      <c r="L11411" s="77"/>
      <c r="M11411" s="77"/>
    </row>
    <row r="11412" ht="15.75" customHeight="1">
      <c r="A11412" s="79">
        <f t="shared" si="3"/>
        <v>53414</v>
      </c>
      <c r="H11412" s="77"/>
      <c r="I11412" s="77"/>
      <c r="J11412" s="77"/>
      <c r="K11412" s="77"/>
      <c r="L11412" s="77"/>
      <c r="M11412" s="77"/>
    </row>
    <row r="11413" ht="15.75" customHeight="1">
      <c r="A11413" s="79">
        <f t="shared" si="3"/>
        <v>53415</v>
      </c>
      <c r="H11413" s="77"/>
      <c r="I11413" s="77"/>
      <c r="J11413" s="77"/>
      <c r="K11413" s="77"/>
      <c r="L11413" s="77"/>
      <c r="M11413" s="77"/>
    </row>
    <row r="11414" ht="15.75" customHeight="1">
      <c r="A11414" s="79">
        <f t="shared" si="3"/>
        <v>53416</v>
      </c>
      <c r="H11414" s="77"/>
      <c r="I11414" s="77"/>
      <c r="J11414" s="77"/>
      <c r="K11414" s="77"/>
      <c r="L11414" s="77"/>
      <c r="M11414" s="77"/>
    </row>
    <row r="11415" ht="15.75" customHeight="1">
      <c r="A11415" s="79">
        <f t="shared" si="3"/>
        <v>53417</v>
      </c>
      <c r="H11415" s="77"/>
      <c r="I11415" s="77"/>
      <c r="J11415" s="77"/>
      <c r="K11415" s="77"/>
      <c r="L11415" s="77"/>
      <c r="M11415" s="77"/>
    </row>
    <row r="11416" ht="15.75" customHeight="1">
      <c r="A11416" s="79">
        <f t="shared" si="3"/>
        <v>53418</v>
      </c>
      <c r="H11416" s="77"/>
      <c r="I11416" s="77"/>
      <c r="J11416" s="77"/>
      <c r="K11416" s="77"/>
      <c r="L11416" s="77"/>
      <c r="M11416" s="77"/>
    </row>
    <row r="11417" ht="15.75" customHeight="1">
      <c r="A11417" s="79">
        <f t="shared" si="3"/>
        <v>53419</v>
      </c>
      <c r="H11417" s="77"/>
      <c r="I11417" s="77"/>
      <c r="J11417" s="77"/>
      <c r="K11417" s="77"/>
      <c r="L11417" s="77"/>
      <c r="M11417" s="77"/>
    </row>
    <row r="11418" ht="15.75" customHeight="1">
      <c r="A11418" s="79">
        <f t="shared" si="3"/>
        <v>53420</v>
      </c>
      <c r="H11418" s="77"/>
      <c r="I11418" s="77"/>
      <c r="J11418" s="77"/>
      <c r="K11418" s="77"/>
      <c r="L11418" s="77"/>
      <c r="M11418" s="77"/>
    </row>
    <row r="11419" ht="15.75" customHeight="1">
      <c r="A11419" s="79">
        <f t="shared" si="3"/>
        <v>53421</v>
      </c>
      <c r="H11419" s="77"/>
      <c r="I11419" s="77"/>
      <c r="J11419" s="77"/>
      <c r="K11419" s="77"/>
      <c r="L11419" s="77"/>
      <c r="M11419" s="77"/>
    </row>
    <row r="11420" ht="15.75" customHeight="1">
      <c r="A11420" s="79">
        <f t="shared" si="3"/>
        <v>53422</v>
      </c>
      <c r="H11420" s="77"/>
      <c r="I11420" s="77"/>
      <c r="J11420" s="77"/>
      <c r="K11420" s="77"/>
      <c r="L11420" s="77"/>
      <c r="M11420" s="77"/>
    </row>
    <row r="11421" ht="15.75" customHeight="1">
      <c r="A11421" s="79">
        <f t="shared" si="3"/>
        <v>53423</v>
      </c>
      <c r="H11421" s="77"/>
      <c r="I11421" s="77"/>
      <c r="J11421" s="77"/>
      <c r="K11421" s="77"/>
      <c r="L11421" s="77"/>
      <c r="M11421" s="77"/>
    </row>
    <row r="11422" ht="15.75" customHeight="1">
      <c r="A11422" s="79">
        <f t="shared" si="3"/>
        <v>53424</v>
      </c>
      <c r="H11422" s="77"/>
      <c r="I11422" s="77"/>
      <c r="J11422" s="77"/>
      <c r="K11422" s="77"/>
      <c r="L11422" s="77"/>
      <c r="M11422" s="77"/>
    </row>
    <row r="11423" ht="15.75" customHeight="1">
      <c r="A11423" s="79">
        <f t="shared" si="3"/>
        <v>53425</v>
      </c>
      <c r="H11423" s="77"/>
      <c r="I11423" s="77"/>
      <c r="J11423" s="77"/>
      <c r="K11423" s="77"/>
      <c r="L11423" s="77"/>
      <c r="M11423" s="77"/>
    </row>
    <row r="11424" ht="15.75" customHeight="1">
      <c r="A11424" s="79">
        <f t="shared" si="3"/>
        <v>53426</v>
      </c>
      <c r="H11424" s="77"/>
      <c r="I11424" s="77"/>
      <c r="J11424" s="77"/>
      <c r="K11424" s="77"/>
      <c r="L11424" s="77"/>
      <c r="M11424" s="77"/>
    </row>
    <row r="11425" ht="15.75" customHeight="1">
      <c r="A11425" s="79">
        <f t="shared" si="3"/>
        <v>53427</v>
      </c>
      <c r="H11425" s="77"/>
      <c r="I11425" s="77"/>
      <c r="J11425" s="77"/>
      <c r="K11425" s="77"/>
      <c r="L11425" s="77"/>
      <c r="M11425" s="77"/>
    </row>
    <row r="11426" ht="15.75" customHeight="1">
      <c r="A11426" s="79">
        <f t="shared" si="3"/>
        <v>53428</v>
      </c>
      <c r="H11426" s="77"/>
      <c r="I11426" s="77"/>
      <c r="J11426" s="77"/>
      <c r="K11426" s="77"/>
      <c r="L11426" s="77"/>
      <c r="M11426" s="77"/>
    </row>
    <row r="11427" ht="15.75" customHeight="1">
      <c r="A11427" s="79">
        <f t="shared" si="3"/>
        <v>53429</v>
      </c>
      <c r="H11427" s="77"/>
      <c r="I11427" s="77"/>
      <c r="J11427" s="77"/>
      <c r="K11427" s="77"/>
      <c r="L11427" s="77"/>
      <c r="M11427" s="77"/>
    </row>
    <row r="11428" ht="15.75" customHeight="1">
      <c r="A11428" s="79">
        <f t="shared" si="3"/>
        <v>53430</v>
      </c>
      <c r="H11428" s="77"/>
      <c r="I11428" s="77"/>
      <c r="J11428" s="77"/>
      <c r="K11428" s="77"/>
      <c r="L11428" s="77"/>
      <c r="M11428" s="77"/>
    </row>
    <row r="11429" ht="15.75" customHeight="1">
      <c r="A11429" s="79">
        <f t="shared" si="3"/>
        <v>53431</v>
      </c>
      <c r="H11429" s="77"/>
      <c r="I11429" s="77"/>
      <c r="J11429" s="77"/>
      <c r="K11429" s="77"/>
      <c r="L11429" s="77"/>
      <c r="M11429" s="77"/>
    </row>
    <row r="11430" ht="15.75" customHeight="1">
      <c r="A11430" s="79">
        <f t="shared" si="3"/>
        <v>53432</v>
      </c>
      <c r="H11430" s="77"/>
      <c r="I11430" s="77"/>
      <c r="J11430" s="77"/>
      <c r="K11430" s="77"/>
      <c r="L11430" s="77"/>
      <c r="M11430" s="77"/>
    </row>
    <row r="11431" ht="15.75" customHeight="1">
      <c r="A11431" s="79">
        <f t="shared" si="3"/>
        <v>53433</v>
      </c>
      <c r="H11431" s="77"/>
      <c r="I11431" s="77"/>
      <c r="J11431" s="77"/>
      <c r="K11431" s="77"/>
      <c r="L11431" s="77"/>
      <c r="M11431" s="77"/>
    </row>
    <row r="11432" ht="15.75" customHeight="1">
      <c r="A11432" s="79">
        <f t="shared" si="3"/>
        <v>53434</v>
      </c>
      <c r="H11432" s="77"/>
      <c r="I11432" s="77"/>
      <c r="J11432" s="77"/>
      <c r="K11432" s="77"/>
      <c r="L11432" s="77"/>
      <c r="M11432" s="77"/>
    </row>
    <row r="11433" ht="15.75" customHeight="1">
      <c r="A11433" s="79">
        <f t="shared" si="3"/>
        <v>53435</v>
      </c>
      <c r="H11433" s="77"/>
      <c r="I11433" s="77"/>
      <c r="J11433" s="77"/>
      <c r="K11433" s="77"/>
      <c r="L11433" s="77"/>
      <c r="M11433" s="77"/>
    </row>
    <row r="11434" ht="15.75" customHeight="1">
      <c r="A11434" s="79">
        <f t="shared" si="3"/>
        <v>53436</v>
      </c>
      <c r="H11434" s="77"/>
      <c r="I11434" s="77"/>
      <c r="J11434" s="77"/>
      <c r="K11434" s="77"/>
      <c r="L11434" s="77"/>
      <c r="M11434" s="77"/>
    </row>
    <row r="11435" ht="15.75" customHeight="1">
      <c r="A11435" s="79">
        <f t="shared" si="3"/>
        <v>53437</v>
      </c>
      <c r="H11435" s="77"/>
      <c r="I11435" s="77"/>
      <c r="J11435" s="77"/>
      <c r="K11435" s="77"/>
      <c r="L11435" s="77"/>
      <c r="M11435" s="77"/>
    </row>
    <row r="11436" ht="15.75" customHeight="1">
      <c r="A11436" s="79">
        <f t="shared" si="3"/>
        <v>53438</v>
      </c>
      <c r="H11436" s="77"/>
      <c r="I11436" s="77"/>
      <c r="J11436" s="77"/>
      <c r="K11436" s="77"/>
      <c r="L11436" s="77"/>
      <c r="M11436" s="77"/>
    </row>
    <row r="11437" ht="15.75" customHeight="1">
      <c r="A11437" s="79">
        <f t="shared" si="3"/>
        <v>53439</v>
      </c>
      <c r="H11437" s="77"/>
      <c r="I11437" s="77"/>
      <c r="J11437" s="77"/>
      <c r="K11437" s="77"/>
      <c r="L11437" s="77"/>
      <c r="M11437" s="77"/>
    </row>
    <row r="11438" ht="15.75" customHeight="1">
      <c r="A11438" s="79">
        <f t="shared" si="3"/>
        <v>53440</v>
      </c>
      <c r="H11438" s="77"/>
      <c r="I11438" s="77"/>
      <c r="J11438" s="77"/>
      <c r="K11438" s="77"/>
      <c r="L11438" s="77"/>
      <c r="M11438" s="77"/>
    </row>
    <row r="11439" ht="15.75" customHeight="1">
      <c r="A11439" s="79">
        <f t="shared" si="3"/>
        <v>53441</v>
      </c>
      <c r="H11439" s="77"/>
      <c r="I11439" s="77"/>
      <c r="J11439" s="77"/>
      <c r="K11439" s="77"/>
      <c r="L11439" s="77"/>
      <c r="M11439" s="77"/>
    </row>
    <row r="11440" ht="15.75" customHeight="1">
      <c r="A11440" s="79">
        <f t="shared" si="3"/>
        <v>53442</v>
      </c>
      <c r="H11440" s="77"/>
      <c r="I11440" s="77"/>
      <c r="J11440" s="77"/>
      <c r="K11440" s="77"/>
      <c r="L11440" s="77"/>
      <c r="M11440" s="77"/>
    </row>
    <row r="11441" ht="15.75" customHeight="1">
      <c r="A11441" s="79">
        <f t="shared" si="3"/>
        <v>53443</v>
      </c>
      <c r="H11441" s="77"/>
      <c r="I11441" s="77"/>
      <c r="J11441" s="77"/>
      <c r="K11441" s="77"/>
      <c r="L11441" s="77"/>
      <c r="M11441" s="77"/>
    </row>
    <row r="11442" ht="15.75" customHeight="1">
      <c r="A11442" s="79">
        <f t="shared" si="3"/>
        <v>53444</v>
      </c>
      <c r="H11442" s="77"/>
      <c r="I11442" s="77"/>
      <c r="J11442" s="77"/>
      <c r="K11442" s="77"/>
      <c r="L11442" s="77"/>
      <c r="M11442" s="77"/>
    </row>
    <row r="11443" ht="15.75" customHeight="1">
      <c r="A11443" s="79">
        <f t="shared" si="3"/>
        <v>53445</v>
      </c>
      <c r="H11443" s="77"/>
      <c r="I11443" s="77"/>
      <c r="J11443" s="77"/>
      <c r="K11443" s="77"/>
      <c r="L11443" s="77"/>
      <c r="M11443" s="77"/>
    </row>
    <row r="11444" ht="15.75" customHeight="1">
      <c r="A11444" s="79">
        <f t="shared" si="3"/>
        <v>53446</v>
      </c>
      <c r="H11444" s="77"/>
      <c r="I11444" s="77"/>
      <c r="J11444" s="77"/>
      <c r="K11444" s="77"/>
      <c r="L11444" s="77"/>
      <c r="M11444" s="77"/>
    </row>
    <row r="11445" ht="15.75" customHeight="1">
      <c r="A11445" s="79">
        <f t="shared" si="3"/>
        <v>53447</v>
      </c>
      <c r="H11445" s="77"/>
      <c r="I11445" s="77"/>
      <c r="J11445" s="77"/>
      <c r="K11445" s="77"/>
      <c r="L11445" s="77"/>
      <c r="M11445" s="77"/>
    </row>
    <row r="11446" ht="15.75" customHeight="1">
      <c r="A11446" s="79">
        <f t="shared" si="3"/>
        <v>53448</v>
      </c>
      <c r="H11446" s="77"/>
      <c r="I11446" s="77"/>
      <c r="J11446" s="77"/>
      <c r="K11446" s="77"/>
      <c r="L11446" s="77"/>
      <c r="M11446" s="77"/>
    </row>
    <row r="11447" ht="15.75" customHeight="1">
      <c r="A11447" s="79">
        <f t="shared" si="3"/>
        <v>53449</v>
      </c>
      <c r="H11447" s="77"/>
      <c r="I11447" s="77"/>
      <c r="J11447" s="77"/>
      <c r="K11447" s="77"/>
      <c r="L11447" s="77"/>
      <c r="M11447" s="77"/>
    </row>
    <row r="11448" ht="15.75" customHeight="1">
      <c r="A11448" s="79">
        <f t="shared" si="3"/>
        <v>53450</v>
      </c>
      <c r="H11448" s="77"/>
      <c r="I11448" s="77"/>
      <c r="J11448" s="77"/>
      <c r="K11448" s="77"/>
      <c r="L11448" s="77"/>
      <c r="M11448" s="77"/>
    </row>
    <row r="11449" ht="15.75" customHeight="1">
      <c r="A11449" s="79">
        <f t="shared" si="3"/>
        <v>53451</v>
      </c>
      <c r="H11449" s="77"/>
      <c r="I11449" s="77"/>
      <c r="J11449" s="77"/>
      <c r="K11449" s="77"/>
      <c r="L11449" s="77"/>
      <c r="M11449" s="77"/>
    </row>
    <row r="11450" ht="15.75" customHeight="1">
      <c r="A11450" s="79">
        <f t="shared" si="3"/>
        <v>53452</v>
      </c>
      <c r="H11450" s="77"/>
      <c r="I11450" s="77"/>
      <c r="J11450" s="77"/>
      <c r="K11450" s="77"/>
      <c r="L11450" s="77"/>
      <c r="M11450" s="77"/>
    </row>
    <row r="11451" ht="15.75" customHeight="1">
      <c r="A11451" s="79">
        <f t="shared" si="3"/>
        <v>53453</v>
      </c>
      <c r="H11451" s="77"/>
      <c r="I11451" s="77"/>
      <c r="J11451" s="77"/>
      <c r="K11451" s="77"/>
      <c r="L11451" s="77"/>
      <c r="M11451" s="77"/>
    </row>
    <row r="11452" ht="15.75" customHeight="1">
      <c r="A11452" s="79">
        <f t="shared" si="3"/>
        <v>53454</v>
      </c>
      <c r="H11452" s="77"/>
      <c r="I11452" s="77"/>
      <c r="J11452" s="77"/>
      <c r="K11452" s="77"/>
      <c r="L11452" s="77"/>
      <c r="M11452" s="77"/>
    </row>
    <row r="11453" ht="15.75" customHeight="1">
      <c r="A11453" s="79">
        <f t="shared" si="3"/>
        <v>53455</v>
      </c>
      <c r="H11453" s="77"/>
      <c r="I11453" s="77"/>
      <c r="J11453" s="77"/>
      <c r="K11453" s="77"/>
      <c r="L11453" s="77"/>
      <c r="M11453" s="77"/>
    </row>
    <row r="11454" ht="15.75" customHeight="1">
      <c r="A11454" s="79">
        <f t="shared" si="3"/>
        <v>53456</v>
      </c>
      <c r="H11454" s="77"/>
      <c r="I11454" s="77"/>
      <c r="J11454" s="77"/>
      <c r="K11454" s="77"/>
      <c r="L11454" s="77"/>
      <c r="M11454" s="77"/>
    </row>
    <row r="11455" ht="15.75" customHeight="1">
      <c r="A11455" s="79">
        <f t="shared" si="3"/>
        <v>53457</v>
      </c>
      <c r="H11455" s="77"/>
      <c r="I11455" s="77"/>
      <c r="J11455" s="77"/>
      <c r="K11455" s="77"/>
      <c r="L11455" s="77"/>
      <c r="M11455" s="77"/>
    </row>
    <row r="11456" ht="15.75" customHeight="1">
      <c r="A11456" s="79">
        <f t="shared" si="3"/>
        <v>53458</v>
      </c>
      <c r="H11456" s="77"/>
      <c r="I11456" s="77"/>
      <c r="J11456" s="77"/>
      <c r="K11456" s="77"/>
      <c r="L11456" s="77"/>
      <c r="M11456" s="77"/>
    </row>
    <row r="11457" ht="15.75" customHeight="1">
      <c r="A11457" s="79">
        <f t="shared" si="3"/>
        <v>53459</v>
      </c>
      <c r="H11457" s="77"/>
      <c r="I11457" s="77"/>
      <c r="J11457" s="77"/>
      <c r="K11457" s="77"/>
      <c r="L11457" s="77"/>
      <c r="M11457" s="77"/>
    </row>
    <row r="11458" ht="15.75" customHeight="1">
      <c r="A11458" s="79">
        <f t="shared" si="3"/>
        <v>53460</v>
      </c>
      <c r="H11458" s="77"/>
      <c r="I11458" s="77"/>
      <c r="J11458" s="77"/>
      <c r="K11458" s="77"/>
      <c r="L11458" s="77"/>
      <c r="M11458" s="77"/>
    </row>
    <row r="11459" ht="15.75" customHeight="1">
      <c r="A11459" s="79">
        <f t="shared" si="3"/>
        <v>53461</v>
      </c>
      <c r="H11459" s="77"/>
      <c r="I11459" s="77"/>
      <c r="J11459" s="77"/>
      <c r="K11459" s="77"/>
      <c r="L11459" s="77"/>
      <c r="M11459" s="77"/>
    </row>
    <row r="11460" ht="15.75" customHeight="1">
      <c r="A11460" s="79">
        <f t="shared" si="3"/>
        <v>53462</v>
      </c>
      <c r="H11460" s="77"/>
      <c r="I11460" s="77"/>
      <c r="J11460" s="77"/>
      <c r="K11460" s="77"/>
      <c r="L11460" s="77"/>
      <c r="M11460" s="77"/>
    </row>
    <row r="11461" ht="15.75" customHeight="1">
      <c r="A11461" s="79">
        <f t="shared" si="3"/>
        <v>53463</v>
      </c>
      <c r="H11461" s="77"/>
      <c r="I11461" s="77"/>
      <c r="J11461" s="77"/>
      <c r="K11461" s="77"/>
      <c r="L11461" s="77"/>
      <c r="M11461" s="77"/>
    </row>
    <row r="11462" ht="15.75" customHeight="1">
      <c r="A11462" s="79">
        <f t="shared" si="3"/>
        <v>53464</v>
      </c>
      <c r="H11462" s="77"/>
      <c r="I11462" s="77"/>
      <c r="J11462" s="77"/>
      <c r="K11462" s="77"/>
      <c r="L11462" s="77"/>
      <c r="M11462" s="77"/>
    </row>
    <row r="11463" ht="15.75" customHeight="1">
      <c r="A11463" s="79">
        <f t="shared" si="3"/>
        <v>53465</v>
      </c>
      <c r="H11463" s="77"/>
      <c r="I11463" s="77"/>
      <c r="J11463" s="77"/>
      <c r="K11463" s="77"/>
      <c r="L11463" s="77"/>
      <c r="M11463" s="77"/>
    </row>
    <row r="11464" ht="15.75" customHeight="1">
      <c r="A11464" s="79">
        <f t="shared" si="3"/>
        <v>53466</v>
      </c>
      <c r="H11464" s="77"/>
      <c r="I11464" s="77"/>
      <c r="J11464" s="77"/>
      <c r="K11464" s="77"/>
      <c r="L11464" s="77"/>
      <c r="M11464" s="77"/>
    </row>
    <row r="11465" ht="15.75" customHeight="1">
      <c r="A11465" s="79">
        <f t="shared" si="3"/>
        <v>53467</v>
      </c>
      <c r="H11465" s="77"/>
      <c r="I11465" s="77"/>
      <c r="J11465" s="77"/>
      <c r="K11465" s="77"/>
      <c r="L11465" s="77"/>
      <c r="M11465" s="77"/>
    </row>
    <row r="11466" ht="15.75" customHeight="1">
      <c r="A11466" s="79">
        <f t="shared" si="3"/>
        <v>53468</v>
      </c>
      <c r="H11466" s="77"/>
      <c r="I11466" s="77"/>
      <c r="J11466" s="77"/>
      <c r="K11466" s="77"/>
      <c r="L11466" s="77"/>
      <c r="M11466" s="77"/>
    </row>
    <row r="11467" ht="15.75" customHeight="1">
      <c r="A11467" s="79">
        <f t="shared" si="3"/>
        <v>53469</v>
      </c>
      <c r="H11467" s="77"/>
      <c r="I11467" s="77"/>
      <c r="J11467" s="77"/>
      <c r="K11467" s="77"/>
      <c r="L11467" s="77"/>
      <c r="M11467" s="77"/>
    </row>
    <row r="11468" ht="15.75" customHeight="1">
      <c r="A11468" s="79">
        <f t="shared" si="3"/>
        <v>53470</v>
      </c>
      <c r="H11468" s="77"/>
      <c r="I11468" s="77"/>
      <c r="J11468" s="77"/>
      <c r="K11468" s="77"/>
      <c r="L11468" s="77"/>
      <c r="M11468" s="77"/>
    </row>
    <row r="11469" ht="15.75" customHeight="1">
      <c r="A11469" s="79">
        <f t="shared" si="3"/>
        <v>53471</v>
      </c>
      <c r="H11469" s="77"/>
      <c r="I11469" s="77"/>
      <c r="J11469" s="77"/>
      <c r="K11469" s="77"/>
      <c r="L11469" s="77"/>
      <c r="M11469" s="77"/>
    </row>
    <row r="11470" ht="15.75" customHeight="1">
      <c r="A11470" s="79">
        <f t="shared" si="3"/>
        <v>53472</v>
      </c>
      <c r="H11470" s="77"/>
      <c r="I11470" s="77"/>
      <c r="J11470" s="77"/>
      <c r="K11470" s="77"/>
      <c r="L11470" s="77"/>
      <c r="M11470" s="77"/>
    </row>
    <row r="11471" ht="15.75" customHeight="1">
      <c r="A11471" s="79">
        <f t="shared" si="3"/>
        <v>53473</v>
      </c>
      <c r="H11471" s="77"/>
      <c r="I11471" s="77"/>
      <c r="J11471" s="77"/>
      <c r="K11471" s="77"/>
      <c r="L11471" s="77"/>
      <c r="M11471" s="77"/>
    </row>
    <row r="11472" ht="15.75" customHeight="1">
      <c r="A11472" s="79">
        <f t="shared" si="3"/>
        <v>53474</v>
      </c>
      <c r="H11472" s="77"/>
      <c r="I11472" s="77"/>
      <c r="J11472" s="77"/>
      <c r="K11472" s="77"/>
      <c r="L11472" s="77"/>
      <c r="M11472" s="77"/>
    </row>
    <row r="11473" ht="15.75" customHeight="1">
      <c r="A11473" s="79">
        <f t="shared" si="3"/>
        <v>53475</v>
      </c>
      <c r="H11473" s="77"/>
      <c r="I11473" s="77"/>
      <c r="J11473" s="77"/>
      <c r="K11473" s="77"/>
      <c r="L11473" s="77"/>
      <c r="M11473" s="77"/>
    </row>
    <row r="11474" ht="15.75" customHeight="1">
      <c r="A11474" s="79">
        <f t="shared" si="3"/>
        <v>53476</v>
      </c>
      <c r="H11474" s="77"/>
      <c r="I11474" s="77"/>
      <c r="J11474" s="77"/>
      <c r="K11474" s="77"/>
      <c r="L11474" s="77"/>
      <c r="M11474" s="77"/>
    </row>
    <row r="11475" ht="15.75" customHeight="1">
      <c r="A11475" s="79">
        <f t="shared" si="3"/>
        <v>53477</v>
      </c>
      <c r="H11475" s="77"/>
      <c r="I11475" s="77"/>
      <c r="J11475" s="77"/>
      <c r="K11475" s="77"/>
      <c r="L11475" s="77"/>
      <c r="M11475" s="77"/>
    </row>
    <row r="11476" ht="15.75" customHeight="1">
      <c r="A11476" s="79">
        <f t="shared" si="3"/>
        <v>53478</v>
      </c>
      <c r="H11476" s="77"/>
      <c r="I11476" s="77"/>
      <c r="J11476" s="77"/>
      <c r="K11476" s="77"/>
      <c r="L11476" s="77"/>
      <c r="M11476" s="77"/>
    </row>
    <row r="11477" ht="15.75" customHeight="1">
      <c r="A11477" s="79">
        <f t="shared" si="3"/>
        <v>53479</v>
      </c>
      <c r="H11477" s="77"/>
      <c r="I11477" s="77"/>
      <c r="J11477" s="77"/>
      <c r="K11477" s="77"/>
      <c r="L11477" s="77"/>
      <c r="M11477" s="77"/>
    </row>
    <row r="11478" ht="15.75" customHeight="1">
      <c r="A11478" s="79">
        <f t="shared" si="3"/>
        <v>53480</v>
      </c>
      <c r="H11478" s="77"/>
      <c r="I11478" s="77"/>
      <c r="J11478" s="77"/>
      <c r="K11478" s="77"/>
      <c r="L11478" s="77"/>
      <c r="M11478" s="77"/>
    </row>
    <row r="11479" ht="15.75" customHeight="1">
      <c r="A11479" s="79">
        <f t="shared" si="3"/>
        <v>53481</v>
      </c>
      <c r="H11479" s="77"/>
      <c r="I11479" s="77"/>
      <c r="J11479" s="77"/>
      <c r="K11479" s="77"/>
      <c r="L11479" s="77"/>
      <c r="M11479" s="77"/>
    </row>
    <row r="11480" ht="15.75" customHeight="1">
      <c r="A11480" s="79">
        <f t="shared" si="3"/>
        <v>53482</v>
      </c>
      <c r="H11480" s="77"/>
      <c r="I11480" s="77"/>
      <c r="J11480" s="77"/>
      <c r="K11480" s="77"/>
      <c r="L11480" s="77"/>
      <c r="M11480" s="77"/>
    </row>
    <row r="11481" ht="15.75" customHeight="1">
      <c r="A11481" s="79">
        <f t="shared" si="3"/>
        <v>53483</v>
      </c>
      <c r="H11481" s="77"/>
      <c r="I11481" s="77"/>
      <c r="J11481" s="77"/>
      <c r="K11481" s="77"/>
      <c r="L11481" s="77"/>
      <c r="M11481" s="77"/>
    </row>
    <row r="11482" ht="15.75" customHeight="1">
      <c r="A11482" s="79">
        <f t="shared" si="3"/>
        <v>53484</v>
      </c>
      <c r="H11482" s="77"/>
      <c r="I11482" s="77"/>
      <c r="J11482" s="77"/>
      <c r="K11482" s="77"/>
      <c r="L11482" s="77"/>
      <c r="M11482" s="77"/>
    </row>
    <row r="11483" ht="15.75" customHeight="1">
      <c r="A11483" s="79">
        <f t="shared" si="3"/>
        <v>53485</v>
      </c>
      <c r="H11483" s="77"/>
      <c r="I11483" s="77"/>
      <c r="J11483" s="77"/>
      <c r="K11483" s="77"/>
      <c r="L11483" s="77"/>
      <c r="M11483" s="77"/>
    </row>
    <row r="11484" ht="15.75" customHeight="1">
      <c r="A11484" s="79">
        <f t="shared" si="3"/>
        <v>53486</v>
      </c>
      <c r="H11484" s="77"/>
      <c r="I11484" s="77"/>
      <c r="J11484" s="77"/>
      <c r="K11484" s="77"/>
      <c r="L11484" s="77"/>
      <c r="M11484" s="77"/>
    </row>
    <row r="11485" ht="15.75" customHeight="1">
      <c r="A11485" s="79">
        <f t="shared" si="3"/>
        <v>53487</v>
      </c>
      <c r="H11485" s="77"/>
      <c r="I11485" s="77"/>
      <c r="J11485" s="77"/>
      <c r="K11485" s="77"/>
      <c r="L11485" s="77"/>
      <c r="M11485" s="77"/>
    </row>
    <row r="11486" ht="15.75" customHeight="1">
      <c r="A11486" s="79">
        <f t="shared" si="3"/>
        <v>53488</v>
      </c>
      <c r="H11486" s="77"/>
      <c r="I11486" s="77"/>
      <c r="J11486" s="77"/>
      <c r="K11486" s="77"/>
      <c r="L11486" s="77"/>
      <c r="M11486" s="77"/>
    </row>
    <row r="11487" ht="15.75" customHeight="1">
      <c r="A11487" s="79">
        <f t="shared" si="3"/>
        <v>53489</v>
      </c>
      <c r="H11487" s="77"/>
      <c r="I11487" s="77"/>
      <c r="J11487" s="77"/>
      <c r="K11487" s="77"/>
      <c r="L11487" s="77"/>
      <c r="M11487" s="77"/>
    </row>
    <row r="11488" ht="15.75" customHeight="1">
      <c r="A11488" s="79">
        <f t="shared" si="3"/>
        <v>53490</v>
      </c>
      <c r="H11488" s="77"/>
      <c r="I11488" s="77"/>
      <c r="J11488" s="77"/>
      <c r="K11488" s="77"/>
      <c r="L11488" s="77"/>
      <c r="M11488" s="77"/>
    </row>
    <row r="11489" ht="15.75" customHeight="1">
      <c r="A11489" s="79">
        <f t="shared" si="3"/>
        <v>53491</v>
      </c>
      <c r="H11489" s="77"/>
      <c r="I11489" s="77"/>
      <c r="J11489" s="77"/>
      <c r="K11489" s="77"/>
      <c r="L11489" s="77"/>
      <c r="M11489" s="77"/>
    </row>
    <row r="11490" ht="15.75" customHeight="1">
      <c r="A11490" s="79">
        <f t="shared" si="3"/>
        <v>53492</v>
      </c>
      <c r="H11490" s="77"/>
      <c r="I11490" s="77"/>
      <c r="J11490" s="77"/>
      <c r="K11490" s="77"/>
      <c r="L11490" s="77"/>
      <c r="M11490" s="77"/>
    </row>
    <row r="11491" ht="15.75" customHeight="1">
      <c r="A11491" s="79">
        <f t="shared" si="3"/>
        <v>53493</v>
      </c>
      <c r="H11491" s="77"/>
      <c r="I11491" s="77"/>
      <c r="J11491" s="77"/>
      <c r="K11491" s="77"/>
      <c r="L11491" s="77"/>
      <c r="M11491" s="77"/>
    </row>
    <row r="11492" ht="15.75" customHeight="1">
      <c r="A11492" s="79">
        <f t="shared" si="3"/>
        <v>53494</v>
      </c>
      <c r="H11492" s="77"/>
      <c r="I11492" s="77"/>
      <c r="J11492" s="77"/>
      <c r="K11492" s="77"/>
      <c r="L11492" s="77"/>
      <c r="M11492" s="77"/>
    </row>
    <row r="11493" ht="15.75" customHeight="1">
      <c r="A11493" s="79">
        <f t="shared" si="3"/>
        <v>53495</v>
      </c>
      <c r="H11493" s="77"/>
      <c r="I11493" s="77"/>
      <c r="J11493" s="77"/>
      <c r="K11493" s="77"/>
      <c r="L11493" s="77"/>
      <c r="M11493" s="77"/>
    </row>
    <row r="11494" ht="15.75" customHeight="1">
      <c r="A11494" s="79">
        <f t="shared" si="3"/>
        <v>53496</v>
      </c>
      <c r="H11494" s="77"/>
      <c r="I11494" s="77"/>
      <c r="J11494" s="77"/>
      <c r="K11494" s="77"/>
      <c r="L11494" s="77"/>
      <c r="M11494" s="77"/>
    </row>
    <row r="11495" ht="15.75" customHeight="1">
      <c r="A11495" s="79">
        <f t="shared" si="3"/>
        <v>53497</v>
      </c>
      <c r="H11495" s="77"/>
      <c r="I11495" s="77"/>
      <c r="J11495" s="77"/>
      <c r="K11495" s="77"/>
      <c r="L11495" s="77"/>
      <c r="M11495" s="77"/>
    </row>
    <row r="11496" ht="15.75" customHeight="1">
      <c r="A11496" s="79">
        <f t="shared" si="3"/>
        <v>53498</v>
      </c>
      <c r="H11496" s="77"/>
      <c r="I11496" s="77"/>
      <c r="J11496" s="77"/>
      <c r="K11496" s="77"/>
      <c r="L11496" s="77"/>
      <c r="M11496" s="77"/>
    </row>
    <row r="11497" ht="15.75" customHeight="1">
      <c r="A11497" s="79">
        <f t="shared" si="3"/>
        <v>53499</v>
      </c>
      <c r="H11497" s="77"/>
      <c r="I11497" s="77"/>
      <c r="J11497" s="77"/>
      <c r="K11497" s="77"/>
      <c r="L11497" s="77"/>
      <c r="M11497" s="77"/>
    </row>
    <row r="11498" ht="15.75" customHeight="1">
      <c r="A11498" s="79">
        <f t="shared" si="3"/>
        <v>53500</v>
      </c>
      <c r="H11498" s="77"/>
      <c r="I11498" s="77"/>
      <c r="J11498" s="77"/>
      <c r="K11498" s="77"/>
      <c r="L11498" s="77"/>
      <c r="M11498" s="77"/>
    </row>
    <row r="11499" ht="15.75" customHeight="1">
      <c r="A11499" s="79">
        <f t="shared" si="3"/>
        <v>53501</v>
      </c>
      <c r="H11499" s="77"/>
      <c r="I11499" s="77"/>
      <c r="J11499" s="77"/>
      <c r="K11499" s="77"/>
      <c r="L11499" s="77"/>
      <c r="M11499" s="77"/>
    </row>
    <row r="11500" ht="15.75" customHeight="1">
      <c r="A11500" s="79">
        <f t="shared" si="3"/>
        <v>53502</v>
      </c>
      <c r="H11500" s="77"/>
      <c r="I11500" s="77"/>
      <c r="J11500" s="77"/>
      <c r="K11500" s="77"/>
      <c r="L11500" s="77"/>
      <c r="M11500" s="77"/>
    </row>
    <row r="11501" ht="15.75" customHeight="1">
      <c r="A11501" s="79">
        <f t="shared" si="3"/>
        <v>53503</v>
      </c>
      <c r="H11501" s="77"/>
      <c r="I11501" s="77"/>
      <c r="J11501" s="77"/>
      <c r="K11501" s="77"/>
      <c r="L11501" s="77"/>
      <c r="M11501" s="77"/>
    </row>
    <row r="11502" ht="15.75" customHeight="1">
      <c r="A11502" s="79">
        <f t="shared" si="3"/>
        <v>53504</v>
      </c>
      <c r="H11502" s="77"/>
      <c r="I11502" s="77"/>
      <c r="J11502" s="77"/>
      <c r="K11502" s="77"/>
      <c r="L11502" s="77"/>
      <c r="M11502" s="77"/>
    </row>
    <row r="11503" ht="15.75" customHeight="1">
      <c r="A11503" s="79">
        <f t="shared" si="3"/>
        <v>53505</v>
      </c>
      <c r="H11503" s="77"/>
      <c r="I11503" s="77"/>
      <c r="J11503" s="77"/>
      <c r="K11503" s="77"/>
      <c r="L11503" s="77"/>
      <c r="M11503" s="77"/>
    </row>
    <row r="11504" ht="15.75" customHeight="1">
      <c r="A11504" s="79">
        <f t="shared" si="3"/>
        <v>53506</v>
      </c>
      <c r="H11504" s="77"/>
      <c r="I11504" s="77"/>
      <c r="J11504" s="77"/>
      <c r="K11504" s="77"/>
      <c r="L11504" s="77"/>
      <c r="M11504" s="77"/>
    </row>
    <row r="11505" ht="15.75" customHeight="1">
      <c r="A11505" s="79">
        <f t="shared" si="3"/>
        <v>53507</v>
      </c>
      <c r="H11505" s="77"/>
      <c r="I11505" s="77"/>
      <c r="J11505" s="77"/>
      <c r="K11505" s="77"/>
      <c r="L11505" s="77"/>
      <c r="M11505" s="77"/>
    </row>
    <row r="11506" ht="15.75" customHeight="1">
      <c r="A11506" s="79">
        <f t="shared" si="3"/>
        <v>53508</v>
      </c>
      <c r="H11506" s="77"/>
      <c r="I11506" s="77"/>
      <c r="J11506" s="77"/>
      <c r="K11506" s="77"/>
      <c r="L11506" s="77"/>
      <c r="M11506" s="77"/>
    </row>
    <row r="11507" ht="15.75" customHeight="1">
      <c r="A11507" s="79">
        <f t="shared" si="3"/>
        <v>53509</v>
      </c>
      <c r="H11507" s="77"/>
      <c r="I11507" s="77"/>
      <c r="J11507" s="77"/>
      <c r="K11507" s="77"/>
      <c r="L11507" s="77"/>
      <c r="M11507" s="77"/>
    </row>
    <row r="11508" ht="15.75" customHeight="1">
      <c r="A11508" s="79">
        <f t="shared" si="3"/>
        <v>53510</v>
      </c>
      <c r="H11508" s="77"/>
      <c r="I11508" s="77"/>
      <c r="J11508" s="77"/>
      <c r="K11508" s="77"/>
      <c r="L11508" s="77"/>
      <c r="M11508" s="77"/>
    </row>
    <row r="11509" ht="15.75" customHeight="1">
      <c r="A11509" s="79">
        <f t="shared" si="3"/>
        <v>53511</v>
      </c>
      <c r="H11509" s="77"/>
      <c r="I11509" s="77"/>
      <c r="J11509" s="77"/>
      <c r="K11509" s="77"/>
      <c r="L11509" s="77"/>
      <c r="M11509" s="77"/>
    </row>
    <row r="11510" ht="15.75" customHeight="1">
      <c r="A11510" s="79">
        <f t="shared" si="3"/>
        <v>53512</v>
      </c>
      <c r="H11510" s="77"/>
      <c r="I11510" s="77"/>
      <c r="J11510" s="77"/>
      <c r="K11510" s="77"/>
      <c r="L11510" s="77"/>
      <c r="M11510" s="77"/>
    </row>
    <row r="11511" ht="15.75" customHeight="1">
      <c r="A11511" s="79">
        <f t="shared" si="3"/>
        <v>53513</v>
      </c>
      <c r="H11511" s="77"/>
      <c r="I11511" s="77"/>
      <c r="J11511" s="77"/>
      <c r="K11511" s="77"/>
      <c r="L11511" s="77"/>
      <c r="M11511" s="77"/>
    </row>
    <row r="11512" ht="15.75" customHeight="1">
      <c r="A11512" s="79">
        <f t="shared" si="3"/>
        <v>53514</v>
      </c>
      <c r="H11512" s="77"/>
      <c r="I11512" s="77"/>
      <c r="J11512" s="77"/>
      <c r="K11512" s="77"/>
      <c r="L11512" s="77"/>
      <c r="M11512" s="77"/>
    </row>
    <row r="11513" ht="15.75" customHeight="1">
      <c r="A11513" s="79">
        <f t="shared" si="3"/>
        <v>53515</v>
      </c>
      <c r="H11513" s="77"/>
      <c r="I11513" s="77"/>
      <c r="J11513" s="77"/>
      <c r="K11513" s="77"/>
      <c r="L11513" s="77"/>
      <c r="M11513" s="77"/>
    </row>
    <row r="11514" ht="15.75" customHeight="1">
      <c r="A11514" s="79">
        <f t="shared" si="3"/>
        <v>53516</v>
      </c>
      <c r="H11514" s="77"/>
      <c r="I11514" s="77"/>
      <c r="J11514" s="77"/>
      <c r="K11514" s="77"/>
      <c r="L11514" s="77"/>
      <c r="M11514" s="77"/>
    </row>
    <row r="11515" ht="15.75" customHeight="1">
      <c r="A11515" s="79">
        <f t="shared" si="3"/>
        <v>53517</v>
      </c>
      <c r="H11515" s="77"/>
      <c r="I11515" s="77"/>
      <c r="J11515" s="77"/>
      <c r="K11515" s="77"/>
      <c r="L11515" s="77"/>
      <c r="M11515" s="77"/>
    </row>
    <row r="11516" ht="15.75" customHeight="1">
      <c r="A11516" s="79">
        <f t="shared" si="3"/>
        <v>53518</v>
      </c>
      <c r="H11516" s="77"/>
      <c r="I11516" s="77"/>
      <c r="J11516" s="77"/>
      <c r="K11516" s="77"/>
      <c r="L11516" s="77"/>
      <c r="M11516" s="77"/>
    </row>
    <row r="11517" ht="15.75" customHeight="1">
      <c r="A11517" s="79">
        <f t="shared" si="3"/>
        <v>53519</v>
      </c>
      <c r="H11517" s="77"/>
      <c r="I11517" s="77"/>
      <c r="J11517" s="77"/>
      <c r="K11517" s="77"/>
      <c r="L11517" s="77"/>
      <c r="M11517" s="77"/>
    </row>
    <row r="11518" ht="15.75" customHeight="1">
      <c r="A11518" s="79">
        <f t="shared" si="3"/>
        <v>53520</v>
      </c>
      <c r="H11518" s="77"/>
      <c r="I11518" s="77"/>
      <c r="J11518" s="77"/>
      <c r="K11518" s="77"/>
      <c r="L11518" s="77"/>
      <c r="M11518" s="77"/>
    </row>
    <row r="11519" ht="15.75" customHeight="1">
      <c r="A11519" s="79">
        <f t="shared" si="3"/>
        <v>53521</v>
      </c>
      <c r="H11519" s="77"/>
      <c r="I11519" s="77"/>
      <c r="J11519" s="77"/>
      <c r="K11519" s="77"/>
      <c r="L11519" s="77"/>
      <c r="M11519" s="77"/>
    </row>
    <row r="11520" ht="15.75" customHeight="1">
      <c r="A11520" s="79">
        <f t="shared" si="3"/>
        <v>53522</v>
      </c>
      <c r="H11520" s="77"/>
      <c r="I11520" s="77"/>
      <c r="J11520" s="77"/>
      <c r="K11520" s="77"/>
      <c r="L11520" s="77"/>
      <c r="M11520" s="77"/>
    </row>
    <row r="11521" ht="15.75" customHeight="1">
      <c r="A11521" s="79">
        <f t="shared" si="3"/>
        <v>53523</v>
      </c>
      <c r="H11521" s="77"/>
      <c r="I11521" s="77"/>
      <c r="J11521" s="77"/>
      <c r="K11521" s="77"/>
      <c r="L11521" s="77"/>
      <c r="M11521" s="77"/>
    </row>
    <row r="11522" ht="15.75" customHeight="1">
      <c r="A11522" s="79">
        <f t="shared" si="3"/>
        <v>53524</v>
      </c>
      <c r="H11522" s="77"/>
      <c r="I11522" s="77"/>
      <c r="J11522" s="77"/>
      <c r="K11522" s="77"/>
      <c r="L11522" s="77"/>
      <c r="M11522" s="77"/>
    </row>
    <row r="11523" ht="15.75" customHeight="1">
      <c r="A11523" s="79">
        <f t="shared" si="3"/>
        <v>53525</v>
      </c>
      <c r="H11523" s="77"/>
      <c r="I11523" s="77"/>
      <c r="J11523" s="77"/>
      <c r="K11523" s="77"/>
      <c r="L11523" s="77"/>
      <c r="M11523" s="77"/>
    </row>
    <row r="11524" ht="15.75" customHeight="1">
      <c r="A11524" s="79">
        <f t="shared" si="3"/>
        <v>53526</v>
      </c>
      <c r="H11524" s="77"/>
      <c r="I11524" s="77"/>
      <c r="J11524" s="77"/>
      <c r="K11524" s="77"/>
      <c r="L11524" s="77"/>
      <c r="M11524" s="77"/>
    </row>
    <row r="11525" ht="15.75" customHeight="1">
      <c r="A11525" s="79">
        <f t="shared" si="3"/>
        <v>53527</v>
      </c>
      <c r="H11525" s="77"/>
      <c r="I11525" s="77"/>
      <c r="J11525" s="77"/>
      <c r="K11525" s="77"/>
      <c r="L11525" s="77"/>
      <c r="M11525" s="77"/>
    </row>
    <row r="11526" ht="15.75" customHeight="1">
      <c r="A11526" s="79">
        <f t="shared" si="3"/>
        <v>53528</v>
      </c>
      <c r="H11526" s="77"/>
      <c r="I11526" s="77"/>
      <c r="J11526" s="77"/>
      <c r="K11526" s="77"/>
      <c r="L11526" s="77"/>
      <c r="M11526" s="77"/>
    </row>
    <row r="11527" ht="15.75" customHeight="1">
      <c r="A11527" s="79">
        <f t="shared" si="3"/>
        <v>53529</v>
      </c>
      <c r="H11527" s="77"/>
      <c r="I11527" s="77"/>
      <c r="J11527" s="77"/>
      <c r="K11527" s="77"/>
      <c r="L11527" s="77"/>
      <c r="M11527" s="77"/>
    </row>
    <row r="11528" ht="15.75" customHeight="1">
      <c r="A11528" s="79">
        <f t="shared" si="3"/>
        <v>53530</v>
      </c>
      <c r="H11528" s="77"/>
      <c r="I11528" s="77"/>
      <c r="J11528" s="77"/>
      <c r="K11528" s="77"/>
      <c r="L11528" s="77"/>
      <c r="M11528" s="77"/>
    </row>
    <row r="11529" ht="15.75" customHeight="1">
      <c r="A11529" s="79">
        <f t="shared" si="3"/>
        <v>53531</v>
      </c>
      <c r="H11529" s="77"/>
      <c r="I11529" s="77"/>
      <c r="J11529" s="77"/>
      <c r="K11529" s="77"/>
      <c r="L11529" s="77"/>
      <c r="M11529" s="77"/>
    </row>
    <row r="11530" ht="15.75" customHeight="1">
      <c r="A11530" s="79">
        <f t="shared" si="3"/>
        <v>53532</v>
      </c>
      <c r="H11530" s="77"/>
      <c r="I11530" s="77"/>
      <c r="J11530" s="77"/>
      <c r="K11530" s="77"/>
      <c r="L11530" s="77"/>
      <c r="M11530" s="77"/>
    </row>
    <row r="11531" ht="15.75" customHeight="1">
      <c r="A11531" s="79">
        <f t="shared" si="3"/>
        <v>53533</v>
      </c>
      <c r="H11531" s="77"/>
      <c r="I11531" s="77"/>
      <c r="J11531" s="77"/>
      <c r="K11531" s="77"/>
      <c r="L11531" s="77"/>
      <c r="M11531" s="77"/>
    </row>
    <row r="11532" ht="15.75" customHeight="1">
      <c r="A11532" s="79">
        <f t="shared" si="3"/>
        <v>53534</v>
      </c>
      <c r="H11532" s="77"/>
      <c r="I11532" s="77"/>
      <c r="J11532" s="77"/>
      <c r="K11532" s="77"/>
      <c r="L11532" s="77"/>
      <c r="M11532" s="77"/>
    </row>
    <row r="11533" ht="15.75" customHeight="1">
      <c r="A11533" s="79">
        <f t="shared" si="3"/>
        <v>53535</v>
      </c>
      <c r="H11533" s="77"/>
      <c r="I11533" s="77"/>
      <c r="J11533" s="77"/>
      <c r="K11533" s="77"/>
      <c r="L11533" s="77"/>
      <c r="M11533" s="77"/>
    </row>
    <row r="11534" ht="15.75" customHeight="1">
      <c r="A11534" s="79">
        <f t="shared" si="3"/>
        <v>53536</v>
      </c>
      <c r="H11534" s="77"/>
      <c r="I11534" s="77"/>
      <c r="J11534" s="77"/>
      <c r="K11534" s="77"/>
      <c r="L11534" s="77"/>
      <c r="M11534" s="77"/>
    </row>
    <row r="11535" ht="15.75" customHeight="1">
      <c r="A11535" s="79">
        <f t="shared" si="3"/>
        <v>53537</v>
      </c>
      <c r="H11535" s="77"/>
      <c r="I11535" s="77"/>
      <c r="J11535" s="77"/>
      <c r="K11535" s="77"/>
      <c r="L11535" s="77"/>
      <c r="M11535" s="77"/>
    </row>
    <row r="11536" ht="15.75" customHeight="1">
      <c r="A11536" s="79">
        <f t="shared" si="3"/>
        <v>53538</v>
      </c>
      <c r="H11536" s="77"/>
      <c r="I11536" s="77"/>
      <c r="J11536" s="77"/>
      <c r="K11536" s="77"/>
      <c r="L11536" s="77"/>
      <c r="M11536" s="77"/>
    </row>
    <row r="11537" ht="15.75" customHeight="1">
      <c r="A11537" s="79">
        <f t="shared" si="3"/>
        <v>53539</v>
      </c>
      <c r="H11537" s="77"/>
      <c r="I11537" s="77"/>
      <c r="J11537" s="77"/>
      <c r="K11537" s="77"/>
      <c r="L11537" s="77"/>
      <c r="M11537" s="77"/>
    </row>
    <row r="11538" ht="15.75" customHeight="1">
      <c r="A11538" s="79">
        <f t="shared" si="3"/>
        <v>53540</v>
      </c>
      <c r="H11538" s="77"/>
      <c r="I11538" s="77"/>
      <c r="J11538" s="77"/>
      <c r="K11538" s="77"/>
      <c r="L11538" s="77"/>
      <c r="M11538" s="77"/>
    </row>
    <row r="11539" ht="15.75" customHeight="1">
      <c r="A11539" s="79">
        <f t="shared" si="3"/>
        <v>53541</v>
      </c>
      <c r="H11539" s="77"/>
      <c r="I11539" s="77"/>
      <c r="J11539" s="77"/>
      <c r="K11539" s="77"/>
      <c r="L11539" s="77"/>
      <c r="M11539" s="77"/>
    </row>
    <row r="11540" ht="15.75" customHeight="1">
      <c r="A11540" s="79">
        <f t="shared" si="3"/>
        <v>53542</v>
      </c>
      <c r="H11540" s="77"/>
      <c r="I11540" s="77"/>
      <c r="J11540" s="77"/>
      <c r="K11540" s="77"/>
      <c r="L11540" s="77"/>
      <c r="M11540" s="77"/>
    </row>
    <row r="11541" ht="15.75" customHeight="1">
      <c r="A11541" s="79">
        <f t="shared" si="3"/>
        <v>53543</v>
      </c>
      <c r="H11541" s="77"/>
      <c r="I11541" s="77"/>
      <c r="J11541" s="77"/>
      <c r="K11541" s="77"/>
      <c r="L11541" s="77"/>
      <c r="M11541" s="77"/>
    </row>
    <row r="11542" ht="15.75" customHeight="1">
      <c r="A11542" s="79">
        <f t="shared" si="3"/>
        <v>53544</v>
      </c>
      <c r="H11542" s="77"/>
      <c r="I11542" s="77"/>
      <c r="J11542" s="77"/>
      <c r="K11542" s="77"/>
      <c r="L11542" s="77"/>
      <c r="M11542" s="77"/>
    </row>
    <row r="11543" ht="15.75" customHeight="1">
      <c r="A11543" s="79">
        <f t="shared" si="3"/>
        <v>53545</v>
      </c>
      <c r="H11543" s="77"/>
      <c r="I11543" s="77"/>
      <c r="J11543" s="77"/>
      <c r="K11543" s="77"/>
      <c r="L11543" s="77"/>
      <c r="M11543" s="77"/>
    </row>
    <row r="11544" ht="15.75" customHeight="1">
      <c r="A11544" s="79">
        <f t="shared" si="3"/>
        <v>53546</v>
      </c>
      <c r="H11544" s="77"/>
      <c r="I11544" s="77"/>
      <c r="J11544" s="77"/>
      <c r="K11544" s="77"/>
      <c r="L11544" s="77"/>
      <c r="M11544" s="77"/>
    </row>
    <row r="11545" ht="15.75" customHeight="1">
      <c r="A11545" s="79">
        <f t="shared" si="3"/>
        <v>53547</v>
      </c>
      <c r="H11545" s="77"/>
      <c r="I11545" s="77"/>
      <c r="J11545" s="77"/>
      <c r="K11545" s="77"/>
      <c r="L11545" s="77"/>
      <c r="M11545" s="77"/>
    </row>
    <row r="11546" ht="15.75" customHeight="1">
      <c r="A11546" s="79">
        <f t="shared" si="3"/>
        <v>53548</v>
      </c>
      <c r="H11546" s="77"/>
      <c r="I11546" s="77"/>
      <c r="J11546" s="77"/>
      <c r="K11546" s="77"/>
      <c r="L11546" s="77"/>
      <c r="M11546" s="77"/>
    </row>
    <row r="11547" ht="15.75" customHeight="1">
      <c r="A11547" s="79">
        <f t="shared" si="3"/>
        <v>53549</v>
      </c>
      <c r="H11547" s="77"/>
      <c r="I11547" s="77"/>
      <c r="J11547" s="77"/>
      <c r="K11547" s="77"/>
      <c r="L11547" s="77"/>
      <c r="M11547" s="77"/>
    </row>
    <row r="11548" ht="15.75" customHeight="1">
      <c r="A11548" s="79">
        <f t="shared" si="3"/>
        <v>53550</v>
      </c>
      <c r="H11548" s="77"/>
      <c r="I11548" s="77"/>
      <c r="J11548" s="77"/>
      <c r="K11548" s="77"/>
      <c r="L11548" s="77"/>
      <c r="M11548" s="77"/>
    </row>
    <row r="11549" ht="15.75" customHeight="1">
      <c r="A11549" s="79">
        <f t="shared" si="3"/>
        <v>53551</v>
      </c>
      <c r="H11549" s="77"/>
      <c r="I11549" s="77"/>
      <c r="J11549" s="77"/>
      <c r="K11549" s="77"/>
      <c r="L11549" s="77"/>
      <c r="M11549" s="77"/>
    </row>
    <row r="11550" ht="15.75" customHeight="1">
      <c r="A11550" s="79">
        <f t="shared" si="3"/>
        <v>53552</v>
      </c>
      <c r="H11550" s="77"/>
      <c r="I11550" s="77"/>
      <c r="J11550" s="77"/>
      <c r="K11550" s="77"/>
      <c r="L11550" s="77"/>
      <c r="M11550" s="77"/>
    </row>
    <row r="11551" ht="15.75" customHeight="1">
      <c r="A11551" s="79">
        <f t="shared" si="3"/>
        <v>53553</v>
      </c>
      <c r="H11551" s="77"/>
      <c r="I11551" s="77"/>
      <c r="J11551" s="77"/>
      <c r="K11551" s="77"/>
      <c r="L11551" s="77"/>
      <c r="M11551" s="77"/>
    </row>
    <row r="11552" ht="15.75" customHeight="1">
      <c r="A11552" s="79">
        <f t="shared" si="3"/>
        <v>53554</v>
      </c>
      <c r="H11552" s="77"/>
      <c r="I11552" s="77"/>
      <c r="J11552" s="77"/>
      <c r="K11552" s="77"/>
      <c r="L11552" s="77"/>
      <c r="M11552" s="77"/>
    </row>
    <row r="11553" ht="15.75" customHeight="1">
      <c r="A11553" s="79">
        <f t="shared" si="3"/>
        <v>53555</v>
      </c>
      <c r="H11553" s="77"/>
      <c r="I11553" s="77"/>
      <c r="J11553" s="77"/>
      <c r="K11553" s="77"/>
      <c r="L11553" s="77"/>
      <c r="M11553" s="77"/>
    </row>
    <row r="11554" ht="15.75" customHeight="1">
      <c r="A11554" s="79">
        <f t="shared" si="3"/>
        <v>53556</v>
      </c>
      <c r="H11554" s="77"/>
      <c r="I11554" s="77"/>
      <c r="J11554" s="77"/>
      <c r="K11554" s="77"/>
      <c r="L11554" s="77"/>
      <c r="M11554" s="77"/>
    </row>
    <row r="11555" ht="15.75" customHeight="1">
      <c r="A11555" s="79">
        <f t="shared" si="3"/>
        <v>53557</v>
      </c>
      <c r="H11555" s="77"/>
      <c r="I11555" s="77"/>
      <c r="J11555" s="77"/>
      <c r="K11555" s="77"/>
      <c r="L11555" s="77"/>
      <c r="M11555" s="77"/>
    </row>
    <row r="11556" ht="15.75" customHeight="1">
      <c r="A11556" s="79">
        <f t="shared" si="3"/>
        <v>53558</v>
      </c>
      <c r="H11556" s="77"/>
      <c r="I11556" s="77"/>
      <c r="J11556" s="77"/>
      <c r="K11556" s="77"/>
      <c r="L11556" s="77"/>
      <c r="M11556" s="77"/>
    </row>
    <row r="11557" ht="15.75" customHeight="1">
      <c r="A11557" s="79">
        <f t="shared" si="3"/>
        <v>53559</v>
      </c>
      <c r="H11557" s="77"/>
      <c r="I11557" s="77"/>
      <c r="J11557" s="77"/>
      <c r="K11557" s="77"/>
      <c r="L11557" s="77"/>
      <c r="M11557" s="77"/>
    </row>
    <row r="11558" ht="15.75" customHeight="1">
      <c r="A11558" s="79">
        <f t="shared" si="3"/>
        <v>53560</v>
      </c>
      <c r="H11558" s="77"/>
      <c r="I11558" s="77"/>
      <c r="J11558" s="77"/>
      <c r="K11558" s="77"/>
      <c r="L11558" s="77"/>
      <c r="M11558" s="77"/>
    </row>
    <row r="11559" ht="15.75" customHeight="1">
      <c r="A11559" s="79">
        <f t="shared" si="3"/>
        <v>53561</v>
      </c>
      <c r="H11559" s="77"/>
      <c r="I11559" s="77"/>
      <c r="J11559" s="77"/>
      <c r="K11559" s="77"/>
      <c r="L11559" s="77"/>
      <c r="M11559" s="77"/>
    </row>
    <row r="11560" ht="15.75" customHeight="1">
      <c r="A11560" s="79">
        <f t="shared" si="3"/>
        <v>53562</v>
      </c>
      <c r="H11560" s="77"/>
      <c r="I11560" s="77"/>
      <c r="J11560" s="77"/>
      <c r="K11560" s="77"/>
      <c r="L11560" s="77"/>
      <c r="M11560" s="77"/>
    </row>
    <row r="11561" ht="15.75" customHeight="1">
      <c r="A11561" s="79">
        <f t="shared" si="3"/>
        <v>53563</v>
      </c>
      <c r="H11561" s="77"/>
      <c r="I11561" s="77"/>
      <c r="J11561" s="77"/>
      <c r="K11561" s="77"/>
      <c r="L11561" s="77"/>
      <c r="M11561" s="77"/>
    </row>
    <row r="11562" ht="15.75" customHeight="1">
      <c r="A11562" s="79">
        <f t="shared" si="3"/>
        <v>53564</v>
      </c>
      <c r="H11562" s="77"/>
      <c r="I11562" s="77"/>
      <c r="J11562" s="77"/>
      <c r="K11562" s="77"/>
      <c r="L11562" s="77"/>
      <c r="M11562" s="77"/>
    </row>
    <row r="11563" ht="15.75" customHeight="1">
      <c r="A11563" s="79">
        <f t="shared" si="3"/>
        <v>53565</v>
      </c>
      <c r="H11563" s="77"/>
      <c r="I11563" s="77"/>
      <c r="J11563" s="77"/>
      <c r="K11563" s="77"/>
      <c r="L11563" s="77"/>
      <c r="M11563" s="77"/>
    </row>
    <row r="11564" ht="15.75" customHeight="1">
      <c r="A11564" s="79">
        <f t="shared" si="3"/>
        <v>53566</v>
      </c>
      <c r="H11564" s="77"/>
      <c r="I11564" s="77"/>
      <c r="J11564" s="77"/>
      <c r="K11564" s="77"/>
      <c r="L11564" s="77"/>
      <c r="M11564" s="77"/>
    </row>
    <row r="11565" ht="15.75" customHeight="1">
      <c r="A11565" s="79">
        <f t="shared" si="3"/>
        <v>53567</v>
      </c>
      <c r="H11565" s="77"/>
      <c r="I11565" s="77"/>
      <c r="J11565" s="77"/>
      <c r="K11565" s="77"/>
      <c r="L11565" s="77"/>
      <c r="M11565" s="77"/>
    </row>
    <row r="11566" ht="15.75" customHeight="1">
      <c r="A11566" s="79">
        <f t="shared" si="3"/>
        <v>53568</v>
      </c>
      <c r="H11566" s="77"/>
      <c r="I11566" s="77"/>
      <c r="J11566" s="77"/>
      <c r="K11566" s="77"/>
      <c r="L11566" s="77"/>
      <c r="M11566" s="77"/>
    </row>
    <row r="11567" ht="15.75" customHeight="1">
      <c r="A11567" s="79">
        <f t="shared" si="3"/>
        <v>53569</v>
      </c>
      <c r="H11567" s="77"/>
      <c r="I11567" s="77"/>
      <c r="J11567" s="77"/>
      <c r="K11567" s="77"/>
      <c r="L11567" s="77"/>
      <c r="M11567" s="77"/>
    </row>
    <row r="11568" ht="15.75" customHeight="1">
      <c r="A11568" s="79">
        <f t="shared" si="3"/>
        <v>53570</v>
      </c>
      <c r="H11568" s="77"/>
      <c r="I11568" s="77"/>
      <c r="J11568" s="77"/>
      <c r="K11568" s="77"/>
      <c r="L11568" s="77"/>
      <c r="M11568" s="77"/>
    </row>
    <row r="11569" ht="15.75" customHeight="1">
      <c r="A11569" s="79">
        <f t="shared" si="3"/>
        <v>53571</v>
      </c>
      <c r="H11569" s="77"/>
      <c r="I11569" s="77"/>
      <c r="J11569" s="77"/>
      <c r="K11569" s="77"/>
      <c r="L11569" s="77"/>
      <c r="M11569" s="77"/>
    </row>
    <row r="11570" ht="15.75" customHeight="1">
      <c r="A11570" s="79">
        <f t="shared" si="3"/>
        <v>53572</v>
      </c>
      <c r="H11570" s="77"/>
      <c r="I11570" s="77"/>
      <c r="J11570" s="77"/>
      <c r="K11570" s="77"/>
      <c r="L11570" s="77"/>
      <c r="M11570" s="77"/>
    </row>
    <row r="11571" ht="15.75" customHeight="1">
      <c r="A11571" s="79">
        <f t="shared" si="3"/>
        <v>53573</v>
      </c>
      <c r="H11571" s="77"/>
      <c r="I11571" s="77"/>
      <c r="J11571" s="77"/>
      <c r="K11571" s="77"/>
      <c r="L11571" s="77"/>
      <c r="M11571" s="77"/>
    </row>
    <row r="11572" ht="15.75" customHeight="1">
      <c r="A11572" s="79">
        <f t="shared" si="3"/>
        <v>53574</v>
      </c>
      <c r="H11572" s="77"/>
      <c r="I11572" s="77"/>
      <c r="J11572" s="77"/>
      <c r="K11572" s="77"/>
      <c r="L11572" s="77"/>
      <c r="M11572" s="77"/>
    </row>
    <row r="11573" ht="15.75" customHeight="1">
      <c r="A11573" s="79">
        <f t="shared" si="3"/>
        <v>53575</v>
      </c>
      <c r="H11573" s="77"/>
      <c r="I11573" s="77"/>
      <c r="J11573" s="77"/>
      <c r="K11573" s="77"/>
      <c r="L11573" s="77"/>
      <c r="M11573" s="77"/>
    </row>
    <row r="11574" ht="15.75" customHeight="1">
      <c r="A11574" s="79">
        <f t="shared" si="3"/>
        <v>53576</v>
      </c>
      <c r="H11574" s="77"/>
      <c r="I11574" s="77"/>
      <c r="J11574" s="77"/>
      <c r="K11574" s="77"/>
      <c r="L11574" s="77"/>
      <c r="M11574" s="77"/>
    </row>
    <row r="11575" ht="15.75" customHeight="1">
      <c r="A11575" s="79">
        <f t="shared" si="3"/>
        <v>53577</v>
      </c>
      <c r="H11575" s="77"/>
      <c r="I11575" s="77"/>
      <c r="J11575" s="77"/>
      <c r="K11575" s="77"/>
      <c r="L11575" s="77"/>
      <c r="M11575" s="77"/>
    </row>
    <row r="11576" ht="15.75" customHeight="1">
      <c r="A11576" s="79">
        <f t="shared" si="3"/>
        <v>53578</v>
      </c>
      <c r="H11576" s="77"/>
      <c r="I11576" s="77"/>
      <c r="J11576" s="77"/>
      <c r="K11576" s="77"/>
      <c r="L11576" s="77"/>
      <c r="M11576" s="77"/>
    </row>
    <row r="11577" ht="15.75" customHeight="1">
      <c r="A11577" s="79">
        <f t="shared" si="3"/>
        <v>53579</v>
      </c>
      <c r="H11577" s="77"/>
      <c r="I11577" s="77"/>
      <c r="J11577" s="77"/>
      <c r="K11577" s="77"/>
      <c r="L11577" s="77"/>
      <c r="M11577" s="77"/>
    </row>
    <row r="11578" ht="15.75" customHeight="1">
      <c r="A11578" s="79">
        <f t="shared" si="3"/>
        <v>53580</v>
      </c>
      <c r="H11578" s="77"/>
      <c r="I11578" s="77"/>
      <c r="J11578" s="77"/>
      <c r="K11578" s="77"/>
      <c r="L11578" s="77"/>
      <c r="M11578" s="77"/>
    </row>
    <row r="11579" ht="15.75" customHeight="1">
      <c r="A11579" s="79">
        <f t="shared" si="3"/>
        <v>53581</v>
      </c>
      <c r="H11579" s="77"/>
      <c r="I11579" s="77"/>
      <c r="J11579" s="77"/>
      <c r="K11579" s="77"/>
      <c r="L11579" s="77"/>
      <c r="M11579" s="77"/>
    </row>
    <row r="11580" ht="15.75" customHeight="1">
      <c r="A11580" s="79">
        <f t="shared" si="3"/>
        <v>53582</v>
      </c>
      <c r="H11580" s="77"/>
      <c r="I11580" s="77"/>
      <c r="J11580" s="77"/>
      <c r="K11580" s="77"/>
      <c r="L11580" s="77"/>
      <c r="M11580" s="77"/>
    </row>
    <row r="11581" ht="15.75" customHeight="1">
      <c r="A11581" s="79">
        <f t="shared" si="3"/>
        <v>53583</v>
      </c>
      <c r="H11581" s="77"/>
      <c r="I11581" s="77"/>
      <c r="J11581" s="77"/>
      <c r="K11581" s="77"/>
      <c r="L11581" s="77"/>
      <c r="M11581" s="77"/>
    </row>
    <row r="11582" ht="15.75" customHeight="1">
      <c r="A11582" s="79">
        <f t="shared" si="3"/>
        <v>53584</v>
      </c>
      <c r="H11582" s="77"/>
      <c r="I11582" s="77"/>
      <c r="J11582" s="77"/>
      <c r="K11582" s="77"/>
      <c r="L11582" s="77"/>
      <c r="M11582" s="77"/>
    </row>
    <row r="11583" ht="15.75" customHeight="1">
      <c r="A11583" s="79">
        <f t="shared" si="3"/>
        <v>53585</v>
      </c>
      <c r="H11583" s="77"/>
      <c r="I11583" s="77"/>
      <c r="J11583" s="77"/>
      <c r="K11583" s="77"/>
      <c r="L11583" s="77"/>
      <c r="M11583" s="77"/>
    </row>
    <row r="11584" ht="15.75" customHeight="1">
      <c r="A11584" s="79">
        <f t="shared" si="3"/>
        <v>53586</v>
      </c>
      <c r="H11584" s="77"/>
      <c r="I11584" s="77"/>
      <c r="J11584" s="77"/>
      <c r="K11584" s="77"/>
      <c r="L11584" s="77"/>
      <c r="M11584" s="77"/>
    </row>
    <row r="11585" ht="15.75" customHeight="1">
      <c r="A11585" s="79">
        <f t="shared" si="3"/>
        <v>53587</v>
      </c>
      <c r="H11585" s="77"/>
      <c r="I11585" s="77"/>
      <c r="J11585" s="77"/>
      <c r="K11585" s="77"/>
      <c r="L11585" s="77"/>
      <c r="M11585" s="77"/>
    </row>
    <row r="11586" ht="15.75" customHeight="1">
      <c r="A11586" s="79">
        <f t="shared" si="3"/>
        <v>53588</v>
      </c>
      <c r="H11586" s="77"/>
      <c r="I11586" s="77"/>
      <c r="J11586" s="77"/>
      <c r="K11586" s="77"/>
      <c r="L11586" s="77"/>
      <c r="M11586" s="77"/>
    </row>
    <row r="11587" ht="15.75" customHeight="1">
      <c r="A11587" s="79">
        <f t="shared" si="3"/>
        <v>53589</v>
      </c>
      <c r="H11587" s="77"/>
      <c r="I11587" s="77"/>
      <c r="J11587" s="77"/>
      <c r="K11587" s="77"/>
      <c r="L11587" s="77"/>
      <c r="M11587" s="77"/>
    </row>
    <row r="11588" ht="15.75" customHeight="1">
      <c r="A11588" s="79">
        <f t="shared" si="3"/>
        <v>53590</v>
      </c>
      <c r="H11588" s="77"/>
      <c r="I11588" s="77"/>
      <c r="J11588" s="77"/>
      <c r="K11588" s="77"/>
      <c r="L11588" s="77"/>
      <c r="M11588" s="77"/>
    </row>
    <row r="11589" ht="15.75" customHeight="1">
      <c r="A11589" s="79">
        <f t="shared" si="3"/>
        <v>53591</v>
      </c>
      <c r="H11589" s="77"/>
      <c r="I11589" s="77"/>
      <c r="J11589" s="77"/>
      <c r="K11589" s="77"/>
      <c r="L11589" s="77"/>
      <c r="M11589" s="77"/>
    </row>
    <row r="11590" ht="15.75" customHeight="1">
      <c r="A11590" s="79">
        <f t="shared" si="3"/>
        <v>53592</v>
      </c>
      <c r="H11590" s="77"/>
      <c r="I11590" s="77"/>
      <c r="J11590" s="77"/>
      <c r="K11590" s="77"/>
      <c r="L11590" s="77"/>
      <c r="M11590" s="77"/>
    </row>
    <row r="11591" ht="15.75" customHeight="1">
      <c r="A11591" s="79">
        <f t="shared" si="3"/>
        <v>53593</v>
      </c>
      <c r="H11591" s="77"/>
      <c r="I11591" s="77"/>
      <c r="J11591" s="77"/>
      <c r="K11591" s="77"/>
      <c r="L11591" s="77"/>
      <c r="M11591" s="77"/>
    </row>
    <row r="11592" ht="15.75" customHeight="1">
      <c r="A11592" s="79">
        <f t="shared" si="3"/>
        <v>53594</v>
      </c>
      <c r="H11592" s="77"/>
      <c r="I11592" s="77"/>
      <c r="J11592" s="77"/>
      <c r="K11592" s="77"/>
      <c r="L11592" s="77"/>
      <c r="M11592" s="77"/>
    </row>
    <row r="11593" ht="15.75" customHeight="1">
      <c r="A11593" s="79">
        <f t="shared" si="3"/>
        <v>53595</v>
      </c>
      <c r="H11593" s="77"/>
      <c r="I11593" s="77"/>
      <c r="J11593" s="77"/>
      <c r="K11593" s="77"/>
      <c r="L11593" s="77"/>
      <c r="M11593" s="77"/>
    </row>
    <row r="11594" ht="15.75" customHeight="1">
      <c r="A11594" s="79">
        <f t="shared" si="3"/>
        <v>53596</v>
      </c>
      <c r="H11594" s="77"/>
      <c r="I11594" s="77"/>
      <c r="J11594" s="77"/>
      <c r="K11594" s="77"/>
      <c r="L11594" s="77"/>
      <c r="M11594" s="77"/>
    </row>
    <row r="11595" ht="15.75" customHeight="1">
      <c r="A11595" s="79">
        <f t="shared" si="3"/>
        <v>53597</v>
      </c>
      <c r="H11595" s="77"/>
      <c r="I11595" s="77"/>
      <c r="J11595" s="77"/>
      <c r="K11595" s="77"/>
      <c r="L11595" s="77"/>
      <c r="M11595" s="77"/>
    </row>
    <row r="11596" ht="15.75" customHeight="1">
      <c r="A11596" s="79">
        <f t="shared" si="3"/>
        <v>53598</v>
      </c>
      <c r="H11596" s="77"/>
      <c r="I11596" s="77"/>
      <c r="J11596" s="77"/>
      <c r="K11596" s="77"/>
      <c r="L11596" s="77"/>
      <c r="M11596" s="77"/>
    </row>
    <row r="11597" ht="15.75" customHeight="1">
      <c r="A11597" s="79">
        <f t="shared" si="3"/>
        <v>53599</v>
      </c>
      <c r="H11597" s="77"/>
      <c r="I11597" s="77"/>
      <c r="J11597" s="77"/>
      <c r="K11597" s="77"/>
      <c r="L11597" s="77"/>
      <c r="M11597" s="77"/>
    </row>
    <row r="11598" ht="15.75" customHeight="1">
      <c r="A11598" s="79">
        <f t="shared" si="3"/>
        <v>53600</v>
      </c>
      <c r="H11598" s="77"/>
      <c r="I11598" s="77"/>
      <c r="J11598" s="77"/>
      <c r="K11598" s="77"/>
      <c r="L11598" s="77"/>
      <c r="M11598" s="77"/>
    </row>
    <row r="11599" ht="15.75" customHeight="1">
      <c r="A11599" s="79">
        <f t="shared" si="3"/>
        <v>53601</v>
      </c>
      <c r="H11599" s="77"/>
      <c r="I11599" s="77"/>
      <c r="J11599" s="77"/>
      <c r="K11599" s="77"/>
      <c r="L11599" s="77"/>
      <c r="M11599" s="77"/>
    </row>
    <row r="11600" ht="15.75" customHeight="1">
      <c r="A11600" s="79">
        <f t="shared" si="3"/>
        <v>53602</v>
      </c>
      <c r="H11600" s="77"/>
      <c r="I11600" s="77"/>
      <c r="J11600" s="77"/>
      <c r="K11600" s="77"/>
      <c r="L11600" s="77"/>
      <c r="M11600" s="77"/>
    </row>
    <row r="11601" ht="15.75" customHeight="1">
      <c r="A11601" s="79">
        <f t="shared" si="3"/>
        <v>53603</v>
      </c>
      <c r="H11601" s="77"/>
      <c r="I11601" s="77"/>
      <c r="J11601" s="77"/>
      <c r="K11601" s="77"/>
      <c r="L11601" s="77"/>
      <c r="M11601" s="77"/>
    </row>
    <row r="11602" ht="15.75" customHeight="1">
      <c r="A11602" s="79">
        <f t="shared" si="3"/>
        <v>53604</v>
      </c>
      <c r="H11602" s="77"/>
      <c r="I11602" s="77"/>
      <c r="J11602" s="77"/>
      <c r="K11602" s="77"/>
      <c r="L11602" s="77"/>
      <c r="M11602" s="77"/>
    </row>
    <row r="11603" ht="15.75" customHeight="1">
      <c r="A11603" s="79">
        <f t="shared" si="3"/>
        <v>53605</v>
      </c>
      <c r="H11603" s="77"/>
      <c r="I11603" s="77"/>
      <c r="J11603" s="77"/>
      <c r="K11603" s="77"/>
      <c r="L11603" s="77"/>
      <c r="M11603" s="77"/>
    </row>
    <row r="11604" ht="15.75" customHeight="1">
      <c r="A11604" s="79">
        <f t="shared" si="3"/>
        <v>53606</v>
      </c>
      <c r="H11604" s="77"/>
      <c r="I11604" s="77"/>
      <c r="J11604" s="77"/>
      <c r="K11604" s="77"/>
      <c r="L11604" s="77"/>
      <c r="M11604" s="77"/>
    </row>
    <row r="11605" ht="15.75" customHeight="1">
      <c r="A11605" s="79">
        <f t="shared" si="3"/>
        <v>53607</v>
      </c>
      <c r="H11605" s="77"/>
      <c r="I11605" s="77"/>
      <c r="J11605" s="77"/>
      <c r="K11605" s="77"/>
      <c r="L11605" s="77"/>
      <c r="M11605" s="77"/>
    </row>
    <row r="11606" ht="15.75" customHeight="1">
      <c r="A11606" s="79">
        <f t="shared" si="3"/>
        <v>53608</v>
      </c>
      <c r="H11606" s="77"/>
      <c r="I11606" s="77"/>
      <c r="J11606" s="77"/>
      <c r="K11606" s="77"/>
      <c r="L11606" s="77"/>
      <c r="M11606" s="77"/>
    </row>
    <row r="11607" ht="15.75" customHeight="1">
      <c r="A11607" s="79">
        <f t="shared" si="3"/>
        <v>53609</v>
      </c>
      <c r="H11607" s="77"/>
      <c r="I11607" s="77"/>
      <c r="J11607" s="77"/>
      <c r="K11607" s="77"/>
      <c r="L11607" s="77"/>
      <c r="M11607" s="77"/>
    </row>
    <row r="11608" ht="15.75" customHeight="1">
      <c r="A11608" s="79">
        <f t="shared" si="3"/>
        <v>53610</v>
      </c>
      <c r="H11608" s="77"/>
      <c r="I11608" s="77"/>
      <c r="J11608" s="77"/>
      <c r="K11608" s="77"/>
      <c r="L11608" s="77"/>
      <c r="M11608" s="77"/>
    </row>
    <row r="11609" ht="15.75" customHeight="1">
      <c r="A11609" s="79">
        <f t="shared" si="3"/>
        <v>53611</v>
      </c>
      <c r="H11609" s="77"/>
      <c r="I11609" s="77"/>
      <c r="J11609" s="77"/>
      <c r="K11609" s="77"/>
      <c r="L11609" s="77"/>
      <c r="M11609" s="77"/>
    </row>
    <row r="11610" ht="15.75" customHeight="1">
      <c r="A11610" s="79">
        <f t="shared" si="3"/>
        <v>53612</v>
      </c>
      <c r="H11610" s="77"/>
      <c r="I11610" s="77"/>
      <c r="J11610" s="77"/>
      <c r="K11610" s="77"/>
      <c r="L11610" s="77"/>
      <c r="M11610" s="77"/>
    </row>
    <row r="11611" ht="15.75" customHeight="1">
      <c r="A11611" s="79">
        <f t="shared" si="3"/>
        <v>53613</v>
      </c>
      <c r="H11611" s="77"/>
      <c r="I11611" s="77"/>
      <c r="J11611" s="77"/>
      <c r="K11611" s="77"/>
      <c r="L11611" s="77"/>
      <c r="M11611" s="77"/>
    </row>
    <row r="11612" ht="15.75" customHeight="1">
      <c r="A11612" s="79">
        <f t="shared" si="3"/>
        <v>53614</v>
      </c>
      <c r="H11612" s="77"/>
      <c r="I11612" s="77"/>
      <c r="J11612" s="77"/>
      <c r="K11612" s="77"/>
      <c r="L11612" s="77"/>
      <c r="M11612" s="77"/>
    </row>
    <row r="11613" ht="15.75" customHeight="1">
      <c r="A11613" s="79">
        <f t="shared" si="3"/>
        <v>53615</v>
      </c>
      <c r="H11613" s="77"/>
      <c r="I11613" s="77"/>
      <c r="J11613" s="77"/>
      <c r="K11613" s="77"/>
      <c r="L11613" s="77"/>
      <c r="M11613" s="77"/>
    </row>
    <row r="11614" ht="15.75" customHeight="1">
      <c r="A11614" s="79">
        <f t="shared" si="3"/>
        <v>53616</v>
      </c>
      <c r="H11614" s="77"/>
      <c r="I11614" s="77"/>
      <c r="J11614" s="77"/>
      <c r="K11614" s="77"/>
      <c r="L11614" s="77"/>
      <c r="M11614" s="77"/>
    </row>
    <row r="11615" ht="15.75" customHeight="1">
      <c r="A11615" s="79">
        <f t="shared" si="3"/>
        <v>53617</v>
      </c>
      <c r="H11615" s="77"/>
      <c r="I11615" s="77"/>
      <c r="J11615" s="77"/>
      <c r="K11615" s="77"/>
      <c r="L11615" s="77"/>
      <c r="M11615" s="77"/>
    </row>
    <row r="11616" ht="15.75" customHeight="1">
      <c r="A11616" s="79">
        <f t="shared" si="3"/>
        <v>53618</v>
      </c>
      <c r="H11616" s="77"/>
      <c r="I11616" s="77"/>
      <c r="J11616" s="77"/>
      <c r="K11616" s="77"/>
      <c r="L11616" s="77"/>
      <c r="M11616" s="77"/>
    </row>
    <row r="11617" ht="15.75" customHeight="1">
      <c r="A11617" s="79">
        <f t="shared" si="3"/>
        <v>53619</v>
      </c>
      <c r="H11617" s="77"/>
      <c r="I11617" s="77"/>
      <c r="J11617" s="77"/>
      <c r="K11617" s="77"/>
      <c r="L11617" s="77"/>
      <c r="M11617" s="77"/>
    </row>
    <row r="11618" ht="15.75" customHeight="1">
      <c r="A11618" s="79">
        <f t="shared" si="3"/>
        <v>53620</v>
      </c>
      <c r="H11618" s="77"/>
      <c r="I11618" s="77"/>
      <c r="J11618" s="77"/>
      <c r="K11618" s="77"/>
      <c r="L11618" s="77"/>
      <c r="M11618" s="77"/>
    </row>
    <row r="11619" ht="15.75" customHeight="1">
      <c r="A11619" s="79">
        <f t="shared" si="3"/>
        <v>53621</v>
      </c>
      <c r="H11619" s="77"/>
      <c r="I11619" s="77"/>
      <c r="J11619" s="77"/>
      <c r="K11619" s="77"/>
      <c r="L11619" s="77"/>
      <c r="M11619" s="77"/>
    </row>
    <row r="11620" ht="15.75" customHeight="1">
      <c r="A11620" s="79">
        <f t="shared" si="3"/>
        <v>53622</v>
      </c>
      <c r="H11620" s="77"/>
      <c r="I11620" s="77"/>
      <c r="J11620" s="77"/>
      <c r="K11620" s="77"/>
      <c r="L11620" s="77"/>
      <c r="M11620" s="77"/>
    </row>
    <row r="11621" ht="15.75" customHeight="1">
      <c r="A11621" s="79">
        <f t="shared" si="3"/>
        <v>53623</v>
      </c>
      <c r="H11621" s="77"/>
      <c r="I11621" s="77"/>
      <c r="J11621" s="77"/>
      <c r="K11621" s="77"/>
      <c r="L11621" s="77"/>
      <c r="M11621" s="77"/>
    </row>
    <row r="11622" ht="15.75" customHeight="1">
      <c r="A11622" s="79">
        <f t="shared" si="3"/>
        <v>53624</v>
      </c>
      <c r="H11622" s="77"/>
      <c r="I11622" s="77"/>
      <c r="J11622" s="77"/>
      <c r="K11622" s="77"/>
      <c r="L11622" s="77"/>
      <c r="M11622" s="77"/>
    </row>
    <row r="11623" ht="15.75" customHeight="1">
      <c r="A11623" s="79">
        <f t="shared" si="3"/>
        <v>53625</v>
      </c>
      <c r="H11623" s="77"/>
      <c r="I11623" s="77"/>
      <c r="J11623" s="77"/>
      <c r="K11623" s="77"/>
      <c r="L11623" s="77"/>
      <c r="M11623" s="77"/>
    </row>
    <row r="11624" ht="15.75" customHeight="1">
      <c r="A11624" s="79">
        <f t="shared" si="3"/>
        <v>53626</v>
      </c>
      <c r="H11624" s="77"/>
      <c r="I11624" s="77"/>
      <c r="J11624" s="77"/>
      <c r="K11624" s="77"/>
      <c r="L11624" s="77"/>
      <c r="M11624" s="77"/>
    </row>
    <row r="11625" ht="15.75" customHeight="1">
      <c r="A11625" s="79">
        <f t="shared" si="3"/>
        <v>53627</v>
      </c>
      <c r="H11625" s="77"/>
      <c r="I11625" s="77"/>
      <c r="J11625" s="77"/>
      <c r="K11625" s="77"/>
      <c r="L11625" s="77"/>
      <c r="M11625" s="77"/>
    </row>
    <row r="11626" ht="15.75" customHeight="1">
      <c r="A11626" s="79">
        <f t="shared" si="3"/>
        <v>53628</v>
      </c>
      <c r="H11626" s="77"/>
      <c r="I11626" s="77"/>
      <c r="J11626" s="77"/>
      <c r="K11626" s="77"/>
      <c r="L11626" s="77"/>
      <c r="M11626" s="77"/>
    </row>
    <row r="11627" ht="15.75" customHeight="1">
      <c r="A11627" s="79">
        <f t="shared" si="3"/>
        <v>53629</v>
      </c>
      <c r="H11627" s="77"/>
      <c r="I11627" s="77"/>
      <c r="J11627" s="77"/>
      <c r="K11627" s="77"/>
      <c r="L11627" s="77"/>
      <c r="M11627" s="77"/>
    </row>
    <row r="11628" ht="15.75" customHeight="1">
      <c r="A11628" s="79">
        <f t="shared" si="3"/>
        <v>53630</v>
      </c>
      <c r="H11628" s="77"/>
      <c r="I11628" s="77"/>
      <c r="J11628" s="77"/>
      <c r="K11628" s="77"/>
      <c r="L11628" s="77"/>
      <c r="M11628" s="77"/>
    </row>
    <row r="11629" ht="15.75" customHeight="1">
      <c r="A11629" s="79">
        <f t="shared" si="3"/>
        <v>53631</v>
      </c>
      <c r="H11629" s="77"/>
      <c r="I11629" s="77"/>
      <c r="J11629" s="77"/>
      <c r="K11629" s="77"/>
      <c r="L11629" s="77"/>
      <c r="M11629" s="77"/>
    </row>
    <row r="11630" ht="15.75" customHeight="1">
      <c r="A11630" s="79">
        <f t="shared" si="3"/>
        <v>53632</v>
      </c>
      <c r="H11630" s="77"/>
      <c r="I11630" s="77"/>
      <c r="J11630" s="77"/>
      <c r="K11630" s="77"/>
      <c r="L11630" s="77"/>
      <c r="M11630" s="77"/>
    </row>
    <row r="11631" ht="15.75" customHeight="1">
      <c r="A11631" s="79">
        <f t="shared" si="3"/>
        <v>53633</v>
      </c>
      <c r="H11631" s="77"/>
      <c r="I11631" s="77"/>
      <c r="J11631" s="77"/>
      <c r="K11631" s="77"/>
      <c r="L11631" s="77"/>
      <c r="M11631" s="77"/>
    </row>
    <row r="11632" ht="15.75" customHeight="1">
      <c r="A11632" s="79">
        <f t="shared" si="3"/>
        <v>53634</v>
      </c>
      <c r="H11632" s="77"/>
      <c r="I11632" s="77"/>
      <c r="J11632" s="77"/>
      <c r="K11632" s="77"/>
      <c r="L11632" s="77"/>
      <c r="M11632" s="77"/>
    </row>
    <row r="11633" ht="15.75" customHeight="1">
      <c r="A11633" s="79">
        <f t="shared" si="3"/>
        <v>53635</v>
      </c>
      <c r="H11633" s="77"/>
      <c r="I11633" s="77"/>
      <c r="J11633" s="77"/>
      <c r="K11633" s="77"/>
      <c r="L11633" s="77"/>
      <c r="M11633" s="77"/>
    </row>
    <row r="11634" ht="15.75" customHeight="1">
      <c r="A11634" s="79">
        <f t="shared" si="3"/>
        <v>53636</v>
      </c>
      <c r="H11634" s="77"/>
      <c r="I11634" s="77"/>
      <c r="J11634" s="77"/>
      <c r="K11634" s="77"/>
      <c r="L11634" s="77"/>
      <c r="M11634" s="77"/>
    </row>
    <row r="11635" ht="15.75" customHeight="1">
      <c r="A11635" s="79">
        <f t="shared" si="3"/>
        <v>53637</v>
      </c>
      <c r="H11635" s="77"/>
      <c r="I11635" s="77"/>
      <c r="J11635" s="77"/>
      <c r="K11635" s="77"/>
      <c r="L11635" s="77"/>
      <c r="M11635" s="77"/>
    </row>
    <row r="11636" ht="15.75" customHeight="1">
      <c r="A11636" s="79">
        <f t="shared" si="3"/>
        <v>53638</v>
      </c>
      <c r="H11636" s="77"/>
      <c r="I11636" s="77"/>
      <c r="J11636" s="77"/>
      <c r="K11636" s="77"/>
      <c r="L11636" s="77"/>
      <c r="M11636" s="77"/>
    </row>
    <row r="11637" ht="15.75" customHeight="1">
      <c r="A11637" s="79">
        <f t="shared" si="3"/>
        <v>53639</v>
      </c>
      <c r="H11637" s="77"/>
      <c r="I11637" s="77"/>
      <c r="J11637" s="77"/>
      <c r="K11637" s="77"/>
      <c r="L11637" s="77"/>
      <c r="M11637" s="77"/>
    </row>
    <row r="11638" ht="15.75" customHeight="1">
      <c r="A11638" s="79">
        <f t="shared" si="3"/>
        <v>53640</v>
      </c>
      <c r="H11638" s="77"/>
      <c r="I11638" s="77"/>
      <c r="J11638" s="77"/>
      <c r="K11638" s="77"/>
      <c r="L11638" s="77"/>
      <c r="M11638" s="77"/>
    </row>
    <row r="11639" ht="15.75" customHeight="1">
      <c r="A11639" s="79">
        <f t="shared" si="3"/>
        <v>53641</v>
      </c>
      <c r="H11639" s="77"/>
      <c r="I11639" s="77"/>
      <c r="J11639" s="77"/>
      <c r="K11639" s="77"/>
      <c r="L11639" s="77"/>
      <c r="M11639" s="77"/>
    </row>
    <row r="11640" ht="15.75" customHeight="1">
      <c r="A11640" s="79">
        <f t="shared" si="3"/>
        <v>53642</v>
      </c>
      <c r="H11640" s="77"/>
      <c r="I11640" s="77"/>
      <c r="J11640" s="77"/>
      <c r="K11640" s="77"/>
      <c r="L11640" s="77"/>
      <c r="M11640" s="77"/>
    </row>
    <row r="11641" ht="15.75" customHeight="1">
      <c r="A11641" s="79">
        <f t="shared" si="3"/>
        <v>53643</v>
      </c>
      <c r="H11641" s="77"/>
      <c r="I11641" s="77"/>
      <c r="J11641" s="77"/>
      <c r="K11641" s="77"/>
      <c r="L11641" s="77"/>
      <c r="M11641" s="77"/>
    </row>
    <row r="11642" ht="15.75" customHeight="1">
      <c r="A11642" s="79">
        <f t="shared" si="3"/>
        <v>53644</v>
      </c>
      <c r="H11642" s="77"/>
      <c r="I11642" s="77"/>
      <c r="J11642" s="77"/>
      <c r="K11642" s="77"/>
      <c r="L11642" s="77"/>
      <c r="M11642" s="77"/>
    </row>
    <row r="11643" ht="15.75" customHeight="1">
      <c r="A11643" s="79">
        <f t="shared" si="3"/>
        <v>53645</v>
      </c>
      <c r="H11643" s="77"/>
      <c r="I11643" s="77"/>
      <c r="J11643" s="77"/>
      <c r="K11643" s="77"/>
      <c r="L11643" s="77"/>
      <c r="M11643" s="77"/>
    </row>
    <row r="11644" ht="15.75" customHeight="1">
      <c r="A11644" s="79">
        <f t="shared" si="3"/>
        <v>53646</v>
      </c>
      <c r="H11644" s="77"/>
      <c r="I11644" s="77"/>
      <c r="J11644" s="77"/>
      <c r="K11644" s="77"/>
      <c r="L11644" s="77"/>
      <c r="M11644" s="77"/>
    </row>
    <row r="11645" ht="15.75" customHeight="1">
      <c r="A11645" s="79">
        <f t="shared" si="3"/>
        <v>53647</v>
      </c>
      <c r="H11645" s="77"/>
      <c r="I11645" s="77"/>
      <c r="J11645" s="77"/>
      <c r="K11645" s="77"/>
      <c r="L11645" s="77"/>
      <c r="M11645" s="77"/>
    </row>
    <row r="11646" ht="15.75" customHeight="1">
      <c r="A11646" s="79">
        <f t="shared" si="3"/>
        <v>53648</v>
      </c>
      <c r="H11646" s="77"/>
      <c r="I11646" s="77"/>
      <c r="J11646" s="77"/>
      <c r="K11646" s="77"/>
      <c r="L11646" s="77"/>
      <c r="M11646" s="77"/>
    </row>
    <row r="11647" ht="15.75" customHeight="1">
      <c r="A11647" s="79">
        <f t="shared" si="3"/>
        <v>53649</v>
      </c>
      <c r="H11647" s="77"/>
      <c r="I11647" s="77"/>
      <c r="J11647" s="77"/>
      <c r="K11647" s="77"/>
      <c r="L11647" s="77"/>
      <c r="M11647" s="77"/>
    </row>
    <row r="11648" ht="15.75" customHeight="1">
      <c r="A11648" s="79">
        <f t="shared" si="3"/>
        <v>53650</v>
      </c>
      <c r="H11648" s="77"/>
      <c r="I11648" s="77"/>
      <c r="J11648" s="77"/>
      <c r="K11648" s="77"/>
      <c r="L11648" s="77"/>
      <c r="M11648" s="77"/>
    </row>
    <row r="11649" ht="15.75" customHeight="1">
      <c r="A11649" s="79">
        <f t="shared" si="3"/>
        <v>53651</v>
      </c>
      <c r="H11649" s="77"/>
      <c r="I11649" s="77"/>
      <c r="J11649" s="77"/>
      <c r="K11649" s="77"/>
      <c r="L11649" s="77"/>
      <c r="M11649" s="77"/>
    </row>
    <row r="11650" ht="15.75" customHeight="1">
      <c r="A11650" s="79">
        <f t="shared" si="3"/>
        <v>53652</v>
      </c>
      <c r="H11650" s="77"/>
      <c r="I11650" s="77"/>
      <c r="J11650" s="77"/>
      <c r="K11650" s="77"/>
      <c r="L11650" s="77"/>
      <c r="M11650" s="77"/>
    </row>
    <row r="11651" ht="15.75" customHeight="1">
      <c r="A11651" s="79">
        <f t="shared" si="3"/>
        <v>53653</v>
      </c>
      <c r="H11651" s="77"/>
      <c r="I11651" s="77"/>
      <c r="J11651" s="77"/>
      <c r="K11651" s="77"/>
      <c r="L11651" s="77"/>
      <c r="M11651" s="77"/>
    </row>
    <row r="11652" ht="15.75" customHeight="1">
      <c r="A11652" s="79">
        <f t="shared" si="3"/>
        <v>53654</v>
      </c>
      <c r="H11652" s="77"/>
      <c r="I11652" s="77"/>
      <c r="J11652" s="77"/>
      <c r="K11652" s="77"/>
      <c r="L11652" s="77"/>
      <c r="M11652" s="77"/>
    </row>
    <row r="11653" ht="15.75" customHeight="1">
      <c r="A11653" s="79">
        <f t="shared" si="3"/>
        <v>53655</v>
      </c>
      <c r="H11653" s="77"/>
      <c r="I11653" s="77"/>
      <c r="J11653" s="77"/>
      <c r="K11653" s="77"/>
      <c r="L11653" s="77"/>
      <c r="M11653" s="77"/>
    </row>
    <row r="11654" ht="15.75" customHeight="1">
      <c r="A11654" s="79">
        <f t="shared" si="3"/>
        <v>53656</v>
      </c>
      <c r="H11654" s="77"/>
      <c r="I11654" s="77"/>
      <c r="J11654" s="77"/>
      <c r="K11654" s="77"/>
      <c r="L11654" s="77"/>
      <c r="M11654" s="77"/>
    </row>
    <row r="11655" ht="15.75" customHeight="1">
      <c r="A11655" s="79">
        <f t="shared" si="3"/>
        <v>53657</v>
      </c>
      <c r="H11655" s="77"/>
      <c r="I11655" s="77"/>
      <c r="J11655" s="77"/>
      <c r="K11655" s="77"/>
      <c r="L11655" s="77"/>
      <c r="M11655" s="77"/>
    </row>
    <row r="11656" ht="15.75" customHeight="1">
      <c r="A11656" s="79">
        <f t="shared" si="3"/>
        <v>53658</v>
      </c>
      <c r="H11656" s="77"/>
      <c r="I11656" s="77"/>
      <c r="J11656" s="77"/>
      <c r="K11656" s="77"/>
      <c r="L11656" s="77"/>
      <c r="M11656" s="77"/>
    </row>
    <row r="11657" ht="15.75" customHeight="1">
      <c r="A11657" s="79">
        <f t="shared" si="3"/>
        <v>53659</v>
      </c>
      <c r="H11657" s="77"/>
      <c r="I11657" s="77"/>
      <c r="J11657" s="77"/>
      <c r="K11657" s="77"/>
      <c r="L11657" s="77"/>
      <c r="M11657" s="77"/>
    </row>
    <row r="11658" ht="15.75" customHeight="1">
      <c r="A11658" s="79">
        <f t="shared" si="3"/>
        <v>53660</v>
      </c>
      <c r="H11658" s="77"/>
      <c r="I11658" s="77"/>
      <c r="J11658" s="77"/>
      <c r="K11658" s="77"/>
      <c r="L11658" s="77"/>
      <c r="M11658" s="77"/>
    </row>
    <row r="11659" ht="15.75" customHeight="1">
      <c r="A11659" s="79">
        <f t="shared" si="3"/>
        <v>53661</v>
      </c>
      <c r="H11659" s="77"/>
      <c r="I11659" s="77"/>
      <c r="J11659" s="77"/>
      <c r="K11659" s="77"/>
      <c r="L11659" s="77"/>
      <c r="M11659" s="77"/>
    </row>
    <row r="11660" ht="15.75" customHeight="1">
      <c r="A11660" s="79">
        <f t="shared" si="3"/>
        <v>53662</v>
      </c>
      <c r="H11660" s="77"/>
      <c r="I11660" s="77"/>
      <c r="J11660" s="77"/>
      <c r="K11660" s="77"/>
      <c r="L11660" s="77"/>
      <c r="M11660" s="77"/>
    </row>
    <row r="11661" ht="15.75" customHeight="1">
      <c r="A11661" s="79">
        <f t="shared" si="3"/>
        <v>53663</v>
      </c>
      <c r="H11661" s="77"/>
      <c r="I11661" s="77"/>
      <c r="J11661" s="77"/>
      <c r="K11661" s="77"/>
      <c r="L11661" s="77"/>
      <c r="M11661" s="77"/>
    </row>
    <row r="11662" ht="15.75" customHeight="1">
      <c r="A11662" s="79">
        <f t="shared" si="3"/>
        <v>53664</v>
      </c>
      <c r="H11662" s="77"/>
      <c r="I11662" s="77"/>
      <c r="J11662" s="77"/>
      <c r="K11662" s="77"/>
      <c r="L11662" s="77"/>
      <c r="M11662" s="77"/>
    </row>
    <row r="11663" ht="15.75" customHeight="1">
      <c r="A11663" s="79">
        <f t="shared" si="3"/>
        <v>53665</v>
      </c>
      <c r="H11663" s="77"/>
      <c r="I11663" s="77"/>
      <c r="J11663" s="77"/>
      <c r="K11663" s="77"/>
      <c r="L11663" s="77"/>
      <c r="M11663" s="77"/>
    </row>
    <row r="11664" ht="15.75" customHeight="1">
      <c r="A11664" s="79">
        <f t="shared" si="3"/>
        <v>53666</v>
      </c>
      <c r="H11664" s="77"/>
      <c r="I11664" s="77"/>
      <c r="J11664" s="77"/>
      <c r="K11664" s="77"/>
      <c r="L11664" s="77"/>
      <c r="M11664" s="77"/>
    </row>
    <row r="11665" ht="15.75" customHeight="1">
      <c r="A11665" s="79">
        <f t="shared" si="3"/>
        <v>53667</v>
      </c>
      <c r="H11665" s="77"/>
      <c r="I11665" s="77"/>
      <c r="J11665" s="77"/>
      <c r="K11665" s="77"/>
      <c r="L11665" s="77"/>
      <c r="M11665" s="77"/>
    </row>
    <row r="11666" ht="15.75" customHeight="1">
      <c r="A11666" s="79">
        <f t="shared" si="3"/>
        <v>53668</v>
      </c>
      <c r="H11666" s="77"/>
      <c r="I11666" s="77"/>
      <c r="J11666" s="77"/>
      <c r="K11666" s="77"/>
      <c r="L11666" s="77"/>
      <c r="M11666" s="77"/>
    </row>
    <row r="11667" ht="15.75" customHeight="1">
      <c r="A11667" s="79">
        <f t="shared" si="3"/>
        <v>53669</v>
      </c>
      <c r="H11667" s="77"/>
      <c r="I11667" s="77"/>
      <c r="J11667" s="77"/>
      <c r="K11667" s="77"/>
      <c r="L11667" s="77"/>
      <c r="M11667" s="77"/>
    </row>
    <row r="11668" ht="15.75" customHeight="1">
      <c r="A11668" s="79">
        <f t="shared" si="3"/>
        <v>53670</v>
      </c>
      <c r="H11668" s="77"/>
      <c r="I11668" s="77"/>
      <c r="J11668" s="77"/>
      <c r="K11668" s="77"/>
      <c r="L11668" s="77"/>
      <c r="M11668" s="77"/>
    </row>
    <row r="11669" ht="15.75" customHeight="1">
      <c r="A11669" s="79">
        <f t="shared" si="3"/>
        <v>53671</v>
      </c>
      <c r="H11669" s="77"/>
      <c r="I11669" s="77"/>
      <c r="J11669" s="77"/>
      <c r="K11669" s="77"/>
      <c r="L11669" s="77"/>
      <c r="M11669" s="77"/>
    </row>
    <row r="11670" ht="15.75" customHeight="1">
      <c r="A11670" s="79">
        <f t="shared" si="3"/>
        <v>53672</v>
      </c>
      <c r="H11670" s="77"/>
      <c r="I11670" s="77"/>
      <c r="J11670" s="77"/>
      <c r="K11670" s="77"/>
      <c r="L11670" s="77"/>
      <c r="M11670" s="77"/>
    </row>
    <row r="11671" ht="15.75" customHeight="1">
      <c r="A11671" s="79">
        <f t="shared" si="3"/>
        <v>53673</v>
      </c>
      <c r="H11671" s="77"/>
      <c r="I11671" s="77"/>
      <c r="J11671" s="77"/>
      <c r="K11671" s="77"/>
      <c r="L11671" s="77"/>
      <c r="M11671" s="77"/>
    </row>
    <row r="11672" ht="15.75" customHeight="1">
      <c r="A11672" s="79">
        <f t="shared" si="3"/>
        <v>53674</v>
      </c>
      <c r="H11672" s="77"/>
      <c r="I11672" s="77"/>
      <c r="J11672" s="77"/>
      <c r="K11672" s="77"/>
      <c r="L11672" s="77"/>
      <c r="M11672" s="77"/>
    </row>
    <row r="11673" ht="15.75" customHeight="1">
      <c r="A11673" s="79">
        <f t="shared" si="3"/>
        <v>53675</v>
      </c>
      <c r="H11673" s="77"/>
      <c r="I11673" s="77"/>
      <c r="J11673" s="77"/>
      <c r="K11673" s="77"/>
      <c r="L11673" s="77"/>
      <c r="M11673" s="77"/>
    </row>
    <row r="11674" ht="15.75" customHeight="1">
      <c r="A11674" s="79">
        <f t="shared" si="3"/>
        <v>53676</v>
      </c>
      <c r="H11674" s="77"/>
      <c r="I11674" s="77"/>
      <c r="J11674" s="77"/>
      <c r="K11674" s="77"/>
      <c r="L11674" s="77"/>
      <c r="M11674" s="77"/>
    </row>
    <row r="11675" ht="15.75" customHeight="1">
      <c r="A11675" s="79">
        <f t="shared" si="3"/>
        <v>53677</v>
      </c>
      <c r="H11675" s="77"/>
      <c r="I11675" s="77"/>
      <c r="J11675" s="77"/>
      <c r="K11675" s="77"/>
      <c r="L11675" s="77"/>
      <c r="M11675" s="77"/>
    </row>
    <row r="11676" ht="15.75" customHeight="1">
      <c r="A11676" s="79">
        <f t="shared" si="3"/>
        <v>53678</v>
      </c>
      <c r="H11676" s="77"/>
      <c r="I11676" s="77"/>
      <c r="J11676" s="77"/>
      <c r="K11676" s="77"/>
      <c r="L11676" s="77"/>
      <c r="M11676" s="77"/>
    </row>
    <row r="11677" ht="15.75" customHeight="1">
      <c r="A11677" s="79">
        <f t="shared" si="3"/>
        <v>53679</v>
      </c>
      <c r="H11677" s="77"/>
      <c r="I11677" s="77"/>
      <c r="J11677" s="77"/>
      <c r="K11677" s="77"/>
      <c r="L11677" s="77"/>
      <c r="M11677" s="77"/>
    </row>
    <row r="11678" ht="15.75" customHeight="1">
      <c r="A11678" s="79">
        <f t="shared" si="3"/>
        <v>53680</v>
      </c>
      <c r="H11678" s="77"/>
      <c r="I11678" s="77"/>
      <c r="J11678" s="77"/>
      <c r="K11678" s="77"/>
      <c r="L11678" s="77"/>
      <c r="M11678" s="77"/>
    </row>
    <row r="11679" ht="15.75" customHeight="1">
      <c r="A11679" s="79">
        <f t="shared" si="3"/>
        <v>53681</v>
      </c>
      <c r="H11679" s="77"/>
      <c r="I11679" s="77"/>
      <c r="J11679" s="77"/>
      <c r="K11679" s="77"/>
      <c r="L11679" s="77"/>
      <c r="M11679" s="77"/>
    </row>
    <row r="11680" ht="15.75" customHeight="1">
      <c r="A11680" s="79">
        <f t="shared" si="3"/>
        <v>53682</v>
      </c>
      <c r="H11680" s="77"/>
      <c r="I11680" s="77"/>
      <c r="J11680" s="77"/>
      <c r="K11680" s="77"/>
      <c r="L11680" s="77"/>
      <c r="M11680" s="77"/>
    </row>
    <row r="11681" ht="15.75" customHeight="1">
      <c r="A11681" s="79">
        <f t="shared" si="3"/>
        <v>53683</v>
      </c>
      <c r="H11681" s="77"/>
      <c r="I11681" s="77"/>
      <c r="J11681" s="77"/>
      <c r="K11681" s="77"/>
      <c r="L11681" s="77"/>
      <c r="M11681" s="77"/>
    </row>
    <row r="11682" ht="15.75" customHeight="1">
      <c r="A11682" s="79">
        <f t="shared" si="3"/>
        <v>53684</v>
      </c>
      <c r="H11682" s="77"/>
      <c r="I11682" s="77"/>
      <c r="J11682" s="77"/>
      <c r="K11682" s="77"/>
      <c r="L11682" s="77"/>
      <c r="M11682" s="77"/>
    </row>
    <row r="11683" ht="15.75" customHeight="1">
      <c r="A11683" s="79">
        <f t="shared" si="3"/>
        <v>53685</v>
      </c>
      <c r="H11683" s="77"/>
      <c r="I11683" s="77"/>
      <c r="J11683" s="77"/>
      <c r="K11683" s="77"/>
      <c r="L11683" s="77"/>
      <c r="M11683" s="77"/>
    </row>
    <row r="11684" ht="15.75" customHeight="1">
      <c r="A11684" s="79">
        <f t="shared" si="3"/>
        <v>53686</v>
      </c>
      <c r="H11684" s="77"/>
      <c r="I11684" s="77"/>
      <c r="J11684" s="77"/>
      <c r="K11684" s="77"/>
      <c r="L11684" s="77"/>
      <c r="M11684" s="77"/>
    </row>
    <row r="11685" ht="15.75" customHeight="1">
      <c r="A11685" s="79">
        <f t="shared" si="3"/>
        <v>53687</v>
      </c>
      <c r="H11685" s="77"/>
      <c r="I11685" s="77"/>
      <c r="J11685" s="77"/>
      <c r="K11685" s="77"/>
      <c r="L11685" s="77"/>
      <c r="M11685" s="77"/>
    </row>
    <row r="11686" ht="15.75" customHeight="1">
      <c r="A11686" s="79">
        <f t="shared" si="3"/>
        <v>53688</v>
      </c>
      <c r="H11686" s="77"/>
      <c r="I11686" s="77"/>
      <c r="J11686" s="77"/>
      <c r="K11686" s="77"/>
      <c r="L11686" s="77"/>
      <c r="M11686" s="77"/>
    </row>
    <row r="11687" ht="15.75" customHeight="1">
      <c r="A11687" s="79">
        <f t="shared" si="3"/>
        <v>53689</v>
      </c>
      <c r="H11687" s="77"/>
      <c r="I11687" s="77"/>
      <c r="J11687" s="77"/>
      <c r="K11687" s="77"/>
      <c r="L11687" s="77"/>
      <c r="M11687" s="77"/>
    </row>
    <row r="11688" ht="15.75" customHeight="1">
      <c r="A11688" s="79">
        <f t="shared" si="3"/>
        <v>53690</v>
      </c>
      <c r="H11688" s="77"/>
      <c r="I11688" s="77"/>
      <c r="J11688" s="77"/>
      <c r="K11688" s="77"/>
      <c r="L11688" s="77"/>
      <c r="M11688" s="77"/>
    </row>
    <row r="11689" ht="15.75" customHeight="1">
      <c r="A11689" s="79">
        <f t="shared" si="3"/>
        <v>53691</v>
      </c>
      <c r="H11689" s="77"/>
      <c r="I11689" s="77"/>
      <c r="J11689" s="77"/>
      <c r="K11689" s="77"/>
      <c r="L11689" s="77"/>
      <c r="M11689" s="77"/>
    </row>
    <row r="11690" ht="15.75" customHeight="1">
      <c r="A11690" s="79">
        <f t="shared" si="3"/>
        <v>53692</v>
      </c>
      <c r="H11690" s="77"/>
      <c r="I11690" s="77"/>
      <c r="J11690" s="77"/>
      <c r="K11690" s="77"/>
      <c r="L11690" s="77"/>
      <c r="M11690" s="77"/>
    </row>
    <row r="11691" ht="15.75" customHeight="1">
      <c r="A11691" s="79">
        <f t="shared" si="3"/>
        <v>53693</v>
      </c>
      <c r="H11691" s="77"/>
      <c r="I11691" s="77"/>
      <c r="J11691" s="77"/>
      <c r="K11691" s="77"/>
      <c r="L11691" s="77"/>
      <c r="M11691" s="77"/>
    </row>
    <row r="11692" ht="15.75" customHeight="1">
      <c r="A11692" s="79">
        <f t="shared" si="3"/>
        <v>53694</v>
      </c>
      <c r="H11692" s="77"/>
      <c r="I11692" s="77"/>
      <c r="J11692" s="77"/>
      <c r="K11692" s="77"/>
      <c r="L11692" s="77"/>
      <c r="M11692" s="77"/>
    </row>
    <row r="11693" ht="15.75" customHeight="1">
      <c r="A11693" s="79">
        <f t="shared" si="3"/>
        <v>53695</v>
      </c>
      <c r="H11693" s="77"/>
      <c r="I11693" s="77"/>
      <c r="J11693" s="77"/>
      <c r="K11693" s="77"/>
      <c r="L11693" s="77"/>
      <c r="M11693" s="77"/>
    </row>
    <row r="11694" ht="15.75" customHeight="1">
      <c r="A11694" s="79">
        <f t="shared" si="3"/>
        <v>53696</v>
      </c>
      <c r="H11694" s="77"/>
      <c r="I11694" s="77"/>
      <c r="J11694" s="77"/>
      <c r="K11694" s="77"/>
      <c r="L11694" s="77"/>
      <c r="M11694" s="77"/>
    </row>
    <row r="11695" ht="15.75" customHeight="1">
      <c r="A11695" s="79">
        <f t="shared" si="3"/>
        <v>53697</v>
      </c>
      <c r="H11695" s="77"/>
      <c r="I11695" s="77"/>
      <c r="J11695" s="77"/>
      <c r="K11695" s="77"/>
      <c r="L11695" s="77"/>
      <c r="M11695" s="77"/>
    </row>
    <row r="11696" ht="15.75" customHeight="1">
      <c r="A11696" s="79">
        <f t="shared" si="3"/>
        <v>53698</v>
      </c>
      <c r="H11696" s="77"/>
      <c r="I11696" s="77"/>
      <c r="J11696" s="77"/>
      <c r="K11696" s="77"/>
      <c r="L11696" s="77"/>
      <c r="M11696" s="77"/>
    </row>
    <row r="11697" ht="15.75" customHeight="1">
      <c r="A11697" s="79">
        <f t="shared" si="3"/>
        <v>53699</v>
      </c>
      <c r="H11697" s="77"/>
      <c r="I11697" s="77"/>
      <c r="J11697" s="77"/>
      <c r="K11697" s="77"/>
      <c r="L11697" s="77"/>
      <c r="M11697" s="77"/>
    </row>
    <row r="11698" ht="15.75" customHeight="1">
      <c r="A11698" s="79">
        <f t="shared" si="3"/>
        <v>53700</v>
      </c>
      <c r="H11698" s="77"/>
      <c r="I11698" s="77"/>
      <c r="J11698" s="77"/>
      <c r="K11698" s="77"/>
      <c r="L11698" s="77"/>
      <c r="M11698" s="77"/>
    </row>
    <row r="11699" ht="15.75" customHeight="1">
      <c r="A11699" s="79">
        <f t="shared" si="3"/>
        <v>53701</v>
      </c>
      <c r="H11699" s="77"/>
      <c r="I11699" s="77"/>
      <c r="J11699" s="77"/>
      <c r="K11699" s="77"/>
      <c r="L11699" s="77"/>
      <c r="M11699" s="77"/>
    </row>
    <row r="11700" ht="15.75" customHeight="1">
      <c r="A11700" s="79">
        <f t="shared" si="3"/>
        <v>53702</v>
      </c>
      <c r="H11700" s="77"/>
      <c r="I11700" s="77"/>
      <c r="J11700" s="77"/>
      <c r="K11700" s="77"/>
      <c r="L11700" s="77"/>
      <c r="M11700" s="77"/>
    </row>
    <row r="11701" ht="15.75" customHeight="1">
      <c r="A11701" s="79">
        <f t="shared" si="3"/>
        <v>53703</v>
      </c>
      <c r="H11701" s="77"/>
      <c r="I11701" s="77"/>
      <c r="J11701" s="77"/>
      <c r="K11701" s="77"/>
      <c r="L11701" s="77"/>
      <c r="M11701" s="77"/>
    </row>
    <row r="11702" ht="15.75" customHeight="1">
      <c r="A11702" s="79">
        <f t="shared" si="3"/>
        <v>53704</v>
      </c>
      <c r="H11702" s="77"/>
      <c r="I11702" s="77"/>
      <c r="J11702" s="77"/>
      <c r="K11702" s="77"/>
      <c r="L11702" s="77"/>
      <c r="M11702" s="77"/>
    </row>
    <row r="11703" ht="15.75" customHeight="1">
      <c r="A11703" s="79">
        <f t="shared" si="3"/>
        <v>53705</v>
      </c>
      <c r="H11703" s="77"/>
      <c r="I11703" s="77"/>
      <c r="J11703" s="77"/>
      <c r="K11703" s="77"/>
      <c r="L11703" s="77"/>
      <c r="M11703" s="77"/>
    </row>
    <row r="11704" ht="15.75" customHeight="1">
      <c r="A11704" s="79">
        <f t="shared" si="3"/>
        <v>53706</v>
      </c>
      <c r="H11704" s="77"/>
      <c r="I11704" s="77"/>
      <c r="J11704" s="77"/>
      <c r="K11704" s="77"/>
      <c r="L11704" s="77"/>
      <c r="M11704" s="77"/>
    </row>
    <row r="11705" ht="15.75" customHeight="1">
      <c r="A11705" s="79">
        <f t="shared" si="3"/>
        <v>53707</v>
      </c>
      <c r="H11705" s="77"/>
      <c r="I11705" s="77"/>
      <c r="J11705" s="77"/>
      <c r="K11705" s="77"/>
      <c r="L11705" s="77"/>
      <c r="M11705" s="77"/>
    </row>
    <row r="11706" ht="15.75" customHeight="1">
      <c r="A11706" s="79">
        <f t="shared" si="3"/>
        <v>53708</v>
      </c>
      <c r="H11706" s="77"/>
      <c r="I11706" s="77"/>
      <c r="J11706" s="77"/>
      <c r="K11706" s="77"/>
      <c r="L11706" s="77"/>
      <c r="M11706" s="77"/>
    </row>
    <row r="11707" ht="15.75" customHeight="1">
      <c r="A11707" s="79">
        <f t="shared" si="3"/>
        <v>53709</v>
      </c>
      <c r="H11707" s="77"/>
      <c r="I11707" s="77"/>
      <c r="J11707" s="77"/>
      <c r="K11707" s="77"/>
      <c r="L11707" s="77"/>
      <c r="M11707" s="77"/>
    </row>
    <row r="11708" ht="15.75" customHeight="1">
      <c r="A11708" s="79">
        <f t="shared" si="3"/>
        <v>53710</v>
      </c>
      <c r="H11708" s="77"/>
      <c r="I11708" s="77"/>
      <c r="J11708" s="77"/>
      <c r="K11708" s="77"/>
      <c r="L11708" s="77"/>
      <c r="M11708" s="77"/>
    </row>
    <row r="11709" ht="15.75" customHeight="1">
      <c r="A11709" s="79">
        <f t="shared" si="3"/>
        <v>53711</v>
      </c>
      <c r="H11709" s="77"/>
      <c r="I11709" s="77"/>
      <c r="J11709" s="77"/>
      <c r="K11709" s="77"/>
      <c r="L11709" s="77"/>
      <c r="M11709" s="77"/>
    </row>
    <row r="11710" ht="15.75" customHeight="1">
      <c r="A11710" s="79">
        <f t="shared" si="3"/>
        <v>53712</v>
      </c>
      <c r="H11710" s="77"/>
      <c r="I11710" s="77"/>
      <c r="J11710" s="77"/>
      <c r="K11710" s="77"/>
      <c r="L11710" s="77"/>
      <c r="M11710" s="77"/>
    </row>
    <row r="11711" ht="15.75" customHeight="1">
      <c r="A11711" s="79">
        <f t="shared" si="3"/>
        <v>53713</v>
      </c>
      <c r="H11711" s="77"/>
      <c r="I11711" s="77"/>
      <c r="J11711" s="77"/>
      <c r="K11711" s="77"/>
      <c r="L11711" s="77"/>
      <c r="M11711" s="77"/>
    </row>
    <row r="11712" ht="15.75" customHeight="1">
      <c r="A11712" s="79">
        <f t="shared" si="3"/>
        <v>53714</v>
      </c>
      <c r="H11712" s="77"/>
      <c r="I11712" s="77"/>
      <c r="J11712" s="77"/>
      <c r="K11712" s="77"/>
      <c r="L11712" s="77"/>
      <c r="M11712" s="77"/>
    </row>
    <row r="11713" ht="15.75" customHeight="1">
      <c r="A11713" s="79">
        <f t="shared" si="3"/>
        <v>53715</v>
      </c>
      <c r="H11713" s="77"/>
      <c r="I11713" s="77"/>
      <c r="J11713" s="77"/>
      <c r="K11713" s="77"/>
      <c r="L11713" s="77"/>
      <c r="M11713" s="77"/>
    </row>
    <row r="11714" ht="15.75" customHeight="1">
      <c r="A11714" s="79">
        <f t="shared" si="3"/>
        <v>53716</v>
      </c>
      <c r="H11714" s="77"/>
      <c r="I11714" s="77"/>
      <c r="J11714" s="77"/>
      <c r="K11714" s="77"/>
      <c r="L11714" s="77"/>
      <c r="M11714" s="77"/>
    </row>
    <row r="11715" ht="15.75" customHeight="1">
      <c r="A11715" s="79">
        <f t="shared" si="3"/>
        <v>53717</v>
      </c>
      <c r="H11715" s="77"/>
      <c r="I11715" s="77"/>
      <c r="J11715" s="77"/>
      <c r="K11715" s="77"/>
      <c r="L11715" s="77"/>
      <c r="M11715" s="77"/>
    </row>
    <row r="11716" ht="15.75" customHeight="1">
      <c r="A11716" s="79">
        <f t="shared" si="3"/>
        <v>53718</v>
      </c>
      <c r="H11716" s="77"/>
      <c r="I11716" s="77"/>
      <c r="J11716" s="77"/>
      <c r="K11716" s="77"/>
      <c r="L11716" s="77"/>
      <c r="M11716" s="77"/>
    </row>
    <row r="11717" ht="15.75" customHeight="1">
      <c r="A11717" s="79">
        <f t="shared" si="3"/>
        <v>53719</v>
      </c>
      <c r="H11717" s="77"/>
      <c r="I11717" s="77"/>
      <c r="J11717" s="77"/>
      <c r="K11717" s="77"/>
      <c r="L11717" s="77"/>
      <c r="M11717" s="77"/>
    </row>
    <row r="11718" ht="15.75" customHeight="1">
      <c r="A11718" s="79">
        <f t="shared" si="3"/>
        <v>53720</v>
      </c>
      <c r="H11718" s="77"/>
      <c r="I11718" s="77"/>
      <c r="J11718" s="77"/>
      <c r="K11718" s="77"/>
      <c r="L11718" s="77"/>
      <c r="M11718" s="77"/>
    </row>
    <row r="11719" ht="15.75" customHeight="1">
      <c r="A11719" s="79">
        <f t="shared" si="3"/>
        <v>53721</v>
      </c>
      <c r="H11719" s="77"/>
      <c r="I11719" s="77"/>
      <c r="J11719" s="77"/>
      <c r="K11719" s="77"/>
      <c r="L11719" s="77"/>
      <c r="M11719" s="77"/>
    </row>
    <row r="11720" ht="15.75" customHeight="1">
      <c r="A11720" s="79">
        <f t="shared" si="3"/>
        <v>53722</v>
      </c>
      <c r="H11720" s="77"/>
      <c r="I11720" s="77"/>
      <c r="J11720" s="77"/>
      <c r="K11720" s="77"/>
      <c r="L11720" s="77"/>
      <c r="M11720" s="77"/>
    </row>
    <row r="11721" ht="15.75" customHeight="1">
      <c r="A11721" s="79">
        <f t="shared" si="3"/>
        <v>53723</v>
      </c>
      <c r="H11721" s="77"/>
      <c r="I11721" s="77"/>
      <c r="J11721" s="77"/>
      <c r="K11721" s="77"/>
      <c r="L11721" s="77"/>
      <c r="M11721" s="77"/>
    </row>
    <row r="11722" ht="15.75" customHeight="1">
      <c r="A11722" s="79">
        <f t="shared" si="3"/>
        <v>53724</v>
      </c>
      <c r="H11722" s="77"/>
      <c r="I11722" s="77"/>
      <c r="J11722" s="77"/>
      <c r="K11722" s="77"/>
      <c r="L11722" s="77"/>
      <c r="M11722" s="77"/>
    </row>
    <row r="11723" ht="15.75" customHeight="1">
      <c r="A11723" s="79">
        <f t="shared" si="3"/>
        <v>53725</v>
      </c>
      <c r="H11723" s="77"/>
      <c r="I11723" s="77"/>
      <c r="J11723" s="77"/>
      <c r="K11723" s="77"/>
      <c r="L11723" s="77"/>
      <c r="M11723" s="77"/>
    </row>
    <row r="11724" ht="15.75" customHeight="1">
      <c r="A11724" s="79">
        <f t="shared" si="3"/>
        <v>53726</v>
      </c>
      <c r="H11724" s="77"/>
      <c r="I11724" s="77"/>
      <c r="J11724" s="77"/>
      <c r="K11724" s="77"/>
      <c r="L11724" s="77"/>
      <c r="M11724" s="77"/>
    </row>
    <row r="11725" ht="15.75" customHeight="1">
      <c r="A11725" s="79">
        <f t="shared" si="3"/>
        <v>53727</v>
      </c>
      <c r="H11725" s="77"/>
      <c r="I11725" s="77"/>
      <c r="J11725" s="77"/>
      <c r="K11725" s="77"/>
      <c r="L11725" s="77"/>
      <c r="M11725" s="77"/>
    </row>
    <row r="11726" ht="15.75" customHeight="1">
      <c r="A11726" s="79">
        <f t="shared" si="3"/>
        <v>53728</v>
      </c>
      <c r="H11726" s="77"/>
      <c r="I11726" s="77"/>
      <c r="J11726" s="77"/>
      <c r="K11726" s="77"/>
      <c r="L11726" s="77"/>
      <c r="M11726" s="77"/>
    </row>
    <row r="11727" ht="15.75" customHeight="1">
      <c r="A11727" s="79">
        <f t="shared" si="3"/>
        <v>53729</v>
      </c>
      <c r="H11727" s="77"/>
      <c r="I11727" s="77"/>
      <c r="J11727" s="77"/>
      <c r="K11727" s="77"/>
      <c r="L11727" s="77"/>
      <c r="M11727" s="77"/>
    </row>
    <row r="11728" ht="15.75" customHeight="1">
      <c r="A11728" s="79">
        <f t="shared" si="3"/>
        <v>53730</v>
      </c>
      <c r="H11728" s="77"/>
      <c r="I11728" s="77"/>
      <c r="J11728" s="77"/>
      <c r="K11728" s="77"/>
      <c r="L11728" s="77"/>
      <c r="M11728" s="77"/>
    </row>
    <row r="11729" ht="15.75" customHeight="1">
      <c r="A11729" s="79">
        <f t="shared" si="3"/>
        <v>53731</v>
      </c>
      <c r="H11729" s="77"/>
      <c r="I11729" s="77"/>
      <c r="J11729" s="77"/>
      <c r="K11729" s="77"/>
      <c r="L11729" s="77"/>
      <c r="M11729" s="77"/>
    </row>
    <row r="11730" ht="15.75" customHeight="1">
      <c r="A11730" s="79">
        <f t="shared" si="3"/>
        <v>53732</v>
      </c>
      <c r="H11730" s="77"/>
      <c r="I11730" s="77"/>
      <c r="J11730" s="77"/>
      <c r="K11730" s="77"/>
      <c r="L11730" s="77"/>
      <c r="M11730" s="77"/>
    </row>
    <row r="11731" ht="15.75" customHeight="1">
      <c r="A11731" s="79">
        <f t="shared" si="3"/>
        <v>53733</v>
      </c>
      <c r="H11731" s="77"/>
      <c r="I11731" s="77"/>
      <c r="J11731" s="77"/>
      <c r="K11731" s="77"/>
      <c r="L11731" s="77"/>
      <c r="M11731" s="77"/>
    </row>
    <row r="11732" ht="15.75" customHeight="1">
      <c r="A11732" s="79">
        <f t="shared" si="3"/>
        <v>53734</v>
      </c>
      <c r="H11732" s="77"/>
      <c r="I11732" s="77"/>
      <c r="J11732" s="77"/>
      <c r="K11732" s="77"/>
      <c r="L11732" s="77"/>
      <c r="M11732" s="77"/>
    </row>
    <row r="11733" ht="15.75" customHeight="1">
      <c r="A11733" s="79">
        <f t="shared" si="3"/>
        <v>53735</v>
      </c>
      <c r="H11733" s="77"/>
      <c r="I11733" s="77"/>
      <c r="J11733" s="77"/>
      <c r="K11733" s="77"/>
      <c r="L11733" s="77"/>
      <c r="M11733" s="77"/>
    </row>
    <row r="11734" ht="15.75" customHeight="1">
      <c r="A11734" s="79">
        <f t="shared" si="3"/>
        <v>53736</v>
      </c>
      <c r="H11734" s="77"/>
      <c r="I11734" s="77"/>
      <c r="J11734" s="77"/>
      <c r="K11734" s="77"/>
      <c r="L11734" s="77"/>
      <c r="M11734" s="77"/>
    </row>
    <row r="11735" ht="15.75" customHeight="1">
      <c r="A11735" s="79">
        <f t="shared" si="3"/>
        <v>53737</v>
      </c>
      <c r="H11735" s="77"/>
      <c r="I11735" s="77"/>
      <c r="J11735" s="77"/>
      <c r="K11735" s="77"/>
      <c r="L11735" s="77"/>
      <c r="M11735" s="77"/>
    </row>
    <row r="11736" ht="15.75" customHeight="1">
      <c r="A11736" s="79">
        <f t="shared" si="3"/>
        <v>53738</v>
      </c>
      <c r="H11736" s="77"/>
      <c r="I11736" s="77"/>
      <c r="J11736" s="77"/>
      <c r="K11736" s="77"/>
      <c r="L11736" s="77"/>
      <c r="M11736" s="77"/>
    </row>
    <row r="11737" ht="15.75" customHeight="1">
      <c r="A11737" s="79">
        <f t="shared" si="3"/>
        <v>53739</v>
      </c>
      <c r="H11737" s="77"/>
      <c r="I11737" s="77"/>
      <c r="J11737" s="77"/>
      <c r="K11737" s="77"/>
      <c r="L11737" s="77"/>
      <c r="M11737" s="77"/>
    </row>
    <row r="11738" ht="15.75" customHeight="1">
      <c r="A11738" s="79">
        <f t="shared" si="3"/>
        <v>53740</v>
      </c>
      <c r="H11738" s="77"/>
      <c r="I11738" s="77"/>
      <c r="J11738" s="77"/>
      <c r="K11738" s="77"/>
      <c r="L11738" s="77"/>
      <c r="M11738" s="77"/>
    </row>
    <row r="11739" ht="15.75" customHeight="1">
      <c r="A11739" s="79">
        <f t="shared" si="3"/>
        <v>53741</v>
      </c>
      <c r="H11739" s="77"/>
      <c r="I11739" s="77"/>
      <c r="J11739" s="77"/>
      <c r="K11739" s="77"/>
      <c r="L11739" s="77"/>
      <c r="M11739" s="77"/>
    </row>
    <row r="11740" ht="15.75" customHeight="1">
      <c r="A11740" s="79">
        <f t="shared" si="3"/>
        <v>53742</v>
      </c>
      <c r="H11740" s="77"/>
      <c r="I11740" s="77"/>
      <c r="J11740" s="77"/>
      <c r="K11740" s="77"/>
      <c r="L11740" s="77"/>
      <c r="M11740" s="77"/>
    </row>
    <row r="11741" ht="15.75" customHeight="1">
      <c r="A11741" s="79">
        <f t="shared" si="3"/>
        <v>53743</v>
      </c>
      <c r="H11741" s="77"/>
      <c r="I11741" s="77"/>
      <c r="J11741" s="77"/>
      <c r="K11741" s="77"/>
      <c r="L11741" s="77"/>
      <c r="M11741" s="77"/>
    </row>
    <row r="11742" ht="15.75" customHeight="1">
      <c r="A11742" s="79">
        <f t="shared" si="3"/>
        <v>53744</v>
      </c>
      <c r="H11742" s="77"/>
      <c r="I11742" s="77"/>
      <c r="J11742" s="77"/>
      <c r="K11742" s="77"/>
      <c r="L11742" s="77"/>
      <c r="M11742" s="77"/>
    </row>
    <row r="11743" ht="15.75" customHeight="1">
      <c r="A11743" s="79">
        <f t="shared" si="3"/>
        <v>53745</v>
      </c>
      <c r="H11743" s="77"/>
      <c r="I11743" s="77"/>
      <c r="J11743" s="77"/>
      <c r="K11743" s="77"/>
      <c r="L11743" s="77"/>
      <c r="M11743" s="77"/>
    </row>
    <row r="11744" ht="15.75" customHeight="1">
      <c r="A11744" s="79">
        <f t="shared" si="3"/>
        <v>53746</v>
      </c>
      <c r="H11744" s="77"/>
      <c r="I11744" s="77"/>
      <c r="J11744" s="77"/>
      <c r="K11744" s="77"/>
      <c r="L11744" s="77"/>
      <c r="M11744" s="77"/>
    </row>
    <row r="11745" ht="15.75" customHeight="1">
      <c r="A11745" s="79">
        <f t="shared" si="3"/>
        <v>53747</v>
      </c>
      <c r="H11745" s="77"/>
      <c r="I11745" s="77"/>
      <c r="J11745" s="77"/>
      <c r="K11745" s="77"/>
      <c r="L11745" s="77"/>
      <c r="M11745" s="77"/>
    </row>
    <row r="11746" ht="15.75" customHeight="1">
      <c r="A11746" s="79">
        <f t="shared" si="3"/>
        <v>53748</v>
      </c>
      <c r="H11746" s="77"/>
      <c r="I11746" s="77"/>
      <c r="J11746" s="77"/>
      <c r="K11746" s="77"/>
      <c r="L11746" s="77"/>
      <c r="M11746" s="77"/>
    </row>
    <row r="11747" ht="15.75" customHeight="1">
      <c r="A11747" s="79">
        <f t="shared" si="3"/>
        <v>53749</v>
      </c>
      <c r="H11747" s="77"/>
      <c r="I11747" s="77"/>
      <c r="J11747" s="77"/>
      <c r="K11747" s="77"/>
      <c r="L11747" s="77"/>
      <c r="M11747" s="77"/>
    </row>
    <row r="11748" ht="15.75" customHeight="1">
      <c r="A11748" s="79">
        <f t="shared" si="3"/>
        <v>53750</v>
      </c>
      <c r="H11748" s="77"/>
      <c r="I11748" s="77"/>
      <c r="J11748" s="77"/>
      <c r="K11748" s="77"/>
      <c r="L11748" s="77"/>
      <c r="M11748" s="77"/>
    </row>
    <row r="11749" ht="15.75" customHeight="1">
      <c r="A11749" s="79">
        <f t="shared" si="3"/>
        <v>53751</v>
      </c>
      <c r="H11749" s="77"/>
      <c r="I11749" s="77"/>
      <c r="J11749" s="77"/>
      <c r="K11749" s="77"/>
      <c r="L11749" s="77"/>
      <c r="M11749" s="77"/>
    </row>
    <row r="11750" ht="15.75" customHeight="1">
      <c r="A11750" s="79">
        <f t="shared" si="3"/>
        <v>53752</v>
      </c>
      <c r="H11750" s="77"/>
      <c r="I11750" s="77"/>
      <c r="J11750" s="77"/>
      <c r="K11750" s="77"/>
      <c r="L11750" s="77"/>
      <c r="M11750" s="77"/>
    </row>
    <row r="11751" ht="15.75" customHeight="1">
      <c r="A11751" s="79">
        <f t="shared" si="3"/>
        <v>53753</v>
      </c>
      <c r="H11751" s="77"/>
      <c r="I11751" s="77"/>
      <c r="J11751" s="77"/>
      <c r="K11751" s="77"/>
      <c r="L11751" s="77"/>
      <c r="M11751" s="77"/>
    </row>
    <row r="11752" ht="15.75" customHeight="1">
      <c r="A11752" s="79">
        <f t="shared" si="3"/>
        <v>53754</v>
      </c>
      <c r="H11752" s="77"/>
      <c r="I11752" s="77"/>
      <c r="J11752" s="77"/>
      <c r="K11752" s="77"/>
      <c r="L11752" s="77"/>
      <c r="M11752" s="77"/>
    </row>
    <row r="11753" ht="15.75" customHeight="1">
      <c r="A11753" s="79">
        <f t="shared" si="3"/>
        <v>53755</v>
      </c>
      <c r="H11753" s="77"/>
      <c r="I11753" s="77"/>
      <c r="J11753" s="77"/>
      <c r="K11753" s="77"/>
      <c r="L11753" s="77"/>
      <c r="M11753" s="77"/>
    </row>
    <row r="11754" ht="15.75" customHeight="1">
      <c r="A11754" s="79">
        <f t="shared" si="3"/>
        <v>53756</v>
      </c>
      <c r="H11754" s="77"/>
      <c r="I11754" s="77"/>
      <c r="J11754" s="77"/>
      <c r="K11754" s="77"/>
      <c r="L11754" s="77"/>
      <c r="M11754" s="77"/>
    </row>
    <row r="11755" ht="15.75" customHeight="1">
      <c r="A11755" s="79">
        <f t="shared" si="3"/>
        <v>53757</v>
      </c>
      <c r="H11755" s="77"/>
      <c r="I11755" s="77"/>
      <c r="J11755" s="77"/>
      <c r="K11755" s="77"/>
      <c r="L11755" s="77"/>
      <c r="M11755" s="77"/>
    </row>
    <row r="11756" ht="15.75" customHeight="1">
      <c r="A11756" s="79">
        <f t="shared" si="3"/>
        <v>53758</v>
      </c>
      <c r="H11756" s="77"/>
      <c r="I11756" s="77"/>
      <c r="J11756" s="77"/>
      <c r="K11756" s="77"/>
      <c r="L11756" s="77"/>
      <c r="M11756" s="77"/>
    </row>
    <row r="11757" ht="15.75" customHeight="1">
      <c r="A11757" s="79">
        <f t="shared" si="3"/>
        <v>53759</v>
      </c>
      <c r="H11757" s="77"/>
      <c r="I11757" s="77"/>
      <c r="J11757" s="77"/>
      <c r="K11757" s="77"/>
      <c r="L11757" s="77"/>
      <c r="M11757" s="77"/>
    </row>
    <row r="11758" ht="15.75" customHeight="1">
      <c r="A11758" s="79">
        <f t="shared" si="3"/>
        <v>53760</v>
      </c>
      <c r="H11758" s="77"/>
      <c r="I11758" s="77"/>
      <c r="J11758" s="77"/>
      <c r="K11758" s="77"/>
      <c r="L11758" s="77"/>
      <c r="M11758" s="77"/>
    </row>
    <row r="11759" ht="15.75" customHeight="1">
      <c r="A11759" s="79">
        <f t="shared" si="3"/>
        <v>53761</v>
      </c>
      <c r="H11759" s="77"/>
      <c r="I11759" s="77"/>
      <c r="J11759" s="77"/>
      <c r="K11759" s="77"/>
      <c r="L11759" s="77"/>
      <c r="M11759" s="77"/>
    </row>
    <row r="11760" ht="15.75" customHeight="1">
      <c r="A11760" s="79">
        <f t="shared" si="3"/>
        <v>53762</v>
      </c>
      <c r="H11760" s="77"/>
      <c r="I11760" s="77"/>
      <c r="J11760" s="77"/>
      <c r="K11760" s="77"/>
      <c r="L11760" s="77"/>
      <c r="M11760" s="77"/>
    </row>
    <row r="11761" ht="15.75" customHeight="1">
      <c r="A11761" s="79">
        <f t="shared" si="3"/>
        <v>53763</v>
      </c>
      <c r="H11761" s="77"/>
      <c r="I11761" s="77"/>
      <c r="J11761" s="77"/>
      <c r="K11761" s="77"/>
      <c r="L11761" s="77"/>
      <c r="M11761" s="77"/>
    </row>
    <row r="11762" ht="15.75" customHeight="1">
      <c r="A11762" s="79">
        <f t="shared" si="3"/>
        <v>53764</v>
      </c>
      <c r="H11762" s="77"/>
      <c r="I11762" s="77"/>
      <c r="J11762" s="77"/>
      <c r="K11762" s="77"/>
      <c r="L11762" s="77"/>
      <c r="M11762" s="77"/>
    </row>
    <row r="11763" ht="15.75" customHeight="1">
      <c r="A11763" s="79">
        <f t="shared" si="3"/>
        <v>53765</v>
      </c>
      <c r="H11763" s="77"/>
      <c r="I11763" s="77"/>
      <c r="J11763" s="77"/>
      <c r="K11763" s="77"/>
      <c r="L11763" s="77"/>
      <c r="M11763" s="77"/>
    </row>
    <row r="11764" ht="15.75" customHeight="1">
      <c r="A11764" s="79">
        <f t="shared" si="3"/>
        <v>53766</v>
      </c>
      <c r="H11764" s="77"/>
      <c r="I11764" s="77"/>
      <c r="J11764" s="77"/>
      <c r="K11764" s="77"/>
      <c r="L11764" s="77"/>
      <c r="M11764" s="77"/>
    </row>
    <row r="11765" ht="15.75" customHeight="1">
      <c r="A11765" s="79">
        <f t="shared" si="3"/>
        <v>53767</v>
      </c>
      <c r="H11765" s="77"/>
      <c r="I11765" s="77"/>
      <c r="J11765" s="77"/>
      <c r="K11765" s="77"/>
      <c r="L11765" s="77"/>
      <c r="M11765" s="77"/>
    </row>
    <row r="11766" ht="15.75" customHeight="1">
      <c r="A11766" s="79">
        <f t="shared" si="3"/>
        <v>53768</v>
      </c>
      <c r="H11766" s="77"/>
      <c r="I11766" s="77"/>
      <c r="J11766" s="77"/>
      <c r="K11766" s="77"/>
      <c r="L11766" s="77"/>
      <c r="M11766" s="77"/>
    </row>
    <row r="11767" ht="15.75" customHeight="1">
      <c r="A11767" s="79">
        <f t="shared" si="3"/>
        <v>53769</v>
      </c>
      <c r="H11767" s="77"/>
      <c r="I11767" s="77"/>
      <c r="J11767" s="77"/>
      <c r="K11767" s="77"/>
      <c r="L11767" s="77"/>
      <c r="M11767" s="77"/>
    </row>
    <row r="11768" ht="15.75" customHeight="1">
      <c r="A11768" s="79">
        <f t="shared" si="3"/>
        <v>53770</v>
      </c>
      <c r="H11768" s="77"/>
      <c r="I11768" s="77"/>
      <c r="J11768" s="77"/>
      <c r="K11768" s="77"/>
      <c r="L11768" s="77"/>
      <c r="M11768" s="77"/>
    </row>
    <row r="11769" ht="15.75" customHeight="1">
      <c r="A11769" s="79">
        <f t="shared" si="3"/>
        <v>53771</v>
      </c>
      <c r="H11769" s="77"/>
      <c r="I11769" s="77"/>
      <c r="J11769" s="77"/>
      <c r="K11769" s="77"/>
      <c r="L11769" s="77"/>
      <c r="M11769" s="77"/>
    </row>
    <row r="11770" ht="15.75" customHeight="1">
      <c r="A11770" s="79">
        <f t="shared" si="3"/>
        <v>53772</v>
      </c>
      <c r="H11770" s="77"/>
      <c r="I11770" s="77"/>
      <c r="J11770" s="77"/>
      <c r="K11770" s="77"/>
      <c r="L11770" s="77"/>
      <c r="M11770" s="77"/>
    </row>
    <row r="11771" ht="15.75" customHeight="1">
      <c r="A11771" s="79">
        <f t="shared" si="3"/>
        <v>53773</v>
      </c>
      <c r="H11771" s="77"/>
      <c r="I11771" s="77"/>
      <c r="J11771" s="77"/>
      <c r="K11771" s="77"/>
      <c r="L11771" s="77"/>
      <c r="M11771" s="77"/>
    </row>
    <row r="11772" ht="15.75" customHeight="1">
      <c r="A11772" s="79">
        <f t="shared" si="3"/>
        <v>53774</v>
      </c>
      <c r="H11772" s="77"/>
      <c r="I11772" s="77"/>
      <c r="J11772" s="77"/>
      <c r="K11772" s="77"/>
      <c r="L11772" s="77"/>
      <c r="M11772" s="77"/>
    </row>
    <row r="11773" ht="15.75" customHeight="1">
      <c r="A11773" s="79">
        <f t="shared" si="3"/>
        <v>53775</v>
      </c>
      <c r="H11773" s="77"/>
      <c r="I11773" s="77"/>
      <c r="J11773" s="77"/>
      <c r="K11773" s="77"/>
      <c r="L11773" s="77"/>
      <c r="M11773" s="77"/>
    </row>
    <row r="11774" ht="15.75" customHeight="1">
      <c r="A11774" s="79">
        <f t="shared" si="3"/>
        <v>53776</v>
      </c>
      <c r="H11774" s="77"/>
      <c r="I11774" s="77"/>
      <c r="J11774" s="77"/>
      <c r="K11774" s="77"/>
      <c r="L11774" s="77"/>
      <c r="M11774" s="77"/>
    </row>
    <row r="11775" ht="15.75" customHeight="1">
      <c r="A11775" s="79">
        <f t="shared" si="3"/>
        <v>53777</v>
      </c>
      <c r="H11775" s="77"/>
      <c r="I11775" s="77"/>
      <c r="J11775" s="77"/>
      <c r="K11775" s="77"/>
      <c r="L11775" s="77"/>
      <c r="M11775" s="77"/>
    </row>
    <row r="11776" ht="15.75" customHeight="1">
      <c r="A11776" s="79">
        <f t="shared" si="3"/>
        <v>53778</v>
      </c>
      <c r="H11776" s="77"/>
      <c r="I11776" s="77"/>
      <c r="J11776" s="77"/>
      <c r="K11776" s="77"/>
      <c r="L11776" s="77"/>
      <c r="M11776" s="77"/>
    </row>
    <row r="11777" ht="15.75" customHeight="1">
      <c r="A11777" s="79">
        <f t="shared" si="3"/>
        <v>53779</v>
      </c>
      <c r="H11777" s="77"/>
      <c r="I11777" s="77"/>
      <c r="J11777" s="77"/>
      <c r="K11777" s="77"/>
      <c r="L11777" s="77"/>
      <c r="M11777" s="77"/>
    </row>
    <row r="11778" ht="15.75" customHeight="1">
      <c r="A11778" s="79">
        <f t="shared" si="3"/>
        <v>53780</v>
      </c>
      <c r="H11778" s="77"/>
      <c r="I11778" s="77"/>
      <c r="J11778" s="77"/>
      <c r="K11778" s="77"/>
      <c r="L11778" s="77"/>
      <c r="M11778" s="77"/>
    </row>
    <row r="11779" ht="15.75" customHeight="1">
      <c r="A11779" s="79">
        <f t="shared" si="3"/>
        <v>53781</v>
      </c>
      <c r="H11779" s="77"/>
      <c r="I11779" s="77"/>
      <c r="J11779" s="77"/>
      <c r="K11779" s="77"/>
      <c r="L11779" s="77"/>
      <c r="M11779" s="77"/>
    </row>
    <row r="11780" ht="15.75" customHeight="1">
      <c r="A11780" s="79">
        <f t="shared" si="3"/>
        <v>53782</v>
      </c>
      <c r="H11780" s="77"/>
      <c r="I11780" s="77"/>
      <c r="J11780" s="77"/>
      <c r="K11780" s="77"/>
      <c r="L11780" s="77"/>
      <c r="M11780" s="77"/>
    </row>
    <row r="11781" ht="15.75" customHeight="1">
      <c r="A11781" s="79">
        <f t="shared" si="3"/>
        <v>53783</v>
      </c>
      <c r="H11781" s="77"/>
      <c r="I11781" s="77"/>
      <c r="J11781" s="77"/>
      <c r="K11781" s="77"/>
      <c r="L11781" s="77"/>
      <c r="M11781" s="77"/>
    </row>
    <row r="11782" ht="15.75" customHeight="1">
      <c r="A11782" s="79">
        <f t="shared" si="3"/>
        <v>53784</v>
      </c>
      <c r="H11782" s="77"/>
      <c r="I11782" s="77"/>
      <c r="J11782" s="77"/>
      <c r="K11782" s="77"/>
      <c r="L11782" s="77"/>
      <c r="M11782" s="77"/>
    </row>
    <row r="11783" ht="15.75" customHeight="1">
      <c r="A11783" s="79">
        <f t="shared" si="3"/>
        <v>53785</v>
      </c>
      <c r="H11783" s="77"/>
      <c r="I11783" s="77"/>
      <c r="J11783" s="77"/>
      <c r="K11783" s="77"/>
      <c r="L11783" s="77"/>
      <c r="M11783" s="77"/>
    </row>
    <row r="11784" ht="15.75" customHeight="1">
      <c r="A11784" s="79">
        <f t="shared" si="3"/>
        <v>53786</v>
      </c>
      <c r="H11784" s="77"/>
      <c r="I11784" s="77"/>
      <c r="J11784" s="77"/>
      <c r="K11784" s="77"/>
      <c r="L11784" s="77"/>
      <c r="M11784" s="77"/>
    </row>
    <row r="11785" ht="15.75" customHeight="1">
      <c r="A11785" s="79">
        <f t="shared" si="3"/>
        <v>53787</v>
      </c>
      <c r="H11785" s="77"/>
      <c r="I11785" s="77"/>
      <c r="J11785" s="77"/>
      <c r="K11785" s="77"/>
      <c r="L11785" s="77"/>
      <c r="M11785" s="77"/>
    </row>
    <row r="11786" ht="15.75" customHeight="1">
      <c r="A11786" s="79">
        <f t="shared" si="3"/>
        <v>53788</v>
      </c>
      <c r="H11786" s="77"/>
      <c r="I11786" s="77"/>
      <c r="J11786" s="77"/>
      <c r="K11786" s="77"/>
      <c r="L11786" s="77"/>
      <c r="M11786" s="77"/>
    </row>
    <row r="11787" ht="15.75" customHeight="1">
      <c r="A11787" s="79">
        <f t="shared" si="3"/>
        <v>53789</v>
      </c>
      <c r="H11787" s="77"/>
      <c r="I11787" s="77"/>
      <c r="J11787" s="77"/>
      <c r="K11787" s="77"/>
      <c r="L11787" s="77"/>
      <c r="M11787" s="77"/>
    </row>
    <row r="11788" ht="15.75" customHeight="1">
      <c r="A11788" s="79">
        <f t="shared" si="3"/>
        <v>53790</v>
      </c>
      <c r="H11788" s="77"/>
      <c r="I11788" s="77"/>
      <c r="J11788" s="77"/>
      <c r="K11788" s="77"/>
      <c r="L11788" s="77"/>
      <c r="M11788" s="77"/>
    </row>
    <row r="11789" ht="15.75" customHeight="1">
      <c r="A11789" s="79">
        <f t="shared" si="3"/>
        <v>53791</v>
      </c>
      <c r="H11789" s="77"/>
      <c r="I11789" s="77"/>
      <c r="J11789" s="77"/>
      <c r="K11789" s="77"/>
      <c r="L11789" s="77"/>
      <c r="M11789" s="77"/>
    </row>
    <row r="11790" ht="15.75" customHeight="1">
      <c r="A11790" s="79">
        <f t="shared" si="3"/>
        <v>53792</v>
      </c>
      <c r="H11790" s="77"/>
      <c r="I11790" s="77"/>
      <c r="J11790" s="77"/>
      <c r="K11790" s="77"/>
      <c r="L11790" s="77"/>
      <c r="M11790" s="77"/>
    </row>
    <row r="11791" ht="15.75" customHeight="1">
      <c r="A11791" s="79">
        <f t="shared" si="3"/>
        <v>53793</v>
      </c>
      <c r="H11791" s="77"/>
      <c r="I11791" s="77"/>
      <c r="J11791" s="77"/>
      <c r="K11791" s="77"/>
      <c r="L11791" s="77"/>
      <c r="M11791" s="77"/>
    </row>
    <row r="11792" ht="15.75" customHeight="1">
      <c r="A11792" s="79">
        <f t="shared" si="3"/>
        <v>53794</v>
      </c>
      <c r="H11792" s="77"/>
      <c r="I11792" s="77"/>
      <c r="J11792" s="77"/>
      <c r="K11792" s="77"/>
      <c r="L11792" s="77"/>
      <c r="M11792" s="77"/>
    </row>
    <row r="11793" ht="15.75" customHeight="1">
      <c r="A11793" s="79">
        <f t="shared" si="3"/>
        <v>53795</v>
      </c>
      <c r="H11793" s="77"/>
      <c r="I11793" s="77"/>
      <c r="J11793" s="77"/>
      <c r="K11793" s="77"/>
      <c r="L11793" s="77"/>
      <c r="M11793" s="77"/>
    </row>
    <row r="11794" ht="15.75" customHeight="1">
      <c r="A11794" s="79">
        <f t="shared" si="3"/>
        <v>53796</v>
      </c>
      <c r="H11794" s="77"/>
      <c r="I11794" s="77"/>
      <c r="J11794" s="77"/>
      <c r="K11794" s="77"/>
      <c r="L11794" s="77"/>
      <c r="M11794" s="77"/>
    </row>
    <row r="11795" ht="15.75" customHeight="1">
      <c r="A11795" s="79">
        <f t="shared" si="3"/>
        <v>53797</v>
      </c>
      <c r="H11795" s="77"/>
      <c r="I11795" s="77"/>
      <c r="J11795" s="77"/>
      <c r="K11795" s="77"/>
      <c r="L11795" s="77"/>
      <c r="M11795" s="77"/>
    </row>
    <row r="11796" ht="15.75" customHeight="1">
      <c r="A11796" s="79">
        <f t="shared" si="3"/>
        <v>53798</v>
      </c>
      <c r="H11796" s="77"/>
      <c r="I11796" s="77"/>
      <c r="J11796" s="77"/>
      <c r="K11796" s="77"/>
      <c r="L11796" s="77"/>
      <c r="M11796" s="77"/>
    </row>
    <row r="11797" ht="15.75" customHeight="1">
      <c r="A11797" s="79">
        <f t="shared" si="3"/>
        <v>53799</v>
      </c>
      <c r="H11797" s="77"/>
      <c r="I11797" s="77"/>
      <c r="J11797" s="77"/>
      <c r="K11797" s="77"/>
      <c r="L11797" s="77"/>
      <c r="M11797" s="77"/>
    </row>
    <row r="11798" ht="15.75" customHeight="1">
      <c r="A11798" s="79">
        <f t="shared" si="3"/>
        <v>53800</v>
      </c>
      <c r="H11798" s="77"/>
      <c r="I11798" s="77"/>
      <c r="J11798" s="77"/>
      <c r="K11798" s="77"/>
      <c r="L11798" s="77"/>
      <c r="M11798" s="77"/>
    </row>
    <row r="11799" ht="15.75" customHeight="1">
      <c r="A11799" s="79">
        <f t="shared" si="3"/>
        <v>53801</v>
      </c>
      <c r="H11799" s="77"/>
      <c r="I11799" s="77"/>
      <c r="J11799" s="77"/>
      <c r="K11799" s="77"/>
      <c r="L11799" s="77"/>
      <c r="M11799" s="77"/>
    </row>
    <row r="11800" ht="15.75" customHeight="1">
      <c r="A11800" s="79">
        <f t="shared" si="3"/>
        <v>53802</v>
      </c>
      <c r="H11800" s="77"/>
      <c r="I11800" s="77"/>
      <c r="J11800" s="77"/>
      <c r="K11800" s="77"/>
      <c r="L11800" s="77"/>
      <c r="M11800" s="77"/>
    </row>
    <row r="11801" ht="15.75" customHeight="1">
      <c r="A11801" s="79">
        <f t="shared" si="3"/>
        <v>53803</v>
      </c>
      <c r="H11801" s="77"/>
      <c r="I11801" s="77"/>
      <c r="J11801" s="77"/>
      <c r="K11801" s="77"/>
      <c r="L11801" s="77"/>
      <c r="M11801" s="77"/>
    </row>
    <row r="11802" ht="15.75" customHeight="1">
      <c r="A11802" s="79">
        <f t="shared" si="3"/>
        <v>53804</v>
      </c>
      <c r="H11802" s="77"/>
      <c r="I11802" s="77"/>
      <c r="J11802" s="77"/>
      <c r="K11802" s="77"/>
      <c r="L11802" s="77"/>
      <c r="M11802" s="77"/>
    </row>
    <row r="11803" ht="15.75" customHeight="1">
      <c r="A11803" s="79">
        <f t="shared" si="3"/>
        <v>53805</v>
      </c>
      <c r="H11803" s="77"/>
      <c r="I11803" s="77"/>
      <c r="J11803" s="77"/>
      <c r="K11803" s="77"/>
      <c r="L11803" s="77"/>
      <c r="M11803" s="77"/>
    </row>
    <row r="11804" ht="15.75" customHeight="1">
      <c r="A11804" s="79">
        <f t="shared" si="3"/>
        <v>53806</v>
      </c>
      <c r="H11804" s="77"/>
      <c r="I11804" s="77"/>
      <c r="J11804" s="77"/>
      <c r="K11804" s="77"/>
      <c r="L11804" s="77"/>
      <c r="M11804" s="77"/>
    </row>
    <row r="11805" ht="15.75" customHeight="1">
      <c r="A11805" s="79">
        <f t="shared" si="3"/>
        <v>53807</v>
      </c>
      <c r="H11805" s="77"/>
      <c r="I11805" s="77"/>
      <c r="J11805" s="77"/>
      <c r="K11805" s="77"/>
      <c r="L11805" s="77"/>
      <c r="M11805" s="77"/>
    </row>
    <row r="11806" ht="15.75" customHeight="1">
      <c r="A11806" s="79">
        <f t="shared" si="3"/>
        <v>53808</v>
      </c>
      <c r="H11806" s="77"/>
      <c r="I11806" s="77"/>
      <c r="J11806" s="77"/>
      <c r="K11806" s="77"/>
      <c r="L11806" s="77"/>
      <c r="M11806" s="77"/>
    </row>
    <row r="11807" ht="15.75" customHeight="1">
      <c r="A11807" s="79">
        <f t="shared" si="3"/>
        <v>53809</v>
      </c>
      <c r="H11807" s="77"/>
      <c r="I11807" s="77"/>
      <c r="J11807" s="77"/>
      <c r="K11807" s="77"/>
      <c r="L11807" s="77"/>
      <c r="M11807" s="77"/>
    </row>
    <row r="11808" ht="15.75" customHeight="1">
      <c r="A11808" s="79">
        <f t="shared" si="3"/>
        <v>53810</v>
      </c>
      <c r="H11808" s="77"/>
      <c r="I11808" s="77"/>
      <c r="J11808" s="77"/>
      <c r="K11808" s="77"/>
      <c r="L11808" s="77"/>
      <c r="M11808" s="77"/>
    </row>
    <row r="11809" ht="15.75" customHeight="1">
      <c r="A11809" s="79">
        <f t="shared" si="3"/>
        <v>53811</v>
      </c>
      <c r="H11809" s="77"/>
      <c r="I11809" s="77"/>
      <c r="J11809" s="77"/>
      <c r="K11809" s="77"/>
      <c r="L11809" s="77"/>
      <c r="M11809" s="77"/>
    </row>
    <row r="11810" ht="15.75" customHeight="1">
      <c r="A11810" s="79">
        <f t="shared" si="3"/>
        <v>53812</v>
      </c>
      <c r="H11810" s="77"/>
      <c r="I11810" s="77"/>
      <c r="J11810" s="77"/>
      <c r="K11810" s="77"/>
      <c r="L11810" s="77"/>
      <c r="M11810" s="77"/>
    </row>
    <row r="11811" ht="15.75" customHeight="1">
      <c r="A11811" s="79">
        <f t="shared" si="3"/>
        <v>53813</v>
      </c>
      <c r="H11811" s="77"/>
      <c r="I11811" s="77"/>
      <c r="J11811" s="77"/>
      <c r="K11811" s="77"/>
      <c r="L11811" s="77"/>
      <c r="M11811" s="77"/>
    </row>
    <row r="11812" ht="15.75" customHeight="1">
      <c r="A11812" s="79">
        <f t="shared" si="3"/>
        <v>53814</v>
      </c>
      <c r="H11812" s="77"/>
      <c r="I11812" s="77"/>
      <c r="J11812" s="77"/>
      <c r="K11812" s="77"/>
      <c r="L11812" s="77"/>
      <c r="M11812" s="77"/>
    </row>
    <row r="11813" ht="15.75" customHeight="1">
      <c r="A11813" s="79">
        <f t="shared" si="3"/>
        <v>53815</v>
      </c>
      <c r="H11813" s="77"/>
      <c r="I11813" s="77"/>
      <c r="J11813" s="77"/>
      <c r="K11813" s="77"/>
      <c r="L11813" s="77"/>
      <c r="M11813" s="77"/>
    </row>
    <row r="11814" ht="15.75" customHeight="1">
      <c r="A11814" s="79">
        <f t="shared" si="3"/>
        <v>53816</v>
      </c>
      <c r="H11814" s="77"/>
      <c r="I11814" s="77"/>
      <c r="J11814" s="77"/>
      <c r="K11814" s="77"/>
      <c r="L11814" s="77"/>
      <c r="M11814" s="77"/>
    </row>
    <row r="11815" ht="15.75" customHeight="1">
      <c r="A11815" s="79">
        <f t="shared" si="3"/>
        <v>53817</v>
      </c>
      <c r="H11815" s="77"/>
      <c r="I11815" s="77"/>
      <c r="J11815" s="77"/>
      <c r="K11815" s="77"/>
      <c r="L11815" s="77"/>
      <c r="M11815" s="77"/>
    </row>
    <row r="11816" ht="15.75" customHeight="1">
      <c r="A11816" s="79">
        <f t="shared" si="3"/>
        <v>53818</v>
      </c>
      <c r="H11816" s="77"/>
      <c r="I11816" s="77"/>
      <c r="J11816" s="77"/>
      <c r="K11816" s="77"/>
      <c r="L11816" s="77"/>
      <c r="M11816" s="77"/>
    </row>
    <row r="11817" ht="15.75" customHeight="1">
      <c r="A11817" s="79">
        <f t="shared" si="3"/>
        <v>53819</v>
      </c>
      <c r="H11817" s="77"/>
      <c r="I11817" s="77"/>
      <c r="J11817" s="77"/>
      <c r="K11817" s="77"/>
      <c r="L11817" s="77"/>
      <c r="M11817" s="77"/>
    </row>
    <row r="11818" ht="15.75" customHeight="1">
      <c r="A11818" s="79">
        <f t="shared" si="3"/>
        <v>53820</v>
      </c>
      <c r="H11818" s="77"/>
      <c r="I11818" s="77"/>
      <c r="J11818" s="77"/>
      <c r="K11818" s="77"/>
      <c r="L11818" s="77"/>
      <c r="M11818" s="77"/>
    </row>
    <row r="11819" ht="15.75" customHeight="1">
      <c r="A11819" s="79">
        <f t="shared" si="3"/>
        <v>53821</v>
      </c>
      <c r="H11819" s="77"/>
      <c r="I11819" s="77"/>
      <c r="J11819" s="77"/>
      <c r="K11819" s="77"/>
      <c r="L11819" s="77"/>
      <c r="M11819" s="77"/>
    </row>
    <row r="11820" ht="15.75" customHeight="1">
      <c r="A11820" s="79">
        <f t="shared" si="3"/>
        <v>53822</v>
      </c>
      <c r="H11820" s="77"/>
      <c r="I11820" s="77"/>
      <c r="J11820" s="77"/>
      <c r="K11820" s="77"/>
      <c r="L11820" s="77"/>
      <c r="M11820" s="77"/>
    </row>
    <row r="11821" ht="15.75" customHeight="1">
      <c r="A11821" s="79">
        <f t="shared" si="3"/>
        <v>53823</v>
      </c>
      <c r="H11821" s="77"/>
      <c r="I11821" s="77"/>
      <c r="J11821" s="77"/>
      <c r="K11821" s="77"/>
      <c r="L11821" s="77"/>
      <c r="M11821" s="77"/>
    </row>
    <row r="11822" ht="15.75" customHeight="1">
      <c r="A11822" s="79">
        <f t="shared" si="3"/>
        <v>53824</v>
      </c>
      <c r="H11822" s="77"/>
      <c r="I11822" s="77"/>
      <c r="J11822" s="77"/>
      <c r="K11822" s="77"/>
      <c r="L11822" s="77"/>
      <c r="M11822" s="77"/>
    </row>
    <row r="11823" ht="15.75" customHeight="1">
      <c r="A11823" s="79">
        <f t="shared" si="3"/>
        <v>53825</v>
      </c>
      <c r="H11823" s="77"/>
      <c r="I11823" s="77"/>
      <c r="J11823" s="77"/>
      <c r="K11823" s="77"/>
      <c r="L11823" s="77"/>
      <c r="M11823" s="77"/>
    </row>
    <row r="11824" ht="15.75" customHeight="1">
      <c r="A11824" s="79">
        <f t="shared" si="3"/>
        <v>53826</v>
      </c>
      <c r="H11824" s="77"/>
      <c r="I11824" s="77"/>
      <c r="J11824" s="77"/>
      <c r="K11824" s="77"/>
      <c r="L11824" s="77"/>
      <c r="M11824" s="77"/>
    </row>
    <row r="11825" ht="15.75" customHeight="1">
      <c r="A11825" s="79">
        <f t="shared" si="3"/>
        <v>53827</v>
      </c>
      <c r="H11825" s="77"/>
      <c r="I11825" s="77"/>
      <c r="J11825" s="77"/>
      <c r="K11825" s="77"/>
      <c r="L11825" s="77"/>
      <c r="M11825" s="77"/>
    </row>
    <row r="11826" ht="15.75" customHeight="1">
      <c r="A11826" s="79">
        <f t="shared" si="3"/>
        <v>53828</v>
      </c>
      <c r="H11826" s="77"/>
      <c r="I11826" s="77"/>
      <c r="J11826" s="77"/>
      <c r="K11826" s="77"/>
      <c r="L11826" s="77"/>
      <c r="M11826" s="77"/>
    </row>
    <row r="11827" ht="15.75" customHeight="1">
      <c r="A11827" s="79">
        <f t="shared" si="3"/>
        <v>53829</v>
      </c>
      <c r="H11827" s="77"/>
      <c r="I11827" s="77"/>
      <c r="J11827" s="77"/>
      <c r="K11827" s="77"/>
      <c r="L11827" s="77"/>
      <c r="M11827" s="77"/>
    </row>
    <row r="11828" ht="15.75" customHeight="1">
      <c r="A11828" s="79">
        <f t="shared" si="3"/>
        <v>53830</v>
      </c>
      <c r="H11828" s="77"/>
      <c r="I11828" s="77"/>
      <c r="J11828" s="77"/>
      <c r="K11828" s="77"/>
      <c r="L11828" s="77"/>
      <c r="M11828" s="77"/>
    </row>
    <row r="11829" ht="15.75" customHeight="1">
      <c r="A11829" s="79">
        <f t="shared" si="3"/>
        <v>53831</v>
      </c>
      <c r="H11829" s="77"/>
      <c r="I11829" s="77"/>
      <c r="J11829" s="77"/>
      <c r="K11829" s="77"/>
      <c r="L11829" s="77"/>
      <c r="M11829" s="77"/>
    </row>
    <row r="11830" ht="15.75" customHeight="1">
      <c r="A11830" s="79">
        <f t="shared" si="3"/>
        <v>53832</v>
      </c>
      <c r="H11830" s="77"/>
      <c r="I11830" s="77"/>
      <c r="J11830" s="77"/>
      <c r="K11830" s="77"/>
      <c r="L11830" s="77"/>
      <c r="M11830" s="77"/>
    </row>
    <row r="11831" ht="15.75" customHeight="1">
      <c r="A11831" s="79">
        <f t="shared" si="3"/>
        <v>53833</v>
      </c>
      <c r="H11831" s="77"/>
      <c r="I11831" s="77"/>
      <c r="J11831" s="77"/>
      <c r="K11831" s="77"/>
      <c r="L11831" s="77"/>
      <c r="M11831" s="77"/>
    </row>
    <row r="11832" ht="15.75" customHeight="1">
      <c r="A11832" s="79">
        <f t="shared" si="3"/>
        <v>53834</v>
      </c>
      <c r="H11832" s="77"/>
      <c r="I11832" s="77"/>
      <c r="J11832" s="77"/>
      <c r="K11832" s="77"/>
      <c r="L11832" s="77"/>
      <c r="M11832" s="77"/>
    </row>
    <row r="11833" ht="15.75" customHeight="1">
      <c r="A11833" s="79">
        <f t="shared" si="3"/>
        <v>53835</v>
      </c>
      <c r="H11833" s="77"/>
      <c r="I11833" s="77"/>
      <c r="J11833" s="77"/>
      <c r="K11833" s="77"/>
      <c r="L11833" s="77"/>
      <c r="M11833" s="77"/>
    </row>
    <row r="11834" ht="15.75" customHeight="1">
      <c r="A11834" s="79">
        <f t="shared" si="3"/>
        <v>53836</v>
      </c>
      <c r="H11834" s="77"/>
      <c r="I11834" s="77"/>
      <c r="J11834" s="77"/>
      <c r="K11834" s="77"/>
      <c r="L11834" s="77"/>
      <c r="M11834" s="77"/>
    </row>
    <row r="11835" ht="15.75" customHeight="1">
      <c r="A11835" s="79">
        <f t="shared" si="3"/>
        <v>53837</v>
      </c>
      <c r="H11835" s="77"/>
      <c r="I11835" s="77"/>
      <c r="J11835" s="77"/>
      <c r="K11835" s="77"/>
      <c r="L11835" s="77"/>
      <c r="M11835" s="77"/>
    </row>
    <row r="11836" ht="15.75" customHeight="1">
      <c r="A11836" s="79">
        <f t="shared" si="3"/>
        <v>53838</v>
      </c>
      <c r="H11836" s="77"/>
      <c r="I11836" s="77"/>
      <c r="J11836" s="77"/>
      <c r="K11836" s="77"/>
      <c r="L11836" s="77"/>
      <c r="M11836" s="77"/>
    </row>
    <row r="11837" ht="15.75" customHeight="1">
      <c r="A11837" s="79">
        <f t="shared" si="3"/>
        <v>53839</v>
      </c>
      <c r="H11837" s="77"/>
      <c r="I11837" s="77"/>
      <c r="J11837" s="77"/>
      <c r="K11837" s="77"/>
      <c r="L11837" s="77"/>
      <c r="M11837" s="77"/>
    </row>
    <row r="11838" ht="15.75" customHeight="1">
      <c r="A11838" s="79">
        <f t="shared" si="3"/>
        <v>53840</v>
      </c>
      <c r="H11838" s="77"/>
      <c r="I11838" s="77"/>
      <c r="J11838" s="77"/>
      <c r="K11838" s="77"/>
      <c r="L11838" s="77"/>
      <c r="M11838" s="77"/>
    </row>
    <row r="11839" ht="15.75" customHeight="1">
      <c r="A11839" s="79">
        <f t="shared" si="3"/>
        <v>53841</v>
      </c>
      <c r="H11839" s="77"/>
      <c r="I11839" s="77"/>
      <c r="J11839" s="77"/>
      <c r="K11839" s="77"/>
      <c r="L11839" s="77"/>
      <c r="M11839" s="77"/>
    </row>
    <row r="11840" ht="15.75" customHeight="1">
      <c r="A11840" s="79">
        <f t="shared" si="3"/>
        <v>53842</v>
      </c>
      <c r="H11840" s="77"/>
      <c r="I11840" s="77"/>
      <c r="J11840" s="77"/>
      <c r="K11840" s="77"/>
      <c r="L11840" s="77"/>
      <c r="M11840" s="77"/>
    </row>
    <row r="11841" ht="15.75" customHeight="1">
      <c r="A11841" s="79">
        <f t="shared" si="3"/>
        <v>53843</v>
      </c>
      <c r="H11841" s="77"/>
      <c r="I11841" s="77"/>
      <c r="J11841" s="77"/>
      <c r="K11841" s="77"/>
      <c r="L11841" s="77"/>
      <c r="M11841" s="77"/>
    </row>
    <row r="11842" ht="15.75" customHeight="1">
      <c r="A11842" s="79">
        <f t="shared" si="3"/>
        <v>53844</v>
      </c>
      <c r="H11842" s="77"/>
      <c r="I11842" s="77"/>
      <c r="J11842" s="77"/>
      <c r="K11842" s="77"/>
      <c r="L11842" s="77"/>
      <c r="M11842" s="77"/>
    </row>
    <row r="11843" ht="15.75" customHeight="1">
      <c r="A11843" s="79">
        <f t="shared" si="3"/>
        <v>53845</v>
      </c>
      <c r="H11843" s="77"/>
      <c r="I11843" s="77"/>
      <c r="J11843" s="77"/>
      <c r="K11843" s="77"/>
      <c r="L11843" s="77"/>
      <c r="M11843" s="77"/>
    </row>
    <row r="11844" ht="15.75" customHeight="1">
      <c r="A11844" s="79">
        <f t="shared" si="3"/>
        <v>53846</v>
      </c>
      <c r="H11844" s="77"/>
      <c r="I11844" s="77"/>
      <c r="J11844" s="77"/>
      <c r="K11844" s="77"/>
      <c r="L11844" s="77"/>
      <c r="M11844" s="77"/>
    </row>
    <row r="11845" ht="15.75" customHeight="1">
      <c r="A11845" s="79">
        <f t="shared" si="3"/>
        <v>53847</v>
      </c>
      <c r="H11845" s="77"/>
      <c r="I11845" s="77"/>
      <c r="J11845" s="77"/>
      <c r="K11845" s="77"/>
      <c r="L11845" s="77"/>
      <c r="M11845" s="77"/>
    </row>
    <row r="11846" ht="15.75" customHeight="1">
      <c r="A11846" s="79">
        <f t="shared" si="3"/>
        <v>53848</v>
      </c>
      <c r="H11846" s="77"/>
      <c r="I11846" s="77"/>
      <c r="J11846" s="77"/>
      <c r="K11846" s="77"/>
      <c r="L11846" s="77"/>
      <c r="M11846" s="77"/>
    </row>
    <row r="11847" ht="15.75" customHeight="1">
      <c r="A11847" s="79">
        <f t="shared" si="3"/>
        <v>53849</v>
      </c>
      <c r="H11847" s="77"/>
      <c r="I11847" s="77"/>
      <c r="J11847" s="77"/>
      <c r="K11847" s="77"/>
      <c r="L11847" s="77"/>
      <c r="M11847" s="77"/>
    </row>
    <row r="11848" ht="15.75" customHeight="1">
      <c r="A11848" s="79">
        <f t="shared" si="3"/>
        <v>53850</v>
      </c>
      <c r="H11848" s="77"/>
      <c r="I11848" s="77"/>
      <c r="J11848" s="77"/>
      <c r="K11848" s="77"/>
      <c r="L11848" s="77"/>
      <c r="M11848" s="77"/>
    </row>
    <row r="11849" ht="15.75" customHeight="1">
      <c r="A11849" s="79">
        <f t="shared" si="3"/>
        <v>53851</v>
      </c>
      <c r="H11849" s="77"/>
      <c r="I11849" s="77"/>
      <c r="J11849" s="77"/>
      <c r="K11849" s="77"/>
      <c r="L11849" s="77"/>
      <c r="M11849" s="77"/>
    </row>
    <row r="11850" ht="15.75" customHeight="1">
      <c r="A11850" s="79">
        <f t="shared" si="3"/>
        <v>53852</v>
      </c>
      <c r="H11850" s="77"/>
      <c r="I11850" s="77"/>
      <c r="J11850" s="77"/>
      <c r="K11850" s="77"/>
      <c r="L11850" s="77"/>
      <c r="M11850" s="77"/>
    </row>
    <row r="11851" ht="15.75" customHeight="1">
      <c r="A11851" s="79">
        <f t="shared" si="3"/>
        <v>53853</v>
      </c>
      <c r="H11851" s="77"/>
      <c r="I11851" s="77"/>
      <c r="J11851" s="77"/>
      <c r="K11851" s="77"/>
      <c r="L11851" s="77"/>
      <c r="M11851" s="77"/>
    </row>
    <row r="11852" ht="15.75" customHeight="1">
      <c r="A11852" s="79">
        <f t="shared" si="3"/>
        <v>53854</v>
      </c>
      <c r="H11852" s="77"/>
      <c r="I11852" s="77"/>
      <c r="J11852" s="77"/>
      <c r="K11852" s="77"/>
      <c r="L11852" s="77"/>
      <c r="M11852" s="77"/>
    </row>
    <row r="11853" ht="15.75" customHeight="1">
      <c r="A11853" s="79">
        <f t="shared" si="3"/>
        <v>53855</v>
      </c>
      <c r="H11853" s="77"/>
      <c r="I11853" s="77"/>
      <c r="J11853" s="77"/>
      <c r="K11853" s="77"/>
      <c r="L11853" s="77"/>
      <c r="M11853" s="77"/>
    </row>
    <row r="11854" ht="15.75" customHeight="1">
      <c r="A11854" s="79">
        <f t="shared" si="3"/>
        <v>53856</v>
      </c>
      <c r="H11854" s="77"/>
      <c r="I11854" s="77"/>
      <c r="J11854" s="77"/>
      <c r="K11854" s="77"/>
      <c r="L11854" s="77"/>
      <c r="M11854" s="77"/>
    </row>
    <row r="11855" ht="15.75" customHeight="1">
      <c r="A11855" s="79">
        <f t="shared" si="3"/>
        <v>53857</v>
      </c>
      <c r="H11855" s="77"/>
      <c r="I11855" s="77"/>
      <c r="J11855" s="77"/>
      <c r="K11855" s="77"/>
      <c r="L11855" s="77"/>
      <c r="M11855" s="77"/>
    </row>
    <row r="11856" ht="15.75" customHeight="1">
      <c r="A11856" s="79">
        <f t="shared" si="3"/>
        <v>53858</v>
      </c>
      <c r="H11856" s="77"/>
      <c r="I11856" s="77"/>
      <c r="J11856" s="77"/>
      <c r="K11856" s="77"/>
      <c r="L11856" s="77"/>
      <c r="M11856" s="77"/>
    </row>
    <row r="11857" ht="15.75" customHeight="1">
      <c r="A11857" s="79">
        <f t="shared" si="3"/>
        <v>53859</v>
      </c>
      <c r="H11857" s="77"/>
      <c r="I11857" s="77"/>
      <c r="J11857" s="77"/>
      <c r="K11857" s="77"/>
      <c r="L11857" s="77"/>
      <c r="M11857" s="77"/>
    </row>
    <row r="11858" ht="15.75" customHeight="1">
      <c r="A11858" s="79">
        <f t="shared" si="3"/>
        <v>53860</v>
      </c>
      <c r="H11858" s="77"/>
      <c r="I11858" s="77"/>
      <c r="J11858" s="77"/>
      <c r="K11858" s="77"/>
      <c r="L11858" s="77"/>
      <c r="M11858" s="77"/>
    </row>
    <row r="11859" ht="15.75" customHeight="1">
      <c r="A11859" s="79">
        <f t="shared" si="3"/>
        <v>53861</v>
      </c>
      <c r="H11859" s="77"/>
      <c r="I11859" s="77"/>
      <c r="J11859" s="77"/>
      <c r="K11859" s="77"/>
      <c r="L11859" s="77"/>
      <c r="M11859" s="77"/>
    </row>
    <row r="11860" ht="15.75" customHeight="1">
      <c r="A11860" s="79">
        <f t="shared" si="3"/>
        <v>53862</v>
      </c>
      <c r="H11860" s="77"/>
      <c r="I11860" s="77"/>
      <c r="J11860" s="77"/>
      <c r="K11860" s="77"/>
      <c r="L11860" s="77"/>
      <c r="M11860" s="77"/>
    </row>
    <row r="11861" ht="15.75" customHeight="1">
      <c r="A11861" s="79">
        <f t="shared" si="3"/>
        <v>53863</v>
      </c>
      <c r="H11861" s="77"/>
      <c r="I11861" s="77"/>
      <c r="J11861" s="77"/>
      <c r="K11861" s="77"/>
      <c r="L11861" s="77"/>
      <c r="M11861" s="77"/>
    </row>
    <row r="11862" ht="15.75" customHeight="1">
      <c r="A11862" s="79">
        <f t="shared" si="3"/>
        <v>53864</v>
      </c>
      <c r="H11862" s="77"/>
      <c r="I11862" s="77"/>
      <c r="J11862" s="77"/>
      <c r="K11862" s="77"/>
      <c r="L11862" s="77"/>
      <c r="M11862" s="77"/>
    </row>
    <row r="11863" ht="15.75" customHeight="1">
      <c r="A11863" s="79">
        <f t="shared" si="3"/>
        <v>53865</v>
      </c>
      <c r="H11863" s="77"/>
      <c r="I11863" s="77"/>
      <c r="J11863" s="77"/>
      <c r="K11863" s="77"/>
      <c r="L11863" s="77"/>
      <c r="M11863" s="77"/>
    </row>
    <row r="11864" ht="15.75" customHeight="1">
      <c r="A11864" s="79">
        <f t="shared" si="3"/>
        <v>53866</v>
      </c>
      <c r="H11864" s="77"/>
      <c r="I11864" s="77"/>
      <c r="J11864" s="77"/>
      <c r="K11864" s="77"/>
      <c r="L11864" s="77"/>
      <c r="M11864" s="77"/>
    </row>
    <row r="11865" ht="15.75" customHeight="1">
      <c r="A11865" s="79">
        <f t="shared" si="3"/>
        <v>53867</v>
      </c>
      <c r="H11865" s="77"/>
      <c r="I11865" s="77"/>
      <c r="J11865" s="77"/>
      <c r="K11865" s="77"/>
      <c r="L11865" s="77"/>
      <c r="M11865" s="77"/>
    </row>
    <row r="11866" ht="15.75" customHeight="1">
      <c r="A11866" s="79">
        <f t="shared" si="3"/>
        <v>53868</v>
      </c>
      <c r="H11866" s="77"/>
      <c r="I11866" s="77"/>
      <c r="J11866" s="77"/>
      <c r="K11866" s="77"/>
      <c r="L11866" s="77"/>
      <c r="M11866" s="77"/>
    </row>
    <row r="11867" ht="15.75" customHeight="1">
      <c r="A11867" s="79">
        <f t="shared" si="3"/>
        <v>53869</v>
      </c>
      <c r="H11867" s="77"/>
      <c r="I11867" s="77"/>
      <c r="J11867" s="77"/>
      <c r="K11867" s="77"/>
      <c r="L11867" s="77"/>
      <c r="M11867" s="77"/>
    </row>
    <row r="11868" ht="15.75" customHeight="1">
      <c r="A11868" s="79">
        <f t="shared" si="3"/>
        <v>53870</v>
      </c>
      <c r="H11868" s="77"/>
      <c r="I11868" s="77"/>
      <c r="J11868" s="77"/>
      <c r="K11868" s="77"/>
      <c r="L11868" s="77"/>
      <c r="M11868" s="77"/>
    </row>
    <row r="11869" ht="15.75" customHeight="1">
      <c r="A11869" s="79">
        <f t="shared" si="3"/>
        <v>53871</v>
      </c>
      <c r="H11869" s="77"/>
      <c r="I11869" s="77"/>
      <c r="J11869" s="77"/>
      <c r="K11869" s="77"/>
      <c r="L11869" s="77"/>
      <c r="M11869" s="77"/>
    </row>
    <row r="11870" ht="15.75" customHeight="1">
      <c r="A11870" s="79">
        <f t="shared" si="3"/>
        <v>53872</v>
      </c>
      <c r="H11870" s="77"/>
      <c r="I11870" s="77"/>
      <c r="J11870" s="77"/>
      <c r="K11870" s="77"/>
      <c r="L11870" s="77"/>
      <c r="M11870" s="77"/>
    </row>
    <row r="11871" ht="15.75" customHeight="1">
      <c r="A11871" s="79">
        <f t="shared" si="3"/>
        <v>53873</v>
      </c>
      <c r="H11871" s="77"/>
      <c r="I11871" s="77"/>
      <c r="J11871" s="77"/>
      <c r="K11871" s="77"/>
      <c r="L11871" s="77"/>
      <c r="M11871" s="77"/>
    </row>
    <row r="11872" ht="15.75" customHeight="1">
      <c r="A11872" s="79">
        <f t="shared" si="3"/>
        <v>53874</v>
      </c>
      <c r="H11872" s="77"/>
      <c r="I11872" s="77"/>
      <c r="J11872" s="77"/>
      <c r="K11872" s="77"/>
      <c r="L11872" s="77"/>
      <c r="M11872" s="77"/>
    </row>
    <row r="11873" ht="15.75" customHeight="1">
      <c r="A11873" s="79">
        <f t="shared" si="3"/>
        <v>53875</v>
      </c>
      <c r="H11873" s="77"/>
      <c r="I11873" s="77"/>
      <c r="J11873" s="77"/>
      <c r="K11873" s="77"/>
      <c r="L11873" s="77"/>
      <c r="M11873" s="77"/>
    </row>
    <row r="11874" ht="15.75" customHeight="1">
      <c r="A11874" s="79">
        <f t="shared" si="3"/>
        <v>53876</v>
      </c>
      <c r="H11874" s="77"/>
      <c r="I11874" s="77"/>
      <c r="J11874" s="77"/>
      <c r="K11874" s="77"/>
      <c r="L11874" s="77"/>
      <c r="M11874" s="77"/>
    </row>
    <row r="11875" ht="15.75" customHeight="1">
      <c r="A11875" s="79">
        <f t="shared" si="3"/>
        <v>53877</v>
      </c>
      <c r="H11875" s="77"/>
      <c r="I11875" s="77"/>
      <c r="J11875" s="77"/>
      <c r="K11875" s="77"/>
      <c r="L11875" s="77"/>
      <c r="M11875" s="77"/>
    </row>
    <row r="11876" ht="15.75" customHeight="1">
      <c r="A11876" s="79">
        <f t="shared" si="3"/>
        <v>53878</v>
      </c>
      <c r="H11876" s="77"/>
      <c r="I11876" s="77"/>
      <c r="J11876" s="77"/>
      <c r="K11876" s="77"/>
      <c r="L11876" s="77"/>
      <c r="M11876" s="77"/>
    </row>
    <row r="11877" ht="15.75" customHeight="1">
      <c r="A11877" s="79">
        <f t="shared" si="3"/>
        <v>53879</v>
      </c>
      <c r="H11877" s="77"/>
      <c r="I11877" s="77"/>
      <c r="J11877" s="77"/>
      <c r="K11877" s="77"/>
      <c r="L11877" s="77"/>
      <c r="M11877" s="77"/>
    </row>
    <row r="11878" ht="15.75" customHeight="1">
      <c r="A11878" s="79">
        <f t="shared" si="3"/>
        <v>53880</v>
      </c>
      <c r="H11878" s="77"/>
      <c r="I11878" s="77"/>
      <c r="J11878" s="77"/>
      <c r="K11878" s="77"/>
      <c r="L11878" s="77"/>
      <c r="M11878" s="77"/>
    </row>
    <row r="11879" ht="15.75" customHeight="1">
      <c r="A11879" s="79">
        <f t="shared" si="3"/>
        <v>53881</v>
      </c>
      <c r="H11879" s="77"/>
      <c r="I11879" s="77"/>
      <c r="J11879" s="77"/>
      <c r="K11879" s="77"/>
      <c r="L11879" s="77"/>
      <c r="M11879" s="77"/>
    </row>
    <row r="11880" ht="15.75" customHeight="1">
      <c r="A11880" s="79">
        <f t="shared" si="3"/>
        <v>53882</v>
      </c>
      <c r="H11880" s="77"/>
      <c r="I11880" s="77"/>
      <c r="J11880" s="77"/>
      <c r="K11880" s="77"/>
      <c r="L11880" s="77"/>
      <c r="M11880" s="77"/>
    </row>
    <row r="11881" ht="15.75" customHeight="1">
      <c r="A11881" s="79">
        <f t="shared" si="3"/>
        <v>53883</v>
      </c>
      <c r="H11881" s="77"/>
      <c r="I11881" s="77"/>
      <c r="J11881" s="77"/>
      <c r="K11881" s="77"/>
      <c r="L11881" s="77"/>
      <c r="M11881" s="77"/>
    </row>
    <row r="11882" ht="15.75" customHeight="1">
      <c r="A11882" s="79">
        <f t="shared" si="3"/>
        <v>53884</v>
      </c>
      <c r="H11882" s="77"/>
      <c r="I11882" s="77"/>
      <c r="J11882" s="77"/>
      <c r="K11882" s="77"/>
      <c r="L11882" s="77"/>
      <c r="M11882" s="77"/>
    </row>
    <row r="11883" ht="15.75" customHeight="1">
      <c r="A11883" s="79">
        <f t="shared" si="3"/>
        <v>53885</v>
      </c>
      <c r="H11883" s="77"/>
      <c r="I11883" s="77"/>
      <c r="J11883" s="77"/>
      <c r="K11883" s="77"/>
      <c r="L11883" s="77"/>
      <c r="M11883" s="77"/>
    </row>
    <row r="11884" ht="15.75" customHeight="1">
      <c r="A11884" s="79">
        <f t="shared" si="3"/>
        <v>53886</v>
      </c>
      <c r="H11884" s="77"/>
      <c r="I11884" s="77"/>
      <c r="J11884" s="77"/>
      <c r="K11884" s="77"/>
      <c r="L11884" s="77"/>
      <c r="M11884" s="77"/>
    </row>
    <row r="11885" ht="15.75" customHeight="1">
      <c r="A11885" s="79">
        <f t="shared" si="3"/>
        <v>53887</v>
      </c>
      <c r="H11885" s="77"/>
      <c r="I11885" s="77"/>
      <c r="J11885" s="77"/>
      <c r="K11885" s="77"/>
      <c r="L11885" s="77"/>
      <c r="M11885" s="77"/>
    </row>
    <row r="11886" ht="15.75" customHeight="1">
      <c r="A11886" s="79">
        <f t="shared" si="3"/>
        <v>53888</v>
      </c>
      <c r="H11886" s="77"/>
      <c r="I11886" s="77"/>
      <c r="J11886" s="77"/>
      <c r="K11886" s="77"/>
      <c r="L11886" s="77"/>
      <c r="M11886" s="77"/>
    </row>
    <row r="11887" ht="15.75" customHeight="1">
      <c r="A11887" s="79">
        <f t="shared" si="3"/>
        <v>53889</v>
      </c>
      <c r="H11887" s="77"/>
      <c r="I11887" s="77"/>
      <c r="J11887" s="77"/>
      <c r="K11887" s="77"/>
      <c r="L11887" s="77"/>
      <c r="M11887" s="77"/>
    </row>
    <row r="11888" ht="15.75" customHeight="1">
      <c r="A11888" s="79">
        <f t="shared" si="3"/>
        <v>53890</v>
      </c>
      <c r="H11888" s="77"/>
      <c r="I11888" s="77"/>
      <c r="J11888" s="77"/>
      <c r="K11888" s="77"/>
      <c r="L11888" s="77"/>
      <c r="M11888" s="77"/>
    </row>
    <row r="11889" ht="15.75" customHeight="1">
      <c r="A11889" s="79">
        <f t="shared" si="3"/>
        <v>53891</v>
      </c>
      <c r="H11889" s="77"/>
      <c r="I11889" s="77"/>
      <c r="J11889" s="77"/>
      <c r="K11889" s="77"/>
      <c r="L11889" s="77"/>
      <c r="M11889" s="77"/>
    </row>
    <row r="11890" ht="15.75" customHeight="1">
      <c r="A11890" s="79">
        <f t="shared" si="3"/>
        <v>53892</v>
      </c>
      <c r="H11890" s="77"/>
      <c r="I11890" s="77"/>
      <c r="J11890" s="77"/>
      <c r="K11890" s="77"/>
      <c r="L11890" s="77"/>
      <c r="M11890" s="77"/>
    </row>
    <row r="11891" ht="15.75" customHeight="1">
      <c r="A11891" s="79">
        <f t="shared" si="3"/>
        <v>53893</v>
      </c>
      <c r="H11891" s="77"/>
      <c r="I11891" s="77"/>
      <c r="J11891" s="77"/>
      <c r="K11891" s="77"/>
      <c r="L11891" s="77"/>
      <c r="M11891" s="77"/>
    </row>
    <row r="11892" ht="15.75" customHeight="1">
      <c r="A11892" s="79">
        <f t="shared" si="3"/>
        <v>53894</v>
      </c>
      <c r="H11892" s="77"/>
      <c r="I11892" s="77"/>
      <c r="J11892" s="77"/>
      <c r="K11892" s="77"/>
      <c r="L11892" s="77"/>
      <c r="M11892" s="77"/>
    </row>
    <row r="11893" ht="15.75" customHeight="1">
      <c r="A11893" s="79">
        <f t="shared" si="3"/>
        <v>53895</v>
      </c>
      <c r="H11893" s="77"/>
      <c r="I11893" s="77"/>
      <c r="J11893" s="77"/>
      <c r="K11893" s="77"/>
      <c r="L11893" s="77"/>
      <c r="M11893" s="77"/>
    </row>
    <row r="11894" ht="15.75" customHeight="1">
      <c r="A11894" s="79">
        <f t="shared" si="3"/>
        <v>53896</v>
      </c>
      <c r="H11894" s="77"/>
      <c r="I11894" s="77"/>
      <c r="J11894" s="77"/>
      <c r="K11894" s="77"/>
      <c r="L11894" s="77"/>
      <c r="M11894" s="77"/>
    </row>
    <row r="11895" ht="15.75" customHeight="1">
      <c r="A11895" s="79">
        <f t="shared" si="3"/>
        <v>53897</v>
      </c>
      <c r="H11895" s="77"/>
      <c r="I11895" s="77"/>
      <c r="J11895" s="77"/>
      <c r="K11895" s="77"/>
      <c r="L11895" s="77"/>
      <c r="M11895" s="77"/>
    </row>
    <row r="11896" ht="15.75" customHeight="1">
      <c r="A11896" s="79">
        <f t="shared" si="3"/>
        <v>53898</v>
      </c>
      <c r="H11896" s="77"/>
      <c r="I11896" s="77"/>
      <c r="J11896" s="77"/>
      <c r="K11896" s="77"/>
      <c r="L11896" s="77"/>
      <c r="M11896" s="77"/>
    </row>
    <row r="11897" ht="15.75" customHeight="1">
      <c r="A11897" s="79">
        <f t="shared" si="3"/>
        <v>53899</v>
      </c>
      <c r="H11897" s="77"/>
      <c r="I11897" s="77"/>
      <c r="J11897" s="77"/>
      <c r="K11897" s="77"/>
      <c r="L11897" s="77"/>
      <c r="M11897" s="77"/>
    </row>
    <row r="11898" ht="15.75" customHeight="1">
      <c r="A11898" s="79">
        <f t="shared" si="3"/>
        <v>53900</v>
      </c>
      <c r="H11898" s="77"/>
      <c r="I11898" s="77"/>
      <c r="J11898" s="77"/>
      <c r="K11898" s="77"/>
      <c r="L11898" s="77"/>
      <c r="M11898" s="77"/>
    </row>
    <row r="11899" ht="15.75" customHeight="1">
      <c r="A11899" s="79">
        <f t="shared" si="3"/>
        <v>53901</v>
      </c>
      <c r="H11899" s="77"/>
      <c r="I11899" s="77"/>
      <c r="J11899" s="77"/>
      <c r="K11899" s="77"/>
      <c r="L11899" s="77"/>
      <c r="M11899" s="77"/>
    </row>
    <row r="11900" ht="15.75" customHeight="1">
      <c r="A11900" s="79">
        <f t="shared" si="3"/>
        <v>53902</v>
      </c>
      <c r="H11900" s="77"/>
      <c r="I11900" s="77"/>
      <c r="J11900" s="77"/>
      <c r="K11900" s="77"/>
      <c r="L11900" s="77"/>
      <c r="M11900" s="77"/>
    </row>
    <row r="11901" ht="15.75" customHeight="1">
      <c r="A11901" s="79">
        <f t="shared" si="3"/>
        <v>53903</v>
      </c>
      <c r="H11901" s="77"/>
      <c r="I11901" s="77"/>
      <c r="J11901" s="77"/>
      <c r="K11901" s="77"/>
      <c r="L11901" s="77"/>
      <c r="M11901" s="77"/>
    </row>
    <row r="11902" ht="15.75" customHeight="1">
      <c r="A11902" s="79">
        <f t="shared" si="3"/>
        <v>53904</v>
      </c>
      <c r="H11902" s="77"/>
      <c r="I11902" s="77"/>
      <c r="J11902" s="77"/>
      <c r="K11902" s="77"/>
      <c r="L11902" s="77"/>
      <c r="M11902" s="77"/>
    </row>
    <row r="11903" ht="15.75" customHeight="1">
      <c r="A11903" s="79">
        <f t="shared" si="3"/>
        <v>53905</v>
      </c>
      <c r="H11903" s="77"/>
      <c r="I11903" s="77"/>
      <c r="J11903" s="77"/>
      <c r="K11903" s="77"/>
      <c r="L11903" s="77"/>
      <c r="M11903" s="77"/>
    </row>
    <row r="11904" ht="15.75" customHeight="1">
      <c r="A11904" s="79">
        <f t="shared" si="3"/>
        <v>53906</v>
      </c>
      <c r="H11904" s="77"/>
      <c r="I11904" s="77"/>
      <c r="J11904" s="77"/>
      <c r="K11904" s="77"/>
      <c r="L11904" s="77"/>
      <c r="M11904" s="77"/>
    </row>
    <row r="11905" ht="15.75" customHeight="1">
      <c r="A11905" s="79">
        <f t="shared" si="3"/>
        <v>53907</v>
      </c>
      <c r="H11905" s="77"/>
      <c r="I11905" s="77"/>
      <c r="J11905" s="77"/>
      <c r="K11905" s="77"/>
      <c r="L11905" s="77"/>
      <c r="M11905" s="77"/>
    </row>
    <row r="11906" ht="15.75" customHeight="1">
      <c r="A11906" s="79">
        <f t="shared" si="3"/>
        <v>53908</v>
      </c>
      <c r="H11906" s="77"/>
      <c r="I11906" s="77"/>
      <c r="J11906" s="77"/>
      <c r="K11906" s="77"/>
      <c r="L11906" s="77"/>
      <c r="M11906" s="77"/>
    </row>
    <row r="11907" ht="15.75" customHeight="1">
      <c r="A11907" s="79">
        <f t="shared" si="3"/>
        <v>53909</v>
      </c>
      <c r="H11907" s="77"/>
      <c r="I11907" s="77"/>
      <c r="J11907" s="77"/>
      <c r="K11907" s="77"/>
      <c r="L11907" s="77"/>
      <c r="M11907" s="77"/>
    </row>
    <row r="11908" ht="15.75" customHeight="1">
      <c r="A11908" s="79">
        <f t="shared" si="3"/>
        <v>53910</v>
      </c>
      <c r="H11908" s="77"/>
      <c r="I11908" s="77"/>
      <c r="J11908" s="77"/>
      <c r="K11908" s="77"/>
      <c r="L11908" s="77"/>
      <c r="M11908" s="77"/>
    </row>
    <row r="11909" ht="15.75" customHeight="1">
      <c r="A11909" s="79">
        <f t="shared" si="3"/>
        <v>53911</v>
      </c>
      <c r="H11909" s="77"/>
      <c r="I11909" s="77"/>
      <c r="J11909" s="77"/>
      <c r="K11909" s="77"/>
      <c r="L11909" s="77"/>
      <c r="M11909" s="77"/>
    </row>
    <row r="11910" ht="15.75" customHeight="1">
      <c r="A11910" s="79">
        <f t="shared" si="3"/>
        <v>53912</v>
      </c>
      <c r="H11910" s="77"/>
      <c r="I11910" s="77"/>
      <c r="J11910" s="77"/>
      <c r="K11910" s="77"/>
      <c r="L11910" s="77"/>
      <c r="M11910" s="77"/>
    </row>
    <row r="11911" ht="15.75" customHeight="1">
      <c r="A11911" s="79">
        <f t="shared" si="3"/>
        <v>53913</v>
      </c>
      <c r="H11911" s="77"/>
      <c r="I11911" s="77"/>
      <c r="J11911" s="77"/>
      <c r="K11911" s="77"/>
      <c r="L11911" s="77"/>
      <c r="M11911" s="77"/>
    </row>
    <row r="11912" ht="15.75" customHeight="1">
      <c r="A11912" s="79">
        <f t="shared" si="3"/>
        <v>53914</v>
      </c>
      <c r="H11912" s="77"/>
      <c r="I11912" s="77"/>
      <c r="J11912" s="77"/>
      <c r="K11912" s="77"/>
      <c r="L11912" s="77"/>
      <c r="M11912" s="77"/>
    </row>
    <row r="11913" ht="15.75" customHeight="1">
      <c r="A11913" s="79">
        <f t="shared" si="3"/>
        <v>53915</v>
      </c>
      <c r="H11913" s="77"/>
      <c r="I11913" s="77"/>
      <c r="J11913" s="77"/>
      <c r="K11913" s="77"/>
      <c r="L11913" s="77"/>
      <c r="M11913" s="77"/>
    </row>
    <row r="11914" ht="15.75" customHeight="1">
      <c r="A11914" s="79">
        <f t="shared" si="3"/>
        <v>53916</v>
      </c>
      <c r="H11914" s="77"/>
      <c r="I11914" s="77"/>
      <c r="J11914" s="77"/>
      <c r="K11914" s="77"/>
      <c r="L11914" s="77"/>
      <c r="M11914" s="77"/>
    </row>
    <row r="11915" ht="15.75" customHeight="1">
      <c r="A11915" s="79">
        <f t="shared" si="3"/>
        <v>53917</v>
      </c>
      <c r="H11915" s="77"/>
      <c r="I11915" s="77"/>
      <c r="J11915" s="77"/>
      <c r="K11915" s="77"/>
      <c r="L11915" s="77"/>
      <c r="M11915" s="77"/>
    </row>
    <row r="11916" ht="15.75" customHeight="1">
      <c r="A11916" s="79">
        <f t="shared" si="3"/>
        <v>53918</v>
      </c>
      <c r="H11916" s="77"/>
      <c r="I11916" s="77"/>
      <c r="J11916" s="77"/>
      <c r="K11916" s="77"/>
      <c r="L11916" s="77"/>
      <c r="M11916" s="77"/>
    </row>
    <row r="11917" ht="15.75" customHeight="1">
      <c r="A11917" s="79">
        <f t="shared" si="3"/>
        <v>53919</v>
      </c>
      <c r="H11917" s="77"/>
      <c r="I11917" s="77"/>
      <c r="J11917" s="77"/>
      <c r="K11917" s="77"/>
      <c r="L11917" s="77"/>
      <c r="M11917" s="77"/>
    </row>
    <row r="11918" ht="15.75" customHeight="1">
      <c r="A11918" s="79">
        <f t="shared" si="3"/>
        <v>53920</v>
      </c>
      <c r="H11918" s="77"/>
      <c r="I11918" s="77"/>
      <c r="J11918" s="77"/>
      <c r="K11918" s="77"/>
      <c r="L11918" s="77"/>
      <c r="M11918" s="77"/>
    </row>
    <row r="11919" ht="15.75" customHeight="1">
      <c r="A11919" s="79">
        <f t="shared" si="3"/>
        <v>53921</v>
      </c>
      <c r="H11919" s="77"/>
      <c r="I11919" s="77"/>
      <c r="J11919" s="77"/>
      <c r="K11919" s="77"/>
      <c r="L11919" s="77"/>
      <c r="M11919" s="77"/>
    </row>
    <row r="11920" ht="15.75" customHeight="1">
      <c r="A11920" s="79">
        <f t="shared" si="3"/>
        <v>53922</v>
      </c>
      <c r="H11920" s="77"/>
      <c r="I11920" s="77"/>
      <c r="J11920" s="77"/>
      <c r="K11920" s="77"/>
      <c r="L11920" s="77"/>
      <c r="M11920" s="77"/>
    </row>
    <row r="11921" ht="15.75" customHeight="1">
      <c r="A11921" s="79">
        <f t="shared" si="3"/>
        <v>53923</v>
      </c>
      <c r="H11921" s="77"/>
      <c r="I11921" s="77"/>
      <c r="J11921" s="77"/>
      <c r="K11921" s="77"/>
      <c r="L11921" s="77"/>
      <c r="M11921" s="77"/>
    </row>
    <row r="11922" ht="15.75" customHeight="1">
      <c r="A11922" s="79">
        <f t="shared" si="3"/>
        <v>53924</v>
      </c>
      <c r="H11922" s="77"/>
      <c r="I11922" s="77"/>
      <c r="J11922" s="77"/>
      <c r="K11922" s="77"/>
      <c r="L11922" s="77"/>
      <c r="M11922" s="77"/>
    </row>
    <row r="11923" ht="15.75" customHeight="1">
      <c r="A11923" s="79">
        <f t="shared" si="3"/>
        <v>53925</v>
      </c>
      <c r="H11923" s="77"/>
      <c r="I11923" s="77"/>
      <c r="J11923" s="77"/>
      <c r="K11923" s="77"/>
      <c r="L11923" s="77"/>
      <c r="M11923" s="77"/>
    </row>
    <row r="11924" ht="15.75" customHeight="1">
      <c r="A11924" s="79">
        <f t="shared" si="3"/>
        <v>53926</v>
      </c>
      <c r="H11924" s="77"/>
      <c r="I11924" s="77"/>
      <c r="J11924" s="77"/>
      <c r="K11924" s="77"/>
      <c r="L11924" s="77"/>
      <c r="M11924" s="77"/>
    </row>
    <row r="11925" ht="15.75" customHeight="1">
      <c r="A11925" s="79">
        <f t="shared" si="3"/>
        <v>53927</v>
      </c>
      <c r="H11925" s="77"/>
      <c r="I11925" s="77"/>
      <c r="J11925" s="77"/>
      <c r="K11925" s="77"/>
      <c r="L11925" s="77"/>
      <c r="M11925" s="77"/>
    </row>
    <row r="11926" ht="15.75" customHeight="1">
      <c r="A11926" s="79">
        <f t="shared" si="3"/>
        <v>53928</v>
      </c>
      <c r="H11926" s="77"/>
      <c r="I11926" s="77"/>
      <c r="J11926" s="77"/>
      <c r="K11926" s="77"/>
      <c r="L11926" s="77"/>
      <c r="M11926" s="77"/>
    </row>
    <row r="11927" ht="15.75" customHeight="1">
      <c r="A11927" s="79">
        <f t="shared" si="3"/>
        <v>53929</v>
      </c>
      <c r="H11927" s="77"/>
      <c r="I11927" s="77"/>
      <c r="J11927" s="77"/>
      <c r="K11927" s="77"/>
      <c r="L11927" s="77"/>
      <c r="M11927" s="77"/>
    </row>
    <row r="11928" ht="15.75" customHeight="1">
      <c r="A11928" s="79">
        <f t="shared" si="3"/>
        <v>53930</v>
      </c>
      <c r="H11928" s="77"/>
      <c r="I11928" s="77"/>
      <c r="J11928" s="77"/>
      <c r="K11928" s="77"/>
      <c r="L11928" s="77"/>
      <c r="M11928" s="77"/>
    </row>
    <row r="11929" ht="15.75" customHeight="1">
      <c r="A11929" s="79">
        <f t="shared" si="3"/>
        <v>53931</v>
      </c>
      <c r="H11929" s="77"/>
      <c r="I11929" s="77"/>
      <c r="J11929" s="77"/>
      <c r="K11929" s="77"/>
      <c r="L11929" s="77"/>
      <c r="M11929" s="77"/>
    </row>
    <row r="11930" ht="15.75" customHeight="1">
      <c r="A11930" s="79">
        <f t="shared" si="3"/>
        <v>53932</v>
      </c>
      <c r="H11930" s="77"/>
      <c r="I11930" s="77"/>
      <c r="J11930" s="77"/>
      <c r="K11930" s="77"/>
      <c r="L11930" s="77"/>
      <c r="M11930" s="77"/>
    </row>
    <row r="11931" ht="15.75" customHeight="1">
      <c r="A11931" s="79">
        <f t="shared" si="3"/>
        <v>53933</v>
      </c>
      <c r="H11931" s="77"/>
      <c r="I11931" s="77"/>
      <c r="J11931" s="77"/>
      <c r="K11931" s="77"/>
      <c r="L11931" s="77"/>
      <c r="M11931" s="77"/>
    </row>
    <row r="11932" ht="15.75" customHeight="1">
      <c r="A11932" s="79">
        <f t="shared" si="3"/>
        <v>53934</v>
      </c>
      <c r="H11932" s="77"/>
      <c r="I11932" s="77"/>
      <c r="J11932" s="77"/>
      <c r="K11932" s="77"/>
      <c r="L11932" s="77"/>
      <c r="M11932" s="77"/>
    </row>
    <row r="11933" ht="15.75" customHeight="1">
      <c r="A11933" s="79">
        <f t="shared" si="3"/>
        <v>53935</v>
      </c>
      <c r="H11933" s="77"/>
      <c r="I11933" s="77"/>
      <c r="J11933" s="77"/>
      <c r="K11933" s="77"/>
      <c r="L11933" s="77"/>
      <c r="M11933" s="77"/>
    </row>
    <row r="11934" ht="15.75" customHeight="1">
      <c r="A11934" s="79">
        <f t="shared" si="3"/>
        <v>53936</v>
      </c>
      <c r="H11934" s="77"/>
      <c r="I11934" s="77"/>
      <c r="J11934" s="77"/>
      <c r="K11934" s="77"/>
      <c r="L11934" s="77"/>
      <c r="M11934" s="77"/>
    </row>
    <row r="11935" ht="15.75" customHeight="1">
      <c r="A11935" s="79">
        <f t="shared" si="3"/>
        <v>53937</v>
      </c>
      <c r="H11935" s="77"/>
      <c r="I11935" s="77"/>
      <c r="J11935" s="77"/>
      <c r="K11935" s="77"/>
      <c r="L11935" s="77"/>
      <c r="M11935" s="77"/>
    </row>
    <row r="11936" ht="15.75" customHeight="1">
      <c r="A11936" s="79">
        <f t="shared" si="3"/>
        <v>53938</v>
      </c>
      <c r="H11936" s="77"/>
      <c r="I11936" s="77"/>
      <c r="J11936" s="77"/>
      <c r="K11936" s="77"/>
      <c r="L11936" s="77"/>
      <c r="M11936" s="77"/>
    </row>
    <row r="11937" ht="15.75" customHeight="1">
      <c r="A11937" s="79">
        <f t="shared" si="3"/>
        <v>53939</v>
      </c>
      <c r="H11937" s="77"/>
      <c r="I11937" s="77"/>
      <c r="J11937" s="77"/>
      <c r="K11937" s="77"/>
      <c r="L11937" s="77"/>
      <c r="M11937" s="77"/>
    </row>
    <row r="11938" ht="15.75" customHeight="1">
      <c r="A11938" s="79">
        <f t="shared" si="3"/>
        <v>53940</v>
      </c>
      <c r="H11938" s="77"/>
      <c r="I11938" s="77"/>
      <c r="J11938" s="77"/>
      <c r="K11938" s="77"/>
      <c r="L11938" s="77"/>
      <c r="M11938" s="77"/>
    </row>
    <row r="11939" ht="15.75" customHeight="1">
      <c r="A11939" s="79">
        <f t="shared" si="3"/>
        <v>53941</v>
      </c>
      <c r="H11939" s="77"/>
      <c r="I11939" s="77"/>
      <c r="J11939" s="77"/>
      <c r="K11939" s="77"/>
      <c r="L11939" s="77"/>
      <c r="M11939" s="77"/>
    </row>
    <row r="11940" ht="15.75" customHeight="1">
      <c r="A11940" s="79">
        <f t="shared" si="3"/>
        <v>53942</v>
      </c>
      <c r="H11940" s="77"/>
      <c r="I11940" s="77"/>
      <c r="J11940" s="77"/>
      <c r="K11940" s="77"/>
      <c r="L11940" s="77"/>
      <c r="M11940" s="77"/>
    </row>
    <row r="11941" ht="15.75" customHeight="1">
      <c r="A11941" s="79">
        <f t="shared" si="3"/>
        <v>53943</v>
      </c>
      <c r="H11941" s="77"/>
      <c r="I11941" s="77"/>
      <c r="J11941" s="77"/>
      <c r="K11941" s="77"/>
      <c r="L11941" s="77"/>
      <c r="M11941" s="77"/>
    </row>
    <row r="11942" ht="15.75" customHeight="1">
      <c r="A11942" s="79">
        <f t="shared" si="3"/>
        <v>53944</v>
      </c>
      <c r="H11942" s="77"/>
      <c r="I11942" s="77"/>
      <c r="J11942" s="77"/>
      <c r="K11942" s="77"/>
      <c r="L11942" s="77"/>
      <c r="M11942" s="77"/>
    </row>
    <row r="11943" ht="15.75" customHeight="1">
      <c r="A11943" s="79">
        <f t="shared" si="3"/>
        <v>53945</v>
      </c>
      <c r="H11943" s="77"/>
      <c r="I11943" s="77"/>
      <c r="J11943" s="77"/>
      <c r="K11943" s="77"/>
      <c r="L11943" s="77"/>
      <c r="M11943" s="77"/>
    </row>
    <row r="11944" ht="15.75" customHeight="1">
      <c r="A11944" s="79">
        <f t="shared" si="3"/>
        <v>53946</v>
      </c>
      <c r="H11944" s="77"/>
      <c r="I11944" s="77"/>
      <c r="J11944" s="77"/>
      <c r="K11944" s="77"/>
      <c r="L11944" s="77"/>
      <c r="M11944" s="77"/>
    </row>
    <row r="11945" ht="15.75" customHeight="1">
      <c r="A11945" s="79">
        <f t="shared" si="3"/>
        <v>53947</v>
      </c>
      <c r="H11945" s="77"/>
      <c r="I11945" s="77"/>
      <c r="J11945" s="77"/>
      <c r="K11945" s="77"/>
      <c r="L11945" s="77"/>
      <c r="M11945" s="77"/>
    </row>
    <row r="11946" ht="15.75" customHeight="1">
      <c r="A11946" s="79">
        <f t="shared" si="3"/>
        <v>53948</v>
      </c>
      <c r="H11946" s="77"/>
      <c r="I11946" s="77"/>
      <c r="J11946" s="77"/>
      <c r="K11946" s="77"/>
      <c r="L11946" s="77"/>
      <c r="M11946" s="77"/>
    </row>
    <row r="11947" ht="15.75" customHeight="1">
      <c r="A11947" s="79">
        <f t="shared" si="3"/>
        <v>53949</v>
      </c>
      <c r="H11947" s="77"/>
      <c r="I11947" s="77"/>
      <c r="J11947" s="77"/>
      <c r="K11947" s="77"/>
      <c r="L11947" s="77"/>
      <c r="M11947" s="77"/>
    </row>
    <row r="11948" ht="15.75" customHeight="1">
      <c r="A11948" s="79">
        <f t="shared" si="3"/>
        <v>53950</v>
      </c>
      <c r="H11948" s="77"/>
      <c r="I11948" s="77"/>
      <c r="J11948" s="77"/>
      <c r="K11948" s="77"/>
      <c r="L11948" s="77"/>
      <c r="M11948" s="77"/>
    </row>
    <row r="11949" ht="15.75" customHeight="1">
      <c r="A11949" s="79">
        <f t="shared" si="3"/>
        <v>53951</v>
      </c>
      <c r="H11949" s="77"/>
      <c r="I11949" s="77"/>
      <c r="J11949" s="77"/>
      <c r="K11949" s="77"/>
      <c r="L11949" s="77"/>
      <c r="M11949" s="77"/>
    </row>
    <row r="11950" ht="15.75" customHeight="1">
      <c r="A11950" s="79">
        <f t="shared" si="3"/>
        <v>53952</v>
      </c>
      <c r="H11950" s="77"/>
      <c r="I11950" s="77"/>
      <c r="J11950" s="77"/>
      <c r="K11950" s="77"/>
      <c r="L11950" s="77"/>
      <c r="M11950" s="77"/>
    </row>
    <row r="11951" ht="15.75" customHeight="1">
      <c r="A11951" s="79">
        <f t="shared" si="3"/>
        <v>53953</v>
      </c>
      <c r="H11951" s="77"/>
      <c r="I11951" s="77"/>
      <c r="J11951" s="77"/>
      <c r="K11951" s="77"/>
      <c r="L11951" s="77"/>
      <c r="M11951" s="77"/>
    </row>
    <row r="11952" ht="15.75" customHeight="1">
      <c r="A11952" s="79">
        <f t="shared" si="3"/>
        <v>53954</v>
      </c>
      <c r="H11952" s="77"/>
      <c r="I11952" s="77"/>
      <c r="J11952" s="77"/>
      <c r="K11952" s="77"/>
      <c r="L11952" s="77"/>
      <c r="M11952" s="77"/>
    </row>
    <row r="11953" ht="15.75" customHeight="1">
      <c r="A11953" s="79">
        <f t="shared" si="3"/>
        <v>53955</v>
      </c>
      <c r="H11953" s="77"/>
      <c r="I11953" s="77"/>
      <c r="J11953" s="77"/>
      <c r="K11953" s="77"/>
      <c r="L11953" s="77"/>
      <c r="M11953" s="77"/>
    </row>
    <row r="11954" ht="15.75" customHeight="1">
      <c r="A11954" s="79">
        <f t="shared" si="3"/>
        <v>53956</v>
      </c>
      <c r="H11954" s="77"/>
      <c r="I11954" s="77"/>
      <c r="J11954" s="77"/>
      <c r="K11954" s="77"/>
      <c r="L11954" s="77"/>
      <c r="M11954" s="77"/>
    </row>
    <row r="11955" ht="15.75" customHeight="1">
      <c r="A11955" s="79">
        <f t="shared" si="3"/>
        <v>53957</v>
      </c>
      <c r="H11955" s="77"/>
      <c r="I11955" s="77"/>
      <c r="J11955" s="77"/>
      <c r="K11955" s="77"/>
      <c r="L11955" s="77"/>
      <c r="M11955" s="77"/>
    </row>
    <row r="11956" ht="15.75" customHeight="1">
      <c r="A11956" s="79">
        <f t="shared" si="3"/>
        <v>53958</v>
      </c>
      <c r="H11956" s="77"/>
      <c r="I11956" s="77"/>
      <c r="J11956" s="77"/>
      <c r="K11956" s="77"/>
      <c r="L11956" s="77"/>
      <c r="M11956" s="77"/>
    </row>
    <row r="11957" ht="15.75" customHeight="1">
      <c r="A11957" s="79">
        <f t="shared" si="3"/>
        <v>53959</v>
      </c>
      <c r="H11957" s="77"/>
      <c r="I11957" s="77"/>
      <c r="J11957" s="77"/>
      <c r="K11957" s="77"/>
      <c r="L11957" s="77"/>
      <c r="M11957" s="77"/>
    </row>
    <row r="11958" ht="15.75" customHeight="1">
      <c r="A11958" s="79">
        <f t="shared" si="3"/>
        <v>53960</v>
      </c>
      <c r="H11958" s="77"/>
      <c r="I11958" s="77"/>
      <c r="J11958" s="77"/>
      <c r="K11958" s="77"/>
      <c r="L11958" s="77"/>
      <c r="M11958" s="77"/>
    </row>
    <row r="11959" ht="15.75" customHeight="1">
      <c r="A11959" s="79">
        <f t="shared" si="3"/>
        <v>53961</v>
      </c>
      <c r="H11959" s="77"/>
      <c r="I11959" s="77"/>
      <c r="J11959" s="77"/>
      <c r="K11959" s="77"/>
      <c r="L11959" s="77"/>
      <c r="M11959" s="77"/>
    </row>
    <row r="11960" ht="15.75" customHeight="1">
      <c r="A11960" s="79">
        <f t="shared" si="3"/>
        <v>53962</v>
      </c>
      <c r="H11960" s="77"/>
      <c r="I11960" s="77"/>
      <c r="J11960" s="77"/>
      <c r="K11960" s="77"/>
      <c r="L11960" s="77"/>
      <c r="M11960" s="77"/>
    </row>
    <row r="11961" ht="15.75" customHeight="1">
      <c r="A11961" s="79">
        <f t="shared" si="3"/>
        <v>53963</v>
      </c>
      <c r="H11961" s="77"/>
      <c r="I11961" s="77"/>
      <c r="J11961" s="77"/>
      <c r="K11961" s="77"/>
      <c r="L11961" s="77"/>
      <c r="M11961" s="77"/>
    </row>
    <row r="11962" ht="15.75" customHeight="1">
      <c r="A11962" s="79">
        <f t="shared" si="3"/>
        <v>53964</v>
      </c>
      <c r="H11962" s="77"/>
      <c r="I11962" s="77"/>
      <c r="J11962" s="77"/>
      <c r="K11962" s="77"/>
      <c r="L11962" s="77"/>
      <c r="M11962" s="77"/>
    </row>
    <row r="11963" ht="15.75" customHeight="1">
      <c r="A11963" s="79">
        <f t="shared" si="3"/>
        <v>53965</v>
      </c>
      <c r="H11963" s="77"/>
      <c r="I11963" s="77"/>
      <c r="J11963" s="77"/>
      <c r="K11963" s="77"/>
      <c r="L11963" s="77"/>
      <c r="M11963" s="77"/>
    </row>
    <row r="11964" ht="15.75" customHeight="1">
      <c r="A11964" s="79">
        <f t="shared" si="3"/>
        <v>53966</v>
      </c>
      <c r="H11964" s="77"/>
      <c r="I11964" s="77"/>
      <c r="J11964" s="77"/>
      <c r="K11964" s="77"/>
      <c r="L11964" s="77"/>
      <c r="M11964" s="77"/>
    </row>
    <row r="11965" ht="15.75" customHeight="1">
      <c r="A11965" s="79">
        <f t="shared" si="3"/>
        <v>53967</v>
      </c>
      <c r="H11965" s="77"/>
      <c r="I11965" s="77"/>
      <c r="J11965" s="77"/>
      <c r="K11965" s="77"/>
      <c r="L11965" s="77"/>
      <c r="M11965" s="77"/>
    </row>
    <row r="11966" ht="15.75" customHeight="1">
      <c r="A11966" s="79">
        <f t="shared" si="3"/>
        <v>53968</v>
      </c>
      <c r="H11966" s="77"/>
      <c r="I11966" s="77"/>
      <c r="J11966" s="77"/>
      <c r="K11966" s="77"/>
      <c r="L11966" s="77"/>
      <c r="M11966" s="77"/>
    </row>
    <row r="11967" ht="15.75" customHeight="1">
      <c r="A11967" s="79">
        <f t="shared" si="3"/>
        <v>53969</v>
      </c>
      <c r="H11967" s="77"/>
      <c r="I11967" s="77"/>
      <c r="J11967" s="77"/>
      <c r="K11967" s="77"/>
      <c r="L11967" s="77"/>
      <c r="M11967" s="77"/>
    </row>
    <row r="11968" ht="15.75" customHeight="1">
      <c r="A11968" s="79">
        <f t="shared" si="3"/>
        <v>53970</v>
      </c>
      <c r="H11968" s="77"/>
      <c r="I11968" s="77"/>
      <c r="J11968" s="77"/>
      <c r="K11968" s="77"/>
      <c r="L11968" s="77"/>
      <c r="M11968" s="77"/>
    </row>
    <row r="11969" ht="15.75" customHeight="1">
      <c r="A11969" s="79">
        <f t="shared" si="3"/>
        <v>53971</v>
      </c>
      <c r="H11969" s="77"/>
      <c r="I11969" s="77"/>
      <c r="J11969" s="77"/>
      <c r="K11969" s="77"/>
      <c r="L11969" s="77"/>
      <c r="M11969" s="77"/>
    </row>
    <row r="11970" ht="15.75" customHeight="1">
      <c r="A11970" s="79">
        <f t="shared" si="3"/>
        <v>53972</v>
      </c>
      <c r="H11970" s="77"/>
      <c r="I11970" s="77"/>
      <c r="J11970" s="77"/>
      <c r="K11970" s="77"/>
      <c r="L11970" s="77"/>
      <c r="M11970" s="77"/>
    </row>
    <row r="11971" ht="15.75" customHeight="1">
      <c r="A11971" s="79">
        <f t="shared" si="3"/>
        <v>53973</v>
      </c>
      <c r="H11971" s="77"/>
      <c r="I11971" s="77"/>
      <c r="J11971" s="77"/>
      <c r="K11971" s="77"/>
      <c r="L11971" s="77"/>
      <c r="M11971" s="77"/>
    </row>
    <row r="11972" ht="15.75" customHeight="1">
      <c r="A11972" s="79">
        <f t="shared" si="3"/>
        <v>53974</v>
      </c>
      <c r="H11972" s="77"/>
      <c r="I11972" s="77"/>
      <c r="J11972" s="77"/>
      <c r="K11972" s="77"/>
      <c r="L11972" s="77"/>
      <c r="M11972" s="77"/>
    </row>
    <row r="11973" ht="15.75" customHeight="1">
      <c r="A11973" s="79">
        <f t="shared" si="3"/>
        <v>53975</v>
      </c>
      <c r="H11973" s="77"/>
      <c r="I11973" s="77"/>
      <c r="J11973" s="77"/>
      <c r="K11973" s="77"/>
      <c r="L11973" s="77"/>
      <c r="M11973" s="77"/>
    </row>
    <row r="11974" ht="15.75" customHeight="1">
      <c r="A11974" s="79">
        <f t="shared" si="3"/>
        <v>53976</v>
      </c>
      <c r="H11974" s="77"/>
      <c r="I11974" s="77"/>
      <c r="J11974" s="77"/>
      <c r="K11974" s="77"/>
      <c r="L11974" s="77"/>
      <c r="M11974" s="77"/>
    </row>
    <row r="11975" ht="15.75" customHeight="1">
      <c r="A11975" s="79">
        <f t="shared" si="3"/>
        <v>53977</v>
      </c>
      <c r="H11975" s="77"/>
      <c r="I11975" s="77"/>
      <c r="J11975" s="77"/>
      <c r="K11975" s="77"/>
      <c r="L11975" s="77"/>
      <c r="M11975" s="77"/>
    </row>
    <row r="11976" ht="15.75" customHeight="1">
      <c r="A11976" s="79">
        <f t="shared" si="3"/>
        <v>53978</v>
      </c>
      <c r="H11976" s="77"/>
      <c r="I11976" s="77"/>
      <c r="J11976" s="77"/>
      <c r="K11976" s="77"/>
      <c r="L11976" s="77"/>
      <c r="M11976" s="77"/>
    </row>
    <row r="11977" ht="15.75" customHeight="1">
      <c r="A11977" s="79">
        <f t="shared" si="3"/>
        <v>53979</v>
      </c>
      <c r="H11977" s="77"/>
      <c r="I11977" s="77"/>
      <c r="J11977" s="77"/>
      <c r="K11977" s="77"/>
      <c r="L11977" s="77"/>
      <c r="M11977" s="77"/>
    </row>
    <row r="11978" ht="15.75" customHeight="1">
      <c r="A11978" s="79">
        <f t="shared" si="3"/>
        <v>53980</v>
      </c>
      <c r="H11978" s="77"/>
      <c r="I11978" s="77"/>
      <c r="J11978" s="77"/>
      <c r="K11978" s="77"/>
      <c r="L11978" s="77"/>
      <c r="M11978" s="77"/>
    </row>
    <row r="11979" ht="15.75" customHeight="1">
      <c r="A11979" s="79">
        <f t="shared" si="3"/>
        <v>53981</v>
      </c>
      <c r="H11979" s="77"/>
      <c r="I11979" s="77"/>
      <c r="J11979" s="77"/>
      <c r="K11979" s="77"/>
      <c r="L11979" s="77"/>
      <c r="M11979" s="77"/>
    </row>
    <row r="11980" ht="15.75" customHeight="1">
      <c r="A11980" s="79">
        <f t="shared" si="3"/>
        <v>53982</v>
      </c>
      <c r="H11980" s="77"/>
      <c r="I11980" s="77"/>
      <c r="J11980" s="77"/>
      <c r="K11980" s="77"/>
      <c r="L11980" s="77"/>
      <c r="M11980" s="77"/>
    </row>
    <row r="11981" ht="15.75" customHeight="1">
      <c r="A11981" s="79">
        <f t="shared" si="3"/>
        <v>53983</v>
      </c>
      <c r="H11981" s="77"/>
      <c r="I11981" s="77"/>
      <c r="J11981" s="77"/>
      <c r="K11981" s="77"/>
      <c r="L11981" s="77"/>
      <c r="M11981" s="77"/>
    </row>
    <row r="11982" ht="15.75" customHeight="1">
      <c r="A11982" s="79">
        <f t="shared" si="3"/>
        <v>53984</v>
      </c>
      <c r="H11982" s="77"/>
      <c r="I11982" s="77"/>
      <c r="J11982" s="77"/>
      <c r="K11982" s="77"/>
      <c r="L11982" s="77"/>
      <c r="M11982" s="77"/>
    </row>
    <row r="11983" ht="15.75" customHeight="1">
      <c r="A11983" s="79">
        <f t="shared" si="3"/>
        <v>53985</v>
      </c>
      <c r="H11983" s="77"/>
      <c r="I11983" s="77"/>
      <c r="J11983" s="77"/>
      <c r="K11983" s="77"/>
      <c r="L11983" s="77"/>
      <c r="M11983" s="77"/>
    </row>
    <row r="11984" ht="15.75" customHeight="1">
      <c r="A11984" s="79">
        <f t="shared" si="3"/>
        <v>53986</v>
      </c>
      <c r="H11984" s="77"/>
      <c r="I11984" s="77"/>
      <c r="J11984" s="77"/>
      <c r="K11984" s="77"/>
      <c r="L11984" s="77"/>
      <c r="M11984" s="77"/>
    </row>
    <row r="11985" ht="15.75" customHeight="1">
      <c r="A11985" s="79">
        <f t="shared" si="3"/>
        <v>53987</v>
      </c>
      <c r="H11985" s="77"/>
      <c r="I11985" s="77"/>
      <c r="J11985" s="77"/>
      <c r="K11985" s="77"/>
      <c r="L11985" s="77"/>
      <c r="M11985" s="77"/>
    </row>
    <row r="11986" ht="15.75" customHeight="1">
      <c r="A11986" s="79">
        <f t="shared" si="3"/>
        <v>53988</v>
      </c>
      <c r="H11986" s="77"/>
      <c r="I11986" s="77"/>
      <c r="J11986" s="77"/>
      <c r="K11986" s="77"/>
      <c r="L11986" s="77"/>
      <c r="M11986" s="77"/>
    </row>
    <row r="11987" ht="15.75" customHeight="1">
      <c r="A11987" s="79">
        <f t="shared" si="3"/>
        <v>53989</v>
      </c>
      <c r="H11987" s="77"/>
      <c r="I11987" s="77"/>
      <c r="J11987" s="77"/>
      <c r="K11987" s="77"/>
      <c r="L11987" s="77"/>
      <c r="M11987" s="77"/>
    </row>
    <row r="11988" ht="15.75" customHeight="1">
      <c r="A11988" s="79">
        <f t="shared" si="3"/>
        <v>53990</v>
      </c>
      <c r="H11988" s="77"/>
      <c r="I11988" s="77"/>
      <c r="J11988" s="77"/>
      <c r="K11988" s="77"/>
      <c r="L11988" s="77"/>
      <c r="M11988" s="77"/>
    </row>
    <row r="11989" ht="15.75" customHeight="1">
      <c r="A11989" s="79">
        <f t="shared" si="3"/>
        <v>53991</v>
      </c>
      <c r="H11989" s="77"/>
      <c r="I11989" s="77"/>
      <c r="J11989" s="77"/>
      <c r="K11989" s="77"/>
      <c r="L11989" s="77"/>
      <c r="M11989" s="77"/>
    </row>
    <row r="11990" ht="15.75" customHeight="1">
      <c r="A11990" s="79">
        <f t="shared" si="3"/>
        <v>53992</v>
      </c>
      <c r="H11990" s="77"/>
      <c r="I11990" s="77"/>
      <c r="J11990" s="77"/>
      <c r="K11990" s="77"/>
      <c r="L11990" s="77"/>
      <c r="M11990" s="77"/>
    </row>
    <row r="11991" ht="15.75" customHeight="1">
      <c r="A11991" s="79">
        <f t="shared" si="3"/>
        <v>53993</v>
      </c>
      <c r="H11991" s="77"/>
      <c r="I11991" s="77"/>
      <c r="J11991" s="77"/>
      <c r="K11991" s="77"/>
      <c r="L11991" s="77"/>
      <c r="M11991" s="77"/>
    </row>
    <row r="11992" ht="15.75" customHeight="1">
      <c r="A11992" s="79">
        <f t="shared" si="3"/>
        <v>53994</v>
      </c>
      <c r="H11992" s="77"/>
      <c r="I11992" s="77"/>
      <c r="J11992" s="77"/>
      <c r="K11992" s="77"/>
      <c r="L11992" s="77"/>
      <c r="M11992" s="77"/>
    </row>
    <row r="11993" ht="15.75" customHeight="1">
      <c r="A11993" s="79">
        <f t="shared" si="3"/>
        <v>53995</v>
      </c>
      <c r="H11993" s="77"/>
      <c r="I11993" s="77"/>
      <c r="J11993" s="77"/>
      <c r="K11993" s="77"/>
      <c r="L11993" s="77"/>
      <c r="M11993" s="77"/>
    </row>
    <row r="11994" ht="15.75" customHeight="1">
      <c r="A11994" s="79">
        <f t="shared" si="3"/>
        <v>53996</v>
      </c>
      <c r="H11994" s="77"/>
      <c r="I11994" s="77"/>
      <c r="J11994" s="77"/>
      <c r="K11994" s="77"/>
      <c r="L11994" s="77"/>
      <c r="M11994" s="77"/>
    </row>
    <row r="11995" ht="15.75" customHeight="1">
      <c r="A11995" s="79">
        <f t="shared" si="3"/>
        <v>53997</v>
      </c>
      <c r="H11995" s="77"/>
      <c r="I11995" s="77"/>
      <c r="J11995" s="77"/>
      <c r="K11995" s="77"/>
      <c r="L11995" s="77"/>
      <c r="M11995" s="77"/>
    </row>
    <row r="11996" ht="15.75" customHeight="1">
      <c r="A11996" s="79">
        <f t="shared" si="3"/>
        <v>53998</v>
      </c>
      <c r="H11996" s="77"/>
      <c r="I11996" s="77"/>
      <c r="J11996" s="77"/>
      <c r="K11996" s="77"/>
      <c r="L11996" s="77"/>
      <c r="M11996" s="77"/>
    </row>
    <row r="11997" ht="15.75" customHeight="1">
      <c r="A11997" s="79">
        <f t="shared" si="3"/>
        <v>53999</v>
      </c>
      <c r="H11997" s="77"/>
      <c r="I11997" s="77"/>
      <c r="J11997" s="77"/>
      <c r="K11997" s="77"/>
      <c r="L11997" s="77"/>
      <c r="M11997" s="77"/>
    </row>
    <row r="11998" ht="15.75" customHeight="1">
      <c r="A11998" s="79">
        <f t="shared" si="3"/>
        <v>54000</v>
      </c>
      <c r="H11998" s="77"/>
      <c r="I11998" s="77"/>
      <c r="J11998" s="77"/>
      <c r="K11998" s="77"/>
      <c r="L11998" s="77"/>
      <c r="M11998" s="77"/>
    </row>
    <row r="11999" ht="15.75" customHeight="1">
      <c r="A11999" s="79">
        <f t="shared" si="3"/>
        <v>54001</v>
      </c>
      <c r="H11999" s="77"/>
      <c r="I11999" s="77"/>
      <c r="J11999" s="77"/>
      <c r="K11999" s="77"/>
      <c r="L11999" s="77"/>
      <c r="M11999" s="77"/>
    </row>
    <row r="12000" ht="15.75" customHeight="1">
      <c r="A12000" s="79">
        <f t="shared" si="3"/>
        <v>54002</v>
      </c>
      <c r="H12000" s="77"/>
      <c r="I12000" s="77"/>
      <c r="J12000" s="77"/>
      <c r="K12000" s="77"/>
      <c r="L12000" s="77"/>
      <c r="M12000" s="77"/>
    </row>
    <row r="12001" ht="15.75" customHeight="1">
      <c r="A12001" s="79">
        <f t="shared" si="3"/>
        <v>54003</v>
      </c>
      <c r="H12001" s="77"/>
      <c r="I12001" s="77"/>
      <c r="J12001" s="77"/>
      <c r="K12001" s="77"/>
      <c r="L12001" s="77"/>
      <c r="M12001" s="77"/>
    </row>
    <row r="12002" ht="15.75" customHeight="1">
      <c r="A12002" s="79">
        <f t="shared" si="3"/>
        <v>54004</v>
      </c>
      <c r="H12002" s="77"/>
      <c r="I12002" s="77"/>
      <c r="J12002" s="77"/>
      <c r="K12002" s="77"/>
      <c r="L12002" s="77"/>
      <c r="M12002" s="77"/>
    </row>
    <row r="12003" ht="15.75" customHeight="1">
      <c r="A12003" s="79">
        <f t="shared" si="3"/>
        <v>54005</v>
      </c>
      <c r="H12003" s="77"/>
      <c r="I12003" s="77"/>
      <c r="J12003" s="77"/>
      <c r="K12003" s="77"/>
      <c r="L12003" s="77"/>
      <c r="M12003" s="77"/>
    </row>
    <row r="12004" ht="15.75" customHeight="1">
      <c r="A12004" s="79">
        <f t="shared" si="3"/>
        <v>54006</v>
      </c>
      <c r="H12004" s="77"/>
      <c r="I12004" s="77"/>
      <c r="J12004" s="77"/>
      <c r="K12004" s="77"/>
      <c r="L12004" s="77"/>
      <c r="M12004" s="77"/>
    </row>
    <row r="12005" ht="15.75" customHeight="1">
      <c r="A12005" s="79">
        <f t="shared" si="3"/>
        <v>54007</v>
      </c>
      <c r="H12005" s="77"/>
      <c r="I12005" s="77"/>
      <c r="J12005" s="77"/>
      <c r="K12005" s="77"/>
      <c r="L12005" s="77"/>
      <c r="M12005" s="77"/>
    </row>
    <row r="12006" ht="15.75" customHeight="1">
      <c r="A12006" s="79">
        <f t="shared" si="3"/>
        <v>54008</v>
      </c>
      <c r="H12006" s="77"/>
      <c r="I12006" s="77"/>
      <c r="J12006" s="77"/>
      <c r="K12006" s="77"/>
      <c r="L12006" s="77"/>
      <c r="M12006" s="77"/>
    </row>
    <row r="12007" ht="15.75" customHeight="1">
      <c r="A12007" s="79">
        <f t="shared" si="3"/>
        <v>54009</v>
      </c>
      <c r="H12007" s="77"/>
      <c r="I12007" s="77"/>
      <c r="J12007" s="77"/>
      <c r="K12007" s="77"/>
      <c r="L12007" s="77"/>
      <c r="M12007" s="77"/>
    </row>
    <row r="12008" ht="15.75" customHeight="1">
      <c r="A12008" s="79">
        <f t="shared" si="3"/>
        <v>54010</v>
      </c>
      <c r="H12008" s="77"/>
      <c r="I12008" s="77"/>
      <c r="J12008" s="77"/>
      <c r="K12008" s="77"/>
      <c r="L12008" s="77"/>
      <c r="M12008" s="77"/>
    </row>
    <row r="12009" ht="15.75" customHeight="1">
      <c r="A12009" s="79">
        <f t="shared" si="3"/>
        <v>54011</v>
      </c>
      <c r="H12009" s="77"/>
      <c r="I12009" s="77"/>
      <c r="J12009" s="77"/>
      <c r="K12009" s="77"/>
      <c r="L12009" s="77"/>
      <c r="M12009" s="77"/>
    </row>
    <row r="12010" ht="15.75" customHeight="1">
      <c r="A12010" s="79">
        <f t="shared" si="3"/>
        <v>54012</v>
      </c>
      <c r="H12010" s="77"/>
      <c r="I12010" s="77"/>
      <c r="J12010" s="77"/>
      <c r="K12010" s="77"/>
      <c r="L12010" s="77"/>
      <c r="M12010" s="77"/>
    </row>
    <row r="12011" ht="15.75" customHeight="1">
      <c r="A12011" s="79">
        <f t="shared" si="3"/>
        <v>54013</v>
      </c>
      <c r="H12011" s="77"/>
      <c r="I12011" s="77"/>
      <c r="J12011" s="77"/>
      <c r="K12011" s="77"/>
      <c r="L12011" s="77"/>
      <c r="M12011" s="77"/>
    </row>
    <row r="12012" ht="15.75" customHeight="1">
      <c r="A12012" s="79">
        <f t="shared" si="3"/>
        <v>54014</v>
      </c>
      <c r="H12012" s="77"/>
      <c r="I12012" s="77"/>
      <c r="J12012" s="77"/>
      <c r="K12012" s="77"/>
      <c r="L12012" s="77"/>
      <c r="M12012" s="77"/>
    </row>
    <row r="12013" ht="15.75" customHeight="1">
      <c r="A12013" s="79">
        <f t="shared" si="3"/>
        <v>54015</v>
      </c>
      <c r="H12013" s="77"/>
      <c r="I12013" s="77"/>
      <c r="J12013" s="77"/>
      <c r="K12013" s="77"/>
      <c r="L12013" s="77"/>
      <c r="M12013" s="77"/>
    </row>
    <row r="12014" ht="15.75" customHeight="1">
      <c r="A12014" s="79">
        <f t="shared" si="3"/>
        <v>54016</v>
      </c>
      <c r="H12014" s="77"/>
      <c r="I12014" s="77"/>
      <c r="J12014" s="77"/>
      <c r="K12014" s="77"/>
      <c r="L12014" s="77"/>
      <c r="M12014" s="77"/>
    </row>
    <row r="12015" ht="15.75" customHeight="1">
      <c r="A12015" s="79">
        <f t="shared" si="3"/>
        <v>54017</v>
      </c>
      <c r="H12015" s="77"/>
      <c r="I12015" s="77"/>
      <c r="J12015" s="77"/>
      <c r="K12015" s="77"/>
      <c r="L12015" s="77"/>
      <c r="M12015" s="77"/>
    </row>
    <row r="12016" ht="15.75" customHeight="1">
      <c r="A12016" s="79">
        <f t="shared" si="3"/>
        <v>54018</v>
      </c>
      <c r="H12016" s="77"/>
      <c r="I12016" s="77"/>
      <c r="J12016" s="77"/>
      <c r="K12016" s="77"/>
      <c r="L12016" s="77"/>
      <c r="M12016" s="77"/>
    </row>
    <row r="12017" ht="15.75" customHeight="1">
      <c r="A12017" s="79">
        <f t="shared" si="3"/>
        <v>54019</v>
      </c>
      <c r="H12017" s="77"/>
      <c r="I12017" s="77"/>
      <c r="J12017" s="77"/>
      <c r="K12017" s="77"/>
      <c r="L12017" s="77"/>
      <c r="M12017" s="77"/>
    </row>
    <row r="12018" ht="15.75" customHeight="1">
      <c r="A12018" s="79">
        <f t="shared" si="3"/>
        <v>54020</v>
      </c>
      <c r="H12018" s="77"/>
      <c r="I12018" s="77"/>
      <c r="J12018" s="77"/>
      <c r="K12018" s="77"/>
      <c r="L12018" s="77"/>
      <c r="M12018" s="77"/>
    </row>
    <row r="12019" ht="15.75" customHeight="1">
      <c r="A12019" s="79">
        <f t="shared" si="3"/>
        <v>54021</v>
      </c>
      <c r="H12019" s="77"/>
      <c r="I12019" s="77"/>
      <c r="J12019" s="77"/>
      <c r="K12019" s="77"/>
      <c r="L12019" s="77"/>
      <c r="M12019" s="77"/>
    </row>
    <row r="12020" ht="15.75" customHeight="1">
      <c r="A12020" s="79">
        <f t="shared" si="3"/>
        <v>54022</v>
      </c>
      <c r="H12020" s="77"/>
      <c r="I12020" s="77"/>
      <c r="J12020" s="77"/>
      <c r="K12020" s="77"/>
      <c r="L12020" s="77"/>
      <c r="M12020" s="77"/>
    </row>
    <row r="12021" ht="15.75" customHeight="1">
      <c r="A12021" s="79">
        <f t="shared" si="3"/>
        <v>54023</v>
      </c>
      <c r="H12021" s="77"/>
      <c r="I12021" s="77"/>
      <c r="J12021" s="77"/>
      <c r="K12021" s="77"/>
      <c r="L12021" s="77"/>
      <c r="M12021" s="77"/>
    </row>
    <row r="12022" ht="15.75" customHeight="1">
      <c r="A12022" s="79">
        <f t="shared" si="3"/>
        <v>54024</v>
      </c>
      <c r="H12022" s="77"/>
      <c r="I12022" s="77"/>
      <c r="J12022" s="77"/>
      <c r="K12022" s="77"/>
      <c r="L12022" s="77"/>
      <c r="M12022" s="77"/>
    </row>
    <row r="12023" ht="15.75" customHeight="1">
      <c r="A12023" s="79">
        <f t="shared" si="3"/>
        <v>54025</v>
      </c>
      <c r="H12023" s="77"/>
      <c r="I12023" s="77"/>
      <c r="J12023" s="77"/>
      <c r="K12023" s="77"/>
      <c r="L12023" s="77"/>
      <c r="M12023" s="77"/>
    </row>
    <row r="12024" ht="15.75" customHeight="1">
      <c r="A12024" s="79">
        <f t="shared" si="3"/>
        <v>54026</v>
      </c>
      <c r="H12024" s="77"/>
      <c r="I12024" s="77"/>
      <c r="J12024" s="77"/>
      <c r="K12024" s="77"/>
      <c r="L12024" s="77"/>
      <c r="M12024" s="77"/>
    </row>
    <row r="12025" ht="15.75" customHeight="1">
      <c r="A12025" s="79">
        <f t="shared" si="3"/>
        <v>54027</v>
      </c>
      <c r="H12025" s="77"/>
      <c r="I12025" s="77"/>
      <c r="J12025" s="77"/>
      <c r="K12025" s="77"/>
      <c r="L12025" s="77"/>
      <c r="M12025" s="77"/>
    </row>
    <row r="12026" ht="15.75" customHeight="1">
      <c r="A12026" s="79">
        <f t="shared" si="3"/>
        <v>54028</v>
      </c>
      <c r="H12026" s="77"/>
      <c r="I12026" s="77"/>
      <c r="J12026" s="77"/>
      <c r="K12026" s="77"/>
      <c r="L12026" s="77"/>
      <c r="M12026" s="77"/>
    </row>
    <row r="12027" ht="15.75" customHeight="1">
      <c r="A12027" s="79">
        <f t="shared" si="3"/>
        <v>54029</v>
      </c>
      <c r="H12027" s="77"/>
      <c r="I12027" s="77"/>
      <c r="J12027" s="77"/>
      <c r="K12027" s="77"/>
      <c r="L12027" s="77"/>
      <c r="M12027" s="77"/>
    </row>
    <row r="12028" ht="15.75" customHeight="1">
      <c r="A12028" s="79">
        <f t="shared" si="3"/>
        <v>54030</v>
      </c>
      <c r="H12028" s="77"/>
      <c r="I12028" s="77"/>
      <c r="J12028" s="77"/>
      <c r="K12028" s="77"/>
      <c r="L12028" s="77"/>
      <c r="M12028" s="77"/>
    </row>
    <row r="12029" ht="15.75" customHeight="1">
      <c r="A12029" s="79">
        <f t="shared" si="3"/>
        <v>54031</v>
      </c>
      <c r="H12029" s="77"/>
      <c r="I12029" s="77"/>
      <c r="J12029" s="77"/>
      <c r="K12029" s="77"/>
      <c r="L12029" s="77"/>
      <c r="M12029" s="77"/>
    </row>
    <row r="12030" ht="15.75" customHeight="1">
      <c r="A12030" s="79">
        <f t="shared" si="3"/>
        <v>54032</v>
      </c>
      <c r="H12030" s="77"/>
      <c r="I12030" s="77"/>
      <c r="J12030" s="77"/>
      <c r="K12030" s="77"/>
      <c r="L12030" s="77"/>
      <c r="M12030" s="77"/>
    </row>
    <row r="12031" ht="15.75" customHeight="1">
      <c r="A12031" s="79">
        <f t="shared" si="3"/>
        <v>54033</v>
      </c>
      <c r="H12031" s="77"/>
      <c r="I12031" s="77"/>
      <c r="J12031" s="77"/>
      <c r="K12031" s="77"/>
      <c r="L12031" s="77"/>
      <c r="M12031" s="77"/>
    </row>
    <row r="12032" ht="15.75" customHeight="1">
      <c r="A12032" s="79">
        <f t="shared" si="3"/>
        <v>54034</v>
      </c>
      <c r="H12032" s="77"/>
      <c r="I12032" s="77"/>
      <c r="J12032" s="77"/>
      <c r="K12032" s="77"/>
      <c r="L12032" s="77"/>
      <c r="M12032" s="77"/>
    </row>
    <row r="12033" ht="15.75" customHeight="1">
      <c r="A12033" s="79">
        <f t="shared" si="3"/>
        <v>54035</v>
      </c>
      <c r="H12033" s="77"/>
      <c r="I12033" s="77"/>
      <c r="J12033" s="77"/>
      <c r="K12033" s="77"/>
      <c r="L12033" s="77"/>
      <c r="M12033" s="77"/>
    </row>
    <row r="12034" ht="15.75" customHeight="1">
      <c r="A12034" s="79">
        <f t="shared" si="3"/>
        <v>54036</v>
      </c>
      <c r="H12034" s="77"/>
      <c r="I12034" s="77"/>
      <c r="J12034" s="77"/>
      <c r="K12034" s="77"/>
      <c r="L12034" s="77"/>
      <c r="M12034" s="77"/>
    </row>
    <row r="12035" ht="15.75" customHeight="1">
      <c r="A12035" s="79">
        <f t="shared" si="3"/>
        <v>54037</v>
      </c>
      <c r="H12035" s="77"/>
      <c r="I12035" s="77"/>
      <c r="J12035" s="77"/>
      <c r="K12035" s="77"/>
      <c r="L12035" s="77"/>
      <c r="M12035" s="77"/>
    </row>
    <row r="12036" ht="15.75" customHeight="1">
      <c r="A12036" s="79">
        <f t="shared" si="3"/>
        <v>54038</v>
      </c>
      <c r="H12036" s="77"/>
      <c r="I12036" s="77"/>
      <c r="J12036" s="77"/>
      <c r="K12036" s="77"/>
      <c r="L12036" s="77"/>
      <c r="M12036" s="77"/>
    </row>
    <row r="12037" ht="15.75" customHeight="1">
      <c r="A12037" s="79">
        <f t="shared" si="3"/>
        <v>54039</v>
      </c>
      <c r="H12037" s="77"/>
      <c r="I12037" s="77"/>
      <c r="J12037" s="77"/>
      <c r="K12037" s="77"/>
      <c r="L12037" s="77"/>
      <c r="M12037" s="77"/>
    </row>
    <row r="12038" ht="15.75" customHeight="1">
      <c r="A12038" s="79">
        <f t="shared" si="3"/>
        <v>54040</v>
      </c>
      <c r="H12038" s="77"/>
      <c r="I12038" s="77"/>
      <c r="J12038" s="77"/>
      <c r="K12038" s="77"/>
      <c r="L12038" s="77"/>
      <c r="M12038" s="77"/>
    </row>
    <row r="12039" ht="15.75" customHeight="1">
      <c r="A12039" s="79">
        <f t="shared" si="3"/>
        <v>54041</v>
      </c>
      <c r="H12039" s="77"/>
      <c r="I12039" s="77"/>
      <c r="J12039" s="77"/>
      <c r="K12039" s="77"/>
      <c r="L12039" s="77"/>
      <c r="M12039" s="77"/>
    </row>
    <row r="12040" ht="15.75" customHeight="1">
      <c r="A12040" s="79">
        <f t="shared" si="3"/>
        <v>54042</v>
      </c>
      <c r="H12040" s="77"/>
      <c r="I12040" s="77"/>
      <c r="J12040" s="77"/>
      <c r="K12040" s="77"/>
      <c r="L12040" s="77"/>
      <c r="M12040" s="77"/>
    </row>
    <row r="12041" ht="15.75" customHeight="1">
      <c r="A12041" s="79">
        <f t="shared" si="3"/>
        <v>54043</v>
      </c>
      <c r="H12041" s="77"/>
      <c r="I12041" s="77"/>
      <c r="J12041" s="77"/>
      <c r="K12041" s="77"/>
      <c r="L12041" s="77"/>
      <c r="M12041" s="77"/>
    </row>
    <row r="12042" ht="15.75" customHeight="1">
      <c r="A12042" s="79">
        <f t="shared" si="3"/>
        <v>54044</v>
      </c>
      <c r="H12042" s="77"/>
      <c r="I12042" s="77"/>
      <c r="J12042" s="77"/>
      <c r="K12042" s="77"/>
      <c r="L12042" s="77"/>
      <c r="M12042" s="77"/>
    </row>
    <row r="12043" ht="15.75" customHeight="1">
      <c r="A12043" s="79">
        <f t="shared" si="3"/>
        <v>54045</v>
      </c>
      <c r="H12043" s="77"/>
      <c r="I12043" s="77"/>
      <c r="J12043" s="77"/>
      <c r="K12043" s="77"/>
      <c r="L12043" s="77"/>
      <c r="M12043" s="77"/>
    </row>
    <row r="12044" ht="15.75" customHeight="1">
      <c r="A12044" s="79">
        <f t="shared" si="3"/>
        <v>54046</v>
      </c>
      <c r="H12044" s="77"/>
      <c r="I12044" s="77"/>
      <c r="J12044" s="77"/>
      <c r="K12044" s="77"/>
      <c r="L12044" s="77"/>
      <c r="M12044" s="77"/>
    </row>
    <row r="12045" ht="15.75" customHeight="1">
      <c r="A12045" s="79">
        <f t="shared" si="3"/>
        <v>54047</v>
      </c>
      <c r="H12045" s="77"/>
      <c r="I12045" s="77"/>
      <c r="J12045" s="77"/>
      <c r="K12045" s="77"/>
      <c r="L12045" s="77"/>
      <c r="M12045" s="77"/>
    </row>
    <row r="12046" ht="15.75" customHeight="1">
      <c r="A12046" s="79">
        <f t="shared" si="3"/>
        <v>54048</v>
      </c>
      <c r="H12046" s="77"/>
      <c r="I12046" s="77"/>
      <c r="J12046" s="77"/>
      <c r="K12046" s="77"/>
      <c r="L12046" s="77"/>
      <c r="M12046" s="77"/>
    </row>
    <row r="12047" ht="15.75" customHeight="1">
      <c r="A12047" s="79">
        <f t="shared" si="3"/>
        <v>54049</v>
      </c>
      <c r="H12047" s="77"/>
      <c r="I12047" s="77"/>
      <c r="J12047" s="77"/>
      <c r="K12047" s="77"/>
      <c r="L12047" s="77"/>
      <c r="M12047" s="77"/>
    </row>
    <row r="12048" ht="15.75" customHeight="1">
      <c r="A12048" s="79">
        <f t="shared" si="3"/>
        <v>54050</v>
      </c>
      <c r="H12048" s="77"/>
      <c r="I12048" s="77"/>
      <c r="J12048" s="77"/>
      <c r="K12048" s="77"/>
      <c r="L12048" s="77"/>
      <c r="M12048" s="77"/>
    </row>
    <row r="12049" ht="15.75" customHeight="1">
      <c r="A12049" s="79">
        <f t="shared" si="3"/>
        <v>54051</v>
      </c>
      <c r="H12049" s="77"/>
      <c r="I12049" s="77"/>
      <c r="J12049" s="77"/>
      <c r="K12049" s="77"/>
      <c r="L12049" s="77"/>
      <c r="M12049" s="77"/>
    </row>
    <row r="12050" ht="15.75" customHeight="1">
      <c r="A12050" s="79">
        <f t="shared" si="3"/>
        <v>54052</v>
      </c>
      <c r="H12050" s="77"/>
      <c r="I12050" s="77"/>
      <c r="J12050" s="77"/>
      <c r="K12050" s="77"/>
      <c r="L12050" s="77"/>
      <c r="M12050" s="77"/>
    </row>
    <row r="12051" ht="15.75" customHeight="1">
      <c r="A12051" s="79">
        <f t="shared" si="3"/>
        <v>54053</v>
      </c>
      <c r="H12051" s="77"/>
      <c r="I12051" s="77"/>
      <c r="J12051" s="77"/>
      <c r="K12051" s="77"/>
      <c r="L12051" s="77"/>
      <c r="M12051" s="77"/>
    </row>
    <row r="12052" ht="15.75" customHeight="1">
      <c r="A12052" s="79">
        <f t="shared" si="3"/>
        <v>54054</v>
      </c>
      <c r="H12052" s="77"/>
      <c r="I12052" s="77"/>
      <c r="J12052" s="77"/>
      <c r="K12052" s="77"/>
      <c r="L12052" s="77"/>
      <c r="M12052" s="77"/>
    </row>
    <row r="12053" ht="15.75" customHeight="1">
      <c r="A12053" s="79">
        <f t="shared" si="3"/>
        <v>54055</v>
      </c>
      <c r="H12053" s="77"/>
      <c r="I12053" s="77"/>
      <c r="J12053" s="77"/>
      <c r="K12053" s="77"/>
      <c r="L12053" s="77"/>
      <c r="M12053" s="77"/>
    </row>
    <row r="12054" ht="15.75" customHeight="1">
      <c r="A12054" s="79">
        <f t="shared" si="3"/>
        <v>54056</v>
      </c>
      <c r="H12054" s="77"/>
      <c r="I12054" s="77"/>
      <c r="J12054" s="77"/>
      <c r="K12054" s="77"/>
      <c r="L12054" s="77"/>
      <c r="M12054" s="77"/>
    </row>
    <row r="12055" ht="15.75" customHeight="1">
      <c r="A12055" s="79">
        <f t="shared" si="3"/>
        <v>54057</v>
      </c>
      <c r="H12055" s="77"/>
      <c r="I12055" s="77"/>
      <c r="J12055" s="77"/>
      <c r="K12055" s="77"/>
      <c r="L12055" s="77"/>
      <c r="M12055" s="77"/>
    </row>
    <row r="12056" ht="15.75" customHeight="1">
      <c r="A12056" s="79">
        <f t="shared" si="3"/>
        <v>54058</v>
      </c>
      <c r="H12056" s="77"/>
      <c r="I12056" s="77"/>
      <c r="J12056" s="77"/>
      <c r="K12056" s="77"/>
      <c r="L12056" s="77"/>
      <c r="M12056" s="77"/>
    </row>
    <row r="12057" ht="15.75" customHeight="1">
      <c r="A12057" s="79">
        <f t="shared" si="3"/>
        <v>54059</v>
      </c>
      <c r="H12057" s="77"/>
      <c r="I12057" s="77"/>
      <c r="J12057" s="77"/>
      <c r="K12057" s="77"/>
      <c r="L12057" s="77"/>
      <c r="M12057" s="77"/>
    </row>
    <row r="12058" ht="15.75" customHeight="1">
      <c r="A12058" s="79">
        <f t="shared" si="3"/>
        <v>54060</v>
      </c>
      <c r="H12058" s="77"/>
      <c r="I12058" s="77"/>
      <c r="J12058" s="77"/>
      <c r="K12058" s="77"/>
      <c r="L12058" s="77"/>
      <c r="M12058" s="77"/>
    </row>
    <row r="12059" ht="15.75" customHeight="1">
      <c r="A12059" s="79">
        <f t="shared" si="3"/>
        <v>54061</v>
      </c>
      <c r="H12059" s="77"/>
      <c r="I12059" s="77"/>
      <c r="J12059" s="77"/>
      <c r="K12059" s="77"/>
      <c r="L12059" s="77"/>
      <c r="M12059" s="77"/>
    </row>
    <row r="12060" ht="15.75" customHeight="1">
      <c r="A12060" s="79">
        <f t="shared" si="3"/>
        <v>54062</v>
      </c>
      <c r="H12060" s="77"/>
      <c r="I12060" s="77"/>
      <c r="J12060" s="77"/>
      <c r="K12060" s="77"/>
      <c r="L12060" s="77"/>
      <c r="M12060" s="77"/>
    </row>
    <row r="12061" ht="15.75" customHeight="1">
      <c r="A12061" s="79">
        <f t="shared" si="3"/>
        <v>54063</v>
      </c>
      <c r="H12061" s="77"/>
      <c r="I12061" s="77"/>
      <c r="J12061" s="77"/>
      <c r="K12061" s="77"/>
      <c r="L12061" s="77"/>
      <c r="M12061" s="77"/>
    </row>
    <row r="12062" ht="15.75" customHeight="1">
      <c r="A12062" s="79">
        <f t="shared" si="3"/>
        <v>54064</v>
      </c>
      <c r="H12062" s="77"/>
      <c r="I12062" s="77"/>
      <c r="J12062" s="77"/>
      <c r="K12062" s="77"/>
      <c r="L12062" s="77"/>
      <c r="M12062" s="77"/>
    </row>
    <row r="12063" ht="15.75" customHeight="1">
      <c r="A12063" s="79">
        <f t="shared" si="3"/>
        <v>54065</v>
      </c>
      <c r="H12063" s="77"/>
      <c r="I12063" s="77"/>
      <c r="J12063" s="77"/>
      <c r="K12063" s="77"/>
      <c r="L12063" s="77"/>
      <c r="M12063" s="77"/>
    </row>
    <row r="12064" ht="15.75" customHeight="1">
      <c r="A12064" s="79">
        <f t="shared" si="3"/>
        <v>54066</v>
      </c>
      <c r="H12064" s="77"/>
      <c r="I12064" s="77"/>
      <c r="J12064" s="77"/>
      <c r="K12064" s="77"/>
      <c r="L12064" s="77"/>
      <c r="M12064" s="77"/>
    </row>
    <row r="12065" ht="15.75" customHeight="1">
      <c r="A12065" s="79">
        <f t="shared" si="3"/>
        <v>54067</v>
      </c>
      <c r="H12065" s="77"/>
      <c r="I12065" s="77"/>
      <c r="J12065" s="77"/>
      <c r="K12065" s="77"/>
      <c r="L12065" s="77"/>
      <c r="M12065" s="77"/>
    </row>
    <row r="12066" ht="15.75" customHeight="1">
      <c r="A12066" s="79">
        <f t="shared" si="3"/>
        <v>54068</v>
      </c>
      <c r="H12066" s="77"/>
      <c r="I12066" s="77"/>
      <c r="J12066" s="77"/>
      <c r="K12066" s="77"/>
      <c r="L12066" s="77"/>
      <c r="M12066" s="77"/>
    </row>
    <row r="12067" ht="15.75" customHeight="1">
      <c r="A12067" s="79">
        <f t="shared" si="3"/>
        <v>54069</v>
      </c>
      <c r="H12067" s="77"/>
      <c r="I12067" s="77"/>
      <c r="J12067" s="77"/>
      <c r="K12067" s="77"/>
      <c r="L12067" s="77"/>
      <c r="M12067" s="77"/>
    </row>
    <row r="12068" ht="15.75" customHeight="1">
      <c r="A12068" s="79">
        <f t="shared" si="3"/>
        <v>54070</v>
      </c>
      <c r="H12068" s="77"/>
      <c r="I12068" s="77"/>
      <c r="J12068" s="77"/>
      <c r="K12068" s="77"/>
      <c r="L12068" s="77"/>
      <c r="M12068" s="77"/>
    </row>
    <row r="12069" ht="15.75" customHeight="1">
      <c r="A12069" s="79">
        <f t="shared" si="3"/>
        <v>54071</v>
      </c>
      <c r="H12069" s="77"/>
      <c r="I12069" s="77"/>
      <c r="J12069" s="77"/>
      <c r="K12069" s="77"/>
      <c r="L12069" s="77"/>
      <c r="M12069" s="77"/>
    </row>
    <row r="12070" ht="15.75" customHeight="1">
      <c r="A12070" s="79">
        <f t="shared" si="3"/>
        <v>54072</v>
      </c>
      <c r="H12070" s="77"/>
      <c r="I12070" s="77"/>
      <c r="J12070" s="77"/>
      <c r="K12070" s="77"/>
      <c r="L12070" s="77"/>
      <c r="M12070" s="77"/>
    </row>
    <row r="12071" ht="15.75" customHeight="1">
      <c r="A12071" s="79">
        <f t="shared" si="3"/>
        <v>54073</v>
      </c>
      <c r="H12071" s="77"/>
      <c r="I12071" s="77"/>
      <c r="J12071" s="77"/>
      <c r="K12071" s="77"/>
      <c r="L12071" s="77"/>
      <c r="M12071" s="77"/>
    </row>
    <row r="12072" ht="15.75" customHeight="1">
      <c r="A12072" s="79">
        <f t="shared" si="3"/>
        <v>54074</v>
      </c>
      <c r="H12072" s="77"/>
      <c r="I12072" s="77"/>
      <c r="J12072" s="77"/>
      <c r="K12072" s="77"/>
      <c r="L12072" s="77"/>
      <c r="M12072" s="77"/>
    </row>
    <row r="12073" ht="15.75" customHeight="1">
      <c r="A12073" s="79">
        <f t="shared" si="3"/>
        <v>54075</v>
      </c>
      <c r="H12073" s="77"/>
      <c r="I12073" s="77"/>
      <c r="J12073" s="77"/>
      <c r="K12073" s="77"/>
      <c r="L12073" s="77"/>
      <c r="M12073" s="77"/>
    </row>
    <row r="12074" ht="15.75" customHeight="1">
      <c r="A12074" s="79">
        <f t="shared" si="3"/>
        <v>54076</v>
      </c>
      <c r="H12074" s="77"/>
      <c r="I12074" s="77"/>
      <c r="J12074" s="77"/>
      <c r="K12074" s="77"/>
      <c r="L12074" s="77"/>
      <c r="M12074" s="77"/>
    </row>
    <row r="12075" ht="15.75" customHeight="1">
      <c r="A12075" s="79">
        <f t="shared" si="3"/>
        <v>54077</v>
      </c>
      <c r="H12075" s="77"/>
      <c r="I12075" s="77"/>
      <c r="J12075" s="77"/>
      <c r="K12075" s="77"/>
      <c r="L12075" s="77"/>
      <c r="M12075" s="77"/>
    </row>
    <row r="12076" ht="15.75" customHeight="1">
      <c r="A12076" s="79">
        <f t="shared" si="3"/>
        <v>54078</v>
      </c>
      <c r="H12076" s="77"/>
      <c r="I12076" s="77"/>
      <c r="J12076" s="77"/>
      <c r="K12076" s="77"/>
      <c r="L12076" s="77"/>
      <c r="M12076" s="77"/>
    </row>
    <row r="12077" ht="15.75" customHeight="1">
      <c r="A12077" s="79">
        <f t="shared" si="3"/>
        <v>54079</v>
      </c>
      <c r="H12077" s="77"/>
      <c r="I12077" s="77"/>
      <c r="J12077" s="77"/>
      <c r="K12077" s="77"/>
      <c r="L12077" s="77"/>
      <c r="M12077" s="77"/>
    </row>
    <row r="12078" ht="15.75" customHeight="1">
      <c r="A12078" s="79">
        <f t="shared" si="3"/>
        <v>54080</v>
      </c>
      <c r="H12078" s="77"/>
      <c r="I12078" s="77"/>
      <c r="J12078" s="77"/>
      <c r="K12078" s="77"/>
      <c r="L12078" s="77"/>
      <c r="M12078" s="77"/>
    </row>
    <row r="12079" ht="15.75" customHeight="1">
      <c r="A12079" s="79">
        <f t="shared" si="3"/>
        <v>54081</v>
      </c>
      <c r="H12079" s="77"/>
      <c r="I12079" s="77"/>
      <c r="J12079" s="77"/>
      <c r="K12079" s="77"/>
      <c r="L12079" s="77"/>
      <c r="M12079" s="77"/>
    </row>
    <row r="12080" ht="15.75" customHeight="1">
      <c r="A12080" s="79">
        <f t="shared" si="3"/>
        <v>54082</v>
      </c>
      <c r="H12080" s="77"/>
      <c r="I12080" s="77"/>
      <c r="J12080" s="77"/>
      <c r="K12080" s="77"/>
      <c r="L12080" s="77"/>
      <c r="M12080" s="77"/>
    </row>
    <row r="12081" ht="15.75" customHeight="1">
      <c r="A12081" s="79">
        <f t="shared" si="3"/>
        <v>54083</v>
      </c>
      <c r="H12081" s="77"/>
      <c r="I12081" s="77"/>
      <c r="J12081" s="77"/>
      <c r="K12081" s="77"/>
      <c r="L12081" s="77"/>
      <c r="M12081" s="77"/>
    </row>
    <row r="12082" ht="15.75" customHeight="1">
      <c r="A12082" s="79">
        <f t="shared" si="3"/>
        <v>54084</v>
      </c>
      <c r="H12082" s="77"/>
      <c r="I12082" s="77"/>
      <c r="J12082" s="77"/>
      <c r="K12082" s="77"/>
      <c r="L12082" s="77"/>
      <c r="M12082" s="77"/>
    </row>
    <row r="12083" ht="15.75" customHeight="1">
      <c r="A12083" s="79">
        <f t="shared" si="3"/>
        <v>54085</v>
      </c>
      <c r="H12083" s="77"/>
      <c r="I12083" s="77"/>
      <c r="J12083" s="77"/>
      <c r="K12083" s="77"/>
      <c r="L12083" s="77"/>
      <c r="M12083" s="77"/>
    </row>
    <row r="12084" ht="15.75" customHeight="1">
      <c r="A12084" s="79">
        <f t="shared" si="3"/>
        <v>54086</v>
      </c>
      <c r="H12084" s="77"/>
      <c r="I12084" s="77"/>
      <c r="J12084" s="77"/>
      <c r="K12084" s="77"/>
      <c r="L12084" s="77"/>
      <c r="M12084" s="77"/>
    </row>
    <row r="12085" ht="15.75" customHeight="1">
      <c r="A12085" s="79">
        <f t="shared" si="3"/>
        <v>54087</v>
      </c>
      <c r="H12085" s="77"/>
      <c r="I12085" s="77"/>
      <c r="J12085" s="77"/>
      <c r="K12085" s="77"/>
      <c r="L12085" s="77"/>
      <c r="M12085" s="77"/>
    </row>
    <row r="12086" ht="15.75" customHeight="1">
      <c r="A12086" s="79">
        <f t="shared" si="3"/>
        <v>54088</v>
      </c>
      <c r="H12086" s="77"/>
      <c r="I12086" s="77"/>
      <c r="J12086" s="77"/>
      <c r="K12086" s="77"/>
      <c r="L12086" s="77"/>
      <c r="M12086" s="77"/>
    </row>
    <row r="12087" ht="15.75" customHeight="1">
      <c r="A12087" s="79">
        <f t="shared" si="3"/>
        <v>54089</v>
      </c>
      <c r="H12087" s="77"/>
      <c r="I12087" s="77"/>
      <c r="J12087" s="77"/>
      <c r="K12087" s="77"/>
      <c r="L12087" s="77"/>
      <c r="M12087" s="77"/>
    </row>
    <row r="12088" ht="15.75" customHeight="1">
      <c r="A12088" s="79">
        <f t="shared" si="3"/>
        <v>54090</v>
      </c>
      <c r="H12088" s="77"/>
      <c r="I12088" s="77"/>
      <c r="J12088" s="77"/>
      <c r="K12088" s="77"/>
      <c r="L12088" s="77"/>
      <c r="M12088" s="77"/>
    </row>
    <row r="12089" ht="15.75" customHeight="1">
      <c r="A12089" s="79">
        <f t="shared" si="3"/>
        <v>54091</v>
      </c>
      <c r="H12089" s="77"/>
      <c r="I12089" s="77"/>
      <c r="J12089" s="77"/>
      <c r="K12089" s="77"/>
      <c r="L12089" s="77"/>
      <c r="M12089" s="77"/>
    </row>
    <row r="12090" ht="15.75" customHeight="1">
      <c r="A12090" s="79">
        <f t="shared" si="3"/>
        <v>54092</v>
      </c>
      <c r="H12090" s="77"/>
      <c r="I12090" s="77"/>
      <c r="J12090" s="77"/>
      <c r="K12090" s="77"/>
      <c r="L12090" s="77"/>
      <c r="M12090" s="77"/>
    </row>
    <row r="12091" ht="15.75" customHeight="1">
      <c r="A12091" s="79">
        <f t="shared" si="3"/>
        <v>54093</v>
      </c>
      <c r="H12091" s="77"/>
      <c r="I12091" s="77"/>
      <c r="J12091" s="77"/>
      <c r="K12091" s="77"/>
      <c r="L12091" s="77"/>
      <c r="M12091" s="77"/>
    </row>
    <row r="12092" ht="15.75" customHeight="1">
      <c r="A12092" s="79">
        <f t="shared" si="3"/>
        <v>54094</v>
      </c>
      <c r="H12092" s="77"/>
      <c r="I12092" s="77"/>
      <c r="J12092" s="77"/>
      <c r="K12092" s="77"/>
      <c r="L12092" s="77"/>
      <c r="M12092" s="77"/>
    </row>
    <row r="12093" ht="15.75" customHeight="1">
      <c r="A12093" s="79">
        <f t="shared" si="3"/>
        <v>54095</v>
      </c>
      <c r="H12093" s="77"/>
      <c r="I12093" s="77"/>
      <c r="J12093" s="77"/>
      <c r="K12093" s="77"/>
      <c r="L12093" s="77"/>
      <c r="M12093" s="77"/>
    </row>
    <row r="12094" ht="15.75" customHeight="1">
      <c r="A12094" s="79">
        <f t="shared" si="3"/>
        <v>54096</v>
      </c>
      <c r="H12094" s="77"/>
      <c r="I12094" s="77"/>
      <c r="J12094" s="77"/>
      <c r="K12094" s="77"/>
      <c r="L12094" s="77"/>
      <c r="M12094" s="77"/>
    </row>
    <row r="12095" ht="15.75" customHeight="1">
      <c r="A12095" s="79">
        <f t="shared" si="3"/>
        <v>54097</v>
      </c>
      <c r="H12095" s="77"/>
      <c r="I12095" s="77"/>
      <c r="J12095" s="77"/>
      <c r="K12095" s="77"/>
      <c r="L12095" s="77"/>
      <c r="M12095" s="77"/>
    </row>
    <row r="12096" ht="15.75" customHeight="1">
      <c r="A12096" s="79">
        <f t="shared" si="3"/>
        <v>54098</v>
      </c>
      <c r="H12096" s="77"/>
      <c r="I12096" s="77"/>
      <c r="J12096" s="77"/>
      <c r="K12096" s="77"/>
      <c r="L12096" s="77"/>
      <c r="M12096" s="77"/>
    </row>
    <row r="12097" ht="15.75" customHeight="1">
      <c r="A12097" s="79">
        <f t="shared" si="3"/>
        <v>54099</v>
      </c>
      <c r="H12097" s="77"/>
      <c r="I12097" s="77"/>
      <c r="J12097" s="77"/>
      <c r="K12097" s="77"/>
      <c r="L12097" s="77"/>
      <c r="M12097" s="77"/>
    </row>
    <row r="12098" ht="15.75" customHeight="1">
      <c r="A12098" s="79">
        <f t="shared" si="3"/>
        <v>54100</v>
      </c>
      <c r="H12098" s="77"/>
      <c r="I12098" s="77"/>
      <c r="J12098" s="77"/>
      <c r="K12098" s="77"/>
      <c r="L12098" s="77"/>
      <c r="M12098" s="77"/>
    </row>
    <row r="12099" ht="15.75" customHeight="1">
      <c r="A12099" s="79">
        <f t="shared" si="3"/>
        <v>54101</v>
      </c>
      <c r="H12099" s="77"/>
      <c r="I12099" s="77"/>
      <c r="J12099" s="77"/>
      <c r="K12099" s="77"/>
      <c r="L12099" s="77"/>
      <c r="M12099" s="77"/>
    </row>
    <row r="12100" ht="15.75" customHeight="1">
      <c r="A12100" s="79">
        <f t="shared" si="3"/>
        <v>54102</v>
      </c>
      <c r="H12100" s="77"/>
      <c r="I12100" s="77"/>
      <c r="J12100" s="77"/>
      <c r="K12100" s="77"/>
      <c r="L12100" s="77"/>
      <c r="M12100" s="77"/>
    </row>
    <row r="12101" ht="15.75" customHeight="1">
      <c r="A12101" s="79">
        <f t="shared" si="3"/>
        <v>54103</v>
      </c>
      <c r="H12101" s="77"/>
      <c r="I12101" s="77"/>
      <c r="J12101" s="77"/>
      <c r="K12101" s="77"/>
      <c r="L12101" s="77"/>
      <c r="M12101" s="77"/>
    </row>
    <row r="12102" ht="15.75" customHeight="1">
      <c r="A12102" s="79">
        <f t="shared" si="3"/>
        <v>54104</v>
      </c>
      <c r="H12102" s="77"/>
      <c r="I12102" s="77"/>
      <c r="J12102" s="77"/>
      <c r="K12102" s="77"/>
      <c r="L12102" s="77"/>
      <c r="M12102" s="77"/>
    </row>
    <row r="12103" ht="15.75" customHeight="1">
      <c r="A12103" s="79">
        <f t="shared" si="3"/>
        <v>54105</v>
      </c>
      <c r="H12103" s="77"/>
      <c r="I12103" s="77"/>
      <c r="J12103" s="77"/>
      <c r="K12103" s="77"/>
      <c r="L12103" s="77"/>
      <c r="M12103" s="77"/>
    </row>
    <row r="12104" ht="15.75" customHeight="1">
      <c r="A12104" s="79">
        <f t="shared" si="3"/>
        <v>54106</v>
      </c>
      <c r="H12104" s="77"/>
      <c r="I12104" s="77"/>
      <c r="J12104" s="77"/>
      <c r="K12104" s="77"/>
      <c r="L12104" s="77"/>
      <c r="M12104" s="77"/>
    </row>
    <row r="12105" ht="15.75" customHeight="1">
      <c r="A12105" s="79">
        <f t="shared" si="3"/>
        <v>54107</v>
      </c>
      <c r="H12105" s="77"/>
      <c r="I12105" s="77"/>
      <c r="J12105" s="77"/>
      <c r="K12105" s="77"/>
      <c r="L12105" s="77"/>
      <c r="M12105" s="77"/>
    </row>
    <row r="12106" ht="15.75" customHeight="1">
      <c r="A12106" s="79">
        <f t="shared" si="3"/>
        <v>54108</v>
      </c>
      <c r="H12106" s="77"/>
      <c r="I12106" s="77"/>
      <c r="J12106" s="77"/>
      <c r="K12106" s="77"/>
      <c r="L12106" s="77"/>
      <c r="M12106" s="77"/>
    </row>
    <row r="12107" ht="15.75" customHeight="1">
      <c r="A12107" s="79">
        <f t="shared" si="3"/>
        <v>54109</v>
      </c>
      <c r="H12107" s="77"/>
      <c r="I12107" s="77"/>
      <c r="J12107" s="77"/>
      <c r="K12107" s="77"/>
      <c r="L12107" s="77"/>
      <c r="M12107" s="77"/>
    </row>
    <row r="12108" ht="15.75" customHeight="1">
      <c r="A12108" s="79">
        <f t="shared" si="3"/>
        <v>54110</v>
      </c>
      <c r="H12108" s="77"/>
      <c r="I12108" s="77"/>
      <c r="J12108" s="77"/>
      <c r="K12108" s="77"/>
      <c r="L12108" s="77"/>
      <c r="M12108" s="77"/>
    </row>
    <row r="12109" ht="15.75" customHeight="1">
      <c r="A12109" s="79">
        <f t="shared" si="3"/>
        <v>54111</v>
      </c>
      <c r="H12109" s="77"/>
      <c r="I12109" s="77"/>
      <c r="J12109" s="77"/>
      <c r="K12109" s="77"/>
      <c r="L12109" s="77"/>
      <c r="M12109" s="77"/>
    </row>
    <row r="12110" ht="15.75" customHeight="1">
      <c r="A12110" s="79">
        <f t="shared" si="3"/>
        <v>54112</v>
      </c>
      <c r="H12110" s="77"/>
      <c r="I12110" s="77"/>
      <c r="J12110" s="77"/>
      <c r="K12110" s="77"/>
      <c r="L12110" s="77"/>
      <c r="M12110" s="77"/>
    </row>
    <row r="12111" ht="15.75" customHeight="1">
      <c r="A12111" s="79">
        <f t="shared" si="3"/>
        <v>54113</v>
      </c>
      <c r="H12111" s="77"/>
      <c r="I12111" s="77"/>
      <c r="J12111" s="77"/>
      <c r="K12111" s="77"/>
      <c r="L12111" s="77"/>
      <c r="M12111" s="77"/>
    </row>
    <row r="12112" ht="15.75" customHeight="1">
      <c r="A12112" s="79">
        <f t="shared" si="3"/>
        <v>54114</v>
      </c>
      <c r="H12112" s="77"/>
      <c r="I12112" s="77"/>
      <c r="J12112" s="77"/>
      <c r="K12112" s="77"/>
      <c r="L12112" s="77"/>
      <c r="M12112" s="77"/>
    </row>
    <row r="12113" ht="15.75" customHeight="1">
      <c r="A12113" s="79">
        <f t="shared" si="3"/>
        <v>54115</v>
      </c>
      <c r="H12113" s="77"/>
      <c r="I12113" s="77"/>
      <c r="J12113" s="77"/>
      <c r="K12113" s="77"/>
      <c r="L12113" s="77"/>
      <c r="M12113" s="77"/>
    </row>
    <row r="12114" ht="15.75" customHeight="1">
      <c r="A12114" s="79">
        <f t="shared" si="3"/>
        <v>54116</v>
      </c>
      <c r="H12114" s="77"/>
      <c r="I12114" s="77"/>
      <c r="J12114" s="77"/>
      <c r="K12114" s="77"/>
      <c r="L12114" s="77"/>
      <c r="M12114" s="77"/>
    </row>
    <row r="12115" ht="15.75" customHeight="1">
      <c r="A12115" s="79">
        <f t="shared" si="3"/>
        <v>54117</v>
      </c>
      <c r="H12115" s="77"/>
      <c r="I12115" s="77"/>
      <c r="J12115" s="77"/>
      <c r="K12115" s="77"/>
      <c r="L12115" s="77"/>
      <c r="M12115" s="77"/>
    </row>
    <row r="12116" ht="15.75" customHeight="1">
      <c r="A12116" s="79">
        <f t="shared" si="3"/>
        <v>54118</v>
      </c>
      <c r="H12116" s="77"/>
      <c r="I12116" s="77"/>
      <c r="J12116" s="77"/>
      <c r="K12116" s="77"/>
      <c r="L12116" s="77"/>
      <c r="M12116" s="77"/>
    </row>
    <row r="12117" ht="15.75" customHeight="1">
      <c r="A12117" s="79">
        <f t="shared" si="3"/>
        <v>54119</v>
      </c>
      <c r="H12117" s="77"/>
      <c r="I12117" s="77"/>
      <c r="J12117" s="77"/>
      <c r="K12117" s="77"/>
      <c r="L12117" s="77"/>
      <c r="M12117" s="77"/>
    </row>
    <row r="12118" ht="15.75" customHeight="1">
      <c r="A12118" s="79">
        <f t="shared" si="3"/>
        <v>54120</v>
      </c>
      <c r="H12118" s="77"/>
      <c r="I12118" s="77"/>
      <c r="J12118" s="77"/>
      <c r="K12118" s="77"/>
      <c r="L12118" s="77"/>
      <c r="M12118" s="77"/>
    </row>
    <row r="12119" ht="15.75" customHeight="1">
      <c r="A12119" s="79">
        <f t="shared" si="3"/>
        <v>54121</v>
      </c>
      <c r="H12119" s="77"/>
      <c r="I12119" s="77"/>
      <c r="J12119" s="77"/>
      <c r="K12119" s="77"/>
      <c r="L12119" s="77"/>
      <c r="M12119" s="77"/>
    </row>
    <row r="12120" ht="15.75" customHeight="1">
      <c r="A12120" s="79">
        <f t="shared" si="3"/>
        <v>54122</v>
      </c>
      <c r="H12120" s="77"/>
      <c r="I12120" s="77"/>
      <c r="J12120" s="77"/>
      <c r="K12120" s="77"/>
      <c r="L12120" s="77"/>
      <c r="M12120" s="77"/>
    </row>
    <row r="12121" ht="15.75" customHeight="1">
      <c r="A12121" s="79">
        <f t="shared" si="3"/>
        <v>54123</v>
      </c>
      <c r="H12121" s="77"/>
      <c r="I12121" s="77"/>
      <c r="J12121" s="77"/>
      <c r="K12121" s="77"/>
      <c r="L12121" s="77"/>
      <c r="M12121" s="77"/>
    </row>
    <row r="12122" ht="15.75" customHeight="1">
      <c r="A12122" s="79">
        <f t="shared" si="3"/>
        <v>54124</v>
      </c>
      <c r="H12122" s="77"/>
      <c r="I12122" s="77"/>
      <c r="J12122" s="77"/>
      <c r="K12122" s="77"/>
      <c r="L12122" s="77"/>
      <c r="M12122" s="77"/>
    </row>
    <row r="12123" ht="15.75" customHeight="1">
      <c r="A12123" s="79">
        <f t="shared" si="3"/>
        <v>54125</v>
      </c>
      <c r="H12123" s="77"/>
      <c r="I12123" s="77"/>
      <c r="J12123" s="77"/>
      <c r="K12123" s="77"/>
      <c r="L12123" s="77"/>
      <c r="M12123" s="77"/>
    </row>
    <row r="12124" ht="15.75" customHeight="1">
      <c r="A12124" s="79">
        <f t="shared" si="3"/>
        <v>54126</v>
      </c>
      <c r="H12124" s="77"/>
      <c r="I12124" s="77"/>
      <c r="J12124" s="77"/>
      <c r="K12124" s="77"/>
      <c r="L12124" s="77"/>
      <c r="M12124" s="77"/>
    </row>
    <row r="12125" ht="15.75" customHeight="1">
      <c r="A12125" s="79">
        <f t="shared" si="3"/>
        <v>54127</v>
      </c>
      <c r="H12125" s="77"/>
      <c r="I12125" s="77"/>
      <c r="J12125" s="77"/>
      <c r="K12125" s="77"/>
      <c r="L12125" s="77"/>
      <c r="M12125" s="77"/>
    </row>
    <row r="12126" ht="15.75" customHeight="1">
      <c r="A12126" s="79">
        <f t="shared" si="3"/>
        <v>54128</v>
      </c>
      <c r="H12126" s="77"/>
      <c r="I12126" s="77"/>
      <c r="J12126" s="77"/>
      <c r="K12126" s="77"/>
      <c r="L12126" s="77"/>
      <c r="M12126" s="77"/>
    </row>
    <row r="12127" ht="15.75" customHeight="1">
      <c r="A12127" s="79">
        <f t="shared" si="3"/>
        <v>54129</v>
      </c>
      <c r="H12127" s="77"/>
      <c r="I12127" s="77"/>
      <c r="J12127" s="77"/>
      <c r="K12127" s="77"/>
      <c r="L12127" s="77"/>
      <c r="M12127" s="77"/>
    </row>
    <row r="12128" ht="15.75" customHeight="1">
      <c r="A12128" s="79">
        <f t="shared" si="3"/>
        <v>54130</v>
      </c>
      <c r="H12128" s="77"/>
      <c r="I12128" s="77"/>
      <c r="J12128" s="77"/>
      <c r="K12128" s="77"/>
      <c r="L12128" s="77"/>
      <c r="M12128" s="77"/>
    </row>
    <row r="12129" ht="15.75" customHeight="1">
      <c r="A12129" s="79">
        <f t="shared" si="3"/>
        <v>54131</v>
      </c>
      <c r="H12129" s="77"/>
      <c r="I12129" s="77"/>
      <c r="J12129" s="77"/>
      <c r="K12129" s="77"/>
      <c r="L12129" s="77"/>
      <c r="M12129" s="77"/>
    </row>
    <row r="12130" ht="15.75" customHeight="1">
      <c r="A12130" s="79">
        <f t="shared" si="3"/>
        <v>54132</v>
      </c>
      <c r="H12130" s="77"/>
      <c r="I12130" s="77"/>
      <c r="J12130" s="77"/>
      <c r="K12130" s="77"/>
      <c r="L12130" s="77"/>
      <c r="M12130" s="77"/>
    </row>
    <row r="12131" ht="15.75" customHeight="1">
      <c r="A12131" s="79">
        <f t="shared" si="3"/>
        <v>54133</v>
      </c>
      <c r="H12131" s="77"/>
      <c r="I12131" s="77"/>
      <c r="J12131" s="77"/>
      <c r="K12131" s="77"/>
      <c r="L12131" s="77"/>
      <c r="M12131" s="77"/>
    </row>
    <row r="12132" ht="15.75" customHeight="1">
      <c r="A12132" s="79">
        <f t="shared" si="3"/>
        <v>54134</v>
      </c>
      <c r="H12132" s="77"/>
      <c r="I12132" s="77"/>
      <c r="J12132" s="77"/>
      <c r="K12132" s="77"/>
      <c r="L12132" s="77"/>
      <c r="M12132" s="77"/>
    </row>
    <row r="12133" ht="15.75" customHeight="1">
      <c r="A12133" s="79">
        <f t="shared" si="3"/>
        <v>54135</v>
      </c>
      <c r="H12133" s="77"/>
      <c r="I12133" s="77"/>
      <c r="J12133" s="77"/>
      <c r="K12133" s="77"/>
      <c r="L12133" s="77"/>
      <c r="M12133" s="77"/>
    </row>
    <row r="12134" ht="15.75" customHeight="1">
      <c r="A12134" s="79">
        <f t="shared" si="3"/>
        <v>54136</v>
      </c>
      <c r="H12134" s="77"/>
      <c r="I12134" s="77"/>
      <c r="J12134" s="77"/>
      <c r="K12134" s="77"/>
      <c r="L12134" s="77"/>
      <c r="M12134" s="77"/>
    </row>
    <row r="12135" ht="15.75" customHeight="1">
      <c r="A12135" s="79">
        <f t="shared" si="3"/>
        <v>54137</v>
      </c>
      <c r="H12135" s="77"/>
      <c r="I12135" s="77"/>
      <c r="J12135" s="77"/>
      <c r="K12135" s="77"/>
      <c r="L12135" s="77"/>
      <c r="M12135" s="77"/>
    </row>
    <row r="12136" ht="15.75" customHeight="1">
      <c r="A12136" s="79">
        <f t="shared" si="3"/>
        <v>54138</v>
      </c>
      <c r="H12136" s="77"/>
      <c r="I12136" s="77"/>
      <c r="J12136" s="77"/>
      <c r="K12136" s="77"/>
      <c r="L12136" s="77"/>
      <c r="M12136" s="77"/>
    </row>
    <row r="12137" ht="15.75" customHeight="1">
      <c r="A12137" s="79">
        <f t="shared" si="3"/>
        <v>54139</v>
      </c>
      <c r="H12137" s="77"/>
      <c r="I12137" s="77"/>
      <c r="J12137" s="77"/>
      <c r="K12137" s="77"/>
      <c r="L12137" s="77"/>
      <c r="M12137" s="77"/>
    </row>
    <row r="12138" ht="15.75" customHeight="1">
      <c r="A12138" s="79">
        <f t="shared" si="3"/>
        <v>54140</v>
      </c>
      <c r="H12138" s="77"/>
      <c r="I12138" s="77"/>
      <c r="J12138" s="77"/>
      <c r="K12138" s="77"/>
      <c r="L12138" s="77"/>
      <c r="M12138" s="77"/>
    </row>
    <row r="12139" ht="15.75" customHeight="1">
      <c r="A12139" s="79">
        <f t="shared" si="3"/>
        <v>54141</v>
      </c>
      <c r="H12139" s="77"/>
      <c r="I12139" s="77"/>
      <c r="J12139" s="77"/>
      <c r="K12139" s="77"/>
      <c r="L12139" s="77"/>
      <c r="M12139" s="77"/>
    </row>
    <row r="12140" ht="15.75" customHeight="1">
      <c r="A12140" s="79">
        <f t="shared" si="3"/>
        <v>54142</v>
      </c>
      <c r="H12140" s="77"/>
      <c r="I12140" s="77"/>
      <c r="J12140" s="77"/>
      <c r="K12140" s="77"/>
      <c r="L12140" s="77"/>
      <c r="M12140" s="77"/>
    </row>
    <row r="12141" ht="15.75" customHeight="1">
      <c r="A12141" s="79">
        <f t="shared" si="3"/>
        <v>54143</v>
      </c>
      <c r="H12141" s="77"/>
      <c r="I12141" s="77"/>
      <c r="J12141" s="77"/>
      <c r="K12141" s="77"/>
      <c r="L12141" s="77"/>
      <c r="M12141" s="77"/>
    </row>
    <row r="12142" ht="15.75" customHeight="1">
      <c r="A12142" s="79">
        <f t="shared" si="3"/>
        <v>54144</v>
      </c>
      <c r="H12142" s="77"/>
      <c r="I12142" s="77"/>
      <c r="J12142" s="77"/>
      <c r="K12142" s="77"/>
      <c r="L12142" s="77"/>
      <c r="M12142" s="77"/>
    </row>
    <row r="12143" ht="15.75" customHeight="1">
      <c r="A12143" s="79">
        <f t="shared" si="3"/>
        <v>54145</v>
      </c>
      <c r="H12143" s="77"/>
      <c r="I12143" s="77"/>
      <c r="J12143" s="77"/>
      <c r="K12143" s="77"/>
      <c r="L12143" s="77"/>
      <c r="M12143" s="77"/>
    </row>
    <row r="12144" ht="15.75" customHeight="1">
      <c r="A12144" s="79">
        <f t="shared" si="3"/>
        <v>54146</v>
      </c>
      <c r="H12144" s="77"/>
      <c r="I12144" s="77"/>
      <c r="J12144" s="77"/>
      <c r="K12144" s="77"/>
      <c r="L12144" s="77"/>
      <c r="M12144" s="77"/>
    </row>
    <row r="12145" ht="15.75" customHeight="1">
      <c r="A12145" s="79">
        <f t="shared" si="3"/>
        <v>54147</v>
      </c>
      <c r="H12145" s="77"/>
      <c r="I12145" s="77"/>
      <c r="J12145" s="77"/>
      <c r="K12145" s="77"/>
      <c r="L12145" s="77"/>
      <c r="M12145" s="77"/>
    </row>
    <row r="12146" ht="15.75" customHeight="1">
      <c r="A12146" s="79">
        <f t="shared" si="3"/>
        <v>54148</v>
      </c>
      <c r="H12146" s="77"/>
      <c r="I12146" s="77"/>
      <c r="J12146" s="77"/>
      <c r="K12146" s="77"/>
      <c r="L12146" s="77"/>
      <c r="M12146" s="77"/>
    </row>
    <row r="12147" ht="15.75" customHeight="1">
      <c r="A12147" s="79">
        <f t="shared" si="3"/>
        <v>54149</v>
      </c>
      <c r="H12147" s="77"/>
      <c r="I12147" s="77"/>
      <c r="J12147" s="77"/>
      <c r="K12147" s="77"/>
      <c r="L12147" s="77"/>
      <c r="M12147" s="77"/>
    </row>
    <row r="12148" ht="15.75" customHeight="1">
      <c r="A12148" s="79">
        <f t="shared" si="3"/>
        <v>54150</v>
      </c>
      <c r="H12148" s="77"/>
      <c r="I12148" s="77"/>
      <c r="J12148" s="77"/>
      <c r="K12148" s="77"/>
      <c r="L12148" s="77"/>
      <c r="M12148" s="77"/>
    </row>
    <row r="12149" ht="15.75" customHeight="1">
      <c r="A12149" s="79">
        <f t="shared" si="3"/>
        <v>54151</v>
      </c>
      <c r="H12149" s="77"/>
      <c r="I12149" s="77"/>
      <c r="J12149" s="77"/>
      <c r="K12149" s="77"/>
      <c r="L12149" s="77"/>
      <c r="M12149" s="77"/>
    </row>
    <row r="12150" ht="15.75" customHeight="1">
      <c r="A12150" s="79">
        <f t="shared" si="3"/>
        <v>54152</v>
      </c>
      <c r="H12150" s="77"/>
      <c r="I12150" s="77"/>
      <c r="J12150" s="77"/>
      <c r="K12150" s="77"/>
      <c r="L12150" s="77"/>
      <c r="M12150" s="77"/>
    </row>
    <row r="12151" ht="15.75" customHeight="1">
      <c r="A12151" s="79">
        <f t="shared" si="3"/>
        <v>54153</v>
      </c>
      <c r="H12151" s="77"/>
      <c r="I12151" s="77"/>
      <c r="J12151" s="77"/>
      <c r="K12151" s="77"/>
      <c r="L12151" s="77"/>
      <c r="M12151" s="77"/>
    </row>
    <row r="12152" ht="15.75" customHeight="1">
      <c r="A12152" s="79">
        <f t="shared" si="3"/>
        <v>54154</v>
      </c>
      <c r="H12152" s="77"/>
      <c r="I12152" s="77"/>
      <c r="J12152" s="77"/>
      <c r="K12152" s="77"/>
      <c r="L12152" s="77"/>
      <c r="M12152" s="77"/>
    </row>
    <row r="12153" ht="15.75" customHeight="1">
      <c r="A12153" s="79">
        <f t="shared" si="3"/>
        <v>54155</v>
      </c>
      <c r="H12153" s="77"/>
      <c r="I12153" s="77"/>
      <c r="J12153" s="77"/>
      <c r="K12153" s="77"/>
      <c r="L12153" s="77"/>
      <c r="M12153" s="77"/>
    </row>
    <row r="12154" ht="15.75" customHeight="1">
      <c r="A12154" s="79">
        <f t="shared" si="3"/>
        <v>54156</v>
      </c>
      <c r="H12154" s="77"/>
      <c r="I12154" s="77"/>
      <c r="J12154" s="77"/>
      <c r="K12154" s="77"/>
      <c r="L12154" s="77"/>
      <c r="M12154" s="77"/>
    </row>
    <row r="12155" ht="15.75" customHeight="1">
      <c r="A12155" s="79">
        <f t="shared" si="3"/>
        <v>54157</v>
      </c>
      <c r="H12155" s="77"/>
      <c r="I12155" s="77"/>
      <c r="J12155" s="77"/>
      <c r="K12155" s="77"/>
      <c r="L12155" s="77"/>
      <c r="M12155" s="77"/>
    </row>
    <row r="12156" ht="15.75" customHeight="1">
      <c r="A12156" s="79">
        <f t="shared" si="3"/>
        <v>54158</v>
      </c>
      <c r="H12156" s="77"/>
      <c r="I12156" s="77"/>
      <c r="J12156" s="77"/>
      <c r="K12156" s="77"/>
      <c r="L12156" s="77"/>
      <c r="M12156" s="77"/>
    </row>
    <row r="12157" ht="15.75" customHeight="1">
      <c r="A12157" s="79">
        <f t="shared" si="3"/>
        <v>54159</v>
      </c>
      <c r="H12157" s="77"/>
      <c r="I12157" s="77"/>
      <c r="J12157" s="77"/>
      <c r="K12157" s="77"/>
      <c r="L12157" s="77"/>
      <c r="M12157" s="77"/>
    </row>
    <row r="12158" ht="15.75" customHeight="1">
      <c r="A12158" s="79">
        <f t="shared" si="3"/>
        <v>54160</v>
      </c>
      <c r="H12158" s="77"/>
      <c r="I12158" s="77"/>
      <c r="J12158" s="77"/>
      <c r="K12158" s="77"/>
      <c r="L12158" s="77"/>
      <c r="M12158" s="77"/>
    </row>
    <row r="12159" ht="15.75" customHeight="1">
      <c r="A12159" s="79">
        <f t="shared" si="3"/>
        <v>54161</v>
      </c>
      <c r="H12159" s="77"/>
      <c r="I12159" s="77"/>
      <c r="J12159" s="77"/>
      <c r="K12159" s="77"/>
      <c r="L12159" s="77"/>
      <c r="M12159" s="77"/>
    </row>
    <row r="12160" ht="15.75" customHeight="1">
      <c r="A12160" s="79">
        <f t="shared" si="3"/>
        <v>54162</v>
      </c>
      <c r="H12160" s="77"/>
      <c r="I12160" s="77"/>
      <c r="J12160" s="77"/>
      <c r="K12160" s="77"/>
      <c r="L12160" s="77"/>
      <c r="M12160" s="77"/>
    </row>
    <row r="12161" ht="15.75" customHeight="1">
      <c r="A12161" s="79">
        <f t="shared" si="3"/>
        <v>54163</v>
      </c>
      <c r="H12161" s="77"/>
      <c r="I12161" s="77"/>
      <c r="J12161" s="77"/>
      <c r="K12161" s="77"/>
      <c r="L12161" s="77"/>
      <c r="M12161" s="77"/>
    </row>
    <row r="12162" ht="15.75" customHeight="1">
      <c r="A12162" s="79">
        <f t="shared" si="3"/>
        <v>54164</v>
      </c>
      <c r="H12162" s="77"/>
      <c r="I12162" s="77"/>
      <c r="J12162" s="77"/>
      <c r="K12162" s="77"/>
      <c r="L12162" s="77"/>
      <c r="M12162" s="77"/>
    </row>
    <row r="12163" ht="15.75" customHeight="1">
      <c r="A12163" s="79">
        <f t="shared" si="3"/>
        <v>54165</v>
      </c>
      <c r="H12163" s="77"/>
      <c r="I12163" s="77"/>
      <c r="J12163" s="77"/>
      <c r="K12163" s="77"/>
      <c r="L12163" s="77"/>
      <c r="M12163" s="77"/>
    </row>
    <row r="12164" ht="15.75" customHeight="1">
      <c r="A12164" s="79">
        <f t="shared" si="3"/>
        <v>54166</v>
      </c>
      <c r="H12164" s="77"/>
      <c r="I12164" s="77"/>
      <c r="J12164" s="77"/>
      <c r="K12164" s="77"/>
      <c r="L12164" s="77"/>
      <c r="M12164" s="77"/>
    </row>
    <row r="12165" ht="15.75" customHeight="1">
      <c r="A12165" s="79">
        <f t="shared" si="3"/>
        <v>54167</v>
      </c>
      <c r="H12165" s="77"/>
      <c r="I12165" s="77"/>
      <c r="J12165" s="77"/>
      <c r="K12165" s="77"/>
      <c r="L12165" s="77"/>
      <c r="M12165" s="77"/>
    </row>
    <row r="12166" ht="15.75" customHeight="1">
      <c r="A12166" s="79">
        <f t="shared" si="3"/>
        <v>54168</v>
      </c>
      <c r="H12166" s="77"/>
      <c r="I12166" s="77"/>
      <c r="J12166" s="77"/>
      <c r="K12166" s="77"/>
      <c r="L12166" s="77"/>
      <c r="M12166" s="77"/>
    </row>
    <row r="12167" ht="15.75" customHeight="1">
      <c r="A12167" s="79">
        <f t="shared" si="3"/>
        <v>54169</v>
      </c>
      <c r="H12167" s="77"/>
      <c r="I12167" s="77"/>
      <c r="J12167" s="77"/>
      <c r="K12167" s="77"/>
      <c r="L12167" s="77"/>
      <c r="M12167" s="77"/>
    </row>
    <row r="12168" ht="15.75" customHeight="1">
      <c r="A12168" s="79">
        <f t="shared" si="3"/>
        <v>54170</v>
      </c>
      <c r="H12168" s="77"/>
      <c r="I12168" s="77"/>
      <c r="J12168" s="77"/>
      <c r="K12168" s="77"/>
      <c r="L12168" s="77"/>
      <c r="M12168" s="77"/>
    </row>
    <row r="12169" ht="15.75" customHeight="1">
      <c r="A12169" s="79">
        <f t="shared" si="3"/>
        <v>54171</v>
      </c>
      <c r="H12169" s="77"/>
      <c r="I12169" s="77"/>
      <c r="J12169" s="77"/>
      <c r="K12169" s="77"/>
      <c r="L12169" s="77"/>
      <c r="M12169" s="77"/>
    </row>
    <row r="12170" ht="15.75" customHeight="1">
      <c r="A12170" s="79">
        <f t="shared" si="3"/>
        <v>54172</v>
      </c>
      <c r="H12170" s="77"/>
      <c r="I12170" s="77"/>
      <c r="J12170" s="77"/>
      <c r="K12170" s="77"/>
      <c r="L12170" s="77"/>
      <c r="M12170" s="77"/>
    </row>
    <row r="12171" ht="15.75" customHeight="1">
      <c r="A12171" s="79">
        <f t="shared" si="3"/>
        <v>54173</v>
      </c>
      <c r="H12171" s="77"/>
      <c r="I12171" s="77"/>
      <c r="J12171" s="77"/>
      <c r="K12171" s="77"/>
      <c r="L12171" s="77"/>
      <c r="M12171" s="77"/>
    </row>
    <row r="12172" ht="15.75" customHeight="1">
      <c r="A12172" s="79">
        <f t="shared" si="3"/>
        <v>54174</v>
      </c>
      <c r="H12172" s="77"/>
      <c r="I12172" s="77"/>
      <c r="J12172" s="77"/>
      <c r="K12172" s="77"/>
      <c r="L12172" s="77"/>
      <c r="M12172" s="77"/>
    </row>
    <row r="12173" ht="15.75" customHeight="1">
      <c r="A12173" s="79">
        <f t="shared" si="3"/>
        <v>54175</v>
      </c>
      <c r="H12173" s="77"/>
      <c r="I12173" s="77"/>
      <c r="J12173" s="77"/>
      <c r="K12173" s="77"/>
      <c r="L12173" s="77"/>
      <c r="M12173" s="77"/>
    </row>
    <row r="12174" ht="15.75" customHeight="1">
      <c r="A12174" s="79">
        <f t="shared" si="3"/>
        <v>54176</v>
      </c>
      <c r="H12174" s="77"/>
      <c r="I12174" s="77"/>
      <c r="J12174" s="77"/>
      <c r="K12174" s="77"/>
      <c r="L12174" s="77"/>
      <c r="M12174" s="77"/>
    </row>
    <row r="12175" ht="15.75" customHeight="1">
      <c r="A12175" s="79">
        <f t="shared" si="3"/>
        <v>54177</v>
      </c>
      <c r="H12175" s="77"/>
      <c r="I12175" s="77"/>
      <c r="J12175" s="77"/>
      <c r="K12175" s="77"/>
      <c r="L12175" s="77"/>
      <c r="M12175" s="77"/>
    </row>
    <row r="12176" ht="15.75" customHeight="1">
      <c r="A12176" s="79">
        <f t="shared" si="3"/>
        <v>54178</v>
      </c>
      <c r="H12176" s="77"/>
      <c r="I12176" s="77"/>
      <c r="J12176" s="77"/>
      <c r="K12176" s="77"/>
      <c r="L12176" s="77"/>
      <c r="M12176" s="77"/>
    </row>
    <row r="12177" ht="15.75" customHeight="1">
      <c r="A12177" s="79">
        <f t="shared" si="3"/>
        <v>54179</v>
      </c>
      <c r="H12177" s="77"/>
      <c r="I12177" s="77"/>
      <c r="J12177" s="77"/>
      <c r="K12177" s="77"/>
      <c r="L12177" s="77"/>
      <c r="M12177" s="77"/>
    </row>
    <row r="12178" ht="15.75" customHeight="1">
      <c r="A12178" s="79">
        <f t="shared" si="3"/>
        <v>54180</v>
      </c>
      <c r="H12178" s="77"/>
      <c r="I12178" s="77"/>
      <c r="J12178" s="77"/>
      <c r="K12178" s="77"/>
      <c r="L12178" s="77"/>
      <c r="M12178" s="77"/>
    </row>
    <row r="12179" ht="15.75" customHeight="1">
      <c r="A12179" s="79">
        <f t="shared" si="3"/>
        <v>54181</v>
      </c>
      <c r="H12179" s="77"/>
      <c r="I12179" s="77"/>
      <c r="J12179" s="77"/>
      <c r="K12179" s="77"/>
      <c r="L12179" s="77"/>
      <c r="M12179" s="77"/>
    </row>
    <row r="12180" ht="15.75" customHeight="1">
      <c r="A12180" s="79">
        <f t="shared" si="3"/>
        <v>54182</v>
      </c>
      <c r="H12180" s="77"/>
      <c r="I12180" s="77"/>
      <c r="J12180" s="77"/>
      <c r="K12180" s="77"/>
      <c r="L12180" s="77"/>
      <c r="M12180" s="77"/>
    </row>
    <row r="12181" ht="15.75" customHeight="1">
      <c r="A12181" s="79">
        <f t="shared" si="3"/>
        <v>54183</v>
      </c>
      <c r="H12181" s="77"/>
      <c r="I12181" s="77"/>
      <c r="J12181" s="77"/>
      <c r="K12181" s="77"/>
      <c r="L12181" s="77"/>
      <c r="M12181" s="77"/>
    </row>
    <row r="12182" ht="15.75" customHeight="1">
      <c r="A12182" s="79">
        <f t="shared" si="3"/>
        <v>54184</v>
      </c>
      <c r="H12182" s="77"/>
      <c r="I12182" s="77"/>
      <c r="J12182" s="77"/>
      <c r="K12182" s="77"/>
      <c r="L12182" s="77"/>
      <c r="M12182" s="77"/>
    </row>
    <row r="12183" ht="15.75" customHeight="1">
      <c r="A12183" s="79">
        <f t="shared" si="3"/>
        <v>54185</v>
      </c>
      <c r="H12183" s="77"/>
      <c r="I12183" s="77"/>
      <c r="J12183" s="77"/>
      <c r="K12183" s="77"/>
      <c r="L12183" s="77"/>
      <c r="M12183" s="77"/>
    </row>
    <row r="12184" ht="15.75" customHeight="1">
      <c r="A12184" s="79">
        <f t="shared" si="3"/>
        <v>54186</v>
      </c>
      <c r="H12184" s="77"/>
      <c r="I12184" s="77"/>
      <c r="J12184" s="77"/>
      <c r="K12184" s="77"/>
      <c r="L12184" s="77"/>
      <c r="M12184" s="77"/>
    </row>
    <row r="12185" ht="15.75" customHeight="1">
      <c r="A12185" s="79">
        <f t="shared" si="3"/>
        <v>54187</v>
      </c>
      <c r="H12185" s="77"/>
      <c r="I12185" s="77"/>
      <c r="J12185" s="77"/>
      <c r="K12185" s="77"/>
      <c r="L12185" s="77"/>
      <c r="M12185" s="77"/>
    </row>
    <row r="12186" ht="15.75" customHeight="1">
      <c r="A12186" s="79">
        <f t="shared" si="3"/>
        <v>54188</v>
      </c>
      <c r="H12186" s="77"/>
      <c r="I12186" s="77"/>
      <c r="J12186" s="77"/>
      <c r="K12186" s="77"/>
      <c r="L12186" s="77"/>
      <c r="M12186" s="77"/>
    </row>
    <row r="12187" ht="15.75" customHeight="1">
      <c r="A12187" s="79">
        <f t="shared" si="3"/>
        <v>54189</v>
      </c>
      <c r="H12187" s="77"/>
      <c r="I12187" s="77"/>
      <c r="J12187" s="77"/>
      <c r="K12187" s="77"/>
      <c r="L12187" s="77"/>
      <c r="M12187" s="77"/>
    </row>
    <row r="12188" ht="15.75" customHeight="1">
      <c r="A12188" s="79">
        <f t="shared" si="3"/>
        <v>54190</v>
      </c>
      <c r="H12188" s="77"/>
      <c r="I12188" s="77"/>
      <c r="J12188" s="77"/>
      <c r="K12188" s="77"/>
      <c r="L12188" s="77"/>
      <c r="M12188" s="77"/>
    </row>
    <row r="12189" ht="15.75" customHeight="1">
      <c r="A12189" s="79">
        <f t="shared" si="3"/>
        <v>54191</v>
      </c>
      <c r="H12189" s="77"/>
      <c r="I12189" s="77"/>
      <c r="J12189" s="77"/>
      <c r="K12189" s="77"/>
      <c r="L12189" s="77"/>
      <c r="M12189" s="77"/>
    </row>
    <row r="12190" ht="15.75" customHeight="1">
      <c r="A12190" s="79">
        <f t="shared" si="3"/>
        <v>54192</v>
      </c>
      <c r="H12190" s="77"/>
      <c r="I12190" s="77"/>
      <c r="J12190" s="77"/>
      <c r="K12190" s="77"/>
      <c r="L12190" s="77"/>
      <c r="M12190" s="77"/>
    </row>
    <row r="12191" ht="15.75" customHeight="1">
      <c r="A12191" s="79">
        <f t="shared" si="3"/>
        <v>54193</v>
      </c>
      <c r="H12191" s="77"/>
      <c r="I12191" s="77"/>
      <c r="J12191" s="77"/>
      <c r="K12191" s="77"/>
      <c r="L12191" s="77"/>
      <c r="M12191" s="77"/>
    </row>
    <row r="12192" ht="15.75" customHeight="1">
      <c r="A12192" s="79">
        <f t="shared" si="3"/>
        <v>54194</v>
      </c>
      <c r="H12192" s="77"/>
      <c r="I12192" s="77"/>
      <c r="J12192" s="77"/>
      <c r="K12192" s="77"/>
      <c r="L12192" s="77"/>
      <c r="M12192" s="77"/>
    </row>
    <row r="12193" ht="15.75" customHeight="1">
      <c r="A12193" s="79">
        <f t="shared" si="3"/>
        <v>54195</v>
      </c>
      <c r="H12193" s="77"/>
      <c r="I12193" s="77"/>
      <c r="J12193" s="77"/>
      <c r="K12193" s="77"/>
      <c r="L12193" s="77"/>
      <c r="M12193" s="77"/>
    </row>
    <row r="12194" ht="15.75" customHeight="1">
      <c r="A12194" s="79">
        <f t="shared" si="3"/>
        <v>54196</v>
      </c>
      <c r="H12194" s="77"/>
      <c r="I12194" s="77"/>
      <c r="J12194" s="77"/>
      <c r="K12194" s="77"/>
      <c r="L12194" s="77"/>
      <c r="M12194" s="77"/>
    </row>
    <row r="12195" ht="15.75" customHeight="1">
      <c r="A12195" s="79">
        <f t="shared" si="3"/>
        <v>54197</v>
      </c>
      <c r="H12195" s="77"/>
      <c r="I12195" s="77"/>
      <c r="J12195" s="77"/>
      <c r="K12195" s="77"/>
      <c r="L12195" s="77"/>
      <c r="M12195" s="77"/>
    </row>
    <row r="12196" ht="15.75" customHeight="1">
      <c r="A12196" s="79">
        <f t="shared" si="3"/>
        <v>54198</v>
      </c>
      <c r="H12196" s="77"/>
      <c r="I12196" s="77"/>
      <c r="J12196" s="77"/>
      <c r="K12196" s="77"/>
      <c r="L12196" s="77"/>
      <c r="M12196" s="77"/>
    </row>
    <row r="12197" ht="15.75" customHeight="1">
      <c r="A12197" s="79">
        <f t="shared" si="3"/>
        <v>54199</v>
      </c>
      <c r="H12197" s="77"/>
      <c r="I12197" s="77"/>
      <c r="J12197" s="77"/>
      <c r="K12197" s="77"/>
      <c r="L12197" s="77"/>
      <c r="M12197" s="77"/>
    </row>
    <row r="12198" ht="15.75" customHeight="1">
      <c r="A12198" s="79">
        <f t="shared" si="3"/>
        <v>54200</v>
      </c>
      <c r="H12198" s="77"/>
      <c r="I12198" s="77"/>
      <c r="J12198" s="77"/>
      <c r="K12198" s="77"/>
      <c r="L12198" s="77"/>
      <c r="M12198" s="77"/>
    </row>
    <row r="12199" ht="15.75" customHeight="1">
      <c r="A12199" s="79">
        <f t="shared" si="3"/>
        <v>54201</v>
      </c>
      <c r="H12199" s="77"/>
      <c r="I12199" s="77"/>
      <c r="J12199" s="77"/>
      <c r="K12199" s="77"/>
      <c r="L12199" s="77"/>
      <c r="M12199" s="77"/>
    </row>
    <row r="12200" ht="15.75" customHeight="1">
      <c r="A12200" s="79">
        <f t="shared" si="3"/>
        <v>54202</v>
      </c>
      <c r="H12200" s="77"/>
      <c r="I12200" s="77"/>
      <c r="J12200" s="77"/>
      <c r="K12200" s="77"/>
      <c r="L12200" s="77"/>
      <c r="M12200" s="77"/>
    </row>
    <row r="12201" ht="15.75" customHeight="1">
      <c r="A12201" s="79">
        <f t="shared" si="3"/>
        <v>54203</v>
      </c>
      <c r="H12201" s="77"/>
      <c r="I12201" s="77"/>
      <c r="J12201" s="77"/>
      <c r="K12201" s="77"/>
      <c r="L12201" s="77"/>
      <c r="M12201" s="77"/>
    </row>
    <row r="12202" ht="15.75" customHeight="1">
      <c r="A12202" s="79">
        <f t="shared" si="3"/>
        <v>54204</v>
      </c>
      <c r="H12202" s="77"/>
      <c r="I12202" s="77"/>
      <c r="J12202" s="77"/>
      <c r="K12202" s="77"/>
      <c r="L12202" s="77"/>
      <c r="M12202" s="77"/>
    </row>
    <row r="12203" ht="15.75" customHeight="1">
      <c r="A12203" s="79">
        <f t="shared" si="3"/>
        <v>54205</v>
      </c>
      <c r="H12203" s="77"/>
      <c r="I12203" s="77"/>
      <c r="J12203" s="77"/>
      <c r="K12203" s="77"/>
      <c r="L12203" s="77"/>
      <c r="M12203" s="77"/>
    </row>
    <row r="12204" ht="15.75" customHeight="1">
      <c r="A12204" s="79">
        <f t="shared" si="3"/>
        <v>54206</v>
      </c>
      <c r="H12204" s="77"/>
      <c r="I12204" s="77"/>
      <c r="J12204" s="77"/>
      <c r="K12204" s="77"/>
      <c r="L12204" s="77"/>
      <c r="M12204" s="77"/>
    </row>
    <row r="12205" ht="15.75" customHeight="1">
      <c r="A12205" s="79">
        <f t="shared" si="3"/>
        <v>54207</v>
      </c>
      <c r="H12205" s="77"/>
      <c r="I12205" s="77"/>
      <c r="J12205" s="77"/>
      <c r="K12205" s="77"/>
      <c r="L12205" s="77"/>
      <c r="M12205" s="77"/>
    </row>
    <row r="12206" ht="15.75" customHeight="1">
      <c r="A12206" s="79">
        <f t="shared" si="3"/>
        <v>54208</v>
      </c>
      <c r="H12206" s="77"/>
      <c r="I12206" s="77"/>
      <c r="J12206" s="77"/>
      <c r="K12206" s="77"/>
      <c r="L12206" s="77"/>
      <c r="M12206" s="77"/>
    </row>
    <row r="12207" ht="15.75" customHeight="1">
      <c r="A12207" s="79">
        <f t="shared" si="3"/>
        <v>54209</v>
      </c>
      <c r="H12207" s="77"/>
      <c r="I12207" s="77"/>
      <c r="J12207" s="77"/>
      <c r="K12207" s="77"/>
      <c r="L12207" s="77"/>
      <c r="M12207" s="77"/>
    </row>
    <row r="12208" ht="15.75" customHeight="1">
      <c r="A12208" s="79">
        <f t="shared" si="3"/>
        <v>54210</v>
      </c>
      <c r="H12208" s="77"/>
      <c r="I12208" s="77"/>
      <c r="J12208" s="77"/>
      <c r="K12208" s="77"/>
      <c r="L12208" s="77"/>
      <c r="M12208" s="77"/>
    </row>
    <row r="12209" ht="15.75" customHeight="1">
      <c r="A12209" s="79">
        <f t="shared" si="3"/>
        <v>54211</v>
      </c>
      <c r="H12209" s="77"/>
      <c r="I12209" s="77"/>
      <c r="J12209" s="77"/>
      <c r="K12209" s="77"/>
      <c r="L12209" s="77"/>
      <c r="M12209" s="77"/>
    </row>
    <row r="12210" ht="15.75" customHeight="1">
      <c r="A12210" s="79">
        <f t="shared" si="3"/>
        <v>54212</v>
      </c>
      <c r="H12210" s="77"/>
      <c r="I12210" s="77"/>
      <c r="J12210" s="77"/>
      <c r="K12210" s="77"/>
      <c r="L12210" s="77"/>
      <c r="M12210" s="77"/>
    </row>
    <row r="12211" ht="15.75" customHeight="1">
      <c r="A12211" s="79">
        <f t="shared" si="3"/>
        <v>54213</v>
      </c>
      <c r="H12211" s="77"/>
      <c r="I12211" s="77"/>
      <c r="J12211" s="77"/>
      <c r="K12211" s="77"/>
      <c r="L12211" s="77"/>
      <c r="M12211" s="77"/>
    </row>
    <row r="12212" ht="15.75" customHeight="1">
      <c r="A12212" s="79">
        <f t="shared" si="3"/>
        <v>54214</v>
      </c>
      <c r="H12212" s="77"/>
      <c r="I12212" s="77"/>
      <c r="J12212" s="77"/>
      <c r="K12212" s="77"/>
      <c r="L12212" s="77"/>
      <c r="M12212" s="77"/>
    </row>
    <row r="12213" ht="15.75" customHeight="1">
      <c r="A12213" s="79">
        <f t="shared" si="3"/>
        <v>54215</v>
      </c>
      <c r="H12213" s="77"/>
      <c r="I12213" s="77"/>
      <c r="J12213" s="77"/>
      <c r="K12213" s="77"/>
      <c r="L12213" s="77"/>
      <c r="M12213" s="77"/>
    </row>
    <row r="12214" ht="15.75" customHeight="1">
      <c r="A12214" s="79">
        <f t="shared" si="3"/>
        <v>54216</v>
      </c>
      <c r="H12214" s="77"/>
      <c r="I12214" s="77"/>
      <c r="J12214" s="77"/>
      <c r="K12214" s="77"/>
      <c r="L12214" s="77"/>
      <c r="M12214" s="77"/>
    </row>
    <row r="12215" ht="15.75" customHeight="1">
      <c r="A12215" s="79">
        <f t="shared" si="3"/>
        <v>54217</v>
      </c>
      <c r="H12215" s="77"/>
      <c r="I12215" s="77"/>
      <c r="J12215" s="77"/>
      <c r="K12215" s="77"/>
      <c r="L12215" s="77"/>
      <c r="M12215" s="77"/>
    </row>
    <row r="12216" ht="15.75" customHeight="1">
      <c r="A12216" s="79">
        <f t="shared" si="3"/>
        <v>54218</v>
      </c>
      <c r="H12216" s="77"/>
      <c r="I12216" s="77"/>
      <c r="J12216" s="77"/>
      <c r="K12216" s="77"/>
      <c r="L12216" s="77"/>
      <c r="M12216" s="77"/>
    </row>
    <row r="12217" ht="15.75" customHeight="1">
      <c r="A12217" s="79">
        <f t="shared" si="3"/>
        <v>54219</v>
      </c>
      <c r="H12217" s="77"/>
      <c r="I12217" s="77"/>
      <c r="J12217" s="77"/>
      <c r="K12217" s="77"/>
      <c r="L12217" s="77"/>
      <c r="M12217" s="77"/>
    </row>
    <row r="12218" ht="15.75" customHeight="1">
      <c r="A12218" s="79">
        <f t="shared" si="3"/>
        <v>54220</v>
      </c>
      <c r="H12218" s="77"/>
      <c r="I12218" s="77"/>
      <c r="J12218" s="77"/>
      <c r="K12218" s="77"/>
      <c r="L12218" s="77"/>
      <c r="M12218" s="77"/>
    </row>
    <row r="12219" ht="15.75" customHeight="1">
      <c r="A12219" s="79">
        <f t="shared" si="3"/>
        <v>54221</v>
      </c>
      <c r="H12219" s="77"/>
      <c r="I12219" s="77"/>
      <c r="J12219" s="77"/>
      <c r="K12219" s="77"/>
      <c r="L12219" s="77"/>
      <c r="M12219" s="77"/>
    </row>
    <row r="12220" ht="15.75" customHeight="1">
      <c r="A12220" s="79">
        <f t="shared" si="3"/>
        <v>54222</v>
      </c>
      <c r="H12220" s="77"/>
      <c r="I12220" s="77"/>
      <c r="J12220" s="77"/>
      <c r="K12220" s="77"/>
      <c r="L12220" s="77"/>
      <c r="M12220" s="77"/>
    </row>
    <row r="12221" ht="15.75" customHeight="1">
      <c r="A12221" s="79">
        <f t="shared" si="3"/>
        <v>54223</v>
      </c>
      <c r="H12221" s="77"/>
      <c r="I12221" s="77"/>
      <c r="J12221" s="77"/>
      <c r="K12221" s="77"/>
      <c r="L12221" s="77"/>
      <c r="M12221" s="77"/>
    </row>
    <row r="12222" ht="15.75" customHeight="1">
      <c r="A12222" s="79">
        <f t="shared" si="3"/>
        <v>54224</v>
      </c>
      <c r="H12222" s="77"/>
      <c r="I12222" s="77"/>
      <c r="J12222" s="77"/>
      <c r="K12222" s="77"/>
      <c r="L12222" s="77"/>
      <c r="M12222" s="77"/>
    </row>
    <row r="12223" ht="15.75" customHeight="1">
      <c r="A12223" s="79">
        <f t="shared" si="3"/>
        <v>54225</v>
      </c>
      <c r="H12223" s="77"/>
      <c r="I12223" s="77"/>
      <c r="J12223" s="77"/>
      <c r="K12223" s="77"/>
      <c r="L12223" s="77"/>
      <c r="M12223" s="77"/>
    </row>
    <row r="12224" ht="15.75" customHeight="1">
      <c r="A12224" s="79">
        <f t="shared" si="3"/>
        <v>54226</v>
      </c>
      <c r="H12224" s="77"/>
      <c r="I12224" s="77"/>
      <c r="J12224" s="77"/>
      <c r="K12224" s="77"/>
      <c r="L12224" s="77"/>
      <c r="M12224" s="77"/>
    </row>
    <row r="12225" ht="15.75" customHeight="1">
      <c r="A12225" s="79">
        <f t="shared" si="3"/>
        <v>54227</v>
      </c>
      <c r="H12225" s="77"/>
      <c r="I12225" s="77"/>
      <c r="J12225" s="77"/>
      <c r="K12225" s="77"/>
      <c r="L12225" s="77"/>
      <c r="M12225" s="77"/>
    </row>
    <row r="12226" ht="15.75" customHeight="1">
      <c r="A12226" s="79">
        <f t="shared" si="3"/>
        <v>54228</v>
      </c>
      <c r="H12226" s="77"/>
      <c r="I12226" s="77"/>
      <c r="J12226" s="77"/>
      <c r="K12226" s="77"/>
      <c r="L12226" s="77"/>
      <c r="M12226" s="77"/>
    </row>
    <row r="12227" ht="15.75" customHeight="1">
      <c r="A12227" s="79">
        <f t="shared" si="3"/>
        <v>54229</v>
      </c>
      <c r="H12227" s="77"/>
      <c r="I12227" s="77"/>
      <c r="J12227" s="77"/>
      <c r="K12227" s="77"/>
      <c r="L12227" s="77"/>
      <c r="M12227" s="77"/>
    </row>
    <row r="12228" ht="15.75" customHeight="1">
      <c r="A12228" s="79">
        <f t="shared" si="3"/>
        <v>54230</v>
      </c>
      <c r="H12228" s="77"/>
      <c r="I12228" s="77"/>
      <c r="J12228" s="77"/>
      <c r="K12228" s="77"/>
      <c r="L12228" s="77"/>
      <c r="M12228" s="77"/>
    </row>
    <row r="12229" ht="15.75" customHeight="1">
      <c r="A12229" s="79">
        <f t="shared" si="3"/>
        <v>54231</v>
      </c>
      <c r="H12229" s="77"/>
      <c r="I12229" s="77"/>
      <c r="J12229" s="77"/>
      <c r="K12229" s="77"/>
      <c r="L12229" s="77"/>
      <c r="M12229" s="77"/>
    </row>
    <row r="12230" ht="15.75" customHeight="1">
      <c r="A12230" s="79">
        <f t="shared" si="3"/>
        <v>54232</v>
      </c>
      <c r="H12230" s="77"/>
      <c r="I12230" s="77"/>
      <c r="J12230" s="77"/>
      <c r="K12230" s="77"/>
      <c r="L12230" s="77"/>
      <c r="M12230" s="77"/>
    </row>
    <row r="12231" ht="15.75" customHeight="1">
      <c r="A12231" s="79">
        <f t="shared" si="3"/>
        <v>54233</v>
      </c>
      <c r="H12231" s="77"/>
      <c r="I12231" s="77"/>
      <c r="J12231" s="77"/>
      <c r="K12231" s="77"/>
      <c r="L12231" s="77"/>
      <c r="M12231" s="77"/>
    </row>
    <row r="12232" ht="15.75" customHeight="1">
      <c r="A12232" s="79">
        <f t="shared" si="3"/>
        <v>54234</v>
      </c>
      <c r="H12232" s="77"/>
      <c r="I12232" s="77"/>
      <c r="J12232" s="77"/>
      <c r="K12232" s="77"/>
      <c r="L12232" s="77"/>
      <c r="M12232" s="77"/>
    </row>
    <row r="12233" ht="15.75" customHeight="1">
      <c r="A12233" s="79">
        <f t="shared" si="3"/>
        <v>54235</v>
      </c>
      <c r="H12233" s="77"/>
      <c r="I12233" s="77"/>
      <c r="J12233" s="77"/>
      <c r="K12233" s="77"/>
      <c r="L12233" s="77"/>
      <c r="M12233" s="77"/>
    </row>
    <row r="12234" ht="15.75" customHeight="1">
      <c r="A12234" s="79">
        <f t="shared" si="3"/>
        <v>54236</v>
      </c>
      <c r="H12234" s="77"/>
      <c r="I12234" s="77"/>
      <c r="J12234" s="77"/>
      <c r="K12234" s="77"/>
      <c r="L12234" s="77"/>
      <c r="M12234" s="77"/>
    </row>
    <row r="12235" ht="15.75" customHeight="1">
      <c r="A12235" s="79">
        <f t="shared" si="3"/>
        <v>54237</v>
      </c>
      <c r="H12235" s="77"/>
      <c r="I12235" s="77"/>
      <c r="J12235" s="77"/>
      <c r="K12235" s="77"/>
      <c r="L12235" s="77"/>
      <c r="M12235" s="77"/>
    </row>
    <row r="12236" ht="15.75" customHeight="1">
      <c r="A12236" s="79">
        <f t="shared" si="3"/>
        <v>54238</v>
      </c>
      <c r="H12236" s="77"/>
      <c r="I12236" s="77"/>
      <c r="J12236" s="77"/>
      <c r="K12236" s="77"/>
      <c r="L12236" s="77"/>
      <c r="M12236" s="77"/>
    </row>
    <row r="12237" ht="15.75" customHeight="1">
      <c r="A12237" s="79">
        <f t="shared" si="3"/>
        <v>54239</v>
      </c>
      <c r="H12237" s="77"/>
      <c r="I12237" s="77"/>
      <c r="J12237" s="77"/>
      <c r="K12237" s="77"/>
      <c r="L12237" s="77"/>
      <c r="M12237" s="77"/>
    </row>
    <row r="12238" ht="15.75" customHeight="1">
      <c r="A12238" s="79">
        <f t="shared" si="3"/>
        <v>54240</v>
      </c>
      <c r="H12238" s="77"/>
      <c r="I12238" s="77"/>
      <c r="J12238" s="77"/>
      <c r="K12238" s="77"/>
      <c r="L12238" s="77"/>
      <c r="M12238" s="77"/>
    </row>
    <row r="12239" ht="15.75" customHeight="1">
      <c r="A12239" s="79">
        <f t="shared" si="3"/>
        <v>54241</v>
      </c>
      <c r="H12239" s="77"/>
      <c r="I12239" s="77"/>
      <c r="J12239" s="77"/>
      <c r="K12239" s="77"/>
      <c r="L12239" s="77"/>
      <c r="M12239" s="77"/>
    </row>
    <row r="12240" ht="15.75" customHeight="1">
      <c r="A12240" s="79">
        <f t="shared" si="3"/>
        <v>54242</v>
      </c>
      <c r="H12240" s="77"/>
      <c r="I12240" s="77"/>
      <c r="J12240" s="77"/>
      <c r="K12240" s="77"/>
      <c r="L12240" s="77"/>
      <c r="M12240" s="77"/>
    </row>
    <row r="12241" ht="15.75" customHeight="1">
      <c r="A12241" s="79">
        <f t="shared" si="3"/>
        <v>54243</v>
      </c>
      <c r="H12241" s="77"/>
      <c r="I12241" s="77"/>
      <c r="J12241" s="77"/>
      <c r="K12241" s="77"/>
      <c r="L12241" s="77"/>
      <c r="M12241" s="77"/>
    </row>
    <row r="12242" ht="15.75" customHeight="1">
      <c r="A12242" s="79">
        <f t="shared" si="3"/>
        <v>54244</v>
      </c>
      <c r="H12242" s="77"/>
      <c r="I12242" s="77"/>
      <c r="J12242" s="77"/>
      <c r="K12242" s="77"/>
      <c r="L12242" s="77"/>
      <c r="M12242" s="77"/>
    </row>
    <row r="12243" ht="15.75" customHeight="1">
      <c r="A12243" s="79">
        <f t="shared" si="3"/>
        <v>54245</v>
      </c>
      <c r="H12243" s="77"/>
      <c r="I12243" s="77"/>
      <c r="J12243" s="77"/>
      <c r="K12243" s="77"/>
      <c r="L12243" s="77"/>
      <c r="M12243" s="77"/>
    </row>
    <row r="12244" ht="15.75" customHeight="1">
      <c r="A12244" s="79">
        <f t="shared" si="3"/>
        <v>54246</v>
      </c>
      <c r="H12244" s="77"/>
      <c r="I12244" s="77"/>
      <c r="J12244" s="77"/>
      <c r="K12244" s="77"/>
      <c r="L12244" s="77"/>
      <c r="M12244" s="77"/>
    </row>
    <row r="12245" ht="15.75" customHeight="1">
      <c r="A12245" s="79">
        <f t="shared" si="3"/>
        <v>54247</v>
      </c>
      <c r="H12245" s="77"/>
      <c r="I12245" s="77"/>
      <c r="J12245" s="77"/>
      <c r="K12245" s="77"/>
      <c r="L12245" s="77"/>
      <c r="M12245" s="77"/>
    </row>
    <row r="12246" ht="15.75" customHeight="1">
      <c r="A12246" s="79">
        <f t="shared" si="3"/>
        <v>54248</v>
      </c>
      <c r="H12246" s="77"/>
      <c r="I12246" s="77"/>
      <c r="J12246" s="77"/>
      <c r="K12246" s="77"/>
      <c r="L12246" s="77"/>
      <c r="M12246" s="77"/>
    </row>
    <row r="12247" ht="15.75" customHeight="1">
      <c r="A12247" s="79">
        <f t="shared" si="3"/>
        <v>54249</v>
      </c>
      <c r="H12247" s="77"/>
      <c r="I12247" s="77"/>
      <c r="J12247" s="77"/>
      <c r="K12247" s="77"/>
      <c r="L12247" s="77"/>
      <c r="M12247" s="77"/>
    </row>
    <row r="12248" ht="15.75" customHeight="1">
      <c r="A12248" s="79">
        <f t="shared" si="3"/>
        <v>54250</v>
      </c>
      <c r="H12248" s="77"/>
      <c r="I12248" s="77"/>
      <c r="J12248" s="77"/>
      <c r="K12248" s="77"/>
      <c r="L12248" s="77"/>
      <c r="M12248" s="77"/>
    </row>
    <row r="12249" ht="15.75" customHeight="1">
      <c r="A12249" s="79">
        <f t="shared" si="3"/>
        <v>54251</v>
      </c>
      <c r="H12249" s="77"/>
      <c r="I12249" s="77"/>
      <c r="J12249" s="77"/>
      <c r="K12249" s="77"/>
      <c r="L12249" s="77"/>
      <c r="M12249" s="77"/>
    </row>
    <row r="12250" ht="15.75" customHeight="1">
      <c r="A12250" s="79">
        <f t="shared" si="3"/>
        <v>54252</v>
      </c>
      <c r="H12250" s="77"/>
      <c r="I12250" s="77"/>
      <c r="J12250" s="77"/>
      <c r="K12250" s="77"/>
      <c r="L12250" s="77"/>
      <c r="M12250" s="77"/>
    </row>
    <row r="12251" ht="15.75" customHeight="1">
      <c r="A12251" s="79">
        <f t="shared" si="3"/>
        <v>54253</v>
      </c>
      <c r="H12251" s="77"/>
      <c r="I12251" s="77"/>
      <c r="J12251" s="77"/>
      <c r="K12251" s="77"/>
      <c r="L12251" s="77"/>
      <c r="M12251" s="77"/>
    </row>
    <row r="12252" ht="15.75" customHeight="1">
      <c r="A12252" s="79">
        <f t="shared" si="3"/>
        <v>54254</v>
      </c>
      <c r="H12252" s="77"/>
      <c r="I12252" s="77"/>
      <c r="J12252" s="77"/>
      <c r="K12252" s="77"/>
      <c r="L12252" s="77"/>
      <c r="M12252" s="77"/>
    </row>
    <row r="12253" ht="15.75" customHeight="1">
      <c r="A12253" s="79">
        <f t="shared" si="3"/>
        <v>54255</v>
      </c>
      <c r="H12253" s="77"/>
      <c r="I12253" s="77"/>
      <c r="J12253" s="77"/>
      <c r="K12253" s="77"/>
      <c r="L12253" s="77"/>
      <c r="M12253" s="77"/>
    </row>
    <row r="12254" ht="15.75" customHeight="1">
      <c r="A12254" s="79">
        <f t="shared" si="3"/>
        <v>54256</v>
      </c>
      <c r="H12254" s="77"/>
      <c r="I12254" s="77"/>
      <c r="J12254" s="77"/>
      <c r="K12254" s="77"/>
      <c r="L12254" s="77"/>
      <c r="M12254" s="77"/>
    </row>
    <row r="12255" ht="15.75" customHeight="1">
      <c r="A12255" s="79">
        <f t="shared" si="3"/>
        <v>54257</v>
      </c>
      <c r="H12255" s="77"/>
      <c r="I12255" s="77"/>
      <c r="J12255" s="77"/>
      <c r="K12255" s="77"/>
      <c r="L12255" s="77"/>
      <c r="M12255" s="77"/>
    </row>
    <row r="12256" ht="15.75" customHeight="1">
      <c r="A12256" s="79">
        <f t="shared" si="3"/>
        <v>54258</v>
      </c>
      <c r="H12256" s="77"/>
      <c r="I12256" s="77"/>
      <c r="J12256" s="77"/>
      <c r="K12256" s="77"/>
      <c r="L12256" s="77"/>
      <c r="M12256" s="77"/>
    </row>
    <row r="12257" ht="15.75" customHeight="1">
      <c r="A12257" s="79">
        <f t="shared" si="3"/>
        <v>54259</v>
      </c>
      <c r="H12257" s="77"/>
      <c r="I12257" s="77"/>
      <c r="J12257" s="77"/>
      <c r="K12257" s="77"/>
      <c r="L12257" s="77"/>
      <c r="M12257" s="77"/>
    </row>
    <row r="12258" ht="15.75" customHeight="1">
      <c r="A12258" s="79">
        <f t="shared" si="3"/>
        <v>54260</v>
      </c>
      <c r="H12258" s="77"/>
      <c r="I12258" s="77"/>
      <c r="J12258" s="77"/>
      <c r="K12258" s="77"/>
      <c r="L12258" s="77"/>
      <c r="M12258" s="77"/>
    </row>
    <row r="12259" ht="15.75" customHeight="1">
      <c r="A12259" s="79">
        <f t="shared" si="3"/>
        <v>54261</v>
      </c>
      <c r="H12259" s="77"/>
      <c r="I12259" s="77"/>
      <c r="J12259" s="77"/>
      <c r="K12259" s="77"/>
      <c r="L12259" s="77"/>
      <c r="M12259" s="77"/>
    </row>
    <row r="12260" ht="15.75" customHeight="1">
      <c r="A12260" s="79">
        <f t="shared" si="3"/>
        <v>54262</v>
      </c>
      <c r="H12260" s="77"/>
      <c r="I12260" s="77"/>
      <c r="J12260" s="77"/>
      <c r="K12260" s="77"/>
      <c r="L12260" s="77"/>
      <c r="M12260" s="77"/>
    </row>
    <row r="12261" ht="15.75" customHeight="1">
      <c r="A12261" s="79">
        <f t="shared" si="3"/>
        <v>54263</v>
      </c>
      <c r="H12261" s="77"/>
      <c r="I12261" s="77"/>
      <c r="J12261" s="77"/>
      <c r="K12261" s="77"/>
      <c r="L12261" s="77"/>
      <c r="M12261" s="77"/>
    </row>
    <row r="12262" ht="15.75" customHeight="1">
      <c r="A12262" s="79">
        <f t="shared" si="3"/>
        <v>54264</v>
      </c>
      <c r="H12262" s="77"/>
      <c r="I12262" s="77"/>
      <c r="J12262" s="77"/>
      <c r="K12262" s="77"/>
      <c r="L12262" s="77"/>
      <c r="M12262" s="77"/>
    </row>
    <row r="12263" ht="15.75" customHeight="1">
      <c r="A12263" s="79">
        <f t="shared" si="3"/>
        <v>54265</v>
      </c>
      <c r="H12263" s="77"/>
      <c r="I12263" s="77"/>
      <c r="J12263" s="77"/>
      <c r="K12263" s="77"/>
      <c r="L12263" s="77"/>
      <c r="M12263" s="77"/>
    </row>
    <row r="12264" ht="15.75" customHeight="1">
      <c r="A12264" s="79">
        <f t="shared" si="3"/>
        <v>54266</v>
      </c>
      <c r="H12264" s="77"/>
      <c r="I12264" s="77"/>
      <c r="J12264" s="77"/>
      <c r="K12264" s="77"/>
      <c r="L12264" s="77"/>
      <c r="M12264" s="77"/>
    </row>
    <row r="12265" ht="15.75" customHeight="1">
      <c r="A12265" s="79">
        <f t="shared" si="3"/>
        <v>54267</v>
      </c>
      <c r="H12265" s="77"/>
      <c r="I12265" s="77"/>
      <c r="J12265" s="77"/>
      <c r="K12265" s="77"/>
      <c r="L12265" s="77"/>
      <c r="M12265" s="77"/>
    </row>
    <row r="12266" ht="15.75" customHeight="1">
      <c r="A12266" s="79">
        <f t="shared" si="3"/>
        <v>54268</v>
      </c>
      <c r="H12266" s="77"/>
      <c r="I12266" s="77"/>
      <c r="J12266" s="77"/>
      <c r="K12266" s="77"/>
      <c r="L12266" s="77"/>
      <c r="M12266" s="77"/>
    </row>
    <row r="12267" ht="15.75" customHeight="1">
      <c r="A12267" s="79">
        <f t="shared" si="3"/>
        <v>54269</v>
      </c>
      <c r="H12267" s="77"/>
      <c r="I12267" s="77"/>
      <c r="J12267" s="77"/>
      <c r="K12267" s="77"/>
      <c r="L12267" s="77"/>
      <c r="M12267" s="77"/>
    </row>
    <row r="12268" ht="15.75" customHeight="1">
      <c r="A12268" s="79">
        <f t="shared" si="3"/>
        <v>54270</v>
      </c>
      <c r="H12268" s="77"/>
      <c r="I12268" s="77"/>
      <c r="J12268" s="77"/>
      <c r="K12268" s="77"/>
      <c r="L12268" s="77"/>
      <c r="M12268" s="77"/>
    </row>
    <row r="12269" ht="15.75" customHeight="1">
      <c r="A12269" s="79">
        <f t="shared" si="3"/>
        <v>54271</v>
      </c>
      <c r="H12269" s="77"/>
      <c r="I12269" s="77"/>
      <c r="J12269" s="77"/>
      <c r="K12269" s="77"/>
      <c r="L12269" s="77"/>
      <c r="M12269" s="77"/>
    </row>
    <row r="12270" ht="15.75" customHeight="1">
      <c r="A12270" s="79">
        <f t="shared" si="3"/>
        <v>54272</v>
      </c>
      <c r="H12270" s="77"/>
      <c r="I12270" s="77"/>
      <c r="J12270" s="77"/>
      <c r="K12270" s="77"/>
      <c r="L12270" s="77"/>
      <c r="M12270" s="77"/>
    </row>
    <row r="12271" ht="15.75" customHeight="1">
      <c r="A12271" s="79">
        <f t="shared" si="3"/>
        <v>54273</v>
      </c>
      <c r="H12271" s="77"/>
      <c r="I12271" s="77"/>
      <c r="J12271" s="77"/>
      <c r="K12271" s="77"/>
      <c r="L12271" s="77"/>
      <c r="M12271" s="77"/>
    </row>
    <row r="12272" ht="15.75" customHeight="1">
      <c r="A12272" s="79">
        <f t="shared" si="3"/>
        <v>54274</v>
      </c>
      <c r="H12272" s="77"/>
      <c r="I12272" s="77"/>
      <c r="J12272" s="77"/>
      <c r="K12272" s="77"/>
      <c r="L12272" s="77"/>
      <c r="M12272" s="77"/>
    </row>
    <row r="12273" ht="15.75" customHeight="1">
      <c r="A12273" s="79">
        <f t="shared" si="3"/>
        <v>54275</v>
      </c>
      <c r="H12273" s="77"/>
      <c r="I12273" s="77"/>
      <c r="J12273" s="77"/>
      <c r="K12273" s="77"/>
      <c r="L12273" s="77"/>
      <c r="M12273" s="77"/>
    </row>
    <row r="12274" ht="15.75" customHeight="1">
      <c r="A12274" s="79">
        <f t="shared" si="3"/>
        <v>54276</v>
      </c>
      <c r="H12274" s="77"/>
      <c r="I12274" s="77"/>
      <c r="J12274" s="77"/>
      <c r="K12274" s="77"/>
      <c r="L12274" s="77"/>
      <c r="M12274" s="77"/>
    </row>
    <row r="12275" ht="15.75" customHeight="1">
      <c r="A12275" s="79">
        <f t="shared" si="3"/>
        <v>54277</v>
      </c>
      <c r="H12275" s="77"/>
      <c r="I12275" s="77"/>
      <c r="J12275" s="77"/>
      <c r="K12275" s="77"/>
      <c r="L12275" s="77"/>
      <c r="M12275" s="77"/>
    </row>
    <row r="12276" ht="15.75" customHeight="1">
      <c r="A12276" s="79">
        <f t="shared" si="3"/>
        <v>54278</v>
      </c>
      <c r="H12276" s="77"/>
      <c r="I12276" s="77"/>
      <c r="J12276" s="77"/>
      <c r="K12276" s="77"/>
      <c r="L12276" s="77"/>
      <c r="M12276" s="77"/>
    </row>
    <row r="12277" ht="15.75" customHeight="1">
      <c r="A12277" s="79">
        <f t="shared" si="3"/>
        <v>54279</v>
      </c>
      <c r="H12277" s="77"/>
      <c r="I12277" s="77"/>
      <c r="J12277" s="77"/>
      <c r="K12277" s="77"/>
      <c r="L12277" s="77"/>
      <c r="M12277" s="77"/>
    </row>
    <row r="12278" ht="15.75" customHeight="1">
      <c r="A12278" s="79">
        <f t="shared" si="3"/>
        <v>54280</v>
      </c>
      <c r="H12278" s="77"/>
      <c r="I12278" s="77"/>
      <c r="J12278" s="77"/>
      <c r="K12278" s="77"/>
      <c r="L12278" s="77"/>
      <c r="M12278" s="77"/>
    </row>
    <row r="12279" ht="15.75" customHeight="1">
      <c r="A12279" s="79">
        <f t="shared" si="3"/>
        <v>54281</v>
      </c>
      <c r="H12279" s="77"/>
      <c r="I12279" s="77"/>
      <c r="J12279" s="77"/>
      <c r="K12279" s="77"/>
      <c r="L12279" s="77"/>
      <c r="M12279" s="77"/>
    </row>
    <row r="12280" ht="15.75" customHeight="1">
      <c r="A12280" s="79">
        <f t="shared" si="3"/>
        <v>54282</v>
      </c>
      <c r="H12280" s="77"/>
      <c r="I12280" s="77"/>
      <c r="J12280" s="77"/>
      <c r="K12280" s="77"/>
      <c r="L12280" s="77"/>
      <c r="M12280" s="77"/>
    </row>
    <row r="12281" ht="15.75" customHeight="1">
      <c r="A12281" s="79">
        <f t="shared" si="3"/>
        <v>54283</v>
      </c>
      <c r="H12281" s="77"/>
      <c r="I12281" s="77"/>
      <c r="J12281" s="77"/>
      <c r="K12281" s="77"/>
      <c r="L12281" s="77"/>
      <c r="M12281" s="77"/>
    </row>
    <row r="12282" ht="15.75" customHeight="1">
      <c r="A12282" s="79">
        <f t="shared" si="3"/>
        <v>54284</v>
      </c>
      <c r="H12282" s="77"/>
      <c r="I12282" s="77"/>
      <c r="J12282" s="77"/>
      <c r="K12282" s="77"/>
      <c r="L12282" s="77"/>
      <c r="M12282" s="77"/>
    </row>
    <row r="12283" ht="15.75" customHeight="1">
      <c r="A12283" s="79">
        <f t="shared" si="3"/>
        <v>54285</v>
      </c>
      <c r="H12283" s="77"/>
      <c r="I12283" s="77"/>
      <c r="J12283" s="77"/>
      <c r="K12283" s="77"/>
      <c r="L12283" s="77"/>
      <c r="M12283" s="77"/>
    </row>
    <row r="12284" ht="15.75" customHeight="1">
      <c r="A12284" s="79">
        <f t="shared" si="3"/>
        <v>54286</v>
      </c>
      <c r="H12284" s="77"/>
      <c r="I12284" s="77"/>
      <c r="J12284" s="77"/>
      <c r="K12284" s="77"/>
      <c r="L12284" s="77"/>
      <c r="M12284" s="77"/>
    </row>
    <row r="12285" ht="15.75" customHeight="1">
      <c r="A12285" s="79">
        <f t="shared" si="3"/>
        <v>54287</v>
      </c>
      <c r="H12285" s="77"/>
      <c r="I12285" s="77"/>
      <c r="J12285" s="77"/>
      <c r="K12285" s="77"/>
      <c r="L12285" s="77"/>
      <c r="M12285" s="77"/>
    </row>
    <row r="12286" ht="15.75" customHeight="1">
      <c r="A12286" s="79">
        <f t="shared" si="3"/>
        <v>54288</v>
      </c>
      <c r="H12286" s="77"/>
      <c r="I12286" s="77"/>
      <c r="J12286" s="77"/>
      <c r="K12286" s="77"/>
      <c r="L12286" s="77"/>
      <c r="M12286" s="77"/>
    </row>
    <row r="12287" ht="15.75" customHeight="1">
      <c r="A12287" s="79">
        <f t="shared" si="3"/>
        <v>54289</v>
      </c>
      <c r="H12287" s="77"/>
      <c r="I12287" s="77"/>
      <c r="J12287" s="77"/>
      <c r="K12287" s="77"/>
      <c r="L12287" s="77"/>
      <c r="M12287" s="77"/>
    </row>
    <row r="12288" ht="15.75" customHeight="1">
      <c r="A12288" s="79">
        <f t="shared" si="3"/>
        <v>54290</v>
      </c>
      <c r="H12288" s="77"/>
      <c r="I12288" s="77"/>
      <c r="J12288" s="77"/>
      <c r="K12288" s="77"/>
      <c r="L12288" s="77"/>
      <c r="M12288" s="77"/>
    </row>
    <row r="12289" ht="15.75" customHeight="1">
      <c r="A12289" s="79">
        <f t="shared" si="3"/>
        <v>54291</v>
      </c>
      <c r="H12289" s="77"/>
      <c r="I12289" s="77"/>
      <c r="J12289" s="77"/>
      <c r="K12289" s="77"/>
      <c r="L12289" s="77"/>
      <c r="M12289" s="77"/>
    </row>
    <row r="12290" ht="15.75" customHeight="1">
      <c r="A12290" s="79">
        <f t="shared" si="3"/>
        <v>54292</v>
      </c>
      <c r="H12290" s="77"/>
      <c r="I12290" s="77"/>
      <c r="J12290" s="77"/>
      <c r="K12290" s="77"/>
      <c r="L12290" s="77"/>
      <c r="M12290" s="77"/>
    </row>
    <row r="12291" ht="15.75" customHeight="1">
      <c r="A12291" s="79">
        <f t="shared" si="3"/>
        <v>54293</v>
      </c>
      <c r="H12291" s="77"/>
      <c r="I12291" s="77"/>
      <c r="J12291" s="77"/>
      <c r="K12291" s="77"/>
      <c r="L12291" s="77"/>
      <c r="M12291" s="77"/>
    </row>
    <row r="12292" ht="15.75" customHeight="1">
      <c r="A12292" s="79">
        <f t="shared" si="3"/>
        <v>54294</v>
      </c>
      <c r="H12292" s="77"/>
      <c r="I12292" s="77"/>
      <c r="J12292" s="77"/>
      <c r="K12292" s="77"/>
      <c r="L12292" s="77"/>
      <c r="M12292" s="77"/>
    </row>
    <row r="12293" ht="15.75" customHeight="1">
      <c r="A12293" s="79">
        <f t="shared" si="3"/>
        <v>54295</v>
      </c>
      <c r="H12293" s="77"/>
      <c r="I12293" s="77"/>
      <c r="J12293" s="77"/>
      <c r="K12293" s="77"/>
      <c r="L12293" s="77"/>
      <c r="M12293" s="77"/>
    </row>
    <row r="12294" ht="15.75" customHeight="1">
      <c r="A12294" s="79">
        <f t="shared" si="3"/>
        <v>54296</v>
      </c>
      <c r="H12294" s="77"/>
      <c r="I12294" s="77"/>
      <c r="J12294" s="77"/>
      <c r="K12294" s="77"/>
      <c r="L12294" s="77"/>
      <c r="M12294" s="77"/>
    </row>
    <row r="12295" ht="15.75" customHeight="1">
      <c r="A12295" s="79">
        <f t="shared" si="3"/>
        <v>54297</v>
      </c>
      <c r="H12295" s="77"/>
      <c r="I12295" s="77"/>
      <c r="J12295" s="77"/>
      <c r="K12295" s="77"/>
      <c r="L12295" s="77"/>
      <c r="M12295" s="77"/>
    </row>
    <row r="12296" ht="15.75" customHeight="1">
      <c r="A12296" s="79">
        <f t="shared" si="3"/>
        <v>54298</v>
      </c>
      <c r="H12296" s="77"/>
      <c r="I12296" s="77"/>
      <c r="J12296" s="77"/>
      <c r="K12296" s="77"/>
      <c r="L12296" s="77"/>
      <c r="M12296" s="77"/>
    </row>
    <row r="12297" ht="15.75" customHeight="1">
      <c r="A12297" s="79">
        <f t="shared" si="3"/>
        <v>54299</v>
      </c>
      <c r="H12297" s="77"/>
      <c r="I12297" s="77"/>
      <c r="J12297" s="77"/>
      <c r="K12297" s="77"/>
      <c r="L12297" s="77"/>
      <c r="M12297" s="77"/>
    </row>
    <row r="12298" ht="15.75" customHeight="1">
      <c r="A12298" s="79">
        <f t="shared" si="3"/>
        <v>54300</v>
      </c>
      <c r="H12298" s="77"/>
      <c r="I12298" s="77"/>
      <c r="J12298" s="77"/>
      <c r="K12298" s="77"/>
      <c r="L12298" s="77"/>
      <c r="M12298" s="77"/>
    </row>
    <row r="12299" ht="15.75" customHeight="1">
      <c r="A12299" s="79">
        <f t="shared" si="3"/>
        <v>54301</v>
      </c>
      <c r="H12299" s="77"/>
      <c r="I12299" s="77"/>
      <c r="J12299" s="77"/>
      <c r="K12299" s="77"/>
      <c r="L12299" s="77"/>
      <c r="M12299" s="77"/>
    </row>
    <row r="12300" ht="15.75" customHeight="1">
      <c r="A12300" s="79">
        <f t="shared" si="3"/>
        <v>54302</v>
      </c>
      <c r="H12300" s="77"/>
      <c r="I12300" s="77"/>
      <c r="J12300" s="77"/>
      <c r="K12300" s="77"/>
      <c r="L12300" s="77"/>
      <c r="M12300" s="77"/>
    </row>
    <row r="12301" ht="15.75" customHeight="1">
      <c r="A12301" s="79">
        <f t="shared" si="3"/>
        <v>54303</v>
      </c>
      <c r="H12301" s="77"/>
      <c r="I12301" s="77"/>
      <c r="J12301" s="77"/>
      <c r="K12301" s="77"/>
      <c r="L12301" s="77"/>
      <c r="M12301" s="77"/>
    </row>
    <row r="12302" ht="15.75" customHeight="1">
      <c r="A12302" s="79">
        <f t="shared" si="3"/>
        <v>54304</v>
      </c>
      <c r="H12302" s="77"/>
      <c r="I12302" s="77"/>
      <c r="J12302" s="77"/>
      <c r="K12302" s="77"/>
      <c r="L12302" s="77"/>
      <c r="M12302" s="77"/>
    </row>
    <row r="12303" ht="15.75" customHeight="1">
      <c r="A12303" s="79">
        <f t="shared" si="3"/>
        <v>54305</v>
      </c>
      <c r="H12303" s="77"/>
      <c r="I12303" s="77"/>
      <c r="J12303" s="77"/>
      <c r="K12303" s="77"/>
      <c r="L12303" s="77"/>
      <c r="M12303" s="77"/>
    </row>
    <row r="12304" ht="15.75" customHeight="1">
      <c r="A12304" s="79">
        <f t="shared" si="3"/>
        <v>54306</v>
      </c>
      <c r="H12304" s="77"/>
      <c r="I12304" s="77"/>
      <c r="J12304" s="77"/>
      <c r="K12304" s="77"/>
      <c r="L12304" s="77"/>
      <c r="M12304" s="77"/>
    </row>
    <row r="12305" ht="15.75" customHeight="1">
      <c r="A12305" s="79">
        <f t="shared" si="3"/>
        <v>54307</v>
      </c>
      <c r="H12305" s="77"/>
      <c r="I12305" s="77"/>
      <c r="J12305" s="77"/>
      <c r="K12305" s="77"/>
      <c r="L12305" s="77"/>
      <c r="M12305" s="77"/>
    </row>
    <row r="12306" ht="15.75" customHeight="1">
      <c r="A12306" s="79">
        <f t="shared" si="3"/>
        <v>54308</v>
      </c>
      <c r="H12306" s="77"/>
      <c r="I12306" s="77"/>
      <c r="J12306" s="77"/>
      <c r="K12306" s="77"/>
      <c r="L12306" s="77"/>
      <c r="M12306" s="77"/>
    </row>
    <row r="12307" ht="15.75" customHeight="1">
      <c r="A12307" s="79">
        <f t="shared" si="3"/>
        <v>54309</v>
      </c>
      <c r="H12307" s="77"/>
      <c r="I12307" s="77"/>
      <c r="J12307" s="77"/>
      <c r="K12307" s="77"/>
      <c r="L12307" s="77"/>
      <c r="M12307" s="77"/>
    </row>
    <row r="12308" ht="15.75" customHeight="1">
      <c r="A12308" s="79">
        <f t="shared" si="3"/>
        <v>54310</v>
      </c>
      <c r="H12308" s="77"/>
      <c r="I12308" s="77"/>
      <c r="J12308" s="77"/>
      <c r="K12308" s="77"/>
      <c r="L12308" s="77"/>
      <c r="M12308" s="77"/>
    </row>
    <row r="12309" ht="15.75" customHeight="1">
      <c r="A12309" s="79">
        <f t="shared" si="3"/>
        <v>54311</v>
      </c>
      <c r="H12309" s="77"/>
      <c r="I12309" s="77"/>
      <c r="J12309" s="77"/>
      <c r="K12309" s="77"/>
      <c r="L12309" s="77"/>
      <c r="M12309" s="77"/>
    </row>
    <row r="12310" ht="15.75" customHeight="1">
      <c r="A12310" s="79">
        <f t="shared" si="3"/>
        <v>54312</v>
      </c>
      <c r="H12310" s="77"/>
      <c r="I12310" s="77"/>
      <c r="J12310" s="77"/>
      <c r="K12310" s="77"/>
      <c r="L12310" s="77"/>
      <c r="M12310" s="77"/>
    </row>
    <row r="12311" ht="15.75" customHeight="1">
      <c r="A12311" s="79">
        <f t="shared" si="3"/>
        <v>54313</v>
      </c>
      <c r="H12311" s="77"/>
      <c r="I12311" s="77"/>
      <c r="J12311" s="77"/>
      <c r="K12311" s="77"/>
      <c r="L12311" s="77"/>
      <c r="M12311" s="77"/>
    </row>
    <row r="12312" ht="15.75" customHeight="1">
      <c r="A12312" s="79">
        <f t="shared" si="3"/>
        <v>54314</v>
      </c>
      <c r="H12312" s="77"/>
      <c r="I12312" s="77"/>
      <c r="J12312" s="77"/>
      <c r="K12312" s="77"/>
      <c r="L12312" s="77"/>
      <c r="M12312" s="77"/>
    </row>
    <row r="12313" ht="15.75" customHeight="1">
      <c r="A12313" s="79">
        <f t="shared" si="3"/>
        <v>54315</v>
      </c>
      <c r="H12313" s="77"/>
      <c r="I12313" s="77"/>
      <c r="J12313" s="77"/>
      <c r="K12313" s="77"/>
      <c r="L12313" s="77"/>
      <c r="M12313" s="77"/>
    </row>
    <row r="12314" ht="15.75" customHeight="1">
      <c r="A12314" s="79">
        <f t="shared" si="3"/>
        <v>54316</v>
      </c>
      <c r="H12314" s="77"/>
      <c r="I12314" s="77"/>
      <c r="J12314" s="77"/>
      <c r="K12314" s="77"/>
      <c r="L12314" s="77"/>
      <c r="M12314" s="77"/>
    </row>
    <row r="12315" ht="15.75" customHeight="1">
      <c r="A12315" s="79">
        <f t="shared" si="3"/>
        <v>54317</v>
      </c>
      <c r="H12315" s="77"/>
      <c r="I12315" s="77"/>
      <c r="J12315" s="77"/>
      <c r="K12315" s="77"/>
      <c r="L12315" s="77"/>
      <c r="M12315" s="77"/>
    </row>
    <row r="12316" ht="15.75" customHeight="1">
      <c r="A12316" s="79">
        <f t="shared" si="3"/>
        <v>54318</v>
      </c>
      <c r="H12316" s="77"/>
      <c r="I12316" s="77"/>
      <c r="J12316" s="77"/>
      <c r="K12316" s="77"/>
      <c r="L12316" s="77"/>
      <c r="M12316" s="77"/>
    </row>
    <row r="12317" ht="15.75" customHeight="1">
      <c r="A12317" s="79">
        <f t="shared" si="3"/>
        <v>54319</v>
      </c>
      <c r="H12317" s="77"/>
      <c r="I12317" s="77"/>
      <c r="J12317" s="77"/>
      <c r="K12317" s="77"/>
      <c r="L12317" s="77"/>
      <c r="M12317" s="77"/>
    </row>
    <row r="12318" ht="15.75" customHeight="1">
      <c r="A12318" s="79">
        <f t="shared" si="3"/>
        <v>54320</v>
      </c>
      <c r="H12318" s="77"/>
      <c r="I12318" s="77"/>
      <c r="J12318" s="77"/>
      <c r="K12318" s="77"/>
      <c r="L12318" s="77"/>
      <c r="M12318" s="77"/>
    </row>
    <row r="12319" ht="15.75" customHeight="1">
      <c r="A12319" s="79">
        <f t="shared" si="3"/>
        <v>54321</v>
      </c>
      <c r="H12319" s="77"/>
      <c r="I12319" s="77"/>
      <c r="J12319" s="77"/>
      <c r="K12319" s="77"/>
      <c r="L12319" s="77"/>
      <c r="M12319" s="77"/>
    </row>
    <row r="12320" ht="15.75" customHeight="1">
      <c r="A12320" s="79">
        <f t="shared" si="3"/>
        <v>54322</v>
      </c>
      <c r="H12320" s="77"/>
      <c r="I12320" s="77"/>
      <c r="J12320" s="77"/>
      <c r="K12320" s="77"/>
      <c r="L12320" s="77"/>
      <c r="M12320" s="77"/>
    </row>
    <row r="12321" ht="15.75" customHeight="1">
      <c r="A12321" s="79">
        <f t="shared" si="3"/>
        <v>54323</v>
      </c>
      <c r="H12321" s="77"/>
      <c r="I12321" s="77"/>
      <c r="J12321" s="77"/>
      <c r="K12321" s="77"/>
      <c r="L12321" s="77"/>
      <c r="M12321" s="77"/>
    </row>
    <row r="12322" ht="15.75" customHeight="1">
      <c r="A12322" s="79">
        <f t="shared" si="3"/>
        <v>54324</v>
      </c>
      <c r="H12322" s="77"/>
      <c r="I12322" s="77"/>
      <c r="J12322" s="77"/>
      <c r="K12322" s="77"/>
      <c r="L12322" s="77"/>
      <c r="M12322" s="77"/>
    </row>
    <row r="12323" ht="15.75" customHeight="1">
      <c r="A12323" s="79">
        <f t="shared" si="3"/>
        <v>54325</v>
      </c>
      <c r="H12323" s="77"/>
      <c r="I12323" s="77"/>
      <c r="J12323" s="77"/>
      <c r="K12323" s="77"/>
      <c r="L12323" s="77"/>
      <c r="M12323" s="77"/>
    </row>
    <row r="12324" ht="15.75" customHeight="1">
      <c r="A12324" s="79">
        <f t="shared" si="3"/>
        <v>54326</v>
      </c>
      <c r="H12324" s="77"/>
      <c r="I12324" s="77"/>
      <c r="J12324" s="77"/>
      <c r="K12324" s="77"/>
      <c r="L12324" s="77"/>
      <c r="M12324" s="77"/>
    </row>
    <row r="12325" ht="15.75" customHeight="1">
      <c r="A12325" s="79">
        <f t="shared" si="3"/>
        <v>54327</v>
      </c>
      <c r="H12325" s="77"/>
      <c r="I12325" s="77"/>
      <c r="J12325" s="77"/>
      <c r="K12325" s="77"/>
      <c r="L12325" s="77"/>
      <c r="M12325" s="77"/>
    </row>
    <row r="12326" ht="15.75" customHeight="1">
      <c r="A12326" s="79">
        <f t="shared" si="3"/>
        <v>54328</v>
      </c>
      <c r="H12326" s="77"/>
      <c r="I12326" s="77"/>
      <c r="J12326" s="77"/>
      <c r="K12326" s="77"/>
      <c r="L12326" s="77"/>
      <c r="M12326" s="77"/>
    </row>
    <row r="12327" ht="15.75" customHeight="1">
      <c r="A12327" s="79">
        <f t="shared" si="3"/>
        <v>54329</v>
      </c>
      <c r="H12327" s="77"/>
      <c r="I12327" s="77"/>
      <c r="J12327" s="77"/>
      <c r="K12327" s="77"/>
      <c r="L12327" s="77"/>
      <c r="M12327" s="77"/>
    </row>
    <row r="12328" ht="15.75" customHeight="1">
      <c r="A12328" s="79">
        <f t="shared" si="3"/>
        <v>54330</v>
      </c>
      <c r="H12328" s="77"/>
      <c r="I12328" s="77"/>
      <c r="J12328" s="77"/>
      <c r="K12328" s="77"/>
      <c r="L12328" s="77"/>
      <c r="M12328" s="77"/>
    </row>
    <row r="12329" ht="15.75" customHeight="1">
      <c r="A12329" s="79">
        <f t="shared" si="3"/>
        <v>54331</v>
      </c>
      <c r="H12329" s="77"/>
      <c r="I12329" s="77"/>
      <c r="J12329" s="77"/>
      <c r="K12329" s="77"/>
      <c r="L12329" s="77"/>
      <c r="M12329" s="77"/>
    </row>
    <row r="12330" ht="15.75" customHeight="1">
      <c r="A12330" s="79">
        <f t="shared" si="3"/>
        <v>54332</v>
      </c>
      <c r="H12330" s="77"/>
      <c r="I12330" s="77"/>
      <c r="J12330" s="77"/>
      <c r="K12330" s="77"/>
      <c r="L12330" s="77"/>
      <c r="M12330" s="77"/>
    </row>
    <row r="12331" ht="15.75" customHeight="1">
      <c r="A12331" s="79">
        <f t="shared" si="3"/>
        <v>54333</v>
      </c>
      <c r="H12331" s="77"/>
      <c r="I12331" s="77"/>
      <c r="J12331" s="77"/>
      <c r="K12331" s="77"/>
      <c r="L12331" s="77"/>
      <c r="M12331" s="77"/>
    </row>
    <row r="12332" ht="15.75" customHeight="1">
      <c r="A12332" s="79">
        <f t="shared" si="3"/>
        <v>54334</v>
      </c>
      <c r="H12332" s="77"/>
      <c r="I12332" s="77"/>
      <c r="J12332" s="77"/>
      <c r="K12332" s="77"/>
      <c r="L12332" s="77"/>
      <c r="M12332" s="77"/>
    </row>
    <row r="12333" ht="15.75" customHeight="1">
      <c r="A12333" s="79">
        <f t="shared" si="3"/>
        <v>54335</v>
      </c>
      <c r="H12333" s="77"/>
      <c r="I12333" s="77"/>
      <c r="J12333" s="77"/>
      <c r="K12333" s="77"/>
      <c r="L12333" s="77"/>
      <c r="M12333" s="77"/>
    </row>
    <row r="12334" ht="15.75" customHeight="1">
      <c r="A12334" s="79">
        <f t="shared" si="3"/>
        <v>54336</v>
      </c>
      <c r="H12334" s="77"/>
      <c r="I12334" s="77"/>
      <c r="J12334" s="77"/>
      <c r="K12334" s="77"/>
      <c r="L12334" s="77"/>
      <c r="M12334" s="77"/>
    </row>
    <row r="12335" ht="15.75" customHeight="1">
      <c r="A12335" s="79">
        <f t="shared" si="3"/>
        <v>54337</v>
      </c>
      <c r="H12335" s="77"/>
      <c r="I12335" s="77"/>
      <c r="J12335" s="77"/>
      <c r="K12335" s="77"/>
      <c r="L12335" s="77"/>
      <c r="M12335" s="77"/>
    </row>
    <row r="12336" ht="15.75" customHeight="1">
      <c r="A12336" s="79">
        <f t="shared" si="3"/>
        <v>54338</v>
      </c>
      <c r="H12336" s="77"/>
      <c r="I12336" s="77"/>
      <c r="J12336" s="77"/>
      <c r="K12336" s="77"/>
      <c r="L12336" s="77"/>
      <c r="M12336" s="77"/>
    </row>
    <row r="12337" ht="15.75" customHeight="1">
      <c r="A12337" s="79">
        <f t="shared" si="3"/>
        <v>54339</v>
      </c>
      <c r="H12337" s="77"/>
      <c r="I12337" s="77"/>
      <c r="J12337" s="77"/>
      <c r="K12337" s="77"/>
      <c r="L12337" s="77"/>
      <c r="M12337" s="77"/>
    </row>
    <row r="12338" ht="15.75" customHeight="1">
      <c r="A12338" s="79">
        <f t="shared" si="3"/>
        <v>54340</v>
      </c>
      <c r="H12338" s="77"/>
      <c r="I12338" s="77"/>
      <c r="J12338" s="77"/>
      <c r="K12338" s="77"/>
      <c r="L12338" s="77"/>
      <c r="M12338" s="77"/>
    </row>
    <row r="12339" ht="15.75" customHeight="1">
      <c r="A12339" s="79">
        <f t="shared" si="3"/>
        <v>54341</v>
      </c>
      <c r="H12339" s="77"/>
      <c r="I12339" s="77"/>
      <c r="J12339" s="77"/>
      <c r="K12339" s="77"/>
      <c r="L12339" s="77"/>
      <c r="M12339" s="77"/>
    </row>
    <row r="12340" ht="15.75" customHeight="1">
      <c r="A12340" s="79">
        <f t="shared" si="3"/>
        <v>54342</v>
      </c>
      <c r="H12340" s="77"/>
      <c r="I12340" s="77"/>
      <c r="J12340" s="77"/>
      <c r="K12340" s="77"/>
      <c r="L12340" s="77"/>
      <c r="M12340" s="77"/>
    </row>
    <row r="12341" ht="15.75" customHeight="1">
      <c r="A12341" s="79">
        <f t="shared" si="3"/>
        <v>54343</v>
      </c>
      <c r="H12341" s="77"/>
      <c r="I12341" s="77"/>
      <c r="J12341" s="77"/>
      <c r="K12341" s="77"/>
      <c r="L12341" s="77"/>
      <c r="M12341" s="77"/>
    </row>
    <row r="12342" ht="15.75" customHeight="1">
      <c r="A12342" s="79">
        <f t="shared" si="3"/>
        <v>54344</v>
      </c>
      <c r="H12342" s="77"/>
      <c r="I12342" s="77"/>
      <c r="J12342" s="77"/>
      <c r="K12342" s="77"/>
      <c r="L12342" s="77"/>
      <c r="M12342" s="77"/>
    </row>
    <row r="12343" ht="15.75" customHeight="1">
      <c r="A12343" s="79">
        <f t="shared" si="3"/>
        <v>54345</v>
      </c>
      <c r="H12343" s="77"/>
      <c r="I12343" s="77"/>
      <c r="J12343" s="77"/>
      <c r="K12343" s="77"/>
      <c r="L12343" s="77"/>
      <c r="M12343" s="77"/>
    </row>
    <row r="12344" ht="15.75" customHeight="1">
      <c r="A12344" s="79">
        <f t="shared" si="3"/>
        <v>54346</v>
      </c>
      <c r="H12344" s="77"/>
      <c r="I12344" s="77"/>
      <c r="J12344" s="77"/>
      <c r="K12344" s="77"/>
      <c r="L12344" s="77"/>
      <c r="M12344" s="77"/>
    </row>
    <row r="12345" ht="15.75" customHeight="1">
      <c r="A12345" s="79">
        <f t="shared" si="3"/>
        <v>54347</v>
      </c>
      <c r="H12345" s="77"/>
      <c r="I12345" s="77"/>
      <c r="J12345" s="77"/>
      <c r="K12345" s="77"/>
      <c r="L12345" s="77"/>
      <c r="M12345" s="77"/>
    </row>
    <row r="12346" ht="15.75" customHeight="1">
      <c r="A12346" s="79">
        <f t="shared" si="3"/>
        <v>54348</v>
      </c>
      <c r="H12346" s="77"/>
      <c r="I12346" s="77"/>
      <c r="J12346" s="77"/>
      <c r="K12346" s="77"/>
      <c r="L12346" s="77"/>
      <c r="M12346" s="77"/>
    </row>
    <row r="12347" ht="15.75" customHeight="1">
      <c r="A12347" s="79">
        <f t="shared" si="3"/>
        <v>54349</v>
      </c>
      <c r="H12347" s="77"/>
      <c r="I12347" s="77"/>
      <c r="J12347" s="77"/>
      <c r="K12347" s="77"/>
      <c r="L12347" s="77"/>
      <c r="M12347" s="77"/>
    </row>
    <row r="12348" ht="15.75" customHeight="1">
      <c r="A12348" s="79">
        <f t="shared" si="3"/>
        <v>54350</v>
      </c>
      <c r="H12348" s="77"/>
      <c r="I12348" s="77"/>
      <c r="J12348" s="77"/>
      <c r="K12348" s="77"/>
      <c r="L12348" s="77"/>
      <c r="M12348" s="77"/>
    </row>
    <row r="12349" ht="15.75" customHeight="1">
      <c r="A12349" s="79">
        <f t="shared" si="3"/>
        <v>54351</v>
      </c>
      <c r="H12349" s="77"/>
      <c r="I12349" s="77"/>
      <c r="J12349" s="77"/>
      <c r="K12349" s="77"/>
      <c r="L12349" s="77"/>
      <c r="M12349" s="77"/>
    </row>
    <row r="12350" ht="15.75" customHeight="1">
      <c r="A12350" s="79">
        <f t="shared" si="3"/>
        <v>54352</v>
      </c>
      <c r="H12350" s="77"/>
      <c r="I12350" s="77"/>
      <c r="J12350" s="77"/>
      <c r="K12350" s="77"/>
      <c r="L12350" s="77"/>
      <c r="M12350" s="77"/>
    </row>
    <row r="12351" ht="15.75" customHeight="1">
      <c r="A12351" s="79">
        <f t="shared" si="3"/>
        <v>54353</v>
      </c>
      <c r="H12351" s="77"/>
      <c r="I12351" s="77"/>
      <c r="J12351" s="77"/>
      <c r="K12351" s="77"/>
      <c r="L12351" s="77"/>
      <c r="M12351" s="77"/>
    </row>
    <row r="12352" ht="15.75" customHeight="1">
      <c r="A12352" s="79">
        <f t="shared" si="3"/>
        <v>54354</v>
      </c>
      <c r="H12352" s="77"/>
      <c r="I12352" s="77"/>
      <c r="J12352" s="77"/>
      <c r="K12352" s="77"/>
      <c r="L12352" s="77"/>
      <c r="M12352" s="77"/>
    </row>
    <row r="12353" ht="15.75" customHeight="1">
      <c r="A12353" s="79">
        <f t="shared" si="3"/>
        <v>54355</v>
      </c>
      <c r="H12353" s="77"/>
      <c r="I12353" s="77"/>
      <c r="J12353" s="77"/>
      <c r="K12353" s="77"/>
      <c r="L12353" s="77"/>
      <c r="M12353" s="77"/>
    </row>
    <row r="12354" ht="15.75" customHeight="1">
      <c r="A12354" s="79">
        <f t="shared" si="3"/>
        <v>54356</v>
      </c>
      <c r="H12354" s="77"/>
      <c r="I12354" s="77"/>
      <c r="J12354" s="77"/>
      <c r="K12354" s="77"/>
      <c r="L12354" s="77"/>
      <c r="M12354" s="77"/>
    </row>
    <row r="12355" ht="15.75" customHeight="1">
      <c r="A12355" s="79">
        <f t="shared" si="3"/>
        <v>54357</v>
      </c>
      <c r="H12355" s="77"/>
      <c r="I12355" s="77"/>
      <c r="J12355" s="77"/>
      <c r="K12355" s="77"/>
      <c r="L12355" s="77"/>
      <c r="M12355" s="77"/>
    </row>
    <row r="12356" ht="15.75" customHeight="1">
      <c r="A12356" s="79">
        <f t="shared" si="3"/>
        <v>54358</v>
      </c>
      <c r="H12356" s="77"/>
      <c r="I12356" s="77"/>
      <c r="J12356" s="77"/>
      <c r="K12356" s="77"/>
      <c r="L12356" s="77"/>
      <c r="M12356" s="77"/>
    </row>
    <row r="12357" ht="15.75" customHeight="1">
      <c r="A12357" s="79">
        <f t="shared" si="3"/>
        <v>54359</v>
      </c>
      <c r="H12357" s="77"/>
      <c r="I12357" s="77"/>
      <c r="J12357" s="77"/>
      <c r="K12357" s="77"/>
      <c r="L12357" s="77"/>
      <c r="M12357" s="77"/>
    </row>
    <row r="12358" ht="15.75" customHeight="1">
      <c r="A12358" s="79">
        <f t="shared" si="3"/>
        <v>54360</v>
      </c>
      <c r="H12358" s="77"/>
      <c r="I12358" s="77"/>
      <c r="J12358" s="77"/>
      <c r="K12358" s="77"/>
      <c r="L12358" s="77"/>
      <c r="M12358" s="77"/>
    </row>
    <row r="12359" ht="15.75" customHeight="1">
      <c r="A12359" s="79">
        <f t="shared" si="3"/>
        <v>54361</v>
      </c>
      <c r="H12359" s="77"/>
      <c r="I12359" s="77"/>
      <c r="J12359" s="77"/>
      <c r="K12359" s="77"/>
      <c r="L12359" s="77"/>
      <c r="M12359" s="77"/>
    </row>
    <row r="12360" ht="15.75" customHeight="1">
      <c r="A12360" s="79">
        <f t="shared" si="3"/>
        <v>54362</v>
      </c>
      <c r="H12360" s="77"/>
      <c r="I12360" s="77"/>
      <c r="J12360" s="77"/>
      <c r="K12360" s="77"/>
      <c r="L12360" s="77"/>
      <c r="M12360" s="77"/>
    </row>
    <row r="12361" ht="15.75" customHeight="1">
      <c r="A12361" s="79">
        <f t="shared" si="3"/>
        <v>54363</v>
      </c>
      <c r="H12361" s="77"/>
      <c r="I12361" s="77"/>
      <c r="J12361" s="77"/>
      <c r="K12361" s="77"/>
      <c r="L12361" s="77"/>
      <c r="M12361" s="77"/>
    </row>
    <row r="12362" ht="15.75" customHeight="1">
      <c r="A12362" s="79">
        <f t="shared" si="3"/>
        <v>54364</v>
      </c>
      <c r="H12362" s="77"/>
      <c r="I12362" s="77"/>
      <c r="J12362" s="77"/>
      <c r="K12362" s="77"/>
      <c r="L12362" s="77"/>
      <c r="M12362" s="77"/>
    </row>
    <row r="12363" ht="15.75" customHeight="1">
      <c r="A12363" s="79">
        <f t="shared" si="3"/>
        <v>54365</v>
      </c>
      <c r="H12363" s="77"/>
      <c r="I12363" s="77"/>
      <c r="J12363" s="77"/>
      <c r="K12363" s="77"/>
      <c r="L12363" s="77"/>
      <c r="M12363" s="77"/>
    </row>
    <row r="12364" ht="15.75" customHeight="1">
      <c r="A12364" s="79">
        <f t="shared" si="3"/>
        <v>54366</v>
      </c>
      <c r="H12364" s="77"/>
      <c r="I12364" s="77"/>
      <c r="J12364" s="77"/>
      <c r="K12364" s="77"/>
      <c r="L12364" s="77"/>
      <c r="M12364" s="77"/>
    </row>
    <row r="12365" ht="15.75" customHeight="1">
      <c r="A12365" s="79">
        <f t="shared" si="3"/>
        <v>54367</v>
      </c>
      <c r="H12365" s="77"/>
      <c r="I12365" s="77"/>
      <c r="J12365" s="77"/>
      <c r="K12365" s="77"/>
      <c r="L12365" s="77"/>
      <c r="M12365" s="77"/>
    </row>
    <row r="12366" ht="15.75" customHeight="1">
      <c r="A12366" s="79">
        <f t="shared" si="3"/>
        <v>54368</v>
      </c>
      <c r="H12366" s="77"/>
      <c r="I12366" s="77"/>
      <c r="J12366" s="77"/>
      <c r="K12366" s="77"/>
      <c r="L12366" s="77"/>
      <c r="M12366" s="77"/>
    </row>
    <row r="12367" ht="15.75" customHeight="1">
      <c r="A12367" s="79">
        <f t="shared" si="3"/>
        <v>54369</v>
      </c>
      <c r="H12367" s="77"/>
      <c r="I12367" s="77"/>
      <c r="J12367" s="77"/>
      <c r="K12367" s="77"/>
      <c r="L12367" s="77"/>
      <c r="M12367" s="77"/>
    </row>
    <row r="12368" ht="15.75" customHeight="1">
      <c r="A12368" s="79">
        <f t="shared" si="3"/>
        <v>54370</v>
      </c>
      <c r="H12368" s="77"/>
      <c r="I12368" s="77"/>
      <c r="J12368" s="77"/>
      <c r="K12368" s="77"/>
      <c r="L12368" s="77"/>
      <c r="M12368" s="77"/>
    </row>
    <row r="12369" ht="15.75" customHeight="1">
      <c r="A12369" s="79">
        <f t="shared" si="3"/>
        <v>54371</v>
      </c>
      <c r="H12369" s="77"/>
      <c r="I12369" s="77"/>
      <c r="J12369" s="77"/>
      <c r="K12369" s="77"/>
      <c r="L12369" s="77"/>
      <c r="M12369" s="77"/>
    </row>
    <row r="12370" ht="15.75" customHeight="1">
      <c r="A12370" s="79">
        <f t="shared" si="3"/>
        <v>54372</v>
      </c>
      <c r="H12370" s="77"/>
      <c r="I12370" s="77"/>
      <c r="J12370" s="77"/>
      <c r="K12370" s="77"/>
      <c r="L12370" s="77"/>
      <c r="M12370" s="77"/>
    </row>
    <row r="12371" ht="15.75" customHeight="1">
      <c r="A12371" s="79">
        <f t="shared" si="3"/>
        <v>54373</v>
      </c>
      <c r="H12371" s="77"/>
      <c r="I12371" s="77"/>
      <c r="J12371" s="77"/>
      <c r="K12371" s="77"/>
      <c r="L12371" s="77"/>
      <c r="M12371" s="77"/>
    </row>
    <row r="12372" ht="15.75" customHeight="1">
      <c r="A12372" s="79">
        <f t="shared" si="3"/>
        <v>54374</v>
      </c>
      <c r="H12372" s="77"/>
      <c r="I12372" s="77"/>
      <c r="J12372" s="77"/>
      <c r="K12372" s="77"/>
      <c r="L12372" s="77"/>
      <c r="M12372" s="77"/>
    </row>
    <row r="12373" ht="15.75" customHeight="1">
      <c r="A12373" s="79">
        <f t="shared" si="3"/>
        <v>54375</v>
      </c>
      <c r="H12373" s="77"/>
      <c r="I12373" s="77"/>
      <c r="J12373" s="77"/>
      <c r="K12373" s="77"/>
      <c r="L12373" s="77"/>
      <c r="M12373" s="77"/>
    </row>
    <row r="12374" ht="15.75" customHeight="1">
      <c r="A12374" s="79">
        <f t="shared" si="3"/>
        <v>54376</v>
      </c>
      <c r="H12374" s="77"/>
      <c r="I12374" s="77"/>
      <c r="J12374" s="77"/>
      <c r="K12374" s="77"/>
      <c r="L12374" s="77"/>
      <c r="M12374" s="77"/>
    </row>
    <row r="12375" ht="15.75" customHeight="1">
      <c r="A12375" s="79">
        <f t="shared" si="3"/>
        <v>54377</v>
      </c>
      <c r="H12375" s="77"/>
      <c r="I12375" s="77"/>
      <c r="J12375" s="77"/>
      <c r="K12375" s="77"/>
      <c r="L12375" s="77"/>
      <c r="M12375" s="77"/>
    </row>
    <row r="12376" ht="15.75" customHeight="1">
      <c r="A12376" s="79">
        <f t="shared" si="3"/>
        <v>54378</v>
      </c>
      <c r="H12376" s="77"/>
      <c r="I12376" s="77"/>
      <c r="J12376" s="77"/>
      <c r="K12376" s="77"/>
      <c r="L12376" s="77"/>
      <c r="M12376" s="77"/>
    </row>
    <row r="12377" ht="15.75" customHeight="1">
      <c r="A12377" s="79">
        <f t="shared" si="3"/>
        <v>54379</v>
      </c>
      <c r="H12377" s="77"/>
      <c r="I12377" s="77"/>
      <c r="J12377" s="77"/>
      <c r="K12377" s="77"/>
      <c r="L12377" s="77"/>
      <c r="M12377" s="77"/>
    </row>
    <row r="12378" ht="15.75" customHeight="1">
      <c r="A12378" s="79">
        <f t="shared" si="3"/>
        <v>54380</v>
      </c>
      <c r="H12378" s="77"/>
      <c r="I12378" s="77"/>
      <c r="J12378" s="77"/>
      <c r="K12378" s="77"/>
      <c r="L12378" s="77"/>
      <c r="M12378" s="77"/>
    </row>
    <row r="12379" ht="15.75" customHeight="1">
      <c r="A12379" s="79">
        <f t="shared" si="3"/>
        <v>54381</v>
      </c>
      <c r="H12379" s="77"/>
      <c r="I12379" s="77"/>
      <c r="J12379" s="77"/>
      <c r="K12379" s="77"/>
      <c r="L12379" s="77"/>
      <c r="M12379" s="77"/>
    </row>
    <row r="12380" ht="15.75" customHeight="1">
      <c r="A12380" s="79">
        <f t="shared" si="3"/>
        <v>54382</v>
      </c>
      <c r="H12380" s="77"/>
      <c r="I12380" s="77"/>
      <c r="J12380" s="77"/>
      <c r="K12380" s="77"/>
      <c r="L12380" s="77"/>
      <c r="M12380" s="77"/>
    </row>
    <row r="12381" ht="15.75" customHeight="1">
      <c r="A12381" s="79">
        <f t="shared" si="3"/>
        <v>54383</v>
      </c>
      <c r="H12381" s="77"/>
      <c r="I12381" s="77"/>
      <c r="J12381" s="77"/>
      <c r="K12381" s="77"/>
      <c r="L12381" s="77"/>
      <c r="M12381" s="77"/>
    </row>
    <row r="12382" ht="15.75" customHeight="1">
      <c r="A12382" s="79">
        <f t="shared" si="3"/>
        <v>54384</v>
      </c>
      <c r="H12382" s="77"/>
      <c r="I12382" s="77"/>
      <c r="J12382" s="77"/>
      <c r="K12382" s="77"/>
      <c r="L12382" s="77"/>
      <c r="M12382" s="77"/>
    </row>
    <row r="12383" ht="15.75" customHeight="1">
      <c r="A12383" s="79">
        <f t="shared" si="3"/>
        <v>54385</v>
      </c>
      <c r="H12383" s="77"/>
      <c r="I12383" s="77"/>
      <c r="J12383" s="77"/>
      <c r="K12383" s="77"/>
      <c r="L12383" s="77"/>
      <c r="M12383" s="77"/>
    </row>
    <row r="12384" ht="15.75" customHeight="1">
      <c r="A12384" s="79">
        <f t="shared" si="3"/>
        <v>54386</v>
      </c>
      <c r="H12384" s="77"/>
      <c r="I12384" s="77"/>
      <c r="J12384" s="77"/>
      <c r="K12384" s="77"/>
      <c r="L12384" s="77"/>
      <c r="M12384" s="77"/>
    </row>
    <row r="12385" ht="15.75" customHeight="1">
      <c r="A12385" s="79">
        <f t="shared" si="3"/>
        <v>54387</v>
      </c>
      <c r="H12385" s="77"/>
      <c r="I12385" s="77"/>
      <c r="J12385" s="77"/>
      <c r="K12385" s="77"/>
      <c r="L12385" s="77"/>
      <c r="M12385" s="77"/>
    </row>
    <row r="12386" ht="15.75" customHeight="1">
      <c r="A12386" s="79">
        <f t="shared" si="3"/>
        <v>54388</v>
      </c>
      <c r="H12386" s="77"/>
      <c r="I12386" s="77"/>
      <c r="J12386" s="77"/>
      <c r="K12386" s="77"/>
      <c r="L12386" s="77"/>
      <c r="M12386" s="77"/>
    </row>
    <row r="12387" ht="15.75" customHeight="1">
      <c r="A12387" s="79">
        <f t="shared" si="3"/>
        <v>54389</v>
      </c>
      <c r="H12387" s="77"/>
      <c r="I12387" s="77"/>
      <c r="J12387" s="77"/>
      <c r="K12387" s="77"/>
      <c r="L12387" s="77"/>
      <c r="M12387" s="77"/>
    </row>
    <row r="12388" ht="15.75" customHeight="1">
      <c r="A12388" s="79">
        <f t="shared" si="3"/>
        <v>54390</v>
      </c>
      <c r="H12388" s="77"/>
      <c r="I12388" s="77"/>
      <c r="J12388" s="77"/>
      <c r="K12388" s="77"/>
      <c r="L12388" s="77"/>
      <c r="M12388" s="77"/>
    </row>
    <row r="12389" ht="15.75" customHeight="1">
      <c r="A12389" s="79">
        <f t="shared" si="3"/>
        <v>54391</v>
      </c>
      <c r="H12389" s="77"/>
      <c r="I12389" s="77"/>
      <c r="J12389" s="77"/>
      <c r="K12389" s="77"/>
      <c r="L12389" s="77"/>
      <c r="M12389" s="77"/>
    </row>
    <row r="12390" ht="15.75" customHeight="1">
      <c r="A12390" s="79">
        <f t="shared" si="3"/>
        <v>54392</v>
      </c>
      <c r="H12390" s="77"/>
      <c r="I12390" s="77"/>
      <c r="J12390" s="77"/>
      <c r="K12390" s="77"/>
      <c r="L12390" s="77"/>
      <c r="M12390" s="77"/>
    </row>
    <row r="12391" ht="15.75" customHeight="1">
      <c r="A12391" s="79">
        <f t="shared" si="3"/>
        <v>54393</v>
      </c>
      <c r="H12391" s="77"/>
      <c r="I12391" s="77"/>
      <c r="J12391" s="77"/>
      <c r="K12391" s="77"/>
      <c r="L12391" s="77"/>
      <c r="M12391" s="77"/>
    </row>
    <row r="12392" ht="15.75" customHeight="1">
      <c r="A12392" s="79">
        <f t="shared" si="3"/>
        <v>54394</v>
      </c>
      <c r="H12392" s="77"/>
      <c r="I12392" s="77"/>
      <c r="J12392" s="77"/>
      <c r="K12392" s="77"/>
      <c r="L12392" s="77"/>
      <c r="M12392" s="77"/>
    </row>
    <row r="12393" ht="15.75" customHeight="1">
      <c r="A12393" s="79">
        <f t="shared" si="3"/>
        <v>54395</v>
      </c>
      <c r="H12393" s="77"/>
      <c r="I12393" s="77"/>
      <c r="J12393" s="77"/>
      <c r="K12393" s="77"/>
      <c r="L12393" s="77"/>
      <c r="M12393" s="77"/>
    </row>
    <row r="12394" ht="15.75" customHeight="1">
      <c r="A12394" s="79">
        <f t="shared" si="3"/>
        <v>54396</v>
      </c>
      <c r="H12394" s="77"/>
      <c r="I12394" s="77"/>
      <c r="J12394" s="77"/>
      <c r="K12394" s="77"/>
      <c r="L12394" s="77"/>
      <c r="M12394" s="77"/>
    </row>
    <row r="12395" ht="15.75" customHeight="1">
      <c r="A12395" s="79">
        <f t="shared" si="3"/>
        <v>54397</v>
      </c>
      <c r="H12395" s="77"/>
      <c r="I12395" s="77"/>
      <c r="J12395" s="77"/>
      <c r="K12395" s="77"/>
      <c r="L12395" s="77"/>
      <c r="M12395" s="77"/>
    </row>
    <row r="12396" ht="15.75" customHeight="1">
      <c r="A12396" s="79">
        <f t="shared" si="3"/>
        <v>54398</v>
      </c>
      <c r="H12396" s="77"/>
      <c r="I12396" s="77"/>
      <c r="J12396" s="77"/>
      <c r="K12396" s="77"/>
      <c r="L12396" s="77"/>
      <c r="M12396" s="77"/>
    </row>
    <row r="12397" ht="15.75" customHeight="1">
      <c r="A12397" s="79">
        <f t="shared" si="3"/>
        <v>54399</v>
      </c>
      <c r="H12397" s="77"/>
      <c r="I12397" s="77"/>
      <c r="J12397" s="77"/>
      <c r="K12397" s="77"/>
      <c r="L12397" s="77"/>
      <c r="M12397" s="77"/>
    </row>
    <row r="12398" ht="15.75" customHeight="1">
      <c r="A12398" s="79">
        <f t="shared" si="3"/>
        <v>54400</v>
      </c>
      <c r="H12398" s="77"/>
      <c r="I12398" s="77"/>
      <c r="J12398" s="77"/>
      <c r="K12398" s="77"/>
      <c r="L12398" s="77"/>
      <c r="M12398" s="77"/>
    </row>
    <row r="12399" ht="15.75" customHeight="1">
      <c r="A12399" s="79">
        <f t="shared" si="3"/>
        <v>54401</v>
      </c>
      <c r="H12399" s="77"/>
      <c r="I12399" s="77"/>
      <c r="J12399" s="77"/>
      <c r="K12399" s="77"/>
      <c r="L12399" s="77"/>
      <c r="M12399" s="77"/>
    </row>
    <row r="12400" ht="15.75" customHeight="1">
      <c r="A12400" s="79">
        <f t="shared" si="3"/>
        <v>54402</v>
      </c>
      <c r="H12400" s="77"/>
      <c r="I12400" s="77"/>
      <c r="J12400" s="77"/>
      <c r="K12400" s="77"/>
      <c r="L12400" s="77"/>
      <c r="M12400" s="77"/>
    </row>
    <row r="12401" ht="15.75" customHeight="1">
      <c r="A12401" s="79">
        <f t="shared" si="3"/>
        <v>54403</v>
      </c>
      <c r="H12401" s="77"/>
      <c r="I12401" s="77"/>
      <c r="J12401" s="77"/>
      <c r="K12401" s="77"/>
      <c r="L12401" s="77"/>
      <c r="M12401" s="77"/>
    </row>
    <row r="12402" ht="15.75" customHeight="1">
      <c r="A12402" s="79">
        <f t="shared" si="3"/>
        <v>54404</v>
      </c>
      <c r="H12402" s="77"/>
      <c r="I12402" s="77"/>
      <c r="J12402" s="77"/>
      <c r="K12402" s="77"/>
      <c r="L12402" s="77"/>
      <c r="M12402" s="77"/>
    </row>
    <row r="12403" ht="15.75" customHeight="1">
      <c r="A12403" s="79">
        <f t="shared" si="3"/>
        <v>54405</v>
      </c>
      <c r="H12403" s="77"/>
      <c r="I12403" s="77"/>
      <c r="J12403" s="77"/>
      <c r="K12403" s="77"/>
      <c r="L12403" s="77"/>
      <c r="M12403" s="77"/>
    </row>
    <row r="12404" ht="15.75" customHeight="1">
      <c r="A12404" s="79">
        <f t="shared" si="3"/>
        <v>54406</v>
      </c>
      <c r="H12404" s="77"/>
      <c r="I12404" s="77"/>
      <c r="J12404" s="77"/>
      <c r="K12404" s="77"/>
      <c r="L12404" s="77"/>
      <c r="M12404" s="77"/>
    </row>
    <row r="12405" ht="15.75" customHeight="1">
      <c r="A12405" s="79">
        <f t="shared" si="3"/>
        <v>54407</v>
      </c>
      <c r="H12405" s="77"/>
      <c r="I12405" s="77"/>
      <c r="J12405" s="77"/>
      <c r="K12405" s="77"/>
      <c r="L12405" s="77"/>
      <c r="M12405" s="77"/>
    </row>
    <row r="12406" ht="15.75" customHeight="1">
      <c r="A12406" s="79">
        <f t="shared" si="3"/>
        <v>54408</v>
      </c>
      <c r="H12406" s="77"/>
      <c r="I12406" s="77"/>
      <c r="J12406" s="77"/>
      <c r="K12406" s="77"/>
      <c r="L12406" s="77"/>
      <c r="M12406" s="77"/>
    </row>
    <row r="12407" ht="15.75" customHeight="1">
      <c r="A12407" s="79">
        <f t="shared" si="3"/>
        <v>54409</v>
      </c>
      <c r="H12407" s="77"/>
      <c r="I12407" s="77"/>
      <c r="J12407" s="77"/>
      <c r="K12407" s="77"/>
      <c r="L12407" s="77"/>
      <c r="M12407" s="77"/>
    </row>
    <row r="12408" ht="15.75" customHeight="1">
      <c r="A12408" s="79">
        <f t="shared" si="3"/>
        <v>54410</v>
      </c>
      <c r="H12408" s="77"/>
      <c r="I12408" s="77"/>
      <c r="J12408" s="77"/>
      <c r="K12408" s="77"/>
      <c r="L12408" s="77"/>
      <c r="M12408" s="77"/>
    </row>
    <row r="12409" ht="15.75" customHeight="1">
      <c r="A12409" s="79">
        <f t="shared" si="3"/>
        <v>54411</v>
      </c>
      <c r="H12409" s="77"/>
      <c r="I12409" s="77"/>
      <c r="J12409" s="77"/>
      <c r="K12409" s="77"/>
      <c r="L12409" s="77"/>
      <c r="M12409" s="77"/>
    </row>
    <row r="12410" ht="15.75" customHeight="1">
      <c r="A12410" s="79">
        <f t="shared" si="3"/>
        <v>54412</v>
      </c>
      <c r="H12410" s="77"/>
      <c r="I12410" s="77"/>
      <c r="J12410" s="77"/>
      <c r="K12410" s="77"/>
      <c r="L12410" s="77"/>
      <c r="M12410" s="77"/>
    </row>
    <row r="12411" ht="15.75" customHeight="1">
      <c r="A12411" s="79">
        <f t="shared" si="3"/>
        <v>54413</v>
      </c>
      <c r="H12411" s="77"/>
      <c r="I12411" s="77"/>
      <c r="J12411" s="77"/>
      <c r="K12411" s="77"/>
      <c r="L12411" s="77"/>
      <c r="M12411" s="77"/>
    </row>
    <row r="12412" ht="15.75" customHeight="1">
      <c r="A12412" s="79">
        <f t="shared" si="3"/>
        <v>54414</v>
      </c>
      <c r="H12412" s="77"/>
      <c r="I12412" s="77"/>
      <c r="J12412" s="77"/>
      <c r="K12412" s="77"/>
      <c r="L12412" s="77"/>
      <c r="M12412" s="77"/>
    </row>
    <row r="12413" ht="15.75" customHeight="1">
      <c r="A12413" s="79">
        <f t="shared" si="3"/>
        <v>54415</v>
      </c>
      <c r="H12413" s="77"/>
      <c r="I12413" s="77"/>
      <c r="J12413" s="77"/>
      <c r="K12413" s="77"/>
      <c r="L12413" s="77"/>
      <c r="M12413" s="77"/>
    </row>
    <row r="12414" ht="15.75" customHeight="1">
      <c r="A12414" s="79">
        <f t="shared" si="3"/>
        <v>54416</v>
      </c>
      <c r="H12414" s="77"/>
      <c r="I12414" s="77"/>
      <c r="J12414" s="77"/>
      <c r="K12414" s="77"/>
      <c r="L12414" s="77"/>
      <c r="M12414" s="77"/>
    </row>
    <row r="12415" ht="15.75" customHeight="1">
      <c r="A12415" s="79">
        <f t="shared" si="3"/>
        <v>54417</v>
      </c>
      <c r="H12415" s="77"/>
      <c r="I12415" s="77"/>
      <c r="J12415" s="77"/>
      <c r="K12415" s="77"/>
      <c r="L12415" s="77"/>
      <c r="M12415" s="77"/>
    </row>
    <row r="12416" ht="15.75" customHeight="1">
      <c r="A12416" s="79">
        <f t="shared" si="3"/>
        <v>54418</v>
      </c>
      <c r="H12416" s="77"/>
      <c r="I12416" s="77"/>
      <c r="J12416" s="77"/>
      <c r="K12416" s="77"/>
      <c r="L12416" s="77"/>
      <c r="M12416" s="77"/>
    </row>
    <row r="12417" ht="15.75" customHeight="1">
      <c r="A12417" s="79">
        <f t="shared" si="3"/>
        <v>54419</v>
      </c>
      <c r="H12417" s="77"/>
      <c r="I12417" s="77"/>
      <c r="J12417" s="77"/>
      <c r="K12417" s="77"/>
      <c r="L12417" s="77"/>
      <c r="M12417" s="77"/>
    </row>
    <row r="12418" ht="15.75" customHeight="1">
      <c r="A12418" s="79">
        <f t="shared" si="3"/>
        <v>54420</v>
      </c>
      <c r="H12418" s="77"/>
      <c r="I12418" s="77"/>
      <c r="J12418" s="77"/>
      <c r="K12418" s="77"/>
      <c r="L12418" s="77"/>
      <c r="M12418" s="77"/>
    </row>
    <row r="12419" ht="15.75" customHeight="1">
      <c r="A12419" s="79">
        <f t="shared" si="3"/>
        <v>54421</v>
      </c>
      <c r="H12419" s="77"/>
      <c r="I12419" s="77"/>
      <c r="J12419" s="77"/>
      <c r="K12419" s="77"/>
      <c r="L12419" s="77"/>
      <c r="M12419" s="77"/>
    </row>
    <row r="12420" ht="15.75" customHeight="1">
      <c r="A12420" s="79">
        <f t="shared" si="3"/>
        <v>54422</v>
      </c>
      <c r="H12420" s="77"/>
      <c r="I12420" s="77"/>
      <c r="J12420" s="77"/>
      <c r="K12420" s="77"/>
      <c r="L12420" s="77"/>
      <c r="M12420" s="77"/>
    </row>
    <row r="12421" ht="15.75" customHeight="1">
      <c r="A12421" s="79">
        <f t="shared" si="3"/>
        <v>54423</v>
      </c>
      <c r="H12421" s="77"/>
      <c r="I12421" s="77"/>
      <c r="J12421" s="77"/>
      <c r="K12421" s="77"/>
      <c r="L12421" s="77"/>
      <c r="M12421" s="77"/>
    </row>
    <row r="12422" ht="15.75" customHeight="1">
      <c r="A12422" s="79">
        <f t="shared" si="3"/>
        <v>54424</v>
      </c>
      <c r="H12422" s="77"/>
      <c r="I12422" s="77"/>
      <c r="J12422" s="77"/>
      <c r="K12422" s="77"/>
      <c r="L12422" s="77"/>
      <c r="M12422" s="77"/>
    </row>
    <row r="12423" ht="15.75" customHeight="1">
      <c r="A12423" s="79">
        <f t="shared" si="3"/>
        <v>54425</v>
      </c>
      <c r="H12423" s="77"/>
      <c r="I12423" s="77"/>
      <c r="J12423" s="77"/>
      <c r="K12423" s="77"/>
      <c r="L12423" s="77"/>
      <c r="M12423" s="77"/>
    </row>
    <row r="12424" ht="15.75" customHeight="1">
      <c r="A12424" s="79">
        <f t="shared" si="3"/>
        <v>54426</v>
      </c>
      <c r="H12424" s="77"/>
      <c r="I12424" s="77"/>
      <c r="J12424" s="77"/>
      <c r="K12424" s="77"/>
      <c r="L12424" s="77"/>
      <c r="M12424" s="77"/>
    </row>
    <row r="12425" ht="15.75" customHeight="1">
      <c r="A12425" s="79">
        <f t="shared" si="3"/>
        <v>54427</v>
      </c>
      <c r="H12425" s="77"/>
      <c r="I12425" s="77"/>
      <c r="J12425" s="77"/>
      <c r="K12425" s="77"/>
      <c r="L12425" s="77"/>
      <c r="M12425" s="77"/>
    </row>
    <row r="12426" ht="15.75" customHeight="1">
      <c r="A12426" s="79">
        <f t="shared" si="3"/>
        <v>54428</v>
      </c>
      <c r="H12426" s="77"/>
      <c r="I12426" s="77"/>
      <c r="J12426" s="77"/>
      <c r="K12426" s="77"/>
      <c r="L12426" s="77"/>
      <c r="M12426" s="77"/>
    </row>
    <row r="12427" ht="15.75" customHeight="1">
      <c r="A12427" s="79">
        <f t="shared" si="3"/>
        <v>54429</v>
      </c>
      <c r="H12427" s="77"/>
      <c r="I12427" s="77"/>
      <c r="J12427" s="77"/>
      <c r="K12427" s="77"/>
      <c r="L12427" s="77"/>
      <c r="M12427" s="77"/>
    </row>
    <row r="12428" ht="15.75" customHeight="1">
      <c r="A12428" s="79">
        <f t="shared" si="3"/>
        <v>54430</v>
      </c>
      <c r="H12428" s="77"/>
      <c r="I12428" s="77"/>
      <c r="J12428" s="77"/>
      <c r="K12428" s="77"/>
      <c r="L12428" s="77"/>
      <c r="M12428" s="77"/>
    </row>
    <row r="12429" ht="15.75" customHeight="1">
      <c r="A12429" s="79">
        <f t="shared" si="3"/>
        <v>54431</v>
      </c>
      <c r="H12429" s="77"/>
      <c r="I12429" s="77"/>
      <c r="J12429" s="77"/>
      <c r="K12429" s="77"/>
      <c r="L12429" s="77"/>
      <c r="M12429" s="77"/>
    </row>
    <row r="12430" ht="15.75" customHeight="1">
      <c r="A12430" s="79">
        <f t="shared" si="3"/>
        <v>54432</v>
      </c>
      <c r="H12430" s="77"/>
      <c r="I12430" s="77"/>
      <c r="J12430" s="77"/>
      <c r="K12430" s="77"/>
      <c r="L12430" s="77"/>
      <c r="M12430" s="77"/>
    </row>
    <row r="12431" ht="15.75" customHeight="1">
      <c r="A12431" s="79">
        <f t="shared" si="3"/>
        <v>54433</v>
      </c>
      <c r="H12431" s="77"/>
      <c r="I12431" s="77"/>
      <c r="J12431" s="77"/>
      <c r="K12431" s="77"/>
      <c r="L12431" s="77"/>
      <c r="M12431" s="77"/>
    </row>
    <row r="12432" ht="15.75" customHeight="1">
      <c r="A12432" s="79">
        <f t="shared" si="3"/>
        <v>54434</v>
      </c>
      <c r="H12432" s="77"/>
      <c r="I12432" s="77"/>
      <c r="J12432" s="77"/>
      <c r="K12432" s="77"/>
      <c r="L12432" s="77"/>
      <c r="M12432" s="77"/>
    </row>
    <row r="12433" ht="15.75" customHeight="1">
      <c r="A12433" s="79">
        <f t="shared" si="3"/>
        <v>54435</v>
      </c>
      <c r="H12433" s="77"/>
      <c r="I12433" s="77"/>
      <c r="J12433" s="77"/>
      <c r="K12433" s="77"/>
      <c r="L12433" s="77"/>
      <c r="M12433" s="77"/>
    </row>
    <row r="12434" ht="15.75" customHeight="1">
      <c r="A12434" s="79">
        <f t="shared" si="3"/>
        <v>54436</v>
      </c>
      <c r="H12434" s="77"/>
      <c r="I12434" s="77"/>
      <c r="J12434" s="77"/>
      <c r="K12434" s="77"/>
      <c r="L12434" s="77"/>
      <c r="M12434" s="77"/>
    </row>
    <row r="12435" ht="15.75" customHeight="1">
      <c r="A12435" s="79">
        <f t="shared" si="3"/>
        <v>54437</v>
      </c>
      <c r="H12435" s="77"/>
      <c r="I12435" s="77"/>
      <c r="J12435" s="77"/>
      <c r="K12435" s="77"/>
      <c r="L12435" s="77"/>
      <c r="M12435" s="77"/>
    </row>
    <row r="12436" ht="15.75" customHeight="1">
      <c r="A12436" s="79">
        <f t="shared" si="3"/>
        <v>54438</v>
      </c>
      <c r="H12436" s="77"/>
      <c r="I12436" s="77"/>
      <c r="J12436" s="77"/>
      <c r="K12436" s="77"/>
      <c r="L12436" s="77"/>
      <c r="M12436" s="77"/>
    </row>
    <row r="12437" ht="15.75" customHeight="1">
      <c r="A12437" s="79">
        <f t="shared" si="3"/>
        <v>54439</v>
      </c>
      <c r="H12437" s="77"/>
      <c r="I12437" s="77"/>
      <c r="J12437" s="77"/>
      <c r="K12437" s="77"/>
      <c r="L12437" s="77"/>
      <c r="M12437" s="77"/>
    </row>
    <row r="12438" ht="15.75" customHeight="1">
      <c r="A12438" s="79">
        <f t="shared" si="3"/>
        <v>54440</v>
      </c>
      <c r="H12438" s="77"/>
      <c r="I12438" s="77"/>
      <c r="J12438" s="77"/>
      <c r="K12438" s="77"/>
      <c r="L12438" s="77"/>
      <c r="M12438" s="77"/>
    </row>
    <row r="12439" ht="15.75" customHeight="1">
      <c r="A12439" s="79">
        <f t="shared" si="3"/>
        <v>54441</v>
      </c>
      <c r="H12439" s="77"/>
      <c r="I12439" s="77"/>
      <c r="J12439" s="77"/>
      <c r="K12439" s="77"/>
      <c r="L12439" s="77"/>
      <c r="M12439" s="77"/>
    </row>
    <row r="12440" ht="15.75" customHeight="1">
      <c r="A12440" s="79">
        <f t="shared" si="3"/>
        <v>54442</v>
      </c>
      <c r="H12440" s="77"/>
      <c r="I12440" s="77"/>
      <c r="J12440" s="77"/>
      <c r="K12440" s="77"/>
      <c r="L12440" s="77"/>
      <c r="M12440" s="77"/>
    </row>
    <row r="12441" ht="15.75" customHeight="1">
      <c r="A12441" s="79">
        <f t="shared" si="3"/>
        <v>54443</v>
      </c>
      <c r="H12441" s="77"/>
      <c r="I12441" s="77"/>
      <c r="J12441" s="77"/>
      <c r="K12441" s="77"/>
      <c r="L12441" s="77"/>
      <c r="M12441" s="77"/>
    </row>
    <row r="12442" ht="15.75" customHeight="1">
      <c r="A12442" s="79">
        <f t="shared" si="3"/>
        <v>54444</v>
      </c>
      <c r="H12442" s="77"/>
      <c r="I12442" s="77"/>
      <c r="J12442" s="77"/>
      <c r="K12442" s="77"/>
      <c r="L12442" s="77"/>
      <c r="M12442" s="77"/>
    </row>
    <row r="12443" ht="15.75" customHeight="1">
      <c r="A12443" s="79">
        <f t="shared" si="3"/>
        <v>54445</v>
      </c>
      <c r="H12443" s="77"/>
      <c r="I12443" s="77"/>
      <c r="J12443" s="77"/>
      <c r="K12443" s="77"/>
      <c r="L12443" s="77"/>
      <c r="M12443" s="77"/>
    </row>
    <row r="12444" ht="15.75" customHeight="1">
      <c r="A12444" s="79">
        <f t="shared" si="3"/>
        <v>54446</v>
      </c>
      <c r="H12444" s="77"/>
      <c r="I12444" s="77"/>
      <c r="J12444" s="77"/>
      <c r="K12444" s="77"/>
      <c r="L12444" s="77"/>
      <c r="M12444" s="77"/>
    </row>
    <row r="12445" ht="15.75" customHeight="1">
      <c r="A12445" s="79">
        <f t="shared" si="3"/>
        <v>54447</v>
      </c>
      <c r="H12445" s="77"/>
      <c r="I12445" s="77"/>
      <c r="J12445" s="77"/>
      <c r="K12445" s="77"/>
      <c r="L12445" s="77"/>
      <c r="M12445" s="77"/>
    </row>
    <row r="12446" ht="15.75" customHeight="1">
      <c r="A12446" s="79">
        <f t="shared" si="3"/>
        <v>54448</v>
      </c>
      <c r="H12446" s="77"/>
      <c r="I12446" s="77"/>
      <c r="J12446" s="77"/>
      <c r="K12446" s="77"/>
      <c r="L12446" s="77"/>
      <c r="M12446" s="77"/>
    </row>
    <row r="12447" ht="15.75" customHeight="1">
      <c r="A12447" s="79">
        <f t="shared" si="3"/>
        <v>54449</v>
      </c>
      <c r="H12447" s="77"/>
      <c r="I12447" s="77"/>
      <c r="J12447" s="77"/>
      <c r="K12447" s="77"/>
      <c r="L12447" s="77"/>
      <c r="M12447" s="77"/>
    </row>
    <row r="12448" ht="15.75" customHeight="1">
      <c r="A12448" s="79">
        <f t="shared" si="3"/>
        <v>54450</v>
      </c>
      <c r="H12448" s="77"/>
      <c r="I12448" s="77"/>
      <c r="J12448" s="77"/>
      <c r="K12448" s="77"/>
      <c r="L12448" s="77"/>
      <c r="M12448" s="77"/>
    </row>
    <row r="12449" ht="15.75" customHeight="1">
      <c r="A12449" s="79">
        <f t="shared" si="3"/>
        <v>54451</v>
      </c>
      <c r="H12449" s="77"/>
      <c r="I12449" s="77"/>
      <c r="J12449" s="77"/>
      <c r="K12449" s="77"/>
      <c r="L12449" s="77"/>
      <c r="M12449" s="77"/>
    </row>
    <row r="12450" ht="15.75" customHeight="1">
      <c r="A12450" s="79">
        <f t="shared" si="3"/>
        <v>54452</v>
      </c>
      <c r="H12450" s="77"/>
      <c r="I12450" s="77"/>
      <c r="J12450" s="77"/>
      <c r="K12450" s="77"/>
      <c r="L12450" s="77"/>
      <c r="M12450" s="77"/>
    </row>
    <row r="12451" ht="15.75" customHeight="1">
      <c r="A12451" s="79">
        <f t="shared" si="3"/>
        <v>54453</v>
      </c>
      <c r="H12451" s="77"/>
      <c r="I12451" s="77"/>
      <c r="J12451" s="77"/>
      <c r="K12451" s="77"/>
      <c r="L12451" s="77"/>
      <c r="M12451" s="77"/>
    </row>
    <row r="12452" ht="15.75" customHeight="1">
      <c r="A12452" s="79">
        <f t="shared" si="3"/>
        <v>54454</v>
      </c>
      <c r="H12452" s="77"/>
      <c r="I12452" s="77"/>
      <c r="J12452" s="77"/>
      <c r="K12452" s="77"/>
      <c r="L12452" s="77"/>
      <c r="M12452" s="77"/>
    </row>
    <row r="12453" ht="15.75" customHeight="1">
      <c r="A12453" s="79">
        <f t="shared" si="3"/>
        <v>54455</v>
      </c>
      <c r="H12453" s="77"/>
      <c r="I12453" s="77"/>
      <c r="J12453" s="77"/>
      <c r="K12453" s="77"/>
      <c r="L12453" s="77"/>
      <c r="M12453" s="77"/>
    </row>
    <row r="12454" ht="15.75" customHeight="1">
      <c r="A12454" s="79">
        <f t="shared" si="3"/>
        <v>54456</v>
      </c>
      <c r="H12454" s="77"/>
      <c r="I12454" s="77"/>
      <c r="J12454" s="77"/>
      <c r="K12454" s="77"/>
      <c r="L12454" s="77"/>
      <c r="M12454" s="77"/>
    </row>
    <row r="12455" ht="15.75" customHeight="1">
      <c r="A12455" s="79">
        <f t="shared" si="3"/>
        <v>54457</v>
      </c>
      <c r="H12455" s="77"/>
      <c r="I12455" s="77"/>
      <c r="J12455" s="77"/>
      <c r="K12455" s="77"/>
      <c r="L12455" s="77"/>
      <c r="M12455" s="77"/>
    </row>
    <row r="12456" ht="15.75" customHeight="1">
      <c r="A12456" s="79">
        <f t="shared" si="3"/>
        <v>54458</v>
      </c>
      <c r="H12456" s="77"/>
      <c r="I12456" s="77"/>
      <c r="J12456" s="77"/>
      <c r="K12456" s="77"/>
      <c r="L12456" s="77"/>
      <c r="M12456" s="77"/>
    </row>
    <row r="12457" ht="15.75" customHeight="1">
      <c r="A12457" s="79">
        <f t="shared" si="3"/>
        <v>54459</v>
      </c>
      <c r="H12457" s="77"/>
      <c r="I12457" s="77"/>
      <c r="J12457" s="77"/>
      <c r="K12457" s="77"/>
      <c r="L12457" s="77"/>
      <c r="M12457" s="77"/>
    </row>
    <row r="12458" ht="15.75" customHeight="1">
      <c r="A12458" s="79">
        <f t="shared" si="3"/>
        <v>54460</v>
      </c>
      <c r="H12458" s="77"/>
      <c r="I12458" s="77"/>
      <c r="J12458" s="77"/>
      <c r="K12458" s="77"/>
      <c r="L12458" s="77"/>
      <c r="M12458" s="77"/>
    </row>
    <row r="12459" ht="15.75" customHeight="1">
      <c r="A12459" s="79">
        <f t="shared" si="3"/>
        <v>54461</v>
      </c>
      <c r="H12459" s="77"/>
      <c r="I12459" s="77"/>
      <c r="J12459" s="77"/>
      <c r="K12459" s="77"/>
      <c r="L12459" s="77"/>
      <c r="M12459" s="77"/>
    </row>
    <row r="12460" ht="15.75" customHeight="1">
      <c r="A12460" s="79">
        <f t="shared" si="3"/>
        <v>54462</v>
      </c>
      <c r="H12460" s="77"/>
      <c r="I12460" s="77"/>
      <c r="J12460" s="77"/>
      <c r="K12460" s="77"/>
      <c r="L12460" s="77"/>
      <c r="M12460" s="77"/>
    </row>
    <row r="12461" ht="15.75" customHeight="1">
      <c r="A12461" s="79">
        <f t="shared" si="3"/>
        <v>54463</v>
      </c>
      <c r="H12461" s="77"/>
      <c r="I12461" s="77"/>
      <c r="J12461" s="77"/>
      <c r="K12461" s="77"/>
      <c r="L12461" s="77"/>
      <c r="M12461" s="77"/>
    </row>
    <row r="12462" ht="15.75" customHeight="1">
      <c r="A12462" s="79">
        <f t="shared" si="3"/>
        <v>54464</v>
      </c>
      <c r="H12462" s="77"/>
      <c r="I12462" s="77"/>
      <c r="J12462" s="77"/>
      <c r="K12462" s="77"/>
      <c r="L12462" s="77"/>
      <c r="M12462" s="77"/>
    </row>
    <row r="12463" ht="15.75" customHeight="1">
      <c r="A12463" s="79">
        <f t="shared" si="3"/>
        <v>54465</v>
      </c>
      <c r="H12463" s="77"/>
      <c r="I12463" s="77"/>
      <c r="J12463" s="77"/>
      <c r="K12463" s="77"/>
      <c r="L12463" s="77"/>
      <c r="M12463" s="77"/>
    </row>
    <row r="12464" ht="15.75" customHeight="1">
      <c r="A12464" s="79">
        <f t="shared" si="3"/>
        <v>54466</v>
      </c>
      <c r="H12464" s="77"/>
      <c r="I12464" s="77"/>
      <c r="J12464" s="77"/>
      <c r="K12464" s="77"/>
      <c r="L12464" s="77"/>
      <c r="M12464" s="77"/>
    </row>
    <row r="12465" ht="15.75" customHeight="1">
      <c r="A12465" s="79">
        <f t="shared" si="3"/>
        <v>54467</v>
      </c>
      <c r="H12465" s="77"/>
      <c r="I12465" s="77"/>
      <c r="J12465" s="77"/>
      <c r="K12465" s="77"/>
      <c r="L12465" s="77"/>
      <c r="M12465" s="77"/>
    </row>
    <row r="12466" ht="15.75" customHeight="1">
      <c r="A12466" s="79">
        <f t="shared" si="3"/>
        <v>54468</v>
      </c>
      <c r="H12466" s="77"/>
      <c r="I12466" s="77"/>
      <c r="J12466" s="77"/>
      <c r="K12466" s="77"/>
      <c r="L12466" s="77"/>
      <c r="M12466" s="77"/>
    </row>
    <row r="12467" ht="15.75" customHeight="1">
      <c r="A12467" s="79">
        <f t="shared" si="3"/>
        <v>54469</v>
      </c>
      <c r="H12467" s="77"/>
      <c r="I12467" s="77"/>
      <c r="J12467" s="77"/>
      <c r="K12467" s="77"/>
      <c r="L12467" s="77"/>
      <c r="M12467" s="77"/>
    </row>
    <row r="12468" ht="15.75" customHeight="1">
      <c r="A12468" s="79">
        <f t="shared" si="3"/>
        <v>54470</v>
      </c>
      <c r="H12468" s="77"/>
      <c r="I12468" s="77"/>
      <c r="J12468" s="77"/>
      <c r="K12468" s="77"/>
      <c r="L12468" s="77"/>
      <c r="M12468" s="77"/>
    </row>
    <row r="12469" ht="15.75" customHeight="1">
      <c r="A12469" s="79">
        <f t="shared" si="3"/>
        <v>54471</v>
      </c>
      <c r="H12469" s="77"/>
      <c r="I12469" s="77"/>
      <c r="J12469" s="77"/>
      <c r="K12469" s="77"/>
      <c r="L12469" s="77"/>
      <c r="M12469" s="77"/>
    </row>
    <row r="12470" ht="15.75" customHeight="1">
      <c r="A12470" s="79">
        <f t="shared" si="3"/>
        <v>54472</v>
      </c>
      <c r="H12470" s="77"/>
      <c r="I12470" s="77"/>
      <c r="J12470" s="77"/>
      <c r="K12470" s="77"/>
      <c r="L12470" s="77"/>
      <c r="M12470" s="77"/>
    </row>
    <row r="12471" ht="15.75" customHeight="1">
      <c r="A12471" s="79">
        <f t="shared" si="3"/>
        <v>54473</v>
      </c>
      <c r="H12471" s="77"/>
      <c r="I12471" s="77"/>
      <c r="J12471" s="77"/>
      <c r="K12471" s="77"/>
      <c r="L12471" s="77"/>
      <c r="M12471" s="77"/>
    </row>
    <row r="12472" ht="15.75" customHeight="1">
      <c r="A12472" s="79">
        <f t="shared" si="3"/>
        <v>54474</v>
      </c>
      <c r="H12472" s="77"/>
      <c r="I12472" s="77"/>
      <c r="J12472" s="77"/>
      <c r="K12472" s="77"/>
      <c r="L12472" s="77"/>
      <c r="M12472" s="77"/>
    </row>
    <row r="12473" ht="15.75" customHeight="1">
      <c r="A12473" s="79">
        <f t="shared" si="3"/>
        <v>54475</v>
      </c>
      <c r="H12473" s="77"/>
      <c r="I12473" s="77"/>
      <c r="J12473" s="77"/>
      <c r="K12473" s="77"/>
      <c r="L12473" s="77"/>
      <c r="M12473" s="77"/>
    </row>
    <row r="12474" ht="15.75" customHeight="1">
      <c r="A12474" s="79">
        <f t="shared" si="3"/>
        <v>54476</v>
      </c>
      <c r="H12474" s="77"/>
      <c r="I12474" s="77"/>
      <c r="J12474" s="77"/>
      <c r="K12474" s="77"/>
      <c r="L12474" s="77"/>
      <c r="M12474" s="77"/>
    </row>
    <row r="12475" ht="15.75" customHeight="1">
      <c r="A12475" s="79">
        <f t="shared" si="3"/>
        <v>54477</v>
      </c>
      <c r="H12475" s="77"/>
      <c r="I12475" s="77"/>
      <c r="J12475" s="77"/>
      <c r="K12475" s="77"/>
      <c r="L12475" s="77"/>
      <c r="M12475" s="77"/>
    </row>
    <row r="12476" ht="15.75" customHeight="1">
      <c r="A12476" s="79">
        <f t="shared" si="3"/>
        <v>54478</v>
      </c>
      <c r="H12476" s="77"/>
      <c r="I12476" s="77"/>
      <c r="J12476" s="77"/>
      <c r="K12476" s="77"/>
      <c r="L12476" s="77"/>
      <c r="M12476" s="77"/>
    </row>
    <row r="12477" ht="15.75" customHeight="1">
      <c r="A12477" s="79">
        <f t="shared" si="3"/>
        <v>54479</v>
      </c>
      <c r="H12477" s="77"/>
      <c r="I12477" s="77"/>
      <c r="J12477" s="77"/>
      <c r="K12477" s="77"/>
      <c r="L12477" s="77"/>
      <c r="M12477" s="77"/>
    </row>
    <row r="12478" ht="15.75" customHeight="1">
      <c r="A12478" s="79">
        <f t="shared" si="3"/>
        <v>54480</v>
      </c>
      <c r="H12478" s="77"/>
      <c r="I12478" s="77"/>
      <c r="J12478" s="77"/>
      <c r="K12478" s="77"/>
      <c r="L12478" s="77"/>
      <c r="M12478" s="77"/>
    </row>
    <row r="12479" ht="15.75" customHeight="1">
      <c r="A12479" s="79">
        <f t="shared" si="3"/>
        <v>54481</v>
      </c>
      <c r="H12479" s="77"/>
      <c r="I12479" s="77"/>
      <c r="J12479" s="77"/>
      <c r="K12479" s="77"/>
      <c r="L12479" s="77"/>
      <c r="M12479" s="77"/>
    </row>
    <row r="12480" ht="15.75" customHeight="1">
      <c r="A12480" s="79">
        <f t="shared" si="3"/>
        <v>54482</v>
      </c>
      <c r="H12480" s="77"/>
      <c r="I12480" s="77"/>
      <c r="J12480" s="77"/>
      <c r="K12480" s="77"/>
      <c r="L12480" s="77"/>
      <c r="M12480" s="77"/>
    </row>
    <row r="12481" ht="15.75" customHeight="1">
      <c r="A12481" s="79">
        <f t="shared" si="3"/>
        <v>54483</v>
      </c>
      <c r="H12481" s="77"/>
      <c r="I12481" s="77"/>
      <c r="J12481" s="77"/>
      <c r="K12481" s="77"/>
      <c r="L12481" s="77"/>
      <c r="M12481" s="77"/>
    </row>
    <row r="12482" ht="15.75" customHeight="1">
      <c r="A12482" s="79">
        <f t="shared" si="3"/>
        <v>54484</v>
      </c>
      <c r="H12482" s="77"/>
      <c r="I12482" s="77"/>
      <c r="J12482" s="77"/>
      <c r="K12482" s="77"/>
      <c r="L12482" s="77"/>
      <c r="M12482" s="77"/>
    </row>
    <row r="12483" ht="15.75" customHeight="1">
      <c r="A12483" s="79">
        <f t="shared" si="3"/>
        <v>54485</v>
      </c>
      <c r="H12483" s="77"/>
      <c r="I12483" s="77"/>
      <c r="J12483" s="77"/>
      <c r="K12483" s="77"/>
      <c r="L12483" s="77"/>
      <c r="M12483" s="77"/>
    </row>
    <row r="12484" ht="15.75" customHeight="1">
      <c r="A12484" s="79">
        <f t="shared" si="3"/>
        <v>54486</v>
      </c>
      <c r="H12484" s="77"/>
      <c r="I12484" s="77"/>
      <c r="J12484" s="77"/>
      <c r="K12484" s="77"/>
      <c r="L12484" s="77"/>
      <c r="M12484" s="77"/>
    </row>
    <row r="12485" ht="15.75" customHeight="1">
      <c r="A12485" s="79">
        <f t="shared" si="3"/>
        <v>54487</v>
      </c>
      <c r="H12485" s="77"/>
      <c r="I12485" s="77"/>
      <c r="J12485" s="77"/>
      <c r="K12485" s="77"/>
      <c r="L12485" s="77"/>
      <c r="M12485" s="77"/>
    </row>
    <row r="12486" ht="15.75" customHeight="1">
      <c r="A12486" s="79">
        <f t="shared" si="3"/>
        <v>54488</v>
      </c>
      <c r="H12486" s="77"/>
      <c r="I12486" s="77"/>
      <c r="J12486" s="77"/>
      <c r="K12486" s="77"/>
      <c r="L12486" s="77"/>
      <c r="M12486" s="77"/>
    </row>
    <row r="12487" ht="15.75" customHeight="1">
      <c r="A12487" s="79">
        <f t="shared" si="3"/>
        <v>54489</v>
      </c>
      <c r="H12487" s="77"/>
      <c r="I12487" s="77"/>
      <c r="J12487" s="77"/>
      <c r="K12487" s="77"/>
      <c r="L12487" s="77"/>
      <c r="M12487" s="77"/>
    </row>
    <row r="12488" ht="15.75" customHeight="1">
      <c r="A12488" s="79">
        <f t="shared" si="3"/>
        <v>54490</v>
      </c>
      <c r="H12488" s="77"/>
      <c r="I12488" s="77"/>
      <c r="J12488" s="77"/>
      <c r="K12488" s="77"/>
      <c r="L12488" s="77"/>
      <c r="M12488" s="77"/>
    </row>
    <row r="12489" ht="15.75" customHeight="1">
      <c r="A12489" s="79">
        <f t="shared" si="3"/>
        <v>54491</v>
      </c>
      <c r="H12489" s="77"/>
      <c r="I12489" s="77"/>
      <c r="J12489" s="77"/>
      <c r="K12489" s="77"/>
      <c r="L12489" s="77"/>
      <c r="M12489" s="77"/>
    </row>
    <row r="12490" ht="15.75" customHeight="1">
      <c r="A12490" s="79">
        <f t="shared" si="3"/>
        <v>54492</v>
      </c>
      <c r="H12490" s="77"/>
      <c r="I12490" s="77"/>
      <c r="J12490" s="77"/>
      <c r="K12490" s="77"/>
      <c r="L12490" s="77"/>
      <c r="M12490" s="77"/>
    </row>
    <row r="12491" ht="15.75" customHeight="1">
      <c r="A12491" s="79">
        <f t="shared" si="3"/>
        <v>54493</v>
      </c>
      <c r="H12491" s="77"/>
      <c r="I12491" s="77"/>
      <c r="J12491" s="77"/>
      <c r="K12491" s="77"/>
      <c r="L12491" s="77"/>
      <c r="M12491" s="77"/>
    </row>
    <row r="12492" ht="15.75" customHeight="1">
      <c r="A12492" s="79">
        <f t="shared" si="3"/>
        <v>54494</v>
      </c>
      <c r="H12492" s="77"/>
      <c r="I12492" s="77"/>
      <c r="J12492" s="77"/>
      <c r="K12492" s="77"/>
      <c r="L12492" s="77"/>
      <c r="M12492" s="77"/>
    </row>
    <row r="12493" ht="15.75" customHeight="1">
      <c r="A12493" s="79">
        <f t="shared" si="3"/>
        <v>54495</v>
      </c>
      <c r="H12493" s="77"/>
      <c r="I12493" s="77"/>
      <c r="J12493" s="77"/>
      <c r="K12493" s="77"/>
      <c r="L12493" s="77"/>
      <c r="M12493" s="77"/>
    </row>
    <row r="12494" ht="15.75" customHeight="1">
      <c r="A12494" s="79">
        <f t="shared" si="3"/>
        <v>54496</v>
      </c>
      <c r="H12494" s="77"/>
      <c r="I12494" s="77"/>
      <c r="J12494" s="77"/>
      <c r="K12494" s="77"/>
      <c r="L12494" s="77"/>
      <c r="M12494" s="77"/>
    </row>
    <row r="12495" ht="15.75" customHeight="1">
      <c r="A12495" s="79">
        <f t="shared" si="3"/>
        <v>54497</v>
      </c>
      <c r="H12495" s="77"/>
      <c r="I12495" s="77"/>
      <c r="J12495" s="77"/>
      <c r="K12495" s="77"/>
      <c r="L12495" s="77"/>
      <c r="M12495" s="77"/>
    </row>
    <row r="12496" ht="15.75" customHeight="1">
      <c r="A12496" s="79">
        <f t="shared" si="3"/>
        <v>54498</v>
      </c>
      <c r="H12496" s="77"/>
      <c r="I12496" s="77"/>
      <c r="J12496" s="77"/>
      <c r="K12496" s="77"/>
      <c r="L12496" s="77"/>
      <c r="M12496" s="77"/>
    </row>
    <row r="12497" ht="15.75" customHeight="1">
      <c r="A12497" s="79">
        <f t="shared" si="3"/>
        <v>54499</v>
      </c>
      <c r="H12497" s="77"/>
      <c r="I12497" s="77"/>
      <c r="J12497" s="77"/>
      <c r="K12497" s="77"/>
      <c r="L12497" s="77"/>
      <c r="M12497" s="77"/>
    </row>
    <row r="12498" ht="15.75" customHeight="1">
      <c r="A12498" s="79">
        <f t="shared" si="3"/>
        <v>54500</v>
      </c>
      <c r="H12498" s="77"/>
      <c r="I12498" s="77"/>
      <c r="J12498" s="77"/>
      <c r="K12498" s="77"/>
      <c r="L12498" s="77"/>
      <c r="M12498" s="77"/>
    </row>
    <row r="12499" ht="15.75" customHeight="1">
      <c r="A12499" s="79">
        <f t="shared" si="3"/>
        <v>54501</v>
      </c>
      <c r="H12499" s="77"/>
      <c r="I12499" s="77"/>
      <c r="J12499" s="77"/>
      <c r="K12499" s="77"/>
      <c r="L12499" s="77"/>
      <c r="M12499" s="77"/>
    </row>
    <row r="12500" ht="15.75" customHeight="1">
      <c r="A12500" s="79">
        <f t="shared" si="3"/>
        <v>54502</v>
      </c>
      <c r="H12500" s="77"/>
      <c r="I12500" s="77"/>
      <c r="J12500" s="77"/>
      <c r="K12500" s="77"/>
      <c r="L12500" s="77"/>
      <c r="M12500" s="77"/>
    </row>
    <row r="12501" ht="15.75" customHeight="1">
      <c r="A12501" s="79">
        <f t="shared" si="3"/>
        <v>54503</v>
      </c>
      <c r="H12501" s="77"/>
      <c r="I12501" s="77"/>
      <c r="J12501" s="77"/>
      <c r="K12501" s="77"/>
      <c r="L12501" s="77"/>
      <c r="M12501" s="77"/>
    </row>
    <row r="12502" ht="15.75" customHeight="1">
      <c r="A12502" s="79">
        <f t="shared" si="3"/>
        <v>54504</v>
      </c>
      <c r="H12502" s="77"/>
      <c r="I12502" s="77"/>
      <c r="J12502" s="77"/>
      <c r="K12502" s="77"/>
      <c r="L12502" s="77"/>
      <c r="M12502" s="77"/>
    </row>
    <row r="12503" ht="15.75" customHeight="1">
      <c r="A12503" s="79">
        <f t="shared" si="3"/>
        <v>54505</v>
      </c>
      <c r="H12503" s="77"/>
      <c r="I12503" s="77"/>
      <c r="J12503" s="77"/>
      <c r="K12503" s="77"/>
      <c r="L12503" s="77"/>
      <c r="M12503" s="77"/>
    </row>
    <row r="12504" ht="15.75" customHeight="1">
      <c r="A12504" s="79">
        <f t="shared" si="3"/>
        <v>54506</v>
      </c>
      <c r="H12504" s="77"/>
      <c r="I12504" s="77"/>
      <c r="J12504" s="77"/>
      <c r="K12504" s="77"/>
      <c r="L12504" s="77"/>
      <c r="M12504" s="77"/>
    </row>
    <row r="12505" ht="15.75" customHeight="1">
      <c r="A12505" s="79">
        <f t="shared" si="3"/>
        <v>54507</v>
      </c>
      <c r="H12505" s="77"/>
      <c r="I12505" s="77"/>
      <c r="J12505" s="77"/>
      <c r="K12505" s="77"/>
      <c r="L12505" s="77"/>
      <c r="M12505" s="77"/>
    </row>
    <row r="12506" ht="15.75" customHeight="1">
      <c r="A12506" s="79">
        <f t="shared" si="3"/>
        <v>54508</v>
      </c>
      <c r="H12506" s="77"/>
      <c r="I12506" s="77"/>
      <c r="J12506" s="77"/>
      <c r="K12506" s="77"/>
      <c r="L12506" s="77"/>
      <c r="M12506" s="77"/>
    </row>
    <row r="12507" ht="15.75" customHeight="1">
      <c r="A12507" s="79">
        <f t="shared" si="3"/>
        <v>54509</v>
      </c>
      <c r="H12507" s="77"/>
      <c r="I12507" s="77"/>
      <c r="J12507" s="77"/>
      <c r="K12507" s="77"/>
      <c r="L12507" s="77"/>
      <c r="M12507" s="77"/>
    </row>
    <row r="12508" ht="15.75" customHeight="1">
      <c r="A12508" s="79">
        <f t="shared" si="3"/>
        <v>54510</v>
      </c>
      <c r="H12508" s="77"/>
      <c r="I12508" s="77"/>
      <c r="J12508" s="77"/>
      <c r="K12508" s="77"/>
      <c r="L12508" s="77"/>
      <c r="M12508" s="77"/>
    </row>
    <row r="12509" ht="15.75" customHeight="1">
      <c r="A12509" s="79">
        <f t="shared" si="3"/>
        <v>54511</v>
      </c>
      <c r="H12509" s="77"/>
      <c r="I12509" s="77"/>
      <c r="J12509" s="77"/>
      <c r="K12509" s="77"/>
      <c r="L12509" s="77"/>
      <c r="M12509" s="77"/>
    </row>
    <row r="12510" ht="15.75" customHeight="1">
      <c r="A12510" s="79">
        <f t="shared" si="3"/>
        <v>54512</v>
      </c>
      <c r="H12510" s="77"/>
      <c r="I12510" s="77"/>
      <c r="J12510" s="77"/>
      <c r="K12510" s="77"/>
      <c r="L12510" s="77"/>
      <c r="M12510" s="77"/>
    </row>
    <row r="12511" ht="15.75" customHeight="1">
      <c r="A12511" s="79">
        <f t="shared" si="3"/>
        <v>54513</v>
      </c>
      <c r="H12511" s="77"/>
      <c r="I12511" s="77"/>
      <c r="J12511" s="77"/>
      <c r="K12511" s="77"/>
      <c r="L12511" s="77"/>
      <c r="M12511" s="77"/>
    </row>
    <row r="12512" ht="15.75" customHeight="1">
      <c r="A12512" s="79">
        <f t="shared" si="3"/>
        <v>54514</v>
      </c>
      <c r="H12512" s="77"/>
      <c r="I12512" s="77"/>
      <c r="J12512" s="77"/>
      <c r="K12512" s="77"/>
      <c r="L12512" s="77"/>
      <c r="M12512" s="77"/>
    </row>
    <row r="12513" ht="15.75" customHeight="1">
      <c r="A12513" s="79">
        <f t="shared" si="3"/>
        <v>54515</v>
      </c>
      <c r="H12513" s="77"/>
      <c r="I12513" s="77"/>
      <c r="J12513" s="77"/>
      <c r="K12513" s="77"/>
      <c r="L12513" s="77"/>
      <c r="M12513" s="77"/>
    </row>
    <row r="12514" ht="15.75" customHeight="1">
      <c r="A12514" s="79">
        <f t="shared" si="3"/>
        <v>54516</v>
      </c>
      <c r="H12514" s="77"/>
      <c r="I12514" s="77"/>
      <c r="J12514" s="77"/>
      <c r="K12514" s="77"/>
      <c r="L12514" s="77"/>
      <c r="M12514" s="77"/>
    </row>
    <row r="12515" ht="15.75" customHeight="1">
      <c r="A12515" s="79">
        <f t="shared" si="3"/>
        <v>54517</v>
      </c>
      <c r="H12515" s="77"/>
      <c r="I12515" s="77"/>
      <c r="J12515" s="77"/>
      <c r="K12515" s="77"/>
      <c r="L12515" s="77"/>
      <c r="M12515" s="77"/>
    </row>
    <row r="12516" ht="15.75" customHeight="1">
      <c r="A12516" s="79">
        <f t="shared" si="3"/>
        <v>54518</v>
      </c>
      <c r="H12516" s="77"/>
      <c r="I12516" s="77"/>
      <c r="J12516" s="77"/>
      <c r="K12516" s="77"/>
      <c r="L12516" s="77"/>
      <c r="M12516" s="77"/>
    </row>
    <row r="12517" ht="15.75" customHeight="1">
      <c r="A12517" s="79">
        <f t="shared" si="3"/>
        <v>54519</v>
      </c>
      <c r="H12517" s="77"/>
      <c r="I12517" s="77"/>
      <c r="J12517" s="77"/>
      <c r="K12517" s="77"/>
      <c r="L12517" s="77"/>
      <c r="M12517" s="77"/>
    </row>
    <row r="12518" ht="15.75" customHeight="1">
      <c r="A12518" s="79">
        <f t="shared" si="3"/>
        <v>54520</v>
      </c>
      <c r="H12518" s="77"/>
      <c r="I12518" s="77"/>
      <c r="J12518" s="77"/>
      <c r="K12518" s="77"/>
      <c r="L12518" s="77"/>
      <c r="M12518" s="77"/>
    </row>
    <row r="12519" ht="15.75" customHeight="1">
      <c r="A12519" s="79">
        <f t="shared" si="3"/>
        <v>54521</v>
      </c>
      <c r="H12519" s="77"/>
      <c r="I12519" s="77"/>
      <c r="J12519" s="77"/>
      <c r="K12519" s="77"/>
      <c r="L12519" s="77"/>
      <c r="M12519" s="77"/>
    </row>
    <row r="12520" ht="15.75" customHeight="1">
      <c r="A12520" s="79">
        <f t="shared" si="3"/>
        <v>54522</v>
      </c>
      <c r="H12520" s="77"/>
      <c r="I12520" s="77"/>
      <c r="J12520" s="77"/>
      <c r="K12520" s="77"/>
      <c r="L12520" s="77"/>
      <c r="M12520" s="77"/>
    </row>
    <row r="12521" ht="15.75" customHeight="1">
      <c r="A12521" s="79">
        <f t="shared" si="3"/>
        <v>54523</v>
      </c>
      <c r="H12521" s="77"/>
      <c r="I12521" s="77"/>
      <c r="J12521" s="77"/>
      <c r="K12521" s="77"/>
      <c r="L12521" s="77"/>
      <c r="M12521" s="77"/>
    </row>
    <row r="12522" ht="15.75" customHeight="1">
      <c r="A12522" s="79">
        <f t="shared" si="3"/>
        <v>54524</v>
      </c>
      <c r="H12522" s="77"/>
      <c r="I12522" s="77"/>
      <c r="J12522" s="77"/>
      <c r="K12522" s="77"/>
      <c r="L12522" s="77"/>
      <c r="M12522" s="77"/>
    </row>
    <row r="12523" ht="15.75" customHeight="1">
      <c r="A12523" s="79">
        <f t="shared" si="3"/>
        <v>54525</v>
      </c>
      <c r="H12523" s="77"/>
      <c r="I12523" s="77"/>
      <c r="J12523" s="77"/>
      <c r="K12523" s="77"/>
      <c r="L12523" s="77"/>
      <c r="M12523" s="77"/>
    </row>
    <row r="12524" ht="15.75" customHeight="1">
      <c r="A12524" s="79">
        <f t="shared" si="3"/>
        <v>54526</v>
      </c>
      <c r="H12524" s="77"/>
      <c r="I12524" s="77"/>
      <c r="J12524" s="77"/>
      <c r="K12524" s="77"/>
      <c r="L12524" s="77"/>
      <c r="M12524" s="77"/>
    </row>
    <row r="12525" ht="15.75" customHeight="1">
      <c r="A12525" s="79">
        <f t="shared" si="3"/>
        <v>54527</v>
      </c>
      <c r="H12525" s="77"/>
      <c r="I12525" s="77"/>
      <c r="J12525" s="77"/>
      <c r="K12525" s="77"/>
      <c r="L12525" s="77"/>
      <c r="M12525" s="77"/>
    </row>
    <row r="12526" ht="15.75" customHeight="1">
      <c r="A12526" s="79">
        <f t="shared" si="3"/>
        <v>54528</v>
      </c>
      <c r="H12526" s="77"/>
      <c r="I12526" s="77"/>
      <c r="J12526" s="77"/>
      <c r="K12526" s="77"/>
      <c r="L12526" s="77"/>
      <c r="M12526" s="77"/>
    </row>
    <row r="12527" ht="15.75" customHeight="1">
      <c r="A12527" s="79">
        <f t="shared" si="3"/>
        <v>54529</v>
      </c>
      <c r="H12527" s="77"/>
      <c r="I12527" s="77"/>
      <c r="J12527" s="77"/>
      <c r="K12527" s="77"/>
      <c r="L12527" s="77"/>
      <c r="M12527" s="77"/>
    </row>
    <row r="12528" ht="15.75" customHeight="1">
      <c r="A12528" s="79">
        <f t="shared" si="3"/>
        <v>54530</v>
      </c>
      <c r="H12528" s="77"/>
      <c r="I12528" s="77"/>
      <c r="J12528" s="77"/>
      <c r="K12528" s="77"/>
      <c r="L12528" s="77"/>
      <c r="M12528" s="77"/>
    </row>
    <row r="12529" ht="15.75" customHeight="1">
      <c r="A12529" s="79">
        <f t="shared" si="3"/>
        <v>54531</v>
      </c>
      <c r="H12529" s="77"/>
      <c r="I12529" s="77"/>
      <c r="J12529" s="77"/>
      <c r="K12529" s="77"/>
      <c r="L12529" s="77"/>
      <c r="M12529" s="77"/>
    </row>
    <row r="12530" ht="15.75" customHeight="1">
      <c r="A12530" s="79">
        <f t="shared" si="3"/>
        <v>54532</v>
      </c>
      <c r="H12530" s="77"/>
      <c r="I12530" s="77"/>
      <c r="J12530" s="77"/>
      <c r="K12530" s="77"/>
      <c r="L12530" s="77"/>
      <c r="M12530" s="77"/>
    </row>
    <row r="12531" ht="15.75" customHeight="1">
      <c r="A12531" s="79">
        <f t="shared" si="3"/>
        <v>54533</v>
      </c>
      <c r="H12531" s="77"/>
      <c r="I12531" s="77"/>
      <c r="J12531" s="77"/>
      <c r="K12531" s="77"/>
      <c r="L12531" s="77"/>
      <c r="M12531" s="77"/>
    </row>
    <row r="12532" ht="15.75" customHeight="1">
      <c r="A12532" s="79">
        <f t="shared" si="3"/>
        <v>54534</v>
      </c>
      <c r="H12532" s="77"/>
      <c r="I12532" s="77"/>
      <c r="J12532" s="77"/>
      <c r="K12532" s="77"/>
      <c r="L12532" s="77"/>
      <c r="M12532" s="77"/>
    </row>
    <row r="12533" ht="15.75" customHeight="1">
      <c r="A12533" s="79">
        <f t="shared" si="3"/>
        <v>54535</v>
      </c>
      <c r="H12533" s="77"/>
      <c r="I12533" s="77"/>
      <c r="J12533" s="77"/>
      <c r="K12533" s="77"/>
      <c r="L12533" s="77"/>
      <c r="M12533" s="77"/>
    </row>
    <row r="12534" ht="15.75" customHeight="1">
      <c r="A12534" s="79">
        <f t="shared" si="3"/>
        <v>54536</v>
      </c>
      <c r="H12534" s="77"/>
      <c r="I12534" s="77"/>
      <c r="J12534" s="77"/>
      <c r="K12534" s="77"/>
      <c r="L12534" s="77"/>
      <c r="M12534" s="77"/>
    </row>
    <row r="12535" ht="15.75" customHeight="1">
      <c r="A12535" s="79">
        <f t="shared" si="3"/>
        <v>54537</v>
      </c>
      <c r="H12535" s="77"/>
      <c r="I12535" s="77"/>
      <c r="J12535" s="77"/>
      <c r="K12535" s="77"/>
      <c r="L12535" s="77"/>
      <c r="M12535" s="77"/>
    </row>
    <row r="12536" ht="15.75" customHeight="1">
      <c r="A12536" s="79">
        <f t="shared" si="3"/>
        <v>54538</v>
      </c>
      <c r="H12536" s="77"/>
      <c r="I12536" s="77"/>
      <c r="J12536" s="77"/>
      <c r="K12536" s="77"/>
      <c r="L12536" s="77"/>
      <c r="M12536" s="77"/>
    </row>
    <row r="12537" ht="15.75" customHeight="1">
      <c r="A12537" s="79">
        <f t="shared" si="3"/>
        <v>54539</v>
      </c>
      <c r="H12537" s="77"/>
      <c r="I12537" s="77"/>
      <c r="J12537" s="77"/>
      <c r="K12537" s="77"/>
      <c r="L12537" s="77"/>
      <c r="M12537" s="77"/>
    </row>
    <row r="12538" ht="15.75" customHeight="1">
      <c r="A12538" s="79">
        <f t="shared" si="3"/>
        <v>54540</v>
      </c>
      <c r="H12538" s="77"/>
      <c r="I12538" s="77"/>
      <c r="J12538" s="77"/>
      <c r="K12538" s="77"/>
      <c r="L12538" s="77"/>
      <c r="M12538" s="77"/>
    </row>
    <row r="12539" ht="15.75" customHeight="1">
      <c r="A12539" s="79">
        <f t="shared" si="3"/>
        <v>54541</v>
      </c>
      <c r="H12539" s="77"/>
      <c r="I12539" s="77"/>
      <c r="J12539" s="77"/>
      <c r="K12539" s="77"/>
      <c r="L12539" s="77"/>
      <c r="M12539" s="77"/>
    </row>
    <row r="12540" ht="15.75" customHeight="1">
      <c r="A12540" s="79">
        <f t="shared" si="3"/>
        <v>54542</v>
      </c>
      <c r="H12540" s="77"/>
      <c r="I12540" s="77"/>
      <c r="J12540" s="77"/>
      <c r="K12540" s="77"/>
      <c r="L12540" s="77"/>
      <c r="M12540" s="77"/>
    </row>
    <row r="12541" ht="15.75" customHeight="1">
      <c r="A12541" s="79">
        <f t="shared" si="3"/>
        <v>54543</v>
      </c>
      <c r="H12541" s="77"/>
      <c r="I12541" s="77"/>
      <c r="J12541" s="77"/>
      <c r="K12541" s="77"/>
      <c r="L12541" s="77"/>
      <c r="M12541" s="77"/>
    </row>
    <row r="12542" ht="15.75" customHeight="1">
      <c r="A12542" s="79">
        <f t="shared" si="3"/>
        <v>54544</v>
      </c>
      <c r="H12542" s="77"/>
      <c r="I12542" s="77"/>
      <c r="J12542" s="77"/>
      <c r="K12542" s="77"/>
      <c r="L12542" s="77"/>
      <c r="M12542" s="77"/>
    </row>
    <row r="12543" ht="15.75" customHeight="1">
      <c r="A12543" s="79">
        <f t="shared" si="3"/>
        <v>54545</v>
      </c>
      <c r="H12543" s="77"/>
      <c r="I12543" s="77"/>
      <c r="J12543" s="77"/>
      <c r="K12543" s="77"/>
      <c r="L12543" s="77"/>
      <c r="M12543" s="77"/>
    </row>
    <row r="12544" ht="15.75" customHeight="1">
      <c r="A12544" s="79">
        <f t="shared" si="3"/>
        <v>54546</v>
      </c>
      <c r="H12544" s="77"/>
      <c r="I12544" s="77"/>
      <c r="J12544" s="77"/>
      <c r="K12544" s="77"/>
      <c r="L12544" s="77"/>
      <c r="M12544" s="77"/>
    </row>
    <row r="12545" ht="15.75" customHeight="1">
      <c r="A12545" s="79">
        <f t="shared" si="3"/>
        <v>54547</v>
      </c>
      <c r="H12545" s="77"/>
      <c r="I12545" s="77"/>
      <c r="J12545" s="77"/>
      <c r="K12545" s="77"/>
      <c r="L12545" s="77"/>
      <c r="M12545" s="77"/>
    </row>
    <row r="12546" ht="15.75" customHeight="1">
      <c r="A12546" s="79">
        <f t="shared" si="3"/>
        <v>54548</v>
      </c>
      <c r="H12546" s="77"/>
      <c r="I12546" s="77"/>
      <c r="J12546" s="77"/>
      <c r="K12546" s="77"/>
      <c r="L12546" s="77"/>
      <c r="M12546" s="77"/>
    </row>
    <row r="12547" ht="15.75" customHeight="1">
      <c r="A12547" s="79">
        <f t="shared" si="3"/>
        <v>54549</v>
      </c>
      <c r="H12547" s="77"/>
      <c r="I12547" s="77"/>
      <c r="J12547" s="77"/>
      <c r="K12547" s="77"/>
      <c r="L12547" s="77"/>
      <c r="M12547" s="77"/>
    </row>
    <row r="12548" ht="15.75" customHeight="1">
      <c r="A12548" s="79">
        <f t="shared" si="3"/>
        <v>54550</v>
      </c>
      <c r="H12548" s="77"/>
      <c r="I12548" s="77"/>
      <c r="J12548" s="77"/>
      <c r="K12548" s="77"/>
      <c r="L12548" s="77"/>
      <c r="M12548" s="77"/>
    </row>
    <row r="12549" ht="15.75" customHeight="1">
      <c r="A12549" s="79">
        <f t="shared" si="3"/>
        <v>54551</v>
      </c>
      <c r="H12549" s="77"/>
      <c r="I12549" s="77"/>
      <c r="J12549" s="77"/>
      <c r="K12549" s="77"/>
      <c r="L12549" s="77"/>
      <c r="M12549" s="77"/>
    </row>
    <row r="12550" ht="15.75" customHeight="1">
      <c r="A12550" s="79">
        <f t="shared" si="3"/>
        <v>54552</v>
      </c>
      <c r="H12550" s="77"/>
      <c r="I12550" s="77"/>
      <c r="J12550" s="77"/>
      <c r="K12550" s="77"/>
      <c r="L12550" s="77"/>
      <c r="M12550" s="77"/>
    </row>
    <row r="12551" ht="15.75" customHeight="1">
      <c r="A12551" s="79">
        <f t="shared" si="3"/>
        <v>54553</v>
      </c>
      <c r="H12551" s="77"/>
      <c r="I12551" s="77"/>
      <c r="J12551" s="77"/>
      <c r="K12551" s="77"/>
      <c r="L12551" s="77"/>
      <c r="M12551" s="77"/>
    </row>
    <row r="12552" ht="15.75" customHeight="1">
      <c r="A12552" s="79">
        <f t="shared" si="3"/>
        <v>54554</v>
      </c>
      <c r="H12552" s="77"/>
      <c r="I12552" s="77"/>
      <c r="J12552" s="77"/>
      <c r="K12552" s="77"/>
      <c r="L12552" s="77"/>
      <c r="M12552" s="77"/>
    </row>
    <row r="12553" ht="15.75" customHeight="1">
      <c r="A12553" s="79">
        <f t="shared" si="3"/>
        <v>54555</v>
      </c>
      <c r="H12553" s="77"/>
      <c r="I12553" s="77"/>
      <c r="J12553" s="77"/>
      <c r="K12553" s="77"/>
      <c r="L12553" s="77"/>
      <c r="M12553" s="77"/>
    </row>
    <row r="12554" ht="15.75" customHeight="1">
      <c r="A12554" s="79">
        <f t="shared" si="3"/>
        <v>54556</v>
      </c>
      <c r="H12554" s="77"/>
      <c r="I12554" s="77"/>
      <c r="J12554" s="77"/>
      <c r="K12554" s="77"/>
      <c r="L12554" s="77"/>
      <c r="M12554" s="77"/>
    </row>
    <row r="12555" ht="15.75" customHeight="1">
      <c r="A12555" s="79">
        <f t="shared" si="3"/>
        <v>54557</v>
      </c>
      <c r="H12555" s="77"/>
      <c r="I12555" s="77"/>
      <c r="J12555" s="77"/>
      <c r="K12555" s="77"/>
      <c r="L12555" s="77"/>
      <c r="M12555" s="77"/>
    </row>
    <row r="12556" ht="15.75" customHeight="1">
      <c r="A12556" s="79">
        <f t="shared" si="3"/>
        <v>54558</v>
      </c>
      <c r="H12556" s="77"/>
      <c r="I12556" s="77"/>
      <c r="J12556" s="77"/>
      <c r="K12556" s="77"/>
      <c r="L12556" s="77"/>
      <c r="M12556" s="77"/>
    </row>
    <row r="12557" ht="15.75" customHeight="1">
      <c r="A12557" s="79">
        <f t="shared" si="3"/>
        <v>54559</v>
      </c>
      <c r="H12557" s="77"/>
      <c r="I12557" s="77"/>
      <c r="J12557" s="77"/>
      <c r="K12557" s="77"/>
      <c r="L12557" s="77"/>
      <c r="M12557" s="77"/>
    </row>
    <row r="12558" ht="15.75" customHeight="1">
      <c r="A12558" s="79">
        <f t="shared" si="3"/>
        <v>54560</v>
      </c>
      <c r="H12558" s="77"/>
      <c r="I12558" s="77"/>
      <c r="J12558" s="77"/>
      <c r="K12558" s="77"/>
      <c r="L12558" s="77"/>
      <c r="M12558" s="77"/>
    </row>
    <row r="12559" ht="15.75" customHeight="1">
      <c r="A12559" s="79">
        <f t="shared" si="3"/>
        <v>54561</v>
      </c>
      <c r="H12559" s="77"/>
      <c r="I12559" s="77"/>
      <c r="J12559" s="77"/>
      <c r="K12559" s="77"/>
      <c r="L12559" s="77"/>
      <c r="M12559" s="77"/>
    </row>
    <row r="12560" ht="15.75" customHeight="1">
      <c r="A12560" s="79">
        <f t="shared" si="3"/>
        <v>54562</v>
      </c>
      <c r="H12560" s="77"/>
      <c r="I12560" s="77"/>
      <c r="J12560" s="77"/>
      <c r="K12560" s="77"/>
      <c r="L12560" s="77"/>
      <c r="M12560" s="77"/>
    </row>
    <row r="12561" ht="15.75" customHeight="1">
      <c r="A12561" s="79">
        <f t="shared" si="3"/>
        <v>54563</v>
      </c>
      <c r="H12561" s="77"/>
      <c r="I12561" s="77"/>
      <c r="J12561" s="77"/>
      <c r="K12561" s="77"/>
      <c r="L12561" s="77"/>
      <c r="M12561" s="77"/>
    </row>
    <row r="12562" ht="15.75" customHeight="1">
      <c r="A12562" s="79">
        <f t="shared" si="3"/>
        <v>54564</v>
      </c>
      <c r="H12562" s="77"/>
      <c r="I12562" s="77"/>
      <c r="J12562" s="77"/>
      <c r="K12562" s="77"/>
      <c r="L12562" s="77"/>
      <c r="M12562" s="77"/>
    </row>
    <row r="12563" ht="15.75" customHeight="1">
      <c r="A12563" s="79">
        <f t="shared" si="3"/>
        <v>54565</v>
      </c>
      <c r="H12563" s="77"/>
      <c r="I12563" s="77"/>
      <c r="J12563" s="77"/>
      <c r="K12563" s="77"/>
      <c r="L12563" s="77"/>
      <c r="M12563" s="77"/>
    </row>
    <row r="12564" ht="15.75" customHeight="1">
      <c r="A12564" s="79">
        <f t="shared" si="3"/>
        <v>54566</v>
      </c>
      <c r="H12564" s="77"/>
      <c r="I12564" s="77"/>
      <c r="J12564" s="77"/>
      <c r="K12564" s="77"/>
      <c r="L12564" s="77"/>
      <c r="M12564" s="77"/>
    </row>
    <row r="12565" ht="15.75" customHeight="1">
      <c r="A12565" s="79">
        <f t="shared" si="3"/>
        <v>54567</v>
      </c>
      <c r="H12565" s="77"/>
      <c r="I12565" s="77"/>
      <c r="J12565" s="77"/>
      <c r="K12565" s="77"/>
      <c r="L12565" s="77"/>
      <c r="M12565" s="77"/>
    </row>
    <row r="12566" ht="15.75" customHeight="1">
      <c r="A12566" s="79">
        <f t="shared" si="3"/>
        <v>54568</v>
      </c>
      <c r="H12566" s="77"/>
      <c r="I12566" s="77"/>
      <c r="J12566" s="77"/>
      <c r="K12566" s="77"/>
      <c r="L12566" s="77"/>
      <c r="M12566" s="77"/>
    </row>
    <row r="12567" ht="15.75" customHeight="1">
      <c r="A12567" s="79">
        <f t="shared" si="3"/>
        <v>54569</v>
      </c>
      <c r="H12567" s="77"/>
      <c r="I12567" s="77"/>
      <c r="J12567" s="77"/>
      <c r="K12567" s="77"/>
      <c r="L12567" s="77"/>
      <c r="M12567" s="77"/>
    </row>
    <row r="12568" ht="15.75" customHeight="1">
      <c r="A12568" s="79">
        <f t="shared" si="3"/>
        <v>54570</v>
      </c>
      <c r="H12568" s="77"/>
      <c r="I12568" s="77"/>
      <c r="J12568" s="77"/>
      <c r="K12568" s="77"/>
      <c r="L12568" s="77"/>
      <c r="M12568" s="77"/>
    </row>
    <row r="12569" ht="15.75" customHeight="1">
      <c r="A12569" s="79">
        <f t="shared" si="3"/>
        <v>54571</v>
      </c>
      <c r="H12569" s="77"/>
      <c r="I12569" s="77"/>
      <c r="J12569" s="77"/>
      <c r="K12569" s="77"/>
      <c r="L12569" s="77"/>
      <c r="M12569" s="77"/>
    </row>
    <row r="12570" ht="15.75" customHeight="1">
      <c r="A12570" s="79">
        <f t="shared" si="3"/>
        <v>54572</v>
      </c>
      <c r="H12570" s="77"/>
      <c r="I12570" s="77"/>
      <c r="J12570" s="77"/>
      <c r="K12570" s="77"/>
      <c r="L12570" s="77"/>
      <c r="M12570" s="77"/>
    </row>
    <row r="12571" ht="15.75" customHeight="1">
      <c r="A12571" s="79">
        <f t="shared" si="3"/>
        <v>54573</v>
      </c>
      <c r="H12571" s="77"/>
      <c r="I12571" s="77"/>
      <c r="J12571" s="77"/>
      <c r="K12571" s="77"/>
      <c r="L12571" s="77"/>
      <c r="M12571" s="77"/>
    </row>
    <row r="12572" ht="15.75" customHeight="1">
      <c r="A12572" s="79">
        <f t="shared" si="3"/>
        <v>54574</v>
      </c>
      <c r="H12572" s="77"/>
      <c r="I12572" s="77"/>
      <c r="J12572" s="77"/>
      <c r="K12572" s="77"/>
      <c r="L12572" s="77"/>
      <c r="M12572" s="77"/>
    </row>
    <row r="12573" ht="15.75" customHeight="1">
      <c r="A12573" s="79">
        <f t="shared" si="3"/>
        <v>54575</v>
      </c>
      <c r="H12573" s="77"/>
      <c r="I12573" s="77"/>
      <c r="J12573" s="77"/>
      <c r="K12573" s="77"/>
      <c r="L12573" s="77"/>
      <c r="M12573" s="77"/>
    </row>
    <row r="12574" ht="15.75" customHeight="1">
      <c r="A12574" s="79">
        <f t="shared" si="3"/>
        <v>54576</v>
      </c>
      <c r="H12574" s="77"/>
      <c r="I12574" s="77"/>
      <c r="J12574" s="77"/>
      <c r="K12574" s="77"/>
      <c r="L12574" s="77"/>
      <c r="M12574" s="77"/>
    </row>
    <row r="12575" ht="15.75" customHeight="1">
      <c r="A12575" s="79">
        <f t="shared" si="3"/>
        <v>54577</v>
      </c>
      <c r="H12575" s="77"/>
      <c r="I12575" s="77"/>
      <c r="J12575" s="77"/>
      <c r="K12575" s="77"/>
      <c r="L12575" s="77"/>
      <c r="M12575" s="77"/>
    </row>
    <row r="12576" ht="15.75" customHeight="1">
      <c r="A12576" s="79">
        <f t="shared" si="3"/>
        <v>54578</v>
      </c>
      <c r="H12576" s="77"/>
      <c r="I12576" s="77"/>
      <c r="J12576" s="77"/>
      <c r="K12576" s="77"/>
      <c r="L12576" s="77"/>
      <c r="M12576" s="77"/>
    </row>
    <row r="12577" ht="15.75" customHeight="1">
      <c r="A12577" s="79">
        <f t="shared" si="3"/>
        <v>54579</v>
      </c>
      <c r="H12577" s="77"/>
      <c r="I12577" s="77"/>
      <c r="J12577" s="77"/>
      <c r="K12577" s="77"/>
      <c r="L12577" s="77"/>
      <c r="M12577" s="77"/>
    </row>
    <row r="12578" ht="15.75" customHeight="1">
      <c r="A12578" s="79">
        <f t="shared" si="3"/>
        <v>54580</v>
      </c>
      <c r="H12578" s="77"/>
      <c r="I12578" s="77"/>
      <c r="J12578" s="77"/>
      <c r="K12578" s="77"/>
      <c r="L12578" s="77"/>
      <c r="M12578" s="77"/>
    </row>
    <row r="12579" ht="15.75" customHeight="1">
      <c r="A12579" s="79">
        <f t="shared" si="3"/>
        <v>54581</v>
      </c>
      <c r="H12579" s="77"/>
      <c r="I12579" s="77"/>
      <c r="J12579" s="77"/>
      <c r="K12579" s="77"/>
      <c r="L12579" s="77"/>
      <c r="M12579" s="77"/>
    </row>
    <row r="12580" ht="15.75" customHeight="1">
      <c r="A12580" s="79">
        <f t="shared" si="3"/>
        <v>54582</v>
      </c>
      <c r="H12580" s="77"/>
      <c r="I12580" s="77"/>
      <c r="J12580" s="77"/>
      <c r="K12580" s="77"/>
      <c r="L12580" s="77"/>
      <c r="M12580" s="77"/>
    </row>
    <row r="12581" ht="15.75" customHeight="1">
      <c r="A12581" s="79">
        <f t="shared" si="3"/>
        <v>54583</v>
      </c>
      <c r="H12581" s="77"/>
      <c r="I12581" s="77"/>
      <c r="J12581" s="77"/>
      <c r="K12581" s="77"/>
      <c r="L12581" s="77"/>
      <c r="M12581" s="77"/>
    </row>
    <row r="12582" ht="15.75" customHeight="1">
      <c r="A12582" s="79">
        <f t="shared" si="3"/>
        <v>54584</v>
      </c>
      <c r="H12582" s="77"/>
      <c r="I12582" s="77"/>
      <c r="J12582" s="77"/>
      <c r="K12582" s="77"/>
      <c r="L12582" s="77"/>
      <c r="M12582" s="77"/>
    </row>
    <row r="12583" ht="15.75" customHeight="1">
      <c r="A12583" s="79">
        <f t="shared" si="3"/>
        <v>54585</v>
      </c>
      <c r="H12583" s="77"/>
      <c r="I12583" s="77"/>
      <c r="J12583" s="77"/>
      <c r="K12583" s="77"/>
      <c r="L12583" s="77"/>
      <c r="M12583" s="77"/>
    </row>
    <row r="12584" ht="15.75" customHeight="1">
      <c r="A12584" s="79">
        <f t="shared" si="3"/>
        <v>54586</v>
      </c>
      <c r="H12584" s="77"/>
      <c r="I12584" s="77"/>
      <c r="J12584" s="77"/>
      <c r="K12584" s="77"/>
      <c r="L12584" s="77"/>
      <c r="M12584" s="77"/>
    </row>
    <row r="12585" ht="15.75" customHeight="1">
      <c r="A12585" s="79">
        <f t="shared" si="3"/>
        <v>54587</v>
      </c>
      <c r="H12585" s="77"/>
      <c r="I12585" s="77"/>
      <c r="J12585" s="77"/>
      <c r="K12585" s="77"/>
      <c r="L12585" s="77"/>
      <c r="M12585" s="77"/>
    </row>
    <row r="12586" ht="15.75" customHeight="1">
      <c r="A12586" s="79">
        <f t="shared" si="3"/>
        <v>54588</v>
      </c>
      <c r="H12586" s="77"/>
      <c r="I12586" s="77"/>
      <c r="J12586" s="77"/>
      <c r="K12586" s="77"/>
      <c r="L12586" s="77"/>
      <c r="M12586" s="77"/>
    </row>
    <row r="12587" ht="15.75" customHeight="1">
      <c r="A12587" s="79">
        <f t="shared" si="3"/>
        <v>54589</v>
      </c>
      <c r="H12587" s="77"/>
      <c r="I12587" s="77"/>
      <c r="J12587" s="77"/>
      <c r="K12587" s="77"/>
      <c r="L12587" s="77"/>
      <c r="M12587" s="77"/>
    </row>
    <row r="12588" ht="15.75" customHeight="1">
      <c r="A12588" s="79">
        <f t="shared" si="3"/>
        <v>54590</v>
      </c>
      <c r="H12588" s="77"/>
      <c r="I12588" s="77"/>
      <c r="J12588" s="77"/>
      <c r="K12588" s="77"/>
      <c r="L12588" s="77"/>
      <c r="M12588" s="77"/>
    </row>
    <row r="12589" ht="15.75" customHeight="1">
      <c r="A12589" s="79">
        <f t="shared" si="3"/>
        <v>54591</v>
      </c>
      <c r="H12589" s="77"/>
      <c r="I12589" s="77"/>
      <c r="J12589" s="77"/>
      <c r="K12589" s="77"/>
      <c r="L12589" s="77"/>
      <c r="M12589" s="77"/>
    </row>
    <row r="12590" ht="15.75" customHeight="1">
      <c r="A12590" s="79">
        <f t="shared" si="3"/>
        <v>54592</v>
      </c>
      <c r="H12590" s="77"/>
      <c r="I12590" s="77"/>
      <c r="J12590" s="77"/>
      <c r="K12590" s="77"/>
      <c r="L12590" s="77"/>
      <c r="M12590" s="77"/>
    </row>
    <row r="12591" ht="15.75" customHeight="1">
      <c r="A12591" s="79">
        <f t="shared" si="3"/>
        <v>54593</v>
      </c>
      <c r="H12591" s="77"/>
      <c r="I12591" s="77"/>
      <c r="J12591" s="77"/>
      <c r="K12591" s="77"/>
      <c r="L12591" s="77"/>
      <c r="M12591" s="77"/>
    </row>
    <row r="12592" ht="15.75" customHeight="1">
      <c r="A12592" s="79">
        <f t="shared" si="3"/>
        <v>54594</v>
      </c>
      <c r="H12592" s="77"/>
      <c r="I12592" s="77"/>
      <c r="J12592" s="77"/>
      <c r="K12592" s="77"/>
      <c r="L12592" s="77"/>
      <c r="M12592" s="77"/>
    </row>
    <row r="12593" ht="15.75" customHeight="1">
      <c r="A12593" s="79">
        <f t="shared" si="3"/>
        <v>54595</v>
      </c>
      <c r="H12593" s="77"/>
      <c r="I12593" s="77"/>
      <c r="J12593" s="77"/>
      <c r="K12593" s="77"/>
      <c r="L12593" s="77"/>
      <c r="M12593" s="77"/>
    </row>
    <row r="12594" ht="15.75" customHeight="1">
      <c r="A12594" s="79">
        <f t="shared" si="3"/>
        <v>54596</v>
      </c>
      <c r="H12594" s="77"/>
      <c r="I12594" s="77"/>
      <c r="J12594" s="77"/>
      <c r="K12594" s="77"/>
      <c r="L12594" s="77"/>
      <c r="M12594" s="77"/>
    </row>
    <row r="12595" ht="15.75" customHeight="1">
      <c r="A12595" s="79">
        <f t="shared" si="3"/>
        <v>54597</v>
      </c>
      <c r="H12595" s="77"/>
      <c r="I12595" s="77"/>
      <c r="J12595" s="77"/>
      <c r="K12595" s="77"/>
      <c r="L12595" s="77"/>
      <c r="M12595" s="77"/>
    </row>
    <row r="12596" ht="15.75" customHeight="1">
      <c r="A12596" s="79">
        <f t="shared" si="3"/>
        <v>54598</v>
      </c>
      <c r="H12596" s="77"/>
      <c r="I12596" s="77"/>
      <c r="J12596" s="77"/>
      <c r="K12596" s="77"/>
      <c r="L12596" s="77"/>
      <c r="M12596" s="77"/>
    </row>
    <row r="12597" ht="15.75" customHeight="1">
      <c r="A12597" s="79">
        <f t="shared" si="3"/>
        <v>54599</v>
      </c>
      <c r="H12597" s="77"/>
      <c r="I12597" s="77"/>
      <c r="J12597" s="77"/>
      <c r="K12597" s="77"/>
      <c r="L12597" s="77"/>
      <c r="M12597" s="77"/>
    </row>
    <row r="12598" ht="15.75" customHeight="1">
      <c r="A12598" s="79">
        <f t="shared" si="3"/>
        <v>54600</v>
      </c>
      <c r="H12598" s="77"/>
      <c r="I12598" s="77"/>
      <c r="J12598" s="77"/>
      <c r="K12598" s="77"/>
      <c r="L12598" s="77"/>
      <c r="M12598" s="77"/>
    </row>
    <row r="12599" ht="15.75" customHeight="1">
      <c r="A12599" s="79">
        <f t="shared" si="3"/>
        <v>54601</v>
      </c>
      <c r="H12599" s="77"/>
      <c r="I12599" s="77"/>
      <c r="J12599" s="77"/>
      <c r="K12599" s="77"/>
      <c r="L12599" s="77"/>
      <c r="M12599" s="77"/>
    </row>
    <row r="12600" ht="15.75" customHeight="1">
      <c r="A12600" s="79">
        <f t="shared" si="3"/>
        <v>54602</v>
      </c>
      <c r="H12600" s="77"/>
      <c r="I12600" s="77"/>
      <c r="J12600" s="77"/>
      <c r="K12600" s="77"/>
      <c r="L12600" s="77"/>
      <c r="M12600" s="77"/>
    </row>
    <row r="12601" ht="15.75" customHeight="1">
      <c r="A12601" s="79">
        <f t="shared" si="3"/>
        <v>54603</v>
      </c>
      <c r="H12601" s="77"/>
      <c r="I12601" s="77"/>
      <c r="J12601" s="77"/>
      <c r="K12601" s="77"/>
      <c r="L12601" s="77"/>
      <c r="M12601" s="77"/>
    </row>
    <row r="12602" ht="15.75" customHeight="1">
      <c r="A12602" s="79">
        <f t="shared" si="3"/>
        <v>54604</v>
      </c>
      <c r="H12602" s="77"/>
      <c r="I12602" s="77"/>
      <c r="J12602" s="77"/>
      <c r="K12602" s="77"/>
      <c r="L12602" s="77"/>
      <c r="M12602" s="77"/>
    </row>
    <row r="12603" ht="15.75" customHeight="1">
      <c r="A12603" s="79">
        <f t="shared" si="3"/>
        <v>54605</v>
      </c>
      <c r="H12603" s="77"/>
      <c r="I12603" s="77"/>
      <c r="J12603" s="77"/>
      <c r="K12603" s="77"/>
      <c r="L12603" s="77"/>
      <c r="M12603" s="77"/>
    </row>
    <row r="12604" ht="15.75" customHeight="1">
      <c r="A12604" s="79">
        <f t="shared" si="3"/>
        <v>54606</v>
      </c>
      <c r="H12604" s="77"/>
      <c r="I12604" s="77"/>
      <c r="J12604" s="77"/>
      <c r="K12604" s="77"/>
      <c r="L12604" s="77"/>
      <c r="M12604" s="77"/>
    </row>
    <row r="12605" ht="15.75" customHeight="1">
      <c r="A12605" s="79">
        <f t="shared" si="3"/>
        <v>54607</v>
      </c>
      <c r="H12605" s="77"/>
      <c r="I12605" s="77"/>
      <c r="J12605" s="77"/>
      <c r="K12605" s="77"/>
      <c r="L12605" s="77"/>
      <c r="M12605" s="77"/>
    </row>
    <row r="12606" ht="15.75" customHeight="1">
      <c r="A12606" s="79">
        <f t="shared" si="3"/>
        <v>54608</v>
      </c>
      <c r="H12606" s="77"/>
      <c r="I12606" s="77"/>
      <c r="J12606" s="77"/>
      <c r="K12606" s="77"/>
      <c r="L12606" s="77"/>
      <c r="M12606" s="77"/>
    </row>
    <row r="12607" ht="15.75" customHeight="1">
      <c r="A12607" s="79">
        <f t="shared" si="3"/>
        <v>54609</v>
      </c>
      <c r="H12607" s="77"/>
      <c r="I12607" s="77"/>
      <c r="J12607" s="77"/>
      <c r="K12607" s="77"/>
      <c r="L12607" s="77"/>
      <c r="M12607" s="77"/>
    </row>
    <row r="12608" ht="15.75" customHeight="1">
      <c r="A12608" s="79">
        <f t="shared" si="3"/>
        <v>54610</v>
      </c>
      <c r="H12608" s="77"/>
      <c r="I12608" s="77"/>
      <c r="J12608" s="77"/>
      <c r="K12608" s="77"/>
      <c r="L12608" s="77"/>
      <c r="M12608" s="77"/>
    </row>
    <row r="12609" ht="15.75" customHeight="1">
      <c r="A12609" s="79">
        <f t="shared" si="3"/>
        <v>54611</v>
      </c>
      <c r="H12609" s="77"/>
      <c r="I12609" s="77"/>
      <c r="J12609" s="77"/>
      <c r="K12609" s="77"/>
      <c r="L12609" s="77"/>
      <c r="M12609" s="77"/>
    </row>
    <row r="12610" ht="15.75" customHeight="1">
      <c r="A12610" s="79">
        <f t="shared" si="3"/>
        <v>54612</v>
      </c>
      <c r="H12610" s="77"/>
      <c r="I12610" s="77"/>
      <c r="J12610" s="77"/>
      <c r="K12610" s="77"/>
      <c r="L12610" s="77"/>
      <c r="M12610" s="77"/>
    </row>
    <row r="12611" ht="15.75" customHeight="1">
      <c r="A12611" s="79">
        <f t="shared" si="3"/>
        <v>54613</v>
      </c>
      <c r="H12611" s="77"/>
      <c r="I12611" s="77"/>
      <c r="J12611" s="77"/>
      <c r="K12611" s="77"/>
      <c r="L12611" s="77"/>
      <c r="M12611" s="77"/>
    </row>
    <row r="12612" ht="15.75" customHeight="1">
      <c r="A12612" s="79">
        <f t="shared" si="3"/>
        <v>54614</v>
      </c>
      <c r="H12612" s="77"/>
      <c r="I12612" s="77"/>
      <c r="J12612" s="77"/>
      <c r="K12612" s="77"/>
      <c r="L12612" s="77"/>
      <c r="M12612" s="77"/>
    </row>
    <row r="12613" ht="15.75" customHeight="1">
      <c r="A12613" s="79">
        <f t="shared" si="3"/>
        <v>54615</v>
      </c>
      <c r="H12613" s="77"/>
      <c r="I12613" s="77"/>
      <c r="J12613" s="77"/>
      <c r="K12613" s="77"/>
      <c r="L12613" s="77"/>
      <c r="M12613" s="77"/>
    </row>
    <row r="12614" ht="15.75" customHeight="1">
      <c r="A12614" s="79">
        <f t="shared" si="3"/>
        <v>54616</v>
      </c>
      <c r="H12614" s="77"/>
      <c r="I12614" s="77"/>
      <c r="J12614" s="77"/>
      <c r="K12614" s="77"/>
      <c r="L12614" s="77"/>
      <c r="M12614" s="77"/>
    </row>
    <row r="12615" ht="15.75" customHeight="1">
      <c r="A12615" s="79">
        <f t="shared" si="3"/>
        <v>54617</v>
      </c>
      <c r="H12615" s="77"/>
      <c r="I12615" s="77"/>
      <c r="J12615" s="77"/>
      <c r="K12615" s="77"/>
      <c r="L12615" s="77"/>
      <c r="M12615" s="77"/>
    </row>
    <row r="12616" ht="15.75" customHeight="1">
      <c r="A12616" s="79">
        <f t="shared" si="3"/>
        <v>54618</v>
      </c>
      <c r="H12616" s="77"/>
      <c r="I12616" s="77"/>
      <c r="J12616" s="77"/>
      <c r="K12616" s="77"/>
      <c r="L12616" s="77"/>
      <c r="M12616" s="77"/>
    </row>
    <row r="12617" ht="15.75" customHeight="1">
      <c r="A12617" s="79">
        <f t="shared" si="3"/>
        <v>54619</v>
      </c>
      <c r="H12617" s="77"/>
      <c r="I12617" s="77"/>
      <c r="J12617" s="77"/>
      <c r="K12617" s="77"/>
      <c r="L12617" s="77"/>
      <c r="M12617" s="77"/>
    </row>
    <row r="12618" ht="15.75" customHeight="1">
      <c r="A12618" s="79">
        <f t="shared" si="3"/>
        <v>54620</v>
      </c>
      <c r="H12618" s="77"/>
      <c r="I12618" s="77"/>
      <c r="J12618" s="77"/>
      <c r="K12618" s="77"/>
      <c r="L12618" s="77"/>
      <c r="M12618" s="77"/>
    </row>
    <row r="12619" ht="15.75" customHeight="1">
      <c r="A12619" s="79">
        <f t="shared" si="3"/>
        <v>54621</v>
      </c>
      <c r="H12619" s="77"/>
      <c r="I12619" s="77"/>
      <c r="J12619" s="77"/>
      <c r="K12619" s="77"/>
      <c r="L12619" s="77"/>
      <c r="M12619" s="77"/>
    </row>
    <row r="12620" ht="15.75" customHeight="1">
      <c r="A12620" s="79">
        <f t="shared" si="3"/>
        <v>54622</v>
      </c>
      <c r="H12620" s="77"/>
      <c r="I12620" s="77"/>
      <c r="J12620" s="77"/>
      <c r="K12620" s="77"/>
      <c r="L12620" s="77"/>
      <c r="M12620" s="77"/>
    </row>
    <row r="12621" ht="15.75" customHeight="1">
      <c r="A12621" s="79">
        <f t="shared" si="3"/>
        <v>54623</v>
      </c>
      <c r="H12621" s="77"/>
      <c r="I12621" s="77"/>
      <c r="J12621" s="77"/>
      <c r="K12621" s="77"/>
      <c r="L12621" s="77"/>
      <c r="M12621" s="77"/>
    </row>
    <row r="12622" ht="15.75" customHeight="1">
      <c r="A12622" s="79">
        <f t="shared" si="3"/>
        <v>54624</v>
      </c>
      <c r="H12622" s="77"/>
      <c r="I12622" s="77"/>
      <c r="J12622" s="77"/>
      <c r="K12622" s="77"/>
      <c r="L12622" s="77"/>
      <c r="M12622" s="77"/>
    </row>
    <row r="12623" ht="15.75" customHeight="1">
      <c r="A12623" s="79">
        <f t="shared" si="3"/>
        <v>54625</v>
      </c>
      <c r="H12623" s="77"/>
      <c r="I12623" s="77"/>
      <c r="J12623" s="77"/>
      <c r="K12623" s="77"/>
      <c r="L12623" s="77"/>
      <c r="M12623" s="77"/>
    </row>
    <row r="12624" ht="15.75" customHeight="1">
      <c r="A12624" s="79">
        <f t="shared" si="3"/>
        <v>54626</v>
      </c>
      <c r="H12624" s="77"/>
      <c r="I12624" s="77"/>
      <c r="J12624" s="77"/>
      <c r="K12624" s="77"/>
      <c r="L12624" s="77"/>
      <c r="M12624" s="77"/>
    </row>
    <row r="12625" ht="15.75" customHeight="1">
      <c r="A12625" s="79">
        <f t="shared" si="3"/>
        <v>54627</v>
      </c>
      <c r="H12625" s="77"/>
      <c r="I12625" s="77"/>
      <c r="J12625" s="77"/>
      <c r="K12625" s="77"/>
      <c r="L12625" s="77"/>
      <c r="M12625" s="77"/>
    </row>
    <row r="12626" ht="15.75" customHeight="1">
      <c r="A12626" s="79">
        <f t="shared" si="3"/>
        <v>54628</v>
      </c>
      <c r="H12626" s="77"/>
      <c r="I12626" s="77"/>
      <c r="J12626" s="77"/>
      <c r="K12626" s="77"/>
      <c r="L12626" s="77"/>
      <c r="M12626" s="77"/>
    </row>
    <row r="12627" ht="15.75" customHeight="1">
      <c r="A12627" s="79">
        <f t="shared" si="3"/>
        <v>54629</v>
      </c>
      <c r="H12627" s="77"/>
      <c r="I12627" s="77"/>
      <c r="J12627" s="77"/>
      <c r="K12627" s="77"/>
      <c r="L12627" s="77"/>
      <c r="M12627" s="77"/>
    </row>
    <row r="12628" ht="15.75" customHeight="1">
      <c r="A12628" s="79">
        <f t="shared" si="3"/>
        <v>54630</v>
      </c>
      <c r="H12628" s="77"/>
      <c r="I12628" s="77"/>
      <c r="J12628" s="77"/>
      <c r="K12628" s="77"/>
      <c r="L12628" s="77"/>
      <c r="M12628" s="77"/>
    </row>
    <row r="12629" ht="15.75" customHeight="1">
      <c r="A12629" s="79">
        <f t="shared" si="3"/>
        <v>54631</v>
      </c>
      <c r="H12629" s="77"/>
      <c r="I12629" s="77"/>
      <c r="J12629" s="77"/>
      <c r="K12629" s="77"/>
      <c r="L12629" s="77"/>
      <c r="M12629" s="77"/>
    </row>
    <row r="12630" ht="15.75" customHeight="1">
      <c r="A12630" s="79">
        <f t="shared" si="3"/>
        <v>54632</v>
      </c>
      <c r="H12630" s="77"/>
      <c r="I12630" s="77"/>
      <c r="J12630" s="77"/>
      <c r="K12630" s="77"/>
      <c r="L12630" s="77"/>
      <c r="M12630" s="77"/>
    </row>
    <row r="12631" ht="15.75" customHeight="1">
      <c r="A12631" s="79">
        <f t="shared" si="3"/>
        <v>54633</v>
      </c>
      <c r="H12631" s="77"/>
      <c r="I12631" s="77"/>
      <c r="J12631" s="77"/>
      <c r="K12631" s="77"/>
      <c r="L12631" s="77"/>
      <c r="M12631" s="77"/>
    </row>
    <row r="12632" ht="15.75" customHeight="1">
      <c r="A12632" s="79">
        <f t="shared" si="3"/>
        <v>54634</v>
      </c>
      <c r="H12632" s="77"/>
      <c r="I12632" s="77"/>
      <c r="J12632" s="77"/>
      <c r="K12632" s="77"/>
      <c r="L12632" s="77"/>
      <c r="M12632" s="77"/>
    </row>
    <row r="12633" ht="15.75" customHeight="1">
      <c r="A12633" s="79">
        <f t="shared" si="3"/>
        <v>54635</v>
      </c>
      <c r="H12633" s="77"/>
      <c r="I12633" s="77"/>
      <c r="J12633" s="77"/>
      <c r="K12633" s="77"/>
      <c r="L12633" s="77"/>
      <c r="M12633" s="77"/>
    </row>
    <row r="12634" ht="15.75" customHeight="1">
      <c r="A12634" s="79">
        <f t="shared" si="3"/>
        <v>54636</v>
      </c>
      <c r="H12634" s="77"/>
      <c r="I12634" s="77"/>
      <c r="J12634" s="77"/>
      <c r="K12634" s="77"/>
      <c r="L12634" s="77"/>
      <c r="M12634" s="77"/>
    </row>
    <row r="12635" ht="15.75" customHeight="1">
      <c r="A12635" s="79">
        <f t="shared" si="3"/>
        <v>54637</v>
      </c>
      <c r="H12635" s="77"/>
      <c r="I12635" s="77"/>
      <c r="J12635" s="77"/>
      <c r="K12635" s="77"/>
      <c r="L12635" s="77"/>
      <c r="M12635" s="77"/>
    </row>
    <row r="12636" ht="15.75" customHeight="1">
      <c r="A12636" s="79">
        <f t="shared" si="3"/>
        <v>54638</v>
      </c>
      <c r="H12636" s="77"/>
      <c r="I12636" s="77"/>
      <c r="J12636" s="77"/>
      <c r="K12636" s="77"/>
      <c r="L12636" s="77"/>
      <c r="M12636" s="77"/>
    </row>
    <row r="12637" ht="15.75" customHeight="1">
      <c r="A12637" s="79">
        <f t="shared" si="3"/>
        <v>54639</v>
      </c>
      <c r="H12637" s="77"/>
      <c r="I12637" s="77"/>
      <c r="J12637" s="77"/>
      <c r="K12637" s="77"/>
      <c r="L12637" s="77"/>
      <c r="M12637" s="77"/>
    </row>
    <row r="12638" ht="15.75" customHeight="1">
      <c r="A12638" s="79">
        <f t="shared" si="3"/>
        <v>54640</v>
      </c>
      <c r="H12638" s="77"/>
      <c r="I12638" s="77"/>
      <c r="J12638" s="77"/>
      <c r="K12638" s="77"/>
      <c r="L12638" s="77"/>
      <c r="M12638" s="77"/>
    </row>
    <row r="12639" ht="15.75" customHeight="1">
      <c r="A12639" s="79">
        <f t="shared" si="3"/>
        <v>54641</v>
      </c>
      <c r="H12639" s="77"/>
      <c r="I12639" s="77"/>
      <c r="J12639" s="77"/>
      <c r="K12639" s="77"/>
      <c r="L12639" s="77"/>
      <c r="M12639" s="77"/>
    </row>
    <row r="12640" ht="15.75" customHeight="1">
      <c r="A12640" s="79">
        <f t="shared" si="3"/>
        <v>54642</v>
      </c>
      <c r="H12640" s="77"/>
      <c r="I12640" s="77"/>
      <c r="J12640" s="77"/>
      <c r="K12640" s="77"/>
      <c r="L12640" s="77"/>
      <c r="M12640" s="77"/>
    </row>
    <row r="12641" ht="15.75" customHeight="1">
      <c r="A12641" s="79">
        <f t="shared" si="3"/>
        <v>54643</v>
      </c>
      <c r="H12641" s="77"/>
      <c r="I12641" s="77"/>
      <c r="J12641" s="77"/>
      <c r="K12641" s="77"/>
      <c r="L12641" s="77"/>
      <c r="M12641" s="77"/>
    </row>
    <row r="12642" ht="15.75" customHeight="1">
      <c r="A12642" s="79">
        <f t="shared" si="3"/>
        <v>54644</v>
      </c>
      <c r="H12642" s="77"/>
      <c r="I12642" s="77"/>
      <c r="J12642" s="77"/>
      <c r="K12642" s="77"/>
      <c r="L12642" s="77"/>
      <c r="M12642" s="77"/>
    </row>
    <row r="12643" ht="15.75" customHeight="1">
      <c r="A12643" s="79">
        <f t="shared" si="3"/>
        <v>54645</v>
      </c>
      <c r="H12643" s="77"/>
      <c r="I12643" s="77"/>
      <c r="J12643" s="77"/>
      <c r="K12643" s="77"/>
      <c r="L12643" s="77"/>
      <c r="M12643" s="77"/>
    </row>
    <row r="12644" ht="15.75" customHeight="1">
      <c r="A12644" s="79">
        <f t="shared" si="3"/>
        <v>54646</v>
      </c>
      <c r="H12644" s="77"/>
      <c r="I12644" s="77"/>
      <c r="J12644" s="77"/>
      <c r="K12644" s="77"/>
      <c r="L12644" s="77"/>
      <c r="M12644" s="77"/>
    </row>
    <row r="12645" ht="15.75" customHeight="1">
      <c r="A12645" s="79">
        <f t="shared" si="3"/>
        <v>54647</v>
      </c>
      <c r="H12645" s="77"/>
      <c r="I12645" s="77"/>
      <c r="J12645" s="77"/>
      <c r="K12645" s="77"/>
      <c r="L12645" s="77"/>
      <c r="M12645" s="77"/>
    </row>
    <row r="12646" ht="15.75" customHeight="1">
      <c r="A12646" s="79">
        <f t="shared" si="3"/>
        <v>54648</v>
      </c>
      <c r="H12646" s="77"/>
      <c r="I12646" s="77"/>
      <c r="J12646" s="77"/>
      <c r="K12646" s="77"/>
      <c r="L12646" s="77"/>
      <c r="M12646" s="77"/>
    </row>
    <row r="12647" ht="15.75" customHeight="1">
      <c r="A12647" s="79">
        <f t="shared" si="3"/>
        <v>54649</v>
      </c>
      <c r="H12647" s="77"/>
      <c r="I12647" s="77"/>
      <c r="J12647" s="77"/>
      <c r="K12647" s="77"/>
      <c r="L12647" s="77"/>
      <c r="M12647" s="77"/>
    </row>
    <row r="12648" ht="15.75" customHeight="1">
      <c r="A12648" s="79">
        <f t="shared" si="3"/>
        <v>54650</v>
      </c>
      <c r="H12648" s="77"/>
      <c r="I12648" s="77"/>
      <c r="J12648" s="77"/>
      <c r="K12648" s="77"/>
      <c r="L12648" s="77"/>
      <c r="M12648" s="77"/>
    </row>
    <row r="12649" ht="15.75" customHeight="1">
      <c r="A12649" s="79">
        <f t="shared" si="3"/>
        <v>54651</v>
      </c>
      <c r="H12649" s="77"/>
      <c r="I12649" s="77"/>
      <c r="J12649" s="77"/>
      <c r="K12649" s="77"/>
      <c r="L12649" s="77"/>
      <c r="M12649" s="77"/>
    </row>
    <row r="12650" ht="15.75" customHeight="1">
      <c r="A12650" s="79">
        <f t="shared" si="3"/>
        <v>54652</v>
      </c>
      <c r="H12650" s="77"/>
      <c r="I12650" s="77"/>
      <c r="J12650" s="77"/>
      <c r="K12650" s="77"/>
      <c r="L12650" s="77"/>
      <c r="M12650" s="77"/>
    </row>
    <row r="12651" ht="15.75" customHeight="1">
      <c r="A12651" s="79">
        <f t="shared" si="3"/>
        <v>54653</v>
      </c>
      <c r="H12651" s="77"/>
      <c r="I12651" s="77"/>
      <c r="J12651" s="77"/>
      <c r="K12651" s="77"/>
      <c r="L12651" s="77"/>
      <c r="M12651" s="77"/>
    </row>
    <row r="12652" ht="15.75" customHeight="1">
      <c r="A12652" s="79">
        <f t="shared" si="3"/>
        <v>54654</v>
      </c>
      <c r="H12652" s="77"/>
      <c r="I12652" s="77"/>
      <c r="J12652" s="77"/>
      <c r="K12652" s="77"/>
      <c r="L12652" s="77"/>
      <c r="M12652" s="77"/>
    </row>
    <row r="12653" ht="15.75" customHeight="1">
      <c r="A12653" s="79">
        <f t="shared" si="3"/>
        <v>54655</v>
      </c>
      <c r="H12653" s="77"/>
      <c r="I12653" s="77"/>
      <c r="J12653" s="77"/>
      <c r="K12653" s="77"/>
      <c r="L12653" s="77"/>
      <c r="M12653" s="77"/>
    </row>
    <row r="12654" ht="15.75" customHeight="1">
      <c r="A12654" s="79">
        <f t="shared" si="3"/>
        <v>54656</v>
      </c>
      <c r="H12654" s="77"/>
      <c r="I12654" s="77"/>
      <c r="J12654" s="77"/>
      <c r="K12654" s="77"/>
      <c r="L12654" s="77"/>
      <c r="M12654" s="77"/>
    </row>
    <row r="12655" ht="15.75" customHeight="1">
      <c r="A12655" s="79">
        <f t="shared" si="3"/>
        <v>54657</v>
      </c>
      <c r="H12655" s="77"/>
      <c r="I12655" s="77"/>
      <c r="J12655" s="77"/>
      <c r="K12655" s="77"/>
      <c r="L12655" s="77"/>
      <c r="M12655" s="77"/>
    </row>
    <row r="12656" ht="15.75" customHeight="1">
      <c r="A12656" s="79">
        <f t="shared" si="3"/>
        <v>54658</v>
      </c>
      <c r="H12656" s="77"/>
      <c r="I12656" s="77"/>
      <c r="J12656" s="77"/>
      <c r="K12656" s="77"/>
      <c r="L12656" s="77"/>
      <c r="M12656" s="77"/>
    </row>
    <row r="12657" ht="15.75" customHeight="1">
      <c r="A12657" s="79">
        <f t="shared" si="3"/>
        <v>54659</v>
      </c>
      <c r="H12657" s="77"/>
      <c r="I12657" s="77"/>
      <c r="J12657" s="77"/>
      <c r="K12657" s="77"/>
      <c r="L12657" s="77"/>
      <c r="M12657" s="77"/>
    </row>
    <row r="12658" ht="15.75" customHeight="1">
      <c r="A12658" s="79">
        <f t="shared" si="3"/>
        <v>54660</v>
      </c>
      <c r="H12658" s="77"/>
      <c r="I12658" s="77"/>
      <c r="J12658" s="77"/>
      <c r="K12658" s="77"/>
      <c r="L12658" s="77"/>
      <c r="M12658" s="77"/>
    </row>
    <row r="12659" ht="15.75" customHeight="1">
      <c r="A12659" s="79">
        <f t="shared" si="3"/>
        <v>54661</v>
      </c>
      <c r="H12659" s="77"/>
      <c r="I12659" s="77"/>
      <c r="J12659" s="77"/>
      <c r="K12659" s="77"/>
      <c r="L12659" s="77"/>
      <c r="M12659" s="77"/>
    </row>
    <row r="12660" ht="15.75" customHeight="1">
      <c r="A12660" s="79">
        <f t="shared" si="3"/>
        <v>54662</v>
      </c>
      <c r="H12660" s="77"/>
      <c r="I12660" s="77"/>
      <c r="J12660" s="77"/>
      <c r="K12660" s="77"/>
      <c r="L12660" s="77"/>
      <c r="M12660" s="77"/>
    </row>
    <row r="12661" ht="15.75" customHeight="1">
      <c r="A12661" s="79">
        <f t="shared" si="3"/>
        <v>54663</v>
      </c>
      <c r="H12661" s="77"/>
      <c r="I12661" s="77"/>
      <c r="J12661" s="77"/>
      <c r="K12661" s="77"/>
      <c r="L12661" s="77"/>
      <c r="M12661" s="77"/>
    </row>
    <row r="12662" ht="15.75" customHeight="1">
      <c r="A12662" s="79">
        <f t="shared" si="3"/>
        <v>54664</v>
      </c>
      <c r="H12662" s="77"/>
      <c r="I12662" s="77"/>
      <c r="J12662" s="77"/>
      <c r="K12662" s="77"/>
      <c r="L12662" s="77"/>
      <c r="M12662" s="77"/>
    </row>
    <row r="12663" ht="15.75" customHeight="1">
      <c r="A12663" s="79">
        <f t="shared" si="3"/>
        <v>54665</v>
      </c>
      <c r="H12663" s="77"/>
      <c r="I12663" s="77"/>
      <c r="J12663" s="77"/>
      <c r="K12663" s="77"/>
      <c r="L12663" s="77"/>
      <c r="M12663" s="77"/>
    </row>
    <row r="12664" ht="15.75" customHeight="1">
      <c r="A12664" s="79">
        <f t="shared" si="3"/>
        <v>54666</v>
      </c>
      <c r="H12664" s="77"/>
      <c r="I12664" s="77"/>
      <c r="J12664" s="77"/>
      <c r="K12664" s="77"/>
      <c r="L12664" s="77"/>
      <c r="M12664" s="77"/>
    </row>
    <row r="12665" ht="15.75" customHeight="1">
      <c r="A12665" s="79">
        <f t="shared" si="3"/>
        <v>54667</v>
      </c>
      <c r="H12665" s="77"/>
      <c r="I12665" s="77"/>
      <c r="J12665" s="77"/>
      <c r="K12665" s="77"/>
      <c r="L12665" s="77"/>
      <c r="M12665" s="77"/>
    </row>
    <row r="12666" ht="15.75" customHeight="1">
      <c r="A12666" s="79">
        <f t="shared" si="3"/>
        <v>54668</v>
      </c>
      <c r="H12666" s="77"/>
      <c r="I12666" s="77"/>
      <c r="J12666" s="77"/>
      <c r="K12666" s="77"/>
      <c r="L12666" s="77"/>
      <c r="M12666" s="77"/>
    </row>
    <row r="12667" ht="15.75" customHeight="1">
      <c r="A12667" s="79">
        <f t="shared" si="3"/>
        <v>54669</v>
      </c>
      <c r="H12667" s="77"/>
      <c r="I12667" s="77"/>
      <c r="J12667" s="77"/>
      <c r="K12667" s="77"/>
      <c r="L12667" s="77"/>
      <c r="M12667" s="77"/>
    </row>
    <row r="12668" ht="15.75" customHeight="1">
      <c r="A12668" s="79">
        <f t="shared" si="3"/>
        <v>54670</v>
      </c>
      <c r="H12668" s="77"/>
      <c r="I12668" s="77"/>
      <c r="J12668" s="77"/>
      <c r="K12668" s="77"/>
      <c r="L12668" s="77"/>
      <c r="M12668" s="77"/>
    </row>
    <row r="12669" ht="15.75" customHeight="1">
      <c r="A12669" s="79">
        <f t="shared" si="3"/>
        <v>54671</v>
      </c>
      <c r="H12669" s="77"/>
      <c r="I12669" s="77"/>
      <c r="J12669" s="77"/>
      <c r="K12669" s="77"/>
      <c r="L12669" s="77"/>
      <c r="M12669" s="77"/>
    </row>
    <row r="12670" ht="15.75" customHeight="1">
      <c r="A12670" s="79">
        <f t="shared" si="3"/>
        <v>54672</v>
      </c>
      <c r="H12670" s="77"/>
      <c r="I12670" s="77"/>
      <c r="J12670" s="77"/>
      <c r="K12670" s="77"/>
      <c r="L12670" s="77"/>
      <c r="M12670" s="77"/>
    </row>
    <row r="12671" ht="15.75" customHeight="1">
      <c r="A12671" s="79">
        <f t="shared" si="3"/>
        <v>54673</v>
      </c>
      <c r="H12671" s="77"/>
      <c r="I12671" s="77"/>
      <c r="J12671" s="77"/>
      <c r="K12671" s="77"/>
      <c r="L12671" s="77"/>
      <c r="M12671" s="77"/>
    </row>
    <row r="12672" ht="15.75" customHeight="1">
      <c r="A12672" s="79">
        <f t="shared" si="3"/>
        <v>54674</v>
      </c>
      <c r="H12672" s="77"/>
      <c r="I12672" s="77"/>
      <c r="J12672" s="77"/>
      <c r="K12672" s="77"/>
      <c r="L12672" s="77"/>
      <c r="M12672" s="77"/>
    </row>
    <row r="12673" ht="15.75" customHeight="1">
      <c r="A12673" s="79">
        <f t="shared" si="3"/>
        <v>54675</v>
      </c>
      <c r="H12673" s="77"/>
      <c r="I12673" s="77"/>
      <c r="J12673" s="77"/>
      <c r="K12673" s="77"/>
      <c r="L12673" s="77"/>
      <c r="M12673" s="77"/>
    </row>
    <row r="12674" ht="15.75" customHeight="1">
      <c r="A12674" s="79">
        <f t="shared" si="3"/>
        <v>54676</v>
      </c>
      <c r="H12674" s="77"/>
      <c r="I12674" s="77"/>
      <c r="J12674" s="77"/>
      <c r="K12674" s="77"/>
      <c r="L12674" s="77"/>
      <c r="M12674" s="77"/>
    </row>
    <row r="12675" ht="15.75" customHeight="1">
      <c r="A12675" s="79">
        <f t="shared" si="3"/>
        <v>54677</v>
      </c>
      <c r="H12675" s="77"/>
      <c r="I12675" s="77"/>
      <c r="J12675" s="77"/>
      <c r="K12675" s="77"/>
      <c r="L12675" s="77"/>
      <c r="M12675" s="77"/>
    </row>
    <row r="12676" ht="15.75" customHeight="1">
      <c r="A12676" s="79">
        <f t="shared" si="3"/>
        <v>54678</v>
      </c>
      <c r="H12676" s="77"/>
      <c r="I12676" s="77"/>
      <c r="J12676" s="77"/>
      <c r="K12676" s="77"/>
      <c r="L12676" s="77"/>
      <c r="M12676" s="77"/>
    </row>
    <row r="12677" ht="15.75" customHeight="1">
      <c r="A12677" s="79">
        <f t="shared" si="3"/>
        <v>54679</v>
      </c>
      <c r="H12677" s="77"/>
      <c r="I12677" s="77"/>
      <c r="J12677" s="77"/>
      <c r="K12677" s="77"/>
      <c r="L12677" s="77"/>
      <c r="M12677" s="77"/>
    </row>
    <row r="12678" ht="15.75" customHeight="1">
      <c r="A12678" s="79">
        <f t="shared" si="3"/>
        <v>54680</v>
      </c>
      <c r="H12678" s="77"/>
      <c r="I12678" s="77"/>
      <c r="J12678" s="77"/>
      <c r="K12678" s="77"/>
      <c r="L12678" s="77"/>
      <c r="M12678" s="77"/>
    </row>
    <row r="12679" ht="15.75" customHeight="1">
      <c r="A12679" s="79">
        <f t="shared" si="3"/>
        <v>54681</v>
      </c>
      <c r="H12679" s="77"/>
      <c r="I12679" s="77"/>
      <c r="J12679" s="77"/>
      <c r="K12679" s="77"/>
      <c r="L12679" s="77"/>
      <c r="M12679" s="77"/>
    </row>
    <row r="12680" ht="15.75" customHeight="1">
      <c r="A12680" s="79">
        <f t="shared" si="3"/>
        <v>54682</v>
      </c>
      <c r="H12680" s="77"/>
      <c r="I12680" s="77"/>
      <c r="J12680" s="77"/>
      <c r="K12680" s="77"/>
      <c r="L12680" s="77"/>
      <c r="M12680" s="77"/>
    </row>
    <row r="12681" ht="15.75" customHeight="1">
      <c r="A12681" s="79">
        <f t="shared" si="3"/>
        <v>54683</v>
      </c>
      <c r="H12681" s="77"/>
      <c r="I12681" s="77"/>
      <c r="J12681" s="77"/>
      <c r="K12681" s="77"/>
      <c r="L12681" s="77"/>
      <c r="M12681" s="77"/>
    </row>
    <row r="12682" ht="15.75" customHeight="1">
      <c r="A12682" s="79">
        <f t="shared" si="3"/>
        <v>54684</v>
      </c>
      <c r="H12682" s="77"/>
      <c r="I12682" s="77"/>
      <c r="J12682" s="77"/>
      <c r="K12682" s="77"/>
      <c r="L12682" s="77"/>
      <c r="M12682" s="77"/>
    </row>
    <row r="12683" ht="15.75" customHeight="1">
      <c r="A12683" s="79">
        <f t="shared" si="3"/>
        <v>54685</v>
      </c>
      <c r="H12683" s="77"/>
      <c r="I12683" s="77"/>
      <c r="J12683" s="77"/>
      <c r="K12683" s="77"/>
      <c r="L12683" s="77"/>
      <c r="M12683" s="77"/>
    </row>
    <row r="12684" ht="15.75" customHeight="1">
      <c r="A12684" s="79">
        <f t="shared" si="3"/>
        <v>54686</v>
      </c>
      <c r="H12684" s="77"/>
      <c r="I12684" s="77"/>
      <c r="J12684" s="77"/>
      <c r="K12684" s="77"/>
      <c r="L12684" s="77"/>
      <c r="M12684" s="77"/>
    </row>
    <row r="12685" ht="15.75" customHeight="1">
      <c r="A12685" s="79">
        <f t="shared" si="3"/>
        <v>54687</v>
      </c>
      <c r="H12685" s="77"/>
      <c r="I12685" s="77"/>
      <c r="J12685" s="77"/>
      <c r="K12685" s="77"/>
      <c r="L12685" s="77"/>
      <c r="M12685" s="77"/>
    </row>
    <row r="12686" ht="15.75" customHeight="1">
      <c r="A12686" s="79">
        <f t="shared" si="3"/>
        <v>54688</v>
      </c>
      <c r="H12686" s="77"/>
      <c r="I12686" s="77"/>
      <c r="J12686" s="77"/>
      <c r="K12686" s="77"/>
      <c r="L12686" s="77"/>
      <c r="M12686" s="77"/>
    </row>
    <row r="12687" ht="15.75" customHeight="1">
      <c r="A12687" s="79">
        <f t="shared" si="3"/>
        <v>54689</v>
      </c>
      <c r="H12687" s="77"/>
      <c r="I12687" s="77"/>
      <c r="J12687" s="77"/>
      <c r="K12687" s="77"/>
      <c r="L12687" s="77"/>
      <c r="M12687" s="77"/>
    </row>
    <row r="12688" ht="15.75" customHeight="1">
      <c r="A12688" s="79">
        <f t="shared" si="3"/>
        <v>54690</v>
      </c>
      <c r="H12688" s="77"/>
      <c r="I12688" s="77"/>
      <c r="J12688" s="77"/>
      <c r="K12688" s="77"/>
      <c r="L12688" s="77"/>
      <c r="M12688" s="77"/>
    </row>
    <row r="12689" ht="15.75" customHeight="1">
      <c r="A12689" s="79">
        <f t="shared" si="3"/>
        <v>54691</v>
      </c>
      <c r="H12689" s="77"/>
      <c r="I12689" s="77"/>
      <c r="J12689" s="77"/>
      <c r="K12689" s="77"/>
      <c r="L12689" s="77"/>
      <c r="M12689" s="77"/>
    </row>
    <row r="12690" ht="15.75" customHeight="1">
      <c r="A12690" s="79">
        <f t="shared" si="3"/>
        <v>54692</v>
      </c>
      <c r="H12690" s="77"/>
      <c r="I12690" s="77"/>
      <c r="J12690" s="77"/>
      <c r="K12690" s="77"/>
      <c r="L12690" s="77"/>
      <c r="M12690" s="77"/>
    </row>
    <row r="12691" ht="15.75" customHeight="1">
      <c r="A12691" s="79">
        <f t="shared" si="3"/>
        <v>54693</v>
      </c>
      <c r="H12691" s="77"/>
      <c r="I12691" s="77"/>
      <c r="J12691" s="77"/>
      <c r="K12691" s="77"/>
      <c r="L12691" s="77"/>
      <c r="M12691" s="77"/>
    </row>
    <row r="12692" ht="15.75" customHeight="1">
      <c r="A12692" s="79">
        <f t="shared" si="3"/>
        <v>54694</v>
      </c>
      <c r="H12692" s="77"/>
      <c r="I12692" s="77"/>
      <c r="J12692" s="77"/>
      <c r="K12692" s="77"/>
      <c r="L12692" s="77"/>
      <c r="M12692" s="77"/>
    </row>
    <row r="12693" ht="15.75" customHeight="1">
      <c r="A12693" s="79">
        <f t="shared" si="3"/>
        <v>54695</v>
      </c>
      <c r="H12693" s="77"/>
      <c r="I12693" s="77"/>
      <c r="J12693" s="77"/>
      <c r="K12693" s="77"/>
      <c r="L12693" s="77"/>
      <c r="M12693" s="77"/>
    </row>
    <row r="12694" ht="15.75" customHeight="1">
      <c r="A12694" s="79">
        <f t="shared" si="3"/>
        <v>54696</v>
      </c>
      <c r="H12694" s="77"/>
      <c r="I12694" s="77"/>
      <c r="J12694" s="77"/>
      <c r="K12694" s="77"/>
      <c r="L12694" s="77"/>
      <c r="M12694" s="77"/>
    </row>
    <row r="12695" ht="15.75" customHeight="1">
      <c r="A12695" s="79">
        <f t="shared" si="3"/>
        <v>54697</v>
      </c>
      <c r="H12695" s="77"/>
      <c r="I12695" s="77"/>
      <c r="J12695" s="77"/>
      <c r="K12695" s="77"/>
      <c r="L12695" s="77"/>
      <c r="M12695" s="77"/>
    </row>
    <row r="12696" ht="15.75" customHeight="1">
      <c r="A12696" s="79">
        <f t="shared" si="3"/>
        <v>54698</v>
      </c>
      <c r="H12696" s="77"/>
      <c r="I12696" s="77"/>
      <c r="J12696" s="77"/>
      <c r="K12696" s="77"/>
      <c r="L12696" s="77"/>
      <c r="M12696" s="77"/>
    </row>
    <row r="12697" ht="15.75" customHeight="1">
      <c r="A12697" s="79">
        <f t="shared" si="3"/>
        <v>54699</v>
      </c>
      <c r="H12697" s="77"/>
      <c r="I12697" s="77"/>
      <c r="J12697" s="77"/>
      <c r="K12697" s="77"/>
      <c r="L12697" s="77"/>
      <c r="M12697" s="77"/>
    </row>
    <row r="12698" ht="15.75" customHeight="1">
      <c r="A12698" s="79">
        <f t="shared" si="3"/>
        <v>54700</v>
      </c>
      <c r="H12698" s="77"/>
      <c r="I12698" s="77"/>
      <c r="J12698" s="77"/>
      <c r="K12698" s="77"/>
      <c r="L12698" s="77"/>
      <c r="M12698" s="77"/>
    </row>
    <row r="12699" ht="15.75" customHeight="1">
      <c r="A12699" s="79">
        <f t="shared" si="3"/>
        <v>54701</v>
      </c>
      <c r="H12699" s="77"/>
      <c r="I12699" s="77"/>
      <c r="J12699" s="77"/>
      <c r="K12699" s="77"/>
      <c r="L12699" s="77"/>
      <c r="M12699" s="77"/>
    </row>
    <row r="12700" ht="15.75" customHeight="1">
      <c r="A12700" s="79">
        <f t="shared" si="3"/>
        <v>54702</v>
      </c>
      <c r="H12700" s="77"/>
      <c r="I12700" s="77"/>
      <c r="J12700" s="77"/>
      <c r="K12700" s="77"/>
      <c r="L12700" s="77"/>
      <c r="M12700" s="77"/>
    </row>
    <row r="12701" ht="15.75" customHeight="1">
      <c r="A12701" s="79">
        <f t="shared" si="3"/>
        <v>54703</v>
      </c>
      <c r="H12701" s="77"/>
      <c r="I12701" s="77"/>
      <c r="J12701" s="77"/>
      <c r="K12701" s="77"/>
      <c r="L12701" s="77"/>
      <c r="M12701" s="77"/>
    </row>
    <row r="12702" ht="15.75" customHeight="1">
      <c r="A12702" s="79">
        <f t="shared" si="3"/>
        <v>54704</v>
      </c>
      <c r="H12702" s="77"/>
      <c r="I12702" s="77"/>
      <c r="J12702" s="77"/>
      <c r="K12702" s="77"/>
      <c r="L12702" s="77"/>
      <c r="M12702" s="77"/>
    </row>
    <row r="12703" ht="15.75" customHeight="1">
      <c r="A12703" s="79">
        <f t="shared" si="3"/>
        <v>54705</v>
      </c>
      <c r="H12703" s="77"/>
      <c r="I12703" s="77"/>
      <c r="J12703" s="77"/>
      <c r="K12703" s="77"/>
      <c r="L12703" s="77"/>
      <c r="M12703" s="77"/>
    </row>
    <row r="12704" ht="15.75" customHeight="1">
      <c r="A12704" s="79">
        <f t="shared" si="3"/>
        <v>54706</v>
      </c>
      <c r="H12704" s="77"/>
      <c r="I12704" s="77"/>
      <c r="J12704" s="77"/>
      <c r="K12704" s="77"/>
      <c r="L12704" s="77"/>
      <c r="M12704" s="77"/>
    </row>
    <row r="12705" ht="15.75" customHeight="1">
      <c r="A12705" s="79">
        <f t="shared" si="3"/>
        <v>54707</v>
      </c>
      <c r="H12705" s="77"/>
      <c r="I12705" s="77"/>
      <c r="J12705" s="77"/>
      <c r="K12705" s="77"/>
      <c r="L12705" s="77"/>
      <c r="M12705" s="77"/>
    </row>
    <row r="12706" ht="15.75" customHeight="1">
      <c r="A12706" s="79">
        <f t="shared" si="3"/>
        <v>54708</v>
      </c>
      <c r="H12706" s="77"/>
      <c r="I12706" s="77"/>
      <c r="J12706" s="77"/>
      <c r="K12706" s="77"/>
      <c r="L12706" s="77"/>
      <c r="M12706" s="77"/>
    </row>
    <row r="12707" ht="15.75" customHeight="1">
      <c r="A12707" s="79">
        <f t="shared" si="3"/>
        <v>54709</v>
      </c>
      <c r="H12707" s="77"/>
      <c r="I12707" s="77"/>
      <c r="J12707" s="77"/>
      <c r="K12707" s="77"/>
      <c r="L12707" s="77"/>
      <c r="M12707" s="77"/>
    </row>
    <row r="12708" ht="15.75" customHeight="1">
      <c r="A12708" s="79">
        <f t="shared" si="3"/>
        <v>54710</v>
      </c>
      <c r="H12708" s="77"/>
      <c r="I12708" s="77"/>
      <c r="J12708" s="77"/>
      <c r="K12708" s="77"/>
      <c r="L12708" s="77"/>
      <c r="M12708" s="77"/>
    </row>
    <row r="12709" ht="15.75" customHeight="1">
      <c r="A12709" s="79">
        <f t="shared" si="3"/>
        <v>54711</v>
      </c>
      <c r="H12709" s="77"/>
      <c r="I12709" s="77"/>
      <c r="J12709" s="77"/>
      <c r="K12709" s="77"/>
      <c r="L12709" s="77"/>
      <c r="M12709" s="77"/>
    </row>
    <row r="12710" ht="15.75" customHeight="1">
      <c r="A12710" s="79">
        <f t="shared" si="3"/>
        <v>54712</v>
      </c>
      <c r="H12710" s="77"/>
      <c r="I12710" s="77"/>
      <c r="J12710" s="77"/>
      <c r="K12710" s="77"/>
      <c r="L12710" s="77"/>
      <c r="M12710" s="77"/>
    </row>
    <row r="12711" ht="15.75" customHeight="1">
      <c r="A12711" s="79">
        <f t="shared" si="3"/>
        <v>54713</v>
      </c>
      <c r="H12711" s="77"/>
      <c r="I12711" s="77"/>
      <c r="J12711" s="77"/>
      <c r="K12711" s="77"/>
      <c r="L12711" s="77"/>
      <c r="M12711" s="77"/>
    </row>
    <row r="12712" ht="15.75" customHeight="1">
      <c r="A12712" s="79">
        <f t="shared" si="3"/>
        <v>54714</v>
      </c>
      <c r="H12712" s="77"/>
      <c r="I12712" s="77"/>
      <c r="J12712" s="77"/>
      <c r="K12712" s="77"/>
      <c r="L12712" s="77"/>
      <c r="M12712" s="77"/>
    </row>
    <row r="12713" ht="15.75" customHeight="1">
      <c r="A12713" s="79">
        <f t="shared" si="3"/>
        <v>54715</v>
      </c>
      <c r="H12713" s="77"/>
      <c r="I12713" s="77"/>
      <c r="J12713" s="77"/>
      <c r="K12713" s="77"/>
      <c r="L12713" s="77"/>
      <c r="M12713" s="77"/>
    </row>
    <row r="12714" ht="15.75" customHeight="1">
      <c r="A12714" s="79">
        <f t="shared" si="3"/>
        <v>54716</v>
      </c>
      <c r="H12714" s="77"/>
      <c r="I12714" s="77"/>
      <c r="J12714" s="77"/>
      <c r="K12714" s="77"/>
      <c r="L12714" s="77"/>
      <c r="M12714" s="77"/>
    </row>
    <row r="12715" ht="15.75" customHeight="1">
      <c r="A12715" s="79">
        <f t="shared" si="3"/>
        <v>54717</v>
      </c>
      <c r="H12715" s="77"/>
      <c r="I12715" s="77"/>
      <c r="J12715" s="77"/>
      <c r="K12715" s="77"/>
      <c r="L12715" s="77"/>
      <c r="M12715" s="77"/>
    </row>
    <row r="12716" ht="15.75" customHeight="1">
      <c r="A12716" s="79">
        <f t="shared" si="3"/>
        <v>54718</v>
      </c>
      <c r="H12716" s="77"/>
      <c r="I12716" s="77"/>
      <c r="J12716" s="77"/>
      <c r="K12716" s="77"/>
      <c r="L12716" s="77"/>
      <c r="M12716" s="77"/>
    </row>
    <row r="12717" ht="15.75" customHeight="1">
      <c r="A12717" s="79">
        <f t="shared" si="3"/>
        <v>54719</v>
      </c>
      <c r="H12717" s="77"/>
      <c r="I12717" s="77"/>
      <c r="J12717" s="77"/>
      <c r="K12717" s="77"/>
      <c r="L12717" s="77"/>
      <c r="M12717" s="77"/>
    </row>
    <row r="12718" ht="15.75" customHeight="1">
      <c r="A12718" s="79">
        <f t="shared" si="3"/>
        <v>54720</v>
      </c>
      <c r="H12718" s="77"/>
      <c r="I12718" s="77"/>
      <c r="J12718" s="77"/>
      <c r="K12718" s="77"/>
      <c r="L12718" s="77"/>
      <c r="M12718" s="77"/>
    </row>
    <row r="12719" ht="15.75" customHeight="1">
      <c r="A12719" s="79">
        <f t="shared" si="3"/>
        <v>54721</v>
      </c>
      <c r="H12719" s="77"/>
      <c r="I12719" s="77"/>
      <c r="J12719" s="77"/>
      <c r="K12719" s="77"/>
      <c r="L12719" s="77"/>
      <c r="M12719" s="77"/>
    </row>
    <row r="12720" ht="15.75" customHeight="1">
      <c r="A12720" s="79">
        <f t="shared" si="3"/>
        <v>54722</v>
      </c>
      <c r="H12720" s="77"/>
      <c r="I12720" s="77"/>
      <c r="J12720" s="77"/>
      <c r="K12720" s="77"/>
      <c r="L12720" s="77"/>
      <c r="M12720" s="77"/>
    </row>
    <row r="12721" ht="15.75" customHeight="1">
      <c r="A12721" s="79">
        <f t="shared" si="3"/>
        <v>54723</v>
      </c>
      <c r="H12721" s="77"/>
      <c r="I12721" s="77"/>
      <c r="J12721" s="77"/>
      <c r="K12721" s="77"/>
      <c r="L12721" s="77"/>
      <c r="M12721" s="77"/>
    </row>
    <row r="12722" ht="15.75" customHeight="1">
      <c r="A12722" s="79">
        <f t="shared" si="3"/>
        <v>54724</v>
      </c>
      <c r="H12722" s="77"/>
      <c r="I12722" s="77"/>
      <c r="J12722" s="77"/>
      <c r="K12722" s="77"/>
      <c r="L12722" s="77"/>
      <c r="M12722" s="77"/>
    </row>
    <row r="12723" ht="15.75" customHeight="1">
      <c r="A12723" s="79">
        <f t="shared" si="3"/>
        <v>54725</v>
      </c>
      <c r="H12723" s="77"/>
      <c r="I12723" s="77"/>
      <c r="J12723" s="77"/>
      <c r="K12723" s="77"/>
      <c r="L12723" s="77"/>
      <c r="M12723" s="77"/>
    </row>
    <row r="12724" ht="15.75" customHeight="1">
      <c r="A12724" s="79">
        <f t="shared" si="3"/>
        <v>54726</v>
      </c>
      <c r="H12724" s="77"/>
      <c r="I12724" s="77"/>
      <c r="J12724" s="77"/>
      <c r="K12724" s="77"/>
      <c r="L12724" s="77"/>
      <c r="M12724" s="77"/>
    </row>
    <row r="12725" ht="15.75" customHeight="1">
      <c r="A12725" s="79">
        <f t="shared" si="3"/>
        <v>54727</v>
      </c>
      <c r="H12725" s="77"/>
      <c r="I12725" s="77"/>
      <c r="J12725" s="77"/>
      <c r="K12725" s="77"/>
      <c r="L12725" s="77"/>
      <c r="M12725" s="77"/>
    </row>
    <row r="12726" ht="15.75" customHeight="1">
      <c r="A12726" s="79">
        <f t="shared" si="3"/>
        <v>54728</v>
      </c>
      <c r="H12726" s="77"/>
      <c r="I12726" s="77"/>
      <c r="J12726" s="77"/>
      <c r="K12726" s="77"/>
      <c r="L12726" s="77"/>
      <c r="M12726" s="77"/>
    </row>
    <row r="12727" ht="15.75" customHeight="1">
      <c r="A12727" s="79">
        <f t="shared" si="3"/>
        <v>54729</v>
      </c>
      <c r="H12727" s="77"/>
      <c r="I12727" s="77"/>
      <c r="J12727" s="77"/>
      <c r="K12727" s="77"/>
      <c r="L12727" s="77"/>
      <c r="M12727" s="77"/>
    </row>
    <row r="12728" ht="15.75" customHeight="1">
      <c r="A12728" s="79">
        <f t="shared" si="3"/>
        <v>54730</v>
      </c>
      <c r="H12728" s="77"/>
      <c r="I12728" s="77"/>
      <c r="J12728" s="77"/>
      <c r="K12728" s="77"/>
      <c r="L12728" s="77"/>
      <c r="M12728" s="77"/>
    </row>
    <row r="12729" ht="15.75" customHeight="1">
      <c r="A12729" s="79">
        <f t="shared" si="3"/>
        <v>54731</v>
      </c>
      <c r="H12729" s="77"/>
      <c r="I12729" s="77"/>
      <c r="J12729" s="77"/>
      <c r="K12729" s="77"/>
      <c r="L12729" s="77"/>
      <c r="M12729" s="77"/>
    </row>
    <row r="12730" ht="15.75" customHeight="1">
      <c r="A12730" s="79">
        <f t="shared" si="3"/>
        <v>54732</v>
      </c>
      <c r="H12730" s="77"/>
      <c r="I12730" s="77"/>
      <c r="J12730" s="77"/>
      <c r="K12730" s="77"/>
      <c r="L12730" s="77"/>
      <c r="M12730" s="77"/>
    </row>
    <row r="12731" ht="15.75" customHeight="1">
      <c r="A12731" s="79">
        <f t="shared" si="3"/>
        <v>54733</v>
      </c>
      <c r="H12731" s="77"/>
      <c r="I12731" s="77"/>
      <c r="J12731" s="77"/>
      <c r="K12731" s="77"/>
      <c r="L12731" s="77"/>
      <c r="M12731" s="77"/>
    </row>
    <row r="12732" ht="15.75" customHeight="1">
      <c r="A12732" s="79">
        <f t="shared" si="3"/>
        <v>54734</v>
      </c>
      <c r="H12732" s="77"/>
      <c r="I12732" s="77"/>
      <c r="J12732" s="77"/>
      <c r="K12732" s="77"/>
      <c r="L12732" s="77"/>
      <c r="M12732" s="77"/>
    </row>
    <row r="12733" ht="15.75" customHeight="1">
      <c r="A12733" s="79">
        <f t="shared" si="3"/>
        <v>54735</v>
      </c>
      <c r="H12733" s="77"/>
      <c r="I12733" s="77"/>
      <c r="J12733" s="77"/>
      <c r="K12733" s="77"/>
      <c r="L12733" s="77"/>
      <c r="M12733" s="77"/>
    </row>
    <row r="12734" ht="15.75" customHeight="1">
      <c r="A12734" s="79">
        <f t="shared" si="3"/>
        <v>54736</v>
      </c>
      <c r="H12734" s="77"/>
      <c r="I12734" s="77"/>
      <c r="J12734" s="77"/>
      <c r="K12734" s="77"/>
      <c r="L12734" s="77"/>
      <c r="M12734" s="77"/>
    </row>
    <row r="12735" ht="15.75" customHeight="1">
      <c r="A12735" s="79">
        <f t="shared" si="3"/>
        <v>54737</v>
      </c>
      <c r="H12735" s="77"/>
      <c r="I12735" s="77"/>
      <c r="J12735" s="77"/>
      <c r="K12735" s="77"/>
      <c r="L12735" s="77"/>
      <c r="M12735" s="77"/>
    </row>
    <row r="12736" ht="15.75" customHeight="1">
      <c r="A12736" s="79">
        <f t="shared" si="3"/>
        <v>54738</v>
      </c>
      <c r="H12736" s="77"/>
      <c r="I12736" s="77"/>
      <c r="J12736" s="77"/>
      <c r="K12736" s="77"/>
      <c r="L12736" s="77"/>
      <c r="M12736" s="77"/>
    </row>
    <row r="12737" ht="15.75" customHeight="1">
      <c r="A12737" s="79">
        <f t="shared" si="3"/>
        <v>54739</v>
      </c>
      <c r="H12737" s="77"/>
      <c r="I12737" s="77"/>
      <c r="J12737" s="77"/>
      <c r="K12737" s="77"/>
      <c r="L12737" s="77"/>
      <c r="M12737" s="77"/>
    </row>
    <row r="12738" ht="15.75" customHeight="1">
      <c r="A12738" s="79">
        <f t="shared" si="3"/>
        <v>54740</v>
      </c>
      <c r="H12738" s="77"/>
      <c r="I12738" s="77"/>
      <c r="J12738" s="77"/>
      <c r="K12738" s="77"/>
      <c r="L12738" s="77"/>
      <c r="M12738" s="77"/>
    </row>
    <row r="12739" ht="15.75" customHeight="1">
      <c r="A12739" s="79">
        <f t="shared" si="3"/>
        <v>54741</v>
      </c>
      <c r="H12739" s="77"/>
      <c r="I12739" s="77"/>
      <c r="J12739" s="77"/>
      <c r="K12739" s="77"/>
      <c r="L12739" s="77"/>
      <c r="M12739" s="77"/>
    </row>
    <row r="12740" ht="15.75" customHeight="1">
      <c r="A12740" s="79">
        <f t="shared" si="3"/>
        <v>54742</v>
      </c>
      <c r="H12740" s="77"/>
      <c r="I12740" s="77"/>
      <c r="J12740" s="77"/>
      <c r="K12740" s="77"/>
      <c r="L12740" s="77"/>
      <c r="M12740" s="77"/>
    </row>
    <row r="12741" ht="15.75" customHeight="1">
      <c r="A12741" s="79">
        <f t="shared" si="3"/>
        <v>54743</v>
      </c>
      <c r="H12741" s="77"/>
      <c r="I12741" s="77"/>
      <c r="J12741" s="77"/>
      <c r="K12741" s="77"/>
      <c r="L12741" s="77"/>
      <c r="M12741" s="77"/>
    </row>
    <row r="12742" ht="15.75" customHeight="1">
      <c r="A12742" s="79">
        <f t="shared" si="3"/>
        <v>54744</v>
      </c>
      <c r="H12742" s="77"/>
      <c r="I12742" s="77"/>
      <c r="J12742" s="77"/>
      <c r="K12742" s="77"/>
      <c r="L12742" s="77"/>
      <c r="M12742" s="77"/>
    </row>
    <row r="12743" ht="15.75" customHeight="1">
      <c r="A12743" s="79">
        <f t="shared" si="3"/>
        <v>54745</v>
      </c>
      <c r="H12743" s="77"/>
      <c r="I12743" s="77"/>
      <c r="J12743" s="77"/>
      <c r="K12743" s="77"/>
      <c r="L12743" s="77"/>
      <c r="M12743" s="77"/>
    </row>
    <row r="12744" ht="15.75" customHeight="1">
      <c r="A12744" s="79">
        <f t="shared" si="3"/>
        <v>54746</v>
      </c>
      <c r="H12744" s="77"/>
      <c r="I12744" s="77"/>
      <c r="J12744" s="77"/>
      <c r="K12744" s="77"/>
      <c r="L12744" s="77"/>
      <c r="M12744" s="77"/>
    </row>
    <row r="12745" ht="15.75" customHeight="1">
      <c r="A12745" s="79">
        <f t="shared" si="3"/>
        <v>54747</v>
      </c>
      <c r="H12745" s="77"/>
      <c r="I12745" s="77"/>
      <c r="J12745" s="77"/>
      <c r="K12745" s="77"/>
      <c r="L12745" s="77"/>
      <c r="M12745" s="77"/>
    </row>
    <row r="12746" ht="15.75" customHeight="1">
      <c r="A12746" s="79">
        <f t="shared" si="3"/>
        <v>54748</v>
      </c>
      <c r="H12746" s="77"/>
      <c r="I12746" s="77"/>
      <c r="J12746" s="77"/>
      <c r="K12746" s="77"/>
      <c r="L12746" s="77"/>
      <c r="M12746" s="77"/>
    </row>
    <row r="12747" ht="15.75" customHeight="1">
      <c r="A12747" s="79">
        <f t="shared" si="3"/>
        <v>54749</v>
      </c>
      <c r="H12747" s="77"/>
      <c r="I12747" s="77"/>
      <c r="J12747" s="77"/>
      <c r="K12747" s="77"/>
      <c r="L12747" s="77"/>
      <c r="M12747" s="77"/>
    </row>
    <row r="12748" ht="15.75" customHeight="1">
      <c r="A12748" s="79">
        <f t="shared" si="3"/>
        <v>54750</v>
      </c>
      <c r="H12748" s="77"/>
      <c r="I12748" s="77"/>
      <c r="J12748" s="77"/>
      <c r="K12748" s="77"/>
      <c r="L12748" s="77"/>
      <c r="M12748" s="77"/>
    </row>
    <row r="12749" ht="15.75" customHeight="1">
      <c r="A12749" s="79">
        <f t="shared" si="3"/>
        <v>54751</v>
      </c>
      <c r="H12749" s="77"/>
      <c r="I12749" s="77"/>
      <c r="J12749" s="77"/>
      <c r="K12749" s="77"/>
      <c r="L12749" s="77"/>
      <c r="M12749" s="77"/>
    </row>
    <row r="12750" ht="15.75" customHeight="1">
      <c r="A12750" s="79">
        <f t="shared" si="3"/>
        <v>54752</v>
      </c>
      <c r="H12750" s="77"/>
      <c r="I12750" s="77"/>
      <c r="J12750" s="77"/>
      <c r="K12750" s="77"/>
      <c r="L12750" s="77"/>
      <c r="M12750" s="77"/>
    </row>
    <row r="12751" ht="15.75" customHeight="1">
      <c r="A12751" s="79">
        <f t="shared" si="3"/>
        <v>54753</v>
      </c>
      <c r="H12751" s="77"/>
      <c r="I12751" s="77"/>
      <c r="J12751" s="77"/>
      <c r="K12751" s="77"/>
      <c r="L12751" s="77"/>
      <c r="M12751" s="77"/>
    </row>
    <row r="12752" ht="15.75" customHeight="1">
      <c r="A12752" s="79">
        <f t="shared" si="3"/>
        <v>54754</v>
      </c>
      <c r="H12752" s="77"/>
      <c r="I12752" s="77"/>
      <c r="J12752" s="77"/>
      <c r="K12752" s="77"/>
      <c r="L12752" s="77"/>
      <c r="M12752" s="77"/>
    </row>
    <row r="12753" ht="15.75" customHeight="1">
      <c r="A12753" s="79">
        <f t="shared" si="3"/>
        <v>54755</v>
      </c>
      <c r="H12753" s="77"/>
      <c r="I12753" s="77"/>
      <c r="J12753" s="77"/>
      <c r="K12753" s="77"/>
      <c r="L12753" s="77"/>
      <c r="M12753" s="77"/>
    </row>
    <row r="12754" ht="15.75" customHeight="1">
      <c r="A12754" s="79">
        <f t="shared" si="3"/>
        <v>54756</v>
      </c>
      <c r="H12754" s="77"/>
      <c r="I12754" s="77"/>
      <c r="J12754" s="77"/>
      <c r="K12754" s="77"/>
      <c r="L12754" s="77"/>
      <c r="M12754" s="77"/>
    </row>
    <row r="12755" ht="15.75" customHeight="1">
      <c r="A12755" s="79">
        <f t="shared" si="3"/>
        <v>54757</v>
      </c>
      <c r="H12755" s="77"/>
      <c r="I12755" s="77"/>
      <c r="J12755" s="77"/>
      <c r="K12755" s="77"/>
      <c r="L12755" s="77"/>
      <c r="M12755" s="77"/>
    </row>
    <row r="12756" ht="15.75" customHeight="1">
      <c r="A12756" s="79">
        <f t="shared" si="3"/>
        <v>54758</v>
      </c>
      <c r="H12756" s="77"/>
      <c r="I12756" s="77"/>
      <c r="J12756" s="77"/>
      <c r="K12756" s="77"/>
      <c r="L12756" s="77"/>
      <c r="M12756" s="77"/>
    </row>
    <row r="12757" ht="15.75" customHeight="1">
      <c r="A12757" s="79">
        <f t="shared" si="3"/>
        <v>54759</v>
      </c>
      <c r="H12757" s="77"/>
      <c r="I12757" s="77"/>
      <c r="J12757" s="77"/>
      <c r="K12757" s="77"/>
      <c r="L12757" s="77"/>
      <c r="M12757" s="77"/>
    </row>
    <row r="12758" ht="15.75" customHeight="1">
      <c r="A12758" s="79">
        <f t="shared" si="3"/>
        <v>54760</v>
      </c>
      <c r="H12758" s="77"/>
      <c r="I12758" s="77"/>
      <c r="J12758" s="77"/>
      <c r="K12758" s="77"/>
      <c r="L12758" s="77"/>
      <c r="M12758" s="77"/>
    </row>
    <row r="12759" ht="15.75" customHeight="1">
      <c r="A12759" s="79">
        <f t="shared" si="3"/>
        <v>54761</v>
      </c>
      <c r="H12759" s="77"/>
      <c r="I12759" s="77"/>
      <c r="J12759" s="77"/>
      <c r="K12759" s="77"/>
      <c r="L12759" s="77"/>
      <c r="M12759" s="77"/>
    </row>
    <row r="12760" ht="15.75" customHeight="1">
      <c r="A12760" s="79">
        <f t="shared" si="3"/>
        <v>54762</v>
      </c>
      <c r="H12760" s="77"/>
      <c r="I12760" s="77"/>
      <c r="J12760" s="77"/>
      <c r="K12760" s="77"/>
      <c r="L12760" s="77"/>
      <c r="M12760" s="77"/>
    </row>
    <row r="12761" ht="15.75" customHeight="1">
      <c r="A12761" s="79">
        <f t="shared" si="3"/>
        <v>54763</v>
      </c>
      <c r="H12761" s="77"/>
      <c r="I12761" s="77"/>
      <c r="J12761" s="77"/>
      <c r="K12761" s="77"/>
      <c r="L12761" s="77"/>
      <c r="M12761" s="77"/>
    </row>
    <row r="12762" ht="15.75" customHeight="1">
      <c r="A12762" s="79">
        <f t="shared" si="3"/>
        <v>54764</v>
      </c>
      <c r="H12762" s="77"/>
      <c r="I12762" s="77"/>
      <c r="J12762" s="77"/>
      <c r="K12762" s="77"/>
      <c r="L12762" s="77"/>
      <c r="M12762" s="77"/>
    </row>
    <row r="12763" ht="15.75" customHeight="1">
      <c r="A12763" s="79">
        <f t="shared" si="3"/>
        <v>54765</v>
      </c>
      <c r="H12763" s="77"/>
      <c r="I12763" s="77"/>
      <c r="J12763" s="77"/>
      <c r="K12763" s="77"/>
      <c r="L12763" s="77"/>
      <c r="M12763" s="77"/>
    </row>
    <row r="12764" ht="15.75" customHeight="1">
      <c r="A12764" s="79">
        <f t="shared" si="3"/>
        <v>54766</v>
      </c>
      <c r="H12764" s="77"/>
      <c r="I12764" s="77"/>
      <c r="J12764" s="77"/>
      <c r="K12764" s="77"/>
      <c r="L12764" s="77"/>
      <c r="M12764" s="77"/>
    </row>
    <row r="12765" ht="15.75" customHeight="1">
      <c r="A12765" s="79">
        <f t="shared" si="3"/>
        <v>54767</v>
      </c>
      <c r="H12765" s="77"/>
      <c r="I12765" s="77"/>
      <c r="J12765" s="77"/>
      <c r="K12765" s="77"/>
      <c r="L12765" s="77"/>
      <c r="M12765" s="77"/>
    </row>
    <row r="12766" ht="15.75" customHeight="1">
      <c r="A12766" s="79">
        <f t="shared" si="3"/>
        <v>54768</v>
      </c>
      <c r="H12766" s="77"/>
      <c r="I12766" s="77"/>
      <c r="J12766" s="77"/>
      <c r="K12766" s="77"/>
      <c r="L12766" s="77"/>
      <c r="M12766" s="77"/>
    </row>
    <row r="12767" ht="15.75" customHeight="1">
      <c r="A12767" s="79">
        <f t="shared" si="3"/>
        <v>54769</v>
      </c>
      <c r="H12767" s="77"/>
      <c r="I12767" s="77"/>
      <c r="J12767" s="77"/>
      <c r="K12767" s="77"/>
      <c r="L12767" s="77"/>
      <c r="M12767" s="77"/>
    </row>
    <row r="12768" ht="15.75" customHeight="1">
      <c r="A12768" s="79">
        <f t="shared" si="3"/>
        <v>54770</v>
      </c>
      <c r="H12768" s="77"/>
      <c r="I12768" s="77"/>
      <c r="J12768" s="77"/>
      <c r="K12768" s="77"/>
      <c r="L12768" s="77"/>
      <c r="M12768" s="77"/>
    </row>
    <row r="12769" ht="15.75" customHeight="1">
      <c r="A12769" s="79">
        <f t="shared" si="3"/>
        <v>54771</v>
      </c>
      <c r="H12769" s="77"/>
      <c r="I12769" s="77"/>
      <c r="J12769" s="77"/>
      <c r="K12769" s="77"/>
      <c r="L12769" s="77"/>
      <c r="M12769" s="77"/>
    </row>
    <row r="12770" ht="15.75" customHeight="1">
      <c r="A12770" s="79">
        <f t="shared" si="3"/>
        <v>54772</v>
      </c>
      <c r="H12770" s="77"/>
      <c r="I12770" s="77"/>
      <c r="J12770" s="77"/>
      <c r="K12770" s="77"/>
      <c r="L12770" s="77"/>
      <c r="M12770" s="77"/>
    </row>
    <row r="12771" ht="15.75" customHeight="1">
      <c r="A12771" s="79">
        <f t="shared" si="3"/>
        <v>54773</v>
      </c>
      <c r="H12771" s="77"/>
      <c r="I12771" s="77"/>
      <c r="J12771" s="77"/>
      <c r="K12771" s="77"/>
      <c r="L12771" s="77"/>
      <c r="M12771" s="77"/>
    </row>
    <row r="12772" ht="15.75" customHeight="1">
      <c r="A12772" s="79">
        <f t="shared" si="3"/>
        <v>54774</v>
      </c>
      <c r="H12772" s="77"/>
      <c r="I12772" s="77"/>
      <c r="J12772" s="77"/>
      <c r="K12772" s="77"/>
      <c r="L12772" s="77"/>
      <c r="M12772" s="77"/>
    </row>
    <row r="12773" ht="15.75" customHeight="1">
      <c r="A12773" s="79">
        <f t="shared" si="3"/>
        <v>54775</v>
      </c>
      <c r="H12773" s="77"/>
      <c r="I12773" s="77"/>
      <c r="J12773" s="77"/>
      <c r="K12773" s="77"/>
      <c r="L12773" s="77"/>
      <c r="M12773" s="77"/>
    </row>
    <row r="12774" ht="15.75" customHeight="1">
      <c r="A12774" s="79">
        <f t="shared" si="3"/>
        <v>54776</v>
      </c>
      <c r="H12774" s="77"/>
      <c r="I12774" s="77"/>
      <c r="J12774" s="77"/>
      <c r="K12774" s="77"/>
      <c r="L12774" s="77"/>
      <c r="M12774" s="77"/>
    </row>
    <row r="12775" ht="15.75" customHeight="1">
      <c r="A12775" s="79">
        <f t="shared" si="3"/>
        <v>54777</v>
      </c>
      <c r="H12775" s="77"/>
      <c r="I12775" s="77"/>
      <c r="J12775" s="77"/>
      <c r="K12775" s="77"/>
      <c r="L12775" s="77"/>
      <c r="M12775" s="77"/>
    </row>
    <row r="12776" ht="15.75" customHeight="1">
      <c r="A12776" s="79">
        <f t="shared" si="3"/>
        <v>54778</v>
      </c>
      <c r="H12776" s="77"/>
      <c r="I12776" s="77"/>
      <c r="J12776" s="77"/>
      <c r="K12776" s="77"/>
      <c r="L12776" s="77"/>
      <c r="M12776" s="77"/>
    </row>
    <row r="12777" ht="15.75" customHeight="1">
      <c r="A12777" s="79">
        <f t="shared" si="3"/>
        <v>54779</v>
      </c>
      <c r="H12777" s="77"/>
      <c r="I12777" s="77"/>
      <c r="J12777" s="77"/>
      <c r="K12777" s="77"/>
      <c r="L12777" s="77"/>
      <c r="M12777" s="77"/>
    </row>
    <row r="12778" ht="15.75" customHeight="1">
      <c r="A12778" s="79">
        <f t="shared" si="3"/>
        <v>54780</v>
      </c>
      <c r="H12778" s="77"/>
      <c r="I12778" s="77"/>
      <c r="J12778" s="77"/>
      <c r="K12778" s="77"/>
      <c r="L12778" s="77"/>
      <c r="M12778" s="77"/>
    </row>
    <row r="12779" ht="15.75" customHeight="1">
      <c r="A12779" s="79">
        <f t="shared" si="3"/>
        <v>54781</v>
      </c>
      <c r="H12779" s="77"/>
      <c r="I12779" s="77"/>
      <c r="J12779" s="77"/>
      <c r="K12779" s="77"/>
      <c r="L12779" s="77"/>
      <c r="M12779" s="77"/>
    </row>
    <row r="12780" ht="15.75" customHeight="1">
      <c r="A12780" s="79">
        <f t="shared" si="3"/>
        <v>54782</v>
      </c>
      <c r="H12780" s="77"/>
      <c r="I12780" s="77"/>
      <c r="J12780" s="77"/>
      <c r="K12780" s="77"/>
      <c r="L12780" s="77"/>
      <c r="M12780" s="77"/>
    </row>
    <row r="12781" ht="15.75" customHeight="1">
      <c r="A12781" s="79">
        <f t="shared" si="3"/>
        <v>54783</v>
      </c>
      <c r="H12781" s="77"/>
      <c r="I12781" s="77"/>
      <c r="J12781" s="77"/>
      <c r="K12781" s="77"/>
      <c r="L12781" s="77"/>
      <c r="M12781" s="77"/>
    </row>
    <row r="12782" ht="15.75" customHeight="1">
      <c r="A12782" s="79">
        <f t="shared" si="3"/>
        <v>54784</v>
      </c>
      <c r="H12782" s="77"/>
      <c r="I12782" s="77"/>
      <c r="J12782" s="77"/>
      <c r="K12782" s="77"/>
      <c r="L12782" s="77"/>
      <c r="M12782" s="77"/>
    </row>
    <row r="12783" ht="15.75" customHeight="1">
      <c r="A12783" s="79">
        <f t="shared" si="3"/>
        <v>54785</v>
      </c>
      <c r="H12783" s="77"/>
      <c r="I12783" s="77"/>
      <c r="J12783" s="77"/>
      <c r="K12783" s="77"/>
      <c r="L12783" s="77"/>
      <c r="M12783" s="77"/>
    </row>
    <row r="12784" ht="15.75" customHeight="1">
      <c r="A12784" s="79">
        <f t="shared" si="3"/>
        <v>54786</v>
      </c>
      <c r="H12784" s="77"/>
      <c r="I12784" s="77"/>
      <c r="J12784" s="77"/>
      <c r="K12784" s="77"/>
      <c r="L12784" s="77"/>
      <c r="M12784" s="77"/>
    </row>
    <row r="12785" ht="15.75" customHeight="1">
      <c r="A12785" s="79">
        <f t="shared" si="3"/>
        <v>54787</v>
      </c>
      <c r="H12785" s="77"/>
      <c r="I12785" s="77"/>
      <c r="J12785" s="77"/>
      <c r="K12785" s="77"/>
      <c r="L12785" s="77"/>
      <c r="M12785" s="77"/>
    </row>
    <row r="12786" ht="15.75" customHeight="1">
      <c r="A12786" s="79">
        <f t="shared" si="3"/>
        <v>54788</v>
      </c>
      <c r="H12786" s="77"/>
      <c r="I12786" s="77"/>
      <c r="J12786" s="77"/>
      <c r="K12786" s="77"/>
      <c r="L12786" s="77"/>
      <c r="M12786" s="77"/>
    </row>
    <row r="12787" ht="15.75" customHeight="1">
      <c r="A12787" s="79">
        <f t="shared" si="3"/>
        <v>54789</v>
      </c>
      <c r="H12787" s="77"/>
      <c r="I12787" s="77"/>
      <c r="J12787" s="77"/>
      <c r="K12787" s="77"/>
      <c r="L12787" s="77"/>
      <c r="M12787" s="77"/>
    </row>
    <row r="12788" ht="15.75" customHeight="1">
      <c r="A12788" s="79">
        <f t="shared" si="3"/>
        <v>54790</v>
      </c>
      <c r="H12788" s="77"/>
      <c r="I12788" s="77"/>
      <c r="J12788" s="77"/>
      <c r="K12788" s="77"/>
      <c r="L12788" s="77"/>
      <c r="M12788" s="77"/>
    </row>
    <row r="12789" ht="15.75" customHeight="1">
      <c r="A12789" s="79">
        <f t="shared" si="3"/>
        <v>54791</v>
      </c>
      <c r="H12789" s="77"/>
      <c r="I12789" s="77"/>
      <c r="J12789" s="77"/>
      <c r="K12789" s="77"/>
      <c r="L12789" s="77"/>
      <c r="M12789" s="77"/>
    </row>
    <row r="12790" ht="15.75" customHeight="1">
      <c r="A12790" s="79">
        <f t="shared" si="3"/>
        <v>54792</v>
      </c>
      <c r="H12790" s="77"/>
      <c r="I12790" s="77"/>
      <c r="J12790" s="77"/>
      <c r="K12790" s="77"/>
      <c r="L12790" s="77"/>
      <c r="M12790" s="77"/>
    </row>
    <row r="12791" ht="15.75" customHeight="1">
      <c r="A12791" s="79">
        <f t="shared" si="3"/>
        <v>54793</v>
      </c>
      <c r="H12791" s="77"/>
      <c r="I12791" s="77"/>
      <c r="J12791" s="77"/>
      <c r="K12791" s="77"/>
      <c r="L12791" s="77"/>
      <c r="M12791" s="77"/>
    </row>
    <row r="12792" ht="15.75" customHeight="1">
      <c r="A12792" s="79">
        <f t="shared" si="3"/>
        <v>54794</v>
      </c>
      <c r="H12792" s="77"/>
      <c r="I12792" s="77"/>
      <c r="J12792" s="77"/>
      <c r="K12792" s="77"/>
      <c r="L12792" s="77"/>
      <c r="M12792" s="77"/>
    </row>
    <row r="12793" ht="15.75" customHeight="1">
      <c r="A12793" s="79">
        <f t="shared" si="3"/>
        <v>54795</v>
      </c>
      <c r="H12793" s="77"/>
      <c r="I12793" s="77"/>
      <c r="J12793" s="77"/>
      <c r="K12793" s="77"/>
      <c r="L12793" s="77"/>
      <c r="M12793" s="77"/>
    </row>
    <row r="12794" ht="15.75" customHeight="1">
      <c r="A12794" s="79">
        <f t="shared" si="3"/>
        <v>54796</v>
      </c>
      <c r="H12794" s="77"/>
      <c r="I12794" s="77"/>
      <c r="J12794" s="77"/>
      <c r="K12794" s="77"/>
      <c r="L12794" s="77"/>
      <c r="M12794" s="77"/>
    </row>
    <row r="12795" ht="15.75" customHeight="1">
      <c r="A12795" s="79">
        <f t="shared" si="3"/>
        <v>54797</v>
      </c>
      <c r="H12795" s="77"/>
      <c r="I12795" s="77"/>
      <c r="J12795" s="77"/>
      <c r="K12795" s="77"/>
      <c r="L12795" s="77"/>
      <c r="M12795" s="77"/>
    </row>
    <row r="12796" ht="15.75" customHeight="1">
      <c r="A12796" s="79">
        <f t="shared" si="3"/>
        <v>54798</v>
      </c>
      <c r="H12796" s="77"/>
      <c r="I12796" s="77"/>
      <c r="J12796" s="77"/>
      <c r="K12796" s="77"/>
      <c r="L12796" s="77"/>
      <c r="M12796" s="77"/>
    </row>
    <row r="12797" ht="15.75" customHeight="1">
      <c r="A12797" s="79">
        <f t="shared" si="3"/>
        <v>54799</v>
      </c>
      <c r="H12797" s="77"/>
      <c r="I12797" s="77"/>
      <c r="J12797" s="77"/>
      <c r="K12797" s="77"/>
      <c r="L12797" s="77"/>
      <c r="M12797" s="77"/>
    </row>
    <row r="12798" ht="15.75" customHeight="1">
      <c r="A12798" s="79">
        <f t="shared" si="3"/>
        <v>54800</v>
      </c>
      <c r="H12798" s="77"/>
      <c r="I12798" s="77"/>
      <c r="J12798" s="77"/>
      <c r="K12798" s="77"/>
      <c r="L12798" s="77"/>
      <c r="M12798" s="77"/>
    </row>
    <row r="12799" ht="15.75" customHeight="1">
      <c r="A12799" s="79">
        <f t="shared" si="3"/>
        <v>54801</v>
      </c>
      <c r="H12799" s="77"/>
      <c r="I12799" s="77"/>
      <c r="J12799" s="77"/>
      <c r="K12799" s="77"/>
      <c r="L12799" s="77"/>
      <c r="M12799" s="77"/>
    </row>
    <row r="12800" ht="15.75" customHeight="1">
      <c r="A12800" s="79">
        <f t="shared" si="3"/>
        <v>54802</v>
      </c>
      <c r="H12800" s="77"/>
      <c r="I12800" s="77"/>
      <c r="J12800" s="77"/>
      <c r="K12800" s="77"/>
      <c r="L12800" s="77"/>
      <c r="M12800" s="77"/>
    </row>
    <row r="12801" ht="15.75" customHeight="1">
      <c r="A12801" s="79">
        <f t="shared" si="3"/>
        <v>54803</v>
      </c>
      <c r="H12801" s="77"/>
      <c r="I12801" s="77"/>
      <c r="J12801" s="77"/>
      <c r="K12801" s="77"/>
      <c r="L12801" s="77"/>
      <c r="M12801" s="77"/>
    </row>
    <row r="12802" ht="15.75" customHeight="1">
      <c r="A12802" s="79">
        <f t="shared" si="3"/>
        <v>54804</v>
      </c>
      <c r="H12802" s="77"/>
      <c r="I12802" s="77"/>
      <c r="J12802" s="77"/>
      <c r="K12802" s="77"/>
      <c r="L12802" s="77"/>
      <c r="M12802" s="77"/>
    </row>
    <row r="12803" ht="15.75" customHeight="1">
      <c r="A12803" s="79">
        <f t="shared" si="3"/>
        <v>54805</v>
      </c>
      <c r="H12803" s="77"/>
      <c r="I12803" s="77"/>
      <c r="J12803" s="77"/>
      <c r="K12803" s="77"/>
      <c r="L12803" s="77"/>
      <c r="M12803" s="77"/>
    </row>
    <row r="12804" ht="15.75" customHeight="1">
      <c r="A12804" s="79">
        <f t="shared" si="3"/>
        <v>54806</v>
      </c>
      <c r="H12804" s="77"/>
      <c r="I12804" s="77"/>
      <c r="J12804" s="77"/>
      <c r="K12804" s="77"/>
      <c r="L12804" s="77"/>
      <c r="M12804" s="77"/>
    </row>
    <row r="12805" ht="15.75" customHeight="1">
      <c r="A12805" s="79">
        <f t="shared" si="3"/>
        <v>54807</v>
      </c>
      <c r="H12805" s="77"/>
      <c r="I12805" s="77"/>
      <c r="J12805" s="77"/>
      <c r="K12805" s="77"/>
      <c r="L12805" s="77"/>
      <c r="M12805" s="77"/>
    </row>
    <row r="12806" ht="15.75" customHeight="1">
      <c r="A12806" s="79">
        <f t="shared" si="3"/>
        <v>54808</v>
      </c>
      <c r="H12806" s="77"/>
      <c r="I12806" s="77"/>
      <c r="J12806" s="77"/>
      <c r="K12806" s="77"/>
      <c r="L12806" s="77"/>
      <c r="M12806" s="77"/>
    </row>
    <row r="12807" ht="15.75" customHeight="1">
      <c r="A12807" s="79">
        <f t="shared" si="3"/>
        <v>54809</v>
      </c>
      <c r="H12807" s="77"/>
      <c r="I12807" s="77"/>
      <c r="J12807" s="77"/>
      <c r="K12807" s="77"/>
      <c r="L12807" s="77"/>
      <c r="M12807" s="77"/>
    </row>
    <row r="12808" ht="15.75" customHeight="1">
      <c r="A12808" s="79">
        <f t="shared" si="3"/>
        <v>54810</v>
      </c>
      <c r="H12808" s="77"/>
      <c r="I12808" s="77"/>
      <c r="J12808" s="77"/>
      <c r="K12808" s="77"/>
      <c r="L12808" s="77"/>
      <c r="M12808" s="77"/>
    </row>
    <row r="12809" ht="15.75" customHeight="1">
      <c r="A12809" s="79">
        <f t="shared" si="3"/>
        <v>54811</v>
      </c>
      <c r="H12809" s="77"/>
      <c r="I12809" s="77"/>
      <c r="J12809" s="77"/>
      <c r="K12809" s="77"/>
      <c r="L12809" s="77"/>
      <c r="M12809" s="77"/>
    </row>
    <row r="12810" ht="15.75" customHeight="1">
      <c r="A12810" s="79">
        <f t="shared" si="3"/>
        <v>54812</v>
      </c>
      <c r="H12810" s="77"/>
      <c r="I12810" s="77"/>
      <c r="J12810" s="77"/>
      <c r="K12810" s="77"/>
      <c r="L12810" s="77"/>
      <c r="M12810" s="77"/>
    </row>
    <row r="12811" ht="15.75" customHeight="1">
      <c r="A12811" s="79">
        <f t="shared" si="3"/>
        <v>54813</v>
      </c>
      <c r="H12811" s="77"/>
      <c r="I12811" s="77"/>
      <c r="J12811" s="77"/>
      <c r="K12811" s="77"/>
      <c r="L12811" s="77"/>
      <c r="M12811" s="77"/>
    </row>
    <row r="12812" ht="15.75" customHeight="1">
      <c r="A12812" s="79">
        <f t="shared" si="3"/>
        <v>54814</v>
      </c>
      <c r="H12812" s="77"/>
      <c r="I12812" s="77"/>
      <c r="J12812" s="77"/>
      <c r="K12812" s="77"/>
      <c r="L12812" s="77"/>
      <c r="M12812" s="77"/>
    </row>
    <row r="12813" ht="15.75" customHeight="1">
      <c r="A12813" s="79">
        <f t="shared" si="3"/>
        <v>54815</v>
      </c>
      <c r="H12813" s="77"/>
      <c r="I12813" s="77"/>
      <c r="J12813" s="77"/>
      <c r="K12813" s="77"/>
      <c r="L12813" s="77"/>
      <c r="M12813" s="77"/>
    </row>
    <row r="12814" ht="15.75" customHeight="1">
      <c r="A12814" s="79">
        <f t="shared" si="3"/>
        <v>54816</v>
      </c>
      <c r="H12814" s="77"/>
      <c r="I12814" s="77"/>
      <c r="J12814" s="77"/>
      <c r="K12814" s="77"/>
      <c r="L12814" s="77"/>
      <c r="M12814" s="77"/>
    </row>
    <row r="12815" ht="15.75" customHeight="1">
      <c r="A12815" s="79">
        <f t="shared" si="3"/>
        <v>54817</v>
      </c>
      <c r="H12815" s="77"/>
      <c r="I12815" s="77"/>
      <c r="J12815" s="77"/>
      <c r="K12815" s="77"/>
      <c r="L12815" s="77"/>
      <c r="M12815" s="77"/>
    </row>
    <row r="12816" ht="15.75" customHeight="1">
      <c r="A12816" s="79">
        <f t="shared" si="3"/>
        <v>54818</v>
      </c>
      <c r="H12816" s="77"/>
      <c r="I12816" s="77"/>
      <c r="J12816" s="77"/>
      <c r="K12816" s="77"/>
      <c r="L12816" s="77"/>
      <c r="M12816" s="77"/>
    </row>
    <row r="12817" ht="15.75" customHeight="1">
      <c r="A12817" s="79">
        <f t="shared" si="3"/>
        <v>54819</v>
      </c>
      <c r="H12817" s="77"/>
      <c r="I12817" s="77"/>
      <c r="J12817" s="77"/>
      <c r="K12817" s="77"/>
      <c r="L12817" s="77"/>
      <c r="M12817" s="77"/>
    </row>
    <row r="12818" ht="15.75" customHeight="1">
      <c r="A12818" s="79">
        <f t="shared" si="3"/>
        <v>54820</v>
      </c>
      <c r="H12818" s="77"/>
      <c r="I12818" s="77"/>
      <c r="J12818" s="77"/>
      <c r="K12818" s="77"/>
      <c r="L12818" s="77"/>
      <c r="M12818" s="77"/>
    </row>
    <row r="12819" ht="15.75" customHeight="1">
      <c r="A12819" s="79">
        <f t="shared" si="3"/>
        <v>54821</v>
      </c>
      <c r="H12819" s="77"/>
      <c r="I12819" s="77"/>
      <c r="J12819" s="77"/>
      <c r="K12819" s="77"/>
      <c r="L12819" s="77"/>
      <c r="M12819" s="77"/>
    </row>
    <row r="12820" ht="15.75" customHeight="1">
      <c r="A12820" s="79">
        <f t="shared" si="3"/>
        <v>54822</v>
      </c>
      <c r="H12820" s="77"/>
      <c r="I12820" s="77"/>
      <c r="J12820" s="77"/>
      <c r="K12820" s="77"/>
      <c r="L12820" s="77"/>
      <c r="M12820" s="77"/>
    </row>
    <row r="12821" ht="15.75" customHeight="1">
      <c r="A12821" s="79">
        <f t="shared" si="3"/>
        <v>54823</v>
      </c>
      <c r="H12821" s="77"/>
      <c r="I12821" s="77"/>
      <c r="J12821" s="77"/>
      <c r="K12821" s="77"/>
      <c r="L12821" s="77"/>
      <c r="M12821" s="77"/>
    </row>
    <row r="12822" ht="15.75" customHeight="1">
      <c r="A12822" s="79">
        <f t="shared" si="3"/>
        <v>54824</v>
      </c>
      <c r="H12822" s="77"/>
      <c r="I12822" s="77"/>
      <c r="J12822" s="77"/>
      <c r="K12822" s="77"/>
      <c r="L12822" s="77"/>
      <c r="M12822" s="77"/>
    </row>
    <row r="12823" ht="15.75" customHeight="1">
      <c r="A12823" s="79">
        <f t="shared" si="3"/>
        <v>54825</v>
      </c>
      <c r="H12823" s="77"/>
      <c r="I12823" s="77"/>
      <c r="J12823" s="77"/>
      <c r="K12823" s="77"/>
      <c r="L12823" s="77"/>
      <c r="M12823" s="77"/>
    </row>
    <row r="12824" ht="15.75" customHeight="1">
      <c r="A12824" s="79">
        <f t="shared" si="3"/>
        <v>54826</v>
      </c>
      <c r="H12824" s="77"/>
      <c r="I12824" s="77"/>
      <c r="J12824" s="77"/>
      <c r="K12824" s="77"/>
      <c r="L12824" s="77"/>
      <c r="M12824" s="77"/>
    </row>
    <row r="12825" ht="15.75" customHeight="1">
      <c r="A12825" s="79">
        <f t="shared" si="3"/>
        <v>54827</v>
      </c>
      <c r="H12825" s="77"/>
      <c r="I12825" s="77"/>
      <c r="J12825" s="77"/>
      <c r="K12825" s="77"/>
      <c r="L12825" s="77"/>
      <c r="M12825" s="77"/>
    </row>
    <row r="12826" ht="15.75" customHeight="1">
      <c r="A12826" s="79">
        <f t="shared" si="3"/>
        <v>54828</v>
      </c>
      <c r="H12826" s="77"/>
      <c r="I12826" s="77"/>
      <c r="J12826" s="77"/>
      <c r="K12826" s="77"/>
      <c r="L12826" s="77"/>
      <c r="M12826" s="77"/>
    </row>
    <row r="12827" ht="15.75" customHeight="1">
      <c r="A12827" s="79">
        <f t="shared" si="3"/>
        <v>54829</v>
      </c>
      <c r="H12827" s="77"/>
      <c r="I12827" s="77"/>
      <c r="J12827" s="77"/>
      <c r="K12827" s="77"/>
      <c r="L12827" s="77"/>
      <c r="M12827" s="77"/>
    </row>
    <row r="12828" ht="15.75" customHeight="1">
      <c r="A12828" s="79">
        <f t="shared" si="3"/>
        <v>54830</v>
      </c>
      <c r="H12828" s="77"/>
      <c r="I12828" s="77"/>
      <c r="J12828" s="77"/>
      <c r="K12828" s="77"/>
      <c r="L12828" s="77"/>
      <c r="M12828" s="77"/>
    </row>
    <row r="12829" ht="15.75" customHeight="1">
      <c r="A12829" s="79">
        <f t="shared" si="3"/>
        <v>54831</v>
      </c>
      <c r="H12829" s="77"/>
      <c r="I12829" s="77"/>
      <c r="J12829" s="77"/>
      <c r="K12829" s="77"/>
      <c r="L12829" s="77"/>
      <c r="M12829" s="77"/>
    </row>
    <row r="12830" ht="15.75" customHeight="1">
      <c r="A12830" s="79">
        <f t="shared" si="3"/>
        <v>54832</v>
      </c>
      <c r="H12830" s="77"/>
      <c r="I12830" s="77"/>
      <c r="J12830" s="77"/>
      <c r="K12830" s="77"/>
      <c r="L12830" s="77"/>
      <c r="M12830" s="77"/>
    </row>
    <row r="12831" ht="15.75" customHeight="1">
      <c r="A12831" s="79">
        <f t="shared" si="3"/>
        <v>54833</v>
      </c>
      <c r="H12831" s="77"/>
      <c r="I12831" s="77"/>
      <c r="J12831" s="77"/>
      <c r="K12831" s="77"/>
      <c r="L12831" s="77"/>
      <c r="M12831" s="77"/>
    </row>
    <row r="12832" ht="15.75" customHeight="1">
      <c r="A12832" s="79">
        <f t="shared" si="3"/>
        <v>54834</v>
      </c>
      <c r="H12832" s="77"/>
      <c r="I12832" s="77"/>
      <c r="J12832" s="77"/>
      <c r="K12832" s="77"/>
      <c r="L12832" s="77"/>
      <c r="M12832" s="77"/>
    </row>
    <row r="12833" ht="15.75" customHeight="1">
      <c r="A12833" s="79">
        <f t="shared" si="3"/>
        <v>54835</v>
      </c>
      <c r="H12833" s="77"/>
      <c r="I12833" s="77"/>
      <c r="J12833" s="77"/>
      <c r="K12833" s="77"/>
      <c r="L12833" s="77"/>
      <c r="M12833" s="77"/>
    </row>
    <row r="12834" ht="15.75" customHeight="1">
      <c r="A12834" s="79">
        <f t="shared" si="3"/>
        <v>54836</v>
      </c>
      <c r="H12834" s="77"/>
      <c r="I12834" s="77"/>
      <c r="J12834" s="77"/>
      <c r="K12834" s="77"/>
      <c r="L12834" s="77"/>
      <c r="M12834" s="77"/>
    </row>
    <row r="12835" ht="15.75" customHeight="1">
      <c r="A12835" s="79">
        <f t="shared" si="3"/>
        <v>54837</v>
      </c>
      <c r="H12835" s="77"/>
      <c r="I12835" s="77"/>
      <c r="J12835" s="77"/>
      <c r="K12835" s="77"/>
      <c r="L12835" s="77"/>
      <c r="M12835" s="77"/>
    </row>
    <row r="12836" ht="15.75" customHeight="1">
      <c r="A12836" s="79">
        <f t="shared" si="3"/>
        <v>54838</v>
      </c>
      <c r="H12836" s="77"/>
      <c r="I12836" s="77"/>
      <c r="J12836" s="77"/>
      <c r="K12836" s="77"/>
      <c r="L12836" s="77"/>
      <c r="M12836" s="77"/>
    </row>
    <row r="12837" ht="15.75" customHeight="1">
      <c r="A12837" s="79">
        <f t="shared" si="3"/>
        <v>54839</v>
      </c>
      <c r="H12837" s="77"/>
      <c r="I12837" s="77"/>
      <c r="J12837" s="77"/>
      <c r="K12837" s="77"/>
      <c r="L12837" s="77"/>
      <c r="M12837" s="77"/>
    </row>
    <row r="12838" ht="15.75" customHeight="1">
      <c r="A12838" s="79">
        <f t="shared" si="3"/>
        <v>54840</v>
      </c>
      <c r="H12838" s="77"/>
      <c r="I12838" s="77"/>
      <c r="J12838" s="77"/>
      <c r="K12838" s="77"/>
      <c r="L12838" s="77"/>
      <c r="M12838" s="77"/>
    </row>
    <row r="12839" ht="15.75" customHeight="1">
      <c r="A12839" s="79">
        <f t="shared" si="3"/>
        <v>54841</v>
      </c>
      <c r="H12839" s="77"/>
      <c r="I12839" s="77"/>
      <c r="J12839" s="77"/>
      <c r="K12839" s="77"/>
      <c r="L12839" s="77"/>
      <c r="M12839" s="77"/>
    </row>
    <row r="12840" ht="15.75" customHeight="1">
      <c r="A12840" s="79">
        <f t="shared" si="3"/>
        <v>54842</v>
      </c>
      <c r="H12840" s="77"/>
      <c r="I12840" s="77"/>
      <c r="J12840" s="77"/>
      <c r="K12840" s="77"/>
      <c r="L12840" s="77"/>
      <c r="M12840" s="77"/>
    </row>
    <row r="12841" ht="15.75" customHeight="1">
      <c r="A12841" s="79">
        <f t="shared" si="3"/>
        <v>54843</v>
      </c>
      <c r="H12841" s="77"/>
      <c r="I12841" s="77"/>
      <c r="J12841" s="77"/>
      <c r="K12841" s="77"/>
      <c r="L12841" s="77"/>
      <c r="M12841" s="77"/>
    </row>
    <row r="12842" ht="15.75" customHeight="1">
      <c r="A12842" s="79">
        <f t="shared" si="3"/>
        <v>54844</v>
      </c>
      <c r="H12842" s="77"/>
      <c r="I12842" s="77"/>
      <c r="J12842" s="77"/>
      <c r="K12842" s="77"/>
      <c r="L12842" s="77"/>
      <c r="M12842" s="77"/>
    </row>
    <row r="12843" ht="15.75" customHeight="1">
      <c r="A12843" s="79">
        <f t="shared" si="3"/>
        <v>54845</v>
      </c>
      <c r="H12843" s="77"/>
      <c r="I12843" s="77"/>
      <c r="J12843" s="77"/>
      <c r="K12843" s="77"/>
      <c r="L12843" s="77"/>
      <c r="M12843" s="77"/>
    </row>
    <row r="12844" ht="15.75" customHeight="1">
      <c r="A12844" s="79">
        <f t="shared" si="3"/>
        <v>54846</v>
      </c>
      <c r="H12844" s="77"/>
      <c r="I12844" s="77"/>
      <c r="J12844" s="77"/>
      <c r="K12844" s="77"/>
      <c r="L12844" s="77"/>
      <c r="M12844" s="77"/>
    </row>
    <row r="12845" ht="15.75" customHeight="1">
      <c r="A12845" s="79">
        <f t="shared" si="3"/>
        <v>54847</v>
      </c>
      <c r="H12845" s="77"/>
      <c r="I12845" s="77"/>
      <c r="J12845" s="77"/>
      <c r="K12845" s="77"/>
      <c r="L12845" s="77"/>
      <c r="M12845" s="77"/>
    </row>
    <row r="12846" ht="15.75" customHeight="1">
      <c r="A12846" s="79">
        <f t="shared" si="3"/>
        <v>54848</v>
      </c>
      <c r="H12846" s="77"/>
      <c r="I12846" s="77"/>
      <c r="J12846" s="77"/>
      <c r="K12846" s="77"/>
      <c r="L12846" s="77"/>
      <c r="M12846" s="77"/>
    </row>
    <row r="12847" ht="15.75" customHeight="1">
      <c r="A12847" s="79">
        <f t="shared" si="3"/>
        <v>54849</v>
      </c>
      <c r="H12847" s="77"/>
      <c r="I12847" s="77"/>
      <c r="J12847" s="77"/>
      <c r="K12847" s="77"/>
      <c r="L12847" s="77"/>
      <c r="M12847" s="77"/>
    </row>
    <row r="12848" ht="15.75" customHeight="1">
      <c r="A12848" s="79">
        <f t="shared" si="3"/>
        <v>54850</v>
      </c>
      <c r="H12848" s="77"/>
      <c r="I12848" s="77"/>
      <c r="J12848" s="77"/>
      <c r="K12848" s="77"/>
      <c r="L12848" s="77"/>
      <c r="M12848" s="77"/>
    </row>
    <row r="12849" ht="15.75" customHeight="1">
      <c r="A12849" s="79">
        <f t="shared" si="3"/>
        <v>54851</v>
      </c>
      <c r="H12849" s="77"/>
      <c r="I12849" s="77"/>
      <c r="J12849" s="77"/>
      <c r="K12849" s="77"/>
      <c r="L12849" s="77"/>
      <c r="M12849" s="77"/>
    </row>
    <row r="12850" ht="15.75" customHeight="1">
      <c r="A12850" s="79">
        <f t="shared" si="3"/>
        <v>54852</v>
      </c>
      <c r="H12850" s="77"/>
      <c r="I12850" s="77"/>
      <c r="J12850" s="77"/>
      <c r="K12850" s="77"/>
      <c r="L12850" s="77"/>
      <c r="M12850" s="77"/>
    </row>
    <row r="12851" ht="15.75" customHeight="1">
      <c r="A12851" s="79">
        <f t="shared" si="3"/>
        <v>54853</v>
      </c>
      <c r="H12851" s="77"/>
      <c r="I12851" s="77"/>
      <c r="J12851" s="77"/>
      <c r="K12851" s="77"/>
      <c r="L12851" s="77"/>
      <c r="M12851" s="77"/>
    </row>
    <row r="12852" ht="15.75" customHeight="1">
      <c r="A12852" s="79">
        <f t="shared" si="3"/>
        <v>54854</v>
      </c>
      <c r="H12852" s="77"/>
      <c r="I12852" s="77"/>
      <c r="J12852" s="77"/>
      <c r="K12852" s="77"/>
      <c r="L12852" s="77"/>
      <c r="M12852" s="77"/>
    </row>
    <row r="12853" ht="15.75" customHeight="1">
      <c r="A12853" s="79">
        <f t="shared" si="3"/>
        <v>54855</v>
      </c>
      <c r="H12853" s="77"/>
      <c r="I12853" s="77"/>
      <c r="J12853" s="77"/>
      <c r="K12853" s="77"/>
      <c r="L12853" s="77"/>
      <c r="M12853" s="77"/>
    </row>
    <row r="12854" ht="15.75" customHeight="1">
      <c r="A12854" s="79">
        <f t="shared" si="3"/>
        <v>54856</v>
      </c>
      <c r="H12854" s="77"/>
      <c r="I12854" s="77"/>
      <c r="J12854" s="77"/>
      <c r="K12854" s="77"/>
      <c r="L12854" s="77"/>
      <c r="M12854" s="77"/>
    </row>
    <row r="12855" ht="15.75" customHeight="1">
      <c r="A12855" s="79">
        <f t="shared" si="3"/>
        <v>54857</v>
      </c>
      <c r="H12855" s="77"/>
      <c r="I12855" s="77"/>
      <c r="J12855" s="77"/>
      <c r="K12855" s="77"/>
      <c r="L12855" s="77"/>
      <c r="M12855" s="77"/>
    </row>
    <row r="12856" ht="15.75" customHeight="1">
      <c r="A12856" s="79">
        <f t="shared" si="3"/>
        <v>54858</v>
      </c>
      <c r="H12856" s="77"/>
      <c r="I12856" s="77"/>
      <c r="J12856" s="77"/>
      <c r="K12856" s="77"/>
      <c r="L12856" s="77"/>
      <c r="M12856" s="77"/>
    </row>
    <row r="12857" ht="15.75" customHeight="1">
      <c r="A12857" s="79">
        <f t="shared" si="3"/>
        <v>54859</v>
      </c>
      <c r="H12857" s="77"/>
      <c r="I12857" s="77"/>
      <c r="J12857" s="77"/>
      <c r="K12857" s="77"/>
      <c r="L12857" s="77"/>
      <c r="M12857" s="77"/>
    </row>
    <row r="12858" ht="15.75" customHeight="1">
      <c r="A12858" s="79">
        <f t="shared" si="3"/>
        <v>54860</v>
      </c>
      <c r="H12858" s="77"/>
      <c r="I12858" s="77"/>
      <c r="J12858" s="77"/>
      <c r="K12858" s="77"/>
      <c r="L12858" s="77"/>
      <c r="M12858" s="77"/>
    </row>
    <row r="12859" ht="15.75" customHeight="1">
      <c r="A12859" s="79">
        <f t="shared" si="3"/>
        <v>54861</v>
      </c>
      <c r="H12859" s="77"/>
      <c r="I12859" s="77"/>
      <c r="J12859" s="77"/>
      <c r="K12859" s="77"/>
      <c r="L12859" s="77"/>
      <c r="M12859" s="77"/>
    </row>
    <row r="12860" ht="15.75" customHeight="1">
      <c r="A12860" s="79">
        <f t="shared" si="3"/>
        <v>54862</v>
      </c>
      <c r="H12860" s="77"/>
      <c r="I12860" s="77"/>
      <c r="J12860" s="77"/>
      <c r="K12860" s="77"/>
      <c r="L12860" s="77"/>
      <c r="M12860" s="77"/>
    </row>
    <row r="12861" ht="15.75" customHeight="1">
      <c r="A12861" s="79">
        <f t="shared" si="3"/>
        <v>54863</v>
      </c>
      <c r="H12861" s="77"/>
      <c r="I12861" s="77"/>
      <c r="J12861" s="77"/>
      <c r="K12861" s="77"/>
      <c r="L12861" s="77"/>
      <c r="M12861" s="77"/>
    </row>
    <row r="12862" ht="15.75" customHeight="1">
      <c r="A12862" s="79">
        <f t="shared" si="3"/>
        <v>54864</v>
      </c>
      <c r="H12862" s="77"/>
      <c r="I12862" s="77"/>
      <c r="J12862" s="77"/>
      <c r="K12862" s="77"/>
      <c r="L12862" s="77"/>
      <c r="M12862" s="77"/>
    </row>
    <row r="12863" ht="15.75" customHeight="1">
      <c r="A12863" s="79">
        <f t="shared" si="3"/>
        <v>54865</v>
      </c>
      <c r="H12863" s="77"/>
      <c r="I12863" s="77"/>
      <c r="J12863" s="77"/>
      <c r="K12863" s="77"/>
      <c r="L12863" s="77"/>
      <c r="M12863" s="77"/>
    </row>
    <row r="12864" ht="15.75" customHeight="1">
      <c r="A12864" s="79">
        <f t="shared" si="3"/>
        <v>54866</v>
      </c>
      <c r="H12864" s="77"/>
      <c r="I12864" s="77"/>
      <c r="J12864" s="77"/>
      <c r="K12864" s="77"/>
      <c r="L12864" s="77"/>
      <c r="M12864" s="77"/>
    </row>
    <row r="12865" ht="15.75" customHeight="1">
      <c r="A12865" s="79">
        <f t="shared" si="3"/>
        <v>54867</v>
      </c>
      <c r="H12865" s="77"/>
      <c r="I12865" s="77"/>
      <c r="J12865" s="77"/>
      <c r="K12865" s="77"/>
      <c r="L12865" s="77"/>
      <c r="M12865" s="77"/>
    </row>
    <row r="12866" ht="15.75" customHeight="1">
      <c r="A12866" s="79">
        <f t="shared" si="3"/>
        <v>54868</v>
      </c>
      <c r="H12866" s="77"/>
      <c r="I12866" s="77"/>
      <c r="J12866" s="77"/>
      <c r="K12866" s="77"/>
      <c r="L12866" s="77"/>
      <c r="M12866" s="77"/>
    </row>
    <row r="12867" ht="15.75" customHeight="1">
      <c r="A12867" s="79">
        <f t="shared" si="3"/>
        <v>54869</v>
      </c>
      <c r="H12867" s="77"/>
      <c r="I12867" s="77"/>
      <c r="J12867" s="77"/>
      <c r="K12867" s="77"/>
      <c r="L12867" s="77"/>
      <c r="M12867" s="77"/>
    </row>
    <row r="12868" ht="15.75" customHeight="1">
      <c r="A12868" s="79">
        <f t="shared" si="3"/>
        <v>54870</v>
      </c>
      <c r="H12868" s="77"/>
      <c r="I12868" s="77"/>
      <c r="J12868" s="77"/>
      <c r="K12868" s="77"/>
      <c r="L12868" s="77"/>
      <c r="M12868" s="77"/>
    </row>
    <row r="12869" ht="15.75" customHeight="1">
      <c r="A12869" s="79">
        <f t="shared" si="3"/>
        <v>54871</v>
      </c>
      <c r="H12869" s="77"/>
      <c r="I12869" s="77"/>
      <c r="J12869" s="77"/>
      <c r="K12869" s="77"/>
      <c r="L12869" s="77"/>
      <c r="M12869" s="77"/>
    </row>
    <row r="12870" ht="15.75" customHeight="1">
      <c r="A12870" s="79">
        <f t="shared" si="3"/>
        <v>54872</v>
      </c>
      <c r="H12870" s="77"/>
      <c r="I12870" s="77"/>
      <c r="J12870" s="77"/>
      <c r="K12870" s="77"/>
      <c r="L12870" s="77"/>
      <c r="M12870" s="77"/>
    </row>
    <row r="12871" ht="15.75" customHeight="1">
      <c r="A12871" s="79">
        <f t="shared" si="3"/>
        <v>54873</v>
      </c>
      <c r="H12871" s="77"/>
      <c r="I12871" s="77"/>
      <c r="J12871" s="77"/>
      <c r="K12871" s="77"/>
      <c r="L12871" s="77"/>
      <c r="M12871" s="77"/>
    </row>
    <row r="12872" ht="15.75" customHeight="1">
      <c r="A12872" s="79">
        <f t="shared" si="3"/>
        <v>54874</v>
      </c>
      <c r="H12872" s="77"/>
      <c r="I12872" s="77"/>
      <c r="J12872" s="77"/>
      <c r="K12872" s="77"/>
      <c r="L12872" s="77"/>
      <c r="M12872" s="77"/>
    </row>
    <row r="12873" ht="15.75" customHeight="1">
      <c r="A12873" s="79">
        <f t="shared" si="3"/>
        <v>54875</v>
      </c>
      <c r="H12873" s="77"/>
      <c r="I12873" s="77"/>
      <c r="J12873" s="77"/>
      <c r="K12873" s="77"/>
      <c r="L12873" s="77"/>
      <c r="M12873" s="77"/>
    </row>
    <row r="12874" ht="15.75" customHeight="1">
      <c r="A12874" s="79">
        <f t="shared" si="3"/>
        <v>54876</v>
      </c>
      <c r="H12874" s="77"/>
      <c r="I12874" s="77"/>
      <c r="J12874" s="77"/>
      <c r="K12874" s="77"/>
      <c r="L12874" s="77"/>
      <c r="M12874" s="77"/>
    </row>
    <row r="12875" ht="15.75" customHeight="1">
      <c r="A12875" s="79">
        <f t="shared" si="3"/>
        <v>54877</v>
      </c>
      <c r="H12875" s="77"/>
      <c r="I12875" s="77"/>
      <c r="J12875" s="77"/>
      <c r="K12875" s="77"/>
      <c r="L12875" s="77"/>
      <c r="M12875" s="77"/>
    </row>
    <row r="12876" ht="15.75" customHeight="1">
      <c r="A12876" s="79">
        <f t="shared" si="3"/>
        <v>54878</v>
      </c>
      <c r="H12876" s="77"/>
      <c r="I12876" s="77"/>
      <c r="J12876" s="77"/>
      <c r="K12876" s="77"/>
      <c r="L12876" s="77"/>
      <c r="M12876" s="77"/>
    </row>
    <row r="12877" ht="15.75" customHeight="1">
      <c r="A12877" s="79">
        <f t="shared" si="3"/>
        <v>54879</v>
      </c>
      <c r="H12877" s="77"/>
      <c r="I12877" s="77"/>
      <c r="J12877" s="77"/>
      <c r="K12877" s="77"/>
      <c r="L12877" s="77"/>
      <c r="M12877" s="77"/>
    </row>
    <row r="12878" ht="15.75" customHeight="1">
      <c r="A12878" s="79">
        <f t="shared" si="3"/>
        <v>54880</v>
      </c>
      <c r="H12878" s="77"/>
      <c r="I12878" s="77"/>
      <c r="J12878" s="77"/>
      <c r="K12878" s="77"/>
      <c r="L12878" s="77"/>
      <c r="M12878" s="77"/>
    </row>
    <row r="12879" ht="15.75" customHeight="1">
      <c r="A12879" s="79">
        <f t="shared" si="3"/>
        <v>54881</v>
      </c>
      <c r="H12879" s="77"/>
      <c r="I12879" s="77"/>
      <c r="J12879" s="77"/>
      <c r="K12879" s="77"/>
      <c r="L12879" s="77"/>
      <c r="M12879" s="77"/>
    </row>
    <row r="12880" ht="15.75" customHeight="1">
      <c r="A12880" s="79">
        <f t="shared" si="3"/>
        <v>54882</v>
      </c>
      <c r="H12880" s="77"/>
      <c r="I12880" s="77"/>
      <c r="J12880" s="77"/>
      <c r="K12880" s="77"/>
      <c r="L12880" s="77"/>
      <c r="M12880" s="77"/>
    </row>
    <row r="12881" ht="15.75" customHeight="1">
      <c r="A12881" s="79">
        <f t="shared" si="3"/>
        <v>54883</v>
      </c>
      <c r="H12881" s="77"/>
      <c r="I12881" s="77"/>
      <c r="J12881" s="77"/>
      <c r="K12881" s="77"/>
      <c r="L12881" s="77"/>
      <c r="M12881" s="77"/>
    </row>
    <row r="12882" ht="15.75" customHeight="1">
      <c r="A12882" s="79">
        <f t="shared" si="3"/>
        <v>54884</v>
      </c>
      <c r="H12882" s="77"/>
      <c r="I12882" s="77"/>
      <c r="J12882" s="77"/>
      <c r="K12882" s="77"/>
      <c r="L12882" s="77"/>
      <c r="M12882" s="77"/>
    </row>
    <row r="12883" ht="15.75" customHeight="1">
      <c r="A12883" s="79">
        <f t="shared" si="3"/>
        <v>54885</v>
      </c>
      <c r="H12883" s="77"/>
      <c r="I12883" s="77"/>
      <c r="J12883" s="77"/>
      <c r="K12883" s="77"/>
      <c r="L12883" s="77"/>
      <c r="M12883" s="77"/>
    </row>
    <row r="12884" ht="15.75" customHeight="1">
      <c r="A12884" s="79">
        <f t="shared" si="3"/>
        <v>54886</v>
      </c>
      <c r="H12884" s="77"/>
      <c r="I12884" s="77"/>
      <c r="J12884" s="77"/>
      <c r="K12884" s="77"/>
      <c r="L12884" s="77"/>
      <c r="M12884" s="77"/>
    </row>
    <row r="12885" ht="15.75" customHeight="1">
      <c r="A12885" s="79">
        <f t="shared" si="3"/>
        <v>54887</v>
      </c>
      <c r="H12885" s="77"/>
      <c r="I12885" s="77"/>
      <c r="J12885" s="77"/>
      <c r="K12885" s="77"/>
      <c r="L12885" s="77"/>
      <c r="M12885" s="77"/>
    </row>
    <row r="12886" ht="15.75" customHeight="1">
      <c r="A12886" s="79">
        <f t="shared" si="3"/>
        <v>54888</v>
      </c>
      <c r="H12886" s="77"/>
      <c r="I12886" s="77"/>
      <c r="J12886" s="77"/>
      <c r="K12886" s="77"/>
      <c r="L12886" s="77"/>
      <c r="M12886" s="77"/>
    </row>
    <row r="12887" ht="15.75" customHeight="1">
      <c r="A12887" s="79">
        <f t="shared" si="3"/>
        <v>54889</v>
      </c>
      <c r="H12887" s="77"/>
      <c r="I12887" s="77"/>
      <c r="J12887" s="77"/>
      <c r="K12887" s="77"/>
      <c r="L12887" s="77"/>
      <c r="M12887" s="77"/>
    </row>
    <row r="12888" ht="15.75" customHeight="1">
      <c r="A12888" s="79">
        <f t="shared" si="3"/>
        <v>54890</v>
      </c>
      <c r="H12888" s="77"/>
      <c r="I12888" s="77"/>
      <c r="J12888" s="77"/>
      <c r="K12888" s="77"/>
      <c r="L12888" s="77"/>
      <c r="M12888" s="77"/>
    </row>
    <row r="12889" ht="15.75" customHeight="1">
      <c r="A12889" s="79">
        <f t="shared" si="3"/>
        <v>54891</v>
      </c>
      <c r="H12889" s="77"/>
      <c r="I12889" s="77"/>
      <c r="J12889" s="77"/>
      <c r="K12889" s="77"/>
      <c r="L12889" s="77"/>
      <c r="M12889" s="77"/>
    </row>
    <row r="12890" ht="15.75" customHeight="1">
      <c r="A12890" s="79">
        <f t="shared" si="3"/>
        <v>54892</v>
      </c>
      <c r="H12890" s="77"/>
      <c r="I12890" s="77"/>
      <c r="J12890" s="77"/>
      <c r="K12890" s="77"/>
      <c r="L12890" s="77"/>
      <c r="M12890" s="77"/>
    </row>
    <row r="12891" ht="15.75" customHeight="1">
      <c r="A12891" s="79">
        <f t="shared" si="3"/>
        <v>54893</v>
      </c>
      <c r="H12891" s="77"/>
      <c r="I12891" s="77"/>
      <c r="J12891" s="77"/>
      <c r="K12891" s="77"/>
      <c r="L12891" s="77"/>
      <c r="M12891" s="77"/>
    </row>
    <row r="12892" ht="15.75" customHeight="1">
      <c r="A12892" s="79">
        <f t="shared" si="3"/>
        <v>54894</v>
      </c>
      <c r="H12892" s="77"/>
      <c r="I12892" s="77"/>
      <c r="J12892" s="77"/>
      <c r="K12892" s="77"/>
      <c r="L12892" s="77"/>
      <c r="M12892" s="77"/>
    </row>
    <row r="12893" ht="15.75" customHeight="1">
      <c r="A12893" s="79">
        <f t="shared" si="3"/>
        <v>54895</v>
      </c>
      <c r="H12893" s="77"/>
      <c r="I12893" s="77"/>
      <c r="J12893" s="77"/>
      <c r="K12893" s="77"/>
      <c r="L12893" s="77"/>
      <c r="M12893" s="77"/>
    </row>
    <row r="12894" ht="15.75" customHeight="1">
      <c r="A12894" s="79">
        <f t="shared" si="3"/>
        <v>54896</v>
      </c>
      <c r="H12894" s="77"/>
      <c r="I12894" s="77"/>
      <c r="J12894" s="77"/>
      <c r="K12894" s="77"/>
      <c r="L12894" s="77"/>
      <c r="M12894" s="77"/>
    </row>
    <row r="12895" ht="15.75" customHeight="1">
      <c r="A12895" s="79">
        <f t="shared" si="3"/>
        <v>54897</v>
      </c>
      <c r="H12895" s="77"/>
      <c r="I12895" s="77"/>
      <c r="J12895" s="77"/>
      <c r="K12895" s="77"/>
      <c r="L12895" s="77"/>
      <c r="M12895" s="77"/>
    </row>
    <row r="12896" ht="15.75" customHeight="1">
      <c r="A12896" s="79">
        <f t="shared" si="3"/>
        <v>54898</v>
      </c>
      <c r="H12896" s="77"/>
      <c r="I12896" s="77"/>
      <c r="J12896" s="77"/>
      <c r="K12896" s="77"/>
      <c r="L12896" s="77"/>
      <c r="M12896" s="77"/>
    </row>
    <row r="12897" ht="15.75" customHeight="1">
      <c r="A12897" s="79">
        <f t="shared" si="3"/>
        <v>54899</v>
      </c>
      <c r="H12897" s="77"/>
      <c r="I12897" s="77"/>
      <c r="J12897" s="77"/>
      <c r="K12897" s="77"/>
      <c r="L12897" s="77"/>
      <c r="M12897" s="77"/>
    </row>
    <row r="12898" ht="15.75" customHeight="1">
      <c r="A12898" s="79">
        <f t="shared" si="3"/>
        <v>54900</v>
      </c>
      <c r="H12898" s="77"/>
      <c r="I12898" s="77"/>
      <c r="J12898" s="77"/>
      <c r="K12898" s="77"/>
      <c r="L12898" s="77"/>
      <c r="M12898" s="77"/>
    </row>
    <row r="12899" ht="15.75" customHeight="1">
      <c r="A12899" s="79">
        <f t="shared" si="3"/>
        <v>54901</v>
      </c>
      <c r="H12899" s="77"/>
      <c r="I12899" s="77"/>
      <c r="J12899" s="77"/>
      <c r="K12899" s="77"/>
      <c r="L12899" s="77"/>
      <c r="M12899" s="77"/>
    </row>
    <row r="12900" ht="15.75" customHeight="1">
      <c r="A12900" s="79">
        <f t="shared" si="3"/>
        <v>54902</v>
      </c>
      <c r="H12900" s="77"/>
      <c r="I12900" s="77"/>
      <c r="J12900" s="77"/>
      <c r="K12900" s="77"/>
      <c r="L12900" s="77"/>
      <c r="M12900" s="77"/>
    </row>
    <row r="12901" ht="15.75" customHeight="1">
      <c r="A12901" s="79">
        <f t="shared" si="3"/>
        <v>54903</v>
      </c>
      <c r="H12901" s="77"/>
      <c r="I12901" s="77"/>
      <c r="J12901" s="77"/>
      <c r="K12901" s="77"/>
      <c r="L12901" s="77"/>
      <c r="M12901" s="77"/>
    </row>
    <row r="12902" ht="15.75" customHeight="1">
      <c r="A12902" s="79">
        <f t="shared" si="3"/>
        <v>54904</v>
      </c>
      <c r="H12902" s="77"/>
      <c r="I12902" s="77"/>
      <c r="J12902" s="77"/>
      <c r="K12902" s="77"/>
      <c r="L12902" s="77"/>
      <c r="M12902" s="77"/>
    </row>
    <row r="12903" ht="15.75" customHeight="1">
      <c r="A12903" s="79">
        <f t="shared" si="3"/>
        <v>54905</v>
      </c>
      <c r="H12903" s="77"/>
      <c r="I12903" s="77"/>
      <c r="J12903" s="77"/>
      <c r="K12903" s="77"/>
      <c r="L12903" s="77"/>
      <c r="M12903" s="77"/>
    </row>
    <row r="12904" ht="15.75" customHeight="1">
      <c r="A12904" s="79">
        <f t="shared" si="3"/>
        <v>54906</v>
      </c>
      <c r="H12904" s="77"/>
      <c r="I12904" s="77"/>
      <c r="J12904" s="77"/>
      <c r="K12904" s="77"/>
      <c r="L12904" s="77"/>
      <c r="M12904" s="77"/>
    </row>
    <row r="12905" ht="15.75" customHeight="1">
      <c r="A12905" s="79">
        <f t="shared" si="3"/>
        <v>54907</v>
      </c>
      <c r="H12905" s="77"/>
      <c r="I12905" s="77"/>
      <c r="J12905" s="77"/>
      <c r="K12905" s="77"/>
      <c r="L12905" s="77"/>
      <c r="M12905" s="77"/>
    </row>
    <row r="12906" ht="15.75" customHeight="1">
      <c r="A12906" s="79">
        <f t="shared" si="3"/>
        <v>54908</v>
      </c>
      <c r="H12906" s="77"/>
      <c r="I12906" s="77"/>
      <c r="J12906" s="77"/>
      <c r="K12906" s="77"/>
      <c r="L12906" s="77"/>
      <c r="M12906" s="77"/>
    </row>
    <row r="12907" ht="15.75" customHeight="1">
      <c r="A12907" s="79">
        <f t="shared" si="3"/>
        <v>54909</v>
      </c>
      <c r="H12907" s="77"/>
      <c r="I12907" s="77"/>
      <c r="J12907" s="77"/>
      <c r="K12907" s="77"/>
      <c r="L12907" s="77"/>
      <c r="M12907" s="77"/>
    </row>
    <row r="12908" ht="15.75" customHeight="1">
      <c r="A12908" s="79">
        <f t="shared" si="3"/>
        <v>54910</v>
      </c>
      <c r="H12908" s="77"/>
      <c r="I12908" s="77"/>
      <c r="J12908" s="77"/>
      <c r="K12908" s="77"/>
      <c r="L12908" s="77"/>
      <c r="M12908" s="77"/>
    </row>
    <row r="12909" ht="15.75" customHeight="1">
      <c r="A12909" s="79">
        <f t="shared" si="3"/>
        <v>54911</v>
      </c>
      <c r="H12909" s="77"/>
      <c r="I12909" s="77"/>
      <c r="J12909" s="77"/>
      <c r="K12909" s="77"/>
      <c r="L12909" s="77"/>
      <c r="M12909" s="77"/>
    </row>
    <row r="12910" ht="15.75" customHeight="1">
      <c r="A12910" s="79">
        <f t="shared" si="3"/>
        <v>54912</v>
      </c>
      <c r="H12910" s="77"/>
      <c r="I12910" s="77"/>
      <c r="J12910" s="77"/>
      <c r="K12910" s="77"/>
      <c r="L12910" s="77"/>
      <c r="M12910" s="77"/>
    </row>
    <row r="12911" ht="15.75" customHeight="1">
      <c r="A12911" s="79">
        <f t="shared" si="3"/>
        <v>54913</v>
      </c>
      <c r="H12911" s="77"/>
      <c r="I12911" s="77"/>
      <c r="J12911" s="77"/>
      <c r="K12911" s="77"/>
      <c r="L12911" s="77"/>
      <c r="M12911" s="77"/>
    </row>
    <row r="12912" ht="15.75" customHeight="1">
      <c r="A12912" s="79">
        <f t="shared" si="3"/>
        <v>54914</v>
      </c>
      <c r="H12912" s="77"/>
      <c r="I12912" s="77"/>
      <c r="J12912" s="77"/>
      <c r="K12912" s="77"/>
      <c r="L12912" s="77"/>
      <c r="M12912" s="77"/>
    </row>
    <row r="12913" ht="15.75" customHeight="1">
      <c r="A12913" s="79">
        <f t="shared" si="3"/>
        <v>54915</v>
      </c>
      <c r="H12913" s="77"/>
      <c r="I12913" s="77"/>
      <c r="J12913" s="77"/>
      <c r="K12913" s="77"/>
      <c r="L12913" s="77"/>
      <c r="M12913" s="77"/>
    </row>
    <row r="12914" ht="15.75" customHeight="1">
      <c r="A12914" s="79">
        <f t="shared" si="3"/>
        <v>54916</v>
      </c>
      <c r="H12914" s="77"/>
      <c r="I12914" s="77"/>
      <c r="J12914" s="77"/>
      <c r="K12914" s="77"/>
      <c r="L12914" s="77"/>
      <c r="M12914" s="77"/>
    </row>
    <row r="12915" ht="15.75" customHeight="1">
      <c r="A12915" s="79">
        <f t="shared" si="3"/>
        <v>54917</v>
      </c>
      <c r="H12915" s="77"/>
      <c r="I12915" s="77"/>
      <c r="J12915" s="77"/>
      <c r="K12915" s="77"/>
      <c r="L12915" s="77"/>
      <c r="M12915" s="77"/>
    </row>
    <row r="12916" ht="15.75" customHeight="1">
      <c r="A12916" s="79">
        <f t="shared" si="3"/>
        <v>54918</v>
      </c>
      <c r="H12916" s="77"/>
      <c r="I12916" s="77"/>
      <c r="J12916" s="77"/>
      <c r="K12916" s="77"/>
      <c r="L12916" s="77"/>
      <c r="M12916" s="77"/>
    </row>
    <row r="12917" ht="15.75" customHeight="1">
      <c r="A12917" s="79">
        <f t="shared" si="3"/>
        <v>54919</v>
      </c>
      <c r="H12917" s="77"/>
      <c r="I12917" s="77"/>
      <c r="J12917" s="77"/>
      <c r="K12917" s="77"/>
      <c r="L12917" s="77"/>
      <c r="M12917" s="77"/>
    </row>
    <row r="12918" ht="15.75" customHeight="1">
      <c r="A12918" s="79">
        <f t="shared" si="3"/>
        <v>54920</v>
      </c>
      <c r="H12918" s="77"/>
      <c r="I12918" s="77"/>
      <c r="J12918" s="77"/>
      <c r="K12918" s="77"/>
      <c r="L12918" s="77"/>
      <c r="M12918" s="77"/>
    </row>
    <row r="12919" ht="15.75" customHeight="1">
      <c r="A12919" s="79">
        <f t="shared" si="3"/>
        <v>54921</v>
      </c>
      <c r="H12919" s="77"/>
      <c r="I12919" s="77"/>
      <c r="J12919" s="77"/>
      <c r="K12919" s="77"/>
      <c r="L12919" s="77"/>
      <c r="M12919" s="77"/>
    </row>
    <row r="12920" ht="15.75" customHeight="1">
      <c r="A12920" s="79">
        <f t="shared" si="3"/>
        <v>54922</v>
      </c>
      <c r="H12920" s="77"/>
      <c r="I12920" s="77"/>
      <c r="J12920" s="77"/>
      <c r="K12920" s="77"/>
      <c r="L12920" s="77"/>
      <c r="M12920" s="77"/>
    </row>
    <row r="12921" ht="15.75" customHeight="1">
      <c r="A12921" s="79">
        <f t="shared" si="3"/>
        <v>54923</v>
      </c>
      <c r="H12921" s="77"/>
      <c r="I12921" s="77"/>
      <c r="J12921" s="77"/>
      <c r="K12921" s="77"/>
      <c r="L12921" s="77"/>
      <c r="M12921" s="77"/>
    </row>
    <row r="12922" ht="15.75" customHeight="1">
      <c r="A12922" s="79">
        <f t="shared" si="3"/>
        <v>54924</v>
      </c>
      <c r="H12922" s="77"/>
      <c r="I12922" s="77"/>
      <c r="J12922" s="77"/>
      <c r="K12922" s="77"/>
      <c r="L12922" s="77"/>
      <c r="M12922" s="77"/>
    </row>
    <row r="12923" ht="15.75" customHeight="1">
      <c r="A12923" s="79">
        <f t="shared" si="3"/>
        <v>54925</v>
      </c>
      <c r="H12923" s="77"/>
      <c r="I12923" s="77"/>
      <c r="J12923" s="77"/>
      <c r="K12923" s="77"/>
      <c r="L12923" s="77"/>
      <c r="M12923" s="77"/>
    </row>
    <row r="12924" ht="15.75" customHeight="1">
      <c r="A12924" s="79">
        <f t="shared" si="3"/>
        <v>54926</v>
      </c>
      <c r="H12924" s="77"/>
      <c r="I12924" s="77"/>
      <c r="J12924" s="77"/>
      <c r="K12924" s="77"/>
      <c r="L12924" s="77"/>
      <c r="M12924" s="77"/>
    </row>
    <row r="12925" ht="15.75" customHeight="1">
      <c r="A12925" s="79">
        <f t="shared" si="3"/>
        <v>54927</v>
      </c>
      <c r="H12925" s="77"/>
      <c r="I12925" s="77"/>
      <c r="J12925" s="77"/>
      <c r="K12925" s="77"/>
      <c r="L12925" s="77"/>
      <c r="M12925" s="77"/>
    </row>
    <row r="12926" ht="15.75" customHeight="1">
      <c r="A12926" s="79">
        <f t="shared" si="3"/>
        <v>54928</v>
      </c>
      <c r="H12926" s="77"/>
      <c r="I12926" s="77"/>
      <c r="J12926" s="77"/>
      <c r="K12926" s="77"/>
      <c r="L12926" s="77"/>
      <c r="M12926" s="77"/>
    </row>
    <row r="12927" ht="15.75" customHeight="1">
      <c r="A12927" s="79">
        <f t="shared" si="3"/>
        <v>54929</v>
      </c>
      <c r="H12927" s="77"/>
      <c r="I12927" s="77"/>
      <c r="J12927" s="77"/>
      <c r="K12927" s="77"/>
      <c r="L12927" s="77"/>
      <c r="M12927" s="77"/>
    </row>
    <row r="12928" ht="15.75" customHeight="1">
      <c r="A12928" s="79">
        <f t="shared" si="3"/>
        <v>54930</v>
      </c>
      <c r="H12928" s="77"/>
      <c r="I12928" s="77"/>
      <c r="J12928" s="77"/>
      <c r="K12928" s="77"/>
      <c r="L12928" s="77"/>
      <c r="M12928" s="77"/>
    </row>
    <row r="12929" ht="15.75" customHeight="1">
      <c r="A12929" s="79">
        <f t="shared" si="3"/>
        <v>54931</v>
      </c>
      <c r="H12929" s="77"/>
      <c r="I12929" s="77"/>
      <c r="J12929" s="77"/>
      <c r="K12929" s="77"/>
      <c r="L12929" s="77"/>
      <c r="M12929" s="77"/>
    </row>
    <row r="12930" ht="15.75" customHeight="1">
      <c r="A12930" s="79">
        <f t="shared" si="3"/>
        <v>54932</v>
      </c>
      <c r="H12930" s="77"/>
      <c r="I12930" s="77"/>
      <c r="J12930" s="77"/>
      <c r="K12930" s="77"/>
      <c r="L12930" s="77"/>
      <c r="M12930" s="77"/>
    </row>
    <row r="12931" ht="15.75" customHeight="1">
      <c r="A12931" s="79">
        <f t="shared" si="3"/>
        <v>54933</v>
      </c>
      <c r="H12931" s="77"/>
      <c r="I12931" s="77"/>
      <c r="J12931" s="77"/>
      <c r="K12931" s="77"/>
      <c r="L12931" s="77"/>
      <c r="M12931" s="77"/>
    </row>
    <row r="12932" ht="15.75" customHeight="1">
      <c r="A12932" s="79">
        <f t="shared" si="3"/>
        <v>54934</v>
      </c>
      <c r="H12932" s="77"/>
      <c r="I12932" s="77"/>
      <c r="J12932" s="77"/>
      <c r="K12932" s="77"/>
      <c r="L12932" s="77"/>
      <c r="M12932" s="77"/>
    </row>
    <row r="12933" ht="15.75" customHeight="1">
      <c r="A12933" s="79">
        <f t="shared" si="3"/>
        <v>54935</v>
      </c>
      <c r="H12933" s="77"/>
      <c r="I12933" s="77"/>
      <c r="J12933" s="77"/>
      <c r="K12933" s="77"/>
      <c r="L12933" s="77"/>
      <c r="M12933" s="77"/>
    </row>
    <row r="12934" ht="15.75" customHeight="1">
      <c r="A12934" s="79">
        <f t="shared" si="3"/>
        <v>54936</v>
      </c>
      <c r="H12934" s="77"/>
      <c r="I12934" s="77"/>
      <c r="J12934" s="77"/>
      <c r="K12934" s="77"/>
      <c r="L12934" s="77"/>
      <c r="M12934" s="77"/>
    </row>
    <row r="12935" ht="15.75" customHeight="1">
      <c r="A12935" s="79">
        <f t="shared" si="3"/>
        <v>54937</v>
      </c>
      <c r="H12935" s="77"/>
      <c r="I12935" s="77"/>
      <c r="J12935" s="77"/>
      <c r="K12935" s="77"/>
      <c r="L12935" s="77"/>
      <c r="M12935" s="77"/>
    </row>
    <row r="12936" ht="15.75" customHeight="1">
      <c r="A12936" s="79">
        <f t="shared" si="3"/>
        <v>54938</v>
      </c>
      <c r="H12936" s="77"/>
      <c r="I12936" s="77"/>
      <c r="J12936" s="77"/>
      <c r="K12936" s="77"/>
      <c r="L12936" s="77"/>
      <c r="M12936" s="77"/>
    </row>
    <row r="12937" ht="15.75" customHeight="1">
      <c r="A12937" s="79">
        <f t="shared" si="3"/>
        <v>54939</v>
      </c>
      <c r="H12937" s="77"/>
      <c r="I12937" s="77"/>
      <c r="J12937" s="77"/>
      <c r="K12937" s="77"/>
      <c r="L12937" s="77"/>
      <c r="M12937" s="77"/>
    </row>
    <row r="12938" ht="15.75" customHeight="1">
      <c r="A12938" s="79">
        <f t="shared" si="3"/>
        <v>54940</v>
      </c>
      <c r="H12938" s="77"/>
      <c r="I12938" s="77"/>
      <c r="J12938" s="77"/>
      <c r="K12938" s="77"/>
      <c r="L12938" s="77"/>
      <c r="M12938" s="77"/>
    </row>
    <row r="12939" ht="15.75" customHeight="1">
      <c r="A12939" s="79">
        <f t="shared" si="3"/>
        <v>54941</v>
      </c>
      <c r="H12939" s="77"/>
      <c r="I12939" s="77"/>
      <c r="J12939" s="77"/>
      <c r="K12939" s="77"/>
      <c r="L12939" s="77"/>
      <c r="M12939" s="77"/>
    </row>
    <row r="12940" ht="15.75" customHeight="1">
      <c r="A12940" s="79">
        <f t="shared" si="3"/>
        <v>54942</v>
      </c>
      <c r="H12940" s="77"/>
      <c r="I12940" s="77"/>
      <c r="J12940" s="77"/>
      <c r="K12940" s="77"/>
      <c r="L12940" s="77"/>
      <c r="M12940" s="77"/>
    </row>
    <row r="12941" ht="15.75" customHeight="1">
      <c r="A12941" s="79">
        <f t="shared" si="3"/>
        <v>54943</v>
      </c>
      <c r="H12941" s="77"/>
      <c r="I12941" s="77"/>
      <c r="J12941" s="77"/>
      <c r="K12941" s="77"/>
      <c r="L12941" s="77"/>
      <c r="M12941" s="77"/>
    </row>
    <row r="12942" ht="15.75" customHeight="1">
      <c r="A12942" s="79">
        <f t="shared" si="3"/>
        <v>54944</v>
      </c>
      <c r="H12942" s="77"/>
      <c r="I12942" s="77"/>
      <c r="J12942" s="77"/>
      <c r="K12942" s="77"/>
      <c r="L12942" s="77"/>
      <c r="M12942" s="77"/>
    </row>
    <row r="12943" ht="15.75" customHeight="1">
      <c r="A12943" s="79">
        <f t="shared" si="3"/>
        <v>54945</v>
      </c>
      <c r="H12943" s="77"/>
      <c r="I12943" s="77"/>
      <c r="J12943" s="77"/>
      <c r="K12943" s="77"/>
      <c r="L12943" s="77"/>
      <c r="M12943" s="77"/>
    </row>
    <row r="12944" ht="15.75" customHeight="1">
      <c r="A12944" s="79">
        <f t="shared" si="3"/>
        <v>54946</v>
      </c>
      <c r="H12944" s="77"/>
      <c r="I12944" s="77"/>
      <c r="J12944" s="77"/>
      <c r="K12944" s="77"/>
      <c r="L12944" s="77"/>
      <c r="M12944" s="77"/>
    </row>
    <row r="12945" ht="15.75" customHeight="1">
      <c r="A12945" s="79">
        <f t="shared" si="3"/>
        <v>54947</v>
      </c>
      <c r="H12945" s="77"/>
      <c r="I12945" s="77"/>
      <c r="J12945" s="77"/>
      <c r="K12945" s="77"/>
      <c r="L12945" s="77"/>
      <c r="M12945" s="77"/>
    </row>
    <row r="12946" ht="15.75" customHeight="1">
      <c r="A12946" s="79">
        <f t="shared" si="3"/>
        <v>54948</v>
      </c>
      <c r="H12946" s="77"/>
      <c r="I12946" s="77"/>
      <c r="J12946" s="77"/>
      <c r="K12946" s="77"/>
      <c r="L12946" s="77"/>
      <c r="M12946" s="77"/>
    </row>
    <row r="12947" ht="15.75" customHeight="1">
      <c r="A12947" s="79">
        <f t="shared" si="3"/>
        <v>54949</v>
      </c>
      <c r="H12947" s="77"/>
      <c r="I12947" s="77"/>
      <c r="J12947" s="77"/>
      <c r="K12947" s="77"/>
      <c r="L12947" s="77"/>
      <c r="M12947" s="77"/>
    </row>
    <row r="12948" ht="15.75" customHeight="1">
      <c r="A12948" s="79">
        <f t="shared" si="3"/>
        <v>54950</v>
      </c>
      <c r="H12948" s="77"/>
      <c r="I12948" s="77"/>
      <c r="J12948" s="77"/>
      <c r="K12948" s="77"/>
      <c r="L12948" s="77"/>
      <c r="M12948" s="77"/>
    </row>
    <row r="12949" ht="15.75" customHeight="1">
      <c r="A12949" s="79">
        <f t="shared" si="3"/>
        <v>54951</v>
      </c>
      <c r="H12949" s="77"/>
      <c r="I12949" s="77"/>
      <c r="J12949" s="77"/>
      <c r="K12949" s="77"/>
      <c r="L12949" s="77"/>
      <c r="M12949" s="77"/>
    </row>
    <row r="12950" ht="15.75" customHeight="1">
      <c r="A12950" s="79">
        <f t="shared" si="3"/>
        <v>54952</v>
      </c>
      <c r="H12950" s="77"/>
      <c r="I12950" s="77"/>
      <c r="J12950" s="77"/>
      <c r="K12950" s="77"/>
      <c r="L12950" s="77"/>
      <c r="M12950" s="77"/>
    </row>
    <row r="12951" ht="15.75" customHeight="1">
      <c r="A12951" s="79">
        <f t="shared" si="3"/>
        <v>54953</v>
      </c>
      <c r="H12951" s="77"/>
      <c r="I12951" s="77"/>
      <c r="J12951" s="77"/>
      <c r="K12951" s="77"/>
      <c r="L12951" s="77"/>
      <c r="M12951" s="77"/>
    </row>
    <row r="12952" ht="15.75" customHeight="1">
      <c r="A12952" s="79">
        <f t="shared" si="3"/>
        <v>54954</v>
      </c>
      <c r="H12952" s="77"/>
      <c r="I12952" s="77"/>
      <c r="J12952" s="77"/>
      <c r="K12952" s="77"/>
      <c r="L12952" s="77"/>
      <c r="M12952" s="77"/>
    </row>
    <row r="12953" ht="15.75" customHeight="1">
      <c r="A12953" s="79">
        <f t="shared" si="3"/>
        <v>54955</v>
      </c>
      <c r="H12953" s="77"/>
      <c r="I12953" s="77"/>
      <c r="J12953" s="77"/>
      <c r="K12953" s="77"/>
      <c r="L12953" s="77"/>
      <c r="M12953" s="77"/>
    </row>
    <row r="12954" ht="15.75" customHeight="1">
      <c r="A12954" s="79">
        <f t="shared" si="3"/>
        <v>54956</v>
      </c>
      <c r="H12954" s="77"/>
      <c r="I12954" s="77"/>
      <c r="J12954" s="77"/>
      <c r="K12954" s="77"/>
      <c r="L12954" s="77"/>
      <c r="M12954" s="77"/>
    </row>
    <row r="12955" ht="15.75" customHeight="1">
      <c r="A12955" s="79">
        <f t="shared" si="3"/>
        <v>54957</v>
      </c>
      <c r="H12955" s="77"/>
      <c r="I12955" s="77"/>
      <c r="J12955" s="77"/>
      <c r="K12955" s="77"/>
      <c r="L12955" s="77"/>
      <c r="M12955" s="77"/>
    </row>
    <row r="12956" ht="15.75" customHeight="1">
      <c r="A12956" s="79">
        <f t="shared" si="3"/>
        <v>54958</v>
      </c>
      <c r="H12956" s="77"/>
      <c r="I12956" s="77"/>
      <c r="J12956" s="77"/>
      <c r="K12956" s="77"/>
      <c r="L12956" s="77"/>
      <c r="M12956" s="77"/>
    </row>
    <row r="12957" ht="15.75" customHeight="1">
      <c r="A12957" s="79">
        <f t="shared" si="3"/>
        <v>54959</v>
      </c>
      <c r="H12957" s="77"/>
      <c r="I12957" s="77"/>
      <c r="J12957" s="77"/>
      <c r="K12957" s="77"/>
      <c r="L12957" s="77"/>
      <c r="M12957" s="77"/>
    </row>
    <row r="12958" ht="15.75" customHeight="1">
      <c r="A12958" s="79">
        <f t="shared" si="3"/>
        <v>54960</v>
      </c>
      <c r="H12958" s="77"/>
      <c r="I12958" s="77"/>
      <c r="J12958" s="77"/>
      <c r="K12958" s="77"/>
      <c r="L12958" s="77"/>
      <c r="M12958" s="77"/>
    </row>
    <row r="12959" ht="15.75" customHeight="1">
      <c r="A12959" s="79">
        <f t="shared" si="3"/>
        <v>54961</v>
      </c>
      <c r="H12959" s="77"/>
      <c r="I12959" s="77"/>
      <c r="J12959" s="77"/>
      <c r="K12959" s="77"/>
      <c r="L12959" s="77"/>
      <c r="M12959" s="77"/>
    </row>
    <row r="12960" ht="15.75" customHeight="1">
      <c r="A12960" s="79">
        <f t="shared" si="3"/>
        <v>54962</v>
      </c>
      <c r="H12960" s="77"/>
      <c r="I12960" s="77"/>
      <c r="J12960" s="77"/>
      <c r="K12960" s="77"/>
      <c r="L12960" s="77"/>
      <c r="M12960" s="77"/>
    </row>
    <row r="12961" ht="15.75" customHeight="1">
      <c r="A12961" s="79">
        <f t="shared" si="3"/>
        <v>54963</v>
      </c>
      <c r="H12961" s="77"/>
      <c r="I12961" s="77"/>
      <c r="J12961" s="77"/>
      <c r="K12961" s="77"/>
      <c r="L12961" s="77"/>
      <c r="M12961" s="77"/>
    </row>
    <row r="12962" ht="15.75" customHeight="1">
      <c r="A12962" s="79">
        <f t="shared" si="3"/>
        <v>54964</v>
      </c>
      <c r="H12962" s="77"/>
      <c r="I12962" s="77"/>
      <c r="J12962" s="77"/>
      <c r="K12962" s="77"/>
      <c r="L12962" s="77"/>
      <c r="M12962" s="77"/>
    </row>
    <row r="12963" ht="15.75" customHeight="1">
      <c r="A12963" s="79">
        <f t="shared" si="3"/>
        <v>54965</v>
      </c>
      <c r="H12963" s="77"/>
      <c r="I12963" s="77"/>
      <c r="J12963" s="77"/>
      <c r="K12963" s="77"/>
      <c r="L12963" s="77"/>
      <c r="M12963" s="77"/>
    </row>
    <row r="12964" ht="15.75" customHeight="1">
      <c r="A12964" s="79">
        <f t="shared" si="3"/>
        <v>54966</v>
      </c>
      <c r="H12964" s="77"/>
      <c r="I12964" s="77"/>
      <c r="J12964" s="77"/>
      <c r="K12964" s="77"/>
      <c r="L12964" s="77"/>
      <c r="M12964" s="77"/>
    </row>
    <row r="12965" ht="15.75" customHeight="1">
      <c r="A12965" s="79">
        <f t="shared" si="3"/>
        <v>54967</v>
      </c>
      <c r="H12965" s="77"/>
      <c r="I12965" s="77"/>
      <c r="J12965" s="77"/>
      <c r="K12965" s="77"/>
      <c r="L12965" s="77"/>
      <c r="M12965" s="77"/>
    </row>
    <row r="12966" ht="15.75" customHeight="1">
      <c r="A12966" s="79">
        <f t="shared" si="3"/>
        <v>54968</v>
      </c>
      <c r="H12966" s="77"/>
      <c r="I12966" s="77"/>
      <c r="J12966" s="77"/>
      <c r="K12966" s="77"/>
      <c r="L12966" s="77"/>
      <c r="M12966" s="77"/>
    </row>
    <row r="12967" ht="15.75" customHeight="1">
      <c r="A12967" s="79">
        <f t="shared" si="3"/>
        <v>54969</v>
      </c>
      <c r="H12967" s="77"/>
      <c r="I12967" s="77"/>
      <c r="J12967" s="77"/>
      <c r="K12967" s="77"/>
      <c r="L12967" s="77"/>
      <c r="M12967" s="77"/>
    </row>
    <row r="12968" ht="15.75" customHeight="1">
      <c r="A12968" s="79">
        <f t="shared" si="3"/>
        <v>54970</v>
      </c>
      <c r="H12968" s="77"/>
      <c r="I12968" s="77"/>
      <c r="J12968" s="77"/>
      <c r="K12968" s="77"/>
      <c r="L12968" s="77"/>
      <c r="M12968" s="77"/>
    </row>
    <row r="12969" ht="15.75" customHeight="1">
      <c r="A12969" s="79">
        <f t="shared" si="3"/>
        <v>54971</v>
      </c>
      <c r="H12969" s="77"/>
      <c r="I12969" s="77"/>
      <c r="J12969" s="77"/>
      <c r="K12969" s="77"/>
      <c r="L12969" s="77"/>
      <c r="M12969" s="77"/>
    </row>
    <row r="12970" ht="15.75" customHeight="1">
      <c r="A12970" s="79">
        <f t="shared" si="3"/>
        <v>54972</v>
      </c>
      <c r="H12970" s="77"/>
      <c r="I12970" s="77"/>
      <c r="J12970" s="77"/>
      <c r="K12970" s="77"/>
      <c r="L12970" s="77"/>
      <c r="M12970" s="77"/>
    </row>
    <row r="12971" ht="15.75" customHeight="1">
      <c r="A12971" s="79">
        <f t="shared" si="3"/>
        <v>54973</v>
      </c>
      <c r="H12971" s="77"/>
      <c r="I12971" s="77"/>
      <c r="J12971" s="77"/>
      <c r="K12971" s="77"/>
      <c r="L12971" s="77"/>
      <c r="M12971" s="77"/>
    </row>
    <row r="12972" ht="15.75" customHeight="1">
      <c r="A12972" s="79">
        <f t="shared" si="3"/>
        <v>54974</v>
      </c>
      <c r="H12972" s="77"/>
      <c r="I12972" s="77"/>
      <c r="J12972" s="77"/>
      <c r="K12972" s="77"/>
      <c r="L12972" s="77"/>
      <c r="M12972" s="77"/>
    </row>
    <row r="12973" ht="15.75" customHeight="1">
      <c r="A12973" s="79">
        <f t="shared" si="3"/>
        <v>54975</v>
      </c>
      <c r="H12973" s="77"/>
      <c r="I12973" s="77"/>
      <c r="J12973" s="77"/>
      <c r="K12973" s="77"/>
      <c r="L12973" s="77"/>
      <c r="M12973" s="77"/>
    </row>
    <row r="12974" ht="15.75" customHeight="1">
      <c r="A12974" s="79">
        <f t="shared" si="3"/>
        <v>54976</v>
      </c>
      <c r="H12974" s="77"/>
      <c r="I12974" s="77"/>
      <c r="J12974" s="77"/>
      <c r="K12974" s="77"/>
      <c r="L12974" s="77"/>
      <c r="M12974" s="77"/>
    </row>
    <row r="12975" ht="15.75" customHeight="1">
      <c r="A12975" s="79">
        <f t="shared" si="3"/>
        <v>54977</v>
      </c>
      <c r="H12975" s="77"/>
      <c r="I12975" s="77"/>
      <c r="J12975" s="77"/>
      <c r="K12975" s="77"/>
      <c r="L12975" s="77"/>
      <c r="M12975" s="77"/>
    </row>
    <row r="12976" ht="15.75" customHeight="1">
      <c r="A12976" s="79">
        <f t="shared" si="3"/>
        <v>54978</v>
      </c>
      <c r="H12976" s="77"/>
      <c r="I12976" s="77"/>
      <c r="J12976" s="77"/>
      <c r="K12976" s="77"/>
      <c r="L12976" s="77"/>
      <c r="M12976" s="77"/>
    </row>
    <row r="12977" ht="15.75" customHeight="1">
      <c r="A12977" s="79">
        <f t="shared" si="3"/>
        <v>54979</v>
      </c>
      <c r="H12977" s="77"/>
      <c r="I12977" s="77"/>
      <c r="J12977" s="77"/>
      <c r="K12977" s="77"/>
      <c r="L12977" s="77"/>
      <c r="M12977" s="77"/>
    </row>
    <row r="12978" ht="15.75" customHeight="1">
      <c r="A12978" s="79">
        <f t="shared" si="3"/>
        <v>54980</v>
      </c>
      <c r="H12978" s="77"/>
      <c r="I12978" s="77"/>
      <c r="J12978" s="77"/>
      <c r="K12978" s="77"/>
      <c r="L12978" s="77"/>
      <c r="M12978" s="77"/>
    </row>
    <row r="12979" ht="15.75" customHeight="1">
      <c r="A12979" s="79">
        <f t="shared" si="3"/>
        <v>54981</v>
      </c>
      <c r="H12979" s="77"/>
      <c r="I12979" s="77"/>
      <c r="J12979" s="77"/>
      <c r="K12979" s="77"/>
      <c r="L12979" s="77"/>
      <c r="M12979" s="77"/>
    </row>
    <row r="12980" ht="15.75" customHeight="1">
      <c r="A12980" s="79">
        <f t="shared" si="3"/>
        <v>54982</v>
      </c>
      <c r="H12980" s="77"/>
      <c r="I12980" s="77"/>
      <c r="J12980" s="77"/>
      <c r="K12980" s="77"/>
      <c r="L12980" s="77"/>
      <c r="M12980" s="77"/>
    </row>
    <row r="12981" ht="15.75" customHeight="1">
      <c r="A12981" s="79">
        <f t="shared" si="3"/>
        <v>54983</v>
      </c>
      <c r="H12981" s="77"/>
      <c r="I12981" s="77"/>
      <c r="J12981" s="77"/>
      <c r="K12981" s="77"/>
      <c r="L12981" s="77"/>
      <c r="M12981" s="77"/>
    </row>
    <row r="12982" ht="15.75" customHeight="1">
      <c r="A12982" s="79">
        <f t="shared" si="3"/>
        <v>54984</v>
      </c>
      <c r="H12982" s="77"/>
      <c r="I12982" s="77"/>
      <c r="J12982" s="77"/>
      <c r="K12982" s="77"/>
      <c r="L12982" s="77"/>
      <c r="M12982" s="77"/>
    </row>
    <row r="12983" ht="15.75" customHeight="1">
      <c r="A12983" s="79">
        <f t="shared" si="3"/>
        <v>54985</v>
      </c>
      <c r="H12983" s="77"/>
      <c r="I12983" s="77"/>
      <c r="J12983" s="77"/>
      <c r="K12983" s="77"/>
      <c r="L12983" s="77"/>
      <c r="M12983" s="77"/>
    </row>
    <row r="12984" ht="15.75" customHeight="1">
      <c r="A12984" s="79">
        <f t="shared" si="3"/>
        <v>54986</v>
      </c>
      <c r="H12984" s="77"/>
      <c r="I12984" s="77"/>
      <c r="J12984" s="77"/>
      <c r="K12984" s="77"/>
      <c r="L12984" s="77"/>
      <c r="M12984" s="77"/>
    </row>
    <row r="12985" ht="15.75" customHeight="1">
      <c r="A12985" s="79">
        <f t="shared" si="3"/>
        <v>54987</v>
      </c>
      <c r="H12985" s="77"/>
      <c r="I12985" s="77"/>
      <c r="J12985" s="77"/>
      <c r="K12985" s="77"/>
      <c r="L12985" s="77"/>
      <c r="M12985" s="77"/>
    </row>
    <row r="12986" ht="15.75" customHeight="1">
      <c r="A12986" s="79">
        <f t="shared" si="3"/>
        <v>54988</v>
      </c>
      <c r="H12986" s="77"/>
      <c r="I12986" s="77"/>
      <c r="J12986" s="77"/>
      <c r="K12986" s="77"/>
      <c r="L12986" s="77"/>
      <c r="M12986" s="77"/>
    </row>
    <row r="12987" ht="15.75" customHeight="1">
      <c r="A12987" s="79">
        <f t="shared" si="3"/>
        <v>54989</v>
      </c>
      <c r="H12987" s="77"/>
      <c r="I12987" s="77"/>
      <c r="J12987" s="77"/>
      <c r="K12987" s="77"/>
      <c r="L12987" s="77"/>
      <c r="M12987" s="77"/>
    </row>
    <row r="12988" ht="15.75" customHeight="1">
      <c r="A12988" s="79">
        <f t="shared" si="3"/>
        <v>54990</v>
      </c>
      <c r="H12988" s="77"/>
      <c r="I12988" s="77"/>
      <c r="J12988" s="77"/>
      <c r="K12988" s="77"/>
      <c r="L12988" s="77"/>
      <c r="M12988" s="77"/>
    </row>
    <row r="12989" ht="15.75" customHeight="1">
      <c r="A12989" s="79">
        <f t="shared" si="3"/>
        <v>54991</v>
      </c>
      <c r="H12989" s="77"/>
      <c r="I12989" s="77"/>
      <c r="J12989" s="77"/>
      <c r="K12989" s="77"/>
      <c r="L12989" s="77"/>
      <c r="M12989" s="77"/>
    </row>
    <row r="12990" ht="15.75" customHeight="1">
      <c r="A12990" s="79">
        <f t="shared" si="3"/>
        <v>54992</v>
      </c>
      <c r="H12990" s="77"/>
      <c r="I12990" s="77"/>
      <c r="J12990" s="77"/>
      <c r="K12990" s="77"/>
      <c r="L12990" s="77"/>
      <c r="M12990" s="77"/>
    </row>
    <row r="12991" ht="15.75" customHeight="1">
      <c r="A12991" s="79">
        <f t="shared" si="3"/>
        <v>54993</v>
      </c>
      <c r="H12991" s="77"/>
      <c r="I12991" s="77"/>
      <c r="J12991" s="77"/>
      <c r="K12991" s="77"/>
      <c r="L12991" s="77"/>
      <c r="M12991" s="77"/>
    </row>
    <row r="12992" ht="15.75" customHeight="1">
      <c r="A12992" s="79">
        <f t="shared" si="3"/>
        <v>54994</v>
      </c>
      <c r="H12992" s="77"/>
      <c r="I12992" s="77"/>
      <c r="J12992" s="77"/>
      <c r="K12992" s="77"/>
      <c r="L12992" s="77"/>
      <c r="M12992" s="77"/>
    </row>
    <row r="12993" ht="15.75" customHeight="1">
      <c r="A12993" s="79">
        <f t="shared" si="3"/>
        <v>54995</v>
      </c>
      <c r="H12993" s="77"/>
      <c r="I12993" s="77"/>
      <c r="J12993" s="77"/>
      <c r="K12993" s="77"/>
      <c r="L12993" s="77"/>
      <c r="M12993" s="77"/>
    </row>
    <row r="12994" ht="15.75" customHeight="1">
      <c r="A12994" s="79">
        <f t="shared" si="3"/>
        <v>54996</v>
      </c>
      <c r="H12994" s="77"/>
      <c r="I12994" s="77"/>
      <c r="J12994" s="77"/>
      <c r="K12994" s="77"/>
      <c r="L12994" s="77"/>
      <c r="M12994" s="77"/>
    </row>
    <row r="12995" ht="15.75" customHeight="1">
      <c r="A12995" s="79">
        <f t="shared" si="3"/>
        <v>54997</v>
      </c>
      <c r="H12995" s="77"/>
      <c r="I12995" s="77"/>
      <c r="J12995" s="77"/>
      <c r="K12995" s="77"/>
      <c r="L12995" s="77"/>
      <c r="M12995" s="77"/>
    </row>
    <row r="12996" ht="15.75" customHeight="1">
      <c r="A12996" s="79">
        <f t="shared" si="3"/>
        <v>54998</v>
      </c>
      <c r="H12996" s="77"/>
      <c r="I12996" s="77"/>
      <c r="J12996" s="77"/>
      <c r="K12996" s="77"/>
      <c r="L12996" s="77"/>
      <c r="M12996" s="77"/>
    </row>
    <row r="12997" ht="15.75" customHeight="1">
      <c r="A12997" s="79">
        <f t="shared" si="3"/>
        <v>54999</v>
      </c>
      <c r="H12997" s="77"/>
      <c r="I12997" s="77"/>
      <c r="J12997" s="77"/>
      <c r="K12997" s="77"/>
      <c r="L12997" s="77"/>
      <c r="M12997" s="77"/>
    </row>
    <row r="12998" ht="15.75" customHeight="1">
      <c r="A12998" s="79">
        <f t="shared" si="3"/>
        <v>55000</v>
      </c>
      <c r="H12998" s="77"/>
      <c r="I12998" s="77"/>
      <c r="J12998" s="77"/>
      <c r="K12998" s="77"/>
      <c r="L12998" s="77"/>
      <c r="M12998" s="77"/>
    </row>
    <row r="12999" ht="15.75" customHeight="1">
      <c r="A12999" s="79">
        <f t="shared" si="3"/>
        <v>55001</v>
      </c>
      <c r="H12999" s="77"/>
      <c r="I12999" s="77"/>
      <c r="J12999" s="77"/>
      <c r="K12999" s="77"/>
      <c r="L12999" s="77"/>
      <c r="M12999" s="77"/>
    </row>
    <row r="13000" ht="15.75" customHeight="1">
      <c r="A13000" s="79">
        <f t="shared" si="3"/>
        <v>55002</v>
      </c>
      <c r="H13000" s="77"/>
      <c r="I13000" s="77"/>
      <c r="J13000" s="77"/>
      <c r="K13000" s="77"/>
      <c r="L13000" s="77"/>
      <c r="M13000" s="77"/>
    </row>
    <row r="13001" ht="15.75" customHeight="1">
      <c r="A13001" s="79">
        <f t="shared" si="3"/>
        <v>55003</v>
      </c>
      <c r="H13001" s="77"/>
      <c r="I13001" s="77"/>
      <c r="J13001" s="77"/>
      <c r="K13001" s="77"/>
      <c r="L13001" s="77"/>
      <c r="M13001" s="77"/>
    </row>
    <row r="13002" ht="15.75" customHeight="1">
      <c r="A13002" s="79">
        <f t="shared" si="3"/>
        <v>55004</v>
      </c>
      <c r="H13002" s="77"/>
      <c r="I13002" s="77"/>
      <c r="J13002" s="77"/>
      <c r="K13002" s="77"/>
      <c r="L13002" s="77"/>
      <c r="M13002" s="77"/>
    </row>
    <row r="13003" ht="15.75" customHeight="1">
      <c r="A13003" s="79">
        <f t="shared" si="3"/>
        <v>55005</v>
      </c>
      <c r="H13003" s="77"/>
      <c r="I13003" s="77"/>
      <c r="J13003" s="77"/>
      <c r="K13003" s="77"/>
      <c r="L13003" s="77"/>
      <c r="M13003" s="77"/>
    </row>
    <row r="13004" ht="15.75" customHeight="1">
      <c r="A13004" s="79">
        <f t="shared" si="3"/>
        <v>55006</v>
      </c>
      <c r="H13004" s="77"/>
      <c r="I13004" s="77"/>
      <c r="J13004" s="77"/>
      <c r="K13004" s="77"/>
      <c r="L13004" s="77"/>
      <c r="M13004" s="77"/>
    </row>
    <row r="13005" ht="15.75" customHeight="1">
      <c r="A13005" s="79">
        <f t="shared" si="3"/>
        <v>55007</v>
      </c>
      <c r="H13005" s="77"/>
      <c r="I13005" s="77"/>
      <c r="J13005" s="77"/>
      <c r="K13005" s="77"/>
      <c r="L13005" s="77"/>
      <c r="M13005" s="77"/>
    </row>
    <row r="13006" ht="15.75" customHeight="1">
      <c r="A13006" s="79">
        <f t="shared" si="3"/>
        <v>55008</v>
      </c>
      <c r="H13006" s="77"/>
      <c r="I13006" s="77"/>
      <c r="J13006" s="77"/>
      <c r="K13006" s="77"/>
      <c r="L13006" s="77"/>
      <c r="M13006" s="77"/>
    </row>
    <row r="13007" ht="15.75" customHeight="1">
      <c r="A13007" s="79">
        <f t="shared" si="3"/>
        <v>55009</v>
      </c>
      <c r="H13007" s="77"/>
      <c r="I13007" s="77"/>
      <c r="J13007" s="77"/>
      <c r="K13007" s="77"/>
      <c r="L13007" s="77"/>
      <c r="M13007" s="77"/>
    </row>
    <row r="13008" ht="15.75" customHeight="1">
      <c r="A13008" s="79">
        <f t="shared" si="3"/>
        <v>55010</v>
      </c>
      <c r="H13008" s="77"/>
      <c r="I13008" s="77"/>
      <c r="J13008" s="77"/>
      <c r="K13008" s="77"/>
      <c r="L13008" s="77"/>
      <c r="M13008" s="77"/>
    </row>
    <row r="13009" ht="15.75" customHeight="1">
      <c r="A13009" s="79">
        <f t="shared" si="3"/>
        <v>55011</v>
      </c>
      <c r="H13009" s="77"/>
      <c r="I13009" s="77"/>
      <c r="J13009" s="77"/>
      <c r="K13009" s="77"/>
      <c r="L13009" s="77"/>
      <c r="M13009" s="77"/>
    </row>
    <row r="13010" ht="15.75" customHeight="1">
      <c r="A13010" s="79">
        <f t="shared" si="3"/>
        <v>55012</v>
      </c>
      <c r="H13010" s="77"/>
      <c r="I13010" s="77"/>
      <c r="J13010" s="77"/>
      <c r="K13010" s="77"/>
      <c r="L13010" s="77"/>
      <c r="M13010" s="77"/>
    </row>
    <row r="13011" ht="15.75" customHeight="1">
      <c r="A13011" s="79">
        <f t="shared" si="3"/>
        <v>55013</v>
      </c>
      <c r="H13011" s="77"/>
      <c r="I13011" s="77"/>
      <c r="J13011" s="77"/>
      <c r="K13011" s="77"/>
      <c r="L13011" s="77"/>
      <c r="M13011" s="77"/>
    </row>
    <row r="13012" ht="15.75" customHeight="1">
      <c r="A13012" s="79">
        <f t="shared" si="3"/>
        <v>55014</v>
      </c>
      <c r="H13012" s="77"/>
      <c r="I13012" s="77"/>
      <c r="J13012" s="77"/>
      <c r="K13012" s="77"/>
      <c r="L13012" s="77"/>
      <c r="M13012" s="77"/>
    </row>
    <row r="13013" ht="15.75" customHeight="1">
      <c r="A13013" s="79">
        <f t="shared" si="3"/>
        <v>55015</v>
      </c>
      <c r="H13013" s="77"/>
      <c r="I13013" s="77"/>
      <c r="J13013" s="77"/>
      <c r="K13013" s="77"/>
      <c r="L13013" s="77"/>
      <c r="M13013" s="77"/>
    </row>
    <row r="13014" ht="15.75" customHeight="1">
      <c r="A13014" s="79">
        <f t="shared" si="3"/>
        <v>55016</v>
      </c>
      <c r="H13014" s="77"/>
      <c r="I13014" s="77"/>
      <c r="J13014" s="77"/>
      <c r="K13014" s="77"/>
      <c r="L13014" s="77"/>
      <c r="M13014" s="77"/>
    </row>
    <row r="13015" ht="15.75" customHeight="1">
      <c r="A13015" s="79">
        <f t="shared" si="3"/>
        <v>55017</v>
      </c>
      <c r="H13015" s="77"/>
      <c r="I13015" s="77"/>
      <c r="J13015" s="77"/>
      <c r="K13015" s="77"/>
      <c r="L13015" s="77"/>
      <c r="M13015" s="77"/>
    </row>
    <row r="13016" ht="15.75" customHeight="1">
      <c r="A13016" s="79">
        <f t="shared" si="3"/>
        <v>55018</v>
      </c>
      <c r="H13016" s="77"/>
      <c r="I13016" s="77"/>
      <c r="J13016" s="77"/>
      <c r="K13016" s="77"/>
      <c r="L13016" s="77"/>
      <c r="M13016" s="77"/>
    </row>
    <row r="13017" ht="15.75" customHeight="1">
      <c r="A13017" s="79">
        <f t="shared" si="3"/>
        <v>55019</v>
      </c>
      <c r="H13017" s="77"/>
      <c r="I13017" s="77"/>
      <c r="J13017" s="77"/>
      <c r="K13017" s="77"/>
      <c r="L13017" s="77"/>
      <c r="M13017" s="77"/>
    </row>
    <row r="13018" ht="15.75" customHeight="1">
      <c r="A13018" s="79">
        <f t="shared" si="3"/>
        <v>55020</v>
      </c>
      <c r="H13018" s="77"/>
      <c r="I13018" s="77"/>
      <c r="J13018" s="77"/>
      <c r="K13018" s="77"/>
      <c r="L13018" s="77"/>
      <c r="M13018" s="77"/>
    </row>
    <row r="13019" ht="15.75" customHeight="1">
      <c r="A13019" s="79">
        <f t="shared" si="3"/>
        <v>55021</v>
      </c>
      <c r="H13019" s="77"/>
      <c r="I13019" s="77"/>
      <c r="J13019" s="77"/>
      <c r="K13019" s="77"/>
      <c r="L13019" s="77"/>
      <c r="M13019" s="77"/>
    </row>
    <row r="13020" ht="15.75" customHeight="1">
      <c r="A13020" s="79">
        <f t="shared" si="3"/>
        <v>55022</v>
      </c>
      <c r="H13020" s="77"/>
      <c r="I13020" s="77"/>
      <c r="J13020" s="77"/>
      <c r="K13020" s="77"/>
      <c r="L13020" s="77"/>
      <c r="M13020" s="77"/>
    </row>
    <row r="13021" ht="15.75" customHeight="1">
      <c r="A13021" s="79">
        <f t="shared" si="3"/>
        <v>55023</v>
      </c>
      <c r="H13021" s="77"/>
      <c r="I13021" s="77"/>
      <c r="J13021" s="77"/>
      <c r="K13021" s="77"/>
      <c r="L13021" s="77"/>
      <c r="M13021" s="77"/>
    </row>
    <row r="13022" ht="15.75" customHeight="1">
      <c r="A13022" s="79">
        <f t="shared" si="3"/>
        <v>55024</v>
      </c>
      <c r="H13022" s="77"/>
      <c r="I13022" s="77"/>
      <c r="J13022" s="77"/>
      <c r="K13022" s="77"/>
      <c r="L13022" s="77"/>
      <c r="M13022" s="77"/>
    </row>
    <row r="13023" ht="15.75" customHeight="1">
      <c r="A13023" s="79">
        <f t="shared" si="3"/>
        <v>55025</v>
      </c>
      <c r="H13023" s="77"/>
      <c r="I13023" s="77"/>
      <c r="J13023" s="77"/>
      <c r="K13023" s="77"/>
      <c r="L13023" s="77"/>
      <c r="M13023" s="77"/>
    </row>
    <row r="13024" ht="15.75" customHeight="1">
      <c r="A13024" s="79">
        <f t="shared" si="3"/>
        <v>55026</v>
      </c>
      <c r="H13024" s="77"/>
      <c r="I13024" s="77"/>
      <c r="J13024" s="77"/>
      <c r="K13024" s="77"/>
      <c r="L13024" s="77"/>
      <c r="M13024" s="77"/>
    </row>
    <row r="13025" ht="15.75" customHeight="1">
      <c r="A13025" s="79">
        <f t="shared" si="3"/>
        <v>55027</v>
      </c>
      <c r="H13025" s="77"/>
      <c r="I13025" s="77"/>
      <c r="J13025" s="77"/>
      <c r="K13025" s="77"/>
      <c r="L13025" s="77"/>
      <c r="M13025" s="77"/>
    </row>
    <row r="13026" ht="15.75" customHeight="1">
      <c r="A13026" s="79">
        <f t="shared" si="3"/>
        <v>55028</v>
      </c>
      <c r="H13026" s="77"/>
      <c r="I13026" s="77"/>
      <c r="J13026" s="77"/>
      <c r="K13026" s="77"/>
      <c r="L13026" s="77"/>
      <c r="M13026" s="77"/>
    </row>
    <row r="13027" ht="15.75" customHeight="1">
      <c r="A13027" s="79">
        <f t="shared" si="3"/>
        <v>55029</v>
      </c>
      <c r="H13027" s="77"/>
      <c r="I13027" s="77"/>
      <c r="J13027" s="77"/>
      <c r="K13027" s="77"/>
      <c r="L13027" s="77"/>
      <c r="M13027" s="77"/>
    </row>
    <row r="13028" ht="15.75" customHeight="1">
      <c r="A13028" s="79">
        <f t="shared" si="3"/>
        <v>55030</v>
      </c>
      <c r="H13028" s="77"/>
      <c r="I13028" s="77"/>
      <c r="J13028" s="77"/>
      <c r="K13028" s="77"/>
      <c r="L13028" s="77"/>
      <c r="M13028" s="77"/>
    </row>
    <row r="13029" ht="15.75" customHeight="1">
      <c r="A13029" s="79">
        <f t="shared" si="3"/>
        <v>55031</v>
      </c>
      <c r="H13029" s="77"/>
      <c r="I13029" s="77"/>
      <c r="J13029" s="77"/>
      <c r="K13029" s="77"/>
      <c r="L13029" s="77"/>
      <c r="M13029" s="77"/>
    </row>
    <row r="13030" ht="15.75" customHeight="1">
      <c r="A13030" s="79">
        <f t="shared" si="3"/>
        <v>55032</v>
      </c>
      <c r="H13030" s="77"/>
      <c r="I13030" s="77"/>
      <c r="J13030" s="77"/>
      <c r="K13030" s="77"/>
      <c r="L13030" s="77"/>
      <c r="M13030" s="77"/>
    </row>
    <row r="13031" ht="15.75" customHeight="1">
      <c r="A13031" s="79">
        <f t="shared" si="3"/>
        <v>55033</v>
      </c>
      <c r="H13031" s="77"/>
      <c r="I13031" s="77"/>
      <c r="J13031" s="77"/>
      <c r="K13031" s="77"/>
      <c r="L13031" s="77"/>
      <c r="M13031" s="77"/>
    </row>
    <row r="13032" ht="15.75" customHeight="1">
      <c r="A13032" s="79">
        <f t="shared" si="3"/>
        <v>55034</v>
      </c>
      <c r="H13032" s="77"/>
      <c r="I13032" s="77"/>
      <c r="J13032" s="77"/>
      <c r="K13032" s="77"/>
      <c r="L13032" s="77"/>
      <c r="M13032" s="77"/>
    </row>
    <row r="13033" ht="15.75" customHeight="1">
      <c r="A13033" s="79">
        <f t="shared" si="3"/>
        <v>55035</v>
      </c>
      <c r="H13033" s="77"/>
      <c r="I13033" s="77"/>
      <c r="J13033" s="77"/>
      <c r="K13033" s="77"/>
      <c r="L13033" s="77"/>
      <c r="M13033" s="77"/>
    </row>
    <row r="13034" ht="15.75" customHeight="1">
      <c r="A13034" s="79">
        <f t="shared" si="3"/>
        <v>55036</v>
      </c>
      <c r="H13034" s="77"/>
      <c r="I13034" s="77"/>
      <c r="J13034" s="77"/>
      <c r="K13034" s="77"/>
      <c r="L13034" s="77"/>
      <c r="M13034" s="77"/>
    </row>
    <row r="13035" ht="15.75" customHeight="1">
      <c r="A13035" s="79">
        <f t="shared" si="3"/>
        <v>55037</v>
      </c>
      <c r="H13035" s="77"/>
      <c r="I13035" s="77"/>
      <c r="J13035" s="77"/>
      <c r="K13035" s="77"/>
      <c r="L13035" s="77"/>
      <c r="M13035" s="77"/>
    </row>
    <row r="13036" ht="15.75" customHeight="1">
      <c r="A13036" s="79">
        <f t="shared" si="3"/>
        <v>55038</v>
      </c>
      <c r="H13036" s="77"/>
      <c r="I13036" s="77"/>
      <c r="J13036" s="77"/>
      <c r="K13036" s="77"/>
      <c r="L13036" s="77"/>
      <c r="M13036" s="77"/>
    </row>
    <row r="13037" ht="15.75" customHeight="1">
      <c r="A13037" s="79">
        <f t="shared" si="3"/>
        <v>55039</v>
      </c>
      <c r="H13037" s="77"/>
      <c r="I13037" s="77"/>
      <c r="J13037" s="77"/>
      <c r="K13037" s="77"/>
      <c r="L13037" s="77"/>
      <c r="M13037" s="77"/>
    </row>
    <row r="13038" ht="15.75" customHeight="1">
      <c r="A13038" s="79">
        <f t="shared" si="3"/>
        <v>55040</v>
      </c>
      <c r="H13038" s="77"/>
      <c r="I13038" s="77"/>
      <c r="J13038" s="77"/>
      <c r="K13038" s="77"/>
      <c r="L13038" s="77"/>
      <c r="M13038" s="77"/>
    </row>
    <row r="13039" ht="15.75" customHeight="1">
      <c r="A13039" s="79">
        <f t="shared" si="3"/>
        <v>55041</v>
      </c>
      <c r="H13039" s="77"/>
      <c r="I13039" s="77"/>
      <c r="J13039" s="77"/>
      <c r="K13039" s="77"/>
      <c r="L13039" s="77"/>
      <c r="M13039" s="77"/>
    </row>
    <row r="13040" ht="15.75" customHeight="1">
      <c r="A13040" s="79">
        <f t="shared" si="3"/>
        <v>55042</v>
      </c>
      <c r="H13040" s="77"/>
      <c r="I13040" s="77"/>
      <c r="J13040" s="77"/>
      <c r="K13040" s="77"/>
      <c r="L13040" s="77"/>
      <c r="M13040" s="77"/>
    </row>
    <row r="13041" ht="15.75" customHeight="1">
      <c r="A13041" s="79">
        <f t="shared" si="3"/>
        <v>55043</v>
      </c>
      <c r="H13041" s="77"/>
      <c r="I13041" s="77"/>
      <c r="J13041" s="77"/>
      <c r="K13041" s="77"/>
      <c r="L13041" s="77"/>
      <c r="M13041" s="77"/>
    </row>
    <row r="13042" ht="15.75" customHeight="1">
      <c r="A13042" s="79">
        <f t="shared" si="3"/>
        <v>55044</v>
      </c>
      <c r="H13042" s="77"/>
      <c r="I13042" s="77"/>
      <c r="J13042" s="77"/>
      <c r="K13042" s="77"/>
      <c r="L13042" s="77"/>
      <c r="M13042" s="77"/>
    </row>
    <row r="13043" ht="15.75" customHeight="1">
      <c r="A13043" s="79">
        <f t="shared" si="3"/>
        <v>55045</v>
      </c>
      <c r="H13043" s="77"/>
      <c r="I13043" s="77"/>
      <c r="J13043" s="77"/>
      <c r="K13043" s="77"/>
      <c r="L13043" s="77"/>
      <c r="M13043" s="77"/>
    </row>
    <row r="13044" ht="15.75" customHeight="1">
      <c r="A13044" s="79">
        <f t="shared" si="3"/>
        <v>55046</v>
      </c>
      <c r="H13044" s="77"/>
      <c r="I13044" s="77"/>
      <c r="J13044" s="77"/>
      <c r="K13044" s="77"/>
      <c r="L13044" s="77"/>
      <c r="M13044" s="77"/>
    </row>
    <row r="13045" ht="15.75" customHeight="1">
      <c r="A13045" s="79">
        <f t="shared" si="3"/>
        <v>55047</v>
      </c>
      <c r="H13045" s="77"/>
      <c r="I13045" s="77"/>
      <c r="J13045" s="77"/>
      <c r="K13045" s="77"/>
      <c r="L13045" s="77"/>
      <c r="M13045" s="77"/>
    </row>
    <row r="13046" ht="15.75" customHeight="1">
      <c r="A13046" s="79">
        <f t="shared" si="3"/>
        <v>55048</v>
      </c>
      <c r="H13046" s="77"/>
      <c r="I13046" s="77"/>
      <c r="J13046" s="77"/>
      <c r="K13046" s="77"/>
      <c r="L13046" s="77"/>
      <c r="M13046" s="77"/>
    </row>
    <row r="13047" ht="15.75" customHeight="1">
      <c r="A13047" s="79">
        <f t="shared" si="3"/>
        <v>55049</v>
      </c>
      <c r="H13047" s="77"/>
      <c r="I13047" s="77"/>
      <c r="J13047" s="77"/>
      <c r="K13047" s="77"/>
      <c r="L13047" s="77"/>
      <c r="M13047" s="77"/>
    </row>
    <row r="13048" ht="15.75" customHeight="1">
      <c r="A13048" s="79">
        <f t="shared" si="3"/>
        <v>55050</v>
      </c>
      <c r="H13048" s="77"/>
      <c r="I13048" s="77"/>
      <c r="J13048" s="77"/>
      <c r="K13048" s="77"/>
      <c r="L13048" s="77"/>
      <c r="M13048" s="77"/>
    </row>
    <row r="13049" ht="15.75" customHeight="1">
      <c r="A13049" s="79">
        <f t="shared" si="3"/>
        <v>55051</v>
      </c>
      <c r="H13049" s="77"/>
      <c r="I13049" s="77"/>
      <c r="J13049" s="77"/>
      <c r="K13049" s="77"/>
      <c r="L13049" s="77"/>
      <c r="M13049" s="77"/>
    </row>
    <row r="13050" ht="15.75" customHeight="1">
      <c r="A13050" s="79">
        <f t="shared" si="3"/>
        <v>55052</v>
      </c>
      <c r="H13050" s="77"/>
      <c r="I13050" s="77"/>
      <c r="J13050" s="77"/>
      <c r="K13050" s="77"/>
      <c r="L13050" s="77"/>
      <c r="M13050" s="77"/>
    </row>
    <row r="13051" ht="15.75" customHeight="1">
      <c r="A13051" s="79">
        <f t="shared" si="3"/>
        <v>55053</v>
      </c>
      <c r="H13051" s="77"/>
      <c r="I13051" s="77"/>
      <c r="J13051" s="77"/>
      <c r="K13051" s="77"/>
      <c r="L13051" s="77"/>
      <c r="M13051" s="77"/>
    </row>
    <row r="13052" ht="15.75" customHeight="1">
      <c r="A13052" s="79">
        <f t="shared" si="3"/>
        <v>55054</v>
      </c>
      <c r="H13052" s="77"/>
      <c r="I13052" s="77"/>
      <c r="J13052" s="77"/>
      <c r="K13052" s="77"/>
      <c r="L13052" s="77"/>
      <c r="M13052" s="77"/>
    </row>
    <row r="13053" ht="15.75" customHeight="1">
      <c r="A13053" s="79">
        <f t="shared" si="3"/>
        <v>55055</v>
      </c>
      <c r="H13053" s="77"/>
      <c r="I13053" s="77"/>
      <c r="J13053" s="77"/>
      <c r="K13053" s="77"/>
      <c r="L13053" s="77"/>
      <c r="M13053" s="77"/>
    </row>
    <row r="13054" ht="15.75" customHeight="1">
      <c r="A13054" s="79">
        <f t="shared" si="3"/>
        <v>55056</v>
      </c>
      <c r="H13054" s="77"/>
      <c r="I13054" s="77"/>
      <c r="J13054" s="77"/>
      <c r="K13054" s="77"/>
      <c r="L13054" s="77"/>
      <c r="M13054" s="77"/>
    </row>
    <row r="13055" ht="15.75" customHeight="1">
      <c r="A13055" s="79">
        <f t="shared" si="3"/>
        <v>55057</v>
      </c>
      <c r="H13055" s="77"/>
      <c r="I13055" s="77"/>
      <c r="J13055" s="77"/>
      <c r="K13055" s="77"/>
      <c r="L13055" s="77"/>
      <c r="M13055" s="77"/>
    </row>
    <row r="13056" ht="15.75" customHeight="1">
      <c r="A13056" s="79">
        <f t="shared" si="3"/>
        <v>55058</v>
      </c>
      <c r="H13056" s="77"/>
      <c r="I13056" s="77"/>
      <c r="J13056" s="77"/>
      <c r="K13056" s="77"/>
      <c r="L13056" s="77"/>
      <c r="M13056" s="77"/>
    </row>
    <row r="13057" ht="15.75" customHeight="1">
      <c r="A13057" s="79">
        <f t="shared" si="3"/>
        <v>55059</v>
      </c>
      <c r="H13057" s="77"/>
      <c r="I13057" s="77"/>
      <c r="J13057" s="77"/>
      <c r="K13057" s="77"/>
      <c r="L13057" s="77"/>
      <c r="M13057" s="77"/>
    </row>
    <row r="13058" ht="15.75" customHeight="1">
      <c r="A13058" s="79">
        <f t="shared" si="3"/>
        <v>55060</v>
      </c>
      <c r="H13058" s="77"/>
      <c r="I13058" s="77"/>
      <c r="J13058" s="77"/>
      <c r="K13058" s="77"/>
      <c r="L13058" s="77"/>
      <c r="M13058" s="77"/>
    </row>
    <row r="13059" ht="15.75" customHeight="1">
      <c r="A13059" s="79">
        <f t="shared" si="3"/>
        <v>55061</v>
      </c>
      <c r="H13059" s="77"/>
      <c r="I13059" s="77"/>
      <c r="J13059" s="77"/>
      <c r="K13059" s="77"/>
      <c r="L13059" s="77"/>
      <c r="M13059" s="77"/>
    </row>
    <row r="13060" ht="15.75" customHeight="1">
      <c r="A13060" s="79">
        <f t="shared" si="3"/>
        <v>55062</v>
      </c>
      <c r="H13060" s="77"/>
      <c r="I13060" s="77"/>
      <c r="J13060" s="77"/>
      <c r="K13060" s="77"/>
      <c r="L13060" s="77"/>
      <c r="M13060" s="77"/>
    </row>
    <row r="13061" ht="15.75" customHeight="1">
      <c r="A13061" s="79">
        <f t="shared" si="3"/>
        <v>55063</v>
      </c>
      <c r="H13061" s="77"/>
      <c r="I13061" s="77"/>
      <c r="J13061" s="77"/>
      <c r="K13061" s="77"/>
      <c r="L13061" s="77"/>
      <c r="M13061" s="77"/>
    </row>
    <row r="13062" ht="15.75" customHeight="1">
      <c r="A13062" s="79">
        <f t="shared" si="3"/>
        <v>55064</v>
      </c>
      <c r="H13062" s="77"/>
      <c r="I13062" s="77"/>
      <c r="J13062" s="77"/>
      <c r="K13062" s="77"/>
      <c r="L13062" s="77"/>
      <c r="M13062" s="77"/>
    </row>
    <row r="13063" ht="15.75" customHeight="1">
      <c r="A13063" s="79">
        <f t="shared" si="3"/>
        <v>55065</v>
      </c>
      <c r="H13063" s="77"/>
      <c r="I13063" s="77"/>
      <c r="J13063" s="77"/>
      <c r="K13063" s="77"/>
      <c r="L13063" s="77"/>
      <c r="M13063" s="77"/>
    </row>
    <row r="13064" ht="15.75" customHeight="1">
      <c r="A13064" s="79">
        <f t="shared" si="3"/>
        <v>55066</v>
      </c>
      <c r="H13064" s="77"/>
      <c r="I13064" s="77"/>
      <c r="J13064" s="77"/>
      <c r="K13064" s="77"/>
      <c r="L13064" s="77"/>
      <c r="M13064" s="77"/>
    </row>
    <row r="13065" ht="15.75" customHeight="1">
      <c r="A13065" s="79">
        <f t="shared" si="3"/>
        <v>55067</v>
      </c>
      <c r="H13065" s="77"/>
      <c r="I13065" s="77"/>
      <c r="J13065" s="77"/>
      <c r="K13065" s="77"/>
      <c r="L13065" s="77"/>
      <c r="M13065" s="77"/>
    </row>
    <row r="13066" ht="15.75" customHeight="1">
      <c r="A13066" s="79">
        <f t="shared" si="3"/>
        <v>55068</v>
      </c>
      <c r="H13066" s="77"/>
      <c r="I13066" s="77"/>
      <c r="J13066" s="77"/>
      <c r="K13066" s="77"/>
      <c r="L13066" s="77"/>
      <c r="M13066" s="77"/>
    </row>
    <row r="13067" ht="15.75" customHeight="1">
      <c r="A13067" s="79">
        <f t="shared" si="3"/>
        <v>55069</v>
      </c>
      <c r="H13067" s="77"/>
      <c r="I13067" s="77"/>
      <c r="J13067" s="77"/>
      <c r="K13067" s="77"/>
      <c r="L13067" s="77"/>
      <c r="M13067" s="77"/>
    </row>
    <row r="13068" ht="15.75" customHeight="1">
      <c r="A13068" s="79">
        <f t="shared" si="3"/>
        <v>55070</v>
      </c>
      <c r="H13068" s="77"/>
      <c r="I13068" s="77"/>
      <c r="J13068" s="77"/>
      <c r="K13068" s="77"/>
      <c r="L13068" s="77"/>
      <c r="M13068" s="77"/>
    </row>
    <row r="13069" ht="15.75" customHeight="1">
      <c r="A13069" s="79">
        <f t="shared" si="3"/>
        <v>55071</v>
      </c>
      <c r="H13069" s="77"/>
      <c r="I13069" s="77"/>
      <c r="J13069" s="77"/>
      <c r="K13069" s="77"/>
      <c r="L13069" s="77"/>
      <c r="M13069" s="77"/>
    </row>
    <row r="13070" ht="15.75" customHeight="1">
      <c r="A13070" s="79">
        <f t="shared" si="3"/>
        <v>55072</v>
      </c>
      <c r="H13070" s="77"/>
      <c r="I13070" s="77"/>
      <c r="J13070" s="77"/>
      <c r="K13070" s="77"/>
      <c r="L13070" s="77"/>
      <c r="M13070" s="77"/>
    </row>
    <row r="13071" ht="15.75" customHeight="1">
      <c r="A13071" s="79">
        <f t="shared" si="3"/>
        <v>55073</v>
      </c>
      <c r="H13071" s="77"/>
      <c r="I13071" s="77"/>
      <c r="J13071" s="77"/>
      <c r="K13071" s="77"/>
      <c r="L13071" s="77"/>
      <c r="M13071" s="77"/>
    </row>
    <row r="13072" ht="15.75" customHeight="1">
      <c r="A13072" s="79">
        <f t="shared" si="3"/>
        <v>55074</v>
      </c>
      <c r="H13072" s="77"/>
      <c r="I13072" s="77"/>
      <c r="J13072" s="77"/>
      <c r="K13072" s="77"/>
      <c r="L13072" s="77"/>
      <c r="M13072" s="77"/>
    </row>
    <row r="13073" ht="15.75" customHeight="1">
      <c r="A13073" s="79">
        <f t="shared" si="3"/>
        <v>55075</v>
      </c>
      <c r="H13073" s="77"/>
      <c r="I13073" s="77"/>
      <c r="J13073" s="77"/>
      <c r="K13073" s="77"/>
      <c r="L13073" s="77"/>
      <c r="M13073" s="77"/>
    </row>
    <row r="13074" ht="15.75" customHeight="1">
      <c r="A13074" s="79">
        <f t="shared" si="3"/>
        <v>55076</v>
      </c>
      <c r="H13074" s="77"/>
      <c r="I13074" s="77"/>
      <c r="J13074" s="77"/>
      <c r="K13074" s="77"/>
      <c r="L13074" s="77"/>
      <c r="M13074" s="77"/>
    </row>
    <row r="13075" ht="15.75" customHeight="1">
      <c r="A13075" s="79">
        <f t="shared" si="3"/>
        <v>55077</v>
      </c>
      <c r="H13075" s="77"/>
      <c r="I13075" s="77"/>
      <c r="J13075" s="77"/>
      <c r="K13075" s="77"/>
      <c r="L13075" s="77"/>
      <c r="M13075" s="77"/>
    </row>
    <row r="13076" ht="15.75" customHeight="1">
      <c r="A13076" s="79">
        <f t="shared" si="3"/>
        <v>55078</v>
      </c>
      <c r="H13076" s="77"/>
      <c r="I13076" s="77"/>
      <c r="J13076" s="77"/>
      <c r="K13076" s="77"/>
      <c r="L13076" s="77"/>
      <c r="M13076" s="77"/>
    </row>
    <row r="13077" ht="15.75" customHeight="1">
      <c r="A13077" s="79">
        <f t="shared" si="3"/>
        <v>55079</v>
      </c>
      <c r="H13077" s="77"/>
      <c r="I13077" s="77"/>
      <c r="J13077" s="77"/>
      <c r="K13077" s="77"/>
      <c r="L13077" s="77"/>
      <c r="M13077" s="77"/>
    </row>
    <row r="13078" ht="15.75" customHeight="1">
      <c r="A13078" s="79">
        <f t="shared" si="3"/>
        <v>55080</v>
      </c>
      <c r="H13078" s="77"/>
      <c r="I13078" s="77"/>
      <c r="J13078" s="77"/>
      <c r="K13078" s="77"/>
      <c r="L13078" s="77"/>
      <c r="M13078" s="77"/>
    </row>
    <row r="13079" ht="15.75" customHeight="1">
      <c r="A13079" s="79">
        <f t="shared" si="3"/>
        <v>55081</v>
      </c>
      <c r="H13079" s="77"/>
      <c r="I13079" s="77"/>
      <c r="J13079" s="77"/>
      <c r="K13079" s="77"/>
      <c r="L13079" s="77"/>
      <c r="M13079" s="77"/>
    </row>
    <row r="13080" ht="15.75" customHeight="1">
      <c r="A13080" s="79">
        <f t="shared" si="3"/>
        <v>55082</v>
      </c>
      <c r="H13080" s="77"/>
      <c r="I13080" s="77"/>
      <c r="J13080" s="77"/>
      <c r="K13080" s="77"/>
      <c r="L13080" s="77"/>
      <c r="M13080" s="77"/>
    </row>
    <row r="13081" ht="15.75" customHeight="1">
      <c r="A13081" s="79">
        <f t="shared" si="3"/>
        <v>55083</v>
      </c>
      <c r="H13081" s="77"/>
      <c r="I13081" s="77"/>
      <c r="J13081" s="77"/>
      <c r="K13081" s="77"/>
      <c r="L13081" s="77"/>
      <c r="M13081" s="77"/>
    </row>
    <row r="13082" ht="15.75" customHeight="1">
      <c r="A13082" s="79">
        <f t="shared" si="3"/>
        <v>55084</v>
      </c>
      <c r="H13082" s="77"/>
      <c r="I13082" s="77"/>
      <c r="J13082" s="77"/>
      <c r="K13082" s="77"/>
      <c r="L13082" s="77"/>
      <c r="M13082" s="77"/>
    </row>
    <row r="13083" ht="15.75" customHeight="1">
      <c r="A13083" s="79">
        <f t="shared" si="3"/>
        <v>55085</v>
      </c>
      <c r="H13083" s="77"/>
      <c r="I13083" s="77"/>
      <c r="J13083" s="77"/>
      <c r="K13083" s="77"/>
      <c r="L13083" s="77"/>
      <c r="M13083" s="77"/>
    </row>
    <row r="13084" ht="15.75" customHeight="1">
      <c r="A13084" s="79">
        <f t="shared" si="3"/>
        <v>55086</v>
      </c>
      <c r="H13084" s="77"/>
      <c r="I13084" s="77"/>
      <c r="J13084" s="77"/>
      <c r="K13084" s="77"/>
      <c r="L13084" s="77"/>
      <c r="M13084" s="77"/>
    </row>
    <row r="13085" ht="15.75" customHeight="1">
      <c r="A13085" s="79">
        <f t="shared" si="3"/>
        <v>55087</v>
      </c>
      <c r="H13085" s="77"/>
      <c r="I13085" s="77"/>
      <c r="J13085" s="77"/>
      <c r="K13085" s="77"/>
      <c r="L13085" s="77"/>
      <c r="M13085" s="77"/>
    </row>
    <row r="13086" ht="15.75" customHeight="1">
      <c r="A13086" s="79">
        <f t="shared" si="3"/>
        <v>55088</v>
      </c>
      <c r="H13086" s="77"/>
      <c r="I13086" s="77"/>
      <c r="J13086" s="77"/>
      <c r="K13086" s="77"/>
      <c r="L13086" s="77"/>
      <c r="M13086" s="77"/>
    </row>
    <row r="13087" ht="15.75" customHeight="1">
      <c r="A13087" s="79">
        <f t="shared" si="3"/>
        <v>55089</v>
      </c>
      <c r="H13087" s="77"/>
      <c r="I13087" s="77"/>
      <c r="J13087" s="77"/>
      <c r="K13087" s="77"/>
      <c r="L13087" s="77"/>
      <c r="M13087" s="77"/>
    </row>
    <row r="13088" ht="15.75" customHeight="1">
      <c r="A13088" s="79">
        <f t="shared" si="3"/>
        <v>55090</v>
      </c>
      <c r="H13088" s="77"/>
      <c r="I13088" s="77"/>
      <c r="J13088" s="77"/>
      <c r="K13088" s="77"/>
      <c r="L13088" s="77"/>
      <c r="M13088" s="77"/>
    </row>
    <row r="13089" ht="15.75" customHeight="1">
      <c r="A13089" s="79">
        <f t="shared" si="3"/>
        <v>55091</v>
      </c>
      <c r="H13089" s="77"/>
      <c r="I13089" s="77"/>
      <c r="J13089" s="77"/>
      <c r="K13089" s="77"/>
      <c r="L13089" s="77"/>
      <c r="M13089" s="77"/>
    </row>
    <row r="13090" ht="15.75" customHeight="1">
      <c r="A13090" s="79">
        <f t="shared" si="3"/>
        <v>55092</v>
      </c>
      <c r="H13090" s="77"/>
      <c r="I13090" s="77"/>
      <c r="J13090" s="77"/>
      <c r="K13090" s="77"/>
      <c r="L13090" s="77"/>
      <c r="M13090" s="77"/>
    </row>
    <row r="13091" ht="15.75" customHeight="1">
      <c r="A13091" s="79">
        <f t="shared" si="3"/>
        <v>55093</v>
      </c>
      <c r="H13091" s="77"/>
      <c r="I13091" s="77"/>
      <c r="J13091" s="77"/>
      <c r="K13091" s="77"/>
      <c r="L13091" s="77"/>
      <c r="M13091" s="77"/>
    </row>
    <row r="13092" ht="15.75" customHeight="1">
      <c r="A13092" s="79">
        <f t="shared" si="3"/>
        <v>55094</v>
      </c>
      <c r="H13092" s="77"/>
      <c r="I13092" s="77"/>
      <c r="J13092" s="77"/>
      <c r="K13092" s="77"/>
      <c r="L13092" s="77"/>
      <c r="M13092" s="77"/>
    </row>
    <row r="13093" ht="15.75" customHeight="1">
      <c r="A13093" s="79">
        <f t="shared" si="3"/>
        <v>55095</v>
      </c>
      <c r="H13093" s="77"/>
      <c r="I13093" s="77"/>
      <c r="J13093" s="77"/>
      <c r="K13093" s="77"/>
      <c r="L13093" s="77"/>
      <c r="M13093" s="77"/>
    </row>
    <row r="13094" ht="15.75" customHeight="1">
      <c r="A13094" s="79">
        <f t="shared" si="3"/>
        <v>55096</v>
      </c>
      <c r="H13094" s="77"/>
      <c r="I13094" s="77"/>
      <c r="J13094" s="77"/>
      <c r="K13094" s="77"/>
      <c r="L13094" s="77"/>
      <c r="M13094" s="77"/>
    </row>
    <row r="13095" ht="15.75" customHeight="1">
      <c r="A13095" s="79">
        <f t="shared" si="3"/>
        <v>55097</v>
      </c>
      <c r="H13095" s="77"/>
      <c r="I13095" s="77"/>
      <c r="J13095" s="77"/>
      <c r="K13095" s="77"/>
      <c r="L13095" s="77"/>
      <c r="M13095" s="77"/>
    </row>
    <row r="13096" ht="15.75" customHeight="1">
      <c r="A13096" s="79">
        <f t="shared" si="3"/>
        <v>55098</v>
      </c>
      <c r="H13096" s="77"/>
      <c r="I13096" s="77"/>
      <c r="J13096" s="77"/>
      <c r="K13096" s="77"/>
      <c r="L13096" s="77"/>
      <c r="M13096" s="77"/>
    </row>
    <row r="13097" ht="15.75" customHeight="1">
      <c r="A13097" s="79">
        <f t="shared" si="3"/>
        <v>55099</v>
      </c>
      <c r="H13097" s="77"/>
      <c r="I13097" s="77"/>
      <c r="J13097" s="77"/>
      <c r="K13097" s="77"/>
      <c r="L13097" s="77"/>
      <c r="M13097" s="77"/>
    </row>
    <row r="13098" ht="15.75" customHeight="1">
      <c r="A13098" s="79">
        <f t="shared" si="3"/>
        <v>55100</v>
      </c>
      <c r="H13098" s="77"/>
      <c r="I13098" s="77"/>
      <c r="J13098" s="77"/>
      <c r="K13098" s="77"/>
      <c r="L13098" s="77"/>
      <c r="M13098" s="77"/>
    </row>
    <row r="13099" ht="15.75" customHeight="1">
      <c r="A13099" s="79">
        <f t="shared" si="3"/>
        <v>55101</v>
      </c>
      <c r="H13099" s="77"/>
      <c r="I13099" s="77"/>
      <c r="J13099" s="77"/>
      <c r="K13099" s="77"/>
      <c r="L13099" s="77"/>
      <c r="M13099" s="77"/>
    </row>
    <row r="13100" ht="15.75" customHeight="1">
      <c r="A13100" s="79">
        <f t="shared" si="3"/>
        <v>55102</v>
      </c>
      <c r="H13100" s="77"/>
      <c r="I13100" s="77"/>
      <c r="J13100" s="77"/>
      <c r="K13100" s="77"/>
      <c r="L13100" s="77"/>
      <c r="M13100" s="77"/>
    </row>
    <row r="13101" ht="15.75" customHeight="1">
      <c r="A13101" s="79">
        <f t="shared" si="3"/>
        <v>55103</v>
      </c>
      <c r="H13101" s="77"/>
      <c r="I13101" s="77"/>
      <c r="J13101" s="77"/>
      <c r="K13101" s="77"/>
      <c r="L13101" s="77"/>
      <c r="M13101" s="77"/>
    </row>
    <row r="13102" ht="15.75" customHeight="1">
      <c r="A13102" s="79">
        <f t="shared" si="3"/>
        <v>55104</v>
      </c>
      <c r="H13102" s="77"/>
      <c r="I13102" s="77"/>
      <c r="J13102" s="77"/>
      <c r="K13102" s="77"/>
      <c r="L13102" s="77"/>
      <c r="M13102" s="77"/>
    </row>
    <row r="13103" ht="15.75" customHeight="1">
      <c r="A13103" s="79">
        <f t="shared" si="3"/>
        <v>55105</v>
      </c>
      <c r="H13103" s="77"/>
      <c r="I13103" s="77"/>
      <c r="J13103" s="77"/>
      <c r="K13103" s="77"/>
      <c r="L13103" s="77"/>
      <c r="M13103" s="77"/>
    </row>
    <row r="13104" ht="15.75" customHeight="1">
      <c r="A13104" s="79">
        <f t="shared" si="3"/>
        <v>55106</v>
      </c>
      <c r="H13104" s="77"/>
      <c r="I13104" s="77"/>
      <c r="J13104" s="77"/>
      <c r="K13104" s="77"/>
      <c r="L13104" s="77"/>
      <c r="M13104" s="77"/>
    </row>
    <row r="13105" ht="15.75" customHeight="1">
      <c r="A13105" s="79">
        <f t="shared" si="3"/>
        <v>55107</v>
      </c>
      <c r="H13105" s="77"/>
      <c r="I13105" s="77"/>
      <c r="J13105" s="77"/>
      <c r="K13105" s="77"/>
      <c r="L13105" s="77"/>
      <c r="M13105" s="77"/>
    </row>
    <row r="13106" ht="15.75" customHeight="1">
      <c r="A13106" s="79">
        <f t="shared" si="3"/>
        <v>55108</v>
      </c>
      <c r="H13106" s="77"/>
      <c r="I13106" s="77"/>
      <c r="J13106" s="77"/>
      <c r="K13106" s="77"/>
      <c r="L13106" s="77"/>
      <c r="M13106" s="77"/>
    </row>
    <row r="13107" ht="15.75" customHeight="1">
      <c r="A13107" s="79">
        <f t="shared" si="3"/>
        <v>55109</v>
      </c>
      <c r="H13107" s="77"/>
      <c r="I13107" s="77"/>
      <c r="J13107" s="77"/>
      <c r="K13107" s="77"/>
      <c r="L13107" s="77"/>
      <c r="M13107" s="77"/>
    </row>
    <row r="13108" ht="15.75" customHeight="1">
      <c r="A13108" s="79">
        <f t="shared" si="3"/>
        <v>55110</v>
      </c>
      <c r="H13108" s="77"/>
      <c r="I13108" s="77"/>
      <c r="J13108" s="77"/>
      <c r="K13108" s="77"/>
      <c r="L13108" s="77"/>
      <c r="M13108" s="77"/>
    </row>
    <row r="13109" ht="15.75" customHeight="1">
      <c r="A13109" s="79">
        <f t="shared" si="3"/>
        <v>55111</v>
      </c>
      <c r="H13109" s="77"/>
      <c r="I13109" s="77"/>
      <c r="J13109" s="77"/>
      <c r="K13109" s="77"/>
      <c r="L13109" s="77"/>
      <c r="M13109" s="77"/>
    </row>
    <row r="13110" ht="15.75" customHeight="1">
      <c r="A13110" s="79">
        <f t="shared" si="3"/>
        <v>55112</v>
      </c>
      <c r="H13110" s="77"/>
      <c r="I13110" s="77"/>
      <c r="J13110" s="77"/>
      <c r="K13110" s="77"/>
      <c r="L13110" s="77"/>
      <c r="M13110" s="77"/>
    </row>
    <row r="13111" ht="15.75" customHeight="1">
      <c r="A13111" s="79">
        <f t="shared" si="3"/>
        <v>55113</v>
      </c>
      <c r="H13111" s="77"/>
      <c r="I13111" s="77"/>
      <c r="J13111" s="77"/>
      <c r="K13111" s="77"/>
      <c r="L13111" s="77"/>
      <c r="M13111" s="77"/>
    </row>
    <row r="13112" ht="15.75" customHeight="1">
      <c r="A13112" s="79">
        <f t="shared" si="3"/>
        <v>55114</v>
      </c>
      <c r="H13112" s="77"/>
      <c r="I13112" s="77"/>
      <c r="J13112" s="77"/>
      <c r="K13112" s="77"/>
      <c r="L13112" s="77"/>
      <c r="M13112" s="77"/>
    </row>
    <row r="13113" ht="15.75" customHeight="1">
      <c r="A13113" s="79">
        <f t="shared" si="3"/>
        <v>55115</v>
      </c>
      <c r="H13113" s="77"/>
      <c r="I13113" s="77"/>
      <c r="J13113" s="77"/>
      <c r="K13113" s="77"/>
      <c r="L13113" s="77"/>
      <c r="M13113" s="77"/>
    </row>
    <row r="13114" ht="15.75" customHeight="1">
      <c r="A13114" s="79">
        <f t="shared" si="3"/>
        <v>55116</v>
      </c>
      <c r="H13114" s="77"/>
      <c r="I13114" s="77"/>
      <c r="J13114" s="77"/>
      <c r="K13114" s="77"/>
      <c r="L13114" s="77"/>
      <c r="M13114" s="77"/>
    </row>
    <row r="13115" ht="15.75" customHeight="1">
      <c r="A13115" s="79">
        <f t="shared" si="3"/>
        <v>55117</v>
      </c>
      <c r="H13115" s="77"/>
      <c r="I13115" s="77"/>
      <c r="J13115" s="77"/>
      <c r="K13115" s="77"/>
      <c r="L13115" s="77"/>
      <c r="M13115" s="77"/>
    </row>
    <row r="13116" ht="15.75" customHeight="1">
      <c r="A13116" s="79">
        <f t="shared" si="3"/>
        <v>55118</v>
      </c>
      <c r="H13116" s="77"/>
      <c r="I13116" s="77"/>
      <c r="J13116" s="77"/>
      <c r="K13116" s="77"/>
      <c r="L13116" s="77"/>
      <c r="M13116" s="77"/>
    </row>
    <row r="13117" ht="15.75" customHeight="1">
      <c r="A13117" s="79">
        <f t="shared" si="3"/>
        <v>55119</v>
      </c>
      <c r="H13117" s="77"/>
      <c r="I13117" s="77"/>
      <c r="J13117" s="77"/>
      <c r="K13117" s="77"/>
      <c r="L13117" s="77"/>
      <c r="M13117" s="77"/>
    </row>
    <row r="13118" ht="15.75" customHeight="1">
      <c r="A13118" s="79">
        <f t="shared" si="3"/>
        <v>55120</v>
      </c>
      <c r="H13118" s="77"/>
      <c r="I13118" s="77"/>
      <c r="J13118" s="77"/>
      <c r="K13118" s="77"/>
      <c r="L13118" s="77"/>
      <c r="M13118" s="77"/>
    </row>
    <row r="13119" ht="15.75" customHeight="1">
      <c r="A13119" s="79">
        <f t="shared" si="3"/>
        <v>55121</v>
      </c>
      <c r="H13119" s="77"/>
      <c r="I13119" s="77"/>
      <c r="J13119" s="77"/>
      <c r="K13119" s="77"/>
      <c r="L13119" s="77"/>
      <c r="M13119" s="77"/>
    </row>
    <row r="13120" ht="15.75" customHeight="1">
      <c r="A13120" s="79">
        <f t="shared" si="3"/>
        <v>55122</v>
      </c>
      <c r="H13120" s="77"/>
      <c r="I13120" s="77"/>
      <c r="J13120" s="77"/>
      <c r="K13120" s="77"/>
      <c r="L13120" s="77"/>
      <c r="M13120" s="77"/>
    </row>
    <row r="13121" ht="15.75" customHeight="1">
      <c r="A13121" s="79">
        <f t="shared" si="3"/>
        <v>55123</v>
      </c>
      <c r="H13121" s="77"/>
      <c r="I13121" s="77"/>
      <c r="J13121" s="77"/>
      <c r="K13121" s="77"/>
      <c r="L13121" s="77"/>
      <c r="M13121" s="77"/>
    </row>
    <row r="13122" ht="15.75" customHeight="1">
      <c r="A13122" s="79">
        <f t="shared" si="3"/>
        <v>55124</v>
      </c>
      <c r="H13122" s="77"/>
      <c r="I13122" s="77"/>
      <c r="J13122" s="77"/>
      <c r="K13122" s="77"/>
      <c r="L13122" s="77"/>
      <c r="M13122" s="77"/>
    </row>
    <row r="13123" ht="15.75" customHeight="1">
      <c r="A13123" s="79">
        <f t="shared" si="3"/>
        <v>55125</v>
      </c>
      <c r="H13123" s="77"/>
      <c r="I13123" s="77"/>
      <c r="J13123" s="77"/>
      <c r="K13123" s="77"/>
      <c r="L13123" s="77"/>
      <c r="M13123" s="77"/>
    </row>
    <row r="13124" ht="15.75" customHeight="1">
      <c r="A13124" s="79">
        <f t="shared" si="3"/>
        <v>55126</v>
      </c>
      <c r="H13124" s="77"/>
      <c r="I13124" s="77"/>
      <c r="J13124" s="77"/>
      <c r="K13124" s="77"/>
      <c r="L13124" s="77"/>
      <c r="M13124" s="77"/>
    </row>
    <row r="13125" ht="15.75" customHeight="1">
      <c r="A13125" s="79">
        <f t="shared" si="3"/>
        <v>55127</v>
      </c>
      <c r="H13125" s="77"/>
      <c r="I13125" s="77"/>
      <c r="J13125" s="77"/>
      <c r="K13125" s="77"/>
      <c r="L13125" s="77"/>
      <c r="M13125" s="77"/>
    </row>
    <row r="13126" ht="15.75" customHeight="1">
      <c r="A13126" s="79">
        <f t="shared" si="3"/>
        <v>55128</v>
      </c>
      <c r="H13126" s="77"/>
      <c r="I13126" s="77"/>
      <c r="J13126" s="77"/>
      <c r="K13126" s="77"/>
      <c r="L13126" s="77"/>
      <c r="M13126" s="77"/>
    </row>
    <row r="13127" ht="15.75" customHeight="1">
      <c r="A13127" s="79">
        <f t="shared" si="3"/>
        <v>55129</v>
      </c>
      <c r="H13127" s="77"/>
      <c r="I13127" s="77"/>
      <c r="J13127" s="77"/>
      <c r="K13127" s="77"/>
      <c r="L13127" s="77"/>
      <c r="M13127" s="77"/>
    </row>
    <row r="13128" ht="15.75" customHeight="1">
      <c r="A13128" s="79">
        <f t="shared" si="3"/>
        <v>55130</v>
      </c>
      <c r="H13128" s="77"/>
      <c r="I13128" s="77"/>
      <c r="J13128" s="77"/>
      <c r="K13128" s="77"/>
      <c r="L13128" s="77"/>
      <c r="M13128" s="77"/>
    </row>
    <row r="13129" ht="15.75" customHeight="1">
      <c r="A13129" s="79">
        <f t="shared" si="3"/>
        <v>55131</v>
      </c>
      <c r="H13129" s="77"/>
      <c r="I13129" s="77"/>
      <c r="J13129" s="77"/>
      <c r="K13129" s="77"/>
      <c r="L13129" s="77"/>
      <c r="M13129" s="77"/>
    </row>
    <row r="13130" ht="15.75" customHeight="1">
      <c r="A13130" s="79">
        <f t="shared" si="3"/>
        <v>55132</v>
      </c>
      <c r="H13130" s="77"/>
      <c r="I13130" s="77"/>
      <c r="J13130" s="77"/>
      <c r="K13130" s="77"/>
      <c r="L13130" s="77"/>
      <c r="M13130" s="77"/>
    </row>
    <row r="13131" ht="15.75" customHeight="1">
      <c r="A13131" s="79">
        <f t="shared" si="3"/>
        <v>55133</v>
      </c>
      <c r="H13131" s="77"/>
      <c r="I13131" s="77"/>
      <c r="J13131" s="77"/>
      <c r="K13131" s="77"/>
      <c r="L13131" s="77"/>
      <c r="M13131" s="77"/>
    </row>
    <row r="13132" ht="15.75" customHeight="1">
      <c r="A13132" s="79">
        <f t="shared" si="3"/>
        <v>55134</v>
      </c>
      <c r="H13132" s="77"/>
      <c r="I13132" s="77"/>
      <c r="J13132" s="77"/>
      <c r="K13132" s="77"/>
      <c r="L13132" s="77"/>
      <c r="M13132" s="77"/>
    </row>
    <row r="13133" ht="15.75" customHeight="1">
      <c r="A13133" s="79">
        <f t="shared" si="3"/>
        <v>55135</v>
      </c>
      <c r="H13133" s="77"/>
      <c r="I13133" s="77"/>
      <c r="J13133" s="77"/>
      <c r="K13133" s="77"/>
      <c r="L13133" s="77"/>
      <c r="M13133" s="77"/>
    </row>
    <row r="13134" ht="15.75" customHeight="1">
      <c r="A13134" s="79">
        <f t="shared" si="3"/>
        <v>55136</v>
      </c>
      <c r="H13134" s="77"/>
      <c r="I13134" s="77"/>
      <c r="J13134" s="77"/>
      <c r="K13134" s="77"/>
      <c r="L13134" s="77"/>
      <c r="M13134" s="77"/>
    </row>
    <row r="13135" ht="15.75" customHeight="1">
      <c r="A13135" s="79">
        <f t="shared" si="3"/>
        <v>55137</v>
      </c>
      <c r="H13135" s="77"/>
      <c r="I13135" s="77"/>
      <c r="J13135" s="77"/>
      <c r="K13135" s="77"/>
      <c r="L13135" s="77"/>
      <c r="M13135" s="77"/>
    </row>
    <row r="13136" ht="15.75" customHeight="1">
      <c r="A13136" s="79">
        <f t="shared" si="3"/>
        <v>55138</v>
      </c>
      <c r="H13136" s="77"/>
      <c r="I13136" s="77"/>
      <c r="J13136" s="77"/>
      <c r="K13136" s="77"/>
      <c r="L13136" s="77"/>
      <c r="M13136" s="77"/>
    </row>
    <row r="13137" ht="15.75" customHeight="1">
      <c r="A13137" s="79">
        <f t="shared" si="3"/>
        <v>55139</v>
      </c>
      <c r="H13137" s="77"/>
      <c r="I13137" s="77"/>
      <c r="J13137" s="77"/>
      <c r="K13137" s="77"/>
      <c r="L13137" s="77"/>
      <c r="M13137" s="77"/>
    </row>
    <row r="13138" ht="15.75" customHeight="1">
      <c r="A13138" s="79">
        <f t="shared" si="3"/>
        <v>55140</v>
      </c>
      <c r="H13138" s="77"/>
      <c r="I13138" s="77"/>
      <c r="J13138" s="77"/>
      <c r="K13138" s="77"/>
      <c r="L13138" s="77"/>
      <c r="M13138" s="77"/>
    </row>
    <row r="13139" ht="15.75" customHeight="1">
      <c r="A13139" s="79">
        <f t="shared" si="3"/>
        <v>55141</v>
      </c>
      <c r="H13139" s="77"/>
      <c r="I13139" s="77"/>
      <c r="J13139" s="77"/>
      <c r="K13139" s="77"/>
      <c r="L13139" s="77"/>
      <c r="M13139" s="77"/>
    </row>
    <row r="13140" ht="15.75" customHeight="1">
      <c r="A13140" s="79">
        <f t="shared" si="3"/>
        <v>55142</v>
      </c>
      <c r="H13140" s="77"/>
      <c r="I13140" s="77"/>
      <c r="J13140" s="77"/>
      <c r="K13140" s="77"/>
      <c r="L13140" s="77"/>
      <c r="M13140" s="77"/>
    </row>
    <row r="13141" ht="15.75" customHeight="1">
      <c r="A13141" s="79">
        <f t="shared" si="3"/>
        <v>55143</v>
      </c>
      <c r="H13141" s="77"/>
      <c r="I13141" s="77"/>
      <c r="J13141" s="77"/>
      <c r="K13141" s="77"/>
      <c r="L13141" s="77"/>
      <c r="M13141" s="77"/>
    </row>
    <row r="13142" ht="15.75" customHeight="1">
      <c r="A13142" s="79">
        <f t="shared" si="3"/>
        <v>55144</v>
      </c>
      <c r="H13142" s="77"/>
      <c r="I13142" s="77"/>
      <c r="J13142" s="77"/>
      <c r="K13142" s="77"/>
      <c r="L13142" s="77"/>
      <c r="M13142" s="77"/>
    </row>
    <row r="13143" ht="15.75" customHeight="1">
      <c r="A13143" s="79">
        <f t="shared" si="3"/>
        <v>55145</v>
      </c>
      <c r="H13143" s="77"/>
      <c r="I13143" s="77"/>
      <c r="J13143" s="77"/>
      <c r="K13143" s="77"/>
      <c r="L13143" s="77"/>
      <c r="M13143" s="77"/>
    </row>
    <row r="13144" ht="15.75" customHeight="1">
      <c r="A13144" s="79">
        <f t="shared" si="3"/>
        <v>55146</v>
      </c>
      <c r="H13144" s="77"/>
      <c r="I13144" s="77"/>
      <c r="J13144" s="77"/>
      <c r="K13144" s="77"/>
      <c r="L13144" s="77"/>
      <c r="M13144" s="77"/>
    </row>
    <row r="13145" ht="15.75" customHeight="1">
      <c r="A13145" s="79">
        <f t="shared" si="3"/>
        <v>55147</v>
      </c>
      <c r="H13145" s="77"/>
      <c r="I13145" s="77"/>
      <c r="J13145" s="77"/>
      <c r="K13145" s="77"/>
      <c r="L13145" s="77"/>
      <c r="M13145" s="77"/>
    </row>
    <row r="13146" ht="15.75" customHeight="1">
      <c r="A13146" s="79">
        <f t="shared" si="3"/>
        <v>55148</v>
      </c>
      <c r="H13146" s="77"/>
      <c r="I13146" s="77"/>
      <c r="J13146" s="77"/>
      <c r="K13146" s="77"/>
      <c r="L13146" s="77"/>
      <c r="M13146" s="77"/>
    </row>
    <row r="13147" ht="15.75" customHeight="1">
      <c r="A13147" s="79">
        <f t="shared" si="3"/>
        <v>55149</v>
      </c>
      <c r="H13147" s="77"/>
      <c r="I13147" s="77"/>
      <c r="J13147" s="77"/>
      <c r="K13147" s="77"/>
      <c r="L13147" s="77"/>
      <c r="M13147" s="77"/>
    </row>
    <row r="13148" ht="15.75" customHeight="1">
      <c r="A13148" s="79">
        <f t="shared" si="3"/>
        <v>55150</v>
      </c>
      <c r="H13148" s="77"/>
      <c r="I13148" s="77"/>
      <c r="J13148" s="77"/>
      <c r="K13148" s="77"/>
      <c r="L13148" s="77"/>
      <c r="M13148" s="77"/>
    </row>
    <row r="13149" ht="15.75" customHeight="1">
      <c r="A13149" s="79">
        <f t="shared" si="3"/>
        <v>55151</v>
      </c>
      <c r="H13149" s="77"/>
      <c r="I13149" s="77"/>
      <c r="J13149" s="77"/>
      <c r="K13149" s="77"/>
      <c r="L13149" s="77"/>
      <c r="M13149" s="77"/>
    </row>
    <row r="13150" ht="15.75" customHeight="1">
      <c r="A13150" s="79">
        <f t="shared" si="3"/>
        <v>55152</v>
      </c>
      <c r="H13150" s="77"/>
      <c r="I13150" s="77"/>
      <c r="J13150" s="77"/>
      <c r="K13150" s="77"/>
      <c r="L13150" s="77"/>
      <c r="M13150" s="77"/>
    </row>
    <row r="13151" ht="15.75" customHeight="1">
      <c r="A13151" s="79">
        <f t="shared" si="3"/>
        <v>55153</v>
      </c>
      <c r="H13151" s="77"/>
      <c r="I13151" s="77"/>
      <c r="J13151" s="77"/>
      <c r="K13151" s="77"/>
      <c r="L13151" s="77"/>
      <c r="M13151" s="77"/>
    </row>
    <row r="13152" ht="15.75" customHeight="1">
      <c r="A13152" s="79">
        <f t="shared" si="3"/>
        <v>55154</v>
      </c>
      <c r="H13152" s="77"/>
      <c r="I13152" s="77"/>
      <c r="J13152" s="77"/>
      <c r="K13152" s="77"/>
      <c r="L13152" s="77"/>
      <c r="M13152" s="77"/>
    </row>
    <row r="13153" ht="15.75" customHeight="1">
      <c r="A13153" s="79">
        <f t="shared" si="3"/>
        <v>55155</v>
      </c>
      <c r="H13153" s="77"/>
      <c r="I13153" s="77"/>
      <c r="J13153" s="77"/>
      <c r="K13153" s="77"/>
      <c r="L13153" s="77"/>
      <c r="M13153" s="77"/>
    </row>
    <row r="13154" ht="15.75" customHeight="1">
      <c r="A13154" s="79">
        <f t="shared" si="3"/>
        <v>55156</v>
      </c>
      <c r="H13154" s="77"/>
      <c r="I13154" s="77"/>
      <c r="J13154" s="77"/>
      <c r="K13154" s="77"/>
      <c r="L13154" s="77"/>
      <c r="M13154" s="77"/>
    </row>
    <row r="13155" ht="15.75" customHeight="1">
      <c r="A13155" s="79">
        <f t="shared" si="3"/>
        <v>55157</v>
      </c>
      <c r="H13155" s="77"/>
      <c r="I13155" s="77"/>
      <c r="J13155" s="77"/>
      <c r="K13155" s="77"/>
      <c r="L13155" s="77"/>
      <c r="M13155" s="77"/>
    </row>
    <row r="13156" ht="15.75" customHeight="1">
      <c r="A13156" s="79">
        <f t="shared" si="3"/>
        <v>55158</v>
      </c>
      <c r="H13156" s="77"/>
      <c r="I13156" s="77"/>
      <c r="J13156" s="77"/>
      <c r="K13156" s="77"/>
      <c r="L13156" s="77"/>
      <c r="M13156" s="77"/>
    </row>
    <row r="13157" ht="15.75" customHeight="1">
      <c r="A13157" s="79">
        <f t="shared" si="3"/>
        <v>55159</v>
      </c>
      <c r="H13157" s="77"/>
      <c r="I13157" s="77"/>
      <c r="J13157" s="77"/>
      <c r="K13157" s="77"/>
      <c r="L13157" s="77"/>
      <c r="M13157" s="77"/>
    </row>
    <row r="13158" ht="15.75" customHeight="1">
      <c r="A13158" s="79">
        <f t="shared" si="3"/>
        <v>55160</v>
      </c>
      <c r="H13158" s="77"/>
      <c r="I13158" s="77"/>
      <c r="J13158" s="77"/>
      <c r="K13158" s="77"/>
      <c r="L13158" s="77"/>
      <c r="M13158" s="77"/>
    </row>
    <row r="13159" ht="15.75" customHeight="1">
      <c r="A13159" s="79">
        <f t="shared" si="3"/>
        <v>55161</v>
      </c>
      <c r="H13159" s="77"/>
      <c r="I13159" s="77"/>
      <c r="J13159" s="77"/>
      <c r="K13159" s="77"/>
      <c r="L13159" s="77"/>
      <c r="M13159" s="77"/>
    </row>
    <row r="13160" ht="15.75" customHeight="1">
      <c r="A13160" s="79">
        <f t="shared" si="3"/>
        <v>55162</v>
      </c>
      <c r="H13160" s="77"/>
      <c r="I13160" s="77"/>
      <c r="J13160" s="77"/>
      <c r="K13160" s="77"/>
      <c r="L13160" s="77"/>
      <c r="M13160" s="77"/>
    </row>
    <row r="13161" ht="15.75" customHeight="1">
      <c r="A13161" s="79">
        <f t="shared" si="3"/>
        <v>55163</v>
      </c>
      <c r="H13161" s="77"/>
      <c r="I13161" s="77"/>
      <c r="J13161" s="77"/>
      <c r="K13161" s="77"/>
      <c r="L13161" s="77"/>
      <c r="M13161" s="77"/>
    </row>
    <row r="13162" ht="15.75" customHeight="1">
      <c r="A13162" s="79">
        <f t="shared" si="3"/>
        <v>55164</v>
      </c>
      <c r="H13162" s="77"/>
      <c r="I13162" s="77"/>
      <c r="J13162" s="77"/>
      <c r="K13162" s="77"/>
      <c r="L13162" s="77"/>
      <c r="M13162" s="77"/>
    </row>
    <row r="13163" ht="15.75" customHeight="1">
      <c r="A13163" s="79">
        <f t="shared" si="3"/>
        <v>55165</v>
      </c>
      <c r="H13163" s="77"/>
      <c r="I13163" s="77"/>
      <c r="J13163" s="77"/>
      <c r="K13163" s="77"/>
      <c r="L13163" s="77"/>
      <c r="M13163" s="77"/>
    </row>
    <row r="13164" ht="15.75" customHeight="1">
      <c r="A13164" s="79">
        <f t="shared" si="3"/>
        <v>55166</v>
      </c>
      <c r="H13164" s="77"/>
      <c r="I13164" s="77"/>
      <c r="J13164" s="77"/>
      <c r="K13164" s="77"/>
      <c r="L13164" s="77"/>
      <c r="M13164" s="77"/>
    </row>
    <row r="13165" ht="15.75" customHeight="1">
      <c r="A13165" s="79">
        <f t="shared" si="3"/>
        <v>55167</v>
      </c>
      <c r="H13165" s="77"/>
      <c r="I13165" s="77"/>
      <c r="J13165" s="77"/>
      <c r="K13165" s="77"/>
      <c r="L13165" s="77"/>
      <c r="M13165" s="77"/>
    </row>
    <row r="13166" ht="15.75" customHeight="1">
      <c r="A13166" s="79">
        <f t="shared" si="3"/>
        <v>55168</v>
      </c>
      <c r="H13166" s="77"/>
      <c r="I13166" s="77"/>
      <c r="J13166" s="77"/>
      <c r="K13166" s="77"/>
      <c r="L13166" s="77"/>
      <c r="M13166" s="77"/>
    </row>
    <row r="13167" ht="15.75" customHeight="1">
      <c r="A13167" s="79">
        <f t="shared" si="3"/>
        <v>55169</v>
      </c>
      <c r="H13167" s="77"/>
      <c r="I13167" s="77"/>
      <c r="J13167" s="77"/>
      <c r="K13167" s="77"/>
      <c r="L13167" s="77"/>
      <c r="M13167" s="77"/>
    </row>
    <row r="13168" ht="15.75" customHeight="1">
      <c r="A13168" s="79">
        <f t="shared" si="3"/>
        <v>55170</v>
      </c>
      <c r="H13168" s="77"/>
      <c r="I13168" s="77"/>
      <c r="J13168" s="77"/>
      <c r="K13168" s="77"/>
      <c r="L13168" s="77"/>
      <c r="M13168" s="77"/>
    </row>
    <row r="13169" ht="15.75" customHeight="1">
      <c r="A13169" s="79">
        <f t="shared" si="3"/>
        <v>55171</v>
      </c>
      <c r="H13169" s="77"/>
      <c r="I13169" s="77"/>
      <c r="J13169" s="77"/>
      <c r="K13169" s="77"/>
      <c r="L13169" s="77"/>
      <c r="M13169" s="77"/>
    </row>
    <row r="13170" ht="15.75" customHeight="1">
      <c r="A13170" s="79">
        <f t="shared" si="3"/>
        <v>55172</v>
      </c>
      <c r="H13170" s="77"/>
      <c r="I13170" s="77"/>
      <c r="J13170" s="77"/>
      <c r="K13170" s="77"/>
      <c r="L13170" s="77"/>
      <c r="M13170" s="77"/>
    </row>
    <row r="13171" ht="15.75" customHeight="1">
      <c r="A13171" s="79">
        <f t="shared" si="3"/>
        <v>55173</v>
      </c>
      <c r="H13171" s="77"/>
      <c r="I13171" s="77"/>
      <c r="J13171" s="77"/>
      <c r="K13171" s="77"/>
      <c r="L13171" s="77"/>
      <c r="M13171" s="77"/>
    </row>
    <row r="13172" ht="15.75" customHeight="1">
      <c r="A13172" s="79">
        <f t="shared" si="3"/>
        <v>55174</v>
      </c>
      <c r="H13172" s="77"/>
      <c r="I13172" s="77"/>
      <c r="J13172" s="77"/>
      <c r="K13172" s="77"/>
      <c r="L13172" s="77"/>
      <c r="M13172" s="77"/>
    </row>
    <row r="13173" ht="15.75" customHeight="1">
      <c r="A13173" s="79">
        <f t="shared" si="3"/>
        <v>55175</v>
      </c>
      <c r="H13173" s="77"/>
      <c r="I13173" s="77"/>
      <c r="J13173" s="77"/>
      <c r="K13173" s="77"/>
      <c r="L13173" s="77"/>
      <c r="M13173" s="77"/>
    </row>
    <row r="13174" ht="15.75" customHeight="1">
      <c r="A13174" s="79">
        <f t="shared" si="3"/>
        <v>55176</v>
      </c>
      <c r="H13174" s="77"/>
      <c r="I13174" s="77"/>
      <c r="J13174" s="77"/>
      <c r="K13174" s="77"/>
      <c r="L13174" s="77"/>
      <c r="M13174" s="77"/>
    </row>
    <row r="13175" ht="15.75" customHeight="1">
      <c r="A13175" s="79">
        <f t="shared" si="3"/>
        <v>55177</v>
      </c>
      <c r="H13175" s="77"/>
      <c r="I13175" s="77"/>
      <c r="J13175" s="77"/>
      <c r="K13175" s="77"/>
      <c r="L13175" s="77"/>
      <c r="M13175" s="77"/>
    </row>
    <row r="13176" ht="15.75" customHeight="1">
      <c r="A13176" s="79">
        <f t="shared" si="3"/>
        <v>55178</v>
      </c>
      <c r="H13176" s="77"/>
      <c r="I13176" s="77"/>
      <c r="J13176" s="77"/>
      <c r="K13176" s="77"/>
      <c r="L13176" s="77"/>
      <c r="M13176" s="77"/>
    </row>
    <row r="13177" ht="15.75" customHeight="1">
      <c r="A13177" s="79">
        <f t="shared" si="3"/>
        <v>55179</v>
      </c>
      <c r="H13177" s="77"/>
      <c r="I13177" s="77"/>
      <c r="J13177" s="77"/>
      <c r="K13177" s="77"/>
      <c r="L13177" s="77"/>
      <c r="M13177" s="77"/>
    </row>
    <row r="13178" ht="15.75" customHeight="1">
      <c r="A13178" s="79">
        <f t="shared" si="3"/>
        <v>55180</v>
      </c>
      <c r="H13178" s="77"/>
      <c r="I13178" s="77"/>
      <c r="J13178" s="77"/>
      <c r="K13178" s="77"/>
      <c r="L13178" s="77"/>
      <c r="M13178" s="77"/>
    </row>
    <row r="13179" ht="15.75" customHeight="1">
      <c r="A13179" s="79">
        <f t="shared" si="3"/>
        <v>55181</v>
      </c>
      <c r="H13179" s="77"/>
      <c r="I13179" s="77"/>
      <c r="J13179" s="77"/>
      <c r="K13179" s="77"/>
      <c r="L13179" s="77"/>
      <c r="M13179" s="77"/>
    </row>
    <row r="13180" ht="15.75" customHeight="1">
      <c r="A13180" s="79">
        <f t="shared" si="3"/>
        <v>55182</v>
      </c>
      <c r="H13180" s="77"/>
      <c r="I13180" s="77"/>
      <c r="J13180" s="77"/>
      <c r="K13180" s="77"/>
      <c r="L13180" s="77"/>
      <c r="M13180" s="77"/>
    </row>
    <row r="13181" ht="15.75" customHeight="1">
      <c r="A13181" s="79">
        <f t="shared" si="3"/>
        <v>55183</v>
      </c>
      <c r="H13181" s="77"/>
      <c r="I13181" s="77"/>
      <c r="J13181" s="77"/>
      <c r="K13181" s="77"/>
      <c r="L13181" s="77"/>
      <c r="M13181" s="77"/>
    </row>
    <row r="13182" ht="15.75" customHeight="1">
      <c r="A13182" s="79">
        <f t="shared" si="3"/>
        <v>55184</v>
      </c>
      <c r="H13182" s="77"/>
      <c r="I13182" s="77"/>
      <c r="J13182" s="77"/>
      <c r="K13182" s="77"/>
      <c r="L13182" s="77"/>
      <c r="M13182" s="77"/>
    </row>
    <row r="13183" ht="15.75" customHeight="1">
      <c r="A13183" s="79">
        <f t="shared" si="3"/>
        <v>55185</v>
      </c>
      <c r="H13183" s="77"/>
      <c r="I13183" s="77"/>
      <c r="J13183" s="77"/>
      <c r="K13183" s="77"/>
      <c r="L13183" s="77"/>
      <c r="M13183" s="77"/>
    </row>
    <row r="13184" ht="15.75" customHeight="1">
      <c r="A13184" s="79">
        <f t="shared" si="3"/>
        <v>55186</v>
      </c>
      <c r="H13184" s="77"/>
      <c r="I13184" s="77"/>
      <c r="J13184" s="77"/>
      <c r="K13184" s="77"/>
      <c r="L13184" s="77"/>
      <c r="M13184" s="77"/>
    </row>
    <row r="13185" ht="15.75" customHeight="1">
      <c r="A13185" s="79">
        <f t="shared" si="3"/>
        <v>55187</v>
      </c>
      <c r="H13185" s="77"/>
      <c r="I13185" s="77"/>
      <c r="J13185" s="77"/>
      <c r="K13185" s="77"/>
      <c r="L13185" s="77"/>
      <c r="M13185" s="77"/>
    </row>
    <row r="13186" ht="15.75" customHeight="1">
      <c r="A13186" s="79">
        <f t="shared" si="3"/>
        <v>55188</v>
      </c>
      <c r="H13186" s="77"/>
      <c r="I13186" s="77"/>
      <c r="J13186" s="77"/>
      <c r="K13186" s="77"/>
      <c r="L13186" s="77"/>
      <c r="M13186" s="77"/>
    </row>
    <row r="13187" ht="15.75" customHeight="1">
      <c r="A13187" s="79">
        <f t="shared" si="3"/>
        <v>55189</v>
      </c>
      <c r="H13187" s="77"/>
      <c r="I13187" s="77"/>
      <c r="J13187" s="77"/>
      <c r="K13187" s="77"/>
      <c r="L13187" s="77"/>
      <c r="M13187" s="77"/>
    </row>
    <row r="13188" ht="15.75" customHeight="1">
      <c r="A13188" s="79">
        <f t="shared" si="3"/>
        <v>55190</v>
      </c>
      <c r="H13188" s="77"/>
      <c r="I13188" s="77"/>
      <c r="J13188" s="77"/>
      <c r="K13188" s="77"/>
      <c r="L13188" s="77"/>
      <c r="M13188" s="77"/>
    </row>
    <row r="13189" ht="15.75" customHeight="1">
      <c r="A13189" s="79">
        <f t="shared" si="3"/>
        <v>55191</v>
      </c>
      <c r="H13189" s="77"/>
      <c r="I13189" s="77"/>
      <c r="J13189" s="77"/>
      <c r="K13189" s="77"/>
      <c r="L13189" s="77"/>
      <c r="M13189" s="77"/>
    </row>
    <row r="13190" ht="15.75" customHeight="1">
      <c r="A13190" s="79">
        <f t="shared" si="3"/>
        <v>55192</v>
      </c>
      <c r="H13190" s="77"/>
      <c r="I13190" s="77"/>
      <c r="J13190" s="77"/>
      <c r="K13190" s="77"/>
      <c r="L13190" s="77"/>
      <c r="M13190" s="77"/>
    </row>
    <row r="13191" ht="15.75" customHeight="1">
      <c r="A13191" s="79">
        <f t="shared" si="3"/>
        <v>55193</v>
      </c>
      <c r="H13191" s="77"/>
      <c r="I13191" s="77"/>
      <c r="J13191" s="77"/>
      <c r="K13191" s="77"/>
      <c r="L13191" s="77"/>
      <c r="M13191" s="77"/>
    </row>
    <row r="13192" ht="15.75" customHeight="1">
      <c r="A13192" s="79">
        <f t="shared" si="3"/>
        <v>55194</v>
      </c>
      <c r="H13192" s="77"/>
      <c r="I13192" s="77"/>
      <c r="J13192" s="77"/>
      <c r="K13192" s="77"/>
      <c r="L13192" s="77"/>
      <c r="M13192" s="77"/>
    </row>
    <row r="13193" ht="15.75" customHeight="1">
      <c r="A13193" s="79">
        <f t="shared" si="3"/>
        <v>55195</v>
      </c>
      <c r="H13193" s="77"/>
      <c r="I13193" s="77"/>
      <c r="J13193" s="77"/>
      <c r="K13193" s="77"/>
      <c r="L13193" s="77"/>
      <c r="M13193" s="77"/>
    </row>
    <row r="13194" ht="15.75" customHeight="1">
      <c r="A13194" s="79">
        <f t="shared" si="3"/>
        <v>55196</v>
      </c>
      <c r="H13194" s="77"/>
      <c r="I13194" s="77"/>
      <c r="J13194" s="77"/>
      <c r="K13194" s="77"/>
      <c r="L13194" s="77"/>
      <c r="M13194" s="77"/>
    </row>
    <row r="13195" ht="15.75" customHeight="1">
      <c r="A13195" s="79">
        <f t="shared" si="3"/>
        <v>55197</v>
      </c>
      <c r="H13195" s="77"/>
      <c r="I13195" s="77"/>
      <c r="J13195" s="77"/>
      <c r="K13195" s="77"/>
      <c r="L13195" s="77"/>
      <c r="M13195" s="77"/>
    </row>
    <row r="13196" ht="15.75" customHeight="1">
      <c r="A13196" s="79">
        <f t="shared" si="3"/>
        <v>55198</v>
      </c>
      <c r="H13196" s="77"/>
      <c r="I13196" s="77"/>
      <c r="J13196" s="77"/>
      <c r="K13196" s="77"/>
      <c r="L13196" s="77"/>
      <c r="M13196" s="77"/>
    </row>
    <row r="13197" ht="15.75" customHeight="1">
      <c r="A13197" s="79">
        <f t="shared" si="3"/>
        <v>55199</v>
      </c>
      <c r="H13197" s="77"/>
      <c r="I13197" s="77"/>
      <c r="J13197" s="77"/>
      <c r="K13197" s="77"/>
      <c r="L13197" s="77"/>
      <c r="M13197" s="77"/>
    </row>
    <row r="13198" ht="15.75" customHeight="1">
      <c r="A13198" s="79">
        <f t="shared" si="3"/>
        <v>55200</v>
      </c>
      <c r="H13198" s="77"/>
      <c r="I13198" s="77"/>
      <c r="J13198" s="77"/>
      <c r="K13198" s="77"/>
      <c r="L13198" s="77"/>
      <c r="M13198" s="77"/>
    </row>
    <row r="13199" ht="15.75" customHeight="1">
      <c r="A13199" s="79">
        <f t="shared" si="3"/>
        <v>55201</v>
      </c>
      <c r="H13199" s="77"/>
      <c r="I13199" s="77"/>
      <c r="J13199" s="77"/>
      <c r="K13199" s="77"/>
      <c r="L13199" s="77"/>
      <c r="M13199" s="77"/>
    </row>
    <row r="13200" ht="15.75" customHeight="1">
      <c r="A13200" s="79">
        <f t="shared" si="3"/>
        <v>55202</v>
      </c>
      <c r="H13200" s="77"/>
      <c r="I13200" s="77"/>
      <c r="J13200" s="77"/>
      <c r="K13200" s="77"/>
      <c r="L13200" s="77"/>
      <c r="M13200" s="77"/>
    </row>
    <row r="13201" ht="15.75" customHeight="1">
      <c r="A13201" s="79">
        <f t="shared" si="3"/>
        <v>55203</v>
      </c>
      <c r="H13201" s="77"/>
      <c r="I13201" s="77"/>
      <c r="J13201" s="77"/>
      <c r="K13201" s="77"/>
      <c r="L13201" s="77"/>
      <c r="M13201" s="77"/>
    </row>
    <row r="13202" ht="15.75" customHeight="1">
      <c r="A13202" s="79">
        <f t="shared" si="3"/>
        <v>55204</v>
      </c>
      <c r="H13202" s="77"/>
      <c r="I13202" s="77"/>
      <c r="J13202" s="77"/>
      <c r="K13202" s="77"/>
      <c r="L13202" s="77"/>
      <c r="M13202" s="77"/>
    </row>
    <row r="13203" ht="15.75" customHeight="1">
      <c r="A13203" s="79">
        <f t="shared" si="3"/>
        <v>55205</v>
      </c>
      <c r="H13203" s="77"/>
      <c r="I13203" s="77"/>
      <c r="J13203" s="77"/>
      <c r="K13203" s="77"/>
      <c r="L13203" s="77"/>
      <c r="M13203" s="77"/>
    </row>
    <row r="13204" ht="15.75" customHeight="1">
      <c r="A13204" s="79">
        <f t="shared" si="3"/>
        <v>55206</v>
      </c>
      <c r="H13204" s="77"/>
      <c r="I13204" s="77"/>
      <c r="J13204" s="77"/>
      <c r="K13204" s="77"/>
      <c r="L13204" s="77"/>
      <c r="M13204" s="77"/>
    </row>
    <row r="13205" ht="15.75" customHeight="1">
      <c r="A13205" s="79">
        <f t="shared" si="3"/>
        <v>55207</v>
      </c>
      <c r="H13205" s="77"/>
      <c r="I13205" s="77"/>
      <c r="J13205" s="77"/>
      <c r="K13205" s="77"/>
      <c r="L13205" s="77"/>
      <c r="M13205" s="77"/>
    </row>
    <row r="13206" ht="15.75" customHeight="1">
      <c r="A13206" s="79">
        <f t="shared" si="3"/>
        <v>55208</v>
      </c>
      <c r="H13206" s="77"/>
      <c r="I13206" s="77"/>
      <c r="J13206" s="77"/>
      <c r="K13206" s="77"/>
      <c r="L13206" s="77"/>
      <c r="M13206" s="77"/>
    </row>
    <row r="13207" ht="15.75" customHeight="1">
      <c r="A13207" s="79">
        <f t="shared" si="3"/>
        <v>55209</v>
      </c>
      <c r="H13207" s="77"/>
      <c r="I13207" s="77"/>
      <c r="J13207" s="77"/>
      <c r="K13207" s="77"/>
      <c r="L13207" s="77"/>
      <c r="M13207" s="77"/>
    </row>
    <row r="13208" ht="15.75" customHeight="1">
      <c r="A13208" s="79">
        <f t="shared" si="3"/>
        <v>55210</v>
      </c>
      <c r="H13208" s="77"/>
      <c r="I13208" s="77"/>
      <c r="J13208" s="77"/>
      <c r="K13208" s="77"/>
      <c r="L13208" s="77"/>
      <c r="M13208" s="77"/>
    </row>
    <row r="13209" ht="15.75" customHeight="1">
      <c r="A13209" s="79">
        <f t="shared" si="3"/>
        <v>55211</v>
      </c>
      <c r="H13209" s="77"/>
      <c r="I13209" s="77"/>
      <c r="J13209" s="77"/>
      <c r="K13209" s="77"/>
      <c r="L13209" s="77"/>
      <c r="M13209" s="77"/>
    </row>
    <row r="13210" ht="15.75" customHeight="1">
      <c r="A13210" s="79">
        <f t="shared" si="3"/>
        <v>55212</v>
      </c>
      <c r="H13210" s="77"/>
      <c r="I13210" s="77"/>
      <c r="J13210" s="77"/>
      <c r="K13210" s="77"/>
      <c r="L13210" s="77"/>
      <c r="M13210" s="77"/>
    </row>
    <row r="13211" ht="15.75" customHeight="1">
      <c r="A13211" s="79">
        <f t="shared" si="3"/>
        <v>55213</v>
      </c>
      <c r="H13211" s="77"/>
      <c r="I13211" s="77"/>
      <c r="J13211" s="77"/>
      <c r="K13211" s="77"/>
      <c r="L13211" s="77"/>
      <c r="M13211" s="77"/>
    </row>
    <row r="13212" ht="15.75" customHeight="1">
      <c r="A13212" s="79">
        <f t="shared" si="3"/>
        <v>55214</v>
      </c>
      <c r="H13212" s="77"/>
      <c r="I13212" s="77"/>
      <c r="J13212" s="77"/>
      <c r="K13212" s="77"/>
      <c r="L13212" s="77"/>
      <c r="M13212" s="77"/>
    </row>
    <row r="13213" ht="15.75" customHeight="1">
      <c r="A13213" s="79">
        <f t="shared" si="3"/>
        <v>55215</v>
      </c>
      <c r="H13213" s="77"/>
      <c r="I13213" s="77"/>
      <c r="J13213" s="77"/>
      <c r="K13213" s="77"/>
      <c r="L13213" s="77"/>
      <c r="M13213" s="77"/>
    </row>
    <row r="13214" ht="15.75" customHeight="1">
      <c r="A13214" s="79">
        <f t="shared" si="3"/>
        <v>55216</v>
      </c>
      <c r="H13214" s="77"/>
      <c r="I13214" s="77"/>
      <c r="J13214" s="77"/>
      <c r="K13214" s="77"/>
      <c r="L13214" s="77"/>
      <c r="M13214" s="77"/>
    </row>
    <row r="13215" ht="15.75" customHeight="1">
      <c r="A13215" s="79">
        <f t="shared" si="3"/>
        <v>55217</v>
      </c>
      <c r="H13215" s="77"/>
      <c r="I13215" s="77"/>
      <c r="J13215" s="77"/>
      <c r="K13215" s="77"/>
      <c r="L13215" s="77"/>
      <c r="M13215" s="77"/>
    </row>
    <row r="13216" ht="15.75" customHeight="1">
      <c r="A13216" s="79">
        <f t="shared" si="3"/>
        <v>55218</v>
      </c>
      <c r="H13216" s="77"/>
      <c r="I13216" s="77"/>
      <c r="J13216" s="77"/>
      <c r="K13216" s="77"/>
      <c r="L13216" s="77"/>
      <c r="M13216" s="77"/>
    </row>
    <row r="13217" ht="15.75" customHeight="1">
      <c r="A13217" s="79">
        <f t="shared" si="3"/>
        <v>55219</v>
      </c>
      <c r="H13217" s="77"/>
      <c r="I13217" s="77"/>
      <c r="J13217" s="77"/>
      <c r="K13217" s="77"/>
      <c r="L13217" s="77"/>
      <c r="M13217" s="77"/>
    </row>
    <row r="13218" ht="15.75" customHeight="1">
      <c r="A13218" s="79">
        <f t="shared" si="3"/>
        <v>55220</v>
      </c>
      <c r="H13218" s="77"/>
      <c r="I13218" s="77"/>
      <c r="J13218" s="77"/>
      <c r="K13218" s="77"/>
      <c r="L13218" s="77"/>
      <c r="M13218" s="77"/>
    </row>
    <row r="13219" ht="15.75" customHeight="1">
      <c r="A13219" s="79">
        <f t="shared" si="3"/>
        <v>55221</v>
      </c>
      <c r="H13219" s="77"/>
      <c r="I13219" s="77"/>
      <c r="J13219" s="77"/>
      <c r="K13219" s="77"/>
      <c r="L13219" s="77"/>
      <c r="M13219" s="77"/>
    </row>
    <row r="13220" ht="15.75" customHeight="1">
      <c r="A13220" s="79">
        <f t="shared" si="3"/>
        <v>55222</v>
      </c>
      <c r="H13220" s="77"/>
      <c r="I13220" s="77"/>
      <c r="J13220" s="77"/>
      <c r="K13220" s="77"/>
      <c r="L13220" s="77"/>
      <c r="M13220" s="77"/>
    </row>
    <row r="13221" ht="15.75" customHeight="1">
      <c r="A13221" s="79">
        <f t="shared" si="3"/>
        <v>55223</v>
      </c>
      <c r="H13221" s="77"/>
      <c r="I13221" s="77"/>
      <c r="J13221" s="77"/>
      <c r="K13221" s="77"/>
      <c r="L13221" s="77"/>
      <c r="M13221" s="77"/>
    </row>
    <row r="13222" ht="15.75" customHeight="1">
      <c r="A13222" s="79">
        <f t="shared" si="3"/>
        <v>55224</v>
      </c>
      <c r="H13222" s="77"/>
      <c r="I13222" s="77"/>
      <c r="J13222" s="77"/>
      <c r="K13222" s="77"/>
      <c r="L13222" s="77"/>
      <c r="M13222" s="77"/>
    </row>
    <row r="13223" ht="15.75" customHeight="1">
      <c r="A13223" s="79">
        <f t="shared" si="3"/>
        <v>55225</v>
      </c>
      <c r="H13223" s="77"/>
      <c r="I13223" s="77"/>
      <c r="J13223" s="77"/>
      <c r="K13223" s="77"/>
      <c r="L13223" s="77"/>
      <c r="M13223" s="77"/>
    </row>
    <row r="13224" ht="15.75" customHeight="1">
      <c r="A13224" s="79">
        <f t="shared" si="3"/>
        <v>55226</v>
      </c>
      <c r="H13224" s="77"/>
      <c r="I13224" s="77"/>
      <c r="J13224" s="77"/>
      <c r="K13224" s="77"/>
      <c r="L13224" s="77"/>
      <c r="M13224" s="77"/>
    </row>
    <row r="13225" ht="15.75" customHeight="1">
      <c r="A13225" s="79">
        <f t="shared" si="3"/>
        <v>55227</v>
      </c>
      <c r="H13225" s="77"/>
      <c r="I13225" s="77"/>
      <c r="J13225" s="77"/>
      <c r="K13225" s="77"/>
      <c r="L13225" s="77"/>
      <c r="M13225" s="77"/>
    </row>
    <row r="13226" ht="15.75" customHeight="1">
      <c r="A13226" s="79">
        <f t="shared" si="3"/>
        <v>55228</v>
      </c>
      <c r="H13226" s="77"/>
      <c r="I13226" s="77"/>
      <c r="J13226" s="77"/>
      <c r="K13226" s="77"/>
      <c r="L13226" s="77"/>
      <c r="M13226" s="77"/>
    </row>
    <row r="13227" ht="15.75" customHeight="1">
      <c r="A13227" s="79">
        <f t="shared" si="3"/>
        <v>55229</v>
      </c>
      <c r="H13227" s="77"/>
      <c r="I13227" s="77"/>
      <c r="J13227" s="77"/>
      <c r="K13227" s="77"/>
      <c r="L13227" s="77"/>
      <c r="M13227" s="77"/>
    </row>
    <row r="13228" ht="15.75" customHeight="1">
      <c r="A13228" s="79">
        <f t="shared" si="3"/>
        <v>55230</v>
      </c>
      <c r="H13228" s="77"/>
      <c r="I13228" s="77"/>
      <c r="J13228" s="77"/>
      <c r="K13228" s="77"/>
      <c r="L13228" s="77"/>
      <c r="M13228" s="77"/>
    </row>
    <row r="13229" ht="15.75" customHeight="1">
      <c r="A13229" s="79">
        <f t="shared" si="3"/>
        <v>55231</v>
      </c>
      <c r="H13229" s="77"/>
      <c r="I13229" s="77"/>
      <c r="J13229" s="77"/>
      <c r="K13229" s="77"/>
      <c r="L13229" s="77"/>
      <c r="M13229" s="77"/>
    </row>
    <row r="13230" ht="15.75" customHeight="1">
      <c r="A13230" s="79">
        <f t="shared" si="3"/>
        <v>55232</v>
      </c>
      <c r="H13230" s="77"/>
      <c r="I13230" s="77"/>
      <c r="J13230" s="77"/>
      <c r="K13230" s="77"/>
      <c r="L13230" s="77"/>
      <c r="M13230" s="77"/>
    </row>
    <row r="13231" ht="15.75" customHeight="1">
      <c r="A13231" s="79">
        <f t="shared" si="3"/>
        <v>55233</v>
      </c>
      <c r="H13231" s="77"/>
      <c r="I13231" s="77"/>
      <c r="J13231" s="77"/>
      <c r="K13231" s="77"/>
      <c r="L13231" s="77"/>
      <c r="M13231" s="77"/>
    </row>
    <row r="13232" ht="15.75" customHeight="1">
      <c r="A13232" s="79">
        <f t="shared" si="3"/>
        <v>55234</v>
      </c>
      <c r="H13232" s="77"/>
      <c r="I13232" s="77"/>
      <c r="J13232" s="77"/>
      <c r="K13232" s="77"/>
      <c r="L13232" s="77"/>
      <c r="M13232" s="77"/>
    </row>
    <row r="13233" ht="15.75" customHeight="1">
      <c r="A13233" s="79">
        <f t="shared" si="3"/>
        <v>55235</v>
      </c>
      <c r="H13233" s="77"/>
      <c r="I13233" s="77"/>
      <c r="J13233" s="77"/>
      <c r="K13233" s="77"/>
      <c r="L13233" s="77"/>
      <c r="M13233" s="77"/>
    </row>
    <row r="13234" ht="15.75" customHeight="1">
      <c r="A13234" s="79">
        <f t="shared" si="3"/>
        <v>55236</v>
      </c>
      <c r="H13234" s="77"/>
      <c r="I13234" s="77"/>
      <c r="J13234" s="77"/>
      <c r="K13234" s="77"/>
      <c r="L13234" s="77"/>
      <c r="M13234" s="77"/>
    </row>
    <row r="13235" ht="15.75" customHeight="1">
      <c r="A13235" s="79">
        <f t="shared" si="3"/>
        <v>55237</v>
      </c>
      <c r="H13235" s="77"/>
      <c r="I13235" s="77"/>
      <c r="J13235" s="77"/>
      <c r="K13235" s="77"/>
      <c r="L13235" s="77"/>
      <c r="M13235" s="77"/>
    </row>
    <row r="13236" ht="15.75" customHeight="1">
      <c r="A13236" s="79">
        <f t="shared" si="3"/>
        <v>55238</v>
      </c>
      <c r="H13236" s="77"/>
      <c r="I13236" s="77"/>
      <c r="J13236" s="77"/>
      <c r="K13236" s="77"/>
      <c r="L13236" s="77"/>
      <c r="M13236" s="77"/>
    </row>
    <row r="13237" ht="15.75" customHeight="1">
      <c r="A13237" s="79">
        <f t="shared" si="3"/>
        <v>55239</v>
      </c>
      <c r="H13237" s="77"/>
      <c r="I13237" s="77"/>
      <c r="J13237" s="77"/>
      <c r="K13237" s="77"/>
      <c r="L13237" s="77"/>
      <c r="M13237" s="77"/>
    </row>
    <row r="13238" ht="15.75" customHeight="1">
      <c r="A13238" s="79">
        <f t="shared" si="3"/>
        <v>55240</v>
      </c>
      <c r="H13238" s="77"/>
      <c r="I13238" s="77"/>
      <c r="J13238" s="77"/>
      <c r="K13238" s="77"/>
      <c r="L13238" s="77"/>
      <c r="M13238" s="77"/>
    </row>
    <row r="13239" ht="15.75" customHeight="1">
      <c r="A13239" s="79">
        <f t="shared" si="3"/>
        <v>55241</v>
      </c>
      <c r="H13239" s="77"/>
      <c r="I13239" s="77"/>
      <c r="J13239" s="77"/>
      <c r="K13239" s="77"/>
      <c r="L13239" s="77"/>
      <c r="M13239" s="77"/>
    </row>
    <row r="13240" ht="15.75" customHeight="1">
      <c r="A13240" s="79">
        <f t="shared" si="3"/>
        <v>55242</v>
      </c>
      <c r="H13240" s="77"/>
      <c r="I13240" s="77"/>
      <c r="J13240" s="77"/>
      <c r="K13240" s="77"/>
      <c r="L13240" s="77"/>
      <c r="M13240" s="77"/>
    </row>
    <row r="13241" ht="15.75" customHeight="1">
      <c r="A13241" s="79">
        <f t="shared" si="3"/>
        <v>55243</v>
      </c>
      <c r="H13241" s="77"/>
      <c r="I13241" s="77"/>
      <c r="J13241" s="77"/>
      <c r="K13241" s="77"/>
      <c r="L13241" s="77"/>
      <c r="M13241" s="77"/>
    </row>
    <row r="13242" ht="15.75" customHeight="1">
      <c r="A13242" s="79">
        <f t="shared" si="3"/>
        <v>55244</v>
      </c>
      <c r="H13242" s="77"/>
      <c r="I13242" s="77"/>
      <c r="J13242" s="77"/>
      <c r="K13242" s="77"/>
      <c r="L13242" s="77"/>
      <c r="M13242" s="77"/>
    </row>
    <row r="13243" ht="15.75" customHeight="1">
      <c r="A13243" s="79">
        <f t="shared" si="3"/>
        <v>55245</v>
      </c>
      <c r="H13243" s="77"/>
      <c r="I13243" s="77"/>
      <c r="J13243" s="77"/>
      <c r="K13243" s="77"/>
      <c r="L13243" s="77"/>
      <c r="M13243" s="77"/>
    </row>
    <row r="13244" ht="15.75" customHeight="1">
      <c r="A13244" s="79">
        <f t="shared" si="3"/>
        <v>55246</v>
      </c>
      <c r="H13244" s="77"/>
      <c r="I13244" s="77"/>
      <c r="J13244" s="77"/>
      <c r="K13244" s="77"/>
      <c r="L13244" s="77"/>
      <c r="M13244" s="77"/>
    </row>
    <row r="13245" ht="15.75" customHeight="1">
      <c r="A13245" s="79">
        <f t="shared" si="3"/>
        <v>55247</v>
      </c>
      <c r="H13245" s="77"/>
      <c r="I13245" s="77"/>
      <c r="J13245" s="77"/>
      <c r="K13245" s="77"/>
      <c r="L13245" s="77"/>
      <c r="M13245" s="77"/>
    </row>
    <row r="13246" ht="15.75" customHeight="1">
      <c r="A13246" s="79">
        <f t="shared" si="3"/>
        <v>55248</v>
      </c>
      <c r="H13246" s="77"/>
      <c r="I13246" s="77"/>
      <c r="J13246" s="77"/>
      <c r="K13246" s="77"/>
      <c r="L13246" s="77"/>
      <c r="M13246" s="77"/>
    </row>
    <row r="13247" ht="15.75" customHeight="1">
      <c r="A13247" s="79">
        <f t="shared" si="3"/>
        <v>55249</v>
      </c>
      <c r="H13247" s="77"/>
      <c r="I13247" s="77"/>
      <c r="J13247" s="77"/>
      <c r="K13247" s="77"/>
      <c r="L13247" s="77"/>
      <c r="M13247" s="77"/>
    </row>
    <row r="13248" ht="15.75" customHeight="1">
      <c r="A13248" s="79">
        <f t="shared" si="3"/>
        <v>55250</v>
      </c>
      <c r="H13248" s="77"/>
      <c r="I13248" s="77"/>
      <c r="J13248" s="77"/>
      <c r="K13248" s="77"/>
      <c r="L13248" s="77"/>
      <c r="M13248" s="77"/>
    </row>
    <row r="13249" ht="15.75" customHeight="1">
      <c r="A13249" s="79">
        <f t="shared" si="3"/>
        <v>55251</v>
      </c>
      <c r="H13249" s="77"/>
      <c r="I13249" s="77"/>
      <c r="J13249" s="77"/>
      <c r="K13249" s="77"/>
      <c r="L13249" s="77"/>
      <c r="M13249" s="77"/>
    </row>
    <row r="13250" ht="15.75" customHeight="1">
      <c r="A13250" s="79">
        <f t="shared" si="3"/>
        <v>55252</v>
      </c>
      <c r="H13250" s="77"/>
      <c r="I13250" s="77"/>
      <c r="J13250" s="77"/>
      <c r="K13250" s="77"/>
      <c r="L13250" s="77"/>
      <c r="M13250" s="77"/>
    </row>
    <row r="13251" ht="15.75" customHeight="1">
      <c r="A13251" s="79">
        <f t="shared" si="3"/>
        <v>55253</v>
      </c>
      <c r="H13251" s="77"/>
      <c r="I13251" s="77"/>
      <c r="J13251" s="77"/>
      <c r="K13251" s="77"/>
      <c r="L13251" s="77"/>
      <c r="M13251" s="77"/>
    </row>
    <row r="13252" ht="15.75" customHeight="1">
      <c r="A13252" s="79">
        <f t="shared" si="3"/>
        <v>55254</v>
      </c>
      <c r="H13252" s="77"/>
      <c r="I13252" s="77"/>
      <c r="J13252" s="77"/>
      <c r="K13252" s="77"/>
      <c r="L13252" s="77"/>
      <c r="M13252" s="77"/>
    </row>
    <row r="13253" ht="15.75" customHeight="1">
      <c r="A13253" s="79">
        <f t="shared" si="3"/>
        <v>55255</v>
      </c>
      <c r="H13253" s="77"/>
      <c r="I13253" s="77"/>
      <c r="J13253" s="77"/>
      <c r="K13253" s="77"/>
      <c r="L13253" s="77"/>
      <c r="M13253" s="77"/>
    </row>
    <row r="13254" ht="15.75" customHeight="1">
      <c r="A13254" s="79">
        <f t="shared" si="3"/>
        <v>55256</v>
      </c>
      <c r="H13254" s="77"/>
      <c r="I13254" s="77"/>
      <c r="J13254" s="77"/>
      <c r="K13254" s="77"/>
      <c r="L13254" s="77"/>
      <c r="M13254" s="77"/>
    </row>
    <row r="13255" ht="15.75" customHeight="1">
      <c r="A13255" s="79">
        <f t="shared" si="3"/>
        <v>55257</v>
      </c>
      <c r="H13255" s="77"/>
      <c r="I13255" s="77"/>
      <c r="J13255" s="77"/>
      <c r="K13255" s="77"/>
      <c r="L13255" s="77"/>
      <c r="M13255" s="77"/>
    </row>
    <row r="13256" ht="15.75" customHeight="1">
      <c r="A13256" s="79">
        <f t="shared" si="3"/>
        <v>55258</v>
      </c>
      <c r="H13256" s="77"/>
      <c r="I13256" s="77"/>
      <c r="J13256" s="77"/>
      <c r="K13256" s="77"/>
      <c r="L13256" s="77"/>
      <c r="M13256" s="77"/>
    </row>
    <row r="13257" ht="15.75" customHeight="1">
      <c r="A13257" s="79">
        <f t="shared" si="3"/>
        <v>55259</v>
      </c>
      <c r="H13257" s="77"/>
      <c r="I13257" s="77"/>
      <c r="J13257" s="77"/>
      <c r="K13257" s="77"/>
      <c r="L13257" s="77"/>
      <c r="M13257" s="77"/>
    </row>
    <row r="13258" ht="15.75" customHeight="1">
      <c r="A13258" s="79">
        <f t="shared" si="3"/>
        <v>55260</v>
      </c>
      <c r="H13258" s="77"/>
      <c r="I13258" s="77"/>
      <c r="J13258" s="77"/>
      <c r="K13258" s="77"/>
      <c r="L13258" s="77"/>
      <c r="M13258" s="77"/>
    </row>
    <row r="13259" ht="15.75" customHeight="1">
      <c r="A13259" s="79">
        <f t="shared" si="3"/>
        <v>55261</v>
      </c>
      <c r="H13259" s="77"/>
      <c r="I13259" s="77"/>
      <c r="J13259" s="77"/>
      <c r="K13259" s="77"/>
      <c r="L13259" s="77"/>
      <c r="M13259" s="77"/>
    </row>
    <row r="13260" ht="15.75" customHeight="1">
      <c r="A13260" s="79">
        <f t="shared" si="3"/>
        <v>55262</v>
      </c>
      <c r="H13260" s="77"/>
      <c r="I13260" s="77"/>
      <c r="J13260" s="77"/>
      <c r="K13260" s="77"/>
      <c r="L13260" s="77"/>
      <c r="M13260" s="77"/>
    </row>
    <row r="13261" ht="15.75" customHeight="1">
      <c r="A13261" s="79">
        <f t="shared" si="3"/>
        <v>55263</v>
      </c>
      <c r="H13261" s="77"/>
      <c r="I13261" s="77"/>
      <c r="J13261" s="77"/>
      <c r="K13261" s="77"/>
      <c r="L13261" s="77"/>
      <c r="M13261" s="77"/>
    </row>
    <row r="13262" ht="15.75" customHeight="1">
      <c r="A13262" s="79">
        <f t="shared" si="3"/>
        <v>55264</v>
      </c>
      <c r="H13262" s="77"/>
      <c r="I13262" s="77"/>
      <c r="J13262" s="77"/>
      <c r="K13262" s="77"/>
      <c r="L13262" s="77"/>
      <c r="M13262" s="77"/>
    </row>
    <row r="13263" ht="15.75" customHeight="1">
      <c r="A13263" s="79">
        <f t="shared" si="3"/>
        <v>55265</v>
      </c>
      <c r="H13263" s="77"/>
      <c r="I13263" s="77"/>
      <c r="J13263" s="77"/>
      <c r="K13263" s="77"/>
      <c r="L13263" s="77"/>
      <c r="M13263" s="77"/>
    </row>
    <row r="13264" ht="15.75" customHeight="1">
      <c r="A13264" s="79">
        <f t="shared" si="3"/>
        <v>55266</v>
      </c>
      <c r="H13264" s="77"/>
      <c r="I13264" s="77"/>
      <c r="J13264" s="77"/>
      <c r="K13264" s="77"/>
      <c r="L13264" s="77"/>
      <c r="M13264" s="77"/>
    </row>
    <row r="13265" ht="15.75" customHeight="1">
      <c r="A13265" s="79">
        <f t="shared" si="3"/>
        <v>55267</v>
      </c>
      <c r="H13265" s="77"/>
      <c r="I13265" s="77"/>
      <c r="J13265" s="77"/>
      <c r="K13265" s="77"/>
      <c r="L13265" s="77"/>
      <c r="M13265" s="77"/>
    </row>
    <row r="13266" ht="15.75" customHeight="1">
      <c r="A13266" s="79">
        <f t="shared" si="3"/>
        <v>55268</v>
      </c>
      <c r="H13266" s="77"/>
      <c r="I13266" s="77"/>
      <c r="J13266" s="77"/>
      <c r="K13266" s="77"/>
      <c r="L13266" s="77"/>
      <c r="M13266" s="77"/>
    </row>
    <row r="13267" ht="15.75" customHeight="1">
      <c r="A13267" s="79">
        <f t="shared" si="3"/>
        <v>55269</v>
      </c>
      <c r="H13267" s="77"/>
      <c r="I13267" s="77"/>
      <c r="J13267" s="77"/>
      <c r="K13267" s="77"/>
      <c r="L13267" s="77"/>
      <c r="M13267" s="77"/>
    </row>
    <row r="13268" ht="15.75" customHeight="1">
      <c r="A13268" s="79">
        <f t="shared" si="3"/>
        <v>55270</v>
      </c>
      <c r="H13268" s="77"/>
      <c r="I13268" s="77"/>
      <c r="J13268" s="77"/>
      <c r="K13268" s="77"/>
      <c r="L13268" s="77"/>
      <c r="M13268" s="77"/>
    </row>
    <row r="13269" ht="15.75" customHeight="1">
      <c r="A13269" s="79">
        <f t="shared" si="3"/>
        <v>55271</v>
      </c>
      <c r="H13269" s="77"/>
      <c r="I13269" s="77"/>
      <c r="J13269" s="77"/>
      <c r="K13269" s="77"/>
      <c r="L13269" s="77"/>
      <c r="M13269" s="77"/>
    </row>
    <row r="13270" ht="15.75" customHeight="1">
      <c r="A13270" s="79">
        <f t="shared" si="3"/>
        <v>55272</v>
      </c>
      <c r="H13270" s="77"/>
      <c r="I13270" s="77"/>
      <c r="J13270" s="77"/>
      <c r="K13270" s="77"/>
      <c r="L13270" s="77"/>
      <c r="M13270" s="77"/>
    </row>
    <row r="13271" ht="15.75" customHeight="1">
      <c r="A13271" s="79">
        <f t="shared" si="3"/>
        <v>55273</v>
      </c>
      <c r="H13271" s="77"/>
      <c r="I13271" s="77"/>
      <c r="J13271" s="77"/>
      <c r="K13271" s="77"/>
      <c r="L13271" s="77"/>
      <c r="M13271" s="77"/>
    </row>
    <row r="13272" ht="15.75" customHeight="1">
      <c r="A13272" s="79">
        <f t="shared" si="3"/>
        <v>55274</v>
      </c>
      <c r="H13272" s="77"/>
      <c r="I13272" s="77"/>
      <c r="J13272" s="77"/>
      <c r="K13272" s="77"/>
      <c r="L13272" s="77"/>
      <c r="M13272" s="77"/>
    </row>
    <row r="13273" ht="15.75" customHeight="1">
      <c r="A13273" s="79">
        <f t="shared" si="3"/>
        <v>55275</v>
      </c>
      <c r="H13273" s="77"/>
      <c r="I13273" s="77"/>
      <c r="J13273" s="77"/>
      <c r="K13273" s="77"/>
      <c r="L13273" s="77"/>
      <c r="M13273" s="77"/>
    </row>
    <row r="13274" ht="15.75" customHeight="1">
      <c r="A13274" s="79">
        <f t="shared" si="3"/>
        <v>55276</v>
      </c>
      <c r="H13274" s="77"/>
      <c r="I13274" s="77"/>
      <c r="J13274" s="77"/>
      <c r="K13274" s="77"/>
      <c r="L13274" s="77"/>
      <c r="M13274" s="77"/>
    </row>
    <row r="13275" ht="15.75" customHeight="1">
      <c r="A13275" s="79">
        <f t="shared" si="3"/>
        <v>55277</v>
      </c>
      <c r="H13275" s="77"/>
      <c r="I13275" s="77"/>
      <c r="J13275" s="77"/>
      <c r="K13275" s="77"/>
      <c r="L13275" s="77"/>
      <c r="M13275" s="77"/>
    </row>
    <row r="13276" ht="15.75" customHeight="1">
      <c r="A13276" s="79">
        <f t="shared" si="3"/>
        <v>55278</v>
      </c>
      <c r="H13276" s="77"/>
      <c r="I13276" s="77"/>
      <c r="J13276" s="77"/>
      <c r="K13276" s="77"/>
      <c r="L13276" s="77"/>
      <c r="M13276" s="77"/>
    </row>
    <row r="13277" ht="15.75" customHeight="1">
      <c r="A13277" s="79">
        <f t="shared" si="3"/>
        <v>55279</v>
      </c>
      <c r="H13277" s="77"/>
      <c r="I13277" s="77"/>
      <c r="J13277" s="77"/>
      <c r="K13277" s="77"/>
      <c r="L13277" s="77"/>
      <c r="M13277" s="77"/>
    </row>
    <row r="13278" ht="15.75" customHeight="1">
      <c r="A13278" s="79">
        <f t="shared" si="3"/>
        <v>55280</v>
      </c>
      <c r="H13278" s="77"/>
      <c r="I13278" s="77"/>
      <c r="J13278" s="77"/>
      <c r="K13278" s="77"/>
      <c r="L13278" s="77"/>
      <c r="M13278" s="77"/>
    </row>
    <row r="13279" ht="15.75" customHeight="1">
      <c r="A13279" s="79">
        <f t="shared" si="3"/>
        <v>55281</v>
      </c>
      <c r="H13279" s="77"/>
      <c r="I13279" s="77"/>
      <c r="J13279" s="77"/>
      <c r="K13279" s="77"/>
      <c r="L13279" s="77"/>
      <c r="M13279" s="77"/>
    </row>
    <row r="13280" ht="15.75" customHeight="1">
      <c r="A13280" s="79">
        <f t="shared" si="3"/>
        <v>55282</v>
      </c>
      <c r="H13280" s="77"/>
      <c r="I13280" s="77"/>
      <c r="J13280" s="77"/>
      <c r="K13280" s="77"/>
      <c r="L13280" s="77"/>
      <c r="M13280" s="77"/>
    </row>
    <row r="13281" ht="15.75" customHeight="1">
      <c r="A13281" s="79">
        <f t="shared" si="3"/>
        <v>55283</v>
      </c>
      <c r="H13281" s="77"/>
      <c r="I13281" s="77"/>
      <c r="J13281" s="77"/>
      <c r="K13281" s="77"/>
      <c r="L13281" s="77"/>
      <c r="M13281" s="77"/>
    </row>
    <row r="13282" ht="15.75" customHeight="1">
      <c r="A13282" s="79">
        <f t="shared" si="3"/>
        <v>55284</v>
      </c>
      <c r="H13282" s="77"/>
      <c r="I13282" s="77"/>
      <c r="J13282" s="77"/>
      <c r="K13282" s="77"/>
      <c r="L13282" s="77"/>
      <c r="M13282" s="77"/>
    </row>
    <row r="13283" ht="15.75" customHeight="1">
      <c r="A13283" s="79">
        <f t="shared" si="3"/>
        <v>55285</v>
      </c>
      <c r="H13283" s="77"/>
      <c r="I13283" s="77"/>
      <c r="J13283" s="77"/>
      <c r="K13283" s="77"/>
      <c r="L13283" s="77"/>
      <c r="M13283" s="77"/>
    </row>
    <row r="13284" ht="15.75" customHeight="1">
      <c r="A13284" s="79">
        <f t="shared" si="3"/>
        <v>55286</v>
      </c>
      <c r="H13284" s="77"/>
      <c r="I13284" s="77"/>
      <c r="J13284" s="77"/>
      <c r="K13284" s="77"/>
      <c r="L13284" s="77"/>
      <c r="M13284" s="77"/>
    </row>
    <row r="13285" ht="15.75" customHeight="1">
      <c r="A13285" s="79">
        <f t="shared" si="3"/>
        <v>55287</v>
      </c>
      <c r="H13285" s="77"/>
      <c r="I13285" s="77"/>
      <c r="J13285" s="77"/>
      <c r="K13285" s="77"/>
      <c r="L13285" s="77"/>
      <c r="M13285" s="77"/>
    </row>
    <row r="13286" ht="15.75" customHeight="1">
      <c r="A13286" s="79">
        <f t="shared" si="3"/>
        <v>55288</v>
      </c>
      <c r="H13286" s="77"/>
      <c r="I13286" s="77"/>
      <c r="J13286" s="77"/>
      <c r="K13286" s="77"/>
      <c r="L13286" s="77"/>
      <c r="M13286" s="77"/>
    </row>
    <row r="13287" ht="15.75" customHeight="1">
      <c r="A13287" s="79">
        <f t="shared" si="3"/>
        <v>55289</v>
      </c>
      <c r="H13287" s="77"/>
      <c r="I13287" s="77"/>
      <c r="J13287" s="77"/>
      <c r="K13287" s="77"/>
      <c r="L13287" s="77"/>
      <c r="M13287" s="77"/>
    </row>
    <row r="13288" ht="15.75" customHeight="1">
      <c r="A13288" s="79">
        <f t="shared" si="3"/>
        <v>55290</v>
      </c>
      <c r="H13288" s="77"/>
      <c r="I13288" s="77"/>
      <c r="J13288" s="77"/>
      <c r="K13288" s="77"/>
      <c r="L13288" s="77"/>
      <c r="M13288" s="77"/>
    </row>
    <row r="13289" ht="15.75" customHeight="1">
      <c r="A13289" s="79">
        <f t="shared" si="3"/>
        <v>55291</v>
      </c>
      <c r="H13289" s="77"/>
      <c r="I13289" s="77"/>
      <c r="J13289" s="77"/>
      <c r="K13289" s="77"/>
      <c r="L13289" s="77"/>
      <c r="M13289" s="77"/>
    </row>
    <row r="13290" ht="15.75" customHeight="1">
      <c r="A13290" s="79">
        <f t="shared" si="3"/>
        <v>55292</v>
      </c>
      <c r="H13290" s="77"/>
      <c r="I13290" s="77"/>
      <c r="J13290" s="77"/>
      <c r="K13290" s="77"/>
      <c r="L13290" s="77"/>
      <c r="M13290" s="77"/>
    </row>
    <row r="13291" ht="15.75" customHeight="1">
      <c r="A13291" s="79">
        <f t="shared" si="3"/>
        <v>55293</v>
      </c>
      <c r="H13291" s="77"/>
      <c r="I13291" s="77"/>
      <c r="J13291" s="77"/>
      <c r="K13291" s="77"/>
      <c r="L13291" s="77"/>
      <c r="M13291" s="77"/>
    </row>
    <row r="13292" ht="15.75" customHeight="1">
      <c r="A13292" s="79">
        <f t="shared" si="3"/>
        <v>55294</v>
      </c>
      <c r="H13292" s="77"/>
      <c r="I13292" s="77"/>
      <c r="J13292" s="77"/>
      <c r="K13292" s="77"/>
      <c r="L13292" s="77"/>
      <c r="M13292" s="77"/>
    </row>
    <row r="13293" ht="15.75" customHeight="1">
      <c r="A13293" s="79">
        <f t="shared" si="3"/>
        <v>55295</v>
      </c>
      <c r="H13293" s="77"/>
      <c r="I13293" s="77"/>
      <c r="J13293" s="77"/>
      <c r="K13293" s="77"/>
      <c r="L13293" s="77"/>
      <c r="M13293" s="77"/>
    </row>
    <row r="13294" ht="15.75" customHeight="1">
      <c r="A13294" s="79">
        <f t="shared" si="3"/>
        <v>55296</v>
      </c>
      <c r="H13294" s="77"/>
      <c r="I13294" s="77"/>
      <c r="J13294" s="77"/>
      <c r="K13294" s="77"/>
      <c r="L13294" s="77"/>
      <c r="M13294" s="77"/>
    </row>
    <row r="13295" ht="15.75" customHeight="1">
      <c r="A13295" s="79">
        <f t="shared" si="3"/>
        <v>55297</v>
      </c>
      <c r="H13295" s="77"/>
      <c r="I13295" s="77"/>
      <c r="J13295" s="77"/>
      <c r="K13295" s="77"/>
      <c r="L13295" s="77"/>
      <c r="M13295" s="77"/>
    </row>
    <row r="13296" ht="15.75" customHeight="1">
      <c r="A13296" s="79">
        <f t="shared" si="3"/>
        <v>55298</v>
      </c>
      <c r="H13296" s="77"/>
      <c r="I13296" s="77"/>
      <c r="J13296" s="77"/>
      <c r="K13296" s="77"/>
      <c r="L13296" s="77"/>
      <c r="M13296" s="77"/>
    </row>
    <row r="13297" ht="15.75" customHeight="1">
      <c r="A13297" s="79">
        <f t="shared" si="3"/>
        <v>55299</v>
      </c>
      <c r="H13297" s="77"/>
      <c r="I13297" s="77"/>
      <c r="J13297" s="77"/>
      <c r="K13297" s="77"/>
      <c r="L13297" s="77"/>
      <c r="M13297" s="77"/>
    </row>
    <row r="13298" ht="15.75" customHeight="1">
      <c r="A13298" s="79">
        <f t="shared" si="3"/>
        <v>55300</v>
      </c>
      <c r="H13298" s="77"/>
      <c r="I13298" s="77"/>
      <c r="J13298" s="77"/>
      <c r="K13298" s="77"/>
      <c r="L13298" s="77"/>
      <c r="M13298" s="77"/>
    </row>
    <row r="13299" ht="15.75" customHeight="1">
      <c r="A13299" s="79">
        <f t="shared" si="3"/>
        <v>55301</v>
      </c>
      <c r="H13299" s="77"/>
      <c r="I13299" s="77"/>
      <c r="J13299" s="77"/>
      <c r="K13299" s="77"/>
      <c r="L13299" s="77"/>
      <c r="M13299" s="77"/>
    </row>
    <row r="13300" ht="15.75" customHeight="1">
      <c r="A13300" s="79">
        <f t="shared" si="3"/>
        <v>55302</v>
      </c>
      <c r="H13300" s="77"/>
      <c r="I13300" s="77"/>
      <c r="J13300" s="77"/>
      <c r="K13300" s="77"/>
      <c r="L13300" s="77"/>
      <c r="M13300" s="77"/>
    </row>
    <row r="13301" ht="15.75" customHeight="1">
      <c r="A13301" s="79">
        <f t="shared" si="3"/>
        <v>55303</v>
      </c>
      <c r="H13301" s="77"/>
      <c r="I13301" s="77"/>
      <c r="J13301" s="77"/>
      <c r="K13301" s="77"/>
      <c r="L13301" s="77"/>
      <c r="M13301" s="77"/>
    </row>
    <row r="13302" ht="15.75" customHeight="1">
      <c r="A13302" s="79">
        <f t="shared" si="3"/>
        <v>55304</v>
      </c>
      <c r="H13302" s="77"/>
      <c r="I13302" s="77"/>
      <c r="J13302" s="77"/>
      <c r="K13302" s="77"/>
      <c r="L13302" s="77"/>
      <c r="M13302" s="77"/>
    </row>
    <row r="13303" ht="15.75" customHeight="1">
      <c r="A13303" s="79">
        <f t="shared" si="3"/>
        <v>55305</v>
      </c>
      <c r="H13303" s="77"/>
      <c r="I13303" s="77"/>
      <c r="J13303" s="77"/>
      <c r="K13303" s="77"/>
      <c r="L13303" s="77"/>
      <c r="M13303" s="77"/>
    </row>
    <row r="13304" ht="15.75" customHeight="1">
      <c r="A13304" s="79">
        <f t="shared" si="3"/>
        <v>55306</v>
      </c>
      <c r="H13304" s="77"/>
      <c r="I13304" s="77"/>
      <c r="J13304" s="77"/>
      <c r="K13304" s="77"/>
      <c r="L13304" s="77"/>
      <c r="M13304" s="77"/>
    </row>
    <row r="13305" ht="15.75" customHeight="1">
      <c r="A13305" s="79">
        <f t="shared" si="3"/>
        <v>55307</v>
      </c>
      <c r="H13305" s="77"/>
      <c r="I13305" s="77"/>
      <c r="J13305" s="77"/>
      <c r="K13305" s="77"/>
      <c r="L13305" s="77"/>
      <c r="M13305" s="77"/>
    </row>
    <row r="13306" ht="15.75" customHeight="1">
      <c r="A13306" s="79">
        <f t="shared" si="3"/>
        <v>55308</v>
      </c>
      <c r="H13306" s="77"/>
      <c r="I13306" s="77"/>
      <c r="J13306" s="77"/>
      <c r="K13306" s="77"/>
      <c r="L13306" s="77"/>
      <c r="M13306" s="77"/>
    </row>
    <row r="13307" ht="15.75" customHeight="1">
      <c r="A13307" s="79">
        <f t="shared" si="3"/>
        <v>55309</v>
      </c>
      <c r="H13307" s="77"/>
      <c r="I13307" s="77"/>
      <c r="J13307" s="77"/>
      <c r="K13307" s="77"/>
      <c r="L13307" s="77"/>
      <c r="M13307" s="77"/>
    </row>
    <row r="13308" ht="15.75" customHeight="1">
      <c r="A13308" s="79">
        <f t="shared" si="3"/>
        <v>55310</v>
      </c>
      <c r="H13308" s="77"/>
      <c r="I13308" s="77"/>
      <c r="J13308" s="77"/>
      <c r="K13308" s="77"/>
      <c r="L13308" s="77"/>
      <c r="M13308" s="77"/>
    </row>
    <row r="13309" ht="15.75" customHeight="1">
      <c r="A13309" s="79">
        <f t="shared" si="3"/>
        <v>55311</v>
      </c>
      <c r="H13309" s="77"/>
      <c r="I13309" s="77"/>
      <c r="J13309" s="77"/>
      <c r="K13309" s="77"/>
      <c r="L13309" s="77"/>
      <c r="M13309" s="77"/>
    </row>
    <row r="13310" ht="15.75" customHeight="1">
      <c r="A13310" s="79">
        <f t="shared" si="3"/>
        <v>55312</v>
      </c>
      <c r="H13310" s="77"/>
      <c r="I13310" s="77"/>
      <c r="J13310" s="77"/>
      <c r="K13310" s="77"/>
      <c r="L13310" s="77"/>
      <c r="M13310" s="77"/>
    </row>
    <row r="13311" ht="15.75" customHeight="1">
      <c r="A13311" s="79">
        <f t="shared" si="3"/>
        <v>55313</v>
      </c>
      <c r="H13311" s="77"/>
      <c r="I13311" s="77"/>
      <c r="J13311" s="77"/>
      <c r="K13311" s="77"/>
      <c r="L13311" s="77"/>
      <c r="M13311" s="77"/>
    </row>
    <row r="13312" ht="15.75" customHeight="1">
      <c r="A13312" s="79">
        <f t="shared" si="3"/>
        <v>55314</v>
      </c>
      <c r="H13312" s="77"/>
      <c r="I13312" s="77"/>
      <c r="J13312" s="77"/>
      <c r="K13312" s="77"/>
      <c r="L13312" s="77"/>
      <c r="M13312" s="77"/>
    </row>
    <row r="13313" ht="15.75" customHeight="1">
      <c r="A13313" s="79">
        <f t="shared" si="3"/>
        <v>55315</v>
      </c>
      <c r="H13313" s="77"/>
      <c r="I13313" s="77"/>
      <c r="J13313" s="77"/>
      <c r="K13313" s="77"/>
      <c r="L13313" s="77"/>
      <c r="M13313" s="77"/>
    </row>
    <row r="13314" ht="15.75" customHeight="1">
      <c r="A13314" s="79">
        <f t="shared" si="3"/>
        <v>55316</v>
      </c>
      <c r="H13314" s="77"/>
      <c r="I13314" s="77"/>
      <c r="J13314" s="77"/>
      <c r="K13314" s="77"/>
      <c r="L13314" s="77"/>
      <c r="M13314" s="77"/>
    </row>
    <row r="13315" ht="15.75" customHeight="1">
      <c r="A13315" s="79">
        <f t="shared" si="3"/>
        <v>55317</v>
      </c>
      <c r="H13315" s="77"/>
      <c r="I13315" s="77"/>
      <c r="J13315" s="77"/>
      <c r="K13315" s="77"/>
      <c r="L13315" s="77"/>
      <c r="M13315" s="77"/>
    </row>
    <row r="13316" ht="15.75" customHeight="1">
      <c r="A13316" s="79">
        <f t="shared" si="3"/>
        <v>55318</v>
      </c>
      <c r="H13316" s="77"/>
      <c r="I13316" s="77"/>
      <c r="J13316" s="77"/>
      <c r="K13316" s="77"/>
      <c r="L13316" s="77"/>
      <c r="M13316" s="77"/>
    </row>
    <row r="13317" ht="15.75" customHeight="1">
      <c r="A13317" s="79">
        <f t="shared" si="3"/>
        <v>55319</v>
      </c>
      <c r="H13317" s="77"/>
      <c r="I13317" s="77"/>
      <c r="J13317" s="77"/>
      <c r="K13317" s="77"/>
      <c r="L13317" s="77"/>
      <c r="M13317" s="77"/>
    </row>
    <row r="13318" ht="15.75" customHeight="1">
      <c r="A13318" s="79">
        <f t="shared" si="3"/>
        <v>55320</v>
      </c>
      <c r="H13318" s="77"/>
      <c r="I13318" s="77"/>
      <c r="J13318" s="77"/>
      <c r="K13318" s="77"/>
      <c r="L13318" s="77"/>
      <c r="M13318" s="77"/>
    </row>
    <row r="13319" ht="15.75" customHeight="1">
      <c r="A13319" s="79">
        <f t="shared" si="3"/>
        <v>55321</v>
      </c>
      <c r="H13319" s="77"/>
      <c r="I13319" s="77"/>
      <c r="J13319" s="77"/>
      <c r="K13319" s="77"/>
      <c r="L13319" s="77"/>
      <c r="M13319" s="77"/>
    </row>
    <row r="13320" ht="15.75" customHeight="1">
      <c r="A13320" s="79">
        <f t="shared" si="3"/>
        <v>55322</v>
      </c>
      <c r="H13320" s="77"/>
      <c r="I13320" s="77"/>
      <c r="J13320" s="77"/>
      <c r="K13320" s="77"/>
      <c r="L13320" s="77"/>
      <c r="M13320" s="77"/>
    </row>
    <row r="13321" ht="15.75" customHeight="1">
      <c r="A13321" s="79">
        <f t="shared" si="3"/>
        <v>55323</v>
      </c>
      <c r="H13321" s="77"/>
      <c r="I13321" s="77"/>
      <c r="J13321" s="77"/>
      <c r="K13321" s="77"/>
      <c r="L13321" s="77"/>
      <c r="M13321" s="77"/>
    </row>
    <row r="13322" ht="15.75" customHeight="1">
      <c r="A13322" s="79">
        <f t="shared" si="3"/>
        <v>55324</v>
      </c>
      <c r="H13322" s="77"/>
      <c r="I13322" s="77"/>
      <c r="J13322" s="77"/>
      <c r="K13322" s="77"/>
      <c r="L13322" s="77"/>
      <c r="M13322" s="77"/>
    </row>
    <row r="13323" ht="15.75" customHeight="1">
      <c r="A13323" s="79">
        <f t="shared" si="3"/>
        <v>55325</v>
      </c>
      <c r="H13323" s="77"/>
      <c r="I13323" s="77"/>
      <c r="J13323" s="77"/>
      <c r="K13323" s="77"/>
      <c r="L13323" s="77"/>
      <c r="M13323" s="77"/>
    </row>
    <row r="13324" ht="15.75" customHeight="1">
      <c r="A13324" s="79">
        <f t="shared" si="3"/>
        <v>55326</v>
      </c>
      <c r="H13324" s="77"/>
      <c r="I13324" s="77"/>
      <c r="J13324" s="77"/>
      <c r="K13324" s="77"/>
      <c r="L13324" s="77"/>
      <c r="M13324" s="77"/>
    </row>
    <row r="13325" ht="15.75" customHeight="1">
      <c r="A13325" s="79">
        <f t="shared" si="3"/>
        <v>55327</v>
      </c>
      <c r="H13325" s="77"/>
      <c r="I13325" s="77"/>
      <c r="J13325" s="77"/>
      <c r="K13325" s="77"/>
      <c r="L13325" s="77"/>
      <c r="M13325" s="77"/>
    </row>
    <row r="13326" ht="15.75" customHeight="1">
      <c r="A13326" s="79">
        <f t="shared" si="3"/>
        <v>55328</v>
      </c>
      <c r="H13326" s="77"/>
      <c r="I13326" s="77"/>
      <c r="J13326" s="77"/>
      <c r="K13326" s="77"/>
      <c r="L13326" s="77"/>
      <c r="M13326" s="77"/>
    </row>
    <row r="13327" ht="15.75" customHeight="1">
      <c r="A13327" s="79">
        <f t="shared" si="3"/>
        <v>55329</v>
      </c>
      <c r="H13327" s="77"/>
      <c r="I13327" s="77"/>
      <c r="J13327" s="77"/>
      <c r="K13327" s="77"/>
      <c r="L13327" s="77"/>
      <c r="M13327" s="77"/>
    </row>
    <row r="13328" ht="15.75" customHeight="1">
      <c r="A13328" s="79">
        <f t="shared" si="3"/>
        <v>55330</v>
      </c>
      <c r="H13328" s="77"/>
      <c r="I13328" s="77"/>
      <c r="J13328" s="77"/>
      <c r="K13328" s="77"/>
      <c r="L13328" s="77"/>
      <c r="M13328" s="77"/>
    </row>
    <row r="13329" ht="15.75" customHeight="1">
      <c r="A13329" s="79">
        <f t="shared" si="3"/>
        <v>55331</v>
      </c>
      <c r="H13329" s="77"/>
      <c r="I13329" s="77"/>
      <c r="J13329" s="77"/>
      <c r="K13329" s="77"/>
      <c r="L13329" s="77"/>
      <c r="M13329" s="77"/>
    </row>
    <row r="13330" ht="15.75" customHeight="1">
      <c r="A13330" s="79">
        <f t="shared" si="3"/>
        <v>55332</v>
      </c>
      <c r="H13330" s="77"/>
      <c r="I13330" s="77"/>
      <c r="J13330" s="77"/>
      <c r="K13330" s="77"/>
      <c r="L13330" s="77"/>
      <c r="M13330" s="77"/>
    </row>
    <row r="13331" ht="15.75" customHeight="1">
      <c r="A13331" s="79">
        <f t="shared" si="3"/>
        <v>55333</v>
      </c>
      <c r="H13331" s="77"/>
      <c r="I13331" s="77"/>
      <c r="J13331" s="77"/>
      <c r="K13331" s="77"/>
      <c r="L13331" s="77"/>
      <c r="M13331" s="77"/>
    </row>
    <row r="13332" ht="15.75" customHeight="1">
      <c r="A13332" s="79">
        <f t="shared" si="3"/>
        <v>55334</v>
      </c>
      <c r="H13332" s="77"/>
      <c r="I13332" s="77"/>
      <c r="J13332" s="77"/>
      <c r="K13332" s="77"/>
      <c r="L13332" s="77"/>
      <c r="M13332" s="77"/>
    </row>
    <row r="13333" ht="15.75" customHeight="1">
      <c r="A13333" s="79">
        <f t="shared" si="3"/>
        <v>55335</v>
      </c>
      <c r="H13333" s="77"/>
      <c r="I13333" s="77"/>
      <c r="J13333" s="77"/>
      <c r="K13333" s="77"/>
      <c r="L13333" s="77"/>
      <c r="M13333" s="77"/>
    </row>
    <row r="13334" ht="15.75" customHeight="1">
      <c r="A13334" s="79">
        <f t="shared" si="3"/>
        <v>55336</v>
      </c>
      <c r="H13334" s="77"/>
      <c r="I13334" s="77"/>
      <c r="J13334" s="77"/>
      <c r="K13334" s="77"/>
      <c r="L13334" s="77"/>
      <c r="M13334" s="77"/>
    </row>
    <row r="13335" ht="15.75" customHeight="1">
      <c r="A13335" s="79">
        <f t="shared" si="3"/>
        <v>55337</v>
      </c>
      <c r="H13335" s="77"/>
      <c r="I13335" s="77"/>
      <c r="J13335" s="77"/>
      <c r="K13335" s="77"/>
      <c r="L13335" s="77"/>
      <c r="M13335" s="77"/>
    </row>
    <row r="13336" ht="15.75" customHeight="1">
      <c r="A13336" s="79">
        <f t="shared" si="3"/>
        <v>55338</v>
      </c>
      <c r="H13336" s="77"/>
      <c r="I13336" s="77"/>
      <c r="J13336" s="77"/>
      <c r="K13336" s="77"/>
      <c r="L13336" s="77"/>
      <c r="M13336" s="77"/>
    </row>
    <row r="13337" ht="15.75" customHeight="1">
      <c r="A13337" s="79">
        <f t="shared" si="3"/>
        <v>55339</v>
      </c>
      <c r="H13337" s="77"/>
      <c r="I13337" s="77"/>
      <c r="J13337" s="77"/>
      <c r="K13337" s="77"/>
      <c r="L13337" s="77"/>
      <c r="M13337" s="77"/>
    </row>
    <row r="13338" ht="15.75" customHeight="1">
      <c r="A13338" s="79">
        <f t="shared" si="3"/>
        <v>55340</v>
      </c>
      <c r="H13338" s="77"/>
      <c r="I13338" s="77"/>
      <c r="J13338" s="77"/>
      <c r="K13338" s="77"/>
      <c r="L13338" s="77"/>
      <c r="M13338" s="77"/>
    </row>
    <row r="13339" ht="15.75" customHeight="1">
      <c r="A13339" s="79">
        <f t="shared" si="3"/>
        <v>55341</v>
      </c>
      <c r="H13339" s="77"/>
      <c r="I13339" s="77"/>
      <c r="J13339" s="77"/>
      <c r="K13339" s="77"/>
      <c r="L13339" s="77"/>
      <c r="M13339" s="77"/>
    </row>
    <row r="13340" ht="15.75" customHeight="1">
      <c r="A13340" s="79">
        <f t="shared" si="3"/>
        <v>55342</v>
      </c>
      <c r="H13340" s="77"/>
      <c r="I13340" s="77"/>
      <c r="J13340" s="77"/>
      <c r="K13340" s="77"/>
      <c r="L13340" s="77"/>
      <c r="M13340" s="77"/>
    </row>
    <row r="13341" ht="15.75" customHeight="1">
      <c r="A13341" s="79">
        <f t="shared" si="3"/>
        <v>55343</v>
      </c>
      <c r="H13341" s="77"/>
      <c r="I13341" s="77"/>
      <c r="J13341" s="77"/>
      <c r="K13341" s="77"/>
      <c r="L13341" s="77"/>
      <c r="M13341" s="77"/>
    </row>
    <row r="13342" ht="15.75" customHeight="1">
      <c r="A13342" s="79">
        <f t="shared" si="3"/>
        <v>55344</v>
      </c>
      <c r="H13342" s="77"/>
      <c r="I13342" s="77"/>
      <c r="J13342" s="77"/>
      <c r="K13342" s="77"/>
      <c r="L13342" s="77"/>
      <c r="M13342" s="77"/>
    </row>
    <row r="13343" ht="15.75" customHeight="1">
      <c r="A13343" s="79">
        <f t="shared" si="3"/>
        <v>55345</v>
      </c>
      <c r="H13343" s="77"/>
      <c r="I13343" s="77"/>
      <c r="J13343" s="77"/>
      <c r="K13343" s="77"/>
      <c r="L13343" s="77"/>
      <c r="M13343" s="77"/>
    </row>
    <row r="13344" ht="15.75" customHeight="1">
      <c r="A13344" s="79">
        <f t="shared" si="3"/>
        <v>55346</v>
      </c>
      <c r="H13344" s="77"/>
      <c r="I13344" s="77"/>
      <c r="J13344" s="77"/>
      <c r="K13344" s="77"/>
      <c r="L13344" s="77"/>
      <c r="M13344" s="77"/>
    </row>
    <row r="13345" ht="15.75" customHeight="1">
      <c r="A13345" s="79">
        <f t="shared" si="3"/>
        <v>55347</v>
      </c>
      <c r="H13345" s="77"/>
      <c r="I13345" s="77"/>
      <c r="J13345" s="77"/>
      <c r="K13345" s="77"/>
      <c r="L13345" s="77"/>
      <c r="M13345" s="77"/>
    </row>
    <row r="13346" ht="15.75" customHeight="1">
      <c r="A13346" s="79">
        <f t="shared" si="3"/>
        <v>55348</v>
      </c>
      <c r="H13346" s="77"/>
      <c r="I13346" s="77"/>
      <c r="J13346" s="77"/>
      <c r="K13346" s="77"/>
      <c r="L13346" s="77"/>
      <c r="M13346" s="77"/>
    </row>
    <row r="13347" ht="15.75" customHeight="1">
      <c r="A13347" s="79">
        <f t="shared" si="3"/>
        <v>55349</v>
      </c>
      <c r="H13347" s="77"/>
      <c r="I13347" s="77"/>
      <c r="J13347" s="77"/>
      <c r="K13347" s="77"/>
      <c r="L13347" s="77"/>
      <c r="M13347" s="77"/>
    </row>
    <row r="13348" ht="15.75" customHeight="1">
      <c r="A13348" s="79">
        <f t="shared" si="3"/>
        <v>55350</v>
      </c>
      <c r="H13348" s="77"/>
      <c r="I13348" s="77"/>
      <c r="J13348" s="77"/>
      <c r="K13348" s="77"/>
      <c r="L13348" s="77"/>
      <c r="M13348" s="77"/>
    </row>
    <row r="13349" ht="15.75" customHeight="1">
      <c r="A13349" s="79">
        <f t="shared" si="3"/>
        <v>55351</v>
      </c>
      <c r="H13349" s="77"/>
      <c r="I13349" s="77"/>
      <c r="J13349" s="77"/>
      <c r="K13349" s="77"/>
      <c r="L13349" s="77"/>
      <c r="M13349" s="77"/>
    </row>
    <row r="13350" ht="15.75" customHeight="1">
      <c r="A13350" s="79">
        <f t="shared" si="3"/>
        <v>55352</v>
      </c>
      <c r="H13350" s="77"/>
      <c r="I13350" s="77"/>
      <c r="J13350" s="77"/>
      <c r="K13350" s="77"/>
      <c r="L13350" s="77"/>
      <c r="M13350" s="77"/>
    </row>
    <row r="13351" ht="15.75" customHeight="1">
      <c r="A13351" s="79">
        <f t="shared" si="3"/>
        <v>55353</v>
      </c>
      <c r="H13351" s="77"/>
      <c r="I13351" s="77"/>
      <c r="J13351" s="77"/>
      <c r="K13351" s="77"/>
      <c r="L13351" s="77"/>
      <c r="M13351" s="77"/>
    </row>
    <row r="13352" ht="15.75" customHeight="1">
      <c r="A13352" s="79">
        <f t="shared" si="3"/>
        <v>55354</v>
      </c>
      <c r="H13352" s="77"/>
      <c r="I13352" s="77"/>
      <c r="J13352" s="77"/>
      <c r="K13352" s="77"/>
      <c r="L13352" s="77"/>
      <c r="M13352" s="77"/>
    </row>
    <row r="13353" ht="15.75" customHeight="1">
      <c r="A13353" s="79">
        <f t="shared" si="3"/>
        <v>55355</v>
      </c>
      <c r="H13353" s="77"/>
      <c r="I13353" s="77"/>
      <c r="J13353" s="77"/>
      <c r="K13353" s="77"/>
      <c r="L13353" s="77"/>
      <c r="M13353" s="77"/>
    </row>
    <row r="13354" ht="15.75" customHeight="1">
      <c r="A13354" s="79">
        <f t="shared" si="3"/>
        <v>55356</v>
      </c>
      <c r="H13354" s="77"/>
      <c r="I13354" s="77"/>
      <c r="J13354" s="77"/>
      <c r="K13354" s="77"/>
      <c r="L13354" s="77"/>
      <c r="M13354" s="77"/>
    </row>
    <row r="13355" ht="15.75" customHeight="1">
      <c r="A13355" s="79">
        <f t="shared" si="3"/>
        <v>55357</v>
      </c>
      <c r="H13355" s="77"/>
      <c r="I13355" s="77"/>
      <c r="J13355" s="77"/>
      <c r="K13355" s="77"/>
      <c r="L13355" s="77"/>
      <c r="M13355" s="77"/>
    </row>
    <row r="13356" ht="15.75" customHeight="1">
      <c r="A13356" s="79">
        <f t="shared" si="3"/>
        <v>55358</v>
      </c>
      <c r="H13356" s="77"/>
      <c r="I13356" s="77"/>
      <c r="J13356" s="77"/>
      <c r="K13356" s="77"/>
      <c r="L13356" s="77"/>
      <c r="M13356" s="77"/>
    </row>
    <row r="13357" ht="15.75" customHeight="1">
      <c r="A13357" s="79">
        <f t="shared" si="3"/>
        <v>55359</v>
      </c>
      <c r="H13357" s="77"/>
      <c r="I13357" s="77"/>
      <c r="J13357" s="77"/>
      <c r="K13357" s="77"/>
      <c r="L13357" s="77"/>
      <c r="M13357" s="77"/>
    </row>
    <row r="13358" ht="15.75" customHeight="1">
      <c r="A13358" s="79">
        <f t="shared" si="3"/>
        <v>55360</v>
      </c>
      <c r="H13358" s="77"/>
      <c r="I13358" s="77"/>
      <c r="J13358" s="77"/>
      <c r="K13358" s="77"/>
      <c r="L13358" s="77"/>
      <c r="M13358" s="77"/>
    </row>
    <row r="13359" ht="15.75" customHeight="1">
      <c r="A13359" s="79">
        <f t="shared" si="3"/>
        <v>55361</v>
      </c>
      <c r="H13359" s="77"/>
      <c r="I13359" s="77"/>
      <c r="J13359" s="77"/>
      <c r="K13359" s="77"/>
      <c r="L13359" s="77"/>
      <c r="M13359" s="77"/>
    </row>
    <row r="13360" ht="15.75" customHeight="1">
      <c r="A13360" s="79">
        <f t="shared" si="3"/>
        <v>55362</v>
      </c>
      <c r="H13360" s="77"/>
      <c r="I13360" s="77"/>
      <c r="J13360" s="77"/>
      <c r="K13360" s="77"/>
      <c r="L13360" s="77"/>
      <c r="M13360" s="77"/>
    </row>
    <row r="13361" ht="15.75" customHeight="1">
      <c r="A13361" s="79">
        <f t="shared" si="3"/>
        <v>55363</v>
      </c>
      <c r="H13361" s="77"/>
      <c r="I13361" s="77"/>
      <c r="J13361" s="77"/>
      <c r="K13361" s="77"/>
      <c r="L13361" s="77"/>
      <c r="M13361" s="77"/>
    </row>
    <row r="13362" ht="15.75" customHeight="1">
      <c r="A13362" s="79">
        <f t="shared" si="3"/>
        <v>55364</v>
      </c>
      <c r="H13362" s="77"/>
      <c r="I13362" s="77"/>
      <c r="J13362" s="77"/>
      <c r="K13362" s="77"/>
      <c r="L13362" s="77"/>
      <c r="M13362" s="77"/>
    </row>
    <row r="13363" ht="15.75" customHeight="1">
      <c r="A13363" s="79">
        <f t="shared" si="3"/>
        <v>55365</v>
      </c>
      <c r="H13363" s="77"/>
      <c r="I13363" s="77"/>
      <c r="J13363" s="77"/>
      <c r="K13363" s="77"/>
      <c r="L13363" s="77"/>
      <c r="M13363" s="77"/>
    </row>
    <row r="13364" ht="15.75" customHeight="1">
      <c r="A13364" s="79">
        <f t="shared" si="3"/>
        <v>55366</v>
      </c>
      <c r="H13364" s="77"/>
      <c r="I13364" s="77"/>
      <c r="J13364" s="77"/>
      <c r="K13364" s="77"/>
      <c r="L13364" s="77"/>
      <c r="M13364" s="77"/>
    </row>
    <row r="13365" ht="15.75" customHeight="1">
      <c r="A13365" s="79">
        <f t="shared" si="3"/>
        <v>55367</v>
      </c>
      <c r="H13365" s="77"/>
      <c r="I13365" s="77"/>
      <c r="J13365" s="77"/>
      <c r="K13365" s="77"/>
      <c r="L13365" s="77"/>
      <c r="M13365" s="77"/>
    </row>
    <row r="13366" ht="15.75" customHeight="1">
      <c r="A13366" s="79">
        <f t="shared" si="3"/>
        <v>55368</v>
      </c>
      <c r="H13366" s="77"/>
      <c r="I13366" s="77"/>
      <c r="J13366" s="77"/>
      <c r="K13366" s="77"/>
      <c r="L13366" s="77"/>
      <c r="M13366" s="77"/>
    </row>
    <row r="13367" ht="15.75" customHeight="1">
      <c r="A13367" s="79">
        <f t="shared" si="3"/>
        <v>55369</v>
      </c>
      <c r="H13367" s="77"/>
      <c r="I13367" s="77"/>
      <c r="J13367" s="77"/>
      <c r="K13367" s="77"/>
      <c r="L13367" s="77"/>
      <c r="M13367" s="77"/>
    </row>
    <row r="13368" ht="15.75" customHeight="1">
      <c r="A13368" s="79">
        <f t="shared" si="3"/>
        <v>55370</v>
      </c>
      <c r="H13368" s="77"/>
      <c r="I13368" s="77"/>
      <c r="J13368" s="77"/>
      <c r="K13368" s="77"/>
      <c r="L13368" s="77"/>
      <c r="M13368" s="77"/>
    </row>
    <row r="13369" ht="15.75" customHeight="1">
      <c r="A13369" s="79">
        <f t="shared" si="3"/>
        <v>55371</v>
      </c>
      <c r="H13369" s="77"/>
      <c r="I13369" s="77"/>
      <c r="J13369" s="77"/>
      <c r="K13369" s="77"/>
      <c r="L13369" s="77"/>
      <c r="M13369" s="77"/>
    </row>
    <row r="13370" ht="15.75" customHeight="1">
      <c r="A13370" s="79">
        <f t="shared" si="3"/>
        <v>55372</v>
      </c>
      <c r="H13370" s="77"/>
      <c r="I13370" s="77"/>
      <c r="J13370" s="77"/>
      <c r="K13370" s="77"/>
      <c r="L13370" s="77"/>
      <c r="M13370" s="77"/>
    </row>
    <row r="13371" ht="15.75" customHeight="1">
      <c r="A13371" s="79">
        <f t="shared" si="3"/>
        <v>55373</v>
      </c>
      <c r="H13371" s="77"/>
      <c r="I13371" s="77"/>
      <c r="J13371" s="77"/>
      <c r="K13371" s="77"/>
      <c r="L13371" s="77"/>
      <c r="M13371" s="77"/>
    </row>
    <row r="13372" ht="15.75" customHeight="1">
      <c r="A13372" s="79">
        <f t="shared" si="3"/>
        <v>55374</v>
      </c>
      <c r="H13372" s="77"/>
      <c r="I13372" s="77"/>
      <c r="J13372" s="77"/>
      <c r="K13372" s="77"/>
      <c r="L13372" s="77"/>
      <c r="M13372" s="77"/>
    </row>
    <row r="13373" ht="15.75" customHeight="1">
      <c r="A13373" s="79">
        <f t="shared" si="3"/>
        <v>55375</v>
      </c>
      <c r="H13373" s="77"/>
      <c r="I13373" s="77"/>
      <c r="J13373" s="77"/>
      <c r="K13373" s="77"/>
      <c r="L13373" s="77"/>
      <c r="M13373" s="77"/>
    </row>
    <row r="13374" ht="15.75" customHeight="1">
      <c r="A13374" s="79">
        <f t="shared" si="3"/>
        <v>55376</v>
      </c>
      <c r="H13374" s="77"/>
      <c r="I13374" s="77"/>
      <c r="J13374" s="77"/>
      <c r="K13374" s="77"/>
      <c r="L13374" s="77"/>
      <c r="M13374" s="77"/>
    </row>
    <row r="13375" ht="15.75" customHeight="1">
      <c r="A13375" s="79">
        <f t="shared" si="3"/>
        <v>55377</v>
      </c>
      <c r="H13375" s="77"/>
      <c r="I13375" s="77"/>
      <c r="J13375" s="77"/>
      <c r="K13375" s="77"/>
      <c r="L13375" s="77"/>
      <c r="M13375" s="77"/>
    </row>
    <row r="13376" ht="15.75" customHeight="1">
      <c r="A13376" s="79">
        <f t="shared" si="3"/>
        <v>55378</v>
      </c>
      <c r="H13376" s="77"/>
      <c r="I13376" s="77"/>
      <c r="J13376" s="77"/>
      <c r="K13376" s="77"/>
      <c r="L13376" s="77"/>
      <c r="M13376" s="77"/>
    </row>
    <row r="13377" ht="15.75" customHeight="1">
      <c r="A13377" s="79">
        <f t="shared" si="3"/>
        <v>55379</v>
      </c>
      <c r="H13377" s="77"/>
      <c r="I13377" s="77"/>
      <c r="J13377" s="77"/>
      <c r="K13377" s="77"/>
      <c r="L13377" s="77"/>
      <c r="M13377" s="77"/>
    </row>
    <row r="13378" ht="15.75" customHeight="1">
      <c r="A13378" s="79">
        <f t="shared" si="3"/>
        <v>55380</v>
      </c>
      <c r="H13378" s="77"/>
      <c r="I13378" s="77"/>
      <c r="J13378" s="77"/>
      <c r="K13378" s="77"/>
      <c r="L13378" s="77"/>
      <c r="M13378" s="77"/>
    </row>
    <row r="13379" ht="15.75" customHeight="1">
      <c r="A13379" s="79">
        <f t="shared" si="3"/>
        <v>55381</v>
      </c>
      <c r="H13379" s="77"/>
      <c r="I13379" s="77"/>
      <c r="J13379" s="77"/>
      <c r="K13379" s="77"/>
      <c r="L13379" s="77"/>
      <c r="M13379" s="77"/>
    </row>
    <row r="13380" ht="15.75" customHeight="1">
      <c r="A13380" s="79">
        <f t="shared" si="3"/>
        <v>55382</v>
      </c>
      <c r="H13380" s="77"/>
      <c r="I13380" s="77"/>
      <c r="J13380" s="77"/>
      <c r="K13380" s="77"/>
      <c r="L13380" s="77"/>
      <c r="M13380" s="77"/>
    </row>
    <row r="13381" ht="15.75" customHeight="1">
      <c r="A13381" s="79">
        <f t="shared" si="3"/>
        <v>55383</v>
      </c>
      <c r="H13381" s="77"/>
      <c r="I13381" s="77"/>
      <c r="J13381" s="77"/>
      <c r="K13381" s="77"/>
      <c r="L13381" s="77"/>
      <c r="M13381" s="77"/>
    </row>
    <row r="13382" ht="15.75" customHeight="1">
      <c r="A13382" s="79">
        <f t="shared" si="3"/>
        <v>55384</v>
      </c>
      <c r="H13382" s="77"/>
      <c r="I13382" s="77"/>
      <c r="J13382" s="77"/>
      <c r="K13382" s="77"/>
      <c r="L13382" s="77"/>
      <c r="M13382" s="77"/>
    </row>
    <row r="13383" ht="15.75" customHeight="1">
      <c r="A13383" s="79">
        <f t="shared" si="3"/>
        <v>55385</v>
      </c>
      <c r="H13383" s="77"/>
      <c r="I13383" s="77"/>
      <c r="J13383" s="77"/>
      <c r="K13383" s="77"/>
      <c r="L13383" s="77"/>
      <c r="M13383" s="77"/>
    </row>
    <row r="13384" ht="15.75" customHeight="1">
      <c r="A13384" s="79">
        <f t="shared" si="3"/>
        <v>55386</v>
      </c>
      <c r="H13384" s="77"/>
      <c r="I13384" s="77"/>
      <c r="J13384" s="77"/>
      <c r="K13384" s="77"/>
      <c r="L13384" s="77"/>
      <c r="M13384" s="77"/>
    </row>
    <row r="13385" ht="15.75" customHeight="1">
      <c r="A13385" s="79">
        <f t="shared" si="3"/>
        <v>55387</v>
      </c>
      <c r="H13385" s="77"/>
      <c r="I13385" s="77"/>
      <c r="J13385" s="77"/>
      <c r="K13385" s="77"/>
      <c r="L13385" s="77"/>
      <c r="M13385" s="77"/>
    </row>
    <row r="13386" ht="15.75" customHeight="1">
      <c r="A13386" s="79">
        <f t="shared" si="3"/>
        <v>55388</v>
      </c>
      <c r="H13386" s="77"/>
      <c r="I13386" s="77"/>
      <c r="J13386" s="77"/>
      <c r="K13386" s="77"/>
      <c r="L13386" s="77"/>
      <c r="M13386" s="77"/>
    </row>
    <row r="13387" ht="15.75" customHeight="1">
      <c r="A13387" s="79">
        <f t="shared" si="3"/>
        <v>55389</v>
      </c>
      <c r="H13387" s="77"/>
      <c r="I13387" s="77"/>
      <c r="J13387" s="77"/>
      <c r="K13387" s="77"/>
      <c r="L13387" s="77"/>
      <c r="M13387" s="77"/>
    </row>
    <row r="13388" ht="15.75" customHeight="1">
      <c r="A13388" s="79">
        <f t="shared" si="3"/>
        <v>55390</v>
      </c>
      <c r="H13388" s="77"/>
      <c r="I13388" s="77"/>
      <c r="J13388" s="77"/>
      <c r="K13388" s="77"/>
      <c r="L13388" s="77"/>
      <c r="M13388" s="77"/>
    </row>
    <row r="13389" ht="15.75" customHeight="1">
      <c r="A13389" s="79">
        <f t="shared" si="3"/>
        <v>55391</v>
      </c>
      <c r="H13389" s="77"/>
      <c r="I13389" s="77"/>
      <c r="J13389" s="77"/>
      <c r="K13389" s="77"/>
      <c r="L13389" s="77"/>
      <c r="M13389" s="77"/>
    </row>
    <row r="13390" ht="15.75" customHeight="1">
      <c r="A13390" s="79">
        <f t="shared" si="3"/>
        <v>55392</v>
      </c>
      <c r="H13390" s="77"/>
      <c r="I13390" s="77"/>
      <c r="J13390" s="77"/>
      <c r="K13390" s="77"/>
      <c r="L13390" s="77"/>
      <c r="M13390" s="77"/>
    </row>
    <row r="13391" ht="15.75" customHeight="1">
      <c r="A13391" s="79">
        <f t="shared" si="3"/>
        <v>55393</v>
      </c>
      <c r="H13391" s="77"/>
      <c r="I13391" s="77"/>
      <c r="J13391" s="77"/>
      <c r="K13391" s="77"/>
      <c r="L13391" s="77"/>
      <c r="M13391" s="77"/>
    </row>
    <row r="13392" ht="15.75" customHeight="1">
      <c r="A13392" s="79">
        <f t="shared" si="3"/>
        <v>55394</v>
      </c>
      <c r="H13392" s="77"/>
      <c r="I13392" s="77"/>
      <c r="J13392" s="77"/>
      <c r="K13392" s="77"/>
      <c r="L13392" s="77"/>
      <c r="M13392" s="77"/>
    </row>
    <row r="13393" ht="15.75" customHeight="1">
      <c r="A13393" s="79">
        <f t="shared" si="3"/>
        <v>55395</v>
      </c>
      <c r="H13393" s="77"/>
      <c r="I13393" s="77"/>
      <c r="J13393" s="77"/>
      <c r="K13393" s="77"/>
      <c r="L13393" s="77"/>
      <c r="M13393" s="77"/>
    </row>
    <row r="13394" ht="15.75" customHeight="1">
      <c r="A13394" s="79">
        <f t="shared" si="3"/>
        <v>55396</v>
      </c>
      <c r="H13394" s="77"/>
      <c r="I13394" s="77"/>
      <c r="J13394" s="77"/>
      <c r="K13394" s="77"/>
      <c r="L13394" s="77"/>
      <c r="M13394" s="77"/>
    </row>
    <row r="13395" ht="15.75" customHeight="1">
      <c r="A13395" s="79">
        <f t="shared" si="3"/>
        <v>55397</v>
      </c>
      <c r="H13395" s="77"/>
      <c r="I13395" s="77"/>
      <c r="J13395" s="77"/>
      <c r="K13395" s="77"/>
      <c r="L13395" s="77"/>
      <c r="M13395" s="77"/>
    </row>
    <row r="13396" ht="15.75" customHeight="1">
      <c r="A13396" s="79">
        <f t="shared" si="3"/>
        <v>55398</v>
      </c>
      <c r="H13396" s="77"/>
      <c r="I13396" s="77"/>
      <c r="J13396" s="77"/>
      <c r="K13396" s="77"/>
      <c r="L13396" s="77"/>
      <c r="M13396" s="77"/>
    </row>
    <row r="13397" ht="15.75" customHeight="1">
      <c r="A13397" s="79">
        <f t="shared" si="3"/>
        <v>55399</v>
      </c>
      <c r="H13397" s="77"/>
      <c r="I13397" s="77"/>
      <c r="J13397" s="77"/>
      <c r="K13397" s="77"/>
      <c r="L13397" s="77"/>
      <c r="M13397" s="77"/>
    </row>
    <row r="13398" ht="15.75" customHeight="1">
      <c r="A13398" s="79">
        <f t="shared" si="3"/>
        <v>55400</v>
      </c>
      <c r="H13398" s="77"/>
      <c r="I13398" s="77"/>
      <c r="J13398" s="77"/>
      <c r="K13398" s="77"/>
      <c r="L13398" s="77"/>
      <c r="M13398" s="77"/>
    </row>
    <row r="13399" ht="15.75" customHeight="1">
      <c r="A13399" s="79">
        <f t="shared" si="3"/>
        <v>55401</v>
      </c>
      <c r="H13399" s="77"/>
      <c r="I13399" s="77"/>
      <c r="J13399" s="77"/>
      <c r="K13399" s="77"/>
      <c r="L13399" s="77"/>
      <c r="M13399" s="77"/>
    </row>
    <row r="13400" ht="15.75" customHeight="1">
      <c r="A13400" s="79">
        <f t="shared" si="3"/>
        <v>55402</v>
      </c>
      <c r="H13400" s="77"/>
      <c r="I13400" s="77"/>
      <c r="J13400" s="77"/>
      <c r="K13400" s="77"/>
      <c r="L13400" s="77"/>
      <c r="M13400" s="77"/>
    </row>
    <row r="13401" ht="15.75" customHeight="1">
      <c r="A13401" s="79">
        <f t="shared" si="3"/>
        <v>55403</v>
      </c>
      <c r="H13401" s="77"/>
      <c r="I13401" s="77"/>
      <c r="J13401" s="77"/>
      <c r="K13401" s="77"/>
      <c r="L13401" s="77"/>
      <c r="M13401" s="77"/>
    </row>
    <row r="13402" ht="15.75" customHeight="1">
      <c r="A13402" s="79">
        <f t="shared" si="3"/>
        <v>55404</v>
      </c>
      <c r="H13402" s="77"/>
      <c r="I13402" s="77"/>
      <c r="J13402" s="77"/>
      <c r="K13402" s="77"/>
      <c r="L13402" s="77"/>
      <c r="M13402" s="77"/>
    </row>
    <row r="13403" ht="15.75" customHeight="1">
      <c r="A13403" s="79">
        <f t="shared" si="3"/>
        <v>55405</v>
      </c>
      <c r="H13403" s="77"/>
      <c r="I13403" s="77"/>
      <c r="J13403" s="77"/>
      <c r="K13403" s="77"/>
      <c r="L13403" s="77"/>
      <c r="M13403" s="77"/>
    </row>
    <row r="13404" ht="15.75" customHeight="1">
      <c r="A13404" s="79">
        <f t="shared" si="3"/>
        <v>55406</v>
      </c>
      <c r="H13404" s="77"/>
      <c r="I13404" s="77"/>
      <c r="J13404" s="77"/>
      <c r="K13404" s="77"/>
      <c r="L13404" s="77"/>
      <c r="M13404" s="77"/>
    </row>
    <row r="13405" ht="15.75" customHeight="1">
      <c r="A13405" s="79">
        <f t="shared" si="3"/>
        <v>55407</v>
      </c>
      <c r="H13405" s="77"/>
      <c r="I13405" s="77"/>
      <c r="J13405" s="77"/>
      <c r="K13405" s="77"/>
      <c r="L13405" s="77"/>
      <c r="M13405" s="77"/>
    </row>
    <row r="13406" ht="15.75" customHeight="1">
      <c r="A13406" s="79">
        <f t="shared" si="3"/>
        <v>55408</v>
      </c>
      <c r="H13406" s="77"/>
      <c r="I13406" s="77"/>
      <c r="J13406" s="77"/>
      <c r="K13406" s="77"/>
      <c r="L13406" s="77"/>
      <c r="M13406" s="77"/>
    </row>
    <row r="13407" ht="15.75" customHeight="1">
      <c r="A13407" s="79">
        <f t="shared" si="3"/>
        <v>55409</v>
      </c>
      <c r="H13407" s="77"/>
      <c r="I13407" s="77"/>
      <c r="J13407" s="77"/>
      <c r="K13407" s="77"/>
      <c r="L13407" s="77"/>
      <c r="M13407" s="77"/>
    </row>
    <row r="13408" ht="15.75" customHeight="1">
      <c r="A13408" s="79">
        <f t="shared" si="3"/>
        <v>55410</v>
      </c>
      <c r="H13408" s="77"/>
      <c r="I13408" s="77"/>
      <c r="J13408" s="77"/>
      <c r="K13408" s="77"/>
      <c r="L13408" s="77"/>
      <c r="M13408" s="77"/>
    </row>
    <row r="13409" ht="15.75" customHeight="1">
      <c r="A13409" s="79">
        <f t="shared" si="3"/>
        <v>55411</v>
      </c>
      <c r="H13409" s="77"/>
      <c r="I13409" s="77"/>
      <c r="J13409" s="77"/>
      <c r="K13409" s="77"/>
      <c r="L13409" s="77"/>
      <c r="M13409" s="77"/>
    </row>
    <row r="13410" ht="15.75" customHeight="1">
      <c r="A13410" s="79">
        <f t="shared" si="3"/>
        <v>55412</v>
      </c>
      <c r="H13410" s="77"/>
      <c r="I13410" s="77"/>
      <c r="J13410" s="77"/>
      <c r="K13410" s="77"/>
      <c r="L13410" s="77"/>
      <c r="M13410" s="77"/>
    </row>
    <row r="13411" ht="15.75" customHeight="1">
      <c r="A13411" s="79">
        <f t="shared" si="3"/>
        <v>55413</v>
      </c>
      <c r="H13411" s="77"/>
      <c r="I13411" s="77"/>
      <c r="J13411" s="77"/>
      <c r="K13411" s="77"/>
      <c r="L13411" s="77"/>
      <c r="M13411" s="77"/>
    </row>
    <row r="13412" ht="15.75" customHeight="1">
      <c r="A13412" s="79">
        <f t="shared" si="3"/>
        <v>55414</v>
      </c>
      <c r="H13412" s="77"/>
      <c r="I13412" s="77"/>
      <c r="J13412" s="77"/>
      <c r="K13412" s="77"/>
      <c r="L13412" s="77"/>
      <c r="M13412" s="77"/>
    </row>
    <row r="13413" ht="15.75" customHeight="1">
      <c r="A13413" s="79">
        <f t="shared" si="3"/>
        <v>55415</v>
      </c>
      <c r="H13413" s="77"/>
      <c r="I13413" s="77"/>
      <c r="J13413" s="77"/>
      <c r="K13413" s="77"/>
      <c r="L13413" s="77"/>
      <c r="M13413" s="77"/>
    </row>
    <row r="13414" ht="15.75" customHeight="1">
      <c r="A13414" s="79">
        <f t="shared" si="3"/>
        <v>55416</v>
      </c>
      <c r="H13414" s="77"/>
      <c r="I13414" s="77"/>
      <c r="J13414" s="77"/>
      <c r="K13414" s="77"/>
      <c r="L13414" s="77"/>
      <c r="M13414" s="77"/>
    </row>
    <row r="13415" ht="15.75" customHeight="1">
      <c r="A13415" s="79">
        <f t="shared" si="3"/>
        <v>55417</v>
      </c>
      <c r="H13415" s="77"/>
      <c r="I13415" s="77"/>
      <c r="J13415" s="77"/>
      <c r="K13415" s="77"/>
      <c r="L13415" s="77"/>
      <c r="M13415" s="77"/>
    </row>
    <row r="13416" ht="15.75" customHeight="1">
      <c r="A13416" s="79">
        <f t="shared" si="3"/>
        <v>55418</v>
      </c>
      <c r="H13416" s="77"/>
      <c r="I13416" s="77"/>
      <c r="J13416" s="77"/>
      <c r="K13416" s="77"/>
      <c r="L13416" s="77"/>
      <c r="M13416" s="77"/>
    </row>
    <row r="13417" ht="15.75" customHeight="1">
      <c r="A13417" s="79">
        <f t="shared" si="3"/>
        <v>55419</v>
      </c>
      <c r="H13417" s="77"/>
      <c r="I13417" s="77"/>
      <c r="J13417" s="77"/>
      <c r="K13417" s="77"/>
      <c r="L13417" s="77"/>
      <c r="M13417" s="77"/>
    </row>
    <row r="13418" ht="15.75" customHeight="1">
      <c r="A13418" s="79">
        <f t="shared" si="3"/>
        <v>55420</v>
      </c>
      <c r="H13418" s="77"/>
      <c r="I13418" s="77"/>
      <c r="J13418" s="77"/>
      <c r="K13418" s="77"/>
      <c r="L13418" s="77"/>
      <c r="M13418" s="77"/>
    </row>
    <row r="13419" ht="15.75" customHeight="1">
      <c r="A13419" s="79">
        <f t="shared" si="3"/>
        <v>55421</v>
      </c>
      <c r="H13419" s="77"/>
      <c r="I13419" s="77"/>
      <c r="J13419" s="77"/>
      <c r="K13419" s="77"/>
      <c r="L13419" s="77"/>
      <c r="M13419" s="77"/>
    </row>
    <row r="13420" ht="15.75" customHeight="1">
      <c r="A13420" s="79">
        <f t="shared" si="3"/>
        <v>55422</v>
      </c>
      <c r="H13420" s="77"/>
      <c r="I13420" s="77"/>
      <c r="J13420" s="77"/>
      <c r="K13420" s="77"/>
      <c r="L13420" s="77"/>
      <c r="M13420" s="77"/>
    </row>
    <row r="13421" ht="15.75" customHeight="1">
      <c r="A13421" s="79">
        <f t="shared" si="3"/>
        <v>55423</v>
      </c>
      <c r="H13421" s="77"/>
      <c r="I13421" s="77"/>
      <c r="J13421" s="77"/>
      <c r="K13421" s="77"/>
      <c r="L13421" s="77"/>
      <c r="M13421" s="77"/>
    </row>
    <row r="13422" ht="15.75" customHeight="1">
      <c r="A13422" s="79">
        <f t="shared" si="3"/>
        <v>55424</v>
      </c>
      <c r="H13422" s="77"/>
      <c r="I13422" s="77"/>
      <c r="J13422" s="77"/>
      <c r="K13422" s="77"/>
      <c r="L13422" s="77"/>
      <c r="M13422" s="77"/>
    </row>
    <row r="13423" ht="15.75" customHeight="1">
      <c r="A13423" s="79">
        <f t="shared" si="3"/>
        <v>55425</v>
      </c>
      <c r="H13423" s="77"/>
      <c r="I13423" s="77"/>
      <c r="J13423" s="77"/>
      <c r="K13423" s="77"/>
      <c r="L13423" s="77"/>
      <c r="M13423" s="77"/>
    </row>
    <row r="13424" ht="15.75" customHeight="1">
      <c r="A13424" s="79">
        <f t="shared" si="3"/>
        <v>55426</v>
      </c>
      <c r="H13424" s="77"/>
      <c r="I13424" s="77"/>
      <c r="J13424" s="77"/>
      <c r="K13424" s="77"/>
      <c r="L13424" s="77"/>
      <c r="M13424" s="77"/>
    </row>
    <row r="13425" ht="15.75" customHeight="1">
      <c r="A13425" s="79">
        <f t="shared" si="3"/>
        <v>55427</v>
      </c>
      <c r="H13425" s="77"/>
      <c r="I13425" s="77"/>
      <c r="J13425" s="77"/>
      <c r="K13425" s="77"/>
      <c r="L13425" s="77"/>
      <c r="M13425" s="77"/>
    </row>
    <row r="13426" ht="15.75" customHeight="1">
      <c r="A13426" s="79">
        <f t="shared" si="3"/>
        <v>55428</v>
      </c>
      <c r="H13426" s="77"/>
      <c r="I13426" s="77"/>
      <c r="J13426" s="77"/>
      <c r="K13426" s="77"/>
      <c r="L13426" s="77"/>
      <c r="M13426" s="77"/>
    </row>
    <row r="13427" ht="15.75" customHeight="1">
      <c r="A13427" s="79">
        <f t="shared" si="3"/>
        <v>55429</v>
      </c>
      <c r="H13427" s="77"/>
      <c r="I13427" s="77"/>
      <c r="J13427" s="77"/>
      <c r="K13427" s="77"/>
      <c r="L13427" s="77"/>
      <c r="M13427" s="77"/>
    </row>
    <row r="13428" ht="15.75" customHeight="1">
      <c r="A13428" s="79">
        <f t="shared" si="3"/>
        <v>55430</v>
      </c>
      <c r="H13428" s="77"/>
      <c r="I13428" s="77"/>
      <c r="J13428" s="77"/>
      <c r="K13428" s="77"/>
      <c r="L13428" s="77"/>
      <c r="M13428" s="77"/>
    </row>
    <row r="13429" ht="15.75" customHeight="1">
      <c r="A13429" s="79">
        <f t="shared" si="3"/>
        <v>55431</v>
      </c>
      <c r="H13429" s="77"/>
      <c r="I13429" s="77"/>
      <c r="J13429" s="77"/>
      <c r="K13429" s="77"/>
      <c r="L13429" s="77"/>
      <c r="M13429" s="77"/>
    </row>
    <row r="13430" ht="15.75" customHeight="1">
      <c r="A13430" s="79">
        <f t="shared" si="3"/>
        <v>55432</v>
      </c>
      <c r="H13430" s="77"/>
      <c r="I13430" s="77"/>
      <c r="J13430" s="77"/>
      <c r="K13430" s="77"/>
      <c r="L13430" s="77"/>
      <c r="M13430" s="77"/>
    </row>
    <row r="13431" ht="15.75" customHeight="1">
      <c r="A13431" s="79">
        <f t="shared" si="3"/>
        <v>55433</v>
      </c>
      <c r="H13431" s="77"/>
      <c r="I13431" s="77"/>
      <c r="J13431" s="77"/>
      <c r="K13431" s="77"/>
      <c r="L13431" s="77"/>
      <c r="M13431" s="77"/>
    </row>
    <row r="13432" ht="15.75" customHeight="1">
      <c r="A13432" s="79">
        <f t="shared" si="3"/>
        <v>55434</v>
      </c>
      <c r="H13432" s="77"/>
      <c r="I13432" s="77"/>
      <c r="J13432" s="77"/>
      <c r="K13432" s="77"/>
      <c r="L13432" s="77"/>
      <c r="M13432" s="77"/>
    </row>
    <row r="13433" ht="15.75" customHeight="1">
      <c r="A13433" s="79">
        <f t="shared" si="3"/>
        <v>55435</v>
      </c>
      <c r="H13433" s="77"/>
      <c r="I13433" s="77"/>
      <c r="J13433" s="77"/>
      <c r="K13433" s="77"/>
      <c r="L13433" s="77"/>
      <c r="M13433" s="77"/>
    </row>
    <row r="13434" ht="15.75" customHeight="1">
      <c r="A13434" s="79">
        <f t="shared" si="3"/>
        <v>55436</v>
      </c>
      <c r="H13434" s="77"/>
      <c r="I13434" s="77"/>
      <c r="J13434" s="77"/>
      <c r="K13434" s="77"/>
      <c r="L13434" s="77"/>
      <c r="M13434" s="77"/>
    </row>
    <row r="13435" ht="15.75" customHeight="1">
      <c r="A13435" s="79">
        <f t="shared" si="3"/>
        <v>55437</v>
      </c>
      <c r="H13435" s="77"/>
      <c r="I13435" s="77"/>
      <c r="J13435" s="77"/>
      <c r="K13435" s="77"/>
      <c r="L13435" s="77"/>
      <c r="M13435" s="77"/>
    </row>
    <row r="13436" ht="15.75" customHeight="1">
      <c r="A13436" s="79">
        <f t="shared" si="3"/>
        <v>55438</v>
      </c>
      <c r="H13436" s="77"/>
      <c r="I13436" s="77"/>
      <c r="J13436" s="77"/>
      <c r="K13436" s="77"/>
      <c r="L13436" s="77"/>
      <c r="M13436" s="77"/>
    </row>
    <row r="13437" ht="15.75" customHeight="1">
      <c r="A13437" s="79">
        <f t="shared" si="3"/>
        <v>55439</v>
      </c>
      <c r="H13437" s="77"/>
      <c r="I13437" s="77"/>
      <c r="J13437" s="77"/>
      <c r="K13437" s="77"/>
      <c r="L13437" s="77"/>
      <c r="M13437" s="77"/>
    </row>
    <row r="13438" ht="15.75" customHeight="1">
      <c r="A13438" s="79">
        <f t="shared" si="3"/>
        <v>55440</v>
      </c>
      <c r="H13438" s="77"/>
      <c r="I13438" s="77"/>
      <c r="J13438" s="77"/>
      <c r="K13438" s="77"/>
      <c r="L13438" s="77"/>
      <c r="M13438" s="77"/>
    </row>
    <row r="13439" ht="15.75" customHeight="1">
      <c r="A13439" s="79">
        <f t="shared" si="3"/>
        <v>55441</v>
      </c>
      <c r="H13439" s="77"/>
      <c r="I13439" s="77"/>
      <c r="J13439" s="77"/>
      <c r="K13439" s="77"/>
      <c r="L13439" s="77"/>
      <c r="M13439" s="77"/>
    </row>
    <row r="13440" ht="15.75" customHeight="1">
      <c r="A13440" s="79">
        <f t="shared" si="3"/>
        <v>55442</v>
      </c>
      <c r="H13440" s="77"/>
      <c r="I13440" s="77"/>
      <c r="J13440" s="77"/>
      <c r="K13440" s="77"/>
      <c r="L13440" s="77"/>
      <c r="M13440" s="77"/>
    </row>
    <row r="13441" ht="15.75" customHeight="1">
      <c r="A13441" s="79">
        <f t="shared" si="3"/>
        <v>55443</v>
      </c>
      <c r="H13441" s="77"/>
      <c r="I13441" s="77"/>
      <c r="J13441" s="77"/>
      <c r="K13441" s="77"/>
      <c r="L13441" s="77"/>
      <c r="M13441" s="77"/>
    </row>
    <row r="13442" ht="15.75" customHeight="1">
      <c r="A13442" s="79">
        <f t="shared" si="3"/>
        <v>55444</v>
      </c>
      <c r="H13442" s="77"/>
      <c r="I13442" s="77"/>
      <c r="J13442" s="77"/>
      <c r="K13442" s="77"/>
      <c r="L13442" s="77"/>
      <c r="M13442" s="77"/>
    </row>
    <row r="13443" ht="15.75" customHeight="1">
      <c r="A13443" s="79">
        <f t="shared" si="3"/>
        <v>55445</v>
      </c>
      <c r="H13443" s="77"/>
      <c r="I13443" s="77"/>
      <c r="J13443" s="77"/>
      <c r="K13443" s="77"/>
      <c r="L13443" s="77"/>
      <c r="M13443" s="77"/>
    </row>
    <row r="13444" ht="15.75" customHeight="1">
      <c r="A13444" s="79">
        <f t="shared" si="3"/>
        <v>55446</v>
      </c>
      <c r="H13444" s="77"/>
      <c r="I13444" s="77"/>
      <c r="J13444" s="77"/>
      <c r="K13444" s="77"/>
      <c r="L13444" s="77"/>
      <c r="M13444" s="77"/>
    </row>
    <row r="13445" ht="15.75" customHeight="1">
      <c r="A13445" s="79">
        <f t="shared" si="3"/>
        <v>55447</v>
      </c>
      <c r="H13445" s="77"/>
      <c r="I13445" s="77"/>
      <c r="J13445" s="77"/>
      <c r="K13445" s="77"/>
      <c r="L13445" s="77"/>
      <c r="M13445" s="77"/>
    </row>
    <row r="13446" ht="15.75" customHeight="1">
      <c r="A13446" s="79">
        <f t="shared" si="3"/>
        <v>55448</v>
      </c>
      <c r="H13446" s="77"/>
      <c r="I13446" s="77"/>
      <c r="J13446" s="77"/>
      <c r="K13446" s="77"/>
      <c r="L13446" s="77"/>
      <c r="M13446" s="77"/>
    </row>
    <row r="13447" ht="15.75" customHeight="1">
      <c r="A13447" s="79">
        <f t="shared" si="3"/>
        <v>55449</v>
      </c>
      <c r="H13447" s="77"/>
      <c r="I13447" s="77"/>
      <c r="J13447" s="77"/>
      <c r="K13447" s="77"/>
      <c r="L13447" s="77"/>
      <c r="M13447" s="77"/>
    </row>
    <row r="13448" ht="15.75" customHeight="1">
      <c r="A13448" s="79">
        <f t="shared" si="3"/>
        <v>55450</v>
      </c>
      <c r="H13448" s="77"/>
      <c r="I13448" s="77"/>
      <c r="J13448" s="77"/>
      <c r="K13448" s="77"/>
      <c r="L13448" s="77"/>
      <c r="M13448" s="77"/>
    </row>
    <row r="13449" ht="15.75" customHeight="1">
      <c r="A13449" s="79">
        <f t="shared" si="3"/>
        <v>55451</v>
      </c>
      <c r="H13449" s="77"/>
      <c r="I13449" s="77"/>
      <c r="J13449" s="77"/>
      <c r="K13449" s="77"/>
      <c r="L13449" s="77"/>
      <c r="M13449" s="77"/>
    </row>
    <row r="13450" ht="15.75" customHeight="1">
      <c r="A13450" s="79">
        <f t="shared" si="3"/>
        <v>55452</v>
      </c>
      <c r="H13450" s="77"/>
      <c r="I13450" s="77"/>
      <c r="J13450" s="77"/>
      <c r="K13450" s="77"/>
      <c r="L13450" s="77"/>
      <c r="M13450" s="77"/>
    </row>
    <row r="13451" ht="15.75" customHeight="1">
      <c r="A13451" s="79">
        <f t="shared" si="3"/>
        <v>55453</v>
      </c>
      <c r="H13451" s="77"/>
      <c r="I13451" s="77"/>
      <c r="J13451" s="77"/>
      <c r="K13451" s="77"/>
      <c r="L13451" s="77"/>
      <c r="M13451" s="77"/>
    </row>
    <row r="13452" ht="15.75" customHeight="1">
      <c r="A13452" s="79">
        <f t="shared" si="3"/>
        <v>55454</v>
      </c>
      <c r="H13452" s="77"/>
      <c r="I13452" s="77"/>
      <c r="J13452" s="77"/>
      <c r="K13452" s="77"/>
      <c r="L13452" s="77"/>
      <c r="M13452" s="77"/>
    </row>
    <row r="13453" ht="15.75" customHeight="1">
      <c r="A13453" s="79">
        <f t="shared" si="3"/>
        <v>55455</v>
      </c>
      <c r="H13453" s="77"/>
      <c r="I13453" s="77"/>
      <c r="J13453" s="77"/>
      <c r="K13453" s="77"/>
      <c r="L13453" s="77"/>
      <c r="M13453" s="77"/>
    </row>
    <row r="13454" ht="15.75" customHeight="1">
      <c r="A13454" s="79">
        <f t="shared" si="3"/>
        <v>55456</v>
      </c>
      <c r="H13454" s="77"/>
      <c r="I13454" s="77"/>
      <c r="J13454" s="77"/>
      <c r="K13454" s="77"/>
      <c r="L13454" s="77"/>
      <c r="M13454" s="77"/>
    </row>
    <row r="13455" ht="15.75" customHeight="1">
      <c r="A13455" s="79">
        <f t="shared" si="3"/>
        <v>55457</v>
      </c>
      <c r="H13455" s="77"/>
      <c r="I13455" s="77"/>
      <c r="J13455" s="77"/>
      <c r="K13455" s="77"/>
      <c r="L13455" s="77"/>
      <c r="M13455" s="77"/>
    </row>
    <row r="13456" ht="15.75" customHeight="1">
      <c r="A13456" s="79">
        <f t="shared" si="3"/>
        <v>55458</v>
      </c>
      <c r="H13456" s="77"/>
      <c r="I13456" s="77"/>
      <c r="J13456" s="77"/>
      <c r="K13456" s="77"/>
      <c r="L13456" s="77"/>
      <c r="M13456" s="77"/>
    </row>
    <row r="13457" ht="15.75" customHeight="1">
      <c r="A13457" s="79">
        <f t="shared" si="3"/>
        <v>55459</v>
      </c>
      <c r="H13457" s="77"/>
      <c r="I13457" s="77"/>
      <c r="J13457" s="77"/>
      <c r="K13457" s="77"/>
      <c r="L13457" s="77"/>
      <c r="M13457" s="77"/>
    </row>
    <row r="13458" ht="15.75" customHeight="1">
      <c r="A13458" s="79">
        <f t="shared" si="3"/>
        <v>55460</v>
      </c>
      <c r="H13458" s="77"/>
      <c r="I13458" s="77"/>
      <c r="J13458" s="77"/>
      <c r="K13458" s="77"/>
      <c r="L13458" s="77"/>
      <c r="M13458" s="77"/>
    </row>
    <row r="13459" ht="15.75" customHeight="1">
      <c r="A13459" s="79">
        <f t="shared" si="3"/>
        <v>55461</v>
      </c>
      <c r="H13459" s="77"/>
      <c r="I13459" s="77"/>
      <c r="J13459" s="77"/>
      <c r="K13459" s="77"/>
      <c r="L13459" s="77"/>
      <c r="M13459" s="77"/>
    </row>
    <row r="13460" ht="15.75" customHeight="1">
      <c r="A13460" s="79">
        <f t="shared" si="3"/>
        <v>55462</v>
      </c>
      <c r="H13460" s="77"/>
      <c r="I13460" s="77"/>
      <c r="J13460" s="77"/>
      <c r="K13460" s="77"/>
      <c r="L13460" s="77"/>
      <c r="M13460" s="77"/>
    </row>
    <row r="13461" ht="15.75" customHeight="1">
      <c r="A13461" s="79">
        <f t="shared" si="3"/>
        <v>55463</v>
      </c>
      <c r="H13461" s="77"/>
      <c r="I13461" s="77"/>
      <c r="J13461" s="77"/>
      <c r="K13461" s="77"/>
      <c r="L13461" s="77"/>
      <c r="M13461" s="77"/>
    </row>
    <row r="13462" ht="15.75" customHeight="1">
      <c r="A13462" s="79">
        <f t="shared" si="3"/>
        <v>55464</v>
      </c>
      <c r="H13462" s="77"/>
      <c r="I13462" s="77"/>
      <c r="J13462" s="77"/>
      <c r="K13462" s="77"/>
      <c r="L13462" s="77"/>
      <c r="M13462" s="77"/>
    </row>
    <row r="13463" ht="15.75" customHeight="1">
      <c r="A13463" s="79">
        <f t="shared" si="3"/>
        <v>55465</v>
      </c>
      <c r="H13463" s="77"/>
      <c r="I13463" s="77"/>
      <c r="J13463" s="77"/>
      <c r="K13463" s="77"/>
      <c r="L13463" s="77"/>
      <c r="M13463" s="77"/>
    </row>
    <row r="13464" ht="15.75" customHeight="1">
      <c r="A13464" s="79">
        <f t="shared" si="3"/>
        <v>55466</v>
      </c>
      <c r="H13464" s="77"/>
      <c r="I13464" s="77"/>
      <c r="J13464" s="77"/>
      <c r="K13464" s="77"/>
      <c r="L13464" s="77"/>
      <c r="M13464" s="77"/>
    </row>
    <row r="13465" ht="15.75" customHeight="1">
      <c r="A13465" s="79">
        <f t="shared" si="3"/>
        <v>55467</v>
      </c>
      <c r="H13465" s="77"/>
      <c r="I13465" s="77"/>
      <c r="J13465" s="77"/>
      <c r="K13465" s="77"/>
      <c r="L13465" s="77"/>
      <c r="M13465" s="77"/>
    </row>
    <row r="13466" ht="15.75" customHeight="1">
      <c r="A13466" s="79">
        <f t="shared" si="3"/>
        <v>55468</v>
      </c>
      <c r="H13466" s="77"/>
      <c r="I13466" s="77"/>
      <c r="J13466" s="77"/>
      <c r="K13466" s="77"/>
      <c r="L13466" s="77"/>
      <c r="M13466" s="77"/>
    </row>
    <row r="13467" ht="15.75" customHeight="1">
      <c r="A13467" s="79">
        <f t="shared" si="3"/>
        <v>55469</v>
      </c>
      <c r="H13467" s="77"/>
      <c r="I13467" s="77"/>
      <c r="J13467" s="77"/>
      <c r="K13467" s="77"/>
      <c r="L13467" s="77"/>
      <c r="M13467" s="77"/>
    </row>
    <row r="13468" ht="15.75" customHeight="1">
      <c r="A13468" s="79">
        <f t="shared" si="3"/>
        <v>55470</v>
      </c>
      <c r="H13468" s="77"/>
      <c r="I13468" s="77"/>
      <c r="J13468" s="77"/>
      <c r="K13468" s="77"/>
      <c r="L13468" s="77"/>
      <c r="M13468" s="77"/>
    </row>
    <row r="13469" ht="15.75" customHeight="1">
      <c r="A13469" s="79">
        <f t="shared" si="3"/>
        <v>55471</v>
      </c>
      <c r="H13469" s="77"/>
      <c r="I13469" s="77"/>
      <c r="J13469" s="77"/>
      <c r="K13469" s="77"/>
      <c r="L13469" s="77"/>
      <c r="M13469" s="77"/>
    </row>
    <row r="13470" ht="15.75" customHeight="1">
      <c r="A13470" s="79">
        <f t="shared" si="3"/>
        <v>55472</v>
      </c>
      <c r="H13470" s="77"/>
      <c r="I13470" s="77"/>
      <c r="J13470" s="77"/>
      <c r="K13470" s="77"/>
      <c r="L13470" s="77"/>
      <c r="M13470" s="77"/>
    </row>
    <row r="13471" ht="15.75" customHeight="1">
      <c r="A13471" s="79">
        <f t="shared" si="3"/>
        <v>55473</v>
      </c>
      <c r="H13471" s="77"/>
      <c r="I13471" s="77"/>
      <c r="J13471" s="77"/>
      <c r="K13471" s="77"/>
      <c r="L13471" s="77"/>
      <c r="M13471" s="77"/>
    </row>
    <row r="13472" ht="15.75" customHeight="1">
      <c r="A13472" s="79">
        <f t="shared" si="3"/>
        <v>55474</v>
      </c>
      <c r="H13472" s="77"/>
      <c r="I13472" s="77"/>
      <c r="J13472" s="77"/>
      <c r="K13472" s="77"/>
      <c r="L13472" s="77"/>
      <c r="M13472" s="77"/>
    </row>
    <row r="13473" ht="15.75" customHeight="1">
      <c r="A13473" s="79">
        <f t="shared" si="3"/>
        <v>55475</v>
      </c>
      <c r="H13473" s="77"/>
      <c r="I13473" s="77"/>
      <c r="J13473" s="77"/>
      <c r="K13473" s="77"/>
      <c r="L13473" s="77"/>
      <c r="M13473" s="77"/>
    </row>
    <row r="13474" ht="15.75" customHeight="1">
      <c r="A13474" s="79">
        <f t="shared" si="3"/>
        <v>55476</v>
      </c>
      <c r="H13474" s="77"/>
      <c r="I13474" s="77"/>
      <c r="J13474" s="77"/>
      <c r="K13474" s="77"/>
      <c r="L13474" s="77"/>
      <c r="M13474" s="77"/>
    </row>
    <row r="13475" ht="15.75" customHeight="1">
      <c r="A13475" s="79">
        <f t="shared" si="3"/>
        <v>55477</v>
      </c>
      <c r="H13475" s="77"/>
      <c r="I13475" s="77"/>
      <c r="J13475" s="77"/>
      <c r="K13475" s="77"/>
      <c r="L13475" s="77"/>
      <c r="M13475" s="77"/>
    </row>
    <row r="13476" ht="15.75" customHeight="1">
      <c r="A13476" s="79">
        <f t="shared" si="3"/>
        <v>55478</v>
      </c>
      <c r="H13476" s="77"/>
      <c r="I13476" s="77"/>
      <c r="J13476" s="77"/>
      <c r="K13476" s="77"/>
      <c r="L13476" s="77"/>
      <c r="M13476" s="77"/>
    </row>
    <row r="13477" ht="15.75" customHeight="1">
      <c r="A13477" s="79">
        <f t="shared" si="3"/>
        <v>55479</v>
      </c>
      <c r="H13477" s="77"/>
      <c r="I13477" s="77"/>
      <c r="J13477" s="77"/>
      <c r="K13477" s="77"/>
      <c r="L13477" s="77"/>
      <c r="M13477" s="77"/>
    </row>
    <row r="13478" ht="15.75" customHeight="1">
      <c r="A13478" s="79">
        <f t="shared" si="3"/>
        <v>55480</v>
      </c>
      <c r="H13478" s="77"/>
      <c r="I13478" s="77"/>
      <c r="J13478" s="77"/>
      <c r="K13478" s="77"/>
      <c r="L13478" s="77"/>
      <c r="M13478" s="77"/>
    </row>
    <row r="13479" ht="15.75" customHeight="1">
      <c r="A13479" s="79">
        <f t="shared" si="3"/>
        <v>55481</v>
      </c>
      <c r="H13479" s="77"/>
      <c r="I13479" s="77"/>
      <c r="J13479" s="77"/>
      <c r="K13479" s="77"/>
      <c r="L13479" s="77"/>
      <c r="M13479" s="77"/>
    </row>
    <row r="13480" ht="15.75" customHeight="1">
      <c r="A13480" s="79">
        <f t="shared" si="3"/>
        <v>55482</v>
      </c>
      <c r="H13480" s="77"/>
      <c r="I13480" s="77"/>
      <c r="J13480" s="77"/>
      <c r="K13480" s="77"/>
      <c r="L13480" s="77"/>
      <c r="M13480" s="77"/>
    </row>
    <row r="13481" ht="15.75" customHeight="1">
      <c r="A13481" s="79">
        <f t="shared" si="3"/>
        <v>55483</v>
      </c>
      <c r="H13481" s="77"/>
      <c r="I13481" s="77"/>
      <c r="J13481" s="77"/>
      <c r="K13481" s="77"/>
      <c r="L13481" s="77"/>
      <c r="M13481" s="77"/>
    </row>
    <row r="13482" ht="15.75" customHeight="1">
      <c r="A13482" s="79">
        <f t="shared" si="3"/>
        <v>55484</v>
      </c>
      <c r="H13482" s="77"/>
      <c r="I13482" s="77"/>
      <c r="J13482" s="77"/>
      <c r="K13482" s="77"/>
      <c r="L13482" s="77"/>
      <c r="M13482" s="77"/>
    </row>
    <row r="13483" ht="15.75" customHeight="1">
      <c r="A13483" s="79">
        <f t="shared" si="3"/>
        <v>55485</v>
      </c>
      <c r="H13483" s="77"/>
      <c r="I13483" s="77"/>
      <c r="J13483" s="77"/>
      <c r="K13483" s="77"/>
      <c r="L13483" s="77"/>
      <c r="M13483" s="77"/>
    </row>
    <row r="13484" ht="15.75" customHeight="1">
      <c r="A13484" s="79">
        <f t="shared" si="3"/>
        <v>55486</v>
      </c>
      <c r="H13484" s="77"/>
      <c r="I13484" s="77"/>
      <c r="J13484" s="77"/>
      <c r="K13484" s="77"/>
      <c r="L13484" s="77"/>
      <c r="M13484" s="77"/>
    </row>
    <row r="13485" ht="15.75" customHeight="1">
      <c r="A13485" s="79">
        <f t="shared" si="3"/>
        <v>55487</v>
      </c>
      <c r="H13485" s="77"/>
      <c r="I13485" s="77"/>
      <c r="J13485" s="77"/>
      <c r="K13485" s="77"/>
      <c r="L13485" s="77"/>
      <c r="M13485" s="77"/>
    </row>
    <row r="13486" ht="15.75" customHeight="1">
      <c r="A13486" s="79">
        <f t="shared" si="3"/>
        <v>55488</v>
      </c>
      <c r="H13486" s="77"/>
      <c r="I13486" s="77"/>
      <c r="J13486" s="77"/>
      <c r="K13486" s="77"/>
      <c r="L13486" s="77"/>
      <c r="M13486" s="77"/>
    </row>
    <row r="13487" ht="15.75" customHeight="1">
      <c r="A13487" s="79">
        <f t="shared" si="3"/>
        <v>55489</v>
      </c>
      <c r="H13487" s="77"/>
      <c r="I13487" s="77"/>
      <c r="J13487" s="77"/>
      <c r="K13487" s="77"/>
      <c r="L13487" s="77"/>
      <c r="M13487" s="77"/>
    </row>
    <row r="13488" ht="15.75" customHeight="1">
      <c r="A13488" s="79">
        <f t="shared" si="3"/>
        <v>55490</v>
      </c>
      <c r="H13488" s="77"/>
      <c r="I13488" s="77"/>
      <c r="J13488" s="77"/>
      <c r="K13488" s="77"/>
      <c r="L13488" s="77"/>
      <c r="M13488" s="77"/>
    </row>
    <row r="13489" ht="15.75" customHeight="1">
      <c r="A13489" s="79">
        <f t="shared" si="3"/>
        <v>55491</v>
      </c>
      <c r="H13489" s="77"/>
      <c r="I13489" s="77"/>
      <c r="J13489" s="77"/>
      <c r="K13489" s="77"/>
      <c r="L13489" s="77"/>
      <c r="M13489" s="77"/>
    </row>
    <row r="13490" ht="15.75" customHeight="1">
      <c r="A13490" s="79">
        <f t="shared" si="3"/>
        <v>55492</v>
      </c>
      <c r="H13490" s="77"/>
      <c r="I13490" s="77"/>
      <c r="J13490" s="77"/>
      <c r="K13490" s="77"/>
      <c r="L13490" s="77"/>
      <c r="M13490" s="77"/>
    </row>
    <row r="13491" ht="15.75" customHeight="1">
      <c r="A13491" s="79">
        <f t="shared" si="3"/>
        <v>55493</v>
      </c>
      <c r="H13491" s="77"/>
      <c r="I13491" s="77"/>
      <c r="J13491" s="77"/>
      <c r="K13491" s="77"/>
      <c r="L13491" s="77"/>
      <c r="M13491" s="77"/>
    </row>
    <row r="13492" ht="15.75" customHeight="1">
      <c r="A13492" s="79">
        <f t="shared" si="3"/>
        <v>55494</v>
      </c>
      <c r="H13492" s="77"/>
      <c r="I13492" s="77"/>
      <c r="J13492" s="77"/>
      <c r="K13492" s="77"/>
      <c r="L13492" s="77"/>
      <c r="M13492" s="77"/>
    </row>
    <row r="13493" ht="15.75" customHeight="1">
      <c r="A13493" s="79">
        <f t="shared" si="3"/>
        <v>55495</v>
      </c>
      <c r="H13493" s="77"/>
      <c r="I13493" s="77"/>
      <c r="J13493" s="77"/>
      <c r="K13493" s="77"/>
      <c r="L13493" s="77"/>
      <c r="M13493" s="77"/>
    </row>
    <row r="13494" ht="15.75" customHeight="1">
      <c r="A13494" s="79">
        <f t="shared" si="3"/>
        <v>55496</v>
      </c>
      <c r="H13494" s="77"/>
      <c r="I13494" s="77"/>
      <c r="J13494" s="77"/>
      <c r="K13494" s="77"/>
      <c r="L13494" s="77"/>
      <c r="M13494" s="77"/>
    </row>
    <row r="13495" ht="15.75" customHeight="1">
      <c r="A13495" s="79">
        <f t="shared" si="3"/>
        <v>55497</v>
      </c>
      <c r="H13495" s="77"/>
      <c r="I13495" s="77"/>
      <c r="J13495" s="77"/>
      <c r="K13495" s="77"/>
      <c r="L13495" s="77"/>
      <c r="M13495" s="77"/>
    </row>
    <row r="13496" ht="15.75" customHeight="1">
      <c r="A13496" s="79">
        <f t="shared" si="3"/>
        <v>55498</v>
      </c>
      <c r="H13496" s="77"/>
      <c r="I13496" s="77"/>
      <c r="J13496" s="77"/>
      <c r="K13496" s="77"/>
      <c r="L13496" s="77"/>
      <c r="M13496" s="77"/>
    </row>
    <row r="13497" ht="15.75" customHeight="1">
      <c r="A13497" s="79">
        <f t="shared" si="3"/>
        <v>55499</v>
      </c>
      <c r="H13497" s="77"/>
      <c r="I13497" s="77"/>
      <c r="J13497" s="77"/>
      <c r="K13497" s="77"/>
      <c r="L13497" s="77"/>
      <c r="M13497" s="77"/>
    </row>
    <row r="13498" ht="15.75" customHeight="1">
      <c r="A13498" s="79">
        <f t="shared" si="3"/>
        <v>55500</v>
      </c>
      <c r="H13498" s="77"/>
      <c r="I13498" s="77"/>
      <c r="J13498" s="77"/>
      <c r="K13498" s="77"/>
      <c r="L13498" s="77"/>
      <c r="M13498" s="77"/>
    </row>
    <row r="13499" ht="15.75" customHeight="1">
      <c r="A13499" s="79">
        <f t="shared" si="3"/>
        <v>55501</v>
      </c>
      <c r="H13499" s="77"/>
      <c r="I13499" s="77"/>
      <c r="J13499" s="77"/>
      <c r="K13499" s="77"/>
      <c r="L13499" s="77"/>
      <c r="M13499" s="77"/>
    </row>
    <row r="13500" ht="15.75" customHeight="1">
      <c r="A13500" s="79">
        <f t="shared" si="3"/>
        <v>55502</v>
      </c>
      <c r="H13500" s="77"/>
      <c r="I13500" s="77"/>
      <c r="J13500" s="77"/>
      <c r="K13500" s="77"/>
      <c r="L13500" s="77"/>
      <c r="M13500" s="77"/>
    </row>
    <row r="13501" ht="15.75" customHeight="1">
      <c r="A13501" s="79">
        <f t="shared" si="3"/>
        <v>55503</v>
      </c>
      <c r="H13501" s="77"/>
      <c r="I13501" s="77"/>
      <c r="J13501" s="77"/>
      <c r="K13501" s="77"/>
      <c r="L13501" s="77"/>
      <c r="M13501" s="77"/>
    </row>
    <row r="13502" ht="15.75" customHeight="1">
      <c r="A13502" s="79">
        <f t="shared" si="3"/>
        <v>55504</v>
      </c>
      <c r="H13502" s="77"/>
      <c r="I13502" s="77"/>
      <c r="J13502" s="77"/>
      <c r="K13502" s="77"/>
      <c r="L13502" s="77"/>
      <c r="M13502" s="77"/>
    </row>
    <row r="13503" ht="15.75" customHeight="1">
      <c r="A13503" s="79">
        <f t="shared" si="3"/>
        <v>55505</v>
      </c>
      <c r="H13503" s="77"/>
      <c r="I13503" s="77"/>
      <c r="J13503" s="77"/>
      <c r="K13503" s="77"/>
      <c r="L13503" s="77"/>
      <c r="M13503" s="77"/>
    </row>
    <row r="13504" ht="15.75" customHeight="1">
      <c r="A13504" s="79">
        <f t="shared" si="3"/>
        <v>55506</v>
      </c>
      <c r="H13504" s="77"/>
      <c r="I13504" s="77"/>
      <c r="J13504" s="77"/>
      <c r="K13504" s="77"/>
      <c r="L13504" s="77"/>
      <c r="M13504" s="77"/>
    </row>
    <row r="13505" ht="15.75" customHeight="1">
      <c r="A13505" s="79">
        <f t="shared" si="3"/>
        <v>55507</v>
      </c>
      <c r="H13505" s="77"/>
      <c r="I13505" s="77"/>
      <c r="J13505" s="77"/>
      <c r="K13505" s="77"/>
      <c r="L13505" s="77"/>
      <c r="M13505" s="77"/>
    </row>
    <row r="13506" ht="15.75" customHeight="1">
      <c r="A13506" s="79">
        <f t="shared" si="3"/>
        <v>55508</v>
      </c>
      <c r="H13506" s="77"/>
      <c r="I13506" s="77"/>
      <c r="J13506" s="77"/>
      <c r="K13506" s="77"/>
      <c r="L13506" s="77"/>
      <c r="M13506" s="77"/>
    </row>
    <row r="13507" ht="15.75" customHeight="1">
      <c r="A13507" s="79">
        <f t="shared" si="3"/>
        <v>55509</v>
      </c>
      <c r="H13507" s="77"/>
      <c r="I13507" s="77"/>
      <c r="J13507" s="77"/>
      <c r="K13507" s="77"/>
      <c r="L13507" s="77"/>
      <c r="M13507" s="77"/>
    </row>
    <row r="13508" ht="15.75" customHeight="1">
      <c r="A13508" s="79">
        <f t="shared" si="3"/>
        <v>55510</v>
      </c>
      <c r="H13508" s="77"/>
      <c r="I13508" s="77"/>
      <c r="J13508" s="77"/>
      <c r="K13508" s="77"/>
      <c r="L13508" s="77"/>
      <c r="M13508" s="77"/>
    </row>
    <row r="13509" ht="15.75" customHeight="1">
      <c r="A13509" s="79">
        <f t="shared" si="3"/>
        <v>55511</v>
      </c>
      <c r="H13509" s="77"/>
      <c r="I13509" s="77"/>
      <c r="J13509" s="77"/>
      <c r="K13509" s="77"/>
      <c r="L13509" s="77"/>
      <c r="M13509" s="77"/>
    </row>
    <row r="13510" ht="15.75" customHeight="1">
      <c r="A13510" s="79">
        <f t="shared" si="3"/>
        <v>55512</v>
      </c>
      <c r="H13510" s="77"/>
      <c r="I13510" s="77"/>
      <c r="J13510" s="77"/>
      <c r="K13510" s="77"/>
      <c r="L13510" s="77"/>
      <c r="M13510" s="77"/>
    </row>
    <row r="13511" ht="15.75" customHeight="1">
      <c r="A13511" s="79">
        <f t="shared" si="3"/>
        <v>55513</v>
      </c>
      <c r="H13511" s="77"/>
      <c r="I13511" s="77"/>
      <c r="J13511" s="77"/>
      <c r="K13511" s="77"/>
      <c r="L13511" s="77"/>
      <c r="M13511" s="77"/>
    </row>
    <row r="13512" ht="15.75" customHeight="1">
      <c r="A13512" s="79">
        <f t="shared" si="3"/>
        <v>55514</v>
      </c>
      <c r="H13512" s="77"/>
      <c r="I13512" s="77"/>
      <c r="J13512" s="77"/>
      <c r="K13512" s="77"/>
      <c r="L13512" s="77"/>
      <c r="M13512" s="77"/>
    </row>
    <row r="13513" ht="15.75" customHeight="1">
      <c r="A13513" s="79">
        <f t="shared" si="3"/>
        <v>55515</v>
      </c>
      <c r="H13513" s="77"/>
      <c r="I13513" s="77"/>
      <c r="J13513" s="77"/>
      <c r="K13513" s="77"/>
      <c r="L13513" s="77"/>
      <c r="M13513" s="77"/>
    </row>
    <row r="13514" ht="15.75" customHeight="1">
      <c r="A13514" s="79">
        <f t="shared" si="3"/>
        <v>55516</v>
      </c>
      <c r="H13514" s="77"/>
      <c r="I13514" s="77"/>
      <c r="J13514" s="77"/>
      <c r="K13514" s="77"/>
      <c r="L13514" s="77"/>
      <c r="M13514" s="77"/>
    </row>
    <row r="13515" ht="15.75" customHeight="1">
      <c r="A13515" s="79">
        <f t="shared" si="3"/>
        <v>55517</v>
      </c>
      <c r="H13515" s="77"/>
      <c r="I13515" s="77"/>
      <c r="J13515" s="77"/>
      <c r="K13515" s="77"/>
      <c r="L13515" s="77"/>
      <c r="M13515" s="77"/>
    </row>
    <row r="13516" ht="15.75" customHeight="1">
      <c r="A13516" s="79">
        <f t="shared" si="3"/>
        <v>55518</v>
      </c>
      <c r="H13516" s="77"/>
      <c r="I13516" s="77"/>
      <c r="J13516" s="77"/>
      <c r="K13516" s="77"/>
      <c r="L13516" s="77"/>
      <c r="M13516" s="77"/>
    </row>
    <row r="13517" ht="15.75" customHeight="1">
      <c r="A13517" s="79">
        <f t="shared" si="3"/>
        <v>55519</v>
      </c>
      <c r="H13517" s="77"/>
      <c r="I13517" s="77"/>
      <c r="J13517" s="77"/>
      <c r="K13517" s="77"/>
      <c r="L13517" s="77"/>
      <c r="M13517" s="77"/>
    </row>
    <row r="13518" ht="15.75" customHeight="1">
      <c r="A13518" s="79">
        <f t="shared" si="3"/>
        <v>55520</v>
      </c>
      <c r="H13518" s="77"/>
      <c r="I13518" s="77"/>
      <c r="J13518" s="77"/>
      <c r="K13518" s="77"/>
      <c r="L13518" s="77"/>
      <c r="M13518" s="77"/>
    </row>
    <row r="13519" ht="15.75" customHeight="1">
      <c r="A13519" s="79">
        <f t="shared" si="3"/>
        <v>55521</v>
      </c>
      <c r="H13519" s="77"/>
      <c r="I13519" s="77"/>
      <c r="J13519" s="77"/>
      <c r="K13519" s="77"/>
      <c r="L13519" s="77"/>
      <c r="M13519" s="77"/>
    </row>
    <row r="13520" ht="15.75" customHeight="1">
      <c r="A13520" s="79">
        <f t="shared" si="3"/>
        <v>55522</v>
      </c>
      <c r="H13520" s="77"/>
      <c r="I13520" s="77"/>
      <c r="J13520" s="77"/>
      <c r="K13520" s="77"/>
      <c r="L13520" s="77"/>
      <c r="M13520" s="77"/>
    </row>
    <row r="13521" ht="15.75" customHeight="1">
      <c r="A13521" s="79">
        <f t="shared" si="3"/>
        <v>55523</v>
      </c>
      <c r="H13521" s="77"/>
      <c r="I13521" s="77"/>
      <c r="J13521" s="77"/>
      <c r="K13521" s="77"/>
      <c r="L13521" s="77"/>
      <c r="M13521" s="77"/>
    </row>
    <row r="13522" ht="15.75" customHeight="1">
      <c r="A13522" s="79">
        <f t="shared" si="3"/>
        <v>55524</v>
      </c>
      <c r="H13522" s="77"/>
      <c r="I13522" s="77"/>
      <c r="J13522" s="77"/>
      <c r="K13522" s="77"/>
      <c r="L13522" s="77"/>
      <c r="M13522" s="77"/>
    </row>
    <row r="13523" ht="15.75" customHeight="1">
      <c r="A13523" s="79">
        <f t="shared" si="3"/>
        <v>55525</v>
      </c>
      <c r="H13523" s="77"/>
      <c r="I13523" s="77"/>
      <c r="J13523" s="77"/>
      <c r="K13523" s="77"/>
      <c r="L13523" s="77"/>
      <c r="M13523" s="77"/>
    </row>
    <row r="13524" ht="15.75" customHeight="1">
      <c r="A13524" s="79">
        <f t="shared" si="3"/>
        <v>55526</v>
      </c>
      <c r="H13524" s="77"/>
      <c r="I13524" s="77"/>
      <c r="J13524" s="77"/>
      <c r="K13524" s="77"/>
      <c r="L13524" s="77"/>
      <c r="M13524" s="77"/>
    </row>
    <row r="13525" ht="15.75" customHeight="1">
      <c r="A13525" s="79">
        <f t="shared" si="3"/>
        <v>55527</v>
      </c>
      <c r="H13525" s="77"/>
      <c r="I13525" s="77"/>
      <c r="J13525" s="77"/>
      <c r="K13525" s="77"/>
      <c r="L13525" s="77"/>
      <c r="M13525" s="77"/>
    </row>
    <row r="13526" ht="15.75" customHeight="1">
      <c r="A13526" s="79">
        <f t="shared" si="3"/>
        <v>55528</v>
      </c>
      <c r="H13526" s="77"/>
      <c r="I13526" s="77"/>
      <c r="J13526" s="77"/>
      <c r="K13526" s="77"/>
      <c r="L13526" s="77"/>
      <c r="M13526" s="77"/>
    </row>
    <row r="13527" ht="15.75" customHeight="1">
      <c r="A13527" s="79">
        <f t="shared" si="3"/>
        <v>55529</v>
      </c>
      <c r="H13527" s="77"/>
      <c r="I13527" s="77"/>
      <c r="J13527" s="77"/>
      <c r="K13527" s="77"/>
      <c r="L13527" s="77"/>
      <c r="M13527" s="77"/>
    </row>
    <row r="13528" ht="15.75" customHeight="1">
      <c r="A13528" s="79">
        <f t="shared" si="3"/>
        <v>55530</v>
      </c>
      <c r="H13528" s="77"/>
      <c r="I13528" s="77"/>
      <c r="J13528" s="77"/>
      <c r="K13528" s="77"/>
      <c r="L13528" s="77"/>
      <c r="M13528" s="77"/>
    </row>
    <row r="13529" ht="15.75" customHeight="1">
      <c r="A13529" s="79">
        <f t="shared" si="3"/>
        <v>55531</v>
      </c>
      <c r="H13529" s="77"/>
      <c r="I13529" s="77"/>
      <c r="J13529" s="77"/>
      <c r="K13529" s="77"/>
      <c r="L13529" s="77"/>
      <c r="M13529" s="77"/>
    </row>
    <row r="13530" ht="15.75" customHeight="1">
      <c r="A13530" s="79">
        <f t="shared" si="3"/>
        <v>55532</v>
      </c>
      <c r="H13530" s="77"/>
      <c r="I13530" s="77"/>
      <c r="J13530" s="77"/>
      <c r="K13530" s="77"/>
      <c r="L13530" s="77"/>
      <c r="M13530" s="77"/>
    </row>
    <row r="13531" ht="15.75" customHeight="1">
      <c r="A13531" s="79">
        <f t="shared" si="3"/>
        <v>55533</v>
      </c>
      <c r="H13531" s="77"/>
      <c r="I13531" s="77"/>
      <c r="J13531" s="77"/>
      <c r="K13531" s="77"/>
      <c r="L13531" s="77"/>
      <c r="M13531" s="77"/>
    </row>
    <row r="13532" ht="15.75" customHeight="1">
      <c r="A13532" s="79">
        <f t="shared" si="3"/>
        <v>55534</v>
      </c>
      <c r="H13532" s="77"/>
      <c r="I13532" s="77"/>
      <c r="J13532" s="77"/>
      <c r="K13532" s="77"/>
      <c r="L13532" s="77"/>
      <c r="M13532" s="77"/>
    </row>
    <row r="13533" ht="15.75" customHeight="1">
      <c r="A13533" s="79">
        <f t="shared" si="3"/>
        <v>55535</v>
      </c>
      <c r="H13533" s="77"/>
      <c r="I13533" s="77"/>
      <c r="J13533" s="77"/>
      <c r="K13533" s="77"/>
      <c r="L13533" s="77"/>
      <c r="M13533" s="77"/>
    </row>
    <row r="13534" ht="15.75" customHeight="1">
      <c r="A13534" s="79">
        <f t="shared" si="3"/>
        <v>55536</v>
      </c>
      <c r="H13534" s="77"/>
      <c r="I13534" s="77"/>
      <c r="J13534" s="77"/>
      <c r="K13534" s="77"/>
      <c r="L13534" s="77"/>
      <c r="M13534" s="77"/>
    </row>
    <row r="13535" ht="15.75" customHeight="1">
      <c r="A13535" s="79">
        <f t="shared" si="3"/>
        <v>55537</v>
      </c>
      <c r="H13535" s="77"/>
      <c r="I13535" s="77"/>
      <c r="J13535" s="77"/>
      <c r="K13535" s="77"/>
      <c r="L13535" s="77"/>
      <c r="M13535" s="77"/>
    </row>
    <row r="13536" ht="15.75" customHeight="1">
      <c r="A13536" s="79">
        <f t="shared" si="3"/>
        <v>55538</v>
      </c>
      <c r="H13536" s="77"/>
      <c r="I13536" s="77"/>
      <c r="J13536" s="77"/>
      <c r="K13536" s="77"/>
      <c r="L13536" s="77"/>
      <c r="M13536" s="77"/>
    </row>
    <row r="13537" ht="15.75" customHeight="1">
      <c r="A13537" s="79">
        <f t="shared" si="3"/>
        <v>55539</v>
      </c>
      <c r="H13537" s="77"/>
      <c r="I13537" s="77"/>
      <c r="J13537" s="77"/>
      <c r="K13537" s="77"/>
      <c r="L13537" s="77"/>
      <c r="M13537" s="77"/>
    </row>
    <row r="13538" ht="15.75" customHeight="1">
      <c r="A13538" s="79">
        <f t="shared" si="3"/>
        <v>55540</v>
      </c>
      <c r="H13538" s="77"/>
      <c r="I13538" s="77"/>
      <c r="J13538" s="77"/>
      <c r="K13538" s="77"/>
      <c r="L13538" s="77"/>
      <c r="M13538" s="77"/>
    </row>
    <row r="13539" ht="15.75" customHeight="1">
      <c r="A13539" s="79">
        <f t="shared" si="3"/>
        <v>55541</v>
      </c>
      <c r="H13539" s="77"/>
      <c r="I13539" s="77"/>
      <c r="J13539" s="77"/>
      <c r="K13539" s="77"/>
      <c r="L13539" s="77"/>
      <c r="M13539" s="77"/>
    </row>
    <row r="13540" ht="15.75" customHeight="1">
      <c r="A13540" s="79">
        <f t="shared" si="3"/>
        <v>55542</v>
      </c>
      <c r="H13540" s="77"/>
      <c r="I13540" s="77"/>
      <c r="J13540" s="77"/>
      <c r="K13540" s="77"/>
      <c r="L13540" s="77"/>
      <c r="M13540" s="77"/>
    </row>
    <row r="13541" ht="15.75" customHeight="1">
      <c r="A13541" s="79">
        <f t="shared" si="3"/>
        <v>55543</v>
      </c>
      <c r="H13541" s="77"/>
      <c r="I13541" s="77"/>
      <c r="J13541" s="77"/>
      <c r="K13541" s="77"/>
      <c r="L13541" s="77"/>
      <c r="M13541" s="77"/>
    </row>
    <row r="13542" ht="15.75" customHeight="1">
      <c r="A13542" s="79">
        <f t="shared" si="3"/>
        <v>55544</v>
      </c>
      <c r="H13542" s="77"/>
      <c r="I13542" s="77"/>
      <c r="J13542" s="77"/>
      <c r="K13542" s="77"/>
      <c r="L13542" s="77"/>
      <c r="M13542" s="77"/>
    </row>
    <row r="13543" ht="15.75" customHeight="1">
      <c r="A13543" s="79">
        <f t="shared" si="3"/>
        <v>55545</v>
      </c>
      <c r="H13543" s="77"/>
      <c r="I13543" s="77"/>
      <c r="J13543" s="77"/>
      <c r="K13543" s="77"/>
      <c r="L13543" s="77"/>
      <c r="M13543" s="77"/>
    </row>
    <row r="13544" ht="15.75" customHeight="1">
      <c r="A13544" s="79">
        <f t="shared" si="3"/>
        <v>55546</v>
      </c>
      <c r="H13544" s="77"/>
      <c r="I13544" s="77"/>
      <c r="J13544" s="77"/>
      <c r="K13544" s="77"/>
      <c r="L13544" s="77"/>
      <c r="M13544" s="77"/>
    </row>
    <row r="13545" ht="15.75" customHeight="1">
      <c r="A13545" s="79">
        <f t="shared" si="3"/>
        <v>55547</v>
      </c>
      <c r="H13545" s="77"/>
      <c r="I13545" s="77"/>
      <c r="J13545" s="77"/>
      <c r="K13545" s="77"/>
      <c r="L13545" s="77"/>
      <c r="M13545" s="77"/>
    </row>
    <row r="13546" ht="15.75" customHeight="1">
      <c r="A13546" s="79">
        <f t="shared" si="3"/>
        <v>55548</v>
      </c>
      <c r="H13546" s="77"/>
      <c r="I13546" s="77"/>
      <c r="J13546" s="77"/>
      <c r="K13546" s="77"/>
      <c r="L13546" s="77"/>
      <c r="M13546" s="77"/>
    </row>
    <row r="13547" ht="15.75" customHeight="1">
      <c r="A13547" s="79">
        <f t="shared" si="3"/>
        <v>55549</v>
      </c>
      <c r="H13547" s="77"/>
      <c r="I13547" s="77"/>
      <c r="J13547" s="77"/>
      <c r="K13547" s="77"/>
      <c r="L13547" s="77"/>
      <c r="M13547" s="77"/>
    </row>
    <row r="13548" ht="15.75" customHeight="1">
      <c r="A13548" s="79">
        <f t="shared" si="3"/>
        <v>55550</v>
      </c>
      <c r="H13548" s="77"/>
      <c r="I13548" s="77"/>
      <c r="J13548" s="77"/>
      <c r="K13548" s="77"/>
      <c r="L13548" s="77"/>
      <c r="M13548" s="77"/>
    </row>
    <row r="13549" ht="15.75" customHeight="1">
      <c r="A13549" s="79">
        <f t="shared" si="3"/>
        <v>55551</v>
      </c>
      <c r="H13549" s="77"/>
      <c r="I13549" s="77"/>
      <c r="J13549" s="77"/>
      <c r="K13549" s="77"/>
      <c r="L13549" s="77"/>
      <c r="M13549" s="77"/>
    </row>
    <row r="13550" ht="15.75" customHeight="1">
      <c r="A13550" s="79">
        <f t="shared" si="3"/>
        <v>55552</v>
      </c>
      <c r="H13550" s="77"/>
      <c r="I13550" s="77"/>
      <c r="J13550" s="77"/>
      <c r="K13550" s="77"/>
      <c r="L13550" s="77"/>
      <c r="M13550" s="77"/>
    </row>
    <row r="13551" ht="15.75" customHeight="1">
      <c r="A13551" s="79">
        <f t="shared" si="3"/>
        <v>55553</v>
      </c>
      <c r="H13551" s="77"/>
      <c r="I13551" s="77"/>
      <c r="J13551" s="77"/>
      <c r="K13551" s="77"/>
      <c r="L13551" s="77"/>
      <c r="M13551" s="77"/>
    </row>
    <row r="13552" ht="15.75" customHeight="1">
      <c r="A13552" s="79">
        <f t="shared" si="3"/>
        <v>55554</v>
      </c>
      <c r="H13552" s="77"/>
      <c r="I13552" s="77"/>
      <c r="J13552" s="77"/>
      <c r="K13552" s="77"/>
      <c r="L13552" s="77"/>
      <c r="M13552" s="77"/>
    </row>
    <row r="13553" ht="15.75" customHeight="1">
      <c r="A13553" s="79">
        <f t="shared" si="3"/>
        <v>55555</v>
      </c>
      <c r="H13553" s="77"/>
      <c r="I13553" s="77"/>
      <c r="J13553" s="77"/>
      <c r="K13553" s="77"/>
      <c r="L13553" s="77"/>
      <c r="M13553" s="77"/>
    </row>
    <row r="13554" ht="15.75" customHeight="1">
      <c r="A13554" s="79">
        <f t="shared" si="3"/>
        <v>55556</v>
      </c>
      <c r="H13554" s="77"/>
      <c r="I13554" s="77"/>
      <c r="J13554" s="77"/>
      <c r="K13554" s="77"/>
      <c r="L13554" s="77"/>
      <c r="M13554" s="77"/>
    </row>
    <row r="13555" ht="15.75" customHeight="1">
      <c r="A13555" s="79">
        <f t="shared" si="3"/>
        <v>55557</v>
      </c>
      <c r="H13555" s="77"/>
      <c r="I13555" s="77"/>
      <c r="J13555" s="77"/>
      <c r="K13555" s="77"/>
      <c r="L13555" s="77"/>
      <c r="M13555" s="77"/>
    </row>
    <row r="13556" ht="15.75" customHeight="1">
      <c r="A13556" s="79">
        <f t="shared" si="3"/>
        <v>55558</v>
      </c>
      <c r="H13556" s="77"/>
      <c r="I13556" s="77"/>
      <c r="J13556" s="77"/>
      <c r="K13556" s="77"/>
      <c r="L13556" s="77"/>
      <c r="M13556" s="77"/>
    </row>
    <row r="13557" ht="15.75" customHeight="1">
      <c r="A13557" s="79">
        <f t="shared" si="3"/>
        <v>55559</v>
      </c>
      <c r="H13557" s="77"/>
      <c r="I13557" s="77"/>
      <c r="J13557" s="77"/>
      <c r="K13557" s="77"/>
      <c r="L13557" s="77"/>
      <c r="M13557" s="77"/>
    </row>
    <row r="13558" ht="15.75" customHeight="1">
      <c r="A13558" s="79">
        <f t="shared" si="3"/>
        <v>55560</v>
      </c>
      <c r="H13558" s="77"/>
      <c r="I13558" s="77"/>
      <c r="J13558" s="77"/>
      <c r="K13558" s="77"/>
      <c r="L13558" s="77"/>
      <c r="M13558" s="77"/>
    </row>
    <row r="13559" ht="15.75" customHeight="1">
      <c r="A13559" s="79">
        <f t="shared" si="3"/>
        <v>55561</v>
      </c>
      <c r="H13559" s="77"/>
      <c r="I13559" s="77"/>
      <c r="J13559" s="77"/>
      <c r="K13559" s="77"/>
      <c r="L13559" s="77"/>
      <c r="M13559" s="77"/>
    </row>
    <row r="13560" ht="15.75" customHeight="1">
      <c r="A13560" s="79">
        <f t="shared" si="3"/>
        <v>55562</v>
      </c>
      <c r="H13560" s="77"/>
      <c r="I13560" s="77"/>
      <c r="J13560" s="77"/>
      <c r="K13560" s="77"/>
      <c r="L13560" s="77"/>
      <c r="M13560" s="77"/>
    </row>
    <row r="13561" ht="15.75" customHeight="1">
      <c r="A13561" s="79">
        <f t="shared" si="3"/>
        <v>55563</v>
      </c>
      <c r="H13561" s="77"/>
      <c r="I13561" s="77"/>
      <c r="J13561" s="77"/>
      <c r="K13561" s="77"/>
      <c r="L13561" s="77"/>
      <c r="M13561" s="77"/>
    </row>
    <row r="13562" ht="15.75" customHeight="1">
      <c r="A13562" s="79">
        <f t="shared" si="3"/>
        <v>55564</v>
      </c>
      <c r="H13562" s="77"/>
      <c r="I13562" s="77"/>
      <c r="J13562" s="77"/>
      <c r="K13562" s="77"/>
      <c r="L13562" s="77"/>
      <c r="M13562" s="77"/>
    </row>
    <row r="13563" ht="15.75" customHeight="1">
      <c r="A13563" s="79">
        <f t="shared" si="3"/>
        <v>55565</v>
      </c>
      <c r="H13563" s="77"/>
      <c r="I13563" s="77"/>
      <c r="J13563" s="77"/>
      <c r="K13563" s="77"/>
      <c r="L13563" s="77"/>
      <c r="M13563" s="77"/>
    </row>
    <row r="13564" ht="15.75" customHeight="1">
      <c r="A13564" s="79">
        <f t="shared" si="3"/>
        <v>55566</v>
      </c>
      <c r="H13564" s="77"/>
      <c r="I13564" s="77"/>
      <c r="J13564" s="77"/>
      <c r="K13564" s="77"/>
      <c r="L13564" s="77"/>
      <c r="M13564" s="77"/>
    </row>
    <row r="13565" ht="15.75" customHeight="1">
      <c r="A13565" s="79">
        <f t="shared" si="3"/>
        <v>55567</v>
      </c>
      <c r="H13565" s="77"/>
      <c r="I13565" s="77"/>
      <c r="J13565" s="77"/>
      <c r="K13565" s="77"/>
      <c r="L13565" s="77"/>
      <c r="M13565" s="77"/>
    </row>
    <row r="13566" ht="15.75" customHeight="1">
      <c r="A13566" s="79">
        <f t="shared" si="3"/>
        <v>55568</v>
      </c>
      <c r="H13566" s="77"/>
      <c r="I13566" s="77"/>
      <c r="J13566" s="77"/>
      <c r="K13566" s="77"/>
      <c r="L13566" s="77"/>
      <c r="M13566" s="77"/>
    </row>
    <row r="13567" ht="15.75" customHeight="1">
      <c r="A13567" s="79">
        <f t="shared" si="3"/>
        <v>55569</v>
      </c>
      <c r="H13567" s="77"/>
      <c r="I13567" s="77"/>
      <c r="J13567" s="77"/>
      <c r="K13567" s="77"/>
      <c r="L13567" s="77"/>
      <c r="M13567" s="77"/>
    </row>
    <row r="13568" ht="15.75" customHeight="1">
      <c r="A13568" s="79">
        <f t="shared" si="3"/>
        <v>55570</v>
      </c>
      <c r="H13568" s="77"/>
      <c r="I13568" s="77"/>
      <c r="J13568" s="77"/>
      <c r="K13568" s="77"/>
      <c r="L13568" s="77"/>
      <c r="M13568" s="77"/>
    </row>
    <row r="13569" ht="15.75" customHeight="1">
      <c r="A13569" s="79">
        <f t="shared" si="3"/>
        <v>55571</v>
      </c>
      <c r="H13569" s="77"/>
      <c r="I13569" s="77"/>
      <c r="J13569" s="77"/>
      <c r="K13569" s="77"/>
      <c r="L13569" s="77"/>
      <c r="M13569" s="77"/>
    </row>
    <row r="13570" ht="15.75" customHeight="1">
      <c r="A13570" s="79">
        <f t="shared" si="3"/>
        <v>55572</v>
      </c>
      <c r="H13570" s="77"/>
      <c r="I13570" s="77"/>
      <c r="J13570" s="77"/>
      <c r="K13570" s="77"/>
      <c r="L13570" s="77"/>
      <c r="M13570" s="77"/>
    </row>
    <row r="13571" ht="15.75" customHeight="1">
      <c r="A13571" s="79">
        <f t="shared" si="3"/>
        <v>55573</v>
      </c>
      <c r="H13571" s="77"/>
      <c r="I13571" s="77"/>
      <c r="J13571" s="77"/>
      <c r="K13571" s="77"/>
      <c r="L13571" s="77"/>
      <c r="M13571" s="77"/>
    </row>
    <row r="13572" ht="15.75" customHeight="1">
      <c r="A13572" s="79">
        <f t="shared" si="3"/>
        <v>55574</v>
      </c>
      <c r="H13572" s="77"/>
      <c r="I13572" s="77"/>
      <c r="J13572" s="77"/>
      <c r="K13572" s="77"/>
      <c r="L13572" s="77"/>
      <c r="M13572" s="77"/>
    </row>
    <row r="13573" ht="15.75" customHeight="1">
      <c r="A13573" s="79">
        <f t="shared" si="3"/>
        <v>55575</v>
      </c>
      <c r="H13573" s="77"/>
      <c r="I13573" s="77"/>
      <c r="J13573" s="77"/>
      <c r="K13573" s="77"/>
      <c r="L13573" s="77"/>
      <c r="M13573" s="77"/>
    </row>
    <row r="13574" ht="15.75" customHeight="1">
      <c r="A13574" s="79">
        <f t="shared" si="3"/>
        <v>55576</v>
      </c>
      <c r="H13574" s="77"/>
      <c r="I13574" s="77"/>
      <c r="J13574" s="77"/>
      <c r="K13574" s="77"/>
      <c r="L13574" s="77"/>
      <c r="M13574" s="77"/>
    </row>
    <row r="13575" ht="15.75" customHeight="1">
      <c r="A13575" s="79">
        <f t="shared" si="3"/>
        <v>55577</v>
      </c>
      <c r="H13575" s="77"/>
      <c r="I13575" s="77"/>
      <c r="J13575" s="77"/>
      <c r="K13575" s="77"/>
      <c r="L13575" s="77"/>
      <c r="M13575" s="77"/>
    </row>
    <row r="13576" ht="15.75" customHeight="1">
      <c r="A13576" s="79">
        <f t="shared" si="3"/>
        <v>55578</v>
      </c>
      <c r="H13576" s="77"/>
      <c r="I13576" s="77"/>
      <c r="J13576" s="77"/>
      <c r="K13576" s="77"/>
      <c r="L13576" s="77"/>
      <c r="M13576" s="77"/>
    </row>
    <row r="13577" ht="15.75" customHeight="1">
      <c r="A13577" s="79">
        <f t="shared" si="3"/>
        <v>55579</v>
      </c>
      <c r="H13577" s="77"/>
      <c r="I13577" s="77"/>
      <c r="J13577" s="77"/>
      <c r="K13577" s="77"/>
      <c r="L13577" s="77"/>
      <c r="M13577" s="77"/>
    </row>
    <row r="13578" ht="15.75" customHeight="1">
      <c r="A13578" s="79">
        <f t="shared" si="3"/>
        <v>55580</v>
      </c>
      <c r="H13578" s="77"/>
      <c r="I13578" s="77"/>
      <c r="J13578" s="77"/>
      <c r="K13578" s="77"/>
      <c r="L13578" s="77"/>
      <c r="M13578" s="77"/>
    </row>
    <row r="13579" ht="15.75" customHeight="1">
      <c r="A13579" s="79">
        <f t="shared" si="3"/>
        <v>55581</v>
      </c>
      <c r="H13579" s="77"/>
      <c r="I13579" s="77"/>
      <c r="J13579" s="77"/>
      <c r="K13579" s="77"/>
      <c r="L13579" s="77"/>
      <c r="M13579" s="77"/>
    </row>
    <row r="13580" ht="15.75" customHeight="1">
      <c r="A13580" s="79">
        <f t="shared" si="3"/>
        <v>55582</v>
      </c>
      <c r="H13580" s="77"/>
      <c r="I13580" s="77"/>
      <c r="J13580" s="77"/>
      <c r="K13580" s="77"/>
      <c r="L13580" s="77"/>
      <c r="M13580" s="77"/>
    </row>
    <row r="13581" ht="15.75" customHeight="1">
      <c r="A13581" s="79">
        <f t="shared" si="3"/>
        <v>55583</v>
      </c>
      <c r="H13581" s="77"/>
      <c r="I13581" s="77"/>
      <c r="J13581" s="77"/>
      <c r="K13581" s="77"/>
      <c r="L13581" s="77"/>
      <c r="M13581" s="77"/>
    </row>
    <row r="13582" ht="15.75" customHeight="1">
      <c r="A13582" s="79">
        <f t="shared" si="3"/>
        <v>55584</v>
      </c>
      <c r="H13582" s="77"/>
      <c r="I13582" s="77"/>
      <c r="J13582" s="77"/>
      <c r="K13582" s="77"/>
      <c r="L13582" s="77"/>
      <c r="M13582" s="77"/>
    </row>
    <row r="13583" ht="15.75" customHeight="1">
      <c r="A13583" s="79">
        <f t="shared" si="3"/>
        <v>55585</v>
      </c>
      <c r="H13583" s="77"/>
      <c r="I13583" s="77"/>
      <c r="J13583" s="77"/>
      <c r="K13583" s="77"/>
      <c r="L13583" s="77"/>
      <c r="M13583" s="77"/>
    </row>
    <row r="13584" ht="15.75" customHeight="1">
      <c r="A13584" s="79">
        <f t="shared" si="3"/>
        <v>55586</v>
      </c>
      <c r="H13584" s="77"/>
      <c r="I13584" s="77"/>
      <c r="J13584" s="77"/>
      <c r="K13584" s="77"/>
      <c r="L13584" s="77"/>
      <c r="M13584" s="77"/>
    </row>
    <row r="13585" ht="15.75" customHeight="1">
      <c r="A13585" s="79">
        <f t="shared" si="3"/>
        <v>55587</v>
      </c>
      <c r="H13585" s="77"/>
      <c r="I13585" s="77"/>
      <c r="J13585" s="77"/>
      <c r="K13585" s="77"/>
      <c r="L13585" s="77"/>
      <c r="M13585" s="77"/>
    </row>
    <row r="13586" ht="15.75" customHeight="1">
      <c r="A13586" s="79">
        <f t="shared" si="3"/>
        <v>55588</v>
      </c>
      <c r="H13586" s="77"/>
      <c r="I13586" s="77"/>
      <c r="J13586" s="77"/>
      <c r="K13586" s="77"/>
      <c r="L13586" s="77"/>
      <c r="M13586" s="77"/>
    </row>
    <row r="13587" ht="15.75" customHeight="1">
      <c r="A13587" s="79">
        <f t="shared" si="3"/>
        <v>55589</v>
      </c>
      <c r="H13587" s="77"/>
      <c r="I13587" s="77"/>
      <c r="J13587" s="77"/>
      <c r="K13587" s="77"/>
      <c r="L13587" s="77"/>
      <c r="M13587" s="77"/>
    </row>
    <row r="13588" ht="15.75" customHeight="1">
      <c r="A13588" s="79">
        <f t="shared" si="3"/>
        <v>55590</v>
      </c>
      <c r="H13588" s="77"/>
      <c r="I13588" s="77"/>
      <c r="J13588" s="77"/>
      <c r="K13588" s="77"/>
      <c r="L13588" s="77"/>
      <c r="M13588" s="77"/>
    </row>
    <row r="13589" ht="15.75" customHeight="1">
      <c r="A13589" s="79">
        <f t="shared" si="3"/>
        <v>55591</v>
      </c>
      <c r="H13589" s="77"/>
      <c r="I13589" s="77"/>
      <c r="J13589" s="77"/>
      <c r="K13589" s="77"/>
      <c r="L13589" s="77"/>
      <c r="M13589" s="77"/>
    </row>
    <row r="13590" ht="15.75" customHeight="1">
      <c r="A13590" s="79">
        <f t="shared" si="3"/>
        <v>55592</v>
      </c>
      <c r="H13590" s="77"/>
      <c r="I13590" s="77"/>
      <c r="J13590" s="77"/>
      <c r="K13590" s="77"/>
      <c r="L13590" s="77"/>
      <c r="M13590" s="77"/>
    </row>
    <row r="13591" ht="15.75" customHeight="1">
      <c r="A13591" s="79">
        <f t="shared" si="3"/>
        <v>55593</v>
      </c>
      <c r="H13591" s="77"/>
      <c r="I13591" s="77"/>
      <c r="J13591" s="77"/>
      <c r="K13591" s="77"/>
      <c r="L13591" s="77"/>
      <c r="M13591" s="77"/>
    </row>
    <row r="13592" ht="15.75" customHeight="1">
      <c r="A13592" s="79">
        <f t="shared" si="3"/>
        <v>55594</v>
      </c>
      <c r="H13592" s="77"/>
      <c r="I13592" s="77"/>
      <c r="J13592" s="77"/>
      <c r="K13592" s="77"/>
      <c r="L13592" s="77"/>
      <c r="M13592" s="77"/>
    </row>
    <row r="13593" ht="15.75" customHeight="1">
      <c r="A13593" s="79">
        <f t="shared" si="3"/>
        <v>55595</v>
      </c>
      <c r="H13593" s="77"/>
      <c r="I13593" s="77"/>
      <c r="J13593" s="77"/>
      <c r="K13593" s="77"/>
      <c r="L13593" s="77"/>
      <c r="M13593" s="77"/>
    </row>
    <row r="13594" ht="15.75" customHeight="1">
      <c r="A13594" s="79">
        <f t="shared" si="3"/>
        <v>55596</v>
      </c>
      <c r="H13594" s="77"/>
      <c r="I13594" s="77"/>
      <c r="J13594" s="77"/>
      <c r="K13594" s="77"/>
      <c r="L13594" s="77"/>
      <c r="M13594" s="77"/>
    </row>
    <row r="13595" ht="15.75" customHeight="1">
      <c r="A13595" s="79">
        <f t="shared" si="3"/>
        <v>55597</v>
      </c>
      <c r="H13595" s="77"/>
      <c r="I13595" s="77"/>
      <c r="J13595" s="77"/>
      <c r="K13595" s="77"/>
      <c r="L13595" s="77"/>
      <c r="M13595" s="77"/>
    </row>
    <row r="13596" ht="15.75" customHeight="1">
      <c r="A13596" s="79">
        <f t="shared" si="3"/>
        <v>55598</v>
      </c>
      <c r="H13596" s="77"/>
      <c r="I13596" s="77"/>
      <c r="J13596" s="77"/>
      <c r="K13596" s="77"/>
      <c r="L13596" s="77"/>
      <c r="M13596" s="77"/>
    </row>
    <row r="13597" ht="15.75" customHeight="1">
      <c r="A13597" s="79">
        <f t="shared" si="3"/>
        <v>55599</v>
      </c>
      <c r="H13597" s="77"/>
      <c r="I13597" s="77"/>
      <c r="J13597" s="77"/>
      <c r="K13597" s="77"/>
      <c r="L13597" s="77"/>
      <c r="M13597" s="77"/>
    </row>
    <row r="13598" ht="15.75" customHeight="1">
      <c r="A13598" s="79">
        <f t="shared" si="3"/>
        <v>55600</v>
      </c>
      <c r="H13598" s="77"/>
      <c r="I13598" s="77"/>
      <c r="J13598" s="77"/>
      <c r="K13598" s="77"/>
      <c r="L13598" s="77"/>
      <c r="M13598" s="77"/>
    </row>
    <row r="13599" ht="15.75" customHeight="1">
      <c r="A13599" s="79">
        <f t="shared" si="3"/>
        <v>55601</v>
      </c>
      <c r="H13599" s="77"/>
      <c r="I13599" s="77"/>
      <c r="J13599" s="77"/>
      <c r="K13599" s="77"/>
      <c r="L13599" s="77"/>
      <c r="M13599" s="77"/>
    </row>
    <row r="13600" ht="15.75" customHeight="1">
      <c r="A13600" s="79">
        <f t="shared" si="3"/>
        <v>55602</v>
      </c>
      <c r="H13600" s="77"/>
      <c r="I13600" s="77"/>
      <c r="J13600" s="77"/>
      <c r="K13600" s="77"/>
      <c r="L13600" s="77"/>
      <c r="M13600" s="77"/>
    </row>
    <row r="13601" ht="15.75" customHeight="1">
      <c r="A13601" s="79">
        <f t="shared" si="3"/>
        <v>55603</v>
      </c>
      <c r="H13601" s="77"/>
      <c r="I13601" s="77"/>
      <c r="J13601" s="77"/>
      <c r="K13601" s="77"/>
      <c r="L13601" s="77"/>
      <c r="M13601" s="77"/>
    </row>
    <row r="13602" ht="15.75" customHeight="1">
      <c r="A13602" s="79">
        <f t="shared" si="3"/>
        <v>55604</v>
      </c>
      <c r="H13602" s="77"/>
      <c r="I13602" s="77"/>
      <c r="J13602" s="77"/>
      <c r="K13602" s="77"/>
      <c r="L13602" s="77"/>
      <c r="M13602" s="77"/>
    </row>
    <row r="13603" ht="15.75" customHeight="1">
      <c r="A13603" s="79">
        <f t="shared" si="3"/>
        <v>55605</v>
      </c>
      <c r="H13603" s="77"/>
      <c r="I13603" s="77"/>
      <c r="J13603" s="77"/>
      <c r="K13603" s="77"/>
      <c r="L13603" s="77"/>
      <c r="M13603" s="77"/>
    </row>
    <row r="13604" ht="15.75" customHeight="1">
      <c r="A13604" s="79">
        <f t="shared" si="3"/>
        <v>55606</v>
      </c>
      <c r="H13604" s="77"/>
      <c r="I13604" s="77"/>
      <c r="J13604" s="77"/>
      <c r="K13604" s="77"/>
      <c r="L13604" s="77"/>
      <c r="M13604" s="77"/>
    </row>
    <row r="13605" ht="15.75" customHeight="1">
      <c r="A13605" s="79">
        <f t="shared" si="3"/>
        <v>55607</v>
      </c>
      <c r="H13605" s="77"/>
      <c r="I13605" s="77"/>
      <c r="J13605" s="77"/>
      <c r="K13605" s="77"/>
      <c r="L13605" s="77"/>
      <c r="M13605" s="77"/>
    </row>
    <row r="13606" ht="15.75" customHeight="1">
      <c r="A13606" s="79">
        <f t="shared" si="3"/>
        <v>55608</v>
      </c>
      <c r="H13606" s="77"/>
      <c r="I13606" s="77"/>
      <c r="J13606" s="77"/>
      <c r="K13606" s="77"/>
      <c r="L13606" s="77"/>
      <c r="M13606" s="77"/>
    </row>
    <row r="13607" ht="15.75" customHeight="1">
      <c r="A13607" s="79">
        <f t="shared" si="3"/>
        <v>55609</v>
      </c>
      <c r="H13607" s="77"/>
      <c r="I13607" s="77"/>
      <c r="J13607" s="77"/>
      <c r="K13607" s="77"/>
      <c r="L13607" s="77"/>
      <c r="M13607" s="77"/>
    </row>
    <row r="13608" ht="15.75" customHeight="1">
      <c r="A13608" s="79">
        <f t="shared" si="3"/>
        <v>55610</v>
      </c>
      <c r="H13608" s="77"/>
      <c r="I13608" s="77"/>
      <c r="J13608" s="77"/>
      <c r="K13608" s="77"/>
      <c r="L13608" s="77"/>
      <c r="M13608" s="77"/>
    </row>
    <row r="13609" ht="15.75" customHeight="1">
      <c r="A13609" s="79">
        <f t="shared" si="3"/>
        <v>55611</v>
      </c>
      <c r="H13609" s="77"/>
      <c r="I13609" s="77"/>
      <c r="J13609" s="77"/>
      <c r="K13609" s="77"/>
      <c r="L13609" s="77"/>
      <c r="M13609" s="77"/>
    </row>
    <row r="13610" ht="15.75" customHeight="1">
      <c r="A13610" s="79">
        <f t="shared" si="3"/>
        <v>55612</v>
      </c>
      <c r="H13610" s="77"/>
      <c r="I13610" s="77"/>
      <c r="J13610" s="77"/>
      <c r="K13610" s="77"/>
      <c r="L13610" s="77"/>
      <c r="M13610" s="77"/>
    </row>
    <row r="13611" ht="15.75" customHeight="1">
      <c r="A13611" s="79">
        <f t="shared" si="3"/>
        <v>55613</v>
      </c>
      <c r="H13611" s="77"/>
      <c r="I13611" s="77"/>
      <c r="J13611" s="77"/>
      <c r="K13611" s="77"/>
      <c r="L13611" s="77"/>
      <c r="M13611" s="77"/>
    </row>
    <row r="13612" ht="15.75" customHeight="1">
      <c r="A13612" s="79">
        <f t="shared" si="3"/>
        <v>55614</v>
      </c>
      <c r="H13612" s="77"/>
      <c r="I13612" s="77"/>
      <c r="J13612" s="77"/>
      <c r="K13612" s="77"/>
      <c r="L13612" s="77"/>
      <c r="M13612" s="77"/>
    </row>
    <row r="13613" ht="15.75" customHeight="1">
      <c r="A13613" s="79">
        <f t="shared" si="3"/>
        <v>55615</v>
      </c>
      <c r="H13613" s="77"/>
      <c r="I13613" s="77"/>
      <c r="J13613" s="77"/>
      <c r="K13613" s="77"/>
      <c r="L13613" s="77"/>
      <c r="M13613" s="77"/>
    </row>
    <row r="13614" ht="15.75" customHeight="1">
      <c r="A13614" s="79">
        <f t="shared" si="3"/>
        <v>55616</v>
      </c>
      <c r="H13614" s="77"/>
      <c r="I13614" s="77"/>
      <c r="J13614" s="77"/>
      <c r="K13614" s="77"/>
      <c r="L13614" s="77"/>
      <c r="M13614" s="77"/>
    </row>
    <row r="13615" ht="15.75" customHeight="1">
      <c r="A13615" s="79">
        <f t="shared" si="3"/>
        <v>55617</v>
      </c>
      <c r="H13615" s="77"/>
      <c r="I13615" s="77"/>
      <c r="J13615" s="77"/>
      <c r="K13615" s="77"/>
      <c r="L13615" s="77"/>
      <c r="M13615" s="77"/>
    </row>
    <row r="13616" ht="15.75" customHeight="1">
      <c r="A13616" s="79">
        <f t="shared" si="3"/>
        <v>55618</v>
      </c>
      <c r="H13616" s="77"/>
      <c r="I13616" s="77"/>
      <c r="J13616" s="77"/>
      <c r="K13616" s="77"/>
      <c r="L13616" s="77"/>
      <c r="M13616" s="77"/>
    </row>
    <row r="13617" ht="15.75" customHeight="1">
      <c r="A13617" s="79">
        <f t="shared" si="3"/>
        <v>55619</v>
      </c>
      <c r="H13617" s="77"/>
      <c r="I13617" s="77"/>
      <c r="J13617" s="77"/>
      <c r="K13617" s="77"/>
      <c r="L13617" s="77"/>
      <c r="M13617" s="77"/>
    </row>
    <row r="13618" ht="15.75" customHeight="1">
      <c r="A13618" s="79">
        <f t="shared" si="3"/>
        <v>55620</v>
      </c>
      <c r="H13618" s="77"/>
      <c r="I13618" s="77"/>
      <c r="J13618" s="77"/>
      <c r="K13618" s="77"/>
      <c r="L13618" s="77"/>
      <c r="M13618" s="77"/>
    </row>
    <row r="13619" ht="15.75" customHeight="1">
      <c r="A13619" s="79">
        <f t="shared" si="3"/>
        <v>55621</v>
      </c>
      <c r="H13619" s="77"/>
      <c r="I13619" s="77"/>
      <c r="J13619" s="77"/>
      <c r="K13619" s="77"/>
      <c r="L13619" s="77"/>
      <c r="M13619" s="77"/>
    </row>
    <row r="13620" ht="15.75" customHeight="1">
      <c r="A13620" s="79">
        <f t="shared" si="3"/>
        <v>55622</v>
      </c>
      <c r="H13620" s="77"/>
      <c r="I13620" s="77"/>
      <c r="J13620" s="77"/>
      <c r="K13620" s="77"/>
      <c r="L13620" s="77"/>
      <c r="M13620" s="77"/>
    </row>
    <row r="13621" ht="15.75" customHeight="1">
      <c r="A13621" s="79">
        <f t="shared" si="3"/>
        <v>55623</v>
      </c>
      <c r="H13621" s="77"/>
      <c r="I13621" s="77"/>
      <c r="J13621" s="77"/>
      <c r="K13621" s="77"/>
      <c r="L13621" s="77"/>
      <c r="M13621" s="77"/>
    </row>
    <row r="13622" ht="15.75" customHeight="1">
      <c r="A13622" s="79">
        <f t="shared" si="3"/>
        <v>55624</v>
      </c>
      <c r="H13622" s="77"/>
      <c r="I13622" s="77"/>
      <c r="J13622" s="77"/>
      <c r="K13622" s="77"/>
      <c r="L13622" s="77"/>
      <c r="M13622" s="77"/>
    </row>
    <row r="13623" ht="15.75" customHeight="1">
      <c r="A13623" s="79">
        <f t="shared" si="3"/>
        <v>55625</v>
      </c>
      <c r="H13623" s="77"/>
      <c r="I13623" s="77"/>
      <c r="J13623" s="77"/>
      <c r="K13623" s="77"/>
      <c r="L13623" s="77"/>
      <c r="M13623" s="77"/>
    </row>
    <row r="13624" ht="15.75" customHeight="1">
      <c r="A13624" s="79">
        <f t="shared" si="3"/>
        <v>55626</v>
      </c>
      <c r="H13624" s="77"/>
      <c r="I13624" s="77"/>
      <c r="J13624" s="77"/>
      <c r="K13624" s="77"/>
      <c r="L13624" s="77"/>
      <c r="M13624" s="77"/>
    </row>
    <row r="13625" ht="15.75" customHeight="1">
      <c r="A13625" s="79">
        <f t="shared" si="3"/>
        <v>55627</v>
      </c>
      <c r="H13625" s="77"/>
      <c r="I13625" s="77"/>
      <c r="J13625" s="77"/>
      <c r="K13625" s="77"/>
      <c r="L13625" s="77"/>
      <c r="M13625" s="77"/>
    </row>
    <row r="13626" ht="15.75" customHeight="1">
      <c r="A13626" s="79">
        <f t="shared" si="3"/>
        <v>55628</v>
      </c>
      <c r="H13626" s="77"/>
      <c r="I13626" s="77"/>
      <c r="J13626" s="77"/>
      <c r="K13626" s="77"/>
      <c r="L13626" s="77"/>
      <c r="M13626" s="77"/>
    </row>
    <row r="13627" ht="15.75" customHeight="1">
      <c r="A13627" s="79">
        <f t="shared" si="3"/>
        <v>55629</v>
      </c>
      <c r="H13627" s="77"/>
      <c r="I13627" s="77"/>
      <c r="J13627" s="77"/>
      <c r="K13627" s="77"/>
      <c r="L13627" s="77"/>
      <c r="M13627" s="77"/>
    </row>
    <row r="13628" ht="15.75" customHeight="1">
      <c r="A13628" s="79">
        <f t="shared" si="3"/>
        <v>55630</v>
      </c>
      <c r="H13628" s="77"/>
      <c r="I13628" s="77"/>
      <c r="J13628" s="77"/>
      <c r="K13628" s="77"/>
      <c r="L13628" s="77"/>
      <c r="M13628" s="77"/>
    </row>
    <row r="13629" ht="15.75" customHeight="1">
      <c r="A13629" s="79">
        <f t="shared" si="3"/>
        <v>55631</v>
      </c>
      <c r="H13629" s="77"/>
      <c r="I13629" s="77"/>
      <c r="J13629" s="77"/>
      <c r="K13629" s="77"/>
      <c r="L13629" s="77"/>
      <c r="M13629" s="77"/>
    </row>
    <row r="13630" ht="15.75" customHeight="1">
      <c r="A13630" s="79">
        <f t="shared" si="3"/>
        <v>55632</v>
      </c>
      <c r="H13630" s="77"/>
      <c r="I13630" s="77"/>
      <c r="J13630" s="77"/>
      <c r="K13630" s="77"/>
      <c r="L13630" s="77"/>
      <c r="M13630" s="77"/>
    </row>
    <row r="13631" ht="15.75" customHeight="1">
      <c r="A13631" s="79">
        <f t="shared" si="3"/>
        <v>55633</v>
      </c>
      <c r="H13631" s="77"/>
      <c r="I13631" s="77"/>
      <c r="J13631" s="77"/>
      <c r="K13631" s="77"/>
      <c r="L13631" s="77"/>
      <c r="M13631" s="77"/>
    </row>
    <row r="13632" ht="15.75" customHeight="1">
      <c r="A13632" s="79">
        <f t="shared" si="3"/>
        <v>55634</v>
      </c>
      <c r="H13632" s="77"/>
      <c r="I13632" s="77"/>
      <c r="J13632" s="77"/>
      <c r="K13632" s="77"/>
      <c r="L13632" s="77"/>
      <c r="M13632" s="77"/>
    </row>
    <row r="13633" ht="15.75" customHeight="1">
      <c r="A13633" s="79">
        <f t="shared" si="3"/>
        <v>55635</v>
      </c>
      <c r="H13633" s="77"/>
      <c r="I13633" s="77"/>
      <c r="J13633" s="77"/>
      <c r="K13633" s="77"/>
      <c r="L13633" s="77"/>
      <c r="M13633" s="77"/>
    </row>
    <row r="13634" ht="15.75" customHeight="1">
      <c r="A13634" s="79">
        <f t="shared" si="3"/>
        <v>55636</v>
      </c>
      <c r="H13634" s="77"/>
      <c r="I13634" s="77"/>
      <c r="J13634" s="77"/>
      <c r="K13634" s="77"/>
      <c r="L13634" s="77"/>
      <c r="M13634" s="77"/>
    </row>
    <row r="13635" ht="15.75" customHeight="1">
      <c r="A13635" s="79">
        <f t="shared" si="3"/>
        <v>55637</v>
      </c>
      <c r="H13635" s="77"/>
      <c r="I13635" s="77"/>
      <c r="J13635" s="77"/>
      <c r="K13635" s="77"/>
      <c r="L13635" s="77"/>
      <c r="M13635" s="77"/>
    </row>
    <row r="13636" ht="15.75" customHeight="1">
      <c r="A13636" s="79">
        <f t="shared" si="3"/>
        <v>55638</v>
      </c>
      <c r="H13636" s="77"/>
      <c r="I13636" s="77"/>
      <c r="J13636" s="77"/>
      <c r="K13636" s="77"/>
      <c r="L13636" s="77"/>
      <c r="M13636" s="77"/>
    </row>
    <row r="13637" ht="15.75" customHeight="1">
      <c r="A13637" s="79">
        <f t="shared" si="3"/>
        <v>55639</v>
      </c>
      <c r="H13637" s="77"/>
      <c r="I13637" s="77"/>
      <c r="J13637" s="77"/>
      <c r="K13637" s="77"/>
      <c r="L13637" s="77"/>
      <c r="M13637" s="77"/>
    </row>
    <row r="13638" ht="15.75" customHeight="1">
      <c r="A13638" s="79">
        <f t="shared" si="3"/>
        <v>55640</v>
      </c>
      <c r="H13638" s="77"/>
      <c r="I13638" s="77"/>
      <c r="J13638" s="77"/>
      <c r="K13638" s="77"/>
      <c r="L13638" s="77"/>
      <c r="M13638" s="77"/>
    </row>
    <row r="13639" ht="15.75" customHeight="1">
      <c r="A13639" s="79">
        <f t="shared" si="3"/>
        <v>55641</v>
      </c>
      <c r="H13639" s="77"/>
      <c r="I13639" s="77"/>
      <c r="J13639" s="77"/>
      <c r="K13639" s="77"/>
      <c r="L13639" s="77"/>
      <c r="M13639" s="77"/>
    </row>
    <row r="13640" ht="15.75" customHeight="1">
      <c r="A13640" s="79">
        <f t="shared" si="3"/>
        <v>55642</v>
      </c>
      <c r="H13640" s="77"/>
      <c r="I13640" s="77"/>
      <c r="J13640" s="77"/>
      <c r="K13640" s="77"/>
      <c r="L13640" s="77"/>
      <c r="M13640" s="77"/>
    </row>
    <row r="13641" ht="15.75" customHeight="1">
      <c r="A13641" s="79">
        <f t="shared" si="3"/>
        <v>55643</v>
      </c>
      <c r="H13641" s="77"/>
      <c r="I13641" s="77"/>
      <c r="J13641" s="77"/>
      <c r="K13641" s="77"/>
      <c r="L13641" s="77"/>
      <c r="M13641" s="77"/>
    </row>
    <row r="13642" ht="15.75" customHeight="1">
      <c r="A13642" s="79">
        <f t="shared" si="3"/>
        <v>55644</v>
      </c>
      <c r="H13642" s="77"/>
      <c r="I13642" s="77"/>
      <c r="J13642" s="77"/>
      <c r="K13642" s="77"/>
      <c r="L13642" s="77"/>
      <c r="M13642" s="77"/>
    </row>
    <row r="13643" ht="15.75" customHeight="1">
      <c r="A13643" s="79">
        <f t="shared" si="3"/>
        <v>55645</v>
      </c>
      <c r="H13643" s="77"/>
      <c r="I13643" s="77"/>
      <c r="J13643" s="77"/>
      <c r="K13643" s="77"/>
      <c r="L13643" s="77"/>
      <c r="M13643" s="77"/>
    </row>
    <row r="13644" ht="15.75" customHeight="1">
      <c r="A13644" s="79">
        <f t="shared" si="3"/>
        <v>55646</v>
      </c>
      <c r="H13644" s="77"/>
      <c r="I13644" s="77"/>
      <c r="J13644" s="77"/>
      <c r="K13644" s="77"/>
      <c r="L13644" s="77"/>
      <c r="M13644" s="77"/>
    </row>
    <row r="13645" ht="15.75" customHeight="1">
      <c r="A13645" s="79">
        <f t="shared" si="3"/>
        <v>55647</v>
      </c>
      <c r="H13645" s="77"/>
      <c r="I13645" s="77"/>
      <c r="J13645" s="77"/>
      <c r="K13645" s="77"/>
      <c r="L13645" s="77"/>
      <c r="M13645" s="77"/>
    </row>
    <row r="13646" ht="15.75" customHeight="1">
      <c r="A13646" s="79">
        <f t="shared" si="3"/>
        <v>55648</v>
      </c>
      <c r="H13646" s="77"/>
      <c r="I13646" s="77"/>
      <c r="J13646" s="77"/>
      <c r="K13646" s="77"/>
      <c r="L13646" s="77"/>
      <c r="M13646" s="77"/>
    </row>
    <row r="13647" ht="15.75" customHeight="1">
      <c r="A13647" s="79">
        <f t="shared" si="3"/>
        <v>55649</v>
      </c>
      <c r="H13647" s="77"/>
      <c r="I13647" s="77"/>
      <c r="J13647" s="77"/>
      <c r="K13647" s="77"/>
      <c r="L13647" s="77"/>
      <c r="M13647" s="77"/>
    </row>
    <row r="13648" ht="15.75" customHeight="1">
      <c r="A13648" s="79">
        <f t="shared" si="3"/>
        <v>55650</v>
      </c>
      <c r="H13648" s="77"/>
      <c r="I13648" s="77"/>
      <c r="J13648" s="77"/>
      <c r="K13648" s="77"/>
      <c r="L13648" s="77"/>
      <c r="M13648" s="77"/>
    </row>
    <row r="13649" ht="15.75" customHeight="1">
      <c r="A13649" s="79">
        <f t="shared" si="3"/>
        <v>55651</v>
      </c>
      <c r="H13649" s="77"/>
      <c r="I13649" s="77"/>
      <c r="J13649" s="77"/>
      <c r="K13649" s="77"/>
      <c r="L13649" s="77"/>
      <c r="M13649" s="77"/>
    </row>
    <row r="13650" ht="15.75" customHeight="1">
      <c r="A13650" s="79">
        <f t="shared" si="3"/>
        <v>55652</v>
      </c>
      <c r="H13650" s="77"/>
      <c r="I13650" s="77"/>
      <c r="J13650" s="77"/>
      <c r="K13650" s="77"/>
      <c r="L13650" s="77"/>
      <c r="M13650" s="77"/>
    </row>
    <row r="13651" ht="15.75" customHeight="1">
      <c r="A13651" s="79">
        <f t="shared" si="3"/>
        <v>55653</v>
      </c>
      <c r="H13651" s="77"/>
      <c r="I13651" s="77"/>
      <c r="J13651" s="77"/>
      <c r="K13651" s="77"/>
      <c r="L13651" s="77"/>
      <c r="M13651" s="77"/>
    </row>
    <row r="13652" ht="15.75" customHeight="1">
      <c r="A13652" s="79">
        <f t="shared" si="3"/>
        <v>55654</v>
      </c>
      <c r="H13652" s="77"/>
      <c r="I13652" s="77"/>
      <c r="J13652" s="77"/>
      <c r="K13652" s="77"/>
      <c r="L13652" s="77"/>
      <c r="M13652" s="77"/>
    </row>
    <row r="13653" ht="15.75" customHeight="1">
      <c r="A13653" s="79">
        <f t="shared" si="3"/>
        <v>55655</v>
      </c>
      <c r="H13653" s="77"/>
      <c r="I13653" s="77"/>
      <c r="J13653" s="77"/>
      <c r="K13653" s="77"/>
      <c r="L13653" s="77"/>
      <c r="M13653" s="77"/>
    </row>
    <row r="13654" ht="15.75" customHeight="1">
      <c r="A13654" s="79">
        <f t="shared" si="3"/>
        <v>55656</v>
      </c>
      <c r="H13654" s="77"/>
      <c r="I13654" s="77"/>
      <c r="J13654" s="77"/>
      <c r="K13654" s="77"/>
      <c r="L13654" s="77"/>
      <c r="M13654" s="77"/>
    </row>
    <row r="13655" ht="15.75" customHeight="1">
      <c r="A13655" s="79">
        <f t="shared" si="3"/>
        <v>55657</v>
      </c>
      <c r="H13655" s="77"/>
      <c r="I13655" s="77"/>
      <c r="J13655" s="77"/>
      <c r="K13655" s="77"/>
      <c r="L13655" s="77"/>
      <c r="M13655" s="77"/>
    </row>
    <row r="13656" ht="15.75" customHeight="1">
      <c r="A13656" s="79">
        <f t="shared" si="3"/>
        <v>55658</v>
      </c>
      <c r="H13656" s="77"/>
      <c r="I13656" s="77"/>
      <c r="J13656" s="77"/>
      <c r="K13656" s="77"/>
      <c r="L13656" s="77"/>
      <c r="M13656" s="77"/>
    </row>
    <row r="13657" ht="15.75" customHeight="1">
      <c r="A13657" s="79">
        <f t="shared" si="3"/>
        <v>55659</v>
      </c>
      <c r="H13657" s="77"/>
      <c r="I13657" s="77"/>
      <c r="J13657" s="77"/>
      <c r="K13657" s="77"/>
      <c r="L13657" s="77"/>
      <c r="M13657" s="77"/>
    </row>
    <row r="13658" ht="15.75" customHeight="1">
      <c r="A13658" s="79">
        <f t="shared" si="3"/>
        <v>55660</v>
      </c>
      <c r="H13658" s="77"/>
      <c r="I13658" s="77"/>
      <c r="J13658" s="77"/>
      <c r="K13658" s="77"/>
      <c r="L13658" s="77"/>
      <c r="M13658" s="77"/>
    </row>
    <row r="13659" ht="15.75" customHeight="1">
      <c r="A13659" s="79">
        <f t="shared" si="3"/>
        <v>55661</v>
      </c>
      <c r="H13659" s="77"/>
      <c r="I13659" s="77"/>
      <c r="J13659" s="77"/>
      <c r="K13659" s="77"/>
      <c r="L13659" s="77"/>
      <c r="M13659" s="77"/>
    </row>
    <row r="13660" ht="15.75" customHeight="1">
      <c r="A13660" s="79">
        <f t="shared" si="3"/>
        <v>55662</v>
      </c>
      <c r="H13660" s="77"/>
      <c r="I13660" s="77"/>
      <c r="J13660" s="77"/>
      <c r="K13660" s="77"/>
      <c r="L13660" s="77"/>
      <c r="M13660" s="77"/>
    </row>
    <row r="13661" ht="15.75" customHeight="1">
      <c r="A13661" s="79">
        <f t="shared" si="3"/>
        <v>55663</v>
      </c>
      <c r="H13661" s="77"/>
      <c r="I13661" s="77"/>
      <c r="J13661" s="77"/>
      <c r="K13661" s="77"/>
      <c r="L13661" s="77"/>
      <c r="M13661" s="77"/>
    </row>
    <row r="13662" ht="15.75" customHeight="1">
      <c r="A13662" s="79">
        <f t="shared" si="3"/>
        <v>55664</v>
      </c>
      <c r="H13662" s="77"/>
      <c r="I13662" s="77"/>
      <c r="J13662" s="77"/>
      <c r="K13662" s="77"/>
      <c r="L13662" s="77"/>
      <c r="M13662" s="77"/>
    </row>
    <row r="13663" ht="15.75" customHeight="1">
      <c r="A13663" s="79">
        <f t="shared" si="3"/>
        <v>55665</v>
      </c>
      <c r="H13663" s="77"/>
      <c r="I13663" s="77"/>
      <c r="J13663" s="77"/>
      <c r="K13663" s="77"/>
      <c r="L13663" s="77"/>
      <c r="M13663" s="77"/>
    </row>
    <row r="13664" ht="15.75" customHeight="1">
      <c r="A13664" s="79">
        <f t="shared" si="3"/>
        <v>55666</v>
      </c>
      <c r="H13664" s="77"/>
      <c r="I13664" s="77"/>
      <c r="J13664" s="77"/>
      <c r="K13664" s="77"/>
      <c r="L13664" s="77"/>
      <c r="M13664" s="77"/>
    </row>
    <row r="13665" ht="15.75" customHeight="1">
      <c r="A13665" s="79">
        <f t="shared" si="3"/>
        <v>55667</v>
      </c>
      <c r="H13665" s="77"/>
      <c r="I13665" s="77"/>
      <c r="J13665" s="77"/>
      <c r="K13665" s="77"/>
      <c r="L13665" s="77"/>
      <c r="M13665" s="77"/>
    </row>
    <row r="13666" ht="15.75" customHeight="1">
      <c r="A13666" s="79">
        <f t="shared" si="3"/>
        <v>55668</v>
      </c>
      <c r="H13666" s="77"/>
      <c r="I13666" s="77"/>
      <c r="J13666" s="77"/>
      <c r="K13666" s="77"/>
      <c r="L13666" s="77"/>
      <c r="M13666" s="77"/>
    </row>
    <row r="13667" ht="15.75" customHeight="1">
      <c r="A13667" s="79">
        <f t="shared" si="3"/>
        <v>55669</v>
      </c>
      <c r="H13667" s="77"/>
      <c r="I13667" s="77"/>
      <c r="J13667" s="77"/>
      <c r="K13667" s="77"/>
      <c r="L13667" s="77"/>
      <c r="M13667" s="77"/>
    </row>
    <row r="13668" ht="15.75" customHeight="1">
      <c r="A13668" s="79">
        <f t="shared" si="3"/>
        <v>55670</v>
      </c>
      <c r="H13668" s="77"/>
      <c r="I13668" s="77"/>
      <c r="J13668" s="77"/>
      <c r="K13668" s="77"/>
      <c r="L13668" s="77"/>
      <c r="M13668" s="77"/>
    </row>
    <row r="13669" ht="15.75" customHeight="1">
      <c r="A13669" s="79">
        <f t="shared" si="3"/>
        <v>55671</v>
      </c>
      <c r="H13669" s="77"/>
      <c r="I13669" s="77"/>
      <c r="J13669" s="77"/>
      <c r="K13669" s="77"/>
      <c r="L13669" s="77"/>
      <c r="M13669" s="77"/>
    </row>
    <row r="13670" ht="15.75" customHeight="1">
      <c r="A13670" s="79">
        <f t="shared" si="3"/>
        <v>55672</v>
      </c>
      <c r="H13670" s="77"/>
      <c r="I13670" s="77"/>
      <c r="J13670" s="77"/>
      <c r="K13670" s="77"/>
      <c r="L13670" s="77"/>
      <c r="M13670" s="77"/>
    </row>
    <row r="13671" ht="15.75" customHeight="1">
      <c r="A13671" s="79">
        <f t="shared" si="3"/>
        <v>55673</v>
      </c>
      <c r="H13671" s="77"/>
      <c r="I13671" s="77"/>
      <c r="J13671" s="77"/>
      <c r="K13671" s="77"/>
      <c r="L13671" s="77"/>
      <c r="M13671" s="77"/>
    </row>
    <row r="13672" ht="15.75" customHeight="1">
      <c r="A13672" s="79">
        <f t="shared" si="3"/>
        <v>55674</v>
      </c>
      <c r="H13672" s="77"/>
      <c r="I13672" s="77"/>
      <c r="J13672" s="77"/>
      <c r="K13672" s="77"/>
      <c r="L13672" s="77"/>
      <c r="M13672" s="77"/>
    </row>
    <row r="13673" ht="15.75" customHeight="1">
      <c r="A13673" s="79">
        <f t="shared" si="3"/>
        <v>55675</v>
      </c>
      <c r="H13673" s="77"/>
      <c r="I13673" s="77"/>
      <c r="J13673" s="77"/>
      <c r="K13673" s="77"/>
      <c r="L13673" s="77"/>
      <c r="M13673" s="77"/>
    </row>
    <row r="13674" ht="15.75" customHeight="1">
      <c r="A13674" s="79">
        <f t="shared" si="3"/>
        <v>55676</v>
      </c>
      <c r="H13674" s="77"/>
      <c r="I13674" s="77"/>
      <c r="J13674" s="77"/>
      <c r="K13674" s="77"/>
      <c r="L13674" s="77"/>
      <c r="M13674" s="77"/>
    </row>
    <row r="13675" ht="15.75" customHeight="1">
      <c r="A13675" s="79">
        <f t="shared" si="3"/>
        <v>55677</v>
      </c>
      <c r="H13675" s="77"/>
      <c r="I13675" s="77"/>
      <c r="J13675" s="77"/>
      <c r="K13675" s="77"/>
      <c r="L13675" s="77"/>
      <c r="M13675" s="77"/>
    </row>
    <row r="13676" ht="15.75" customHeight="1">
      <c r="A13676" s="79">
        <f t="shared" si="3"/>
        <v>55678</v>
      </c>
      <c r="H13676" s="77"/>
      <c r="I13676" s="77"/>
      <c r="J13676" s="77"/>
      <c r="K13676" s="77"/>
      <c r="L13676" s="77"/>
      <c r="M13676" s="77"/>
    </row>
    <row r="13677" ht="15.75" customHeight="1">
      <c r="A13677" s="79">
        <f t="shared" si="3"/>
        <v>55679</v>
      </c>
      <c r="H13677" s="77"/>
      <c r="I13677" s="77"/>
      <c r="J13677" s="77"/>
      <c r="K13677" s="77"/>
      <c r="L13677" s="77"/>
      <c r="M13677" s="77"/>
    </row>
    <row r="13678" ht="15.75" customHeight="1">
      <c r="A13678" s="79">
        <f t="shared" si="3"/>
        <v>55680</v>
      </c>
      <c r="H13678" s="77"/>
      <c r="I13678" s="77"/>
      <c r="J13678" s="77"/>
      <c r="K13678" s="77"/>
      <c r="L13678" s="77"/>
      <c r="M13678" s="77"/>
    </row>
    <row r="13679" ht="15.75" customHeight="1">
      <c r="A13679" s="79">
        <f t="shared" si="3"/>
        <v>55681</v>
      </c>
      <c r="H13679" s="77"/>
      <c r="I13679" s="77"/>
      <c r="J13679" s="77"/>
      <c r="K13679" s="77"/>
      <c r="L13679" s="77"/>
      <c r="M13679" s="77"/>
    </row>
    <row r="13680" ht="15.75" customHeight="1">
      <c r="A13680" s="79">
        <f t="shared" si="3"/>
        <v>55682</v>
      </c>
      <c r="H13680" s="77"/>
      <c r="I13680" s="77"/>
      <c r="J13680" s="77"/>
      <c r="K13680" s="77"/>
      <c r="L13680" s="77"/>
      <c r="M13680" s="77"/>
    </row>
    <row r="13681" ht="15.75" customHeight="1">
      <c r="A13681" s="79">
        <f t="shared" si="3"/>
        <v>55683</v>
      </c>
      <c r="H13681" s="77"/>
      <c r="I13681" s="77"/>
      <c r="J13681" s="77"/>
      <c r="K13681" s="77"/>
      <c r="L13681" s="77"/>
      <c r="M13681" s="77"/>
    </row>
    <row r="13682" ht="15.75" customHeight="1">
      <c r="A13682" s="79">
        <f t="shared" si="3"/>
        <v>55684</v>
      </c>
      <c r="H13682" s="77"/>
      <c r="I13682" s="77"/>
      <c r="J13682" s="77"/>
      <c r="K13682" s="77"/>
      <c r="L13682" s="77"/>
      <c r="M13682" s="77"/>
    </row>
    <row r="13683" ht="15.75" customHeight="1">
      <c r="A13683" s="79">
        <f t="shared" si="3"/>
        <v>55685</v>
      </c>
      <c r="H13683" s="77"/>
      <c r="I13683" s="77"/>
      <c r="J13683" s="77"/>
      <c r="K13683" s="77"/>
      <c r="L13683" s="77"/>
      <c r="M13683" s="77"/>
    </row>
    <row r="13684" ht="15.75" customHeight="1">
      <c r="A13684" s="79">
        <f t="shared" si="3"/>
        <v>55686</v>
      </c>
      <c r="H13684" s="77"/>
      <c r="I13684" s="77"/>
      <c r="J13684" s="77"/>
      <c r="K13684" s="77"/>
      <c r="L13684" s="77"/>
      <c r="M13684" s="77"/>
    </row>
    <row r="13685" ht="15.75" customHeight="1">
      <c r="A13685" s="79">
        <f t="shared" si="3"/>
        <v>55687</v>
      </c>
      <c r="H13685" s="77"/>
      <c r="I13685" s="77"/>
      <c r="J13685" s="77"/>
      <c r="K13685" s="77"/>
      <c r="L13685" s="77"/>
      <c r="M13685" s="77"/>
    </row>
    <row r="13686" ht="15.75" customHeight="1">
      <c r="A13686" s="79">
        <f t="shared" si="3"/>
        <v>55688</v>
      </c>
      <c r="H13686" s="77"/>
      <c r="I13686" s="77"/>
      <c r="J13686" s="77"/>
      <c r="K13686" s="77"/>
      <c r="L13686" s="77"/>
      <c r="M13686" s="77"/>
    </row>
    <row r="13687" ht="15.75" customHeight="1">
      <c r="A13687" s="79">
        <f t="shared" si="3"/>
        <v>55689</v>
      </c>
      <c r="H13687" s="77"/>
      <c r="I13687" s="77"/>
      <c r="J13687" s="77"/>
      <c r="K13687" s="77"/>
      <c r="L13687" s="77"/>
      <c r="M13687" s="77"/>
    </row>
    <row r="13688" ht="15.75" customHeight="1">
      <c r="A13688" s="79">
        <f t="shared" si="3"/>
        <v>55690</v>
      </c>
      <c r="H13688" s="77"/>
      <c r="I13688" s="77"/>
      <c r="J13688" s="77"/>
      <c r="K13688" s="77"/>
      <c r="L13688" s="77"/>
      <c r="M13688" s="77"/>
    </row>
    <row r="13689" ht="15.75" customHeight="1">
      <c r="A13689" s="79">
        <f t="shared" si="3"/>
        <v>55691</v>
      </c>
      <c r="H13689" s="77"/>
      <c r="I13689" s="77"/>
      <c r="J13689" s="77"/>
      <c r="K13689" s="77"/>
      <c r="L13689" s="77"/>
      <c r="M13689" s="77"/>
    </row>
    <row r="13690" ht="15.75" customHeight="1">
      <c r="A13690" s="79">
        <f t="shared" si="3"/>
        <v>55692</v>
      </c>
      <c r="H13690" s="77"/>
      <c r="I13690" s="77"/>
      <c r="J13690" s="77"/>
      <c r="K13690" s="77"/>
      <c r="L13690" s="77"/>
      <c r="M13690" s="77"/>
    </row>
    <row r="13691" ht="15.75" customHeight="1">
      <c r="A13691" s="79">
        <f t="shared" si="3"/>
        <v>55693</v>
      </c>
      <c r="H13691" s="77"/>
      <c r="I13691" s="77"/>
      <c r="J13691" s="77"/>
      <c r="K13691" s="77"/>
      <c r="L13691" s="77"/>
      <c r="M13691" s="77"/>
    </row>
    <row r="13692" ht="15.75" customHeight="1">
      <c r="A13692" s="79">
        <f t="shared" si="3"/>
        <v>55694</v>
      </c>
      <c r="H13692" s="77"/>
      <c r="I13692" s="77"/>
      <c r="J13692" s="77"/>
      <c r="K13692" s="77"/>
      <c r="L13692" s="77"/>
      <c r="M13692" s="77"/>
    </row>
    <row r="13693" ht="15.75" customHeight="1">
      <c r="A13693" s="79">
        <f t="shared" si="3"/>
        <v>55695</v>
      </c>
      <c r="H13693" s="77"/>
      <c r="I13693" s="77"/>
      <c r="J13693" s="77"/>
      <c r="K13693" s="77"/>
      <c r="L13693" s="77"/>
      <c r="M13693" s="77"/>
    </row>
    <row r="13694" ht="15.75" customHeight="1">
      <c r="A13694" s="79">
        <f t="shared" si="3"/>
        <v>55696</v>
      </c>
      <c r="H13694" s="77"/>
      <c r="I13694" s="77"/>
      <c r="J13694" s="77"/>
      <c r="K13694" s="77"/>
      <c r="L13694" s="77"/>
      <c r="M13694" s="77"/>
    </row>
    <row r="13695" ht="15.75" customHeight="1">
      <c r="A13695" s="79">
        <f t="shared" si="3"/>
        <v>55697</v>
      </c>
      <c r="H13695" s="77"/>
      <c r="I13695" s="77"/>
      <c r="J13695" s="77"/>
      <c r="K13695" s="77"/>
      <c r="L13695" s="77"/>
      <c r="M13695" s="77"/>
    </row>
    <row r="13696" ht="15.75" customHeight="1">
      <c r="A13696" s="79">
        <f t="shared" si="3"/>
        <v>55698</v>
      </c>
      <c r="H13696" s="77"/>
      <c r="I13696" s="77"/>
      <c r="J13696" s="77"/>
      <c r="K13696" s="77"/>
      <c r="L13696" s="77"/>
      <c r="M13696" s="77"/>
    </row>
    <row r="13697" ht="15.75" customHeight="1">
      <c r="A13697" s="79">
        <f t="shared" si="3"/>
        <v>55699</v>
      </c>
      <c r="H13697" s="77"/>
      <c r="I13697" s="77"/>
      <c r="J13697" s="77"/>
      <c r="K13697" s="77"/>
      <c r="L13697" s="77"/>
      <c r="M13697" s="77"/>
    </row>
    <row r="13698" ht="15.75" customHeight="1">
      <c r="A13698" s="79">
        <f t="shared" si="3"/>
        <v>55700</v>
      </c>
      <c r="H13698" s="77"/>
      <c r="I13698" s="77"/>
      <c r="J13698" s="77"/>
      <c r="K13698" s="77"/>
      <c r="L13698" s="77"/>
      <c r="M13698" s="77"/>
    </row>
    <row r="13699" ht="15.75" customHeight="1">
      <c r="A13699" s="79">
        <f t="shared" si="3"/>
        <v>55701</v>
      </c>
      <c r="H13699" s="77"/>
      <c r="I13699" s="77"/>
      <c r="J13699" s="77"/>
      <c r="K13699" s="77"/>
      <c r="L13699" s="77"/>
      <c r="M13699" s="77"/>
    </row>
    <row r="13700" ht="15.75" customHeight="1">
      <c r="A13700" s="79">
        <f t="shared" si="3"/>
        <v>55702</v>
      </c>
      <c r="H13700" s="77"/>
      <c r="I13700" s="77"/>
      <c r="J13700" s="77"/>
      <c r="K13700" s="77"/>
      <c r="L13700" s="77"/>
      <c r="M13700" s="77"/>
    </row>
    <row r="13701" ht="15.75" customHeight="1">
      <c r="A13701" s="79">
        <f t="shared" si="3"/>
        <v>55703</v>
      </c>
      <c r="H13701" s="77"/>
      <c r="I13701" s="77"/>
      <c r="J13701" s="77"/>
      <c r="K13701" s="77"/>
      <c r="L13701" s="77"/>
      <c r="M13701" s="77"/>
    </row>
    <row r="13702" ht="15.75" customHeight="1">
      <c r="A13702" s="79">
        <f t="shared" si="3"/>
        <v>55704</v>
      </c>
      <c r="H13702" s="77"/>
      <c r="I13702" s="77"/>
      <c r="J13702" s="77"/>
      <c r="K13702" s="77"/>
      <c r="L13702" s="77"/>
      <c r="M13702" s="77"/>
    </row>
    <row r="13703" ht="15.75" customHeight="1">
      <c r="A13703" s="79">
        <f t="shared" si="3"/>
        <v>55705</v>
      </c>
      <c r="H13703" s="77"/>
      <c r="I13703" s="77"/>
      <c r="J13703" s="77"/>
      <c r="K13703" s="77"/>
      <c r="L13703" s="77"/>
      <c r="M13703" s="77"/>
    </row>
    <row r="13704" ht="15.75" customHeight="1">
      <c r="A13704" s="79">
        <f t="shared" si="3"/>
        <v>55706</v>
      </c>
      <c r="H13704" s="77"/>
      <c r="I13704" s="77"/>
      <c r="J13704" s="77"/>
      <c r="K13704" s="77"/>
      <c r="L13704" s="77"/>
      <c r="M13704" s="77"/>
    </row>
    <row r="13705" ht="15.75" customHeight="1">
      <c r="A13705" s="79">
        <f t="shared" si="3"/>
        <v>55707</v>
      </c>
      <c r="H13705" s="77"/>
      <c r="I13705" s="77"/>
      <c r="J13705" s="77"/>
      <c r="K13705" s="77"/>
      <c r="L13705" s="77"/>
      <c r="M13705" s="77"/>
    </row>
    <row r="13706" ht="15.75" customHeight="1">
      <c r="A13706" s="79">
        <f t="shared" si="3"/>
        <v>55708</v>
      </c>
      <c r="H13706" s="77"/>
      <c r="I13706" s="77"/>
      <c r="J13706" s="77"/>
      <c r="K13706" s="77"/>
      <c r="L13706" s="77"/>
      <c r="M13706" s="77"/>
    </row>
    <row r="13707" ht="15.75" customHeight="1">
      <c r="A13707" s="79">
        <f t="shared" si="3"/>
        <v>55709</v>
      </c>
      <c r="H13707" s="77"/>
      <c r="I13707" s="77"/>
      <c r="J13707" s="77"/>
      <c r="K13707" s="77"/>
      <c r="L13707" s="77"/>
      <c r="M13707" s="77"/>
    </row>
    <row r="13708" ht="15.75" customHeight="1">
      <c r="A13708" s="79">
        <f t="shared" si="3"/>
        <v>55710</v>
      </c>
      <c r="H13708" s="77"/>
      <c r="I13708" s="77"/>
      <c r="J13708" s="77"/>
      <c r="K13708" s="77"/>
      <c r="L13708" s="77"/>
      <c r="M13708" s="77"/>
    </row>
    <row r="13709" ht="15.75" customHeight="1">
      <c r="A13709" s="79">
        <f t="shared" si="3"/>
        <v>55711</v>
      </c>
      <c r="H13709" s="77"/>
      <c r="I13709" s="77"/>
      <c r="J13709" s="77"/>
      <c r="K13709" s="77"/>
      <c r="L13709" s="77"/>
      <c r="M13709" s="77"/>
    </row>
    <row r="13710" ht="15.75" customHeight="1">
      <c r="A13710" s="79">
        <f t="shared" si="3"/>
        <v>55712</v>
      </c>
      <c r="H13710" s="77"/>
      <c r="I13710" s="77"/>
      <c r="J13710" s="77"/>
      <c r="K13710" s="77"/>
      <c r="L13710" s="77"/>
      <c r="M13710" s="77"/>
    </row>
    <row r="13711" ht="15.75" customHeight="1">
      <c r="A13711" s="79">
        <f t="shared" si="3"/>
        <v>55713</v>
      </c>
      <c r="H13711" s="77"/>
      <c r="I13711" s="77"/>
      <c r="J13711" s="77"/>
      <c r="K13711" s="77"/>
      <c r="L13711" s="77"/>
      <c r="M13711" s="77"/>
    </row>
    <row r="13712" ht="15.75" customHeight="1">
      <c r="A13712" s="79">
        <f t="shared" si="3"/>
        <v>55714</v>
      </c>
      <c r="H13712" s="77"/>
      <c r="I13712" s="77"/>
      <c r="J13712" s="77"/>
      <c r="K13712" s="77"/>
      <c r="L13712" s="77"/>
      <c r="M13712" s="77"/>
    </row>
    <row r="13713" ht="15.75" customHeight="1">
      <c r="A13713" s="79">
        <f t="shared" si="3"/>
        <v>55715</v>
      </c>
      <c r="H13713" s="77"/>
      <c r="I13713" s="77"/>
      <c r="J13713" s="77"/>
      <c r="K13713" s="77"/>
      <c r="L13713" s="77"/>
      <c r="M13713" s="77"/>
    </row>
    <row r="13714" ht="15.75" customHeight="1">
      <c r="A13714" s="79">
        <f t="shared" si="3"/>
        <v>55716</v>
      </c>
      <c r="H13714" s="77"/>
      <c r="I13714" s="77"/>
      <c r="J13714" s="77"/>
      <c r="K13714" s="77"/>
      <c r="L13714" s="77"/>
      <c r="M13714" s="77"/>
    </row>
    <row r="13715" ht="15.75" customHeight="1">
      <c r="A13715" s="79">
        <f t="shared" si="3"/>
        <v>55717</v>
      </c>
      <c r="H13715" s="77"/>
      <c r="I13715" s="77"/>
      <c r="J13715" s="77"/>
      <c r="K13715" s="77"/>
      <c r="L13715" s="77"/>
      <c r="M13715" s="77"/>
    </row>
    <row r="13716" ht="15.75" customHeight="1">
      <c r="A13716" s="79">
        <f t="shared" si="3"/>
        <v>55718</v>
      </c>
      <c r="H13716" s="77"/>
      <c r="I13716" s="77"/>
      <c r="J13716" s="77"/>
      <c r="K13716" s="77"/>
      <c r="L13716" s="77"/>
      <c r="M13716" s="77"/>
    </row>
    <row r="13717" ht="15.75" customHeight="1">
      <c r="A13717" s="79">
        <f t="shared" si="3"/>
        <v>55719</v>
      </c>
      <c r="H13717" s="77"/>
      <c r="I13717" s="77"/>
      <c r="J13717" s="77"/>
      <c r="K13717" s="77"/>
      <c r="L13717" s="77"/>
      <c r="M13717" s="77"/>
    </row>
    <row r="13718" ht="15.75" customHeight="1">
      <c r="A13718" s="79">
        <f t="shared" si="3"/>
        <v>55720</v>
      </c>
      <c r="H13718" s="77"/>
      <c r="I13718" s="77"/>
      <c r="J13718" s="77"/>
      <c r="K13718" s="77"/>
      <c r="L13718" s="77"/>
      <c r="M13718" s="77"/>
    </row>
    <row r="13719" ht="15.75" customHeight="1">
      <c r="A13719" s="79">
        <f t="shared" si="3"/>
        <v>55721</v>
      </c>
      <c r="H13719" s="77"/>
      <c r="I13719" s="77"/>
      <c r="J13719" s="77"/>
      <c r="K13719" s="77"/>
      <c r="L13719" s="77"/>
      <c r="M13719" s="77"/>
    </row>
    <row r="13720" ht="15.75" customHeight="1">
      <c r="A13720" s="79">
        <f t="shared" si="3"/>
        <v>55722</v>
      </c>
      <c r="H13720" s="77"/>
      <c r="I13720" s="77"/>
      <c r="J13720" s="77"/>
      <c r="K13720" s="77"/>
      <c r="L13720" s="77"/>
      <c r="M13720" s="77"/>
    </row>
    <row r="13721" ht="15.75" customHeight="1">
      <c r="A13721" s="79">
        <f t="shared" si="3"/>
        <v>55723</v>
      </c>
      <c r="H13721" s="77"/>
      <c r="I13721" s="77"/>
      <c r="J13721" s="77"/>
      <c r="K13721" s="77"/>
      <c r="L13721" s="77"/>
      <c r="M13721" s="77"/>
    </row>
    <row r="13722" ht="15.75" customHeight="1">
      <c r="A13722" s="79">
        <f t="shared" si="3"/>
        <v>55724</v>
      </c>
      <c r="H13722" s="77"/>
      <c r="I13722" s="77"/>
      <c r="J13722" s="77"/>
      <c r="K13722" s="77"/>
      <c r="L13722" s="77"/>
      <c r="M13722" s="77"/>
    </row>
    <row r="13723" ht="15.75" customHeight="1">
      <c r="A13723" s="79">
        <f t="shared" si="3"/>
        <v>55725</v>
      </c>
      <c r="H13723" s="77"/>
      <c r="I13723" s="77"/>
      <c r="J13723" s="77"/>
      <c r="K13723" s="77"/>
      <c r="L13723" s="77"/>
      <c r="M13723" s="77"/>
    </row>
    <row r="13724" ht="15.75" customHeight="1">
      <c r="A13724" s="79">
        <f t="shared" si="3"/>
        <v>55726</v>
      </c>
      <c r="H13724" s="77"/>
      <c r="I13724" s="77"/>
      <c r="J13724" s="77"/>
      <c r="K13724" s="77"/>
      <c r="L13724" s="77"/>
      <c r="M13724" s="77"/>
    </row>
    <row r="13725" ht="15.75" customHeight="1">
      <c r="A13725" s="79">
        <f t="shared" si="3"/>
        <v>55727</v>
      </c>
      <c r="H13725" s="77"/>
      <c r="I13725" s="77"/>
      <c r="J13725" s="77"/>
      <c r="K13725" s="77"/>
      <c r="L13725" s="77"/>
      <c r="M13725" s="77"/>
    </row>
    <row r="13726" ht="15.75" customHeight="1">
      <c r="A13726" s="79">
        <f t="shared" si="3"/>
        <v>55728</v>
      </c>
      <c r="H13726" s="77"/>
      <c r="I13726" s="77"/>
      <c r="J13726" s="77"/>
      <c r="K13726" s="77"/>
      <c r="L13726" s="77"/>
      <c r="M13726" s="77"/>
    </row>
    <row r="13727" ht="15.75" customHeight="1">
      <c r="A13727" s="79">
        <f t="shared" si="3"/>
        <v>55729</v>
      </c>
      <c r="H13727" s="77"/>
      <c r="I13727" s="77"/>
      <c r="J13727" s="77"/>
      <c r="K13727" s="77"/>
      <c r="L13727" s="77"/>
      <c r="M13727" s="77"/>
    </row>
    <row r="13728" ht="15.75" customHeight="1">
      <c r="A13728" s="79">
        <f t="shared" si="3"/>
        <v>55730</v>
      </c>
      <c r="H13728" s="77"/>
      <c r="I13728" s="77"/>
      <c r="J13728" s="77"/>
      <c r="K13728" s="77"/>
      <c r="L13728" s="77"/>
      <c r="M13728" s="77"/>
    </row>
    <row r="13729" ht="15.75" customHeight="1">
      <c r="A13729" s="79">
        <f t="shared" si="3"/>
        <v>55731</v>
      </c>
      <c r="H13729" s="77"/>
      <c r="I13729" s="77"/>
      <c r="J13729" s="77"/>
      <c r="K13729" s="77"/>
      <c r="L13729" s="77"/>
      <c r="M13729" s="77"/>
    </row>
    <row r="13730" ht="15.75" customHeight="1">
      <c r="A13730" s="79">
        <f t="shared" si="3"/>
        <v>55732</v>
      </c>
      <c r="H13730" s="77"/>
      <c r="I13730" s="77"/>
      <c r="J13730" s="77"/>
      <c r="K13730" s="77"/>
      <c r="L13730" s="77"/>
      <c r="M13730" s="77"/>
    </row>
    <row r="13731" ht="15.75" customHeight="1">
      <c r="A13731" s="79">
        <f t="shared" si="3"/>
        <v>55733</v>
      </c>
      <c r="H13731" s="77"/>
      <c r="I13731" s="77"/>
      <c r="J13731" s="77"/>
      <c r="K13731" s="77"/>
      <c r="L13731" s="77"/>
      <c r="M13731" s="77"/>
    </row>
    <row r="13732" ht="15.75" customHeight="1">
      <c r="A13732" s="79">
        <f t="shared" si="3"/>
        <v>55734</v>
      </c>
      <c r="H13732" s="77"/>
      <c r="I13732" s="77"/>
      <c r="J13732" s="77"/>
      <c r="K13732" s="77"/>
      <c r="L13732" s="77"/>
      <c r="M13732" s="77"/>
    </row>
    <row r="13733" ht="15.75" customHeight="1">
      <c r="A13733" s="79">
        <f t="shared" si="3"/>
        <v>55735</v>
      </c>
      <c r="H13733" s="77"/>
      <c r="I13733" s="77"/>
      <c r="J13733" s="77"/>
      <c r="K13733" s="77"/>
      <c r="L13733" s="77"/>
      <c r="M13733" s="77"/>
    </row>
    <row r="13734" ht="15.75" customHeight="1">
      <c r="A13734" s="79">
        <f t="shared" si="3"/>
        <v>55736</v>
      </c>
      <c r="H13734" s="77"/>
      <c r="I13734" s="77"/>
      <c r="J13734" s="77"/>
      <c r="K13734" s="77"/>
      <c r="L13734" s="77"/>
      <c r="M13734" s="77"/>
    </row>
    <row r="13735" ht="15.75" customHeight="1">
      <c r="A13735" s="79">
        <f t="shared" si="3"/>
        <v>55737</v>
      </c>
      <c r="H13735" s="77"/>
      <c r="I13735" s="77"/>
      <c r="J13735" s="77"/>
      <c r="K13735" s="77"/>
      <c r="L13735" s="77"/>
      <c r="M13735" s="77"/>
    </row>
    <row r="13736" ht="15.75" customHeight="1">
      <c r="A13736" s="79">
        <f t="shared" si="3"/>
        <v>55738</v>
      </c>
      <c r="H13736" s="77"/>
      <c r="I13736" s="77"/>
      <c r="J13736" s="77"/>
      <c r="K13736" s="77"/>
      <c r="L13736" s="77"/>
      <c r="M13736" s="77"/>
    </row>
    <row r="13737" ht="15.75" customHeight="1">
      <c r="A13737" s="79">
        <f t="shared" si="3"/>
        <v>55739</v>
      </c>
      <c r="H13737" s="77"/>
      <c r="I13737" s="77"/>
      <c r="J13737" s="77"/>
      <c r="K13737" s="77"/>
      <c r="L13737" s="77"/>
      <c r="M13737" s="77"/>
    </row>
    <row r="13738" ht="15.75" customHeight="1">
      <c r="A13738" s="79">
        <f t="shared" si="3"/>
        <v>55740</v>
      </c>
      <c r="H13738" s="77"/>
      <c r="I13738" s="77"/>
      <c r="J13738" s="77"/>
      <c r="K13738" s="77"/>
      <c r="L13738" s="77"/>
      <c r="M13738" s="77"/>
    </row>
    <row r="13739" ht="15.75" customHeight="1">
      <c r="A13739" s="79">
        <f t="shared" si="3"/>
        <v>55741</v>
      </c>
      <c r="H13739" s="77"/>
      <c r="I13739" s="77"/>
      <c r="J13739" s="77"/>
      <c r="K13739" s="77"/>
      <c r="L13739" s="77"/>
      <c r="M13739" s="77"/>
    </row>
    <row r="13740" ht="15.75" customHeight="1">
      <c r="A13740" s="79">
        <f t="shared" si="3"/>
        <v>55742</v>
      </c>
      <c r="H13740" s="77"/>
      <c r="I13740" s="77"/>
      <c r="J13740" s="77"/>
      <c r="K13740" s="77"/>
      <c r="L13740" s="77"/>
      <c r="M13740" s="77"/>
    </row>
    <row r="13741" ht="15.75" customHeight="1">
      <c r="A13741" s="79">
        <f t="shared" si="3"/>
        <v>55743</v>
      </c>
      <c r="H13741" s="77"/>
      <c r="I13741" s="77"/>
      <c r="J13741" s="77"/>
      <c r="K13741" s="77"/>
      <c r="L13741" s="77"/>
      <c r="M13741" s="77"/>
    </row>
    <row r="13742" ht="15.75" customHeight="1">
      <c r="A13742" s="79">
        <f t="shared" si="3"/>
        <v>55744</v>
      </c>
      <c r="H13742" s="77"/>
      <c r="I13742" s="77"/>
      <c r="J13742" s="77"/>
      <c r="K13742" s="77"/>
      <c r="L13742" s="77"/>
      <c r="M13742" s="77"/>
    </row>
    <row r="13743" ht="15.75" customHeight="1">
      <c r="A13743" s="79">
        <f t="shared" si="3"/>
        <v>55745</v>
      </c>
      <c r="H13743" s="77"/>
      <c r="I13743" s="77"/>
      <c r="J13743" s="77"/>
      <c r="K13743" s="77"/>
      <c r="L13743" s="77"/>
      <c r="M13743" s="77"/>
    </row>
    <row r="13744" ht="15.75" customHeight="1">
      <c r="A13744" s="79">
        <f t="shared" si="3"/>
        <v>55746</v>
      </c>
      <c r="H13744" s="77"/>
      <c r="I13744" s="77"/>
      <c r="J13744" s="77"/>
      <c r="K13744" s="77"/>
      <c r="L13744" s="77"/>
      <c r="M13744" s="77"/>
    </row>
    <row r="13745" ht="15.75" customHeight="1">
      <c r="A13745" s="79">
        <f t="shared" si="3"/>
        <v>55747</v>
      </c>
      <c r="H13745" s="77"/>
      <c r="I13745" s="77"/>
      <c r="J13745" s="77"/>
      <c r="K13745" s="77"/>
      <c r="L13745" s="77"/>
      <c r="M13745" s="77"/>
    </row>
    <row r="13746" ht="15.75" customHeight="1">
      <c r="A13746" s="79">
        <f t="shared" si="3"/>
        <v>55748</v>
      </c>
      <c r="H13746" s="77"/>
      <c r="I13746" s="77"/>
      <c r="J13746" s="77"/>
      <c r="K13746" s="77"/>
      <c r="L13746" s="77"/>
      <c r="M13746" s="77"/>
    </row>
    <row r="13747" ht="15.75" customHeight="1">
      <c r="A13747" s="79">
        <f t="shared" si="3"/>
        <v>55749</v>
      </c>
      <c r="H13747" s="77"/>
      <c r="I13747" s="77"/>
      <c r="J13747" s="77"/>
      <c r="K13747" s="77"/>
      <c r="L13747" s="77"/>
      <c r="M13747" s="77"/>
    </row>
    <row r="13748" ht="15.75" customHeight="1">
      <c r="A13748" s="79">
        <f t="shared" si="3"/>
        <v>55750</v>
      </c>
      <c r="H13748" s="77"/>
      <c r="I13748" s="77"/>
      <c r="J13748" s="77"/>
      <c r="K13748" s="77"/>
      <c r="L13748" s="77"/>
      <c r="M13748" s="77"/>
    </row>
    <row r="13749" ht="15.75" customHeight="1">
      <c r="A13749" s="79">
        <f t="shared" si="3"/>
        <v>55751</v>
      </c>
      <c r="H13749" s="77"/>
      <c r="I13749" s="77"/>
      <c r="J13749" s="77"/>
      <c r="K13749" s="77"/>
      <c r="L13749" s="77"/>
      <c r="M13749" s="77"/>
    </row>
    <row r="13750" ht="15.75" customHeight="1">
      <c r="A13750" s="79">
        <f t="shared" si="3"/>
        <v>55752</v>
      </c>
      <c r="H13750" s="77"/>
      <c r="I13750" s="77"/>
      <c r="J13750" s="77"/>
      <c r="K13750" s="77"/>
      <c r="L13750" s="77"/>
      <c r="M13750" s="77"/>
    </row>
    <row r="13751" ht="15.75" customHeight="1">
      <c r="A13751" s="79">
        <f t="shared" si="3"/>
        <v>55753</v>
      </c>
      <c r="H13751" s="77"/>
      <c r="I13751" s="77"/>
      <c r="J13751" s="77"/>
      <c r="K13751" s="77"/>
      <c r="L13751" s="77"/>
      <c r="M13751" s="77"/>
    </row>
    <row r="13752" ht="15.75" customHeight="1">
      <c r="A13752" s="79">
        <f t="shared" si="3"/>
        <v>55754</v>
      </c>
      <c r="H13752" s="77"/>
      <c r="I13752" s="77"/>
      <c r="J13752" s="77"/>
      <c r="K13752" s="77"/>
      <c r="L13752" s="77"/>
      <c r="M13752" s="77"/>
    </row>
    <row r="13753" ht="15.75" customHeight="1">
      <c r="A13753" s="79">
        <f t="shared" si="3"/>
        <v>55755</v>
      </c>
      <c r="H13753" s="77"/>
      <c r="I13753" s="77"/>
      <c r="J13753" s="77"/>
      <c r="K13753" s="77"/>
      <c r="L13753" s="77"/>
      <c r="M13753" s="77"/>
    </row>
    <row r="13754" ht="15.75" customHeight="1">
      <c r="A13754" s="79">
        <f t="shared" si="3"/>
        <v>55756</v>
      </c>
      <c r="H13754" s="77"/>
      <c r="I13754" s="77"/>
      <c r="J13754" s="77"/>
      <c r="K13754" s="77"/>
      <c r="L13754" s="77"/>
      <c r="M13754" s="77"/>
    </row>
    <row r="13755" ht="15.75" customHeight="1">
      <c r="A13755" s="79">
        <f t="shared" si="3"/>
        <v>55757</v>
      </c>
      <c r="H13755" s="77"/>
      <c r="I13755" s="77"/>
      <c r="J13755" s="77"/>
      <c r="K13755" s="77"/>
      <c r="L13755" s="77"/>
      <c r="M13755" s="77"/>
    </row>
    <row r="13756" ht="15.75" customHeight="1">
      <c r="A13756" s="79">
        <f t="shared" si="3"/>
        <v>55758</v>
      </c>
      <c r="H13756" s="77"/>
      <c r="I13756" s="77"/>
      <c r="J13756" s="77"/>
      <c r="K13756" s="77"/>
      <c r="L13756" s="77"/>
      <c r="M13756" s="77"/>
    </row>
    <row r="13757" ht="15.75" customHeight="1">
      <c r="A13757" s="79">
        <f t="shared" si="3"/>
        <v>55759</v>
      </c>
      <c r="H13757" s="77"/>
      <c r="I13757" s="77"/>
      <c r="J13757" s="77"/>
      <c r="K13757" s="77"/>
      <c r="L13757" s="77"/>
      <c r="M13757" s="77"/>
    </row>
    <row r="13758" ht="15.75" customHeight="1">
      <c r="A13758" s="79">
        <f t="shared" si="3"/>
        <v>55760</v>
      </c>
      <c r="H13758" s="77"/>
      <c r="I13758" s="77"/>
      <c r="J13758" s="77"/>
      <c r="K13758" s="77"/>
      <c r="L13758" s="77"/>
      <c r="M13758" s="77"/>
    </row>
    <row r="13759" ht="15.75" customHeight="1">
      <c r="A13759" s="79">
        <f t="shared" si="3"/>
        <v>55761</v>
      </c>
      <c r="H13759" s="77"/>
      <c r="I13759" s="77"/>
      <c r="J13759" s="77"/>
      <c r="K13759" s="77"/>
      <c r="L13759" s="77"/>
      <c r="M13759" s="77"/>
    </row>
    <row r="13760" ht="15.75" customHeight="1">
      <c r="A13760" s="79">
        <f t="shared" si="3"/>
        <v>55762</v>
      </c>
      <c r="H13760" s="77"/>
      <c r="I13760" s="77"/>
      <c r="J13760" s="77"/>
      <c r="K13760" s="77"/>
      <c r="L13760" s="77"/>
      <c r="M13760" s="77"/>
    </row>
    <row r="13761" ht="15.75" customHeight="1">
      <c r="A13761" s="79">
        <f t="shared" si="3"/>
        <v>55763</v>
      </c>
      <c r="H13761" s="77"/>
      <c r="I13761" s="77"/>
      <c r="J13761" s="77"/>
      <c r="K13761" s="77"/>
      <c r="L13761" s="77"/>
      <c r="M13761" s="77"/>
    </row>
    <row r="13762" ht="15.75" customHeight="1">
      <c r="A13762" s="79">
        <f t="shared" si="3"/>
        <v>55764</v>
      </c>
      <c r="H13762" s="77"/>
      <c r="I13762" s="77"/>
      <c r="J13762" s="77"/>
      <c r="K13762" s="77"/>
      <c r="L13762" s="77"/>
      <c r="M13762" s="77"/>
    </row>
    <row r="13763" ht="15.75" customHeight="1">
      <c r="A13763" s="79">
        <f t="shared" si="3"/>
        <v>55765</v>
      </c>
      <c r="H13763" s="77"/>
      <c r="I13763" s="77"/>
      <c r="J13763" s="77"/>
      <c r="K13763" s="77"/>
      <c r="L13763" s="77"/>
      <c r="M13763" s="77"/>
    </row>
    <row r="13764" ht="15.75" customHeight="1">
      <c r="A13764" s="79">
        <f t="shared" si="3"/>
        <v>55766</v>
      </c>
      <c r="H13764" s="77"/>
      <c r="I13764" s="77"/>
      <c r="J13764" s="77"/>
      <c r="K13764" s="77"/>
      <c r="L13764" s="77"/>
      <c r="M13764" s="77"/>
    </row>
    <row r="13765" ht="15.75" customHeight="1">
      <c r="A13765" s="79">
        <f t="shared" si="3"/>
        <v>55767</v>
      </c>
      <c r="H13765" s="77"/>
      <c r="I13765" s="77"/>
      <c r="J13765" s="77"/>
      <c r="K13765" s="77"/>
      <c r="L13765" s="77"/>
      <c r="M13765" s="77"/>
    </row>
    <row r="13766" ht="15.75" customHeight="1">
      <c r="A13766" s="79">
        <f t="shared" si="3"/>
        <v>55768</v>
      </c>
      <c r="H13766" s="77"/>
      <c r="I13766" s="77"/>
      <c r="J13766" s="77"/>
      <c r="K13766" s="77"/>
      <c r="L13766" s="77"/>
      <c r="M13766" s="77"/>
    </row>
    <row r="13767" ht="15.75" customHeight="1">
      <c r="A13767" s="79">
        <f t="shared" si="3"/>
        <v>55769</v>
      </c>
      <c r="H13767" s="77"/>
      <c r="I13767" s="77"/>
      <c r="J13767" s="77"/>
      <c r="K13767" s="77"/>
      <c r="L13767" s="77"/>
      <c r="M13767" s="77"/>
    </row>
    <row r="13768" ht="15.75" customHeight="1">
      <c r="A13768" s="79">
        <f t="shared" si="3"/>
        <v>55770</v>
      </c>
      <c r="H13768" s="77"/>
      <c r="I13768" s="77"/>
      <c r="J13768" s="77"/>
      <c r="K13768" s="77"/>
      <c r="L13768" s="77"/>
      <c r="M13768" s="77"/>
    </row>
    <row r="13769" ht="15.75" customHeight="1">
      <c r="A13769" s="79">
        <f t="shared" si="3"/>
        <v>55771</v>
      </c>
      <c r="H13769" s="77"/>
      <c r="I13769" s="77"/>
      <c r="J13769" s="77"/>
      <c r="K13769" s="77"/>
      <c r="L13769" s="77"/>
      <c r="M13769" s="77"/>
    </row>
    <row r="13770" ht="15.75" customHeight="1">
      <c r="A13770" s="79">
        <f t="shared" si="3"/>
        <v>55772</v>
      </c>
      <c r="H13770" s="77"/>
      <c r="I13770" s="77"/>
      <c r="J13770" s="77"/>
      <c r="K13770" s="77"/>
      <c r="L13770" s="77"/>
      <c r="M13770" s="77"/>
    </row>
    <row r="13771" ht="15.75" customHeight="1">
      <c r="A13771" s="79">
        <f t="shared" si="3"/>
        <v>55773</v>
      </c>
      <c r="H13771" s="77"/>
      <c r="I13771" s="77"/>
      <c r="J13771" s="77"/>
      <c r="K13771" s="77"/>
      <c r="L13771" s="77"/>
      <c r="M13771" s="77"/>
    </row>
    <row r="13772" ht="15.75" customHeight="1">
      <c r="A13772" s="79">
        <f t="shared" si="3"/>
        <v>55774</v>
      </c>
      <c r="H13772" s="77"/>
      <c r="I13772" s="77"/>
      <c r="J13772" s="77"/>
      <c r="K13772" s="77"/>
      <c r="L13772" s="77"/>
      <c r="M13772" s="77"/>
    </row>
    <row r="13773" ht="15.75" customHeight="1">
      <c r="A13773" s="79">
        <f t="shared" si="3"/>
        <v>55775</v>
      </c>
      <c r="H13773" s="77"/>
      <c r="I13773" s="77"/>
      <c r="J13773" s="77"/>
      <c r="K13773" s="77"/>
      <c r="L13773" s="77"/>
      <c r="M13773" s="77"/>
    </row>
    <row r="13774" ht="15.75" customHeight="1">
      <c r="A13774" s="79">
        <f t="shared" si="3"/>
        <v>55776</v>
      </c>
      <c r="H13774" s="77"/>
      <c r="I13774" s="77"/>
      <c r="J13774" s="77"/>
      <c r="K13774" s="77"/>
      <c r="L13774" s="77"/>
      <c r="M13774" s="77"/>
    </row>
    <row r="13775" ht="15.75" customHeight="1">
      <c r="A13775" s="79">
        <f t="shared" si="3"/>
        <v>55777</v>
      </c>
      <c r="H13775" s="77"/>
      <c r="I13775" s="77"/>
      <c r="J13775" s="77"/>
      <c r="K13775" s="77"/>
      <c r="L13775" s="77"/>
      <c r="M13775" s="77"/>
    </row>
    <row r="13776" ht="15.75" customHeight="1">
      <c r="A13776" s="79">
        <f t="shared" si="3"/>
        <v>55778</v>
      </c>
      <c r="H13776" s="77"/>
      <c r="I13776" s="77"/>
      <c r="J13776" s="77"/>
      <c r="K13776" s="77"/>
      <c r="L13776" s="77"/>
      <c r="M13776" s="77"/>
    </row>
    <row r="13777" ht="15.75" customHeight="1">
      <c r="A13777" s="79">
        <f t="shared" si="3"/>
        <v>55779</v>
      </c>
      <c r="H13777" s="77"/>
      <c r="I13777" s="77"/>
      <c r="J13777" s="77"/>
      <c r="K13777" s="77"/>
      <c r="L13777" s="77"/>
      <c r="M13777" s="77"/>
    </row>
    <row r="13778" ht="15.75" customHeight="1">
      <c r="A13778" s="79">
        <f t="shared" si="3"/>
        <v>55780</v>
      </c>
      <c r="H13778" s="77"/>
      <c r="I13778" s="77"/>
      <c r="J13778" s="77"/>
      <c r="K13778" s="77"/>
      <c r="L13778" s="77"/>
      <c r="M13778" s="77"/>
    </row>
    <row r="13779" ht="15.75" customHeight="1">
      <c r="A13779" s="79">
        <f t="shared" si="3"/>
        <v>55781</v>
      </c>
      <c r="H13779" s="77"/>
      <c r="I13779" s="77"/>
      <c r="J13779" s="77"/>
      <c r="K13779" s="77"/>
      <c r="L13779" s="77"/>
      <c r="M13779" s="77"/>
    </row>
    <row r="13780" ht="15.75" customHeight="1">
      <c r="A13780" s="79">
        <f t="shared" si="3"/>
        <v>55782</v>
      </c>
      <c r="H13780" s="77"/>
      <c r="I13780" s="77"/>
      <c r="J13780" s="77"/>
      <c r="K13780" s="77"/>
      <c r="L13780" s="77"/>
      <c r="M13780" s="77"/>
    </row>
    <row r="13781" ht="15.75" customHeight="1">
      <c r="A13781" s="79">
        <f t="shared" si="3"/>
        <v>55783</v>
      </c>
      <c r="H13781" s="77"/>
      <c r="I13781" s="77"/>
      <c r="J13781" s="77"/>
      <c r="K13781" s="77"/>
      <c r="L13781" s="77"/>
      <c r="M13781" s="77"/>
    </row>
    <row r="13782" ht="15.75" customHeight="1">
      <c r="A13782" s="79">
        <f t="shared" si="3"/>
        <v>55784</v>
      </c>
      <c r="H13782" s="77"/>
      <c r="I13782" s="77"/>
      <c r="J13782" s="77"/>
      <c r="K13782" s="77"/>
      <c r="L13782" s="77"/>
      <c r="M13782" s="77"/>
    </row>
    <row r="13783" ht="15.75" customHeight="1">
      <c r="A13783" s="79">
        <f t="shared" si="3"/>
        <v>55785</v>
      </c>
      <c r="H13783" s="77"/>
      <c r="I13783" s="77"/>
      <c r="J13783" s="77"/>
      <c r="K13783" s="77"/>
      <c r="L13783" s="77"/>
      <c r="M13783" s="77"/>
    </row>
    <row r="13784" ht="15.75" customHeight="1">
      <c r="A13784" s="79">
        <f t="shared" si="3"/>
        <v>55786</v>
      </c>
      <c r="H13784" s="77"/>
      <c r="I13784" s="77"/>
      <c r="J13784" s="77"/>
      <c r="K13784" s="77"/>
      <c r="L13784" s="77"/>
      <c r="M13784" s="77"/>
    </row>
    <row r="13785" ht="15.75" customHeight="1">
      <c r="A13785" s="79">
        <f t="shared" si="3"/>
        <v>55787</v>
      </c>
      <c r="H13785" s="77"/>
      <c r="I13785" s="77"/>
      <c r="J13785" s="77"/>
      <c r="K13785" s="77"/>
      <c r="L13785" s="77"/>
      <c r="M13785" s="77"/>
    </row>
    <row r="13786" ht="15.75" customHeight="1">
      <c r="A13786" s="79">
        <f t="shared" si="3"/>
        <v>55788</v>
      </c>
      <c r="H13786" s="77"/>
      <c r="I13786" s="77"/>
      <c r="J13786" s="77"/>
      <c r="K13786" s="77"/>
      <c r="L13786" s="77"/>
      <c r="M13786" s="77"/>
    </row>
    <row r="13787" ht="15.75" customHeight="1">
      <c r="A13787" s="79">
        <f t="shared" si="3"/>
        <v>55789</v>
      </c>
      <c r="H13787" s="77"/>
      <c r="I13787" s="77"/>
      <c r="J13787" s="77"/>
      <c r="K13787" s="77"/>
      <c r="L13787" s="77"/>
      <c r="M13787" s="77"/>
    </row>
    <row r="13788" ht="15.75" customHeight="1">
      <c r="A13788" s="79">
        <f t="shared" si="3"/>
        <v>55790</v>
      </c>
      <c r="H13788" s="77"/>
      <c r="I13788" s="77"/>
      <c r="J13788" s="77"/>
      <c r="K13788" s="77"/>
      <c r="L13788" s="77"/>
      <c r="M13788" s="77"/>
    </row>
    <row r="13789" ht="15.75" customHeight="1">
      <c r="A13789" s="79">
        <f t="shared" si="3"/>
        <v>55791</v>
      </c>
      <c r="H13789" s="77"/>
      <c r="I13789" s="77"/>
      <c r="J13789" s="77"/>
      <c r="K13789" s="77"/>
      <c r="L13789" s="77"/>
      <c r="M13789" s="77"/>
    </row>
    <row r="13790" ht="15.75" customHeight="1">
      <c r="A13790" s="79">
        <f t="shared" si="3"/>
        <v>55792</v>
      </c>
      <c r="H13790" s="77"/>
      <c r="I13790" s="77"/>
      <c r="J13790" s="77"/>
      <c r="K13790" s="77"/>
      <c r="L13790" s="77"/>
      <c r="M13790" s="77"/>
    </row>
    <row r="13791" ht="15.75" customHeight="1">
      <c r="A13791" s="79">
        <f t="shared" si="3"/>
        <v>55793</v>
      </c>
      <c r="H13791" s="77"/>
      <c r="I13791" s="77"/>
      <c r="J13791" s="77"/>
      <c r="K13791" s="77"/>
      <c r="L13791" s="77"/>
      <c r="M13791" s="77"/>
    </row>
    <row r="13792" ht="15.75" customHeight="1">
      <c r="A13792" s="79">
        <f t="shared" si="3"/>
        <v>55794</v>
      </c>
      <c r="H13792" s="77"/>
      <c r="I13792" s="77"/>
      <c r="J13792" s="77"/>
      <c r="K13792" s="77"/>
      <c r="L13792" s="77"/>
      <c r="M13792" s="77"/>
    </row>
    <row r="13793" ht="15.75" customHeight="1">
      <c r="A13793" s="79">
        <f t="shared" si="3"/>
        <v>55795</v>
      </c>
      <c r="H13793" s="77"/>
      <c r="I13793" s="77"/>
      <c r="J13793" s="77"/>
      <c r="K13793" s="77"/>
      <c r="L13793" s="77"/>
      <c r="M13793" s="77"/>
    </row>
    <row r="13794" ht="15.75" customHeight="1">
      <c r="A13794" s="79">
        <f t="shared" si="3"/>
        <v>55796</v>
      </c>
      <c r="H13794" s="77"/>
      <c r="I13794" s="77"/>
      <c r="J13794" s="77"/>
      <c r="K13794" s="77"/>
      <c r="L13794" s="77"/>
      <c r="M13794" s="77"/>
    </row>
    <row r="13795" ht="15.75" customHeight="1">
      <c r="A13795" s="79">
        <f t="shared" si="3"/>
        <v>55797</v>
      </c>
      <c r="H13795" s="77"/>
      <c r="I13795" s="77"/>
      <c r="J13795" s="77"/>
      <c r="K13795" s="77"/>
      <c r="L13795" s="77"/>
      <c r="M13795" s="77"/>
    </row>
    <row r="13796" ht="15.75" customHeight="1">
      <c r="A13796" s="79">
        <f t="shared" si="3"/>
        <v>55798</v>
      </c>
      <c r="H13796" s="77"/>
      <c r="I13796" s="77"/>
      <c r="J13796" s="77"/>
      <c r="K13796" s="77"/>
      <c r="L13796" s="77"/>
      <c r="M13796" s="77"/>
    </row>
    <row r="13797" ht="15.75" customHeight="1">
      <c r="A13797" s="79">
        <f t="shared" si="3"/>
        <v>55799</v>
      </c>
      <c r="H13797" s="77"/>
      <c r="I13797" s="77"/>
      <c r="J13797" s="77"/>
      <c r="K13797" s="77"/>
      <c r="L13797" s="77"/>
      <c r="M13797" s="77"/>
    </row>
    <row r="13798" ht="15.75" customHeight="1">
      <c r="A13798" s="79">
        <f t="shared" si="3"/>
        <v>55800</v>
      </c>
      <c r="H13798" s="77"/>
      <c r="I13798" s="77"/>
      <c r="J13798" s="77"/>
      <c r="K13798" s="77"/>
      <c r="L13798" s="77"/>
      <c r="M13798" s="77"/>
    </row>
    <row r="13799" ht="15.75" customHeight="1">
      <c r="A13799" s="79">
        <f t="shared" si="3"/>
        <v>55801</v>
      </c>
      <c r="H13799" s="77"/>
      <c r="I13799" s="77"/>
      <c r="J13799" s="77"/>
      <c r="K13799" s="77"/>
      <c r="L13799" s="77"/>
      <c r="M13799" s="77"/>
    </row>
    <row r="13800" ht="15.75" customHeight="1">
      <c r="A13800" s="79">
        <f t="shared" si="3"/>
        <v>55802</v>
      </c>
      <c r="H13800" s="77"/>
      <c r="I13800" s="77"/>
      <c r="J13800" s="77"/>
      <c r="K13800" s="77"/>
      <c r="L13800" s="77"/>
      <c r="M13800" s="77"/>
    </row>
    <row r="13801" ht="15.75" customHeight="1">
      <c r="A13801" s="79">
        <f t="shared" si="3"/>
        <v>55803</v>
      </c>
      <c r="H13801" s="77"/>
      <c r="I13801" s="77"/>
      <c r="J13801" s="77"/>
      <c r="K13801" s="77"/>
      <c r="L13801" s="77"/>
      <c r="M13801" s="77"/>
    </row>
    <row r="13802" ht="15.75" customHeight="1">
      <c r="A13802" s="79">
        <f t="shared" si="3"/>
        <v>55804</v>
      </c>
      <c r="H13802" s="77"/>
      <c r="I13802" s="77"/>
      <c r="J13802" s="77"/>
      <c r="K13802" s="77"/>
      <c r="L13802" s="77"/>
      <c r="M13802" s="77"/>
    </row>
    <row r="13803" ht="15.75" customHeight="1">
      <c r="A13803" s="79">
        <f t="shared" si="3"/>
        <v>55805</v>
      </c>
      <c r="H13803" s="77"/>
      <c r="I13803" s="77"/>
      <c r="J13803" s="77"/>
      <c r="K13803" s="77"/>
      <c r="L13803" s="77"/>
      <c r="M13803" s="77"/>
    </row>
    <row r="13804" ht="15.75" customHeight="1">
      <c r="A13804" s="79">
        <f t="shared" si="3"/>
        <v>55806</v>
      </c>
      <c r="H13804" s="77"/>
      <c r="I13804" s="77"/>
      <c r="J13804" s="77"/>
      <c r="K13804" s="77"/>
      <c r="L13804" s="77"/>
      <c r="M13804" s="77"/>
    </row>
    <row r="13805" ht="15.75" customHeight="1">
      <c r="A13805" s="79">
        <f t="shared" si="3"/>
        <v>55807</v>
      </c>
      <c r="H13805" s="77"/>
      <c r="I13805" s="77"/>
      <c r="J13805" s="77"/>
      <c r="K13805" s="77"/>
      <c r="L13805" s="77"/>
      <c r="M13805" s="77"/>
    </row>
    <row r="13806" ht="15.75" customHeight="1">
      <c r="A13806" s="79">
        <f t="shared" si="3"/>
        <v>55808</v>
      </c>
      <c r="H13806" s="77"/>
      <c r="I13806" s="77"/>
      <c r="J13806" s="77"/>
      <c r="K13806" s="77"/>
      <c r="L13806" s="77"/>
      <c r="M13806" s="77"/>
    </row>
    <row r="13807" ht="15.75" customHeight="1">
      <c r="A13807" s="79">
        <f t="shared" si="3"/>
        <v>55809</v>
      </c>
      <c r="H13807" s="77"/>
      <c r="I13807" s="77"/>
      <c r="J13807" s="77"/>
      <c r="K13807" s="77"/>
      <c r="L13807" s="77"/>
      <c r="M13807" s="77"/>
    </row>
    <row r="13808" ht="15.75" customHeight="1">
      <c r="A13808" s="79">
        <f t="shared" si="3"/>
        <v>55810</v>
      </c>
      <c r="H13808" s="77"/>
      <c r="I13808" s="77"/>
      <c r="J13808" s="77"/>
      <c r="K13808" s="77"/>
      <c r="L13808" s="77"/>
      <c r="M13808" s="77"/>
    </row>
    <row r="13809" ht="15.75" customHeight="1">
      <c r="A13809" s="79">
        <f t="shared" si="3"/>
        <v>55811</v>
      </c>
      <c r="H13809" s="77"/>
      <c r="I13809" s="77"/>
      <c r="J13809" s="77"/>
      <c r="K13809" s="77"/>
      <c r="L13809" s="77"/>
      <c r="M13809" s="77"/>
    </row>
    <row r="13810" ht="15.75" customHeight="1">
      <c r="A13810" s="79">
        <f t="shared" si="3"/>
        <v>55812</v>
      </c>
      <c r="H13810" s="77"/>
      <c r="I13810" s="77"/>
      <c r="J13810" s="77"/>
      <c r="K13810" s="77"/>
      <c r="L13810" s="77"/>
      <c r="M13810" s="77"/>
    </row>
    <row r="13811" ht="15.75" customHeight="1">
      <c r="A13811" s="79">
        <f t="shared" si="3"/>
        <v>55813</v>
      </c>
      <c r="H13811" s="77"/>
      <c r="I13811" s="77"/>
      <c r="J13811" s="77"/>
      <c r="K13811" s="77"/>
      <c r="L13811" s="77"/>
      <c r="M13811" s="77"/>
    </row>
    <row r="13812" ht="15.75" customHeight="1">
      <c r="A13812" s="79">
        <f t="shared" si="3"/>
        <v>55814</v>
      </c>
      <c r="H13812" s="77"/>
      <c r="I13812" s="77"/>
      <c r="J13812" s="77"/>
      <c r="K13812" s="77"/>
      <c r="L13812" s="77"/>
      <c r="M13812" s="77"/>
    </row>
    <row r="13813" ht="15.75" customHeight="1">
      <c r="A13813" s="79">
        <f t="shared" si="3"/>
        <v>55815</v>
      </c>
      <c r="H13813" s="77"/>
      <c r="I13813" s="77"/>
      <c r="J13813" s="77"/>
      <c r="K13813" s="77"/>
      <c r="L13813" s="77"/>
      <c r="M13813" s="77"/>
    </row>
    <row r="13814" ht="15.75" customHeight="1">
      <c r="A13814" s="79">
        <f t="shared" si="3"/>
        <v>55816</v>
      </c>
      <c r="H13814" s="77"/>
      <c r="I13814" s="77"/>
      <c r="J13814" s="77"/>
      <c r="K13814" s="77"/>
      <c r="L13814" s="77"/>
      <c r="M13814" s="77"/>
    </row>
    <row r="13815" ht="15.75" customHeight="1">
      <c r="A13815" s="79">
        <f t="shared" si="3"/>
        <v>55817</v>
      </c>
      <c r="H13815" s="77"/>
      <c r="I13815" s="77"/>
      <c r="J13815" s="77"/>
      <c r="K13815" s="77"/>
      <c r="L13815" s="77"/>
      <c r="M13815" s="77"/>
    </row>
    <row r="13816" ht="15.75" customHeight="1">
      <c r="A13816" s="79">
        <f t="shared" si="3"/>
        <v>55818</v>
      </c>
      <c r="H13816" s="77"/>
      <c r="I13816" s="77"/>
      <c r="J13816" s="77"/>
      <c r="K13816" s="77"/>
      <c r="L13816" s="77"/>
      <c r="M13816" s="77"/>
    </row>
    <row r="13817" ht="15.75" customHeight="1">
      <c r="A13817" s="79">
        <f t="shared" si="3"/>
        <v>55819</v>
      </c>
      <c r="H13817" s="77"/>
      <c r="I13817" s="77"/>
      <c r="J13817" s="77"/>
      <c r="K13817" s="77"/>
      <c r="L13817" s="77"/>
      <c r="M13817" s="77"/>
    </row>
    <row r="13818" ht="15.75" customHeight="1">
      <c r="A13818" s="79">
        <f t="shared" si="3"/>
        <v>55820</v>
      </c>
      <c r="H13818" s="77"/>
      <c r="I13818" s="77"/>
      <c r="J13818" s="77"/>
      <c r="K13818" s="77"/>
      <c r="L13818" s="77"/>
      <c r="M13818" s="77"/>
    </row>
    <row r="13819" ht="15.75" customHeight="1">
      <c r="A13819" s="79">
        <f t="shared" si="3"/>
        <v>55821</v>
      </c>
      <c r="H13819" s="77"/>
      <c r="I13819" s="77"/>
      <c r="J13819" s="77"/>
      <c r="K13819" s="77"/>
      <c r="L13819" s="77"/>
      <c r="M13819" s="77"/>
    </row>
    <row r="13820" ht="15.75" customHeight="1">
      <c r="A13820" s="79">
        <f t="shared" si="3"/>
        <v>55822</v>
      </c>
      <c r="H13820" s="77"/>
      <c r="I13820" s="77"/>
      <c r="J13820" s="77"/>
      <c r="K13820" s="77"/>
      <c r="L13820" s="77"/>
      <c r="M13820" s="77"/>
    </row>
    <row r="13821" ht="15.75" customHeight="1">
      <c r="A13821" s="79">
        <f t="shared" si="3"/>
        <v>55823</v>
      </c>
      <c r="H13821" s="77"/>
      <c r="I13821" s="77"/>
      <c r="J13821" s="77"/>
      <c r="K13821" s="77"/>
      <c r="L13821" s="77"/>
      <c r="M13821" s="77"/>
    </row>
    <row r="13822" ht="15.75" customHeight="1">
      <c r="A13822" s="79">
        <f t="shared" si="3"/>
        <v>55824</v>
      </c>
      <c r="H13822" s="77"/>
      <c r="I13822" s="77"/>
      <c r="J13822" s="77"/>
      <c r="K13822" s="77"/>
      <c r="L13822" s="77"/>
      <c r="M13822" s="77"/>
    </row>
    <row r="13823" ht="15.75" customHeight="1">
      <c r="A13823" s="79">
        <f t="shared" si="3"/>
        <v>55825</v>
      </c>
      <c r="H13823" s="77"/>
      <c r="I13823" s="77"/>
      <c r="J13823" s="77"/>
      <c r="K13823" s="77"/>
      <c r="L13823" s="77"/>
      <c r="M13823" s="77"/>
    </row>
    <row r="13824" ht="15.75" customHeight="1">
      <c r="A13824" s="79">
        <f t="shared" si="3"/>
        <v>55826</v>
      </c>
      <c r="H13824" s="77"/>
      <c r="I13824" s="77"/>
      <c r="J13824" s="77"/>
      <c r="K13824" s="77"/>
      <c r="L13824" s="77"/>
      <c r="M13824" s="77"/>
    </row>
    <row r="13825" ht="15.75" customHeight="1">
      <c r="A13825" s="79">
        <f t="shared" si="3"/>
        <v>55827</v>
      </c>
      <c r="H13825" s="77"/>
      <c r="I13825" s="77"/>
      <c r="J13825" s="77"/>
      <c r="K13825" s="77"/>
      <c r="L13825" s="77"/>
      <c r="M13825" s="77"/>
    </row>
    <row r="13826" ht="15.75" customHeight="1">
      <c r="A13826" s="79">
        <f t="shared" si="3"/>
        <v>55828</v>
      </c>
      <c r="H13826" s="77"/>
      <c r="I13826" s="77"/>
      <c r="J13826" s="77"/>
      <c r="K13826" s="77"/>
      <c r="L13826" s="77"/>
      <c r="M13826" s="77"/>
    </row>
    <row r="13827" ht="15.75" customHeight="1">
      <c r="A13827" s="79">
        <f t="shared" si="3"/>
        <v>55829</v>
      </c>
      <c r="H13827" s="77"/>
      <c r="I13827" s="77"/>
      <c r="J13827" s="77"/>
      <c r="K13827" s="77"/>
      <c r="L13827" s="77"/>
      <c r="M13827" s="77"/>
    </row>
    <row r="13828" ht="15.75" customHeight="1">
      <c r="A13828" s="79">
        <f t="shared" si="3"/>
        <v>55830</v>
      </c>
      <c r="H13828" s="77"/>
      <c r="I13828" s="77"/>
      <c r="J13828" s="77"/>
      <c r="K13828" s="77"/>
      <c r="L13828" s="77"/>
      <c r="M13828" s="77"/>
    </row>
    <row r="13829" ht="15.75" customHeight="1">
      <c r="A13829" s="79">
        <f t="shared" si="3"/>
        <v>55831</v>
      </c>
      <c r="H13829" s="77"/>
      <c r="I13829" s="77"/>
      <c r="J13829" s="77"/>
      <c r="K13829" s="77"/>
      <c r="L13829" s="77"/>
      <c r="M13829" s="77"/>
    </row>
    <row r="13830" ht="15.75" customHeight="1">
      <c r="A13830" s="79">
        <f t="shared" si="3"/>
        <v>55832</v>
      </c>
      <c r="H13830" s="77"/>
      <c r="I13830" s="77"/>
      <c r="J13830" s="77"/>
      <c r="K13830" s="77"/>
      <c r="L13830" s="77"/>
      <c r="M13830" s="77"/>
    </row>
    <row r="13831" ht="15.75" customHeight="1">
      <c r="A13831" s="79">
        <f t="shared" si="3"/>
        <v>55833</v>
      </c>
      <c r="H13831" s="77"/>
      <c r="I13831" s="77"/>
      <c r="J13831" s="77"/>
      <c r="K13831" s="77"/>
      <c r="L13831" s="77"/>
      <c r="M13831" s="77"/>
    </row>
    <row r="13832" ht="15.75" customHeight="1">
      <c r="A13832" s="79">
        <f t="shared" si="3"/>
        <v>55834</v>
      </c>
      <c r="H13832" s="77"/>
      <c r="I13832" s="77"/>
      <c r="J13832" s="77"/>
      <c r="K13832" s="77"/>
      <c r="L13832" s="77"/>
      <c r="M13832" s="77"/>
    </row>
    <row r="13833" ht="15.75" customHeight="1">
      <c r="A13833" s="79">
        <f t="shared" si="3"/>
        <v>55835</v>
      </c>
      <c r="H13833" s="77"/>
      <c r="I13833" s="77"/>
      <c r="J13833" s="77"/>
      <c r="K13833" s="77"/>
      <c r="L13833" s="77"/>
      <c r="M13833" s="77"/>
    </row>
    <row r="13834" ht="15.75" customHeight="1">
      <c r="A13834" s="79">
        <f t="shared" si="3"/>
        <v>55836</v>
      </c>
      <c r="H13834" s="77"/>
      <c r="I13834" s="77"/>
      <c r="J13834" s="77"/>
      <c r="K13834" s="77"/>
      <c r="L13834" s="77"/>
      <c r="M13834" s="77"/>
    </row>
    <row r="13835" ht="15.75" customHeight="1">
      <c r="A13835" s="79">
        <f t="shared" si="3"/>
        <v>55837</v>
      </c>
      <c r="H13835" s="77"/>
      <c r="I13835" s="77"/>
      <c r="J13835" s="77"/>
      <c r="K13835" s="77"/>
      <c r="L13835" s="77"/>
      <c r="M13835" s="77"/>
    </row>
    <row r="13836" ht="15.75" customHeight="1">
      <c r="A13836" s="79">
        <f t="shared" si="3"/>
        <v>55838</v>
      </c>
      <c r="H13836" s="77"/>
      <c r="I13836" s="77"/>
      <c r="J13836" s="77"/>
      <c r="K13836" s="77"/>
      <c r="L13836" s="77"/>
      <c r="M13836" s="77"/>
    </row>
    <row r="13837" ht="15.75" customHeight="1">
      <c r="A13837" s="79">
        <f t="shared" si="3"/>
        <v>55839</v>
      </c>
      <c r="H13837" s="77"/>
      <c r="I13837" s="77"/>
      <c r="J13837" s="77"/>
      <c r="K13837" s="77"/>
      <c r="L13837" s="77"/>
      <c r="M13837" s="77"/>
    </row>
    <row r="13838" ht="15.75" customHeight="1">
      <c r="A13838" s="79">
        <f t="shared" si="3"/>
        <v>55840</v>
      </c>
      <c r="H13838" s="77"/>
      <c r="I13838" s="77"/>
      <c r="J13838" s="77"/>
      <c r="K13838" s="77"/>
      <c r="L13838" s="77"/>
      <c r="M13838" s="77"/>
    </row>
    <row r="13839" ht="15.75" customHeight="1">
      <c r="A13839" s="79">
        <f t="shared" si="3"/>
        <v>55841</v>
      </c>
      <c r="H13839" s="77"/>
      <c r="I13839" s="77"/>
      <c r="J13839" s="77"/>
      <c r="K13839" s="77"/>
      <c r="L13839" s="77"/>
      <c r="M13839" s="77"/>
    </row>
    <row r="13840" ht="15.75" customHeight="1">
      <c r="A13840" s="79">
        <f t="shared" si="3"/>
        <v>55842</v>
      </c>
      <c r="H13840" s="77"/>
      <c r="I13840" s="77"/>
      <c r="J13840" s="77"/>
      <c r="K13840" s="77"/>
      <c r="L13840" s="77"/>
      <c r="M13840" s="77"/>
    </row>
    <row r="13841" ht="15.75" customHeight="1">
      <c r="A13841" s="79">
        <f t="shared" si="3"/>
        <v>55843</v>
      </c>
      <c r="H13841" s="77"/>
      <c r="I13841" s="77"/>
      <c r="J13841" s="77"/>
      <c r="K13841" s="77"/>
      <c r="L13841" s="77"/>
      <c r="M13841" s="77"/>
    </row>
    <row r="13842" ht="15.75" customHeight="1">
      <c r="A13842" s="79">
        <f t="shared" si="3"/>
        <v>55844</v>
      </c>
      <c r="H13842" s="77"/>
      <c r="I13842" s="77"/>
      <c r="J13842" s="77"/>
      <c r="K13842" s="77"/>
      <c r="L13842" s="77"/>
      <c r="M13842" s="77"/>
    </row>
    <row r="13843" ht="15.75" customHeight="1">
      <c r="A13843" s="79">
        <f t="shared" si="3"/>
        <v>55845</v>
      </c>
      <c r="H13843" s="77"/>
      <c r="I13843" s="77"/>
      <c r="J13843" s="77"/>
      <c r="K13843" s="77"/>
      <c r="L13843" s="77"/>
      <c r="M13843" s="77"/>
    </row>
    <row r="13844" ht="15.75" customHeight="1">
      <c r="A13844" s="79">
        <f t="shared" si="3"/>
        <v>55846</v>
      </c>
      <c r="H13844" s="77"/>
      <c r="I13844" s="77"/>
      <c r="J13844" s="77"/>
      <c r="K13844" s="77"/>
      <c r="L13844" s="77"/>
      <c r="M13844" s="77"/>
    </row>
    <row r="13845" ht="15.75" customHeight="1">
      <c r="A13845" s="79">
        <f t="shared" si="3"/>
        <v>55847</v>
      </c>
      <c r="H13845" s="77"/>
      <c r="I13845" s="77"/>
      <c r="J13845" s="77"/>
      <c r="K13845" s="77"/>
      <c r="L13845" s="77"/>
      <c r="M13845" s="77"/>
    </row>
    <row r="13846" ht="15.75" customHeight="1">
      <c r="A13846" s="79">
        <f t="shared" si="3"/>
        <v>55848</v>
      </c>
      <c r="H13846" s="77"/>
      <c r="I13846" s="77"/>
      <c r="J13846" s="77"/>
      <c r="K13846" s="77"/>
      <c r="L13846" s="77"/>
      <c r="M13846" s="77"/>
    </row>
    <row r="13847" ht="15.75" customHeight="1">
      <c r="A13847" s="79">
        <f t="shared" si="3"/>
        <v>55849</v>
      </c>
      <c r="H13847" s="77"/>
      <c r="I13847" s="77"/>
      <c r="J13847" s="77"/>
      <c r="K13847" s="77"/>
      <c r="L13847" s="77"/>
      <c r="M13847" s="77"/>
    </row>
    <row r="13848" ht="15.75" customHeight="1">
      <c r="A13848" s="79">
        <f t="shared" si="3"/>
        <v>55850</v>
      </c>
      <c r="H13848" s="77"/>
      <c r="I13848" s="77"/>
      <c r="J13848" s="77"/>
      <c r="K13848" s="77"/>
      <c r="L13848" s="77"/>
      <c r="M13848" s="77"/>
    </row>
    <row r="13849" ht="15.75" customHeight="1">
      <c r="A13849" s="79">
        <f t="shared" si="3"/>
        <v>55851</v>
      </c>
      <c r="H13849" s="77"/>
      <c r="I13849" s="77"/>
      <c r="J13849" s="77"/>
      <c r="K13849" s="77"/>
      <c r="L13849" s="77"/>
      <c r="M13849" s="77"/>
    </row>
    <row r="13850" ht="15.75" customHeight="1">
      <c r="A13850" s="79">
        <f t="shared" si="3"/>
        <v>55852</v>
      </c>
      <c r="H13850" s="77"/>
      <c r="I13850" s="77"/>
      <c r="J13850" s="77"/>
      <c r="K13850" s="77"/>
      <c r="L13850" s="77"/>
      <c r="M13850" s="77"/>
    </row>
    <row r="13851" ht="15.75" customHeight="1">
      <c r="A13851" s="79">
        <f t="shared" si="3"/>
        <v>55853</v>
      </c>
      <c r="H13851" s="77"/>
      <c r="I13851" s="77"/>
      <c r="J13851" s="77"/>
      <c r="K13851" s="77"/>
      <c r="L13851" s="77"/>
      <c r="M13851" s="77"/>
    </row>
    <row r="13852" ht="15.75" customHeight="1">
      <c r="A13852" s="79">
        <f t="shared" si="3"/>
        <v>55854</v>
      </c>
      <c r="H13852" s="77"/>
      <c r="I13852" s="77"/>
      <c r="J13852" s="77"/>
      <c r="K13852" s="77"/>
      <c r="L13852" s="77"/>
      <c r="M13852" s="77"/>
    </row>
    <row r="13853" ht="15.75" customHeight="1">
      <c r="A13853" s="79">
        <f t="shared" si="3"/>
        <v>55855</v>
      </c>
      <c r="H13853" s="77"/>
      <c r="I13853" s="77"/>
      <c r="J13853" s="77"/>
      <c r="K13853" s="77"/>
      <c r="L13853" s="77"/>
      <c r="M13853" s="77"/>
    </row>
    <row r="13854" ht="15.75" customHeight="1">
      <c r="A13854" s="79">
        <f t="shared" si="3"/>
        <v>55856</v>
      </c>
      <c r="H13854" s="77"/>
      <c r="I13854" s="77"/>
      <c r="J13854" s="77"/>
      <c r="K13854" s="77"/>
      <c r="L13854" s="77"/>
      <c r="M13854" s="77"/>
    </row>
    <row r="13855" ht="15.75" customHeight="1">
      <c r="A13855" s="79">
        <f t="shared" si="3"/>
        <v>55857</v>
      </c>
      <c r="H13855" s="77"/>
      <c r="I13855" s="77"/>
      <c r="J13855" s="77"/>
      <c r="K13855" s="77"/>
      <c r="L13855" s="77"/>
      <c r="M13855" s="77"/>
    </row>
    <row r="13856" ht="15.75" customHeight="1">
      <c r="A13856" s="79">
        <f t="shared" si="3"/>
        <v>55858</v>
      </c>
      <c r="H13856" s="77"/>
      <c r="I13856" s="77"/>
      <c r="J13856" s="77"/>
      <c r="K13856" s="77"/>
      <c r="L13856" s="77"/>
      <c r="M13856" s="77"/>
    </row>
    <row r="13857" ht="15.75" customHeight="1">
      <c r="A13857" s="79">
        <f t="shared" si="3"/>
        <v>55859</v>
      </c>
      <c r="H13857" s="77"/>
      <c r="I13857" s="77"/>
      <c r="J13857" s="77"/>
      <c r="K13857" s="77"/>
      <c r="L13857" s="77"/>
      <c r="M13857" s="77"/>
    </row>
    <row r="13858" ht="15.75" customHeight="1">
      <c r="A13858" s="79">
        <f t="shared" si="3"/>
        <v>55860</v>
      </c>
      <c r="H13858" s="77"/>
      <c r="I13858" s="77"/>
      <c r="J13858" s="77"/>
      <c r="K13858" s="77"/>
      <c r="L13858" s="77"/>
      <c r="M13858" s="77"/>
    </row>
    <row r="13859" ht="15.75" customHeight="1">
      <c r="A13859" s="79">
        <f t="shared" si="3"/>
        <v>55861</v>
      </c>
      <c r="H13859" s="77"/>
      <c r="I13859" s="77"/>
      <c r="J13859" s="77"/>
      <c r="K13859" s="77"/>
      <c r="L13859" s="77"/>
      <c r="M13859" s="77"/>
    </row>
    <row r="13860" ht="15.75" customHeight="1">
      <c r="A13860" s="79">
        <f t="shared" si="3"/>
        <v>55862</v>
      </c>
      <c r="H13860" s="77"/>
      <c r="I13860" s="77"/>
      <c r="J13860" s="77"/>
      <c r="K13860" s="77"/>
      <c r="L13860" s="77"/>
      <c r="M13860" s="77"/>
    </row>
    <row r="13861" ht="15.75" customHeight="1">
      <c r="A13861" s="79">
        <f t="shared" si="3"/>
        <v>55863</v>
      </c>
      <c r="H13861" s="77"/>
      <c r="I13861" s="77"/>
      <c r="J13861" s="77"/>
      <c r="K13861" s="77"/>
      <c r="L13861" s="77"/>
      <c r="M13861" s="77"/>
    </row>
    <row r="13862" ht="15.75" customHeight="1">
      <c r="A13862" s="79">
        <f t="shared" si="3"/>
        <v>55864</v>
      </c>
      <c r="H13862" s="77"/>
      <c r="I13862" s="77"/>
      <c r="J13862" s="77"/>
      <c r="K13862" s="77"/>
      <c r="L13862" s="77"/>
      <c r="M13862" s="77"/>
    </row>
    <row r="13863" ht="15.75" customHeight="1">
      <c r="A13863" s="79">
        <f t="shared" si="3"/>
        <v>55865</v>
      </c>
      <c r="H13863" s="77"/>
      <c r="I13863" s="77"/>
      <c r="J13863" s="77"/>
      <c r="K13863" s="77"/>
      <c r="L13863" s="77"/>
      <c r="M13863" s="77"/>
    </row>
    <row r="13864" ht="15.75" customHeight="1">
      <c r="A13864" s="79">
        <f t="shared" si="3"/>
        <v>55866</v>
      </c>
      <c r="H13864" s="77"/>
      <c r="I13864" s="77"/>
      <c r="J13864" s="77"/>
      <c r="K13864" s="77"/>
      <c r="L13864" s="77"/>
      <c r="M13864" s="77"/>
    </row>
    <row r="13865" ht="15.75" customHeight="1">
      <c r="A13865" s="79">
        <f t="shared" si="3"/>
        <v>55867</v>
      </c>
      <c r="H13865" s="77"/>
      <c r="I13865" s="77"/>
      <c r="J13865" s="77"/>
      <c r="K13865" s="77"/>
      <c r="L13865" s="77"/>
      <c r="M13865" s="77"/>
    </row>
    <row r="13866" ht="15.75" customHeight="1">
      <c r="A13866" s="79">
        <f t="shared" si="3"/>
        <v>55868</v>
      </c>
      <c r="H13866" s="77"/>
      <c r="I13866" s="77"/>
      <c r="J13866" s="77"/>
      <c r="K13866" s="77"/>
      <c r="L13866" s="77"/>
      <c r="M13866" s="77"/>
    </row>
    <row r="13867" ht="15.75" customHeight="1">
      <c r="A13867" s="79">
        <f t="shared" si="3"/>
        <v>55869</v>
      </c>
      <c r="H13867" s="77"/>
      <c r="I13867" s="77"/>
      <c r="J13867" s="77"/>
      <c r="K13867" s="77"/>
      <c r="L13867" s="77"/>
      <c r="M13867" s="77"/>
    </row>
    <row r="13868" ht="15.75" customHeight="1">
      <c r="A13868" s="79">
        <f t="shared" si="3"/>
        <v>55870</v>
      </c>
      <c r="H13868" s="77"/>
      <c r="I13868" s="77"/>
      <c r="J13868" s="77"/>
      <c r="K13868" s="77"/>
      <c r="L13868" s="77"/>
      <c r="M13868" s="77"/>
    </row>
    <row r="13869" ht="15.75" customHeight="1">
      <c r="A13869" s="79">
        <f t="shared" si="3"/>
        <v>55871</v>
      </c>
      <c r="H13869" s="77"/>
      <c r="I13869" s="77"/>
      <c r="J13869" s="77"/>
      <c r="K13869" s="77"/>
      <c r="L13869" s="77"/>
      <c r="M13869" s="77"/>
    </row>
    <row r="13870" ht="15.75" customHeight="1">
      <c r="A13870" s="79">
        <f t="shared" si="3"/>
        <v>55872</v>
      </c>
      <c r="H13870" s="77"/>
      <c r="I13870" s="77"/>
      <c r="J13870" s="77"/>
      <c r="K13870" s="77"/>
      <c r="L13870" s="77"/>
      <c r="M13870" s="77"/>
    </row>
    <row r="13871" ht="15.75" customHeight="1">
      <c r="A13871" s="79">
        <f t="shared" si="3"/>
        <v>55873</v>
      </c>
      <c r="H13871" s="77"/>
      <c r="I13871" s="77"/>
      <c r="J13871" s="77"/>
      <c r="K13871" s="77"/>
      <c r="L13871" s="77"/>
      <c r="M13871" s="77"/>
    </row>
    <row r="13872" ht="15.75" customHeight="1">
      <c r="A13872" s="79">
        <f t="shared" si="3"/>
        <v>55874</v>
      </c>
      <c r="H13872" s="77"/>
      <c r="I13872" s="77"/>
      <c r="J13872" s="77"/>
      <c r="K13872" s="77"/>
      <c r="L13872" s="77"/>
      <c r="M13872" s="77"/>
    </row>
    <row r="13873" ht="15.75" customHeight="1">
      <c r="A13873" s="79">
        <f t="shared" si="3"/>
        <v>55875</v>
      </c>
      <c r="H13873" s="77"/>
      <c r="I13873" s="77"/>
      <c r="J13873" s="77"/>
      <c r="K13873" s="77"/>
      <c r="L13873" s="77"/>
      <c r="M13873" s="77"/>
    </row>
    <row r="13874" ht="15.75" customHeight="1">
      <c r="A13874" s="79">
        <f t="shared" si="3"/>
        <v>55876</v>
      </c>
      <c r="H13874" s="77"/>
      <c r="I13874" s="77"/>
      <c r="J13874" s="77"/>
      <c r="K13874" s="77"/>
      <c r="L13874" s="77"/>
      <c r="M13874" s="77"/>
    </row>
    <row r="13875" ht="15.75" customHeight="1">
      <c r="A13875" s="79">
        <f t="shared" si="3"/>
        <v>55877</v>
      </c>
      <c r="H13875" s="77"/>
      <c r="I13875" s="77"/>
      <c r="J13875" s="77"/>
      <c r="K13875" s="77"/>
      <c r="L13875" s="77"/>
      <c r="M13875" s="77"/>
    </row>
    <row r="13876" ht="15.75" customHeight="1">
      <c r="A13876" s="79">
        <f t="shared" si="3"/>
        <v>55878</v>
      </c>
      <c r="H13876" s="77"/>
      <c r="I13876" s="77"/>
      <c r="J13876" s="77"/>
      <c r="K13876" s="77"/>
      <c r="L13876" s="77"/>
      <c r="M13876" s="77"/>
    </row>
    <row r="13877" ht="15.75" customHeight="1">
      <c r="A13877" s="79">
        <f t="shared" si="3"/>
        <v>55879</v>
      </c>
      <c r="H13877" s="77"/>
      <c r="I13877" s="77"/>
      <c r="J13877" s="77"/>
      <c r="K13877" s="77"/>
      <c r="L13877" s="77"/>
      <c r="M13877" s="77"/>
    </row>
    <row r="13878" ht="15.75" customHeight="1">
      <c r="A13878" s="79">
        <f t="shared" si="3"/>
        <v>55880</v>
      </c>
      <c r="H13878" s="77"/>
      <c r="I13878" s="77"/>
      <c r="J13878" s="77"/>
      <c r="K13878" s="77"/>
      <c r="L13878" s="77"/>
      <c r="M13878" s="77"/>
    </row>
    <row r="13879" ht="15.75" customHeight="1">
      <c r="A13879" s="79">
        <f t="shared" si="3"/>
        <v>55881</v>
      </c>
      <c r="H13879" s="77"/>
      <c r="I13879" s="77"/>
      <c r="J13879" s="77"/>
      <c r="K13879" s="77"/>
      <c r="L13879" s="77"/>
      <c r="M13879" s="77"/>
    </row>
    <row r="13880" ht="15.75" customHeight="1">
      <c r="A13880" s="79">
        <f t="shared" si="3"/>
        <v>55882</v>
      </c>
      <c r="H13880" s="77"/>
      <c r="I13880" s="77"/>
      <c r="J13880" s="77"/>
      <c r="K13880" s="77"/>
      <c r="L13880" s="77"/>
      <c r="M13880" s="77"/>
    </row>
    <row r="13881" ht="15.75" customHeight="1">
      <c r="A13881" s="79">
        <f t="shared" si="3"/>
        <v>55883</v>
      </c>
      <c r="H13881" s="77"/>
      <c r="I13881" s="77"/>
      <c r="J13881" s="77"/>
      <c r="K13881" s="77"/>
      <c r="L13881" s="77"/>
      <c r="M13881" s="77"/>
    </row>
    <row r="13882" ht="15.75" customHeight="1">
      <c r="A13882" s="79">
        <f t="shared" si="3"/>
        <v>55884</v>
      </c>
      <c r="H13882" s="77"/>
      <c r="I13882" s="77"/>
      <c r="J13882" s="77"/>
      <c r="K13882" s="77"/>
      <c r="L13882" s="77"/>
      <c r="M13882" s="77"/>
    </row>
    <row r="13883" ht="15.75" customHeight="1">
      <c r="A13883" s="79">
        <f t="shared" si="3"/>
        <v>55885</v>
      </c>
      <c r="H13883" s="77"/>
      <c r="I13883" s="77"/>
      <c r="J13883" s="77"/>
      <c r="K13883" s="77"/>
      <c r="L13883" s="77"/>
      <c r="M13883" s="77"/>
    </row>
    <row r="13884" ht="15.75" customHeight="1">
      <c r="A13884" s="79">
        <f t="shared" si="3"/>
        <v>55886</v>
      </c>
      <c r="H13884" s="77"/>
      <c r="I13884" s="77"/>
      <c r="J13884" s="77"/>
      <c r="K13884" s="77"/>
      <c r="L13884" s="77"/>
      <c r="M13884" s="77"/>
    </row>
    <row r="13885" ht="15.75" customHeight="1">
      <c r="A13885" s="79">
        <f t="shared" si="3"/>
        <v>55887</v>
      </c>
      <c r="H13885" s="77"/>
      <c r="I13885" s="77"/>
      <c r="J13885" s="77"/>
      <c r="K13885" s="77"/>
      <c r="L13885" s="77"/>
      <c r="M13885" s="77"/>
    </row>
    <row r="13886" ht="15.75" customHeight="1">
      <c r="A13886" s="79">
        <f t="shared" si="3"/>
        <v>55888</v>
      </c>
      <c r="H13886" s="77"/>
      <c r="I13886" s="77"/>
      <c r="J13886" s="77"/>
      <c r="K13886" s="77"/>
      <c r="L13886" s="77"/>
      <c r="M13886" s="77"/>
    </row>
    <row r="13887" ht="15.75" customHeight="1">
      <c r="A13887" s="79">
        <f t="shared" si="3"/>
        <v>55889</v>
      </c>
      <c r="H13887" s="77"/>
      <c r="I13887" s="77"/>
      <c r="J13887" s="77"/>
      <c r="K13887" s="77"/>
      <c r="L13887" s="77"/>
      <c r="M13887" s="77"/>
    </row>
    <row r="13888" ht="15.75" customHeight="1">
      <c r="A13888" s="79">
        <f t="shared" si="3"/>
        <v>55890</v>
      </c>
      <c r="H13888" s="77"/>
      <c r="I13888" s="77"/>
      <c r="J13888" s="77"/>
      <c r="K13888" s="77"/>
      <c r="L13888" s="77"/>
      <c r="M13888" s="77"/>
    </row>
    <row r="13889" ht="15.75" customHeight="1">
      <c r="A13889" s="79">
        <f t="shared" si="3"/>
        <v>55891</v>
      </c>
      <c r="H13889" s="77"/>
      <c r="I13889" s="77"/>
      <c r="J13889" s="77"/>
      <c r="K13889" s="77"/>
      <c r="L13889" s="77"/>
      <c r="M13889" s="77"/>
    </row>
    <row r="13890" ht="15.75" customHeight="1">
      <c r="A13890" s="79">
        <f t="shared" si="3"/>
        <v>55892</v>
      </c>
      <c r="H13890" s="77"/>
      <c r="I13890" s="77"/>
      <c r="J13890" s="77"/>
      <c r="K13890" s="77"/>
      <c r="L13890" s="77"/>
      <c r="M13890" s="77"/>
    </row>
    <row r="13891" ht="15.75" customHeight="1">
      <c r="A13891" s="79">
        <f t="shared" si="3"/>
        <v>55893</v>
      </c>
      <c r="H13891" s="77"/>
      <c r="I13891" s="77"/>
      <c r="J13891" s="77"/>
      <c r="K13891" s="77"/>
      <c r="L13891" s="77"/>
      <c r="M13891" s="77"/>
    </row>
    <row r="13892" ht="15.75" customHeight="1">
      <c r="A13892" s="79">
        <f t="shared" si="3"/>
        <v>55894</v>
      </c>
      <c r="H13892" s="77"/>
      <c r="I13892" s="77"/>
      <c r="J13892" s="77"/>
      <c r="K13892" s="77"/>
      <c r="L13892" s="77"/>
      <c r="M13892" s="77"/>
    </row>
    <row r="13893" ht="15.75" customHeight="1">
      <c r="A13893" s="79">
        <f t="shared" si="3"/>
        <v>55895</v>
      </c>
      <c r="H13893" s="77"/>
      <c r="I13893" s="77"/>
      <c r="J13893" s="77"/>
      <c r="K13893" s="77"/>
      <c r="L13893" s="77"/>
      <c r="M13893" s="77"/>
    </row>
    <row r="13894" ht="15.75" customHeight="1">
      <c r="A13894" s="79">
        <f t="shared" si="3"/>
        <v>55896</v>
      </c>
      <c r="H13894" s="77"/>
      <c r="I13894" s="77"/>
      <c r="J13894" s="77"/>
      <c r="K13894" s="77"/>
      <c r="L13894" s="77"/>
      <c r="M13894" s="77"/>
    </row>
    <row r="13895" ht="15.75" customHeight="1">
      <c r="A13895" s="79">
        <f t="shared" si="3"/>
        <v>55897</v>
      </c>
      <c r="H13895" s="77"/>
      <c r="I13895" s="77"/>
      <c r="J13895" s="77"/>
      <c r="K13895" s="77"/>
      <c r="L13895" s="77"/>
      <c r="M13895" s="77"/>
    </row>
    <row r="13896" ht="15.75" customHeight="1">
      <c r="A13896" s="79">
        <f t="shared" si="3"/>
        <v>55898</v>
      </c>
      <c r="H13896" s="77"/>
      <c r="I13896" s="77"/>
      <c r="J13896" s="77"/>
      <c r="K13896" s="77"/>
      <c r="L13896" s="77"/>
      <c r="M13896" s="77"/>
    </row>
    <row r="13897" ht="15.75" customHeight="1">
      <c r="A13897" s="79">
        <f t="shared" si="3"/>
        <v>55899</v>
      </c>
      <c r="H13897" s="77"/>
      <c r="I13897" s="77"/>
      <c r="J13897" s="77"/>
      <c r="K13897" s="77"/>
      <c r="L13897" s="77"/>
      <c r="M13897" s="77"/>
    </row>
    <row r="13898" ht="15.75" customHeight="1">
      <c r="A13898" s="79">
        <f t="shared" si="3"/>
        <v>55900</v>
      </c>
      <c r="H13898" s="77"/>
      <c r="I13898" s="77"/>
      <c r="J13898" s="77"/>
      <c r="K13898" s="77"/>
      <c r="L13898" s="77"/>
      <c r="M13898" s="77"/>
    </row>
    <row r="13899" ht="15.75" customHeight="1">
      <c r="A13899" s="79">
        <f t="shared" si="3"/>
        <v>55901</v>
      </c>
      <c r="H13899" s="77"/>
      <c r="I13899" s="77"/>
      <c r="J13899" s="77"/>
      <c r="K13899" s="77"/>
      <c r="L13899" s="77"/>
      <c r="M13899" s="77"/>
    </row>
    <row r="13900" ht="15.75" customHeight="1">
      <c r="A13900" s="79">
        <f t="shared" si="3"/>
        <v>55902</v>
      </c>
      <c r="H13900" s="77"/>
      <c r="I13900" s="77"/>
      <c r="J13900" s="77"/>
      <c r="K13900" s="77"/>
      <c r="L13900" s="77"/>
      <c r="M13900" s="77"/>
    </row>
    <row r="13901" ht="15.75" customHeight="1">
      <c r="A13901" s="79">
        <f t="shared" si="3"/>
        <v>55903</v>
      </c>
      <c r="H13901" s="77"/>
      <c r="I13901" s="77"/>
      <c r="J13901" s="77"/>
      <c r="K13901" s="77"/>
      <c r="L13901" s="77"/>
      <c r="M13901" s="77"/>
    </row>
    <row r="13902" ht="15.75" customHeight="1">
      <c r="A13902" s="79">
        <f t="shared" si="3"/>
        <v>55904</v>
      </c>
      <c r="H13902" s="77"/>
      <c r="I13902" s="77"/>
      <c r="J13902" s="77"/>
      <c r="K13902" s="77"/>
      <c r="L13902" s="77"/>
      <c r="M13902" s="77"/>
    </row>
    <row r="13903" ht="15.75" customHeight="1">
      <c r="A13903" s="79">
        <f t="shared" si="3"/>
        <v>55905</v>
      </c>
      <c r="H13903" s="77"/>
      <c r="I13903" s="77"/>
      <c r="J13903" s="77"/>
      <c r="K13903" s="77"/>
      <c r="L13903" s="77"/>
      <c r="M13903" s="77"/>
    </row>
    <row r="13904" ht="15.75" customHeight="1">
      <c r="A13904" s="79">
        <f t="shared" si="3"/>
        <v>55906</v>
      </c>
      <c r="H13904" s="77"/>
      <c r="I13904" s="77"/>
      <c r="J13904" s="77"/>
      <c r="K13904" s="77"/>
      <c r="L13904" s="77"/>
      <c r="M13904" s="77"/>
    </row>
    <row r="13905" ht="15.75" customHeight="1">
      <c r="A13905" s="79">
        <f t="shared" si="3"/>
        <v>55907</v>
      </c>
      <c r="H13905" s="77"/>
      <c r="I13905" s="77"/>
      <c r="J13905" s="77"/>
      <c r="K13905" s="77"/>
      <c r="L13905" s="77"/>
      <c r="M13905" s="77"/>
    </row>
    <row r="13906" ht="15.75" customHeight="1">
      <c r="A13906" s="79">
        <f t="shared" si="3"/>
        <v>55908</v>
      </c>
      <c r="H13906" s="77"/>
      <c r="I13906" s="77"/>
      <c r="J13906" s="77"/>
      <c r="K13906" s="77"/>
      <c r="L13906" s="77"/>
      <c r="M13906" s="77"/>
    </row>
    <row r="13907" ht="15.75" customHeight="1">
      <c r="A13907" s="79">
        <f t="shared" si="3"/>
        <v>55909</v>
      </c>
      <c r="H13907" s="77"/>
      <c r="I13907" s="77"/>
      <c r="J13907" s="77"/>
      <c r="K13907" s="77"/>
      <c r="L13907" s="77"/>
      <c r="M13907" s="77"/>
    </row>
    <row r="13908" ht="15.75" customHeight="1">
      <c r="A13908" s="79">
        <f t="shared" si="3"/>
        <v>55910</v>
      </c>
      <c r="H13908" s="77"/>
      <c r="I13908" s="77"/>
      <c r="J13908" s="77"/>
      <c r="K13908" s="77"/>
      <c r="L13908" s="77"/>
      <c r="M13908" s="77"/>
    </row>
    <row r="13909" ht="15.75" customHeight="1">
      <c r="A13909" s="79">
        <f t="shared" si="3"/>
        <v>55911</v>
      </c>
      <c r="H13909" s="77"/>
      <c r="I13909" s="77"/>
      <c r="J13909" s="77"/>
      <c r="K13909" s="77"/>
      <c r="L13909" s="77"/>
      <c r="M13909" s="77"/>
    </row>
    <row r="13910" ht="15.75" customHeight="1">
      <c r="A13910" s="79">
        <f t="shared" si="3"/>
        <v>55912</v>
      </c>
      <c r="H13910" s="77"/>
      <c r="I13910" s="77"/>
      <c r="J13910" s="77"/>
      <c r="K13910" s="77"/>
      <c r="L13910" s="77"/>
      <c r="M13910" s="77"/>
    </row>
    <row r="13911" ht="15.75" customHeight="1">
      <c r="A13911" s="79">
        <f t="shared" si="3"/>
        <v>55913</v>
      </c>
      <c r="H13911" s="77"/>
      <c r="I13911" s="77"/>
      <c r="J13911" s="77"/>
      <c r="K13911" s="77"/>
      <c r="L13911" s="77"/>
      <c r="M13911" s="77"/>
    </row>
    <row r="13912" ht="15.75" customHeight="1">
      <c r="A13912" s="79">
        <f t="shared" si="3"/>
        <v>55914</v>
      </c>
      <c r="H13912" s="77"/>
      <c r="I13912" s="77"/>
      <c r="J13912" s="77"/>
      <c r="K13912" s="77"/>
      <c r="L13912" s="77"/>
      <c r="M13912" s="77"/>
    </row>
    <row r="13913" ht="15.75" customHeight="1">
      <c r="A13913" s="79">
        <f t="shared" si="3"/>
        <v>55915</v>
      </c>
      <c r="H13913" s="77"/>
      <c r="I13913" s="77"/>
      <c r="J13913" s="77"/>
      <c r="K13913" s="77"/>
      <c r="L13913" s="77"/>
      <c r="M13913" s="77"/>
    </row>
    <row r="13914" ht="15.75" customHeight="1">
      <c r="A13914" s="79">
        <f t="shared" si="3"/>
        <v>55916</v>
      </c>
      <c r="H13914" s="77"/>
      <c r="I13914" s="77"/>
      <c r="J13914" s="77"/>
      <c r="K13914" s="77"/>
      <c r="L13914" s="77"/>
      <c r="M13914" s="77"/>
    </row>
    <row r="13915" ht="15.75" customHeight="1">
      <c r="A13915" s="79">
        <f t="shared" si="3"/>
        <v>55917</v>
      </c>
      <c r="H13915" s="77"/>
      <c r="I13915" s="77"/>
      <c r="J13915" s="77"/>
      <c r="K13915" s="77"/>
      <c r="L13915" s="77"/>
      <c r="M13915" s="77"/>
    </row>
    <row r="13916" ht="15.75" customHeight="1">
      <c r="A13916" s="79">
        <f t="shared" si="3"/>
        <v>55918</v>
      </c>
      <c r="H13916" s="77"/>
      <c r="I13916" s="77"/>
      <c r="J13916" s="77"/>
      <c r="K13916" s="77"/>
      <c r="L13916" s="77"/>
      <c r="M13916" s="77"/>
    </row>
    <row r="13917" ht="15.75" customHeight="1">
      <c r="A13917" s="79">
        <f t="shared" si="3"/>
        <v>55919</v>
      </c>
      <c r="H13917" s="77"/>
      <c r="I13917" s="77"/>
      <c r="J13917" s="77"/>
      <c r="K13917" s="77"/>
      <c r="L13917" s="77"/>
      <c r="M13917" s="77"/>
    </row>
    <row r="13918" ht="15.75" customHeight="1">
      <c r="A13918" s="79">
        <f t="shared" si="3"/>
        <v>55920</v>
      </c>
      <c r="H13918" s="77"/>
      <c r="I13918" s="77"/>
      <c r="J13918" s="77"/>
      <c r="K13918" s="77"/>
      <c r="L13918" s="77"/>
      <c r="M13918" s="77"/>
    </row>
    <row r="13919" ht="15.75" customHeight="1">
      <c r="A13919" s="79">
        <f t="shared" si="3"/>
        <v>55921</v>
      </c>
      <c r="H13919" s="77"/>
      <c r="I13919" s="77"/>
      <c r="J13919" s="77"/>
      <c r="K13919" s="77"/>
      <c r="L13919" s="77"/>
      <c r="M13919" s="77"/>
    </row>
    <row r="13920" ht="15.75" customHeight="1">
      <c r="A13920" s="79">
        <f t="shared" si="3"/>
        <v>55922</v>
      </c>
      <c r="H13920" s="77"/>
      <c r="I13920" s="77"/>
      <c r="J13920" s="77"/>
      <c r="K13920" s="77"/>
      <c r="L13920" s="77"/>
      <c r="M13920" s="77"/>
    </row>
    <row r="13921" ht="15.75" customHeight="1">
      <c r="A13921" s="79">
        <f t="shared" si="3"/>
        <v>55923</v>
      </c>
      <c r="H13921" s="77"/>
      <c r="I13921" s="77"/>
      <c r="J13921" s="77"/>
      <c r="K13921" s="77"/>
      <c r="L13921" s="77"/>
      <c r="M13921" s="77"/>
    </row>
    <row r="13922" ht="15.75" customHeight="1">
      <c r="A13922" s="79">
        <f t="shared" si="3"/>
        <v>55924</v>
      </c>
      <c r="H13922" s="77"/>
      <c r="I13922" s="77"/>
      <c r="J13922" s="77"/>
      <c r="K13922" s="77"/>
      <c r="L13922" s="77"/>
      <c r="M13922" s="77"/>
    </row>
    <row r="13923" ht="15.75" customHeight="1">
      <c r="A13923" s="79">
        <f t="shared" si="3"/>
        <v>55925</v>
      </c>
      <c r="H13923" s="77"/>
      <c r="I13923" s="77"/>
      <c r="J13923" s="77"/>
      <c r="K13923" s="77"/>
      <c r="L13923" s="77"/>
      <c r="M13923" s="77"/>
    </row>
    <row r="13924" ht="15.75" customHeight="1">
      <c r="A13924" s="79">
        <f t="shared" si="3"/>
        <v>55926</v>
      </c>
      <c r="H13924" s="77"/>
      <c r="I13924" s="77"/>
      <c r="J13924" s="77"/>
      <c r="K13924" s="77"/>
      <c r="L13924" s="77"/>
      <c r="M13924" s="77"/>
    </row>
    <row r="13925" ht="15.75" customHeight="1">
      <c r="A13925" s="79">
        <f t="shared" si="3"/>
        <v>55927</v>
      </c>
      <c r="H13925" s="77"/>
      <c r="I13925" s="77"/>
      <c r="J13925" s="77"/>
      <c r="K13925" s="77"/>
      <c r="L13925" s="77"/>
      <c r="M13925" s="77"/>
    </row>
    <row r="13926" ht="15.75" customHeight="1">
      <c r="A13926" s="79">
        <f t="shared" si="3"/>
        <v>55928</v>
      </c>
      <c r="H13926" s="77"/>
      <c r="I13926" s="77"/>
      <c r="J13926" s="77"/>
      <c r="K13926" s="77"/>
      <c r="L13926" s="77"/>
      <c r="M13926" s="77"/>
    </row>
    <row r="13927" ht="15.75" customHeight="1">
      <c r="A13927" s="79">
        <f t="shared" si="3"/>
        <v>55929</v>
      </c>
      <c r="H13927" s="77"/>
      <c r="I13927" s="77"/>
      <c r="J13927" s="77"/>
      <c r="K13927" s="77"/>
      <c r="L13927" s="77"/>
      <c r="M13927" s="77"/>
    </row>
    <row r="13928" ht="15.75" customHeight="1">
      <c r="A13928" s="79">
        <f t="shared" si="3"/>
        <v>55930</v>
      </c>
      <c r="H13928" s="77"/>
      <c r="I13928" s="77"/>
      <c r="J13928" s="77"/>
      <c r="K13928" s="77"/>
      <c r="L13928" s="77"/>
      <c r="M13928" s="77"/>
    </row>
    <row r="13929" ht="15.75" customHeight="1">
      <c r="A13929" s="79">
        <f t="shared" si="3"/>
        <v>55931</v>
      </c>
      <c r="H13929" s="77"/>
      <c r="I13929" s="77"/>
      <c r="J13929" s="77"/>
      <c r="K13929" s="77"/>
      <c r="L13929" s="77"/>
      <c r="M13929" s="77"/>
    </row>
    <row r="13930" ht="15.75" customHeight="1">
      <c r="A13930" s="79">
        <f t="shared" si="3"/>
        <v>55932</v>
      </c>
      <c r="H13930" s="77"/>
      <c r="I13930" s="77"/>
      <c r="J13930" s="77"/>
      <c r="K13930" s="77"/>
      <c r="L13930" s="77"/>
      <c r="M13930" s="77"/>
    </row>
    <row r="13931" ht="15.75" customHeight="1">
      <c r="A13931" s="79">
        <f t="shared" si="3"/>
        <v>55933</v>
      </c>
      <c r="H13931" s="77"/>
      <c r="I13931" s="77"/>
      <c r="J13931" s="77"/>
      <c r="K13931" s="77"/>
      <c r="L13931" s="77"/>
      <c r="M13931" s="77"/>
    </row>
    <row r="13932" ht="15.75" customHeight="1">
      <c r="A13932" s="79">
        <f t="shared" si="3"/>
        <v>55934</v>
      </c>
      <c r="H13932" s="77"/>
      <c r="I13932" s="77"/>
      <c r="J13932" s="77"/>
      <c r="K13932" s="77"/>
      <c r="L13932" s="77"/>
      <c r="M13932" s="77"/>
    </row>
    <row r="13933" ht="15.75" customHeight="1">
      <c r="A13933" s="79">
        <f t="shared" si="3"/>
        <v>55935</v>
      </c>
      <c r="H13933" s="77"/>
      <c r="I13933" s="77"/>
      <c r="J13933" s="77"/>
      <c r="K13933" s="77"/>
      <c r="L13933" s="77"/>
      <c r="M13933" s="77"/>
    </row>
    <row r="13934" ht="15.75" customHeight="1">
      <c r="A13934" s="79">
        <f t="shared" si="3"/>
        <v>55936</v>
      </c>
      <c r="H13934" s="77"/>
      <c r="I13934" s="77"/>
      <c r="J13934" s="77"/>
      <c r="K13934" s="77"/>
      <c r="L13934" s="77"/>
      <c r="M13934" s="77"/>
    </row>
    <row r="13935" ht="15.75" customHeight="1">
      <c r="A13935" s="79">
        <f t="shared" si="3"/>
        <v>55937</v>
      </c>
      <c r="H13935" s="77"/>
      <c r="I13935" s="77"/>
      <c r="J13935" s="77"/>
      <c r="K13935" s="77"/>
      <c r="L13935" s="77"/>
      <c r="M13935" s="77"/>
    </row>
    <row r="13936" ht="15.75" customHeight="1">
      <c r="A13936" s="79">
        <f t="shared" si="3"/>
        <v>55938</v>
      </c>
      <c r="H13936" s="77"/>
      <c r="I13936" s="77"/>
      <c r="J13936" s="77"/>
      <c r="K13936" s="77"/>
      <c r="L13936" s="77"/>
      <c r="M13936" s="77"/>
    </row>
    <row r="13937" ht="15.75" customHeight="1">
      <c r="A13937" s="79">
        <f t="shared" si="3"/>
        <v>55939</v>
      </c>
      <c r="H13937" s="77"/>
      <c r="I13937" s="77"/>
      <c r="J13937" s="77"/>
      <c r="K13937" s="77"/>
      <c r="L13937" s="77"/>
      <c r="M13937" s="77"/>
    </row>
    <row r="13938" ht="15.75" customHeight="1">
      <c r="A13938" s="79">
        <f t="shared" si="3"/>
        <v>55940</v>
      </c>
      <c r="H13938" s="77"/>
      <c r="I13938" s="77"/>
      <c r="J13938" s="77"/>
      <c r="K13938" s="77"/>
      <c r="L13938" s="77"/>
      <c r="M13938" s="77"/>
    </row>
    <row r="13939" ht="15.75" customHeight="1">
      <c r="A13939" s="79">
        <f t="shared" si="3"/>
        <v>55941</v>
      </c>
      <c r="H13939" s="77"/>
      <c r="I13939" s="77"/>
      <c r="J13939" s="77"/>
      <c r="K13939" s="77"/>
      <c r="L13939" s="77"/>
      <c r="M13939" s="77"/>
    </row>
    <row r="13940" ht="15.75" customHeight="1">
      <c r="A13940" s="79">
        <f t="shared" si="3"/>
        <v>55942</v>
      </c>
      <c r="H13940" s="77"/>
      <c r="I13940" s="77"/>
      <c r="J13940" s="77"/>
      <c r="K13940" s="77"/>
      <c r="L13940" s="77"/>
      <c r="M13940" s="77"/>
    </row>
    <row r="13941" ht="15.75" customHeight="1">
      <c r="A13941" s="79">
        <f t="shared" si="3"/>
        <v>55943</v>
      </c>
      <c r="H13941" s="77"/>
      <c r="I13941" s="77"/>
      <c r="J13941" s="77"/>
      <c r="K13941" s="77"/>
      <c r="L13941" s="77"/>
      <c r="M13941" s="77"/>
    </row>
    <row r="13942" ht="15.75" customHeight="1">
      <c r="A13942" s="79">
        <f t="shared" si="3"/>
        <v>55944</v>
      </c>
      <c r="H13942" s="77"/>
      <c r="I13942" s="77"/>
      <c r="J13942" s="77"/>
      <c r="K13942" s="77"/>
      <c r="L13942" s="77"/>
      <c r="M13942" s="77"/>
    </row>
    <row r="13943" ht="15.75" customHeight="1">
      <c r="A13943" s="79">
        <f t="shared" si="3"/>
        <v>55945</v>
      </c>
      <c r="H13943" s="77"/>
      <c r="I13943" s="77"/>
      <c r="J13943" s="77"/>
      <c r="K13943" s="77"/>
      <c r="L13943" s="77"/>
      <c r="M13943" s="77"/>
    </row>
    <row r="13944" ht="15.75" customHeight="1">
      <c r="A13944" s="79">
        <f t="shared" si="3"/>
        <v>55946</v>
      </c>
      <c r="H13944" s="77"/>
      <c r="I13944" s="77"/>
      <c r="J13944" s="77"/>
      <c r="K13944" s="77"/>
      <c r="L13944" s="77"/>
      <c r="M13944" s="77"/>
    </row>
    <row r="13945" ht="15.75" customHeight="1">
      <c r="A13945" s="79">
        <f t="shared" si="3"/>
        <v>55947</v>
      </c>
      <c r="H13945" s="77"/>
      <c r="I13945" s="77"/>
      <c r="J13945" s="77"/>
      <c r="K13945" s="77"/>
      <c r="L13945" s="77"/>
      <c r="M13945" s="77"/>
    </row>
    <row r="13946" ht="15.75" customHeight="1">
      <c r="A13946" s="79">
        <f t="shared" si="3"/>
        <v>55948</v>
      </c>
      <c r="H13946" s="77"/>
      <c r="I13946" s="77"/>
      <c r="J13946" s="77"/>
      <c r="K13946" s="77"/>
      <c r="L13946" s="77"/>
      <c r="M13946" s="77"/>
    </row>
    <row r="13947" ht="15.75" customHeight="1">
      <c r="A13947" s="79">
        <f t="shared" si="3"/>
        <v>55949</v>
      </c>
      <c r="H13947" s="77"/>
      <c r="I13947" s="77"/>
      <c r="J13947" s="77"/>
      <c r="K13947" s="77"/>
      <c r="L13947" s="77"/>
      <c r="M13947" s="77"/>
    </row>
    <row r="13948" ht="15.75" customHeight="1">
      <c r="A13948" s="79">
        <f t="shared" si="3"/>
        <v>55950</v>
      </c>
      <c r="H13948" s="77"/>
      <c r="I13948" s="77"/>
      <c r="J13948" s="77"/>
      <c r="K13948" s="77"/>
      <c r="L13948" s="77"/>
      <c r="M13948" s="77"/>
    </row>
    <row r="13949" ht="15.75" customHeight="1">
      <c r="A13949" s="79">
        <f t="shared" si="3"/>
        <v>55951</v>
      </c>
      <c r="H13949" s="77"/>
      <c r="I13949" s="77"/>
      <c r="J13949" s="77"/>
      <c r="K13949" s="77"/>
      <c r="L13949" s="77"/>
      <c r="M13949" s="77"/>
    </row>
    <row r="13950" ht="15.75" customHeight="1">
      <c r="A13950" s="79">
        <f t="shared" si="3"/>
        <v>55952</v>
      </c>
      <c r="H13950" s="77"/>
      <c r="I13950" s="77"/>
      <c r="J13950" s="77"/>
      <c r="K13950" s="77"/>
      <c r="L13950" s="77"/>
      <c r="M13950" s="77"/>
    </row>
    <row r="13951" ht="15.75" customHeight="1">
      <c r="A13951" s="79">
        <f t="shared" si="3"/>
        <v>55953</v>
      </c>
      <c r="H13951" s="77"/>
      <c r="I13951" s="77"/>
      <c r="J13951" s="77"/>
      <c r="K13951" s="77"/>
      <c r="L13951" s="77"/>
      <c r="M13951" s="77"/>
    </row>
    <row r="13952" ht="15.75" customHeight="1">
      <c r="A13952" s="79">
        <f t="shared" si="3"/>
        <v>55954</v>
      </c>
      <c r="H13952" s="77"/>
      <c r="I13952" s="77"/>
      <c r="J13952" s="77"/>
      <c r="K13952" s="77"/>
      <c r="L13952" s="77"/>
      <c r="M13952" s="77"/>
    </row>
    <row r="13953" ht="15.75" customHeight="1">
      <c r="A13953" s="79">
        <f t="shared" si="3"/>
        <v>55955</v>
      </c>
      <c r="H13953" s="77"/>
      <c r="I13953" s="77"/>
      <c r="J13953" s="77"/>
      <c r="K13953" s="77"/>
      <c r="L13953" s="77"/>
      <c r="M13953" s="77"/>
    </row>
    <row r="13954" ht="15.75" customHeight="1">
      <c r="A13954" s="79">
        <f t="shared" si="3"/>
        <v>55956</v>
      </c>
      <c r="H13954" s="77"/>
      <c r="I13954" s="77"/>
      <c r="J13954" s="77"/>
      <c r="K13954" s="77"/>
      <c r="L13954" s="77"/>
      <c r="M13954" s="77"/>
    </row>
    <row r="13955" ht="15.75" customHeight="1">
      <c r="A13955" s="79">
        <f t="shared" si="3"/>
        <v>55957</v>
      </c>
      <c r="H13955" s="77"/>
      <c r="I13955" s="77"/>
      <c r="J13955" s="77"/>
      <c r="K13955" s="77"/>
      <c r="L13955" s="77"/>
      <c r="M13955" s="77"/>
    </row>
    <row r="13956" ht="15.75" customHeight="1">
      <c r="A13956" s="79">
        <f t="shared" si="3"/>
        <v>55958</v>
      </c>
      <c r="H13956" s="77"/>
      <c r="I13956" s="77"/>
      <c r="J13956" s="77"/>
      <c r="K13956" s="77"/>
      <c r="L13956" s="77"/>
      <c r="M13956" s="77"/>
    </row>
    <row r="13957" ht="15.75" customHeight="1">
      <c r="A13957" s="79">
        <f t="shared" si="3"/>
        <v>55959</v>
      </c>
      <c r="H13957" s="77"/>
      <c r="I13957" s="77"/>
      <c r="J13957" s="77"/>
      <c r="K13957" s="77"/>
      <c r="L13957" s="77"/>
      <c r="M13957" s="77"/>
    </row>
    <row r="13958" ht="15.75" customHeight="1">
      <c r="A13958" s="79">
        <f t="shared" si="3"/>
        <v>55960</v>
      </c>
      <c r="H13958" s="77"/>
      <c r="I13958" s="77"/>
      <c r="J13958" s="77"/>
      <c r="K13958" s="77"/>
      <c r="L13958" s="77"/>
      <c r="M13958" s="77"/>
    </row>
    <row r="13959" ht="15.75" customHeight="1">
      <c r="A13959" s="79">
        <f t="shared" si="3"/>
        <v>55961</v>
      </c>
      <c r="H13959" s="77"/>
      <c r="I13959" s="77"/>
      <c r="J13959" s="77"/>
      <c r="K13959" s="77"/>
      <c r="L13959" s="77"/>
      <c r="M13959" s="77"/>
    </row>
    <row r="13960" ht="15.75" customHeight="1">
      <c r="A13960" s="79">
        <f t="shared" si="3"/>
        <v>55962</v>
      </c>
      <c r="H13960" s="77"/>
      <c r="I13960" s="77"/>
      <c r="J13960" s="77"/>
      <c r="K13960" s="77"/>
      <c r="L13960" s="77"/>
      <c r="M13960" s="77"/>
    </row>
    <row r="13961" ht="15.75" customHeight="1">
      <c r="A13961" s="79">
        <f t="shared" si="3"/>
        <v>55963</v>
      </c>
      <c r="H13961" s="77"/>
      <c r="I13961" s="77"/>
      <c r="J13961" s="77"/>
      <c r="K13961" s="77"/>
      <c r="L13961" s="77"/>
      <c r="M13961" s="77"/>
    </row>
    <row r="13962" ht="15.75" customHeight="1">
      <c r="A13962" s="79">
        <f t="shared" si="3"/>
        <v>55964</v>
      </c>
      <c r="H13962" s="77"/>
      <c r="I13962" s="77"/>
      <c r="J13962" s="77"/>
      <c r="K13962" s="77"/>
      <c r="L13962" s="77"/>
      <c r="M13962" s="77"/>
    </row>
    <row r="13963" ht="15.75" customHeight="1">
      <c r="A13963" s="79">
        <f t="shared" si="3"/>
        <v>55965</v>
      </c>
      <c r="H13963" s="77"/>
      <c r="I13963" s="77"/>
      <c r="J13963" s="77"/>
      <c r="K13963" s="77"/>
      <c r="L13963" s="77"/>
      <c r="M13963" s="77"/>
    </row>
    <row r="13964" ht="15.75" customHeight="1">
      <c r="A13964" s="79">
        <f t="shared" si="3"/>
        <v>55966</v>
      </c>
      <c r="H13964" s="77"/>
      <c r="I13964" s="77"/>
      <c r="J13964" s="77"/>
      <c r="K13964" s="77"/>
      <c r="L13964" s="77"/>
      <c r="M13964" s="77"/>
    </row>
    <row r="13965" ht="15.75" customHeight="1">
      <c r="A13965" s="79">
        <f t="shared" si="3"/>
        <v>55967</v>
      </c>
      <c r="H13965" s="77"/>
      <c r="I13965" s="77"/>
      <c r="J13965" s="77"/>
      <c r="K13965" s="77"/>
      <c r="L13965" s="77"/>
      <c r="M13965" s="77"/>
    </row>
    <row r="13966" ht="15.75" customHeight="1">
      <c r="A13966" s="79">
        <f t="shared" si="3"/>
        <v>55968</v>
      </c>
      <c r="H13966" s="77"/>
      <c r="I13966" s="77"/>
      <c r="J13966" s="77"/>
      <c r="K13966" s="77"/>
      <c r="L13966" s="77"/>
      <c r="M13966" s="77"/>
    </row>
    <row r="13967" ht="15.75" customHeight="1">
      <c r="A13967" s="79">
        <f t="shared" si="3"/>
        <v>55969</v>
      </c>
      <c r="H13967" s="77"/>
      <c r="I13967" s="77"/>
      <c r="J13967" s="77"/>
      <c r="K13967" s="77"/>
      <c r="L13967" s="77"/>
      <c r="M13967" s="77"/>
    </row>
    <row r="13968" ht="15.75" customHeight="1">
      <c r="A13968" s="79">
        <f t="shared" si="3"/>
        <v>55970</v>
      </c>
      <c r="H13968" s="77"/>
      <c r="I13968" s="77"/>
      <c r="J13968" s="77"/>
      <c r="K13968" s="77"/>
      <c r="L13968" s="77"/>
      <c r="M13968" s="77"/>
    </row>
    <row r="13969" ht="15.75" customHeight="1">
      <c r="A13969" s="79">
        <f t="shared" si="3"/>
        <v>55971</v>
      </c>
      <c r="H13969" s="77"/>
      <c r="I13969" s="77"/>
      <c r="J13969" s="77"/>
      <c r="K13969" s="77"/>
      <c r="L13969" s="77"/>
      <c r="M13969" s="77"/>
    </row>
    <row r="13970" ht="15.75" customHeight="1">
      <c r="A13970" s="79">
        <f t="shared" si="3"/>
        <v>55972</v>
      </c>
      <c r="H13970" s="77"/>
      <c r="I13970" s="77"/>
      <c r="J13970" s="77"/>
      <c r="K13970" s="77"/>
      <c r="L13970" s="77"/>
      <c r="M13970" s="77"/>
    </row>
    <row r="13971" ht="15.75" customHeight="1">
      <c r="A13971" s="79">
        <f t="shared" si="3"/>
        <v>55973</v>
      </c>
      <c r="H13971" s="77"/>
      <c r="I13971" s="77"/>
      <c r="J13971" s="77"/>
      <c r="K13971" s="77"/>
      <c r="L13971" s="77"/>
      <c r="M13971" s="77"/>
    </row>
    <row r="13972" ht="15.75" customHeight="1">
      <c r="A13972" s="79">
        <f t="shared" si="3"/>
        <v>55974</v>
      </c>
      <c r="H13972" s="77"/>
      <c r="I13972" s="77"/>
      <c r="J13972" s="77"/>
      <c r="K13972" s="77"/>
      <c r="L13972" s="77"/>
      <c r="M13972" s="77"/>
    </row>
    <row r="13973" ht="15.75" customHeight="1">
      <c r="A13973" s="79">
        <f t="shared" si="3"/>
        <v>55975</v>
      </c>
      <c r="H13973" s="77"/>
      <c r="I13973" s="77"/>
      <c r="J13973" s="77"/>
      <c r="K13973" s="77"/>
      <c r="L13973" s="77"/>
      <c r="M13973" s="77"/>
    </row>
    <row r="13974" ht="15.75" customHeight="1">
      <c r="A13974" s="79">
        <f t="shared" si="3"/>
        <v>55976</v>
      </c>
      <c r="H13974" s="77"/>
      <c r="I13974" s="77"/>
      <c r="J13974" s="77"/>
      <c r="K13974" s="77"/>
      <c r="L13974" s="77"/>
      <c r="M13974" s="77"/>
    </row>
    <row r="13975" ht="15.75" customHeight="1">
      <c r="A13975" s="79">
        <f t="shared" si="3"/>
        <v>55977</v>
      </c>
      <c r="H13975" s="77"/>
      <c r="I13975" s="77"/>
      <c r="J13975" s="77"/>
      <c r="K13975" s="77"/>
      <c r="L13975" s="77"/>
      <c r="M13975" s="77"/>
    </row>
    <row r="13976" ht="15.75" customHeight="1">
      <c r="A13976" s="79">
        <f t="shared" si="3"/>
        <v>55978</v>
      </c>
      <c r="H13976" s="77"/>
      <c r="I13976" s="77"/>
      <c r="J13976" s="77"/>
      <c r="K13976" s="77"/>
      <c r="L13976" s="77"/>
      <c r="M13976" s="77"/>
    </row>
    <row r="13977" ht="15.75" customHeight="1">
      <c r="A13977" s="79">
        <f t="shared" si="3"/>
        <v>55979</v>
      </c>
      <c r="H13977" s="77"/>
      <c r="I13977" s="77"/>
      <c r="J13977" s="77"/>
      <c r="K13977" s="77"/>
      <c r="L13977" s="77"/>
      <c r="M13977" s="77"/>
    </row>
    <row r="13978" ht="15.75" customHeight="1">
      <c r="A13978" s="79">
        <f t="shared" si="3"/>
        <v>55980</v>
      </c>
      <c r="H13978" s="77"/>
      <c r="I13978" s="77"/>
      <c r="J13978" s="77"/>
      <c r="K13978" s="77"/>
      <c r="L13978" s="77"/>
      <c r="M13978" s="77"/>
    </row>
    <row r="13979" ht="15.75" customHeight="1">
      <c r="A13979" s="79">
        <f t="shared" si="3"/>
        <v>55981</v>
      </c>
      <c r="H13979" s="77"/>
      <c r="I13979" s="77"/>
      <c r="J13979" s="77"/>
      <c r="K13979" s="77"/>
      <c r="L13979" s="77"/>
      <c r="M13979" s="77"/>
    </row>
    <row r="13980" ht="15.75" customHeight="1">
      <c r="A13980" s="79">
        <f t="shared" si="3"/>
        <v>55982</v>
      </c>
      <c r="H13980" s="77"/>
      <c r="I13980" s="77"/>
      <c r="J13980" s="77"/>
      <c r="K13980" s="77"/>
      <c r="L13980" s="77"/>
      <c r="M13980" s="77"/>
    </row>
    <row r="13981" ht="15.75" customHeight="1">
      <c r="A13981" s="79">
        <f t="shared" si="3"/>
        <v>55983</v>
      </c>
      <c r="H13981" s="77"/>
      <c r="I13981" s="77"/>
      <c r="J13981" s="77"/>
      <c r="K13981" s="77"/>
      <c r="L13981" s="77"/>
      <c r="M13981" s="77"/>
    </row>
    <row r="13982" ht="15.75" customHeight="1">
      <c r="A13982" s="79">
        <f t="shared" si="3"/>
        <v>55984</v>
      </c>
      <c r="H13982" s="77"/>
      <c r="I13982" s="77"/>
      <c r="J13982" s="77"/>
      <c r="K13982" s="77"/>
      <c r="L13982" s="77"/>
      <c r="M13982" s="77"/>
    </row>
    <row r="13983" ht="15.75" customHeight="1">
      <c r="A13983" s="79">
        <f t="shared" si="3"/>
        <v>55985</v>
      </c>
      <c r="H13983" s="77"/>
      <c r="I13983" s="77"/>
      <c r="J13983" s="77"/>
      <c r="K13983" s="77"/>
      <c r="L13983" s="77"/>
      <c r="M13983" s="77"/>
    </row>
    <row r="13984" ht="15.75" customHeight="1">
      <c r="A13984" s="79">
        <f t="shared" si="3"/>
        <v>55986</v>
      </c>
      <c r="H13984" s="77"/>
      <c r="I13984" s="77"/>
      <c r="J13984" s="77"/>
      <c r="K13984" s="77"/>
      <c r="L13984" s="77"/>
      <c r="M13984" s="77"/>
    </row>
    <row r="13985" ht="15.75" customHeight="1">
      <c r="A13985" s="79">
        <f t="shared" si="3"/>
        <v>55987</v>
      </c>
      <c r="H13985" s="77"/>
      <c r="I13985" s="77"/>
      <c r="J13985" s="77"/>
      <c r="K13985" s="77"/>
      <c r="L13985" s="77"/>
      <c r="M13985" s="77"/>
    </row>
    <row r="13986" ht="15.75" customHeight="1">
      <c r="A13986" s="79">
        <f t="shared" si="3"/>
        <v>55988</v>
      </c>
      <c r="H13986" s="77"/>
      <c r="I13986" s="77"/>
      <c r="J13986" s="77"/>
      <c r="K13986" s="77"/>
      <c r="L13986" s="77"/>
      <c r="M13986" s="77"/>
    </row>
    <row r="13987" ht="15.75" customHeight="1">
      <c r="A13987" s="79">
        <f t="shared" si="3"/>
        <v>55989</v>
      </c>
      <c r="H13987" s="77"/>
      <c r="I13987" s="77"/>
      <c r="J13987" s="77"/>
      <c r="K13987" s="77"/>
      <c r="L13987" s="77"/>
      <c r="M13987" s="77"/>
    </row>
    <row r="13988" ht="15.75" customHeight="1">
      <c r="A13988" s="79">
        <f t="shared" si="3"/>
        <v>55990</v>
      </c>
      <c r="H13988" s="77"/>
      <c r="I13988" s="77"/>
      <c r="J13988" s="77"/>
      <c r="K13988" s="77"/>
      <c r="L13988" s="77"/>
      <c r="M13988" s="77"/>
    </row>
    <row r="13989" ht="15.75" customHeight="1">
      <c r="A13989" s="79">
        <f t="shared" si="3"/>
        <v>55991</v>
      </c>
      <c r="H13989" s="77"/>
      <c r="I13989" s="77"/>
      <c r="J13989" s="77"/>
      <c r="K13989" s="77"/>
      <c r="L13989" s="77"/>
      <c r="M13989" s="77"/>
    </row>
    <row r="13990" ht="15.75" customHeight="1">
      <c r="A13990" s="79">
        <f t="shared" si="3"/>
        <v>55992</v>
      </c>
      <c r="H13990" s="77"/>
      <c r="I13990" s="77"/>
      <c r="J13990" s="77"/>
      <c r="K13990" s="77"/>
      <c r="L13990" s="77"/>
      <c r="M13990" s="77"/>
    </row>
    <row r="13991" ht="15.75" customHeight="1">
      <c r="A13991" s="79">
        <f t="shared" si="3"/>
        <v>55993</v>
      </c>
      <c r="H13991" s="77"/>
      <c r="I13991" s="77"/>
      <c r="J13991" s="77"/>
      <c r="K13991" s="77"/>
      <c r="L13991" s="77"/>
      <c r="M13991" s="77"/>
    </row>
    <row r="13992" ht="15.75" customHeight="1">
      <c r="A13992" s="79">
        <f t="shared" si="3"/>
        <v>55994</v>
      </c>
      <c r="H13992" s="77"/>
      <c r="I13992" s="77"/>
      <c r="J13992" s="77"/>
      <c r="K13992" s="77"/>
      <c r="L13992" s="77"/>
      <c r="M13992" s="77"/>
    </row>
    <row r="13993" ht="15.75" customHeight="1">
      <c r="A13993" s="79">
        <f t="shared" si="3"/>
        <v>55995</v>
      </c>
      <c r="H13993" s="77"/>
      <c r="I13993" s="77"/>
      <c r="J13993" s="77"/>
      <c r="K13993" s="77"/>
      <c r="L13993" s="77"/>
      <c r="M13993" s="77"/>
    </row>
    <row r="13994" ht="15.75" customHeight="1">
      <c r="A13994" s="79">
        <f t="shared" si="3"/>
        <v>55996</v>
      </c>
      <c r="H13994" s="77"/>
      <c r="I13994" s="77"/>
      <c r="J13994" s="77"/>
      <c r="K13994" s="77"/>
      <c r="L13994" s="77"/>
      <c r="M13994" s="77"/>
    </row>
    <row r="13995" ht="15.75" customHeight="1">
      <c r="A13995" s="79">
        <f t="shared" si="3"/>
        <v>55997</v>
      </c>
      <c r="H13995" s="77"/>
      <c r="I13995" s="77"/>
      <c r="J13995" s="77"/>
      <c r="K13995" s="77"/>
      <c r="L13995" s="77"/>
      <c r="M13995" s="77"/>
    </row>
    <row r="13996" ht="15.75" customHeight="1">
      <c r="A13996" s="79">
        <f t="shared" si="3"/>
        <v>55998</v>
      </c>
      <c r="H13996" s="77"/>
      <c r="I13996" s="77"/>
      <c r="J13996" s="77"/>
      <c r="K13996" s="77"/>
      <c r="L13996" s="77"/>
      <c r="M13996" s="77"/>
    </row>
    <row r="13997" ht="15.75" customHeight="1">
      <c r="A13997" s="79">
        <f t="shared" si="3"/>
        <v>55999</v>
      </c>
      <c r="H13997" s="77"/>
      <c r="I13997" s="77"/>
      <c r="J13997" s="77"/>
      <c r="K13997" s="77"/>
      <c r="L13997" s="77"/>
      <c r="M13997" s="77"/>
    </row>
    <row r="13998" ht="15.75" customHeight="1">
      <c r="A13998" s="79">
        <f t="shared" si="3"/>
        <v>56000</v>
      </c>
      <c r="H13998" s="77"/>
      <c r="I13998" s="77"/>
      <c r="J13998" s="77"/>
      <c r="K13998" s="77"/>
      <c r="L13998" s="77"/>
      <c r="M13998" s="77"/>
    </row>
    <row r="13999" ht="15.75" customHeight="1">
      <c r="A13999" s="79">
        <f t="shared" si="3"/>
        <v>56001</v>
      </c>
      <c r="H13999" s="77"/>
      <c r="I13999" s="77"/>
      <c r="J13999" s="77"/>
      <c r="K13999" s="77"/>
      <c r="L13999" s="77"/>
      <c r="M13999" s="77"/>
    </row>
    <row r="14000" ht="15.75" customHeight="1">
      <c r="A14000" s="79">
        <f t="shared" si="3"/>
        <v>56002</v>
      </c>
      <c r="H14000" s="77"/>
      <c r="I14000" s="77"/>
      <c r="J14000" s="77"/>
      <c r="K14000" s="77"/>
      <c r="L14000" s="77"/>
      <c r="M14000" s="77"/>
    </row>
    <row r="14001" ht="15.75" customHeight="1">
      <c r="A14001" s="79">
        <f t="shared" si="3"/>
        <v>56003</v>
      </c>
      <c r="H14001" s="77"/>
      <c r="I14001" s="77"/>
      <c r="J14001" s="77"/>
      <c r="K14001" s="77"/>
      <c r="L14001" s="77"/>
      <c r="M14001" s="77"/>
    </row>
    <row r="14002" ht="15.75" customHeight="1">
      <c r="A14002" s="79">
        <f t="shared" si="3"/>
        <v>56004</v>
      </c>
      <c r="H14002" s="77"/>
      <c r="I14002" s="77"/>
      <c r="J14002" s="77"/>
      <c r="K14002" s="77"/>
      <c r="L14002" s="77"/>
      <c r="M14002" s="77"/>
    </row>
    <row r="14003" ht="15.75" customHeight="1">
      <c r="A14003" s="79">
        <f t="shared" si="3"/>
        <v>56005</v>
      </c>
      <c r="H14003" s="77"/>
      <c r="I14003" s="77"/>
      <c r="J14003" s="77"/>
      <c r="K14003" s="77"/>
      <c r="L14003" s="77"/>
      <c r="M14003" s="77"/>
    </row>
    <row r="14004" ht="15.75" customHeight="1">
      <c r="A14004" s="79">
        <f t="shared" si="3"/>
        <v>56006</v>
      </c>
      <c r="H14004" s="77"/>
      <c r="I14004" s="77"/>
      <c r="J14004" s="77"/>
      <c r="K14004" s="77"/>
      <c r="L14004" s="77"/>
      <c r="M14004" s="77"/>
    </row>
    <row r="14005" ht="15.75" customHeight="1">
      <c r="A14005" s="79">
        <f t="shared" si="3"/>
        <v>56007</v>
      </c>
      <c r="H14005" s="77"/>
      <c r="I14005" s="77"/>
      <c r="J14005" s="77"/>
      <c r="K14005" s="77"/>
      <c r="L14005" s="77"/>
      <c r="M14005" s="77"/>
    </row>
    <row r="14006" ht="15.75" customHeight="1">
      <c r="A14006" s="79">
        <f t="shared" si="3"/>
        <v>56008</v>
      </c>
      <c r="H14006" s="77"/>
      <c r="I14006" s="77"/>
      <c r="J14006" s="77"/>
      <c r="K14006" s="77"/>
      <c r="L14006" s="77"/>
      <c r="M14006" s="77"/>
    </row>
    <row r="14007" ht="15.75" customHeight="1">
      <c r="A14007" s="79">
        <f t="shared" si="3"/>
        <v>56009</v>
      </c>
      <c r="H14007" s="77"/>
      <c r="I14007" s="77"/>
      <c r="J14007" s="77"/>
      <c r="K14007" s="77"/>
      <c r="L14007" s="77"/>
      <c r="M14007" s="77"/>
    </row>
    <row r="14008" ht="15.75" customHeight="1">
      <c r="A14008" s="79">
        <f t="shared" si="3"/>
        <v>56010</v>
      </c>
      <c r="H14008" s="77"/>
      <c r="I14008" s="77"/>
      <c r="J14008" s="77"/>
      <c r="K14008" s="77"/>
      <c r="L14008" s="77"/>
      <c r="M14008" s="77"/>
    </row>
    <row r="14009" ht="15.75" customHeight="1">
      <c r="A14009" s="79">
        <f t="shared" si="3"/>
        <v>56011</v>
      </c>
      <c r="H14009" s="77"/>
      <c r="I14009" s="77"/>
      <c r="J14009" s="77"/>
      <c r="K14009" s="77"/>
      <c r="L14009" s="77"/>
      <c r="M14009" s="77"/>
    </row>
    <row r="14010" ht="15.75" customHeight="1">
      <c r="A14010" s="79">
        <f t="shared" si="3"/>
        <v>56012</v>
      </c>
      <c r="H14010" s="77"/>
      <c r="I14010" s="77"/>
      <c r="J14010" s="77"/>
      <c r="K14010" s="77"/>
      <c r="L14010" s="77"/>
      <c r="M14010" s="77"/>
    </row>
    <row r="14011" ht="15.75" customHeight="1">
      <c r="A14011" s="79">
        <f t="shared" si="3"/>
        <v>56013</v>
      </c>
      <c r="H14011" s="77"/>
      <c r="I14011" s="77"/>
      <c r="J14011" s="77"/>
      <c r="K14011" s="77"/>
      <c r="L14011" s="77"/>
      <c r="M14011" s="77"/>
    </row>
    <row r="14012" ht="15.75" customHeight="1">
      <c r="A14012" s="79">
        <f t="shared" si="3"/>
        <v>56014</v>
      </c>
      <c r="H14012" s="77"/>
      <c r="I14012" s="77"/>
      <c r="J14012" s="77"/>
      <c r="K14012" s="77"/>
      <c r="L14012" s="77"/>
      <c r="M14012" s="77"/>
    </row>
    <row r="14013" ht="15.75" customHeight="1">
      <c r="A14013" s="79">
        <f t="shared" si="3"/>
        <v>56015</v>
      </c>
      <c r="H14013" s="77"/>
      <c r="I14013" s="77"/>
      <c r="J14013" s="77"/>
      <c r="K14013" s="77"/>
      <c r="L14013" s="77"/>
      <c r="M14013" s="77"/>
    </row>
    <row r="14014" ht="15.75" customHeight="1">
      <c r="A14014" s="79">
        <f t="shared" si="3"/>
        <v>56016</v>
      </c>
      <c r="H14014" s="77"/>
      <c r="I14014" s="77"/>
      <c r="J14014" s="77"/>
      <c r="K14014" s="77"/>
      <c r="L14014" s="77"/>
      <c r="M14014" s="77"/>
    </row>
    <row r="14015" ht="15.75" customHeight="1">
      <c r="A14015" s="79">
        <f t="shared" si="3"/>
        <v>56017</v>
      </c>
      <c r="H14015" s="77"/>
      <c r="I14015" s="77"/>
      <c r="J14015" s="77"/>
      <c r="K14015" s="77"/>
      <c r="L14015" s="77"/>
      <c r="M14015" s="77"/>
    </row>
    <row r="14016" ht="15.75" customHeight="1">
      <c r="A14016" s="79">
        <f t="shared" si="3"/>
        <v>56018</v>
      </c>
      <c r="H14016" s="77"/>
      <c r="I14016" s="77"/>
      <c r="J14016" s="77"/>
      <c r="K14016" s="77"/>
      <c r="L14016" s="77"/>
      <c r="M14016" s="77"/>
    </row>
    <row r="14017" ht="15.75" customHeight="1">
      <c r="A14017" s="79">
        <f t="shared" si="3"/>
        <v>56019</v>
      </c>
      <c r="H14017" s="77"/>
      <c r="I14017" s="77"/>
      <c r="J14017" s="77"/>
      <c r="K14017" s="77"/>
      <c r="L14017" s="77"/>
      <c r="M14017" s="77"/>
    </row>
    <row r="14018" ht="15.75" customHeight="1">
      <c r="A14018" s="79">
        <f t="shared" si="3"/>
        <v>56020</v>
      </c>
      <c r="H14018" s="77"/>
      <c r="I14018" s="77"/>
      <c r="J14018" s="77"/>
      <c r="K14018" s="77"/>
      <c r="L14018" s="77"/>
      <c r="M14018" s="77"/>
    </row>
    <row r="14019" ht="15.75" customHeight="1">
      <c r="A14019" s="79">
        <f t="shared" si="3"/>
        <v>56021</v>
      </c>
      <c r="H14019" s="77"/>
      <c r="I14019" s="77"/>
      <c r="J14019" s="77"/>
      <c r="K14019" s="77"/>
      <c r="L14019" s="77"/>
      <c r="M14019" s="77"/>
    </row>
    <row r="14020" ht="15.75" customHeight="1">
      <c r="A14020" s="79">
        <f t="shared" si="3"/>
        <v>56022</v>
      </c>
      <c r="H14020" s="77"/>
      <c r="I14020" s="77"/>
      <c r="J14020" s="77"/>
      <c r="K14020" s="77"/>
      <c r="L14020" s="77"/>
      <c r="M14020" s="77"/>
    </row>
    <row r="14021" ht="15.75" customHeight="1">
      <c r="A14021" s="79">
        <f t="shared" si="3"/>
        <v>56023</v>
      </c>
      <c r="H14021" s="77"/>
      <c r="I14021" s="77"/>
      <c r="J14021" s="77"/>
      <c r="K14021" s="77"/>
      <c r="L14021" s="77"/>
      <c r="M14021" s="77"/>
    </row>
    <row r="14022" ht="15.75" customHeight="1">
      <c r="A14022" s="79">
        <f t="shared" si="3"/>
        <v>56024</v>
      </c>
      <c r="H14022" s="77"/>
      <c r="I14022" s="77"/>
      <c r="J14022" s="77"/>
      <c r="K14022" s="77"/>
      <c r="L14022" s="77"/>
      <c r="M14022" s="77"/>
    </row>
    <row r="14023" ht="15.75" customHeight="1">
      <c r="A14023" s="79">
        <f t="shared" si="3"/>
        <v>56025</v>
      </c>
      <c r="H14023" s="77"/>
      <c r="I14023" s="77"/>
      <c r="J14023" s="77"/>
      <c r="K14023" s="77"/>
      <c r="L14023" s="77"/>
      <c r="M14023" s="77"/>
    </row>
    <row r="14024" ht="15.75" customHeight="1">
      <c r="A14024" s="79">
        <f t="shared" si="3"/>
        <v>56026</v>
      </c>
      <c r="H14024" s="77"/>
      <c r="I14024" s="77"/>
      <c r="J14024" s="77"/>
      <c r="K14024" s="77"/>
      <c r="L14024" s="77"/>
      <c r="M14024" s="77"/>
    </row>
    <row r="14025" ht="15.75" customHeight="1">
      <c r="A14025" s="79">
        <f t="shared" si="3"/>
        <v>56027</v>
      </c>
      <c r="H14025" s="77"/>
      <c r="I14025" s="77"/>
      <c r="J14025" s="77"/>
      <c r="K14025" s="77"/>
      <c r="L14025" s="77"/>
      <c r="M14025" s="77"/>
    </row>
    <row r="14026" ht="15.75" customHeight="1">
      <c r="A14026" s="79">
        <f t="shared" si="3"/>
        <v>56028</v>
      </c>
      <c r="H14026" s="77"/>
      <c r="I14026" s="77"/>
      <c r="J14026" s="77"/>
      <c r="K14026" s="77"/>
      <c r="L14026" s="77"/>
      <c r="M14026" s="77"/>
    </row>
    <row r="14027" ht="15.75" customHeight="1">
      <c r="A14027" s="79">
        <f t="shared" si="3"/>
        <v>56029</v>
      </c>
      <c r="H14027" s="77"/>
      <c r="I14027" s="77"/>
      <c r="J14027" s="77"/>
      <c r="K14027" s="77"/>
      <c r="L14027" s="77"/>
      <c r="M14027" s="77"/>
    </row>
    <row r="14028" ht="15.75" customHeight="1">
      <c r="A14028" s="79">
        <f t="shared" si="3"/>
        <v>56030</v>
      </c>
      <c r="H14028" s="77"/>
      <c r="I14028" s="77"/>
      <c r="J14028" s="77"/>
      <c r="K14028" s="77"/>
      <c r="L14028" s="77"/>
      <c r="M14028" s="77"/>
    </row>
    <row r="14029" ht="15.75" customHeight="1">
      <c r="A14029" s="79">
        <f t="shared" si="3"/>
        <v>56031</v>
      </c>
      <c r="H14029" s="77"/>
      <c r="I14029" s="77"/>
      <c r="J14029" s="77"/>
      <c r="K14029" s="77"/>
      <c r="L14029" s="77"/>
      <c r="M14029" s="77"/>
    </row>
    <row r="14030" ht="15.75" customHeight="1">
      <c r="A14030" s="79">
        <f t="shared" si="3"/>
        <v>56032</v>
      </c>
      <c r="H14030" s="77"/>
      <c r="I14030" s="77"/>
      <c r="J14030" s="77"/>
      <c r="K14030" s="77"/>
      <c r="L14030" s="77"/>
      <c r="M14030" s="77"/>
    </row>
    <row r="14031" ht="15.75" customHeight="1">
      <c r="A14031" s="79">
        <f t="shared" si="3"/>
        <v>56033</v>
      </c>
      <c r="H14031" s="77"/>
      <c r="I14031" s="77"/>
      <c r="J14031" s="77"/>
      <c r="K14031" s="77"/>
      <c r="L14031" s="77"/>
      <c r="M14031" s="77"/>
    </row>
    <row r="14032" ht="15.75" customHeight="1">
      <c r="A14032" s="79">
        <f t="shared" si="3"/>
        <v>56034</v>
      </c>
      <c r="H14032" s="77"/>
      <c r="I14032" s="77"/>
      <c r="J14032" s="77"/>
      <c r="K14032" s="77"/>
      <c r="L14032" s="77"/>
      <c r="M14032" s="77"/>
    </row>
    <row r="14033" ht="15.75" customHeight="1">
      <c r="A14033" s="79">
        <f t="shared" si="3"/>
        <v>56035</v>
      </c>
      <c r="H14033" s="77"/>
      <c r="I14033" s="77"/>
      <c r="J14033" s="77"/>
      <c r="K14033" s="77"/>
      <c r="L14033" s="77"/>
      <c r="M14033" s="77"/>
    </row>
    <row r="14034" ht="15.75" customHeight="1">
      <c r="A14034" s="79">
        <f t="shared" si="3"/>
        <v>56036</v>
      </c>
      <c r="H14034" s="77"/>
      <c r="I14034" s="77"/>
      <c r="J14034" s="77"/>
      <c r="K14034" s="77"/>
      <c r="L14034" s="77"/>
      <c r="M14034" s="77"/>
    </row>
    <row r="14035" ht="15.75" customHeight="1">
      <c r="A14035" s="79">
        <f t="shared" si="3"/>
        <v>56037</v>
      </c>
      <c r="H14035" s="77"/>
      <c r="I14035" s="77"/>
      <c r="J14035" s="77"/>
      <c r="K14035" s="77"/>
      <c r="L14035" s="77"/>
      <c r="M14035" s="77"/>
    </row>
    <row r="14036" ht="15.75" customHeight="1">
      <c r="A14036" s="79">
        <f t="shared" si="3"/>
        <v>56038</v>
      </c>
      <c r="H14036" s="77"/>
      <c r="I14036" s="77"/>
      <c r="J14036" s="77"/>
      <c r="K14036" s="77"/>
      <c r="L14036" s="77"/>
      <c r="M14036" s="77"/>
    </row>
    <row r="14037" ht="15.75" customHeight="1">
      <c r="A14037" s="79">
        <f t="shared" si="3"/>
        <v>56039</v>
      </c>
      <c r="H14037" s="77"/>
      <c r="I14037" s="77"/>
      <c r="J14037" s="77"/>
      <c r="K14037" s="77"/>
      <c r="L14037" s="77"/>
      <c r="M14037" s="77"/>
    </row>
    <row r="14038" ht="15.75" customHeight="1">
      <c r="A14038" s="79">
        <f t="shared" si="3"/>
        <v>56040</v>
      </c>
      <c r="H14038" s="77"/>
      <c r="I14038" s="77"/>
      <c r="J14038" s="77"/>
      <c r="K14038" s="77"/>
      <c r="L14038" s="77"/>
      <c r="M14038" s="77"/>
    </row>
    <row r="14039" ht="15.75" customHeight="1">
      <c r="A14039" s="79">
        <f t="shared" si="3"/>
        <v>56041</v>
      </c>
      <c r="H14039" s="77"/>
      <c r="I14039" s="77"/>
      <c r="J14039" s="77"/>
      <c r="K14039" s="77"/>
      <c r="L14039" s="77"/>
      <c r="M14039" s="77"/>
    </row>
    <row r="14040" ht="15.75" customHeight="1">
      <c r="A14040" s="79">
        <f t="shared" si="3"/>
        <v>56042</v>
      </c>
      <c r="H14040" s="77"/>
      <c r="I14040" s="77"/>
      <c r="J14040" s="77"/>
      <c r="K14040" s="77"/>
      <c r="L14040" s="77"/>
      <c r="M14040" s="77"/>
    </row>
    <row r="14041" ht="15.75" customHeight="1">
      <c r="A14041" s="79">
        <f t="shared" si="3"/>
        <v>56043</v>
      </c>
      <c r="H14041" s="77"/>
      <c r="I14041" s="77"/>
      <c r="J14041" s="77"/>
      <c r="K14041" s="77"/>
      <c r="L14041" s="77"/>
      <c r="M14041" s="77"/>
    </row>
    <row r="14042" ht="15.75" customHeight="1">
      <c r="A14042" s="79">
        <f t="shared" si="3"/>
        <v>56044</v>
      </c>
      <c r="H14042" s="77"/>
      <c r="I14042" s="77"/>
      <c r="J14042" s="77"/>
      <c r="K14042" s="77"/>
      <c r="L14042" s="77"/>
      <c r="M14042" s="77"/>
    </row>
    <row r="14043" ht="15.75" customHeight="1">
      <c r="A14043" s="79">
        <f t="shared" si="3"/>
        <v>56045</v>
      </c>
      <c r="H14043" s="77"/>
      <c r="I14043" s="77"/>
      <c r="J14043" s="77"/>
      <c r="K14043" s="77"/>
      <c r="L14043" s="77"/>
      <c r="M14043" s="77"/>
    </row>
    <row r="14044" ht="15.75" customHeight="1">
      <c r="A14044" s="79">
        <f t="shared" si="3"/>
        <v>56046</v>
      </c>
      <c r="H14044" s="77"/>
      <c r="I14044" s="77"/>
      <c r="J14044" s="77"/>
      <c r="K14044" s="77"/>
      <c r="L14044" s="77"/>
      <c r="M14044" s="77"/>
    </row>
    <row r="14045" ht="15.75" customHeight="1">
      <c r="A14045" s="79">
        <f t="shared" si="3"/>
        <v>56047</v>
      </c>
      <c r="H14045" s="77"/>
      <c r="I14045" s="77"/>
      <c r="J14045" s="77"/>
      <c r="K14045" s="77"/>
      <c r="L14045" s="77"/>
      <c r="M14045" s="77"/>
    </row>
    <row r="14046" ht="15.75" customHeight="1">
      <c r="A14046" s="79">
        <f t="shared" si="3"/>
        <v>56048</v>
      </c>
      <c r="H14046" s="77"/>
      <c r="I14046" s="77"/>
      <c r="J14046" s="77"/>
      <c r="K14046" s="77"/>
      <c r="L14046" s="77"/>
      <c r="M14046" s="77"/>
    </row>
    <row r="14047" ht="15.75" customHeight="1">
      <c r="A14047" s="79">
        <f t="shared" si="3"/>
        <v>56049</v>
      </c>
      <c r="H14047" s="77"/>
      <c r="I14047" s="77"/>
      <c r="J14047" s="77"/>
      <c r="K14047" s="77"/>
      <c r="L14047" s="77"/>
      <c r="M14047" s="77"/>
    </row>
    <row r="14048" ht="15.75" customHeight="1">
      <c r="A14048" s="79">
        <f t="shared" si="3"/>
        <v>56050</v>
      </c>
      <c r="H14048" s="77"/>
      <c r="I14048" s="77"/>
      <c r="J14048" s="77"/>
      <c r="K14048" s="77"/>
      <c r="L14048" s="77"/>
      <c r="M14048" s="77"/>
    </row>
    <row r="14049" ht="15.75" customHeight="1">
      <c r="A14049" s="79">
        <f t="shared" si="3"/>
        <v>56051</v>
      </c>
      <c r="H14049" s="77"/>
      <c r="I14049" s="77"/>
      <c r="J14049" s="77"/>
      <c r="K14049" s="77"/>
      <c r="L14049" s="77"/>
      <c r="M14049" s="77"/>
    </row>
    <row r="14050" ht="15.75" customHeight="1">
      <c r="A14050" s="79">
        <f t="shared" si="3"/>
        <v>56052</v>
      </c>
      <c r="H14050" s="77"/>
      <c r="I14050" s="77"/>
      <c r="J14050" s="77"/>
      <c r="K14050" s="77"/>
      <c r="L14050" s="77"/>
      <c r="M14050" s="77"/>
    </row>
    <row r="14051" ht="15.75" customHeight="1">
      <c r="A14051" s="79">
        <f t="shared" si="3"/>
        <v>56053</v>
      </c>
      <c r="H14051" s="77"/>
      <c r="I14051" s="77"/>
      <c r="J14051" s="77"/>
      <c r="K14051" s="77"/>
      <c r="L14051" s="77"/>
      <c r="M14051" s="77"/>
    </row>
    <row r="14052" ht="15.75" customHeight="1">
      <c r="A14052" s="79">
        <f t="shared" si="3"/>
        <v>56054</v>
      </c>
      <c r="H14052" s="77"/>
      <c r="I14052" s="77"/>
      <c r="J14052" s="77"/>
      <c r="K14052" s="77"/>
      <c r="L14052" s="77"/>
      <c r="M14052" s="77"/>
    </row>
    <row r="14053" ht="15.75" customHeight="1">
      <c r="A14053" s="79">
        <f t="shared" si="3"/>
        <v>56055</v>
      </c>
      <c r="H14053" s="77"/>
      <c r="I14053" s="77"/>
      <c r="J14053" s="77"/>
      <c r="K14053" s="77"/>
      <c r="L14053" s="77"/>
      <c r="M14053" s="77"/>
    </row>
    <row r="14054" ht="15.75" customHeight="1">
      <c r="A14054" s="79">
        <f t="shared" si="3"/>
        <v>56056</v>
      </c>
      <c r="H14054" s="77"/>
      <c r="I14054" s="77"/>
      <c r="J14054" s="77"/>
      <c r="K14054" s="77"/>
      <c r="L14054" s="77"/>
      <c r="M14054" s="77"/>
    </row>
    <row r="14055" ht="15.75" customHeight="1">
      <c r="A14055" s="79">
        <f t="shared" si="3"/>
        <v>56057</v>
      </c>
      <c r="H14055" s="77"/>
      <c r="I14055" s="77"/>
      <c r="J14055" s="77"/>
      <c r="K14055" s="77"/>
      <c r="L14055" s="77"/>
      <c r="M14055" s="77"/>
    </row>
    <row r="14056" ht="15.75" customHeight="1">
      <c r="A14056" s="79">
        <f t="shared" si="3"/>
        <v>56058</v>
      </c>
      <c r="H14056" s="77"/>
      <c r="I14056" s="77"/>
      <c r="J14056" s="77"/>
      <c r="K14056" s="77"/>
      <c r="L14056" s="77"/>
      <c r="M14056" s="77"/>
    </row>
    <row r="14057" ht="15.75" customHeight="1">
      <c r="A14057" s="79">
        <f t="shared" si="3"/>
        <v>56059</v>
      </c>
      <c r="H14057" s="77"/>
      <c r="I14057" s="77"/>
      <c r="J14057" s="77"/>
      <c r="K14057" s="77"/>
      <c r="L14057" s="77"/>
      <c r="M14057" s="77"/>
    </row>
    <row r="14058" ht="15.75" customHeight="1">
      <c r="A14058" s="79">
        <f t="shared" si="3"/>
        <v>56060</v>
      </c>
      <c r="H14058" s="77"/>
      <c r="I14058" s="77"/>
      <c r="J14058" s="77"/>
      <c r="K14058" s="77"/>
      <c r="L14058" s="77"/>
      <c r="M14058" s="77"/>
    </row>
    <row r="14059" ht="15.75" customHeight="1">
      <c r="A14059" s="79">
        <f t="shared" si="3"/>
        <v>56061</v>
      </c>
      <c r="H14059" s="77"/>
      <c r="I14059" s="77"/>
      <c r="J14059" s="77"/>
      <c r="K14059" s="77"/>
      <c r="L14059" s="77"/>
      <c r="M14059" s="77"/>
    </row>
    <row r="14060" ht="15.75" customHeight="1">
      <c r="A14060" s="79">
        <f t="shared" si="3"/>
        <v>56062</v>
      </c>
      <c r="H14060" s="77"/>
      <c r="I14060" s="77"/>
      <c r="J14060" s="77"/>
      <c r="K14060" s="77"/>
      <c r="L14060" s="77"/>
      <c r="M14060" s="77"/>
    </row>
    <row r="14061" ht="15.75" customHeight="1">
      <c r="A14061" s="79">
        <f t="shared" si="3"/>
        <v>56063</v>
      </c>
      <c r="H14061" s="77"/>
      <c r="I14061" s="77"/>
      <c r="J14061" s="77"/>
      <c r="K14061" s="77"/>
      <c r="L14061" s="77"/>
      <c r="M14061" s="77"/>
    </row>
    <row r="14062" ht="15.75" customHeight="1">
      <c r="A14062" s="79">
        <f t="shared" si="3"/>
        <v>56064</v>
      </c>
      <c r="H14062" s="77"/>
      <c r="I14062" s="77"/>
      <c r="J14062" s="77"/>
      <c r="K14062" s="77"/>
      <c r="L14062" s="77"/>
      <c r="M14062" s="77"/>
    </row>
    <row r="14063" ht="15.75" customHeight="1">
      <c r="A14063" s="79">
        <f t="shared" si="3"/>
        <v>56065</v>
      </c>
      <c r="H14063" s="77"/>
      <c r="I14063" s="77"/>
      <c r="J14063" s="77"/>
      <c r="K14063" s="77"/>
      <c r="L14063" s="77"/>
      <c r="M14063" s="77"/>
    </row>
    <row r="14064" ht="15.75" customHeight="1">
      <c r="A14064" s="79">
        <f t="shared" si="3"/>
        <v>56066</v>
      </c>
      <c r="H14064" s="77"/>
      <c r="I14064" s="77"/>
      <c r="J14064" s="77"/>
      <c r="K14064" s="77"/>
      <c r="L14064" s="77"/>
      <c r="M14064" s="77"/>
    </row>
    <row r="14065" ht="15.75" customHeight="1">
      <c r="A14065" s="79">
        <f t="shared" si="3"/>
        <v>56067</v>
      </c>
      <c r="H14065" s="77"/>
      <c r="I14065" s="77"/>
      <c r="J14065" s="77"/>
      <c r="K14065" s="77"/>
      <c r="L14065" s="77"/>
      <c r="M14065" s="77"/>
    </row>
    <row r="14066" ht="15.75" customHeight="1">
      <c r="A14066" s="79">
        <f t="shared" si="3"/>
        <v>56068</v>
      </c>
      <c r="H14066" s="77"/>
      <c r="I14066" s="77"/>
      <c r="J14066" s="77"/>
      <c r="K14066" s="77"/>
      <c r="L14066" s="77"/>
      <c r="M14066" s="77"/>
    </row>
    <row r="14067" ht="15.75" customHeight="1">
      <c r="A14067" s="79">
        <f t="shared" si="3"/>
        <v>56069</v>
      </c>
      <c r="H14067" s="77"/>
      <c r="I14067" s="77"/>
      <c r="J14067" s="77"/>
      <c r="K14067" s="77"/>
      <c r="L14067" s="77"/>
      <c r="M14067" s="77"/>
    </row>
    <row r="14068" ht="15.75" customHeight="1">
      <c r="A14068" s="79">
        <f t="shared" si="3"/>
        <v>56070</v>
      </c>
      <c r="H14068" s="77"/>
      <c r="I14068" s="77"/>
      <c r="J14068" s="77"/>
      <c r="K14068" s="77"/>
      <c r="L14068" s="77"/>
      <c r="M14068" s="77"/>
    </row>
    <row r="14069" ht="15.75" customHeight="1">
      <c r="A14069" s="79">
        <f t="shared" si="3"/>
        <v>56071</v>
      </c>
      <c r="H14069" s="77"/>
      <c r="I14069" s="77"/>
      <c r="J14069" s="77"/>
      <c r="K14069" s="77"/>
      <c r="L14069" s="77"/>
      <c r="M14069" s="77"/>
    </row>
    <row r="14070" ht="15.75" customHeight="1">
      <c r="A14070" s="79">
        <f t="shared" si="3"/>
        <v>56072</v>
      </c>
      <c r="H14070" s="77"/>
      <c r="I14070" s="77"/>
      <c r="J14070" s="77"/>
      <c r="K14070" s="77"/>
      <c r="L14070" s="77"/>
      <c r="M14070" s="77"/>
    </row>
    <row r="14071" ht="15.75" customHeight="1">
      <c r="A14071" s="79">
        <f t="shared" si="3"/>
        <v>56073</v>
      </c>
      <c r="H14071" s="77"/>
      <c r="I14071" s="77"/>
      <c r="J14071" s="77"/>
      <c r="K14071" s="77"/>
      <c r="L14071" s="77"/>
      <c r="M14071" s="77"/>
    </row>
    <row r="14072" ht="15.75" customHeight="1">
      <c r="A14072" s="79">
        <f t="shared" si="3"/>
        <v>56074</v>
      </c>
      <c r="H14072" s="77"/>
      <c r="I14072" s="77"/>
      <c r="J14072" s="77"/>
      <c r="K14072" s="77"/>
      <c r="L14072" s="77"/>
      <c r="M14072" s="77"/>
    </row>
    <row r="14073" ht="15.75" customHeight="1">
      <c r="A14073" s="79">
        <f t="shared" si="3"/>
        <v>56075</v>
      </c>
      <c r="H14073" s="77"/>
      <c r="I14073" s="77"/>
      <c r="J14073" s="77"/>
      <c r="K14073" s="77"/>
      <c r="L14073" s="77"/>
      <c r="M14073" s="77"/>
    </row>
    <row r="14074" ht="15.75" customHeight="1">
      <c r="A14074" s="79">
        <f t="shared" si="3"/>
        <v>56076</v>
      </c>
      <c r="H14074" s="77"/>
      <c r="I14074" s="77"/>
      <c r="J14074" s="77"/>
      <c r="K14074" s="77"/>
      <c r="L14074" s="77"/>
      <c r="M14074" s="77"/>
    </row>
    <row r="14075" ht="15.75" customHeight="1">
      <c r="A14075" s="79">
        <f t="shared" si="3"/>
        <v>56077</v>
      </c>
      <c r="H14075" s="77"/>
      <c r="I14075" s="77"/>
      <c r="J14075" s="77"/>
      <c r="K14075" s="77"/>
      <c r="L14075" s="77"/>
      <c r="M14075" s="77"/>
    </row>
    <row r="14076" ht="15.75" customHeight="1">
      <c r="A14076" s="79">
        <f t="shared" si="3"/>
        <v>56078</v>
      </c>
      <c r="H14076" s="77"/>
      <c r="I14076" s="77"/>
      <c r="J14076" s="77"/>
      <c r="K14076" s="77"/>
      <c r="L14076" s="77"/>
      <c r="M14076" s="77"/>
    </row>
    <row r="14077" ht="15.75" customHeight="1">
      <c r="A14077" s="79">
        <f t="shared" si="3"/>
        <v>56079</v>
      </c>
      <c r="H14077" s="77"/>
      <c r="I14077" s="77"/>
      <c r="J14077" s="77"/>
      <c r="K14077" s="77"/>
      <c r="L14077" s="77"/>
      <c r="M14077" s="77"/>
    </row>
    <row r="14078" ht="15.75" customHeight="1">
      <c r="A14078" s="79">
        <f t="shared" si="3"/>
        <v>56080</v>
      </c>
      <c r="H14078" s="77"/>
      <c r="I14078" s="77"/>
      <c r="J14078" s="77"/>
      <c r="K14078" s="77"/>
      <c r="L14078" s="77"/>
      <c r="M14078" s="77"/>
    </row>
    <row r="14079" ht="15.75" customHeight="1">
      <c r="A14079" s="79">
        <f t="shared" si="3"/>
        <v>56081</v>
      </c>
      <c r="H14079" s="77"/>
      <c r="I14079" s="77"/>
      <c r="J14079" s="77"/>
      <c r="K14079" s="77"/>
      <c r="L14079" s="77"/>
      <c r="M14079" s="77"/>
    </row>
    <row r="14080" ht="15.75" customHeight="1">
      <c r="A14080" s="79">
        <f t="shared" si="3"/>
        <v>56082</v>
      </c>
      <c r="H14080" s="77"/>
      <c r="I14080" s="77"/>
      <c r="J14080" s="77"/>
      <c r="K14080" s="77"/>
      <c r="L14080" s="77"/>
      <c r="M14080" s="77"/>
    </row>
    <row r="14081" ht="15.75" customHeight="1">
      <c r="A14081" s="79">
        <f t="shared" si="3"/>
        <v>56083</v>
      </c>
      <c r="H14081" s="77"/>
      <c r="I14081" s="77"/>
      <c r="J14081" s="77"/>
      <c r="K14081" s="77"/>
      <c r="L14081" s="77"/>
      <c r="M14081" s="77"/>
    </row>
    <row r="14082" ht="15.75" customHeight="1">
      <c r="A14082" s="79">
        <f t="shared" si="3"/>
        <v>56084</v>
      </c>
      <c r="H14082" s="77"/>
      <c r="I14082" s="77"/>
      <c r="J14082" s="77"/>
      <c r="K14082" s="77"/>
      <c r="L14082" s="77"/>
      <c r="M14082" s="77"/>
    </row>
    <row r="14083" ht="15.75" customHeight="1">
      <c r="A14083" s="79">
        <f t="shared" si="3"/>
        <v>56085</v>
      </c>
      <c r="H14083" s="77"/>
      <c r="I14083" s="77"/>
      <c r="J14083" s="77"/>
      <c r="K14083" s="77"/>
      <c r="L14083" s="77"/>
      <c r="M14083" s="77"/>
    </row>
    <row r="14084" ht="15.75" customHeight="1">
      <c r="A14084" s="79">
        <f t="shared" si="3"/>
        <v>56086</v>
      </c>
      <c r="H14084" s="77"/>
      <c r="I14084" s="77"/>
      <c r="J14084" s="77"/>
      <c r="K14084" s="77"/>
      <c r="L14084" s="77"/>
      <c r="M14084" s="77"/>
    </row>
    <row r="14085" ht="15.75" customHeight="1">
      <c r="A14085" s="79">
        <f t="shared" si="3"/>
        <v>56087</v>
      </c>
      <c r="H14085" s="77"/>
      <c r="I14085" s="77"/>
      <c r="J14085" s="77"/>
      <c r="K14085" s="77"/>
      <c r="L14085" s="77"/>
      <c r="M14085" s="77"/>
    </row>
    <row r="14086" ht="15.75" customHeight="1">
      <c r="A14086" s="79">
        <f t="shared" si="3"/>
        <v>56088</v>
      </c>
      <c r="H14086" s="77"/>
      <c r="I14086" s="77"/>
      <c r="J14086" s="77"/>
      <c r="K14086" s="77"/>
      <c r="L14086" s="77"/>
      <c r="M14086" s="77"/>
    </row>
    <row r="14087" ht="15.75" customHeight="1">
      <c r="A14087" s="79">
        <f t="shared" si="3"/>
        <v>56089</v>
      </c>
      <c r="H14087" s="77"/>
      <c r="I14087" s="77"/>
      <c r="J14087" s="77"/>
      <c r="K14087" s="77"/>
      <c r="L14087" s="77"/>
      <c r="M14087" s="77"/>
    </row>
    <row r="14088" ht="15.75" customHeight="1">
      <c r="A14088" s="79">
        <f t="shared" si="3"/>
        <v>56090</v>
      </c>
      <c r="H14088" s="77"/>
      <c r="I14088" s="77"/>
      <c r="J14088" s="77"/>
      <c r="K14088" s="77"/>
      <c r="L14088" s="77"/>
      <c r="M14088" s="77"/>
    </row>
    <row r="14089" ht="15.75" customHeight="1">
      <c r="A14089" s="79">
        <f t="shared" si="3"/>
        <v>56091</v>
      </c>
      <c r="H14089" s="77"/>
      <c r="I14089" s="77"/>
      <c r="J14089" s="77"/>
      <c r="K14089" s="77"/>
      <c r="L14089" s="77"/>
      <c r="M14089" s="77"/>
    </row>
    <row r="14090" ht="15.75" customHeight="1">
      <c r="A14090" s="79">
        <f t="shared" si="3"/>
        <v>56092</v>
      </c>
      <c r="H14090" s="77"/>
      <c r="I14090" s="77"/>
      <c r="J14090" s="77"/>
      <c r="K14090" s="77"/>
      <c r="L14090" s="77"/>
      <c r="M14090" s="77"/>
    </row>
    <row r="14091" ht="15.75" customHeight="1">
      <c r="A14091" s="79">
        <f t="shared" si="3"/>
        <v>56093</v>
      </c>
      <c r="H14091" s="77"/>
      <c r="I14091" s="77"/>
      <c r="J14091" s="77"/>
      <c r="K14091" s="77"/>
      <c r="L14091" s="77"/>
      <c r="M14091" s="77"/>
    </row>
    <row r="14092" ht="15.75" customHeight="1">
      <c r="A14092" s="79">
        <f t="shared" si="3"/>
        <v>56094</v>
      </c>
      <c r="H14092" s="77"/>
      <c r="I14092" s="77"/>
      <c r="J14092" s="77"/>
      <c r="K14092" s="77"/>
      <c r="L14092" s="77"/>
      <c r="M14092" s="77"/>
    </row>
    <row r="14093" ht="15.75" customHeight="1">
      <c r="A14093" s="79">
        <f t="shared" si="3"/>
        <v>56095</v>
      </c>
      <c r="H14093" s="77"/>
      <c r="I14093" s="77"/>
      <c r="J14093" s="77"/>
      <c r="K14093" s="77"/>
      <c r="L14093" s="77"/>
      <c r="M14093" s="77"/>
    </row>
    <row r="14094" ht="15.75" customHeight="1">
      <c r="A14094" s="79">
        <f t="shared" si="3"/>
        <v>56096</v>
      </c>
      <c r="H14094" s="77"/>
      <c r="I14094" s="77"/>
      <c r="J14094" s="77"/>
      <c r="K14094" s="77"/>
      <c r="L14094" s="77"/>
      <c r="M14094" s="77"/>
    </row>
    <row r="14095" ht="15.75" customHeight="1">
      <c r="A14095" s="79">
        <f t="shared" si="3"/>
        <v>56097</v>
      </c>
      <c r="H14095" s="77"/>
      <c r="I14095" s="77"/>
      <c r="J14095" s="77"/>
      <c r="K14095" s="77"/>
      <c r="L14095" s="77"/>
      <c r="M14095" s="77"/>
    </row>
    <row r="14096" ht="15.75" customHeight="1">
      <c r="A14096" s="79">
        <f t="shared" si="3"/>
        <v>56098</v>
      </c>
      <c r="H14096" s="77"/>
      <c r="I14096" s="77"/>
      <c r="J14096" s="77"/>
      <c r="K14096" s="77"/>
      <c r="L14096" s="77"/>
      <c r="M14096" s="77"/>
    </row>
    <row r="14097" ht="15.75" customHeight="1">
      <c r="A14097" s="79">
        <f t="shared" si="3"/>
        <v>56099</v>
      </c>
      <c r="H14097" s="77"/>
      <c r="I14097" s="77"/>
      <c r="J14097" s="77"/>
      <c r="K14097" s="77"/>
      <c r="L14097" s="77"/>
      <c r="M14097" s="77"/>
    </row>
    <row r="14098" ht="15.75" customHeight="1">
      <c r="A14098" s="79">
        <f t="shared" si="3"/>
        <v>56100</v>
      </c>
      <c r="H14098" s="77"/>
      <c r="I14098" s="77"/>
      <c r="J14098" s="77"/>
      <c r="K14098" s="77"/>
      <c r="L14098" s="77"/>
      <c r="M14098" s="77"/>
    </row>
    <row r="14099" ht="15.75" customHeight="1">
      <c r="A14099" s="79">
        <f t="shared" si="3"/>
        <v>56101</v>
      </c>
      <c r="H14099" s="77"/>
      <c r="I14099" s="77"/>
      <c r="J14099" s="77"/>
      <c r="K14099" s="77"/>
      <c r="L14099" s="77"/>
      <c r="M14099" s="77"/>
    </row>
    <row r="14100" ht="15.75" customHeight="1">
      <c r="A14100" s="79">
        <f t="shared" si="3"/>
        <v>56102</v>
      </c>
      <c r="H14100" s="77"/>
      <c r="I14100" s="77"/>
      <c r="J14100" s="77"/>
      <c r="K14100" s="77"/>
      <c r="L14100" s="77"/>
      <c r="M14100" s="77"/>
    </row>
    <row r="14101" ht="15.75" customHeight="1">
      <c r="A14101" s="79">
        <f t="shared" si="3"/>
        <v>56103</v>
      </c>
      <c r="H14101" s="77"/>
      <c r="I14101" s="77"/>
      <c r="J14101" s="77"/>
      <c r="K14101" s="77"/>
      <c r="L14101" s="77"/>
      <c r="M14101" s="77"/>
    </row>
    <row r="14102" ht="15.75" customHeight="1">
      <c r="A14102" s="79">
        <f t="shared" si="3"/>
        <v>56104</v>
      </c>
      <c r="H14102" s="77"/>
      <c r="I14102" s="77"/>
      <c r="J14102" s="77"/>
      <c r="K14102" s="77"/>
      <c r="L14102" s="77"/>
      <c r="M14102" s="77"/>
    </row>
    <row r="14103" ht="15.75" customHeight="1">
      <c r="A14103" s="79">
        <f t="shared" si="3"/>
        <v>56105</v>
      </c>
      <c r="H14103" s="77"/>
      <c r="I14103" s="77"/>
      <c r="J14103" s="77"/>
      <c r="K14103" s="77"/>
      <c r="L14103" s="77"/>
      <c r="M14103" s="77"/>
    </row>
    <row r="14104" ht="15.75" customHeight="1">
      <c r="A14104" s="79">
        <f t="shared" si="3"/>
        <v>56106</v>
      </c>
      <c r="H14104" s="77"/>
      <c r="I14104" s="77"/>
      <c r="J14104" s="77"/>
      <c r="K14104" s="77"/>
      <c r="L14104" s="77"/>
      <c r="M14104" s="77"/>
    </row>
    <row r="14105" ht="15.75" customHeight="1">
      <c r="A14105" s="79">
        <f t="shared" si="3"/>
        <v>56107</v>
      </c>
      <c r="H14105" s="77"/>
      <c r="I14105" s="77"/>
      <c r="J14105" s="77"/>
      <c r="K14105" s="77"/>
      <c r="L14105" s="77"/>
      <c r="M14105" s="77"/>
    </row>
    <row r="14106" ht="15.75" customHeight="1">
      <c r="A14106" s="79">
        <f t="shared" si="3"/>
        <v>56108</v>
      </c>
      <c r="H14106" s="77"/>
      <c r="I14106" s="77"/>
      <c r="J14106" s="77"/>
      <c r="K14106" s="77"/>
      <c r="L14106" s="77"/>
      <c r="M14106" s="77"/>
    </row>
    <row r="14107" ht="15.75" customHeight="1">
      <c r="A14107" s="79">
        <f t="shared" si="3"/>
        <v>56109</v>
      </c>
      <c r="H14107" s="77"/>
      <c r="I14107" s="77"/>
      <c r="J14107" s="77"/>
      <c r="K14107" s="77"/>
      <c r="L14107" s="77"/>
      <c r="M14107" s="77"/>
    </row>
    <row r="14108" ht="15.75" customHeight="1">
      <c r="A14108" s="79">
        <f t="shared" si="3"/>
        <v>56110</v>
      </c>
      <c r="H14108" s="77"/>
      <c r="I14108" s="77"/>
      <c r="J14108" s="77"/>
      <c r="K14108" s="77"/>
      <c r="L14108" s="77"/>
      <c r="M14108" s="77"/>
    </row>
    <row r="14109" ht="15.75" customHeight="1">
      <c r="A14109" s="79">
        <f t="shared" si="3"/>
        <v>56111</v>
      </c>
      <c r="H14109" s="77"/>
      <c r="I14109" s="77"/>
      <c r="J14109" s="77"/>
      <c r="K14109" s="77"/>
      <c r="L14109" s="77"/>
      <c r="M14109" s="77"/>
    </row>
    <row r="14110" ht="15.75" customHeight="1">
      <c r="A14110" s="79">
        <f t="shared" si="3"/>
        <v>56112</v>
      </c>
      <c r="H14110" s="77"/>
      <c r="I14110" s="77"/>
      <c r="J14110" s="77"/>
      <c r="K14110" s="77"/>
      <c r="L14110" s="77"/>
      <c r="M14110" s="77"/>
    </row>
    <row r="14111" ht="15.75" customHeight="1">
      <c r="A14111" s="79">
        <f t="shared" si="3"/>
        <v>56113</v>
      </c>
      <c r="H14111" s="77"/>
      <c r="I14111" s="77"/>
      <c r="J14111" s="77"/>
      <c r="K14111" s="77"/>
      <c r="L14111" s="77"/>
      <c r="M14111" s="77"/>
    </row>
    <row r="14112" ht="15.75" customHeight="1">
      <c r="A14112" s="79">
        <f t="shared" si="3"/>
        <v>56114</v>
      </c>
      <c r="H14112" s="77"/>
      <c r="I14112" s="77"/>
      <c r="J14112" s="77"/>
      <c r="K14112" s="77"/>
      <c r="L14112" s="77"/>
      <c r="M14112" s="77"/>
    </row>
    <row r="14113" ht="15.75" customHeight="1">
      <c r="A14113" s="79">
        <f t="shared" si="3"/>
        <v>56115</v>
      </c>
      <c r="H14113" s="77"/>
      <c r="I14113" s="77"/>
      <c r="J14113" s="77"/>
      <c r="K14113" s="77"/>
      <c r="L14113" s="77"/>
      <c r="M14113" s="77"/>
    </row>
    <row r="14114" ht="15.75" customHeight="1">
      <c r="A14114" s="79">
        <f t="shared" si="3"/>
        <v>56116</v>
      </c>
      <c r="H14114" s="77"/>
      <c r="I14114" s="77"/>
      <c r="J14114" s="77"/>
      <c r="K14114" s="77"/>
      <c r="L14114" s="77"/>
      <c r="M14114" s="77"/>
    </row>
    <row r="14115" ht="15.75" customHeight="1">
      <c r="A14115" s="79">
        <f t="shared" si="3"/>
        <v>56117</v>
      </c>
      <c r="H14115" s="77"/>
      <c r="I14115" s="77"/>
      <c r="J14115" s="77"/>
      <c r="K14115" s="77"/>
      <c r="L14115" s="77"/>
      <c r="M14115" s="77"/>
    </row>
    <row r="14116" ht="15.75" customHeight="1">
      <c r="A14116" s="79">
        <f t="shared" si="3"/>
        <v>56118</v>
      </c>
      <c r="H14116" s="77"/>
      <c r="I14116" s="77"/>
      <c r="J14116" s="77"/>
      <c r="K14116" s="77"/>
      <c r="L14116" s="77"/>
      <c r="M14116" s="77"/>
    </row>
    <row r="14117" ht="15.75" customHeight="1">
      <c r="A14117" s="79">
        <f t="shared" si="3"/>
        <v>56119</v>
      </c>
      <c r="H14117" s="77"/>
      <c r="I14117" s="77"/>
      <c r="J14117" s="77"/>
      <c r="K14117" s="77"/>
      <c r="L14117" s="77"/>
      <c r="M14117" s="77"/>
    </row>
    <row r="14118" ht="15.75" customHeight="1">
      <c r="A14118" s="79">
        <f t="shared" si="3"/>
        <v>56120</v>
      </c>
      <c r="H14118" s="77"/>
      <c r="I14118" s="77"/>
      <c r="J14118" s="77"/>
      <c r="K14118" s="77"/>
      <c r="L14118" s="77"/>
      <c r="M14118" s="77"/>
    </row>
    <row r="14119" ht="15.75" customHeight="1">
      <c r="A14119" s="79">
        <f t="shared" si="3"/>
        <v>56121</v>
      </c>
      <c r="H14119" s="77"/>
      <c r="I14119" s="77"/>
      <c r="J14119" s="77"/>
      <c r="K14119" s="77"/>
      <c r="L14119" s="77"/>
      <c r="M14119" s="77"/>
    </row>
    <row r="14120" ht="15.75" customHeight="1">
      <c r="A14120" s="79">
        <f t="shared" si="3"/>
        <v>56122</v>
      </c>
      <c r="H14120" s="77"/>
      <c r="I14120" s="77"/>
      <c r="J14120" s="77"/>
      <c r="K14120" s="77"/>
      <c r="L14120" s="77"/>
      <c r="M14120" s="77"/>
    </row>
    <row r="14121" ht="15.75" customHeight="1">
      <c r="A14121" s="79">
        <f t="shared" si="3"/>
        <v>56123</v>
      </c>
      <c r="H14121" s="77"/>
      <c r="I14121" s="77"/>
      <c r="J14121" s="77"/>
      <c r="K14121" s="77"/>
      <c r="L14121" s="77"/>
      <c r="M14121" s="77"/>
    </row>
    <row r="14122" ht="15.75" customHeight="1">
      <c r="A14122" s="79">
        <f t="shared" si="3"/>
        <v>56124</v>
      </c>
      <c r="H14122" s="77"/>
      <c r="I14122" s="77"/>
      <c r="J14122" s="77"/>
      <c r="K14122" s="77"/>
      <c r="L14122" s="77"/>
      <c r="M14122" s="77"/>
    </row>
    <row r="14123" ht="15.75" customHeight="1">
      <c r="A14123" s="79">
        <f t="shared" si="3"/>
        <v>56125</v>
      </c>
      <c r="H14123" s="77"/>
      <c r="I14123" s="77"/>
      <c r="J14123" s="77"/>
      <c r="K14123" s="77"/>
      <c r="L14123" s="77"/>
      <c r="M14123" s="77"/>
    </row>
    <row r="14124" ht="15.75" customHeight="1">
      <c r="A14124" s="79">
        <f t="shared" si="3"/>
        <v>56126</v>
      </c>
      <c r="H14124" s="77"/>
      <c r="I14124" s="77"/>
      <c r="J14124" s="77"/>
      <c r="K14124" s="77"/>
      <c r="L14124" s="77"/>
      <c r="M14124" s="77"/>
    </row>
    <row r="14125" ht="15.75" customHeight="1">
      <c r="A14125" s="79">
        <f t="shared" si="3"/>
        <v>56127</v>
      </c>
      <c r="H14125" s="77"/>
      <c r="I14125" s="77"/>
      <c r="J14125" s="77"/>
      <c r="K14125" s="77"/>
      <c r="L14125" s="77"/>
      <c r="M14125" s="77"/>
    </row>
    <row r="14126" ht="15.75" customHeight="1">
      <c r="A14126" s="79">
        <f t="shared" si="3"/>
        <v>56128</v>
      </c>
      <c r="H14126" s="77"/>
      <c r="I14126" s="77"/>
      <c r="J14126" s="77"/>
      <c r="K14126" s="77"/>
      <c r="L14126" s="77"/>
      <c r="M14126" s="77"/>
    </row>
    <row r="14127" ht="15.75" customHeight="1">
      <c r="A14127" s="79">
        <f t="shared" si="3"/>
        <v>56129</v>
      </c>
      <c r="H14127" s="77"/>
      <c r="I14127" s="77"/>
      <c r="J14127" s="77"/>
      <c r="K14127" s="77"/>
      <c r="L14127" s="77"/>
      <c r="M14127" s="77"/>
    </row>
    <row r="14128" ht="15.75" customHeight="1">
      <c r="A14128" s="79">
        <f t="shared" si="3"/>
        <v>56130</v>
      </c>
      <c r="H14128" s="77"/>
      <c r="I14128" s="77"/>
      <c r="J14128" s="77"/>
      <c r="K14128" s="77"/>
      <c r="L14128" s="77"/>
      <c r="M14128" s="77"/>
    </row>
    <row r="14129" ht="15.75" customHeight="1">
      <c r="A14129" s="79">
        <f t="shared" si="3"/>
        <v>56131</v>
      </c>
      <c r="H14129" s="77"/>
      <c r="I14129" s="77"/>
      <c r="J14129" s="77"/>
      <c r="K14129" s="77"/>
      <c r="L14129" s="77"/>
      <c r="M14129" s="77"/>
    </row>
    <row r="14130" ht="15.75" customHeight="1">
      <c r="A14130" s="79">
        <f t="shared" si="3"/>
        <v>56132</v>
      </c>
      <c r="H14130" s="77"/>
      <c r="I14130" s="77"/>
      <c r="J14130" s="77"/>
      <c r="K14130" s="77"/>
      <c r="L14130" s="77"/>
      <c r="M14130" s="77"/>
    </row>
    <row r="14131" ht="15.75" customHeight="1">
      <c r="A14131" s="79">
        <f t="shared" si="3"/>
        <v>56133</v>
      </c>
      <c r="H14131" s="77"/>
      <c r="I14131" s="77"/>
      <c r="J14131" s="77"/>
      <c r="K14131" s="77"/>
      <c r="L14131" s="77"/>
      <c r="M14131" s="77"/>
    </row>
    <row r="14132" ht="15.75" customHeight="1">
      <c r="A14132" s="79">
        <f t="shared" si="3"/>
        <v>56134</v>
      </c>
      <c r="H14132" s="77"/>
      <c r="I14132" s="77"/>
      <c r="J14132" s="77"/>
      <c r="K14132" s="77"/>
      <c r="L14132" s="77"/>
      <c r="M14132" s="77"/>
    </row>
    <row r="14133" ht="15.75" customHeight="1">
      <c r="A14133" s="79">
        <f t="shared" si="3"/>
        <v>56135</v>
      </c>
      <c r="H14133" s="77"/>
      <c r="I14133" s="77"/>
      <c r="J14133" s="77"/>
      <c r="K14133" s="77"/>
      <c r="L14133" s="77"/>
      <c r="M14133" s="77"/>
    </row>
    <row r="14134" ht="15.75" customHeight="1">
      <c r="A14134" s="79">
        <f t="shared" si="3"/>
        <v>56136</v>
      </c>
      <c r="H14134" s="77"/>
      <c r="I14134" s="77"/>
      <c r="J14134" s="77"/>
      <c r="K14134" s="77"/>
      <c r="L14134" s="77"/>
      <c r="M14134" s="77"/>
    </row>
    <row r="14135" ht="15.75" customHeight="1">
      <c r="A14135" s="79">
        <f t="shared" si="3"/>
        <v>56137</v>
      </c>
      <c r="H14135" s="77"/>
      <c r="I14135" s="77"/>
      <c r="J14135" s="77"/>
      <c r="K14135" s="77"/>
      <c r="L14135" s="77"/>
      <c r="M14135" s="77"/>
    </row>
    <row r="14136" ht="15.75" customHeight="1">
      <c r="A14136" s="79">
        <f t="shared" si="3"/>
        <v>56138</v>
      </c>
      <c r="H14136" s="77"/>
      <c r="I14136" s="77"/>
      <c r="J14136" s="77"/>
      <c r="K14136" s="77"/>
      <c r="L14136" s="77"/>
      <c r="M14136" s="77"/>
    </row>
    <row r="14137" ht="15.75" customHeight="1">
      <c r="A14137" s="79">
        <f t="shared" si="3"/>
        <v>56139</v>
      </c>
      <c r="H14137" s="77"/>
      <c r="I14137" s="77"/>
      <c r="J14137" s="77"/>
      <c r="K14137" s="77"/>
      <c r="L14137" s="77"/>
      <c r="M14137" s="77"/>
    </row>
    <row r="14138" ht="15.75" customHeight="1">
      <c r="A14138" s="79">
        <f t="shared" si="3"/>
        <v>56140</v>
      </c>
      <c r="H14138" s="77"/>
      <c r="I14138" s="77"/>
      <c r="J14138" s="77"/>
      <c r="K14138" s="77"/>
      <c r="L14138" s="77"/>
      <c r="M14138" s="77"/>
    </row>
    <row r="14139" ht="15.75" customHeight="1">
      <c r="A14139" s="79">
        <f t="shared" si="3"/>
        <v>56141</v>
      </c>
      <c r="H14139" s="77"/>
      <c r="I14139" s="77"/>
      <c r="J14139" s="77"/>
      <c r="K14139" s="77"/>
      <c r="L14139" s="77"/>
      <c r="M14139" s="77"/>
    </row>
    <row r="14140" ht="15.75" customHeight="1">
      <c r="A14140" s="79">
        <f t="shared" si="3"/>
        <v>56142</v>
      </c>
      <c r="H14140" s="77"/>
      <c r="I14140" s="77"/>
      <c r="J14140" s="77"/>
      <c r="K14140" s="77"/>
      <c r="L14140" s="77"/>
      <c r="M14140" s="77"/>
    </row>
    <row r="14141" ht="15.75" customHeight="1">
      <c r="A14141" s="79">
        <f t="shared" si="3"/>
        <v>56143</v>
      </c>
      <c r="H14141" s="77"/>
      <c r="I14141" s="77"/>
      <c r="J14141" s="77"/>
      <c r="K14141" s="77"/>
      <c r="L14141" s="77"/>
      <c r="M14141" s="77"/>
    </row>
    <row r="14142" ht="15.75" customHeight="1">
      <c r="A14142" s="79">
        <f t="shared" si="3"/>
        <v>56144</v>
      </c>
      <c r="H14142" s="77"/>
      <c r="I14142" s="77"/>
      <c r="J14142" s="77"/>
      <c r="K14142" s="77"/>
      <c r="L14142" s="77"/>
      <c r="M14142" s="77"/>
    </row>
    <row r="14143" ht="15.75" customHeight="1">
      <c r="A14143" s="79">
        <f t="shared" si="3"/>
        <v>56145</v>
      </c>
      <c r="H14143" s="77"/>
      <c r="I14143" s="77"/>
      <c r="J14143" s="77"/>
      <c r="K14143" s="77"/>
      <c r="L14143" s="77"/>
      <c r="M14143" s="77"/>
    </row>
    <row r="14144" ht="15.75" customHeight="1">
      <c r="A14144" s="79">
        <f t="shared" si="3"/>
        <v>56146</v>
      </c>
      <c r="H14144" s="77"/>
      <c r="I14144" s="77"/>
      <c r="J14144" s="77"/>
      <c r="K14144" s="77"/>
      <c r="L14144" s="77"/>
      <c r="M14144" s="77"/>
    </row>
    <row r="14145" ht="15.75" customHeight="1">
      <c r="A14145" s="79">
        <f t="shared" si="3"/>
        <v>56147</v>
      </c>
      <c r="H14145" s="77"/>
      <c r="I14145" s="77"/>
      <c r="J14145" s="77"/>
      <c r="K14145" s="77"/>
      <c r="L14145" s="77"/>
      <c r="M14145" s="77"/>
    </row>
    <row r="14146" ht="15.75" customHeight="1">
      <c r="A14146" s="79">
        <f t="shared" si="3"/>
        <v>56148</v>
      </c>
      <c r="H14146" s="77"/>
      <c r="I14146" s="77"/>
      <c r="J14146" s="77"/>
      <c r="K14146" s="77"/>
      <c r="L14146" s="77"/>
      <c r="M14146" s="77"/>
    </row>
    <row r="14147" ht="15.75" customHeight="1">
      <c r="A14147" s="79">
        <f t="shared" si="3"/>
        <v>56149</v>
      </c>
      <c r="H14147" s="77"/>
      <c r="I14147" s="77"/>
      <c r="J14147" s="77"/>
      <c r="K14147" s="77"/>
      <c r="L14147" s="77"/>
      <c r="M14147" s="77"/>
    </row>
    <row r="14148" ht="15.75" customHeight="1">
      <c r="A14148" s="79">
        <f t="shared" si="3"/>
        <v>56150</v>
      </c>
      <c r="H14148" s="77"/>
      <c r="I14148" s="77"/>
      <c r="J14148" s="77"/>
      <c r="K14148" s="77"/>
      <c r="L14148" s="77"/>
      <c r="M14148" s="77"/>
    </row>
    <row r="14149" ht="15.75" customHeight="1">
      <c r="A14149" s="79">
        <f t="shared" si="3"/>
        <v>56151</v>
      </c>
      <c r="H14149" s="77"/>
      <c r="I14149" s="77"/>
      <c r="J14149" s="77"/>
      <c r="K14149" s="77"/>
      <c r="L14149" s="77"/>
      <c r="M14149" s="77"/>
    </row>
    <row r="14150" ht="15.75" customHeight="1">
      <c r="A14150" s="79">
        <f t="shared" si="3"/>
        <v>56152</v>
      </c>
      <c r="H14150" s="77"/>
      <c r="I14150" s="77"/>
      <c r="J14150" s="77"/>
      <c r="K14150" s="77"/>
      <c r="L14150" s="77"/>
      <c r="M14150" s="77"/>
    </row>
    <row r="14151" ht="15.75" customHeight="1">
      <c r="A14151" s="79">
        <f t="shared" si="3"/>
        <v>56153</v>
      </c>
      <c r="H14151" s="77"/>
      <c r="I14151" s="77"/>
      <c r="J14151" s="77"/>
      <c r="K14151" s="77"/>
      <c r="L14151" s="77"/>
      <c r="M14151" s="77"/>
    </row>
    <row r="14152" ht="15.75" customHeight="1">
      <c r="A14152" s="79">
        <f t="shared" si="3"/>
        <v>56154</v>
      </c>
      <c r="H14152" s="77"/>
      <c r="I14152" s="77"/>
      <c r="J14152" s="77"/>
      <c r="K14152" s="77"/>
      <c r="L14152" s="77"/>
      <c r="M14152" s="77"/>
    </row>
    <row r="14153" ht="15.75" customHeight="1">
      <c r="A14153" s="79">
        <f t="shared" si="3"/>
        <v>56155</v>
      </c>
      <c r="H14153" s="77"/>
      <c r="I14153" s="77"/>
      <c r="J14153" s="77"/>
      <c r="K14153" s="77"/>
      <c r="L14153" s="77"/>
      <c r="M14153" s="77"/>
    </row>
    <row r="14154" ht="15.75" customHeight="1">
      <c r="A14154" s="79">
        <f t="shared" si="3"/>
        <v>56156</v>
      </c>
      <c r="H14154" s="77"/>
      <c r="I14154" s="77"/>
      <c r="J14154" s="77"/>
      <c r="K14154" s="77"/>
      <c r="L14154" s="77"/>
      <c r="M14154" s="77"/>
    </row>
    <row r="14155" ht="15.75" customHeight="1">
      <c r="A14155" s="79">
        <f t="shared" si="3"/>
        <v>56157</v>
      </c>
      <c r="H14155" s="77"/>
      <c r="I14155" s="77"/>
      <c r="J14155" s="77"/>
      <c r="K14155" s="77"/>
      <c r="L14155" s="77"/>
      <c r="M14155" s="77"/>
    </row>
    <row r="14156" ht="15.75" customHeight="1">
      <c r="A14156" s="79">
        <f t="shared" si="3"/>
        <v>56158</v>
      </c>
      <c r="H14156" s="77"/>
      <c r="I14156" s="77"/>
      <c r="J14156" s="77"/>
      <c r="K14156" s="77"/>
      <c r="L14156" s="77"/>
      <c r="M14156" s="77"/>
    </row>
    <row r="14157" ht="15.75" customHeight="1">
      <c r="A14157" s="79">
        <f t="shared" si="3"/>
        <v>56159</v>
      </c>
      <c r="H14157" s="77"/>
      <c r="I14157" s="77"/>
      <c r="J14157" s="77"/>
      <c r="K14157" s="77"/>
      <c r="L14157" s="77"/>
      <c r="M14157" s="77"/>
    </row>
    <row r="14158" ht="15.75" customHeight="1">
      <c r="A14158" s="79">
        <f t="shared" si="3"/>
        <v>56160</v>
      </c>
      <c r="H14158" s="77"/>
      <c r="I14158" s="77"/>
      <c r="J14158" s="77"/>
      <c r="K14158" s="77"/>
      <c r="L14158" s="77"/>
      <c r="M14158" s="77"/>
    </row>
    <row r="14159" ht="15.75" customHeight="1">
      <c r="A14159" s="79">
        <f t="shared" si="3"/>
        <v>56161</v>
      </c>
      <c r="H14159" s="77"/>
      <c r="I14159" s="77"/>
      <c r="J14159" s="77"/>
      <c r="K14159" s="77"/>
      <c r="L14159" s="77"/>
      <c r="M14159" s="77"/>
    </row>
    <row r="14160" ht="15.75" customHeight="1">
      <c r="A14160" s="79">
        <f t="shared" si="3"/>
        <v>56162</v>
      </c>
      <c r="H14160" s="77"/>
      <c r="I14160" s="77"/>
      <c r="J14160" s="77"/>
      <c r="K14160" s="77"/>
      <c r="L14160" s="77"/>
      <c r="M14160" s="77"/>
    </row>
    <row r="14161" ht="15.75" customHeight="1">
      <c r="A14161" s="79">
        <f t="shared" si="3"/>
        <v>56163</v>
      </c>
      <c r="H14161" s="77"/>
      <c r="I14161" s="77"/>
      <c r="J14161" s="77"/>
      <c r="K14161" s="77"/>
      <c r="L14161" s="77"/>
      <c r="M14161" s="77"/>
    </row>
    <row r="14162" ht="15.75" customHeight="1">
      <c r="A14162" s="79">
        <f t="shared" si="3"/>
        <v>56164</v>
      </c>
      <c r="H14162" s="77"/>
      <c r="I14162" s="77"/>
      <c r="J14162" s="77"/>
      <c r="K14162" s="77"/>
      <c r="L14162" s="77"/>
      <c r="M14162" s="77"/>
    </row>
    <row r="14163" ht="15.75" customHeight="1">
      <c r="A14163" s="79">
        <f t="shared" si="3"/>
        <v>56165</v>
      </c>
      <c r="H14163" s="77"/>
      <c r="I14163" s="77"/>
      <c r="J14163" s="77"/>
      <c r="K14163" s="77"/>
      <c r="L14163" s="77"/>
      <c r="M14163" s="77"/>
    </row>
    <row r="14164" ht="15.75" customHeight="1">
      <c r="A14164" s="79">
        <f t="shared" si="3"/>
        <v>56166</v>
      </c>
      <c r="H14164" s="77"/>
      <c r="I14164" s="77"/>
      <c r="J14164" s="77"/>
      <c r="K14164" s="77"/>
      <c r="L14164" s="77"/>
      <c r="M14164" s="77"/>
    </row>
    <row r="14165" ht="15.75" customHeight="1">
      <c r="A14165" s="79">
        <f t="shared" si="3"/>
        <v>56167</v>
      </c>
      <c r="H14165" s="77"/>
      <c r="I14165" s="77"/>
      <c r="J14165" s="77"/>
      <c r="K14165" s="77"/>
      <c r="L14165" s="77"/>
      <c r="M14165" s="77"/>
    </row>
    <row r="14166" ht="15.75" customHeight="1">
      <c r="A14166" s="79">
        <f t="shared" si="3"/>
        <v>56168</v>
      </c>
      <c r="H14166" s="77"/>
      <c r="I14166" s="77"/>
      <c r="J14166" s="77"/>
      <c r="K14166" s="77"/>
      <c r="L14166" s="77"/>
      <c r="M14166" s="77"/>
    </row>
    <row r="14167" ht="15.75" customHeight="1">
      <c r="A14167" s="79">
        <f t="shared" si="3"/>
        <v>56169</v>
      </c>
      <c r="H14167" s="77"/>
      <c r="I14167" s="77"/>
      <c r="J14167" s="77"/>
      <c r="K14167" s="77"/>
      <c r="L14167" s="77"/>
      <c r="M14167" s="77"/>
    </row>
    <row r="14168" ht="15.75" customHeight="1">
      <c r="A14168" s="79">
        <f t="shared" si="3"/>
        <v>56170</v>
      </c>
      <c r="H14168" s="77"/>
      <c r="I14168" s="77"/>
      <c r="J14168" s="77"/>
      <c r="K14168" s="77"/>
      <c r="L14168" s="77"/>
      <c r="M14168" s="77"/>
    </row>
    <row r="14169" ht="15.75" customHeight="1">
      <c r="A14169" s="79">
        <f t="shared" si="3"/>
        <v>56171</v>
      </c>
      <c r="H14169" s="77"/>
      <c r="I14169" s="77"/>
      <c r="J14169" s="77"/>
      <c r="K14169" s="77"/>
      <c r="L14169" s="77"/>
      <c r="M14169" s="77"/>
    </row>
    <row r="14170" ht="15.75" customHeight="1">
      <c r="A14170" s="79">
        <f t="shared" si="3"/>
        <v>56172</v>
      </c>
      <c r="H14170" s="77"/>
      <c r="I14170" s="77"/>
      <c r="J14170" s="77"/>
      <c r="K14170" s="77"/>
      <c r="L14170" s="77"/>
      <c r="M14170" s="77"/>
    </row>
    <row r="14171" ht="15.75" customHeight="1">
      <c r="A14171" s="79">
        <f t="shared" si="3"/>
        <v>56173</v>
      </c>
      <c r="H14171" s="77"/>
      <c r="I14171" s="77"/>
      <c r="J14171" s="77"/>
      <c r="K14171" s="77"/>
      <c r="L14171" s="77"/>
      <c r="M14171" s="77"/>
    </row>
    <row r="14172" ht="15.75" customHeight="1">
      <c r="A14172" s="79">
        <f t="shared" si="3"/>
        <v>56174</v>
      </c>
      <c r="H14172" s="77"/>
      <c r="I14172" s="77"/>
      <c r="J14172" s="77"/>
      <c r="K14172" s="77"/>
      <c r="L14172" s="77"/>
      <c r="M14172" s="77"/>
    </row>
    <row r="14173" ht="15.75" customHeight="1">
      <c r="A14173" s="79">
        <f t="shared" si="3"/>
        <v>56175</v>
      </c>
      <c r="H14173" s="77"/>
      <c r="I14173" s="77"/>
      <c r="J14173" s="77"/>
      <c r="K14173" s="77"/>
      <c r="L14173" s="77"/>
      <c r="M14173" s="77"/>
    </row>
    <row r="14174" ht="15.75" customHeight="1">
      <c r="A14174" s="79">
        <f t="shared" si="3"/>
        <v>56176</v>
      </c>
      <c r="H14174" s="77"/>
      <c r="I14174" s="77"/>
      <c r="J14174" s="77"/>
      <c r="K14174" s="77"/>
      <c r="L14174" s="77"/>
      <c r="M14174" s="77"/>
    </row>
    <row r="14175" ht="15.75" customHeight="1">
      <c r="A14175" s="79">
        <f t="shared" si="3"/>
        <v>56177</v>
      </c>
      <c r="H14175" s="77"/>
      <c r="I14175" s="77"/>
      <c r="J14175" s="77"/>
      <c r="K14175" s="77"/>
      <c r="L14175" s="77"/>
      <c r="M14175" s="77"/>
    </row>
    <row r="14176" ht="15.75" customHeight="1">
      <c r="A14176" s="79">
        <f t="shared" si="3"/>
        <v>56178</v>
      </c>
      <c r="H14176" s="77"/>
      <c r="I14176" s="77"/>
      <c r="J14176" s="77"/>
      <c r="K14176" s="77"/>
      <c r="L14176" s="77"/>
      <c r="M14176" s="77"/>
    </row>
    <row r="14177" ht="15.75" customHeight="1">
      <c r="A14177" s="79">
        <f t="shared" si="3"/>
        <v>56179</v>
      </c>
      <c r="H14177" s="77"/>
      <c r="I14177" s="77"/>
      <c r="J14177" s="77"/>
      <c r="K14177" s="77"/>
      <c r="L14177" s="77"/>
      <c r="M14177" s="77"/>
    </row>
    <row r="14178" ht="15.75" customHeight="1">
      <c r="A14178" s="79">
        <f t="shared" si="3"/>
        <v>56180</v>
      </c>
      <c r="H14178" s="77"/>
      <c r="I14178" s="77"/>
      <c r="J14178" s="77"/>
      <c r="K14178" s="77"/>
      <c r="L14178" s="77"/>
      <c r="M14178" s="77"/>
    </row>
    <row r="14179" ht="15.75" customHeight="1">
      <c r="A14179" s="79">
        <f t="shared" si="3"/>
        <v>56181</v>
      </c>
      <c r="H14179" s="77"/>
      <c r="I14179" s="77"/>
      <c r="J14179" s="77"/>
      <c r="K14179" s="77"/>
      <c r="L14179" s="77"/>
      <c r="M14179" s="77"/>
    </row>
    <row r="14180" ht="15.75" customHeight="1">
      <c r="A14180" s="79">
        <f t="shared" si="3"/>
        <v>56182</v>
      </c>
      <c r="H14180" s="77"/>
      <c r="I14180" s="77"/>
      <c r="J14180" s="77"/>
      <c r="K14180" s="77"/>
      <c r="L14180" s="77"/>
      <c r="M14180" s="77"/>
    </row>
    <row r="14181" ht="15.75" customHeight="1">
      <c r="A14181" s="79">
        <f t="shared" si="3"/>
        <v>56183</v>
      </c>
      <c r="H14181" s="77"/>
      <c r="I14181" s="77"/>
      <c r="J14181" s="77"/>
      <c r="K14181" s="77"/>
      <c r="L14181" s="77"/>
      <c r="M14181" s="77"/>
    </row>
    <row r="14182" ht="15.75" customHeight="1">
      <c r="A14182" s="79">
        <f t="shared" si="3"/>
        <v>56184</v>
      </c>
      <c r="H14182" s="77"/>
      <c r="I14182" s="77"/>
      <c r="J14182" s="77"/>
      <c r="K14182" s="77"/>
      <c r="L14182" s="77"/>
      <c r="M14182" s="77"/>
    </row>
    <row r="14183" ht="15.75" customHeight="1">
      <c r="A14183" s="79">
        <f t="shared" si="3"/>
        <v>56185</v>
      </c>
      <c r="H14183" s="77"/>
      <c r="I14183" s="77"/>
      <c r="J14183" s="77"/>
      <c r="K14183" s="77"/>
      <c r="L14183" s="77"/>
      <c r="M14183" s="77"/>
    </row>
    <row r="14184" ht="15.75" customHeight="1">
      <c r="A14184" s="79">
        <f t="shared" si="3"/>
        <v>56186</v>
      </c>
      <c r="H14184" s="77"/>
      <c r="I14184" s="77"/>
      <c r="J14184" s="77"/>
      <c r="K14184" s="77"/>
      <c r="L14184" s="77"/>
      <c r="M14184" s="77"/>
    </row>
    <row r="14185" ht="15.75" customHeight="1">
      <c r="A14185" s="79">
        <f t="shared" si="3"/>
        <v>56187</v>
      </c>
      <c r="H14185" s="77"/>
      <c r="I14185" s="77"/>
      <c r="J14185" s="77"/>
      <c r="K14185" s="77"/>
      <c r="L14185" s="77"/>
      <c r="M14185" s="77"/>
    </row>
    <row r="14186" ht="15.75" customHeight="1">
      <c r="A14186" s="79">
        <f t="shared" si="3"/>
        <v>56188</v>
      </c>
      <c r="H14186" s="77"/>
      <c r="I14186" s="77"/>
      <c r="J14186" s="77"/>
      <c r="K14186" s="77"/>
      <c r="L14186" s="77"/>
      <c r="M14186" s="77"/>
    </row>
    <row r="14187" ht="15.75" customHeight="1">
      <c r="A14187" s="79">
        <f t="shared" si="3"/>
        <v>56189</v>
      </c>
      <c r="H14187" s="77"/>
      <c r="I14187" s="77"/>
      <c r="J14187" s="77"/>
      <c r="K14187" s="77"/>
      <c r="L14187" s="77"/>
      <c r="M14187" s="77"/>
    </row>
    <row r="14188" ht="15.75" customHeight="1">
      <c r="A14188" s="79">
        <f t="shared" si="3"/>
        <v>56190</v>
      </c>
      <c r="H14188" s="77"/>
      <c r="I14188" s="77"/>
      <c r="J14188" s="77"/>
      <c r="K14188" s="77"/>
      <c r="L14188" s="77"/>
      <c r="M14188" s="77"/>
    </row>
    <row r="14189" ht="15.75" customHeight="1">
      <c r="A14189" s="79">
        <f t="shared" si="3"/>
        <v>56191</v>
      </c>
      <c r="H14189" s="77"/>
      <c r="I14189" s="77"/>
      <c r="J14189" s="77"/>
      <c r="K14189" s="77"/>
      <c r="L14189" s="77"/>
      <c r="M14189" s="77"/>
    </row>
    <row r="14190" ht="15.75" customHeight="1">
      <c r="A14190" s="79">
        <f t="shared" si="3"/>
        <v>56192</v>
      </c>
      <c r="H14190" s="77"/>
      <c r="I14190" s="77"/>
      <c r="J14190" s="77"/>
      <c r="K14190" s="77"/>
      <c r="L14190" s="77"/>
      <c r="M14190" s="77"/>
    </row>
    <row r="14191" ht="15.75" customHeight="1">
      <c r="A14191" s="79">
        <f t="shared" si="3"/>
        <v>56193</v>
      </c>
      <c r="H14191" s="77"/>
      <c r="I14191" s="77"/>
      <c r="J14191" s="77"/>
      <c r="K14191" s="77"/>
      <c r="L14191" s="77"/>
      <c r="M14191" s="77"/>
    </row>
    <row r="14192" ht="15.75" customHeight="1">
      <c r="A14192" s="79">
        <f t="shared" si="3"/>
        <v>56194</v>
      </c>
      <c r="H14192" s="77"/>
      <c r="I14192" s="77"/>
      <c r="J14192" s="77"/>
      <c r="K14192" s="77"/>
      <c r="L14192" s="77"/>
      <c r="M14192" s="77"/>
    </row>
    <row r="14193" ht="15.75" customHeight="1">
      <c r="A14193" s="79">
        <f t="shared" si="3"/>
        <v>56195</v>
      </c>
      <c r="H14193" s="77"/>
      <c r="I14193" s="77"/>
      <c r="J14193" s="77"/>
      <c r="K14193" s="77"/>
      <c r="L14193" s="77"/>
      <c r="M14193" s="77"/>
    </row>
    <row r="14194" ht="15.75" customHeight="1">
      <c r="A14194" s="79">
        <f t="shared" si="3"/>
        <v>56196</v>
      </c>
      <c r="H14194" s="77"/>
      <c r="I14194" s="77"/>
      <c r="J14194" s="77"/>
      <c r="K14194" s="77"/>
      <c r="L14194" s="77"/>
      <c r="M14194" s="77"/>
    </row>
    <row r="14195" ht="15.75" customHeight="1">
      <c r="A14195" s="79">
        <f t="shared" si="3"/>
        <v>56197</v>
      </c>
      <c r="H14195" s="77"/>
      <c r="I14195" s="77"/>
      <c r="J14195" s="77"/>
      <c r="K14195" s="77"/>
      <c r="L14195" s="77"/>
      <c r="M14195" s="77"/>
    </row>
    <row r="14196" ht="15.75" customHeight="1">
      <c r="A14196" s="79">
        <f t="shared" si="3"/>
        <v>56198</v>
      </c>
      <c r="H14196" s="77"/>
      <c r="I14196" s="77"/>
      <c r="J14196" s="77"/>
      <c r="K14196" s="77"/>
      <c r="L14196" s="77"/>
      <c r="M14196" s="77"/>
    </row>
    <row r="14197" ht="15.75" customHeight="1">
      <c r="A14197" s="79">
        <f t="shared" si="3"/>
        <v>56199</v>
      </c>
      <c r="H14197" s="77"/>
      <c r="I14197" s="77"/>
      <c r="J14197" s="77"/>
      <c r="K14197" s="77"/>
      <c r="L14197" s="77"/>
      <c r="M14197" s="77"/>
    </row>
    <row r="14198" ht="15.75" customHeight="1">
      <c r="A14198" s="79">
        <f t="shared" si="3"/>
        <v>56200</v>
      </c>
      <c r="H14198" s="77"/>
      <c r="I14198" s="77"/>
      <c r="J14198" s="77"/>
      <c r="K14198" s="77"/>
      <c r="L14198" s="77"/>
      <c r="M14198" s="77"/>
    </row>
    <row r="14199" ht="15.75" customHeight="1">
      <c r="A14199" s="79">
        <f t="shared" si="3"/>
        <v>56201</v>
      </c>
      <c r="H14199" s="77"/>
      <c r="I14199" s="77"/>
      <c r="J14199" s="77"/>
      <c r="K14199" s="77"/>
      <c r="L14199" s="77"/>
      <c r="M14199" s="77"/>
    </row>
    <row r="14200" ht="15.75" customHeight="1">
      <c r="A14200" s="79">
        <f t="shared" si="3"/>
        <v>56202</v>
      </c>
      <c r="H14200" s="77"/>
      <c r="I14200" s="77"/>
      <c r="J14200" s="77"/>
      <c r="K14200" s="77"/>
      <c r="L14200" s="77"/>
      <c r="M14200" s="77"/>
    </row>
    <row r="14201" ht="15.75" customHeight="1">
      <c r="A14201" s="79">
        <f t="shared" si="3"/>
        <v>56203</v>
      </c>
      <c r="H14201" s="77"/>
      <c r="I14201" s="77"/>
      <c r="J14201" s="77"/>
      <c r="K14201" s="77"/>
      <c r="L14201" s="77"/>
      <c r="M14201" s="77"/>
    </row>
    <row r="14202" ht="15.75" customHeight="1">
      <c r="A14202" s="79">
        <f t="shared" si="3"/>
        <v>56204</v>
      </c>
      <c r="H14202" s="77"/>
      <c r="I14202" s="77"/>
      <c r="J14202" s="77"/>
      <c r="K14202" s="77"/>
      <c r="L14202" s="77"/>
      <c r="M14202" s="77"/>
    </row>
    <row r="14203" ht="15.75" customHeight="1">
      <c r="A14203" s="79">
        <f t="shared" si="3"/>
        <v>56205</v>
      </c>
      <c r="H14203" s="77"/>
      <c r="I14203" s="77"/>
      <c r="J14203" s="77"/>
      <c r="K14203" s="77"/>
      <c r="L14203" s="77"/>
      <c r="M14203" s="77"/>
    </row>
    <row r="14204" ht="15.75" customHeight="1">
      <c r="A14204" s="79">
        <f t="shared" si="3"/>
        <v>56206</v>
      </c>
      <c r="H14204" s="77"/>
      <c r="I14204" s="77"/>
      <c r="J14204" s="77"/>
      <c r="K14204" s="77"/>
      <c r="L14204" s="77"/>
      <c r="M14204" s="77"/>
    </row>
    <row r="14205" ht="15.75" customHeight="1">
      <c r="A14205" s="79">
        <f t="shared" si="3"/>
        <v>56207</v>
      </c>
      <c r="H14205" s="77"/>
      <c r="I14205" s="77"/>
      <c r="J14205" s="77"/>
      <c r="K14205" s="77"/>
      <c r="L14205" s="77"/>
      <c r="M14205" s="77"/>
    </row>
    <row r="14206" ht="15.75" customHeight="1">
      <c r="A14206" s="79">
        <f t="shared" si="3"/>
        <v>56208</v>
      </c>
      <c r="H14206" s="77"/>
      <c r="I14206" s="77"/>
      <c r="J14206" s="77"/>
      <c r="K14206" s="77"/>
      <c r="L14206" s="77"/>
      <c r="M14206" s="77"/>
    </row>
    <row r="14207" ht="15.75" customHeight="1">
      <c r="A14207" s="79">
        <f t="shared" si="3"/>
        <v>56209</v>
      </c>
      <c r="H14207" s="77"/>
      <c r="I14207" s="77"/>
      <c r="J14207" s="77"/>
      <c r="K14207" s="77"/>
      <c r="L14207" s="77"/>
      <c r="M14207" s="77"/>
    </row>
    <row r="14208" ht="15.75" customHeight="1">
      <c r="A14208" s="79">
        <f t="shared" si="3"/>
        <v>56210</v>
      </c>
      <c r="H14208" s="77"/>
      <c r="I14208" s="77"/>
      <c r="J14208" s="77"/>
      <c r="K14208" s="77"/>
      <c r="L14208" s="77"/>
      <c r="M14208" s="77"/>
    </row>
    <row r="14209" ht="15.75" customHeight="1">
      <c r="A14209" s="79">
        <f t="shared" si="3"/>
        <v>56211</v>
      </c>
      <c r="H14209" s="77"/>
      <c r="I14209" s="77"/>
      <c r="J14209" s="77"/>
      <c r="K14209" s="77"/>
      <c r="L14209" s="77"/>
      <c r="M14209" s="77"/>
    </row>
    <row r="14210" ht="15.75" customHeight="1">
      <c r="A14210" s="79">
        <f t="shared" si="3"/>
        <v>56212</v>
      </c>
      <c r="H14210" s="77"/>
      <c r="I14210" s="77"/>
      <c r="J14210" s="77"/>
      <c r="K14210" s="77"/>
      <c r="L14210" s="77"/>
      <c r="M14210" s="77"/>
    </row>
    <row r="14211" ht="15.75" customHeight="1">
      <c r="A14211" s="79">
        <f t="shared" si="3"/>
        <v>56213</v>
      </c>
      <c r="H14211" s="77"/>
      <c r="I14211" s="77"/>
      <c r="J14211" s="77"/>
      <c r="K14211" s="77"/>
      <c r="L14211" s="77"/>
      <c r="M14211" s="77"/>
    </row>
    <row r="14212" ht="15.75" customHeight="1">
      <c r="A14212" s="79">
        <f t="shared" si="3"/>
        <v>56214</v>
      </c>
      <c r="H14212" s="77"/>
      <c r="I14212" s="77"/>
      <c r="J14212" s="77"/>
      <c r="K14212" s="77"/>
      <c r="L14212" s="77"/>
      <c r="M14212" s="77"/>
    </row>
    <row r="14213" ht="15.75" customHeight="1">
      <c r="A14213" s="79">
        <f t="shared" si="3"/>
        <v>56215</v>
      </c>
      <c r="H14213" s="77"/>
      <c r="I14213" s="77"/>
      <c r="J14213" s="77"/>
      <c r="K14213" s="77"/>
      <c r="L14213" s="77"/>
      <c r="M14213" s="77"/>
    </row>
    <row r="14214" ht="15.75" customHeight="1">
      <c r="A14214" s="79">
        <f t="shared" si="3"/>
        <v>56216</v>
      </c>
      <c r="H14214" s="77"/>
      <c r="I14214" s="77"/>
      <c r="J14214" s="77"/>
      <c r="K14214" s="77"/>
      <c r="L14214" s="77"/>
      <c r="M14214" s="77"/>
    </row>
    <row r="14215" ht="15.75" customHeight="1">
      <c r="A14215" s="79">
        <f t="shared" si="3"/>
        <v>56217</v>
      </c>
      <c r="H14215" s="77"/>
      <c r="I14215" s="77"/>
      <c r="J14215" s="77"/>
      <c r="K14215" s="77"/>
      <c r="L14215" s="77"/>
      <c r="M14215" s="77"/>
    </row>
    <row r="14216" ht="15.75" customHeight="1">
      <c r="A14216" s="79">
        <f t="shared" si="3"/>
        <v>56218</v>
      </c>
      <c r="H14216" s="77"/>
      <c r="I14216" s="77"/>
      <c r="J14216" s="77"/>
      <c r="K14216" s="77"/>
      <c r="L14216" s="77"/>
      <c r="M14216" s="77"/>
    </row>
    <row r="14217" ht="15.75" customHeight="1">
      <c r="A14217" s="79">
        <f t="shared" si="3"/>
        <v>56219</v>
      </c>
      <c r="H14217" s="77"/>
      <c r="I14217" s="77"/>
      <c r="J14217" s="77"/>
      <c r="K14217" s="77"/>
      <c r="L14217" s="77"/>
      <c r="M14217" s="77"/>
    </row>
    <row r="14218" ht="15.75" customHeight="1">
      <c r="A14218" s="79">
        <f t="shared" si="3"/>
        <v>56220</v>
      </c>
      <c r="H14218" s="77"/>
      <c r="I14218" s="77"/>
      <c r="J14218" s="77"/>
      <c r="K14218" s="77"/>
      <c r="L14218" s="77"/>
      <c r="M14218" s="77"/>
    </row>
    <row r="14219" ht="15.75" customHeight="1">
      <c r="A14219" s="79">
        <f t="shared" si="3"/>
        <v>56221</v>
      </c>
      <c r="H14219" s="77"/>
      <c r="I14219" s="77"/>
      <c r="J14219" s="77"/>
      <c r="K14219" s="77"/>
      <c r="L14219" s="77"/>
      <c r="M14219" s="77"/>
    </row>
    <row r="14220" ht="15.75" customHeight="1">
      <c r="A14220" s="79">
        <f t="shared" si="3"/>
        <v>56222</v>
      </c>
      <c r="H14220" s="77"/>
      <c r="I14220" s="77"/>
      <c r="J14220" s="77"/>
      <c r="K14220" s="77"/>
      <c r="L14220" s="77"/>
      <c r="M14220" s="77"/>
    </row>
    <row r="14221" ht="15.75" customHeight="1">
      <c r="A14221" s="79">
        <f t="shared" si="3"/>
        <v>56223</v>
      </c>
      <c r="H14221" s="77"/>
      <c r="I14221" s="77"/>
      <c r="J14221" s="77"/>
      <c r="K14221" s="77"/>
      <c r="L14221" s="77"/>
      <c r="M14221" s="77"/>
    </row>
    <row r="14222" ht="15.75" customHeight="1">
      <c r="A14222" s="79">
        <f t="shared" si="3"/>
        <v>56224</v>
      </c>
      <c r="H14222" s="77"/>
      <c r="I14222" s="77"/>
      <c r="J14222" s="77"/>
      <c r="K14222" s="77"/>
      <c r="L14222" s="77"/>
      <c r="M14222" s="77"/>
    </row>
    <row r="14223" ht="15.75" customHeight="1">
      <c r="A14223" s="79">
        <f t="shared" si="3"/>
        <v>56225</v>
      </c>
      <c r="H14223" s="77"/>
      <c r="I14223" s="77"/>
      <c r="J14223" s="77"/>
      <c r="K14223" s="77"/>
      <c r="L14223" s="77"/>
      <c r="M14223" s="77"/>
    </row>
    <row r="14224" ht="15.75" customHeight="1">
      <c r="A14224" s="79">
        <f t="shared" si="3"/>
        <v>56226</v>
      </c>
      <c r="H14224" s="77"/>
      <c r="I14224" s="77"/>
      <c r="J14224" s="77"/>
      <c r="K14224" s="77"/>
      <c r="L14224" s="77"/>
      <c r="M14224" s="77"/>
    </row>
    <row r="14225" ht="15.75" customHeight="1">
      <c r="A14225" s="79">
        <f t="shared" si="3"/>
        <v>56227</v>
      </c>
      <c r="H14225" s="77"/>
      <c r="I14225" s="77"/>
      <c r="J14225" s="77"/>
      <c r="K14225" s="77"/>
      <c r="L14225" s="77"/>
      <c r="M14225" s="77"/>
    </row>
    <row r="14226" ht="15.75" customHeight="1">
      <c r="A14226" s="79">
        <f t="shared" si="3"/>
        <v>56228</v>
      </c>
      <c r="H14226" s="77"/>
      <c r="I14226" s="77"/>
      <c r="J14226" s="77"/>
      <c r="K14226" s="77"/>
      <c r="L14226" s="77"/>
      <c r="M14226" s="77"/>
    </row>
    <row r="14227" ht="15.75" customHeight="1">
      <c r="A14227" s="79">
        <f t="shared" si="3"/>
        <v>56229</v>
      </c>
      <c r="H14227" s="77"/>
      <c r="I14227" s="77"/>
      <c r="J14227" s="77"/>
      <c r="K14227" s="77"/>
      <c r="L14227" s="77"/>
      <c r="M14227" s="77"/>
    </row>
    <row r="14228" ht="15.75" customHeight="1">
      <c r="A14228" s="79">
        <f t="shared" si="3"/>
        <v>56230</v>
      </c>
      <c r="H14228" s="77"/>
      <c r="I14228" s="77"/>
      <c r="J14228" s="77"/>
      <c r="K14228" s="77"/>
      <c r="L14228" s="77"/>
      <c r="M14228" s="77"/>
    </row>
    <row r="14229" ht="15.75" customHeight="1">
      <c r="A14229" s="79">
        <f t="shared" si="3"/>
        <v>56231</v>
      </c>
      <c r="H14229" s="77"/>
      <c r="I14229" s="77"/>
      <c r="J14229" s="77"/>
      <c r="K14229" s="77"/>
      <c r="L14229" s="77"/>
      <c r="M14229" s="77"/>
    </row>
    <row r="14230" ht="15.75" customHeight="1">
      <c r="A14230" s="79">
        <f t="shared" si="3"/>
        <v>56232</v>
      </c>
      <c r="H14230" s="77"/>
      <c r="I14230" s="77"/>
      <c r="J14230" s="77"/>
      <c r="K14230" s="77"/>
      <c r="L14230" s="77"/>
      <c r="M14230" s="77"/>
    </row>
    <row r="14231" ht="15.75" customHeight="1">
      <c r="A14231" s="79">
        <f t="shared" si="3"/>
        <v>56233</v>
      </c>
      <c r="H14231" s="77"/>
      <c r="I14231" s="77"/>
      <c r="J14231" s="77"/>
      <c r="K14231" s="77"/>
      <c r="L14231" s="77"/>
      <c r="M14231" s="77"/>
    </row>
    <row r="14232" ht="15.75" customHeight="1">
      <c r="A14232" s="79">
        <f t="shared" si="3"/>
        <v>56234</v>
      </c>
      <c r="H14232" s="77"/>
      <c r="I14232" s="77"/>
      <c r="J14232" s="77"/>
      <c r="K14232" s="77"/>
      <c r="L14232" s="77"/>
      <c r="M14232" s="77"/>
    </row>
    <row r="14233" ht="15.75" customHeight="1">
      <c r="A14233" s="79">
        <f t="shared" si="3"/>
        <v>56235</v>
      </c>
      <c r="H14233" s="77"/>
      <c r="I14233" s="77"/>
      <c r="J14233" s="77"/>
      <c r="K14233" s="77"/>
      <c r="L14233" s="77"/>
      <c r="M14233" s="77"/>
    </row>
    <row r="14234" ht="15.75" customHeight="1">
      <c r="A14234" s="79">
        <f t="shared" si="3"/>
        <v>56236</v>
      </c>
      <c r="H14234" s="77"/>
      <c r="I14234" s="77"/>
      <c r="J14234" s="77"/>
      <c r="K14234" s="77"/>
      <c r="L14234" s="77"/>
      <c r="M14234" s="77"/>
    </row>
    <row r="14235" ht="15.75" customHeight="1">
      <c r="A14235" s="79">
        <f t="shared" si="3"/>
        <v>56237</v>
      </c>
      <c r="H14235" s="77"/>
      <c r="I14235" s="77"/>
      <c r="J14235" s="77"/>
      <c r="K14235" s="77"/>
      <c r="L14235" s="77"/>
      <c r="M14235" s="77"/>
    </row>
    <row r="14236" ht="15.75" customHeight="1">
      <c r="A14236" s="79">
        <f t="shared" si="3"/>
        <v>56238</v>
      </c>
      <c r="H14236" s="77"/>
      <c r="I14236" s="77"/>
      <c r="J14236" s="77"/>
      <c r="K14236" s="77"/>
      <c r="L14236" s="77"/>
      <c r="M14236" s="77"/>
    </row>
    <row r="14237" ht="15.75" customHeight="1">
      <c r="A14237" s="79">
        <f t="shared" si="3"/>
        <v>56239</v>
      </c>
      <c r="H14237" s="77"/>
      <c r="I14237" s="77"/>
      <c r="J14237" s="77"/>
      <c r="K14237" s="77"/>
      <c r="L14237" s="77"/>
      <c r="M14237" s="77"/>
    </row>
    <row r="14238" ht="15.75" customHeight="1">
      <c r="A14238" s="79">
        <f t="shared" si="3"/>
        <v>56240</v>
      </c>
      <c r="H14238" s="77"/>
      <c r="I14238" s="77"/>
      <c r="J14238" s="77"/>
      <c r="K14238" s="77"/>
      <c r="L14238" s="77"/>
      <c r="M14238" s="77"/>
    </row>
    <row r="14239" ht="15.75" customHeight="1">
      <c r="A14239" s="79">
        <f t="shared" si="3"/>
        <v>56241</v>
      </c>
      <c r="H14239" s="77"/>
      <c r="I14239" s="77"/>
      <c r="J14239" s="77"/>
      <c r="K14239" s="77"/>
      <c r="L14239" s="77"/>
      <c r="M14239" s="77"/>
    </row>
    <row r="14240" ht="15.75" customHeight="1">
      <c r="A14240" s="79">
        <f t="shared" si="3"/>
        <v>56242</v>
      </c>
      <c r="H14240" s="77"/>
      <c r="I14240" s="77"/>
      <c r="J14240" s="77"/>
      <c r="K14240" s="77"/>
      <c r="L14240" s="77"/>
      <c r="M14240" s="77"/>
    </row>
    <row r="14241" ht="15.75" customHeight="1">
      <c r="A14241" s="79">
        <f t="shared" si="3"/>
        <v>56243</v>
      </c>
      <c r="H14241" s="77"/>
      <c r="I14241" s="77"/>
      <c r="J14241" s="77"/>
      <c r="K14241" s="77"/>
      <c r="L14241" s="77"/>
      <c r="M14241" s="77"/>
    </row>
    <row r="14242" ht="15.75" customHeight="1">
      <c r="A14242" s="79">
        <f t="shared" si="3"/>
        <v>56244</v>
      </c>
      <c r="H14242" s="77"/>
      <c r="I14242" s="77"/>
      <c r="J14242" s="77"/>
      <c r="K14242" s="77"/>
      <c r="L14242" s="77"/>
      <c r="M14242" s="77"/>
    </row>
    <row r="14243" ht="15.75" customHeight="1">
      <c r="A14243" s="79">
        <f t="shared" si="3"/>
        <v>56245</v>
      </c>
      <c r="H14243" s="77"/>
      <c r="I14243" s="77"/>
      <c r="J14243" s="77"/>
      <c r="K14243" s="77"/>
      <c r="L14243" s="77"/>
      <c r="M14243" s="77"/>
    </row>
    <row r="14244" ht="15.75" customHeight="1">
      <c r="A14244" s="79">
        <f t="shared" si="3"/>
        <v>56246</v>
      </c>
      <c r="H14244" s="77"/>
      <c r="I14244" s="77"/>
      <c r="J14244" s="77"/>
      <c r="K14244" s="77"/>
      <c r="L14244" s="77"/>
      <c r="M14244" s="77"/>
    </row>
    <row r="14245" ht="15.75" customHeight="1">
      <c r="A14245" s="79">
        <f t="shared" si="3"/>
        <v>56247</v>
      </c>
      <c r="H14245" s="77"/>
      <c r="I14245" s="77"/>
      <c r="J14245" s="77"/>
      <c r="K14245" s="77"/>
      <c r="L14245" s="77"/>
      <c r="M14245" s="77"/>
    </row>
    <row r="14246" ht="15.75" customHeight="1">
      <c r="A14246" s="79">
        <f t="shared" si="3"/>
        <v>56248</v>
      </c>
      <c r="H14246" s="77"/>
      <c r="I14246" s="77"/>
      <c r="J14246" s="77"/>
      <c r="K14246" s="77"/>
      <c r="L14246" s="77"/>
      <c r="M14246" s="77"/>
    </row>
    <row r="14247" ht="15.75" customHeight="1">
      <c r="A14247" s="79">
        <f t="shared" si="3"/>
        <v>56249</v>
      </c>
      <c r="H14247" s="77"/>
      <c r="I14247" s="77"/>
      <c r="J14247" s="77"/>
      <c r="K14247" s="77"/>
      <c r="L14247" s="77"/>
      <c r="M14247" s="77"/>
    </row>
    <row r="14248" ht="15.75" customHeight="1">
      <c r="A14248" s="79">
        <f t="shared" si="3"/>
        <v>56250</v>
      </c>
      <c r="H14248" s="77"/>
      <c r="I14248" s="77"/>
      <c r="J14248" s="77"/>
      <c r="K14248" s="77"/>
      <c r="L14248" s="77"/>
      <c r="M14248" s="77"/>
    </row>
    <row r="14249" ht="15.75" customHeight="1">
      <c r="A14249" s="79">
        <f t="shared" si="3"/>
        <v>56251</v>
      </c>
      <c r="H14249" s="77"/>
      <c r="I14249" s="77"/>
      <c r="J14249" s="77"/>
      <c r="K14249" s="77"/>
      <c r="L14249" s="77"/>
      <c r="M14249" s="77"/>
    </row>
    <row r="14250" ht="15.75" customHeight="1">
      <c r="A14250" s="79">
        <f t="shared" si="3"/>
        <v>56252</v>
      </c>
      <c r="H14250" s="77"/>
      <c r="I14250" s="77"/>
      <c r="J14250" s="77"/>
      <c r="K14250" s="77"/>
      <c r="L14250" s="77"/>
      <c r="M14250" s="77"/>
    </row>
    <row r="14251" ht="15.75" customHeight="1">
      <c r="A14251" s="79">
        <f t="shared" si="3"/>
        <v>56253</v>
      </c>
      <c r="H14251" s="77"/>
      <c r="I14251" s="77"/>
      <c r="J14251" s="77"/>
      <c r="K14251" s="77"/>
      <c r="L14251" s="77"/>
      <c r="M14251" s="77"/>
    </row>
    <row r="14252" ht="15.75" customHeight="1">
      <c r="A14252" s="79">
        <f t="shared" si="3"/>
        <v>56254</v>
      </c>
      <c r="H14252" s="77"/>
      <c r="I14252" s="77"/>
      <c r="J14252" s="77"/>
      <c r="K14252" s="77"/>
      <c r="L14252" s="77"/>
      <c r="M14252" s="77"/>
    </row>
    <row r="14253" ht="15.75" customHeight="1">
      <c r="A14253" s="79">
        <f t="shared" si="3"/>
        <v>56255</v>
      </c>
      <c r="H14253" s="77"/>
      <c r="I14253" s="77"/>
      <c r="J14253" s="77"/>
      <c r="K14253" s="77"/>
      <c r="L14253" s="77"/>
      <c r="M14253" s="77"/>
    </row>
    <row r="14254" ht="15.75" customHeight="1">
      <c r="A14254" s="79">
        <f t="shared" si="3"/>
        <v>56256</v>
      </c>
      <c r="H14254" s="77"/>
      <c r="I14254" s="77"/>
      <c r="J14254" s="77"/>
      <c r="K14254" s="77"/>
      <c r="L14254" s="77"/>
      <c r="M14254" s="77"/>
    </row>
    <row r="14255" ht="15.75" customHeight="1">
      <c r="A14255" s="79">
        <f t="shared" si="3"/>
        <v>56257</v>
      </c>
      <c r="H14255" s="77"/>
      <c r="I14255" s="77"/>
      <c r="J14255" s="77"/>
      <c r="K14255" s="77"/>
      <c r="L14255" s="77"/>
      <c r="M14255" s="77"/>
    </row>
    <row r="14256" ht="15.75" customHeight="1">
      <c r="A14256" s="79">
        <f t="shared" si="3"/>
        <v>56258</v>
      </c>
      <c r="H14256" s="77"/>
      <c r="I14256" s="77"/>
      <c r="J14256" s="77"/>
      <c r="K14256" s="77"/>
      <c r="L14256" s="77"/>
      <c r="M14256" s="77"/>
    </row>
    <row r="14257" ht="15.75" customHeight="1">
      <c r="A14257" s="79">
        <f t="shared" si="3"/>
        <v>56259</v>
      </c>
      <c r="H14257" s="77"/>
      <c r="I14257" s="77"/>
      <c r="J14257" s="77"/>
      <c r="K14257" s="77"/>
      <c r="L14257" s="77"/>
      <c r="M14257" s="77"/>
    </row>
    <row r="14258" ht="15.75" customHeight="1">
      <c r="A14258" s="79">
        <f t="shared" si="3"/>
        <v>56260</v>
      </c>
      <c r="H14258" s="77"/>
      <c r="I14258" s="77"/>
      <c r="J14258" s="77"/>
      <c r="K14258" s="77"/>
      <c r="L14258" s="77"/>
      <c r="M14258" s="77"/>
    </row>
    <row r="14259" ht="15.75" customHeight="1">
      <c r="A14259" s="79">
        <f t="shared" si="3"/>
        <v>56261</v>
      </c>
      <c r="H14259" s="77"/>
      <c r="I14259" s="77"/>
      <c r="J14259" s="77"/>
      <c r="K14259" s="77"/>
      <c r="L14259" s="77"/>
      <c r="M14259" s="77"/>
    </row>
    <row r="14260" ht="15.75" customHeight="1">
      <c r="A14260" s="79">
        <f t="shared" si="3"/>
        <v>56262</v>
      </c>
      <c r="H14260" s="77"/>
      <c r="I14260" s="77"/>
      <c r="J14260" s="77"/>
      <c r="K14260" s="77"/>
      <c r="L14260" s="77"/>
      <c r="M14260" s="77"/>
    </row>
    <row r="14261" ht="15.75" customHeight="1">
      <c r="A14261" s="79">
        <f t="shared" si="3"/>
        <v>56263</v>
      </c>
      <c r="H14261" s="77"/>
      <c r="I14261" s="77"/>
      <c r="J14261" s="77"/>
      <c r="K14261" s="77"/>
      <c r="L14261" s="77"/>
      <c r="M14261" s="77"/>
    </row>
    <row r="14262" ht="15.75" customHeight="1">
      <c r="A14262" s="79">
        <f t="shared" si="3"/>
        <v>56264</v>
      </c>
      <c r="H14262" s="77"/>
      <c r="I14262" s="77"/>
      <c r="J14262" s="77"/>
      <c r="K14262" s="77"/>
      <c r="L14262" s="77"/>
      <c r="M14262" s="77"/>
    </row>
    <row r="14263" ht="15.75" customHeight="1">
      <c r="A14263" s="79">
        <f t="shared" si="3"/>
        <v>56265</v>
      </c>
      <c r="H14263" s="77"/>
      <c r="I14263" s="77"/>
      <c r="J14263" s="77"/>
      <c r="K14263" s="77"/>
      <c r="L14263" s="77"/>
      <c r="M14263" s="77"/>
    </row>
    <row r="14264" ht="15.75" customHeight="1">
      <c r="A14264" s="79">
        <f t="shared" si="3"/>
        <v>56266</v>
      </c>
      <c r="H14264" s="77"/>
      <c r="I14264" s="77"/>
      <c r="J14264" s="77"/>
      <c r="K14264" s="77"/>
      <c r="L14264" s="77"/>
      <c r="M14264" s="77"/>
    </row>
    <row r="14265" ht="15.75" customHeight="1">
      <c r="A14265" s="79">
        <f t="shared" si="3"/>
        <v>56267</v>
      </c>
      <c r="H14265" s="77"/>
      <c r="I14265" s="77"/>
      <c r="J14265" s="77"/>
      <c r="K14265" s="77"/>
      <c r="L14265" s="77"/>
      <c r="M14265" s="77"/>
    </row>
    <row r="14266" ht="15.75" customHeight="1">
      <c r="A14266" s="79">
        <f t="shared" si="3"/>
        <v>56268</v>
      </c>
      <c r="H14266" s="77"/>
      <c r="I14266" s="77"/>
      <c r="J14266" s="77"/>
      <c r="K14266" s="77"/>
      <c r="L14266" s="77"/>
      <c r="M14266" s="77"/>
    </row>
    <row r="14267" ht="15.75" customHeight="1">
      <c r="A14267" s="79">
        <f t="shared" si="3"/>
        <v>56269</v>
      </c>
      <c r="H14267" s="77"/>
      <c r="I14267" s="77"/>
      <c r="J14267" s="77"/>
      <c r="K14267" s="77"/>
      <c r="L14267" s="77"/>
      <c r="M14267" s="77"/>
    </row>
    <row r="14268" ht="15.75" customHeight="1">
      <c r="A14268" s="79">
        <f t="shared" si="3"/>
        <v>56270</v>
      </c>
      <c r="H14268" s="77"/>
      <c r="I14268" s="77"/>
      <c r="J14268" s="77"/>
      <c r="K14268" s="77"/>
      <c r="L14268" s="77"/>
      <c r="M14268" s="77"/>
    </row>
    <row r="14269" ht="15.75" customHeight="1">
      <c r="A14269" s="79">
        <f t="shared" si="3"/>
        <v>56271</v>
      </c>
      <c r="H14269" s="77"/>
      <c r="I14269" s="77"/>
      <c r="J14269" s="77"/>
      <c r="K14269" s="77"/>
      <c r="L14269" s="77"/>
      <c r="M14269" s="77"/>
    </row>
    <row r="14270" ht="15.75" customHeight="1">
      <c r="A14270" s="79">
        <f t="shared" si="3"/>
        <v>56272</v>
      </c>
      <c r="H14270" s="77"/>
      <c r="I14270" s="77"/>
      <c r="J14270" s="77"/>
      <c r="K14270" s="77"/>
      <c r="L14270" s="77"/>
      <c r="M14270" s="77"/>
    </row>
    <row r="14271" ht="15.75" customHeight="1">
      <c r="A14271" s="79">
        <f t="shared" si="3"/>
        <v>56273</v>
      </c>
      <c r="H14271" s="77"/>
      <c r="I14271" s="77"/>
      <c r="J14271" s="77"/>
      <c r="K14271" s="77"/>
      <c r="L14271" s="77"/>
      <c r="M14271" s="77"/>
    </row>
    <row r="14272" ht="15.75" customHeight="1">
      <c r="A14272" s="79">
        <f t="shared" si="3"/>
        <v>56274</v>
      </c>
      <c r="H14272" s="77"/>
      <c r="I14272" s="77"/>
      <c r="J14272" s="77"/>
      <c r="K14272" s="77"/>
      <c r="L14272" s="77"/>
      <c r="M14272" s="77"/>
    </row>
    <row r="14273" ht="15.75" customHeight="1">
      <c r="A14273" s="79">
        <f t="shared" si="3"/>
        <v>56275</v>
      </c>
      <c r="H14273" s="77"/>
      <c r="I14273" s="77"/>
      <c r="J14273" s="77"/>
      <c r="K14273" s="77"/>
      <c r="L14273" s="77"/>
      <c r="M14273" s="77"/>
    </row>
    <row r="14274" ht="15.75" customHeight="1">
      <c r="A14274" s="79">
        <f t="shared" si="3"/>
        <v>56276</v>
      </c>
      <c r="H14274" s="77"/>
      <c r="I14274" s="77"/>
      <c r="J14274" s="77"/>
      <c r="K14274" s="77"/>
      <c r="L14274" s="77"/>
      <c r="M14274" s="77"/>
    </row>
    <row r="14275" ht="15.75" customHeight="1">
      <c r="A14275" s="79">
        <f t="shared" si="3"/>
        <v>56277</v>
      </c>
      <c r="H14275" s="77"/>
      <c r="I14275" s="77"/>
      <c r="J14275" s="77"/>
      <c r="K14275" s="77"/>
      <c r="L14275" s="77"/>
      <c r="M14275" s="77"/>
    </row>
    <row r="14276" ht="15.75" customHeight="1">
      <c r="A14276" s="79">
        <f t="shared" si="3"/>
        <v>56278</v>
      </c>
      <c r="H14276" s="77"/>
      <c r="I14276" s="77"/>
      <c r="J14276" s="77"/>
      <c r="K14276" s="77"/>
      <c r="L14276" s="77"/>
      <c r="M14276" s="77"/>
    </row>
    <row r="14277" ht="15.75" customHeight="1">
      <c r="A14277" s="79">
        <f t="shared" si="3"/>
        <v>56279</v>
      </c>
      <c r="H14277" s="77"/>
      <c r="I14277" s="77"/>
      <c r="J14277" s="77"/>
      <c r="K14277" s="77"/>
      <c r="L14277" s="77"/>
      <c r="M14277" s="77"/>
    </row>
    <row r="14278" ht="15.75" customHeight="1">
      <c r="A14278" s="79">
        <f t="shared" si="3"/>
        <v>56280</v>
      </c>
      <c r="H14278" s="77"/>
      <c r="I14278" s="77"/>
      <c r="J14278" s="77"/>
      <c r="K14278" s="77"/>
      <c r="L14278" s="77"/>
      <c r="M14278" s="77"/>
    </row>
    <row r="14279" ht="15.75" customHeight="1">
      <c r="A14279" s="79">
        <f t="shared" si="3"/>
        <v>56281</v>
      </c>
      <c r="H14279" s="77"/>
      <c r="I14279" s="77"/>
      <c r="J14279" s="77"/>
      <c r="K14279" s="77"/>
      <c r="L14279" s="77"/>
      <c r="M14279" s="77"/>
    </row>
    <row r="14280" ht="15.75" customHeight="1">
      <c r="A14280" s="79">
        <f t="shared" si="3"/>
        <v>56282</v>
      </c>
      <c r="H14280" s="77"/>
      <c r="I14280" s="77"/>
      <c r="J14280" s="77"/>
      <c r="K14280" s="77"/>
      <c r="L14280" s="77"/>
      <c r="M14280" s="77"/>
    </row>
    <row r="14281" ht="15.75" customHeight="1">
      <c r="A14281" s="79">
        <f t="shared" si="3"/>
        <v>56283</v>
      </c>
      <c r="H14281" s="77"/>
      <c r="I14281" s="77"/>
      <c r="J14281" s="77"/>
      <c r="K14281" s="77"/>
      <c r="L14281" s="77"/>
      <c r="M14281" s="77"/>
    </row>
    <row r="14282" ht="15.75" customHeight="1">
      <c r="A14282" s="79">
        <f t="shared" si="3"/>
        <v>56284</v>
      </c>
      <c r="H14282" s="77"/>
      <c r="I14282" s="77"/>
      <c r="J14282" s="77"/>
      <c r="K14282" s="77"/>
      <c r="L14282" s="77"/>
      <c r="M14282" s="77"/>
    </row>
    <row r="14283" ht="15.75" customHeight="1">
      <c r="A14283" s="79">
        <f t="shared" si="3"/>
        <v>56285</v>
      </c>
      <c r="H14283" s="77"/>
      <c r="I14283" s="77"/>
      <c r="J14283" s="77"/>
      <c r="K14283" s="77"/>
      <c r="L14283" s="77"/>
      <c r="M14283" s="77"/>
    </row>
    <row r="14284" ht="15.75" customHeight="1">
      <c r="A14284" s="79">
        <f t="shared" si="3"/>
        <v>56286</v>
      </c>
      <c r="H14284" s="77"/>
      <c r="I14284" s="77"/>
      <c r="J14284" s="77"/>
      <c r="K14284" s="77"/>
      <c r="L14284" s="77"/>
      <c r="M14284" s="77"/>
    </row>
    <row r="14285" ht="15.75" customHeight="1">
      <c r="A14285" s="79">
        <f t="shared" si="3"/>
        <v>56287</v>
      </c>
      <c r="H14285" s="77"/>
      <c r="I14285" s="77"/>
      <c r="J14285" s="77"/>
      <c r="K14285" s="77"/>
      <c r="L14285" s="77"/>
      <c r="M14285" s="77"/>
    </row>
    <row r="14286" ht="15.75" customHeight="1">
      <c r="A14286" s="79">
        <f t="shared" si="3"/>
        <v>56288</v>
      </c>
      <c r="H14286" s="77"/>
      <c r="I14286" s="77"/>
      <c r="J14286" s="77"/>
      <c r="K14286" s="77"/>
      <c r="L14286" s="77"/>
      <c r="M14286" s="77"/>
    </row>
    <row r="14287" ht="15.75" customHeight="1">
      <c r="A14287" s="79">
        <f t="shared" si="3"/>
        <v>56289</v>
      </c>
      <c r="H14287" s="77"/>
      <c r="I14287" s="77"/>
      <c r="J14287" s="77"/>
      <c r="K14287" s="77"/>
      <c r="L14287" s="77"/>
      <c r="M14287" s="77"/>
    </row>
    <row r="14288" ht="15.75" customHeight="1">
      <c r="A14288" s="79">
        <f t="shared" si="3"/>
        <v>56290</v>
      </c>
      <c r="H14288" s="77"/>
      <c r="I14288" s="77"/>
      <c r="J14288" s="77"/>
      <c r="K14288" s="77"/>
      <c r="L14288" s="77"/>
      <c r="M14288" s="77"/>
    </row>
    <row r="14289" ht="15.75" customHeight="1">
      <c r="A14289" s="79">
        <f t="shared" si="3"/>
        <v>56291</v>
      </c>
      <c r="H14289" s="77"/>
      <c r="I14289" s="77"/>
      <c r="J14289" s="77"/>
      <c r="K14289" s="77"/>
      <c r="L14289" s="77"/>
      <c r="M14289" s="77"/>
    </row>
    <row r="14290" ht="15.75" customHeight="1">
      <c r="A14290" s="79">
        <f t="shared" si="3"/>
        <v>56292</v>
      </c>
      <c r="H14290" s="77"/>
      <c r="I14290" s="77"/>
      <c r="J14290" s="77"/>
      <c r="K14290" s="77"/>
      <c r="L14290" s="77"/>
      <c r="M14290" s="77"/>
    </row>
    <row r="14291" ht="15.75" customHeight="1">
      <c r="A14291" s="79">
        <f t="shared" si="3"/>
        <v>56293</v>
      </c>
      <c r="H14291" s="77"/>
      <c r="I14291" s="77"/>
      <c r="J14291" s="77"/>
      <c r="K14291" s="77"/>
      <c r="L14291" s="77"/>
      <c r="M14291" s="77"/>
    </row>
    <row r="14292" ht="15.75" customHeight="1">
      <c r="A14292" s="79">
        <f t="shared" si="3"/>
        <v>56294</v>
      </c>
      <c r="H14292" s="77"/>
      <c r="I14292" s="77"/>
      <c r="J14292" s="77"/>
      <c r="K14292" s="77"/>
      <c r="L14292" s="77"/>
      <c r="M14292" s="77"/>
    </row>
    <row r="14293" ht="15.75" customHeight="1">
      <c r="A14293" s="79">
        <f t="shared" si="3"/>
        <v>56295</v>
      </c>
      <c r="H14293" s="77"/>
      <c r="I14293" s="77"/>
      <c r="J14293" s="77"/>
      <c r="K14293" s="77"/>
      <c r="L14293" s="77"/>
      <c r="M14293" s="77"/>
    </row>
    <row r="14294" ht="15.75" customHeight="1">
      <c r="A14294" s="79">
        <f t="shared" si="3"/>
        <v>56296</v>
      </c>
      <c r="H14294" s="77"/>
      <c r="I14294" s="77"/>
      <c r="J14294" s="77"/>
      <c r="K14294" s="77"/>
      <c r="L14294" s="77"/>
      <c r="M14294" s="77"/>
    </row>
    <row r="14295" ht="15.75" customHeight="1">
      <c r="A14295" s="79">
        <f t="shared" si="3"/>
        <v>56297</v>
      </c>
      <c r="H14295" s="77"/>
      <c r="I14295" s="77"/>
      <c r="J14295" s="77"/>
      <c r="K14295" s="77"/>
      <c r="L14295" s="77"/>
      <c r="M14295" s="77"/>
    </row>
    <row r="14296" ht="15.75" customHeight="1">
      <c r="A14296" s="79">
        <f t="shared" si="3"/>
        <v>56298</v>
      </c>
      <c r="H14296" s="77"/>
      <c r="I14296" s="77"/>
      <c r="J14296" s="77"/>
      <c r="K14296" s="77"/>
      <c r="L14296" s="77"/>
      <c r="M14296" s="77"/>
    </row>
    <row r="14297" ht="15.75" customHeight="1">
      <c r="A14297" s="79">
        <f t="shared" si="3"/>
        <v>56299</v>
      </c>
      <c r="H14297" s="77"/>
      <c r="I14297" s="77"/>
      <c r="J14297" s="77"/>
      <c r="K14297" s="77"/>
      <c r="L14297" s="77"/>
      <c r="M14297" s="77"/>
    </row>
    <row r="14298" ht="15.75" customHeight="1">
      <c r="A14298" s="79">
        <f t="shared" si="3"/>
        <v>56300</v>
      </c>
      <c r="H14298" s="77"/>
      <c r="I14298" s="77"/>
      <c r="J14298" s="77"/>
      <c r="K14298" s="77"/>
      <c r="L14298" s="77"/>
      <c r="M14298" s="77"/>
    </row>
    <row r="14299" ht="15.75" customHeight="1">
      <c r="A14299" s="79">
        <f t="shared" si="3"/>
        <v>56301</v>
      </c>
      <c r="H14299" s="77"/>
      <c r="I14299" s="77"/>
      <c r="J14299" s="77"/>
      <c r="K14299" s="77"/>
      <c r="L14299" s="77"/>
      <c r="M14299" s="77"/>
    </row>
    <row r="14300" ht="15.75" customHeight="1">
      <c r="A14300" s="79">
        <f t="shared" si="3"/>
        <v>56302</v>
      </c>
      <c r="H14300" s="77"/>
      <c r="I14300" s="77"/>
      <c r="J14300" s="77"/>
      <c r="K14300" s="77"/>
      <c r="L14300" s="77"/>
      <c r="M14300" s="77"/>
    </row>
    <row r="14301" ht="15.75" customHeight="1">
      <c r="A14301" s="79">
        <f t="shared" si="3"/>
        <v>56303</v>
      </c>
      <c r="H14301" s="77"/>
      <c r="I14301" s="77"/>
      <c r="J14301" s="77"/>
      <c r="K14301" s="77"/>
      <c r="L14301" s="77"/>
      <c r="M14301" s="77"/>
    </row>
    <row r="14302" ht="15.75" customHeight="1">
      <c r="A14302" s="79">
        <f t="shared" si="3"/>
        <v>56304</v>
      </c>
      <c r="H14302" s="77"/>
      <c r="I14302" s="77"/>
      <c r="J14302" s="77"/>
      <c r="K14302" s="77"/>
      <c r="L14302" s="77"/>
      <c r="M14302" s="77"/>
    </row>
    <row r="14303" ht="15.75" customHeight="1">
      <c r="A14303" s="79">
        <f t="shared" si="3"/>
        <v>56305</v>
      </c>
      <c r="H14303" s="77"/>
      <c r="I14303" s="77"/>
      <c r="J14303" s="77"/>
      <c r="K14303" s="77"/>
      <c r="L14303" s="77"/>
      <c r="M14303" s="77"/>
    </row>
    <row r="14304" ht="15.75" customHeight="1">
      <c r="A14304" s="79">
        <f t="shared" si="3"/>
        <v>56306</v>
      </c>
      <c r="H14304" s="77"/>
      <c r="I14304" s="77"/>
      <c r="J14304" s="77"/>
      <c r="K14304" s="77"/>
      <c r="L14304" s="77"/>
      <c r="M14304" s="77"/>
    </row>
    <row r="14305" ht="15.75" customHeight="1">
      <c r="A14305" s="79">
        <f t="shared" si="3"/>
        <v>56307</v>
      </c>
      <c r="H14305" s="77"/>
      <c r="I14305" s="77"/>
      <c r="J14305" s="77"/>
      <c r="K14305" s="77"/>
      <c r="L14305" s="77"/>
      <c r="M14305" s="77"/>
    </row>
    <row r="14306" ht="15.75" customHeight="1">
      <c r="A14306" s="79">
        <f t="shared" si="3"/>
        <v>56308</v>
      </c>
      <c r="H14306" s="77"/>
      <c r="I14306" s="77"/>
      <c r="J14306" s="77"/>
      <c r="K14306" s="77"/>
      <c r="L14306" s="77"/>
      <c r="M14306" s="77"/>
    </row>
    <row r="14307" ht="15.75" customHeight="1">
      <c r="A14307" s="79">
        <f t="shared" si="3"/>
        <v>56309</v>
      </c>
      <c r="H14307" s="77"/>
      <c r="I14307" s="77"/>
      <c r="J14307" s="77"/>
      <c r="K14307" s="77"/>
      <c r="L14307" s="77"/>
      <c r="M14307" s="77"/>
    </row>
    <row r="14308" ht="15.75" customHeight="1">
      <c r="A14308" s="79">
        <f t="shared" si="3"/>
        <v>56310</v>
      </c>
      <c r="H14308" s="77"/>
      <c r="I14308" s="77"/>
      <c r="J14308" s="77"/>
      <c r="K14308" s="77"/>
      <c r="L14308" s="77"/>
      <c r="M14308" s="77"/>
    </row>
    <row r="14309" ht="15.75" customHeight="1">
      <c r="A14309" s="79">
        <f t="shared" si="3"/>
        <v>56311</v>
      </c>
      <c r="H14309" s="77"/>
      <c r="I14309" s="77"/>
      <c r="J14309" s="77"/>
      <c r="K14309" s="77"/>
      <c r="L14309" s="77"/>
      <c r="M14309" s="77"/>
    </row>
    <row r="14310" ht="15.75" customHeight="1">
      <c r="A14310" s="79">
        <f t="shared" si="3"/>
        <v>56312</v>
      </c>
      <c r="H14310" s="77"/>
      <c r="I14310" s="77"/>
      <c r="J14310" s="77"/>
      <c r="K14310" s="77"/>
      <c r="L14310" s="77"/>
      <c r="M14310" s="77"/>
    </row>
    <row r="14311" ht="15.75" customHeight="1">
      <c r="A14311" s="79">
        <f t="shared" si="3"/>
        <v>56313</v>
      </c>
      <c r="H14311" s="77"/>
      <c r="I14311" s="77"/>
      <c r="J14311" s="77"/>
      <c r="K14311" s="77"/>
      <c r="L14311" s="77"/>
      <c r="M14311" s="77"/>
    </row>
    <row r="14312" ht="15.75" customHeight="1">
      <c r="A14312" s="79">
        <f t="shared" si="3"/>
        <v>56314</v>
      </c>
      <c r="H14312" s="77"/>
      <c r="I14312" s="77"/>
      <c r="J14312" s="77"/>
      <c r="K14312" s="77"/>
      <c r="L14312" s="77"/>
      <c r="M14312" s="77"/>
    </row>
    <row r="14313" ht="15.75" customHeight="1">
      <c r="A14313" s="79">
        <f t="shared" si="3"/>
        <v>56315</v>
      </c>
      <c r="H14313" s="77"/>
      <c r="I14313" s="77"/>
      <c r="J14313" s="77"/>
      <c r="K14313" s="77"/>
      <c r="L14313" s="77"/>
      <c r="M14313" s="77"/>
    </row>
    <row r="14314" ht="15.75" customHeight="1">
      <c r="A14314" s="79">
        <f t="shared" si="3"/>
        <v>56316</v>
      </c>
      <c r="H14314" s="77"/>
      <c r="I14314" s="77"/>
      <c r="J14314" s="77"/>
      <c r="K14314" s="77"/>
      <c r="L14314" s="77"/>
      <c r="M14314" s="77"/>
    </row>
    <row r="14315" ht="15.75" customHeight="1">
      <c r="A14315" s="79">
        <f t="shared" si="3"/>
        <v>56317</v>
      </c>
      <c r="H14315" s="77"/>
      <c r="I14315" s="77"/>
      <c r="J14315" s="77"/>
      <c r="K14315" s="77"/>
      <c r="L14315" s="77"/>
      <c r="M14315" s="77"/>
    </row>
    <row r="14316" ht="15.75" customHeight="1">
      <c r="A14316" s="79">
        <f t="shared" si="3"/>
        <v>56318</v>
      </c>
      <c r="H14316" s="77"/>
      <c r="I14316" s="77"/>
      <c r="J14316" s="77"/>
      <c r="K14316" s="77"/>
      <c r="L14316" s="77"/>
      <c r="M14316" s="77"/>
    </row>
    <row r="14317" ht="15.75" customHeight="1">
      <c r="A14317" s="79">
        <f t="shared" si="3"/>
        <v>56319</v>
      </c>
      <c r="H14317" s="77"/>
      <c r="I14317" s="77"/>
      <c r="J14317" s="77"/>
      <c r="K14317" s="77"/>
      <c r="L14317" s="77"/>
      <c r="M14317" s="77"/>
    </row>
    <row r="14318" ht="15.75" customHeight="1">
      <c r="A14318" s="79">
        <f t="shared" si="3"/>
        <v>56320</v>
      </c>
      <c r="H14318" s="77"/>
      <c r="I14318" s="77"/>
      <c r="J14318" s="77"/>
      <c r="K14318" s="77"/>
      <c r="L14318" s="77"/>
      <c r="M14318" s="77"/>
    </row>
    <row r="14319" ht="15.75" customHeight="1">
      <c r="A14319" s="79">
        <f t="shared" si="3"/>
        <v>56321</v>
      </c>
      <c r="H14319" s="77"/>
      <c r="I14319" s="77"/>
      <c r="J14319" s="77"/>
      <c r="K14319" s="77"/>
      <c r="L14319" s="77"/>
      <c r="M14319" s="77"/>
    </row>
    <row r="14320" ht="15.75" customHeight="1">
      <c r="A14320" s="79">
        <f t="shared" si="3"/>
        <v>56322</v>
      </c>
      <c r="H14320" s="77"/>
      <c r="I14320" s="77"/>
      <c r="J14320" s="77"/>
      <c r="K14320" s="77"/>
      <c r="L14320" s="77"/>
      <c r="M14320" s="77"/>
    </row>
    <row r="14321" ht="15.75" customHeight="1">
      <c r="A14321" s="79">
        <f t="shared" si="3"/>
        <v>56323</v>
      </c>
      <c r="H14321" s="77"/>
      <c r="I14321" s="77"/>
      <c r="J14321" s="77"/>
      <c r="K14321" s="77"/>
      <c r="L14321" s="77"/>
      <c r="M14321" s="77"/>
    </row>
    <row r="14322" ht="15.75" customHeight="1">
      <c r="A14322" s="79">
        <f t="shared" si="3"/>
        <v>56324</v>
      </c>
      <c r="H14322" s="77"/>
      <c r="I14322" s="77"/>
      <c r="J14322" s="77"/>
      <c r="K14322" s="77"/>
      <c r="L14322" s="77"/>
      <c r="M14322" s="77"/>
    </row>
    <row r="14323" ht="15.75" customHeight="1">
      <c r="A14323" s="79">
        <f t="shared" si="3"/>
        <v>56325</v>
      </c>
      <c r="H14323" s="77"/>
      <c r="I14323" s="77"/>
      <c r="J14323" s="77"/>
      <c r="K14323" s="77"/>
      <c r="L14323" s="77"/>
      <c r="M14323" s="77"/>
    </row>
    <row r="14324" ht="15.75" customHeight="1">
      <c r="A14324" s="79">
        <f t="shared" si="3"/>
        <v>56326</v>
      </c>
      <c r="H14324" s="77"/>
      <c r="I14324" s="77"/>
      <c r="J14324" s="77"/>
      <c r="K14324" s="77"/>
      <c r="L14324" s="77"/>
      <c r="M14324" s="77"/>
    </row>
    <row r="14325" ht="15.75" customHeight="1">
      <c r="A14325" s="79">
        <f t="shared" si="3"/>
        <v>56327</v>
      </c>
      <c r="H14325" s="77"/>
      <c r="I14325" s="77"/>
      <c r="J14325" s="77"/>
      <c r="K14325" s="77"/>
      <c r="L14325" s="77"/>
      <c r="M14325" s="77"/>
    </row>
    <row r="14326" ht="15.75" customHeight="1">
      <c r="A14326" s="79">
        <f t="shared" si="3"/>
        <v>56328</v>
      </c>
      <c r="H14326" s="77"/>
      <c r="I14326" s="77"/>
      <c r="J14326" s="77"/>
      <c r="K14326" s="77"/>
      <c r="L14326" s="77"/>
      <c r="M14326" s="77"/>
    </row>
    <row r="14327" ht="15.75" customHeight="1">
      <c r="A14327" s="79">
        <f t="shared" si="3"/>
        <v>56329</v>
      </c>
      <c r="H14327" s="77"/>
      <c r="I14327" s="77"/>
      <c r="J14327" s="77"/>
      <c r="K14327" s="77"/>
      <c r="L14327" s="77"/>
      <c r="M14327" s="77"/>
    </row>
    <row r="14328" ht="15.75" customHeight="1">
      <c r="A14328" s="79">
        <f t="shared" si="3"/>
        <v>56330</v>
      </c>
      <c r="H14328" s="77"/>
      <c r="I14328" s="77"/>
      <c r="J14328" s="77"/>
      <c r="K14328" s="77"/>
      <c r="L14328" s="77"/>
      <c r="M14328" s="77"/>
    </row>
    <row r="14329" ht="15.75" customHeight="1">
      <c r="A14329" s="79">
        <f t="shared" si="3"/>
        <v>56331</v>
      </c>
      <c r="H14329" s="77"/>
      <c r="I14329" s="77"/>
      <c r="J14329" s="77"/>
      <c r="K14329" s="77"/>
      <c r="L14329" s="77"/>
      <c r="M14329" s="77"/>
    </row>
    <row r="14330" ht="15.75" customHeight="1">
      <c r="A14330" s="79">
        <f t="shared" si="3"/>
        <v>56332</v>
      </c>
      <c r="H14330" s="77"/>
      <c r="I14330" s="77"/>
      <c r="J14330" s="77"/>
      <c r="K14330" s="77"/>
      <c r="L14330" s="77"/>
      <c r="M14330" s="77"/>
    </row>
    <row r="14331" ht="15.75" customHeight="1">
      <c r="A14331" s="79">
        <f t="shared" si="3"/>
        <v>56333</v>
      </c>
      <c r="H14331" s="77"/>
      <c r="I14331" s="77"/>
      <c r="J14331" s="77"/>
      <c r="K14331" s="77"/>
      <c r="L14331" s="77"/>
      <c r="M14331" s="77"/>
    </row>
    <row r="14332" ht="15.75" customHeight="1">
      <c r="A14332" s="79">
        <f t="shared" si="3"/>
        <v>56334</v>
      </c>
      <c r="H14332" s="77"/>
      <c r="I14332" s="77"/>
      <c r="J14332" s="77"/>
      <c r="K14332" s="77"/>
      <c r="L14332" s="77"/>
      <c r="M14332" s="77"/>
    </row>
    <row r="14333" ht="15.75" customHeight="1">
      <c r="A14333" s="79">
        <f t="shared" si="3"/>
        <v>56335</v>
      </c>
      <c r="H14333" s="77"/>
      <c r="I14333" s="77"/>
      <c r="J14333" s="77"/>
      <c r="K14333" s="77"/>
      <c r="L14333" s="77"/>
      <c r="M14333" s="77"/>
    </row>
    <row r="14334" ht="15.75" customHeight="1">
      <c r="A14334" s="79">
        <f t="shared" si="3"/>
        <v>56336</v>
      </c>
      <c r="H14334" s="77"/>
      <c r="I14334" s="77"/>
      <c r="J14334" s="77"/>
      <c r="K14334" s="77"/>
      <c r="L14334" s="77"/>
      <c r="M14334" s="77"/>
    </row>
    <row r="14335" ht="15.75" customHeight="1">
      <c r="A14335" s="79">
        <f t="shared" si="3"/>
        <v>56337</v>
      </c>
      <c r="H14335" s="77"/>
      <c r="I14335" s="77"/>
      <c r="J14335" s="77"/>
      <c r="K14335" s="77"/>
      <c r="L14335" s="77"/>
      <c r="M14335" s="77"/>
    </row>
    <row r="14336" ht="15.75" customHeight="1">
      <c r="A14336" s="79">
        <f t="shared" si="3"/>
        <v>56338</v>
      </c>
      <c r="H14336" s="77"/>
      <c r="I14336" s="77"/>
      <c r="J14336" s="77"/>
      <c r="K14336" s="77"/>
      <c r="L14336" s="77"/>
      <c r="M14336" s="77"/>
    </row>
    <row r="14337" ht="15.75" customHeight="1">
      <c r="A14337" s="79">
        <f t="shared" si="3"/>
        <v>56339</v>
      </c>
      <c r="H14337" s="77"/>
      <c r="I14337" s="77"/>
      <c r="J14337" s="77"/>
      <c r="K14337" s="77"/>
      <c r="L14337" s="77"/>
      <c r="M14337" s="77"/>
    </row>
    <row r="14338" ht="15.75" customHeight="1">
      <c r="A14338" s="79">
        <f t="shared" si="3"/>
        <v>56340</v>
      </c>
      <c r="H14338" s="77"/>
      <c r="I14338" s="77"/>
      <c r="J14338" s="77"/>
      <c r="K14338" s="77"/>
      <c r="L14338" s="77"/>
      <c r="M14338" s="77"/>
    </row>
    <row r="14339" ht="15.75" customHeight="1">
      <c r="A14339" s="79">
        <f t="shared" si="3"/>
        <v>56341</v>
      </c>
      <c r="H14339" s="77"/>
      <c r="I14339" s="77"/>
      <c r="J14339" s="77"/>
      <c r="K14339" s="77"/>
      <c r="L14339" s="77"/>
      <c r="M14339" s="77"/>
    </row>
    <row r="14340" ht="15.75" customHeight="1">
      <c r="A14340" s="79">
        <f t="shared" si="3"/>
        <v>56342</v>
      </c>
      <c r="H14340" s="77"/>
      <c r="I14340" s="77"/>
      <c r="J14340" s="77"/>
      <c r="K14340" s="77"/>
      <c r="L14340" s="77"/>
      <c r="M14340" s="77"/>
    </row>
    <row r="14341" ht="15.75" customHeight="1">
      <c r="A14341" s="79">
        <f t="shared" si="3"/>
        <v>56343</v>
      </c>
      <c r="H14341" s="77"/>
      <c r="I14341" s="77"/>
      <c r="J14341" s="77"/>
      <c r="K14341" s="77"/>
      <c r="L14341" s="77"/>
      <c r="M14341" s="77"/>
    </row>
    <row r="14342" ht="15.75" customHeight="1">
      <c r="A14342" s="79">
        <f t="shared" si="3"/>
        <v>56344</v>
      </c>
      <c r="H14342" s="77"/>
      <c r="I14342" s="77"/>
      <c r="J14342" s="77"/>
      <c r="K14342" s="77"/>
      <c r="L14342" s="77"/>
      <c r="M14342" s="77"/>
    </row>
    <row r="14343" ht="15.75" customHeight="1">
      <c r="A14343" s="79">
        <f t="shared" si="3"/>
        <v>56345</v>
      </c>
      <c r="H14343" s="77"/>
      <c r="I14343" s="77"/>
      <c r="J14343" s="77"/>
      <c r="K14343" s="77"/>
      <c r="L14343" s="77"/>
      <c r="M14343" s="77"/>
    </row>
    <row r="14344" ht="15.75" customHeight="1">
      <c r="A14344" s="79">
        <f t="shared" si="3"/>
        <v>56346</v>
      </c>
      <c r="H14344" s="77"/>
      <c r="I14344" s="77"/>
      <c r="J14344" s="77"/>
      <c r="K14344" s="77"/>
      <c r="L14344" s="77"/>
      <c r="M14344" s="77"/>
    </row>
    <row r="14345" ht="15.75" customHeight="1">
      <c r="A14345" s="79">
        <f t="shared" si="3"/>
        <v>56347</v>
      </c>
      <c r="H14345" s="77"/>
      <c r="I14345" s="77"/>
      <c r="J14345" s="77"/>
      <c r="K14345" s="77"/>
      <c r="L14345" s="77"/>
      <c r="M14345" s="77"/>
    </row>
    <row r="14346" ht="15.75" customHeight="1">
      <c r="A14346" s="79">
        <f t="shared" si="3"/>
        <v>56348</v>
      </c>
      <c r="H14346" s="77"/>
      <c r="I14346" s="77"/>
      <c r="J14346" s="77"/>
      <c r="K14346" s="77"/>
      <c r="L14346" s="77"/>
      <c r="M14346" s="77"/>
    </row>
    <row r="14347" ht="15.75" customHeight="1">
      <c r="A14347" s="79">
        <f t="shared" si="3"/>
        <v>56349</v>
      </c>
      <c r="H14347" s="77"/>
      <c r="I14347" s="77"/>
      <c r="J14347" s="77"/>
      <c r="K14347" s="77"/>
      <c r="L14347" s="77"/>
      <c r="M14347" s="77"/>
    </row>
    <row r="14348" ht="15.75" customHeight="1">
      <c r="A14348" s="79">
        <f t="shared" si="3"/>
        <v>56350</v>
      </c>
      <c r="H14348" s="77"/>
      <c r="I14348" s="77"/>
      <c r="J14348" s="77"/>
      <c r="K14348" s="77"/>
      <c r="L14348" s="77"/>
      <c r="M14348" s="77"/>
    </row>
    <row r="14349" ht="15.75" customHeight="1">
      <c r="A14349" s="79">
        <f t="shared" si="3"/>
        <v>56351</v>
      </c>
      <c r="H14349" s="77"/>
      <c r="I14349" s="77"/>
      <c r="J14349" s="77"/>
      <c r="K14349" s="77"/>
      <c r="L14349" s="77"/>
      <c r="M14349" s="77"/>
    </row>
    <row r="14350" ht="15.75" customHeight="1">
      <c r="A14350" s="79">
        <f t="shared" si="3"/>
        <v>56352</v>
      </c>
      <c r="H14350" s="77"/>
      <c r="I14350" s="77"/>
      <c r="J14350" s="77"/>
      <c r="K14350" s="77"/>
      <c r="L14350" s="77"/>
      <c r="M14350" s="77"/>
    </row>
    <row r="14351" ht="15.75" customHeight="1">
      <c r="A14351" s="79">
        <f t="shared" si="3"/>
        <v>56353</v>
      </c>
      <c r="H14351" s="77"/>
      <c r="I14351" s="77"/>
      <c r="J14351" s="77"/>
      <c r="K14351" s="77"/>
      <c r="L14351" s="77"/>
      <c r="M14351" s="77"/>
    </row>
    <row r="14352" ht="15.75" customHeight="1">
      <c r="A14352" s="79">
        <f t="shared" si="3"/>
        <v>56354</v>
      </c>
      <c r="H14352" s="77"/>
      <c r="I14352" s="77"/>
      <c r="J14352" s="77"/>
      <c r="K14352" s="77"/>
      <c r="L14352" s="77"/>
      <c r="M14352" s="77"/>
    </row>
    <row r="14353" ht="15.75" customHeight="1">
      <c r="A14353" s="79">
        <f t="shared" si="3"/>
        <v>56355</v>
      </c>
      <c r="H14353" s="77"/>
      <c r="I14353" s="77"/>
      <c r="J14353" s="77"/>
      <c r="K14353" s="77"/>
      <c r="L14353" s="77"/>
      <c r="M14353" s="77"/>
    </row>
    <row r="14354" ht="15.75" customHeight="1">
      <c r="A14354" s="79">
        <f t="shared" si="3"/>
        <v>56356</v>
      </c>
      <c r="H14354" s="77"/>
      <c r="I14354" s="77"/>
      <c r="J14354" s="77"/>
      <c r="K14354" s="77"/>
      <c r="L14354" s="77"/>
      <c r="M14354" s="77"/>
    </row>
    <row r="14355" ht="15.75" customHeight="1">
      <c r="A14355" s="79">
        <f t="shared" si="3"/>
        <v>56357</v>
      </c>
      <c r="H14355" s="77"/>
      <c r="I14355" s="77"/>
      <c r="J14355" s="77"/>
      <c r="K14355" s="77"/>
      <c r="L14355" s="77"/>
      <c r="M14355" s="77"/>
    </row>
    <row r="14356" ht="15.75" customHeight="1">
      <c r="A14356" s="79">
        <f t="shared" si="3"/>
        <v>56358</v>
      </c>
      <c r="H14356" s="77"/>
      <c r="I14356" s="77"/>
      <c r="J14356" s="77"/>
      <c r="K14356" s="77"/>
      <c r="L14356" s="77"/>
      <c r="M14356" s="77"/>
    </row>
    <row r="14357" ht="15.75" customHeight="1">
      <c r="A14357" s="79">
        <f t="shared" si="3"/>
        <v>56359</v>
      </c>
      <c r="H14357" s="77"/>
      <c r="I14357" s="77"/>
      <c r="J14357" s="77"/>
      <c r="K14357" s="77"/>
      <c r="L14357" s="77"/>
      <c r="M14357" s="77"/>
    </row>
    <row r="14358" ht="15.75" customHeight="1">
      <c r="A14358" s="79">
        <f t="shared" si="3"/>
        <v>56360</v>
      </c>
      <c r="H14358" s="77"/>
      <c r="I14358" s="77"/>
      <c r="J14358" s="77"/>
      <c r="K14358" s="77"/>
      <c r="L14358" s="77"/>
      <c r="M14358" s="77"/>
    </row>
    <row r="14359" ht="15.75" customHeight="1">
      <c r="A14359" s="79">
        <f t="shared" si="3"/>
        <v>56361</v>
      </c>
      <c r="H14359" s="77"/>
      <c r="I14359" s="77"/>
      <c r="J14359" s="77"/>
      <c r="K14359" s="77"/>
      <c r="L14359" s="77"/>
      <c r="M14359" s="77"/>
    </row>
    <row r="14360" ht="15.75" customHeight="1">
      <c r="A14360" s="79">
        <f t="shared" si="3"/>
        <v>56362</v>
      </c>
      <c r="H14360" s="77"/>
      <c r="I14360" s="77"/>
      <c r="J14360" s="77"/>
      <c r="K14360" s="77"/>
      <c r="L14360" s="77"/>
      <c r="M14360" s="77"/>
    </row>
    <row r="14361" ht="15.75" customHeight="1">
      <c r="A14361" s="79">
        <f t="shared" si="3"/>
        <v>56363</v>
      </c>
      <c r="H14361" s="77"/>
      <c r="I14361" s="77"/>
      <c r="J14361" s="77"/>
      <c r="K14361" s="77"/>
      <c r="L14361" s="77"/>
      <c r="M14361" s="77"/>
    </row>
    <row r="14362" ht="15.75" customHeight="1">
      <c r="A14362" s="79">
        <f t="shared" si="3"/>
        <v>56364</v>
      </c>
      <c r="H14362" s="77"/>
      <c r="I14362" s="77"/>
      <c r="J14362" s="77"/>
      <c r="K14362" s="77"/>
      <c r="L14362" s="77"/>
      <c r="M14362" s="77"/>
    </row>
    <row r="14363" ht="15.75" customHeight="1">
      <c r="A14363" s="79">
        <f t="shared" si="3"/>
        <v>56365</v>
      </c>
      <c r="H14363" s="77"/>
      <c r="I14363" s="77"/>
      <c r="J14363" s="77"/>
      <c r="K14363" s="77"/>
      <c r="L14363" s="77"/>
      <c r="M14363" s="77"/>
    </row>
    <row r="14364" ht="15.75" customHeight="1">
      <c r="A14364" s="79">
        <f t="shared" si="3"/>
        <v>56366</v>
      </c>
      <c r="H14364" s="77"/>
      <c r="I14364" s="77"/>
      <c r="J14364" s="77"/>
      <c r="K14364" s="77"/>
      <c r="L14364" s="77"/>
      <c r="M14364" s="77"/>
    </row>
    <row r="14365" ht="15.75" customHeight="1">
      <c r="A14365" s="79">
        <f t="shared" si="3"/>
        <v>56367</v>
      </c>
      <c r="H14365" s="77"/>
      <c r="I14365" s="77"/>
      <c r="J14365" s="77"/>
      <c r="K14365" s="77"/>
      <c r="L14365" s="77"/>
      <c r="M14365" s="77"/>
    </row>
    <row r="14366" ht="15.75" customHeight="1">
      <c r="A14366" s="79">
        <f t="shared" si="3"/>
        <v>56368</v>
      </c>
      <c r="H14366" s="77"/>
      <c r="I14366" s="77"/>
      <c r="J14366" s="77"/>
      <c r="K14366" s="77"/>
      <c r="L14366" s="77"/>
      <c r="M14366" s="77"/>
    </row>
    <row r="14367" ht="15.75" customHeight="1">
      <c r="A14367" s="79">
        <f t="shared" si="3"/>
        <v>56369</v>
      </c>
      <c r="H14367" s="77"/>
      <c r="I14367" s="77"/>
      <c r="J14367" s="77"/>
      <c r="K14367" s="77"/>
      <c r="L14367" s="77"/>
      <c r="M14367" s="77"/>
    </row>
    <row r="14368" ht="15.75" customHeight="1">
      <c r="A14368" s="79">
        <f t="shared" si="3"/>
        <v>56370</v>
      </c>
      <c r="H14368" s="77"/>
      <c r="I14368" s="77"/>
      <c r="J14368" s="77"/>
      <c r="K14368" s="77"/>
      <c r="L14368" s="77"/>
      <c r="M14368" s="77"/>
    </row>
    <row r="14369" ht="15.75" customHeight="1">
      <c r="A14369" s="79">
        <f t="shared" si="3"/>
        <v>56371</v>
      </c>
      <c r="H14369" s="77"/>
      <c r="I14369" s="77"/>
      <c r="J14369" s="77"/>
      <c r="K14369" s="77"/>
      <c r="L14369" s="77"/>
      <c r="M14369" s="77"/>
    </row>
    <row r="14370" ht="15.75" customHeight="1">
      <c r="A14370" s="79">
        <f t="shared" si="3"/>
        <v>56372</v>
      </c>
      <c r="H14370" s="77"/>
      <c r="I14370" s="77"/>
      <c r="J14370" s="77"/>
      <c r="K14370" s="77"/>
      <c r="L14370" s="77"/>
      <c r="M14370" s="77"/>
    </row>
    <row r="14371" ht="15.75" customHeight="1">
      <c r="A14371" s="79">
        <f t="shared" si="3"/>
        <v>56373</v>
      </c>
      <c r="H14371" s="77"/>
      <c r="I14371" s="77"/>
      <c r="J14371" s="77"/>
      <c r="K14371" s="77"/>
      <c r="L14371" s="77"/>
      <c r="M14371" s="77"/>
    </row>
    <row r="14372" ht="15.75" customHeight="1">
      <c r="A14372" s="79">
        <f t="shared" si="3"/>
        <v>56374</v>
      </c>
      <c r="H14372" s="77"/>
      <c r="I14372" s="77"/>
      <c r="J14372" s="77"/>
      <c r="K14372" s="77"/>
      <c r="L14372" s="77"/>
      <c r="M14372" s="77"/>
    </row>
    <row r="14373" ht="15.75" customHeight="1">
      <c r="A14373" s="79">
        <f t="shared" si="3"/>
        <v>56375</v>
      </c>
      <c r="H14373" s="77"/>
      <c r="I14373" s="77"/>
      <c r="J14373" s="77"/>
      <c r="K14373" s="77"/>
      <c r="L14373" s="77"/>
      <c r="M14373" s="77"/>
    </row>
    <row r="14374" ht="15.75" customHeight="1">
      <c r="A14374" s="79">
        <f t="shared" si="3"/>
        <v>56376</v>
      </c>
      <c r="H14374" s="77"/>
      <c r="I14374" s="77"/>
      <c r="J14374" s="77"/>
      <c r="K14374" s="77"/>
      <c r="L14374" s="77"/>
      <c r="M14374" s="77"/>
    </row>
    <row r="14375" ht="15.75" customHeight="1">
      <c r="A14375" s="79">
        <f t="shared" si="3"/>
        <v>56377</v>
      </c>
      <c r="H14375" s="77"/>
      <c r="I14375" s="77"/>
      <c r="J14375" s="77"/>
      <c r="K14375" s="77"/>
      <c r="L14375" s="77"/>
      <c r="M14375" s="77"/>
    </row>
    <row r="14376" ht="15.75" customHeight="1">
      <c r="A14376" s="79">
        <f t="shared" si="3"/>
        <v>56378</v>
      </c>
      <c r="H14376" s="77"/>
      <c r="I14376" s="77"/>
      <c r="J14376" s="77"/>
      <c r="K14376" s="77"/>
      <c r="L14376" s="77"/>
      <c r="M14376" s="77"/>
    </row>
    <row r="14377" ht="15.75" customHeight="1">
      <c r="A14377" s="79">
        <f t="shared" si="3"/>
        <v>56379</v>
      </c>
      <c r="H14377" s="77"/>
      <c r="I14377" s="77"/>
      <c r="J14377" s="77"/>
      <c r="K14377" s="77"/>
      <c r="L14377" s="77"/>
      <c r="M14377" s="77"/>
    </row>
    <row r="14378" ht="15.75" customHeight="1">
      <c r="A14378" s="79">
        <f t="shared" si="3"/>
        <v>56380</v>
      </c>
      <c r="H14378" s="77"/>
      <c r="I14378" s="77"/>
      <c r="J14378" s="77"/>
      <c r="K14378" s="77"/>
      <c r="L14378" s="77"/>
      <c r="M14378" s="77"/>
    </row>
    <row r="14379" ht="15.75" customHeight="1">
      <c r="A14379" s="79">
        <f t="shared" si="3"/>
        <v>56381</v>
      </c>
      <c r="H14379" s="77"/>
      <c r="I14379" s="77"/>
      <c r="J14379" s="77"/>
      <c r="K14379" s="77"/>
      <c r="L14379" s="77"/>
      <c r="M14379" s="77"/>
    </row>
    <row r="14380" ht="15.75" customHeight="1">
      <c r="A14380" s="79">
        <f t="shared" si="3"/>
        <v>56382</v>
      </c>
      <c r="H14380" s="77"/>
      <c r="I14380" s="77"/>
      <c r="J14380" s="77"/>
      <c r="K14380" s="77"/>
      <c r="L14380" s="77"/>
      <c r="M14380" s="77"/>
    </row>
    <row r="14381" ht="15.75" customHeight="1">
      <c r="A14381" s="79">
        <f t="shared" si="3"/>
        <v>56383</v>
      </c>
      <c r="H14381" s="77"/>
      <c r="I14381" s="77"/>
      <c r="J14381" s="77"/>
      <c r="K14381" s="77"/>
      <c r="L14381" s="77"/>
      <c r="M14381" s="77"/>
    </row>
    <row r="14382" ht="15.75" customHeight="1">
      <c r="A14382" s="79">
        <f t="shared" si="3"/>
        <v>56384</v>
      </c>
      <c r="H14382" s="77"/>
      <c r="I14382" s="77"/>
      <c r="J14382" s="77"/>
      <c r="K14382" s="77"/>
      <c r="L14382" s="77"/>
      <c r="M14382" s="77"/>
    </row>
    <row r="14383" ht="15.75" customHeight="1">
      <c r="A14383" s="79">
        <f t="shared" si="3"/>
        <v>56385</v>
      </c>
      <c r="H14383" s="77"/>
      <c r="I14383" s="77"/>
      <c r="J14383" s="77"/>
      <c r="K14383" s="77"/>
      <c r="L14383" s="77"/>
      <c r="M14383" s="77"/>
    </row>
    <row r="14384" ht="15.75" customHeight="1">
      <c r="A14384" s="79">
        <f t="shared" si="3"/>
        <v>56386</v>
      </c>
      <c r="H14384" s="77"/>
      <c r="I14384" s="77"/>
      <c r="J14384" s="77"/>
      <c r="K14384" s="77"/>
      <c r="L14384" s="77"/>
      <c r="M14384" s="77"/>
    </row>
    <row r="14385" ht="15.75" customHeight="1">
      <c r="A14385" s="79">
        <f t="shared" si="3"/>
        <v>56387</v>
      </c>
      <c r="H14385" s="77"/>
      <c r="I14385" s="77"/>
      <c r="J14385" s="77"/>
      <c r="K14385" s="77"/>
      <c r="L14385" s="77"/>
      <c r="M14385" s="77"/>
    </row>
    <row r="14386" ht="15.75" customHeight="1">
      <c r="A14386" s="79">
        <f t="shared" si="3"/>
        <v>56388</v>
      </c>
      <c r="H14386" s="77"/>
      <c r="I14386" s="77"/>
      <c r="J14386" s="77"/>
      <c r="K14386" s="77"/>
      <c r="L14386" s="77"/>
      <c r="M14386" s="77"/>
    </row>
    <row r="14387" ht="15.75" customHeight="1">
      <c r="A14387" s="79">
        <f t="shared" si="3"/>
        <v>56389</v>
      </c>
      <c r="H14387" s="77"/>
      <c r="I14387" s="77"/>
      <c r="J14387" s="77"/>
      <c r="K14387" s="77"/>
      <c r="L14387" s="77"/>
      <c r="M14387" s="77"/>
    </row>
    <row r="14388" ht="15.75" customHeight="1">
      <c r="A14388" s="79">
        <f t="shared" si="3"/>
        <v>56390</v>
      </c>
      <c r="H14388" s="77"/>
      <c r="I14388" s="77"/>
      <c r="J14388" s="77"/>
      <c r="K14388" s="77"/>
      <c r="L14388" s="77"/>
      <c r="M14388" s="77"/>
    </row>
    <row r="14389" ht="15.75" customHeight="1">
      <c r="A14389" s="79">
        <f t="shared" si="3"/>
        <v>56391</v>
      </c>
      <c r="H14389" s="77"/>
      <c r="I14389" s="77"/>
      <c r="J14389" s="77"/>
      <c r="K14389" s="77"/>
      <c r="L14389" s="77"/>
      <c r="M14389" s="77"/>
    </row>
    <row r="14390" ht="15.75" customHeight="1">
      <c r="A14390" s="79">
        <f t="shared" si="3"/>
        <v>56392</v>
      </c>
      <c r="H14390" s="77"/>
      <c r="I14390" s="77"/>
      <c r="J14390" s="77"/>
      <c r="K14390" s="77"/>
      <c r="L14390" s="77"/>
      <c r="M14390" s="77"/>
    </row>
    <row r="14391" ht="15.75" customHeight="1">
      <c r="A14391" s="79">
        <f t="shared" si="3"/>
        <v>56393</v>
      </c>
      <c r="H14391" s="77"/>
      <c r="I14391" s="77"/>
      <c r="J14391" s="77"/>
      <c r="K14391" s="77"/>
      <c r="L14391" s="77"/>
      <c r="M14391" s="77"/>
    </row>
    <row r="14392" ht="15.75" customHeight="1">
      <c r="A14392" s="79">
        <f t="shared" si="3"/>
        <v>56394</v>
      </c>
      <c r="H14392" s="77"/>
      <c r="I14392" s="77"/>
      <c r="J14392" s="77"/>
      <c r="K14392" s="77"/>
      <c r="L14392" s="77"/>
      <c r="M14392" s="77"/>
    </row>
    <row r="14393" ht="15.75" customHeight="1">
      <c r="A14393" s="79">
        <f t="shared" si="3"/>
        <v>56395</v>
      </c>
      <c r="H14393" s="77"/>
      <c r="I14393" s="77"/>
      <c r="J14393" s="77"/>
      <c r="K14393" s="77"/>
      <c r="L14393" s="77"/>
      <c r="M14393" s="77"/>
    </row>
    <row r="14394" ht="15.75" customHeight="1">
      <c r="A14394" s="79">
        <f t="shared" si="3"/>
        <v>56396</v>
      </c>
      <c r="H14394" s="77"/>
      <c r="I14394" s="77"/>
      <c r="J14394" s="77"/>
      <c r="K14394" s="77"/>
      <c r="L14394" s="77"/>
      <c r="M14394" s="77"/>
    </row>
    <row r="14395" ht="15.75" customHeight="1">
      <c r="A14395" s="79">
        <f t="shared" si="3"/>
        <v>56397</v>
      </c>
      <c r="H14395" s="77"/>
      <c r="I14395" s="77"/>
      <c r="J14395" s="77"/>
      <c r="K14395" s="77"/>
      <c r="L14395" s="77"/>
      <c r="M14395" s="77"/>
    </row>
    <row r="14396" ht="15.75" customHeight="1">
      <c r="A14396" s="79">
        <f t="shared" si="3"/>
        <v>56398</v>
      </c>
      <c r="H14396" s="77"/>
      <c r="I14396" s="77"/>
      <c r="J14396" s="77"/>
      <c r="K14396" s="77"/>
      <c r="L14396" s="77"/>
      <c r="M14396" s="77"/>
    </row>
    <row r="14397" ht="15.75" customHeight="1">
      <c r="A14397" s="79">
        <f t="shared" si="3"/>
        <v>56399</v>
      </c>
      <c r="H14397" s="77"/>
      <c r="I14397" s="77"/>
      <c r="J14397" s="77"/>
      <c r="K14397" s="77"/>
      <c r="L14397" s="77"/>
      <c r="M14397" s="77"/>
    </row>
    <row r="14398" ht="15.75" customHeight="1">
      <c r="A14398" s="79">
        <f t="shared" si="3"/>
        <v>56400</v>
      </c>
      <c r="H14398" s="77"/>
      <c r="I14398" s="77"/>
      <c r="J14398" s="77"/>
      <c r="K14398" s="77"/>
      <c r="L14398" s="77"/>
      <c r="M14398" s="77"/>
    </row>
    <row r="14399" ht="15.75" customHeight="1">
      <c r="A14399" s="79">
        <f t="shared" si="3"/>
        <v>56401</v>
      </c>
      <c r="H14399" s="77"/>
      <c r="I14399" s="77"/>
      <c r="J14399" s="77"/>
      <c r="K14399" s="77"/>
      <c r="L14399" s="77"/>
      <c r="M14399" s="77"/>
    </row>
    <row r="14400" ht="15.75" customHeight="1">
      <c r="A14400" s="79">
        <f t="shared" si="3"/>
        <v>56402</v>
      </c>
      <c r="H14400" s="77"/>
      <c r="I14400" s="77"/>
      <c r="J14400" s="77"/>
      <c r="K14400" s="77"/>
      <c r="L14400" s="77"/>
      <c r="M14400" s="77"/>
    </row>
    <row r="14401" ht="15.75" customHeight="1">
      <c r="A14401" s="79">
        <f t="shared" si="3"/>
        <v>56403</v>
      </c>
      <c r="H14401" s="77"/>
      <c r="I14401" s="77"/>
      <c r="J14401" s="77"/>
      <c r="K14401" s="77"/>
      <c r="L14401" s="77"/>
      <c r="M14401" s="77"/>
    </row>
    <row r="14402" ht="15.75" customHeight="1">
      <c r="A14402" s="79">
        <f t="shared" si="3"/>
        <v>56404</v>
      </c>
      <c r="H14402" s="77"/>
      <c r="I14402" s="77"/>
      <c r="J14402" s="77"/>
      <c r="K14402" s="77"/>
      <c r="L14402" s="77"/>
      <c r="M14402" s="77"/>
    </row>
    <row r="14403" ht="15.75" customHeight="1">
      <c r="A14403" s="79">
        <f t="shared" si="3"/>
        <v>56405</v>
      </c>
      <c r="H14403" s="77"/>
      <c r="I14403" s="77"/>
      <c r="J14403" s="77"/>
      <c r="K14403" s="77"/>
      <c r="L14403" s="77"/>
      <c r="M14403" s="77"/>
    </row>
    <row r="14404" ht="15.75" customHeight="1">
      <c r="A14404" s="79">
        <f t="shared" si="3"/>
        <v>56406</v>
      </c>
      <c r="H14404" s="77"/>
      <c r="I14404" s="77"/>
      <c r="J14404" s="77"/>
      <c r="K14404" s="77"/>
      <c r="L14404" s="77"/>
      <c r="M14404" s="77"/>
    </row>
    <row r="14405" ht="15.75" customHeight="1">
      <c r="A14405" s="79">
        <f t="shared" si="3"/>
        <v>56407</v>
      </c>
      <c r="H14405" s="77"/>
      <c r="I14405" s="77"/>
      <c r="J14405" s="77"/>
      <c r="K14405" s="77"/>
      <c r="L14405" s="77"/>
      <c r="M14405" s="77"/>
    </row>
    <row r="14406" ht="15.75" customHeight="1">
      <c r="A14406" s="79">
        <f t="shared" si="3"/>
        <v>56408</v>
      </c>
      <c r="H14406" s="77"/>
      <c r="I14406" s="77"/>
      <c r="J14406" s="77"/>
      <c r="K14406" s="77"/>
      <c r="L14406" s="77"/>
      <c r="M14406" s="77"/>
    </row>
    <row r="14407" ht="15.75" customHeight="1">
      <c r="A14407" s="79">
        <f t="shared" si="3"/>
        <v>56409</v>
      </c>
      <c r="H14407" s="77"/>
      <c r="I14407" s="77"/>
      <c r="J14407" s="77"/>
      <c r="K14407" s="77"/>
      <c r="L14407" s="77"/>
      <c r="M14407" s="77"/>
    </row>
    <row r="14408" ht="15.75" customHeight="1">
      <c r="A14408" s="79">
        <f t="shared" si="3"/>
        <v>56410</v>
      </c>
      <c r="H14408" s="77"/>
      <c r="I14408" s="77"/>
      <c r="J14408" s="77"/>
      <c r="K14408" s="77"/>
      <c r="L14408" s="77"/>
      <c r="M14408" s="77"/>
    </row>
    <row r="14409" ht="15.75" customHeight="1">
      <c r="A14409" s="79">
        <f t="shared" si="3"/>
        <v>56411</v>
      </c>
      <c r="H14409" s="77"/>
      <c r="I14409" s="77"/>
      <c r="J14409" s="77"/>
      <c r="K14409" s="77"/>
      <c r="L14409" s="77"/>
      <c r="M14409" s="77"/>
    </row>
    <row r="14410" ht="15.75" customHeight="1">
      <c r="A14410" s="79">
        <f t="shared" si="3"/>
        <v>56412</v>
      </c>
      <c r="H14410" s="77"/>
      <c r="I14410" s="77"/>
      <c r="J14410" s="77"/>
      <c r="K14410" s="77"/>
      <c r="L14410" s="77"/>
      <c r="M14410" s="77"/>
    </row>
    <row r="14411" ht="15.75" customHeight="1">
      <c r="A14411" s="79">
        <f t="shared" si="3"/>
        <v>56413</v>
      </c>
      <c r="H14411" s="77"/>
      <c r="I14411" s="77"/>
      <c r="J14411" s="77"/>
      <c r="K14411" s="77"/>
      <c r="L14411" s="77"/>
      <c r="M14411" s="77"/>
    </row>
    <row r="14412" ht="15.75" customHeight="1">
      <c r="A14412" s="79">
        <f t="shared" si="3"/>
        <v>56414</v>
      </c>
      <c r="H14412" s="77"/>
      <c r="I14412" s="77"/>
      <c r="J14412" s="77"/>
      <c r="K14412" s="77"/>
      <c r="L14412" s="77"/>
      <c r="M14412" s="77"/>
    </row>
    <row r="14413" ht="15.75" customHeight="1">
      <c r="A14413" s="79">
        <f t="shared" si="3"/>
        <v>56415</v>
      </c>
      <c r="H14413" s="77"/>
      <c r="I14413" s="77"/>
      <c r="J14413" s="77"/>
      <c r="K14413" s="77"/>
      <c r="L14413" s="77"/>
      <c r="M14413" s="77"/>
    </row>
    <row r="14414" ht="15.75" customHeight="1">
      <c r="A14414" s="79">
        <f t="shared" si="3"/>
        <v>56416</v>
      </c>
      <c r="H14414" s="77"/>
      <c r="I14414" s="77"/>
      <c r="J14414" s="77"/>
      <c r="K14414" s="77"/>
      <c r="L14414" s="77"/>
      <c r="M14414" s="77"/>
    </row>
    <row r="14415" ht="15.75" customHeight="1">
      <c r="A14415" s="79">
        <f t="shared" si="3"/>
        <v>56417</v>
      </c>
      <c r="H14415" s="77"/>
      <c r="I14415" s="77"/>
      <c r="J14415" s="77"/>
      <c r="K14415" s="77"/>
      <c r="L14415" s="77"/>
      <c r="M14415" s="77"/>
    </row>
    <row r="14416" ht="15.75" customHeight="1">
      <c r="A14416" s="79">
        <f t="shared" si="3"/>
        <v>56418</v>
      </c>
      <c r="H14416" s="77"/>
      <c r="I14416" s="77"/>
      <c r="J14416" s="77"/>
      <c r="K14416" s="77"/>
      <c r="L14416" s="77"/>
      <c r="M14416" s="77"/>
    </row>
    <row r="14417" ht="15.75" customHeight="1">
      <c r="A14417" s="79">
        <f t="shared" si="3"/>
        <v>56419</v>
      </c>
      <c r="H14417" s="77"/>
      <c r="I14417" s="77"/>
      <c r="J14417" s="77"/>
      <c r="K14417" s="77"/>
      <c r="L14417" s="77"/>
      <c r="M14417" s="77"/>
    </row>
    <row r="14418" ht="15.75" customHeight="1">
      <c r="A14418" s="79">
        <f t="shared" si="3"/>
        <v>56420</v>
      </c>
      <c r="H14418" s="77"/>
      <c r="I14418" s="77"/>
      <c r="J14418" s="77"/>
      <c r="K14418" s="77"/>
      <c r="L14418" s="77"/>
      <c r="M14418" s="77"/>
    </row>
    <row r="14419" ht="15.75" customHeight="1">
      <c r="A14419" s="79">
        <f t="shared" si="3"/>
        <v>56421</v>
      </c>
      <c r="H14419" s="77"/>
      <c r="I14419" s="77"/>
      <c r="J14419" s="77"/>
      <c r="K14419" s="77"/>
      <c r="L14419" s="77"/>
      <c r="M14419" s="77"/>
    </row>
    <row r="14420" ht="15.75" customHeight="1">
      <c r="A14420" s="79">
        <f t="shared" si="3"/>
        <v>56422</v>
      </c>
      <c r="H14420" s="77"/>
      <c r="I14420" s="77"/>
      <c r="J14420" s="77"/>
      <c r="K14420" s="77"/>
      <c r="L14420" s="77"/>
      <c r="M14420" s="77"/>
    </row>
    <row r="14421" ht="15.75" customHeight="1">
      <c r="A14421" s="79">
        <f t="shared" si="3"/>
        <v>56423</v>
      </c>
      <c r="H14421" s="77"/>
      <c r="I14421" s="77"/>
      <c r="J14421" s="77"/>
      <c r="K14421" s="77"/>
      <c r="L14421" s="77"/>
      <c r="M14421" s="77"/>
    </row>
    <row r="14422" ht="15.75" customHeight="1">
      <c r="A14422" s="79">
        <f t="shared" si="3"/>
        <v>56424</v>
      </c>
      <c r="H14422" s="77"/>
      <c r="I14422" s="77"/>
      <c r="J14422" s="77"/>
      <c r="K14422" s="77"/>
      <c r="L14422" s="77"/>
      <c r="M14422" s="77"/>
    </row>
    <row r="14423" ht="15.75" customHeight="1">
      <c r="A14423" s="79">
        <f t="shared" si="3"/>
        <v>56425</v>
      </c>
      <c r="H14423" s="77"/>
      <c r="I14423" s="77"/>
      <c r="J14423" s="77"/>
      <c r="K14423" s="77"/>
      <c r="L14423" s="77"/>
      <c r="M14423" s="77"/>
    </row>
    <row r="14424" ht="15.75" customHeight="1">
      <c r="A14424" s="79">
        <f t="shared" si="3"/>
        <v>56426</v>
      </c>
      <c r="H14424" s="77"/>
      <c r="I14424" s="77"/>
      <c r="J14424" s="77"/>
      <c r="K14424" s="77"/>
      <c r="L14424" s="77"/>
      <c r="M14424" s="77"/>
    </row>
    <row r="14425" ht="15.75" customHeight="1">
      <c r="A14425" s="79">
        <f t="shared" si="3"/>
        <v>56427</v>
      </c>
      <c r="H14425" s="77"/>
      <c r="I14425" s="77"/>
      <c r="J14425" s="77"/>
      <c r="K14425" s="77"/>
      <c r="L14425" s="77"/>
      <c r="M14425" s="77"/>
    </row>
    <row r="14426" ht="15.75" customHeight="1">
      <c r="A14426" s="79">
        <f t="shared" si="3"/>
        <v>56428</v>
      </c>
      <c r="H14426" s="77"/>
      <c r="I14426" s="77"/>
      <c r="J14426" s="77"/>
      <c r="K14426" s="77"/>
      <c r="L14426" s="77"/>
      <c r="M14426" s="77"/>
    </row>
    <row r="14427" ht="15.75" customHeight="1">
      <c r="A14427" s="79">
        <f t="shared" si="3"/>
        <v>56429</v>
      </c>
      <c r="H14427" s="77"/>
      <c r="I14427" s="77"/>
      <c r="J14427" s="77"/>
      <c r="K14427" s="77"/>
      <c r="L14427" s="77"/>
      <c r="M14427" s="77"/>
    </row>
    <row r="14428" ht="15.75" customHeight="1">
      <c r="A14428" s="79">
        <f t="shared" si="3"/>
        <v>56430</v>
      </c>
      <c r="H14428" s="77"/>
      <c r="I14428" s="77"/>
      <c r="J14428" s="77"/>
      <c r="K14428" s="77"/>
      <c r="L14428" s="77"/>
      <c r="M14428" s="77"/>
    </row>
    <row r="14429" ht="15.75" customHeight="1">
      <c r="A14429" s="79">
        <f t="shared" si="3"/>
        <v>56431</v>
      </c>
      <c r="H14429" s="77"/>
      <c r="I14429" s="77"/>
      <c r="J14429" s="77"/>
      <c r="K14429" s="77"/>
      <c r="L14429" s="77"/>
      <c r="M14429" s="77"/>
    </row>
    <row r="14430" ht="15.75" customHeight="1">
      <c r="A14430" s="79">
        <f t="shared" si="3"/>
        <v>56432</v>
      </c>
      <c r="H14430" s="77"/>
      <c r="I14430" s="77"/>
      <c r="J14430" s="77"/>
      <c r="K14430" s="77"/>
      <c r="L14430" s="77"/>
      <c r="M14430" s="77"/>
    </row>
    <row r="14431" ht="15.75" customHeight="1">
      <c r="A14431" s="79">
        <f t="shared" si="3"/>
        <v>56433</v>
      </c>
      <c r="H14431" s="77"/>
      <c r="I14431" s="77"/>
      <c r="J14431" s="77"/>
      <c r="K14431" s="77"/>
      <c r="L14431" s="77"/>
      <c r="M14431" s="77"/>
    </row>
    <row r="14432" ht="15.75" customHeight="1">
      <c r="A14432" s="79">
        <f t="shared" si="3"/>
        <v>56434</v>
      </c>
      <c r="H14432" s="77"/>
      <c r="I14432" s="77"/>
      <c r="J14432" s="77"/>
      <c r="K14432" s="77"/>
      <c r="L14432" s="77"/>
      <c r="M14432" s="77"/>
    </row>
    <row r="14433" ht="15.75" customHeight="1">
      <c r="A14433" s="79">
        <f t="shared" si="3"/>
        <v>56435</v>
      </c>
      <c r="H14433" s="77"/>
      <c r="I14433" s="77"/>
      <c r="J14433" s="77"/>
      <c r="K14433" s="77"/>
      <c r="L14433" s="77"/>
      <c r="M14433" s="77"/>
    </row>
    <row r="14434" ht="15.75" customHeight="1">
      <c r="A14434" s="79">
        <f t="shared" si="3"/>
        <v>56436</v>
      </c>
      <c r="H14434" s="77"/>
      <c r="I14434" s="77"/>
      <c r="J14434" s="77"/>
      <c r="K14434" s="77"/>
      <c r="L14434" s="77"/>
      <c r="M14434" s="77"/>
    </row>
    <row r="14435" ht="15.75" customHeight="1">
      <c r="A14435" s="79">
        <f t="shared" si="3"/>
        <v>56437</v>
      </c>
      <c r="H14435" s="77"/>
      <c r="I14435" s="77"/>
      <c r="J14435" s="77"/>
      <c r="K14435" s="77"/>
      <c r="L14435" s="77"/>
      <c r="M14435" s="77"/>
    </row>
    <row r="14436" ht="15.75" customHeight="1">
      <c r="A14436" s="79">
        <f t="shared" si="3"/>
        <v>56438</v>
      </c>
      <c r="H14436" s="77"/>
      <c r="I14436" s="77"/>
      <c r="J14436" s="77"/>
      <c r="K14436" s="77"/>
      <c r="L14436" s="77"/>
      <c r="M14436" s="77"/>
    </row>
    <row r="14437" ht="15.75" customHeight="1">
      <c r="A14437" s="79">
        <f t="shared" si="3"/>
        <v>56439</v>
      </c>
      <c r="H14437" s="77"/>
      <c r="I14437" s="77"/>
      <c r="J14437" s="77"/>
      <c r="K14437" s="77"/>
      <c r="L14437" s="77"/>
      <c r="M14437" s="77"/>
    </row>
    <row r="14438" ht="15.75" customHeight="1">
      <c r="A14438" s="79">
        <f t="shared" si="3"/>
        <v>56440</v>
      </c>
      <c r="H14438" s="77"/>
      <c r="I14438" s="77"/>
      <c r="J14438" s="77"/>
      <c r="K14438" s="77"/>
      <c r="L14438" s="77"/>
      <c r="M14438" s="77"/>
    </row>
    <row r="14439" ht="15.75" customHeight="1">
      <c r="A14439" s="79">
        <f t="shared" si="3"/>
        <v>56441</v>
      </c>
      <c r="H14439" s="77"/>
      <c r="I14439" s="77"/>
      <c r="J14439" s="77"/>
      <c r="K14439" s="77"/>
      <c r="L14439" s="77"/>
      <c r="M14439" s="77"/>
    </row>
    <row r="14440" ht="15.75" customHeight="1">
      <c r="A14440" s="79">
        <f t="shared" si="3"/>
        <v>56442</v>
      </c>
      <c r="H14440" s="77"/>
      <c r="I14440" s="77"/>
      <c r="J14440" s="77"/>
      <c r="K14440" s="77"/>
      <c r="L14440" s="77"/>
      <c r="M14440" s="77"/>
    </row>
    <row r="14441" ht="15.75" customHeight="1">
      <c r="A14441" s="79">
        <f t="shared" si="3"/>
        <v>56443</v>
      </c>
      <c r="H14441" s="77"/>
      <c r="I14441" s="77"/>
      <c r="J14441" s="77"/>
      <c r="K14441" s="77"/>
      <c r="L14441" s="77"/>
      <c r="M14441" s="77"/>
    </row>
    <row r="14442" ht="15.75" customHeight="1">
      <c r="A14442" s="79">
        <f t="shared" si="3"/>
        <v>56444</v>
      </c>
      <c r="H14442" s="77"/>
      <c r="I14442" s="77"/>
      <c r="J14442" s="77"/>
      <c r="K14442" s="77"/>
      <c r="L14442" s="77"/>
      <c r="M14442" s="77"/>
    </row>
    <row r="14443" ht="15.75" customHeight="1">
      <c r="A14443" s="79">
        <f t="shared" si="3"/>
        <v>56445</v>
      </c>
      <c r="H14443" s="77"/>
      <c r="I14443" s="77"/>
      <c r="J14443" s="77"/>
      <c r="K14443" s="77"/>
      <c r="L14443" s="77"/>
      <c r="M14443" s="77"/>
    </row>
    <row r="14444" ht="15.75" customHeight="1">
      <c r="A14444" s="79">
        <f t="shared" si="3"/>
        <v>56446</v>
      </c>
      <c r="H14444" s="77"/>
      <c r="I14444" s="77"/>
      <c r="J14444" s="77"/>
      <c r="K14444" s="77"/>
      <c r="L14444" s="77"/>
      <c r="M14444" s="77"/>
    </row>
    <row r="14445" ht="15.75" customHeight="1">
      <c r="A14445" s="79">
        <f t="shared" si="3"/>
        <v>56447</v>
      </c>
      <c r="H14445" s="77"/>
      <c r="I14445" s="77"/>
      <c r="J14445" s="77"/>
      <c r="K14445" s="77"/>
      <c r="L14445" s="77"/>
      <c r="M14445" s="77"/>
    </row>
    <row r="14446" ht="15.75" customHeight="1">
      <c r="A14446" s="79">
        <f t="shared" si="3"/>
        <v>56448</v>
      </c>
      <c r="H14446" s="77"/>
      <c r="I14446" s="77"/>
      <c r="J14446" s="77"/>
      <c r="K14446" s="77"/>
      <c r="L14446" s="77"/>
      <c r="M14446" s="77"/>
    </row>
    <row r="14447" ht="15.75" customHeight="1">
      <c r="A14447" s="79">
        <f t="shared" si="3"/>
        <v>56449</v>
      </c>
      <c r="H14447" s="77"/>
      <c r="I14447" s="77"/>
      <c r="J14447" s="77"/>
      <c r="K14447" s="77"/>
      <c r="L14447" s="77"/>
      <c r="M14447" s="77"/>
    </row>
    <row r="14448" ht="15.75" customHeight="1">
      <c r="A14448" s="79">
        <f t="shared" si="3"/>
        <v>56450</v>
      </c>
      <c r="H14448" s="77"/>
      <c r="I14448" s="77"/>
      <c r="J14448" s="77"/>
      <c r="K14448" s="77"/>
      <c r="L14448" s="77"/>
      <c r="M14448" s="77"/>
    </row>
    <row r="14449" ht="15.75" customHeight="1">
      <c r="A14449" s="79">
        <f t="shared" si="3"/>
        <v>56451</v>
      </c>
      <c r="H14449" s="77"/>
      <c r="I14449" s="77"/>
      <c r="J14449" s="77"/>
      <c r="K14449" s="77"/>
      <c r="L14449" s="77"/>
      <c r="M14449" s="77"/>
    </row>
    <row r="14450" ht="15.75" customHeight="1">
      <c r="A14450" s="79">
        <f t="shared" si="3"/>
        <v>56452</v>
      </c>
      <c r="H14450" s="77"/>
      <c r="I14450" s="77"/>
      <c r="J14450" s="77"/>
      <c r="K14450" s="77"/>
      <c r="L14450" s="77"/>
      <c r="M14450" s="77"/>
    </row>
    <row r="14451" ht="15.75" customHeight="1">
      <c r="A14451" s="79">
        <f t="shared" si="3"/>
        <v>56453</v>
      </c>
      <c r="H14451" s="77"/>
      <c r="I14451" s="77"/>
      <c r="J14451" s="77"/>
      <c r="K14451" s="77"/>
      <c r="L14451" s="77"/>
      <c r="M14451" s="77"/>
    </row>
    <row r="14452" ht="15.75" customHeight="1">
      <c r="A14452" s="79">
        <f t="shared" si="3"/>
        <v>56454</v>
      </c>
      <c r="H14452" s="77"/>
      <c r="I14452" s="77"/>
      <c r="J14452" s="77"/>
      <c r="K14452" s="77"/>
      <c r="L14452" s="77"/>
      <c r="M14452" s="77"/>
    </row>
    <row r="14453" ht="15.75" customHeight="1">
      <c r="A14453" s="79">
        <f t="shared" si="3"/>
        <v>56455</v>
      </c>
      <c r="H14453" s="77"/>
      <c r="I14453" s="77"/>
      <c r="J14453" s="77"/>
      <c r="K14453" s="77"/>
      <c r="L14453" s="77"/>
      <c r="M14453" s="77"/>
    </row>
    <row r="14454" ht="15.75" customHeight="1">
      <c r="A14454" s="79">
        <f t="shared" si="3"/>
        <v>56456</v>
      </c>
      <c r="H14454" s="77"/>
      <c r="I14454" s="77"/>
      <c r="J14454" s="77"/>
      <c r="K14454" s="77"/>
      <c r="L14454" s="77"/>
      <c r="M14454" s="77"/>
    </row>
    <row r="14455" ht="15.75" customHeight="1">
      <c r="A14455" s="79">
        <f t="shared" si="3"/>
        <v>56457</v>
      </c>
      <c r="H14455" s="77"/>
      <c r="I14455" s="77"/>
      <c r="J14455" s="77"/>
      <c r="K14455" s="77"/>
      <c r="L14455" s="77"/>
      <c r="M14455" s="77"/>
    </row>
    <row r="14456" ht="15.75" customHeight="1">
      <c r="A14456" s="79">
        <f t="shared" si="3"/>
        <v>56458</v>
      </c>
      <c r="H14456" s="77"/>
      <c r="I14456" s="77"/>
      <c r="J14456" s="77"/>
      <c r="K14456" s="77"/>
      <c r="L14456" s="77"/>
      <c r="M14456" s="77"/>
    </row>
    <row r="14457" ht="15.75" customHeight="1">
      <c r="A14457" s="79">
        <f t="shared" si="3"/>
        <v>56459</v>
      </c>
      <c r="H14457" s="77"/>
      <c r="I14457" s="77"/>
      <c r="J14457" s="77"/>
      <c r="K14457" s="77"/>
      <c r="L14457" s="77"/>
      <c r="M14457" s="77"/>
    </row>
    <row r="14458" ht="15.75" customHeight="1">
      <c r="A14458" s="79">
        <f t="shared" si="3"/>
        <v>56460</v>
      </c>
      <c r="H14458" s="77"/>
      <c r="I14458" s="77"/>
      <c r="J14458" s="77"/>
      <c r="K14458" s="77"/>
      <c r="L14458" s="77"/>
      <c r="M14458" s="77"/>
    </row>
    <row r="14459" ht="15.75" customHeight="1">
      <c r="A14459" s="79">
        <f t="shared" si="3"/>
        <v>56461</v>
      </c>
      <c r="H14459" s="77"/>
      <c r="I14459" s="77"/>
      <c r="J14459" s="77"/>
      <c r="K14459" s="77"/>
      <c r="L14459" s="77"/>
      <c r="M14459" s="77"/>
    </row>
    <row r="14460" ht="15.75" customHeight="1">
      <c r="A14460" s="79">
        <f t="shared" si="3"/>
        <v>56462</v>
      </c>
      <c r="H14460" s="77"/>
      <c r="I14460" s="77"/>
      <c r="J14460" s="77"/>
      <c r="K14460" s="77"/>
      <c r="L14460" s="77"/>
      <c r="M14460" s="77"/>
    </row>
    <row r="14461" ht="15.75" customHeight="1">
      <c r="A14461" s="79">
        <f t="shared" si="3"/>
        <v>56463</v>
      </c>
      <c r="H14461" s="77"/>
      <c r="I14461" s="77"/>
      <c r="J14461" s="77"/>
      <c r="K14461" s="77"/>
      <c r="L14461" s="77"/>
      <c r="M14461" s="77"/>
    </row>
    <row r="14462" ht="15.75" customHeight="1">
      <c r="A14462" s="79">
        <f t="shared" si="3"/>
        <v>56464</v>
      </c>
      <c r="H14462" s="77"/>
      <c r="I14462" s="77"/>
      <c r="J14462" s="77"/>
      <c r="K14462" s="77"/>
      <c r="L14462" s="77"/>
      <c r="M14462" s="77"/>
    </row>
    <row r="14463" ht="15.75" customHeight="1">
      <c r="A14463" s="79">
        <f t="shared" si="3"/>
        <v>56465</v>
      </c>
      <c r="H14463" s="77"/>
      <c r="I14463" s="77"/>
      <c r="J14463" s="77"/>
      <c r="K14463" s="77"/>
      <c r="L14463" s="77"/>
      <c r="M14463" s="77"/>
    </row>
    <row r="14464" ht="15.75" customHeight="1">
      <c r="A14464" s="79">
        <f t="shared" si="3"/>
        <v>56466</v>
      </c>
      <c r="H14464" s="77"/>
      <c r="I14464" s="77"/>
      <c r="J14464" s="77"/>
      <c r="K14464" s="77"/>
      <c r="L14464" s="77"/>
      <c r="M14464" s="77"/>
    </row>
    <row r="14465" ht="15.75" customHeight="1">
      <c r="A14465" s="79">
        <f t="shared" si="3"/>
        <v>56467</v>
      </c>
      <c r="H14465" s="77"/>
      <c r="I14465" s="77"/>
      <c r="J14465" s="77"/>
      <c r="K14465" s="77"/>
      <c r="L14465" s="77"/>
      <c r="M14465" s="77"/>
    </row>
    <row r="14466" ht="15.75" customHeight="1">
      <c r="A14466" s="79">
        <f t="shared" si="3"/>
        <v>56468</v>
      </c>
      <c r="H14466" s="77"/>
      <c r="I14466" s="77"/>
      <c r="J14466" s="77"/>
      <c r="K14466" s="77"/>
      <c r="L14466" s="77"/>
      <c r="M14466" s="77"/>
    </row>
    <row r="14467" ht="15.75" customHeight="1">
      <c r="A14467" s="79">
        <f t="shared" si="3"/>
        <v>56469</v>
      </c>
      <c r="H14467" s="77"/>
      <c r="I14467" s="77"/>
      <c r="J14467" s="77"/>
      <c r="K14467" s="77"/>
      <c r="L14467" s="77"/>
      <c r="M14467" s="77"/>
    </row>
    <row r="14468" ht="15.75" customHeight="1">
      <c r="A14468" s="79">
        <f t="shared" si="3"/>
        <v>56470</v>
      </c>
      <c r="H14468" s="77"/>
      <c r="I14468" s="77"/>
      <c r="J14468" s="77"/>
      <c r="K14468" s="77"/>
      <c r="L14468" s="77"/>
      <c r="M14468" s="77"/>
    </row>
    <row r="14469" ht="15.75" customHeight="1">
      <c r="A14469" s="79">
        <f t="shared" si="3"/>
        <v>56471</v>
      </c>
      <c r="H14469" s="77"/>
      <c r="I14469" s="77"/>
      <c r="J14469" s="77"/>
      <c r="K14469" s="77"/>
      <c r="L14469" s="77"/>
      <c r="M14469" s="77"/>
    </row>
    <row r="14470" ht="15.75" customHeight="1">
      <c r="A14470" s="79">
        <f t="shared" si="3"/>
        <v>56472</v>
      </c>
      <c r="H14470" s="77"/>
      <c r="I14470" s="77"/>
      <c r="J14470" s="77"/>
      <c r="K14470" s="77"/>
      <c r="L14470" s="77"/>
      <c r="M14470" s="77"/>
    </row>
    <row r="14471" ht="15.75" customHeight="1">
      <c r="A14471" s="79">
        <f t="shared" si="3"/>
        <v>56473</v>
      </c>
      <c r="H14471" s="77"/>
      <c r="I14471" s="77"/>
      <c r="J14471" s="77"/>
      <c r="K14471" s="77"/>
      <c r="L14471" s="77"/>
      <c r="M14471" s="77"/>
    </row>
    <row r="14472" ht="15.75" customHeight="1">
      <c r="A14472" s="79">
        <f t="shared" si="3"/>
        <v>56474</v>
      </c>
      <c r="H14472" s="77"/>
      <c r="I14472" s="77"/>
      <c r="J14472" s="77"/>
      <c r="K14472" s="77"/>
      <c r="L14472" s="77"/>
      <c r="M14472" s="77"/>
    </row>
    <row r="14473" ht="15.75" customHeight="1">
      <c r="A14473" s="79">
        <f t="shared" si="3"/>
        <v>56475</v>
      </c>
      <c r="H14473" s="77"/>
      <c r="I14473" s="77"/>
      <c r="J14473" s="77"/>
      <c r="K14473" s="77"/>
      <c r="L14473" s="77"/>
      <c r="M14473" s="77"/>
    </row>
    <row r="14474" ht="15.75" customHeight="1">
      <c r="A14474" s="79">
        <f t="shared" si="3"/>
        <v>56476</v>
      </c>
      <c r="H14474" s="77"/>
      <c r="I14474" s="77"/>
      <c r="J14474" s="77"/>
      <c r="K14474" s="77"/>
      <c r="L14474" s="77"/>
      <c r="M14474" s="77"/>
    </row>
    <row r="14475" ht="15.75" customHeight="1">
      <c r="A14475" s="79">
        <f t="shared" si="3"/>
        <v>56477</v>
      </c>
      <c r="H14475" s="77"/>
      <c r="I14475" s="77"/>
      <c r="J14475" s="77"/>
      <c r="K14475" s="77"/>
      <c r="L14475" s="77"/>
      <c r="M14475" s="77"/>
    </row>
    <row r="14476" ht="15.75" customHeight="1">
      <c r="A14476" s="79">
        <f t="shared" si="3"/>
        <v>56478</v>
      </c>
      <c r="H14476" s="77"/>
      <c r="I14476" s="77"/>
      <c r="J14476" s="77"/>
      <c r="K14476" s="77"/>
      <c r="L14476" s="77"/>
      <c r="M14476" s="77"/>
    </row>
    <row r="14477" ht="15.75" customHeight="1">
      <c r="A14477" s="79">
        <f t="shared" si="3"/>
        <v>56479</v>
      </c>
      <c r="H14477" s="77"/>
      <c r="I14477" s="77"/>
      <c r="J14477" s="77"/>
      <c r="K14477" s="77"/>
      <c r="L14477" s="77"/>
      <c r="M14477" s="77"/>
    </row>
    <row r="14478" ht="15.75" customHeight="1">
      <c r="A14478" s="79">
        <f t="shared" si="3"/>
        <v>56480</v>
      </c>
      <c r="H14478" s="77"/>
      <c r="I14478" s="77"/>
      <c r="J14478" s="77"/>
      <c r="K14478" s="77"/>
      <c r="L14478" s="77"/>
      <c r="M14478" s="77"/>
    </row>
    <row r="14479" ht="15.75" customHeight="1">
      <c r="A14479" s="79">
        <f t="shared" si="3"/>
        <v>56481</v>
      </c>
      <c r="H14479" s="77"/>
      <c r="I14479" s="77"/>
      <c r="J14479" s="77"/>
      <c r="K14479" s="77"/>
      <c r="L14479" s="77"/>
      <c r="M14479" s="77"/>
    </row>
    <row r="14480" ht="15.75" customHeight="1">
      <c r="A14480" s="79">
        <f t="shared" si="3"/>
        <v>56482</v>
      </c>
      <c r="H14480" s="77"/>
      <c r="I14480" s="77"/>
      <c r="J14480" s="77"/>
      <c r="K14480" s="77"/>
      <c r="L14480" s="77"/>
      <c r="M14480" s="77"/>
    </row>
    <row r="14481" ht="15.75" customHeight="1">
      <c r="A14481" s="79">
        <f t="shared" si="3"/>
        <v>56483</v>
      </c>
      <c r="H14481" s="77"/>
      <c r="I14481" s="77"/>
      <c r="J14481" s="77"/>
      <c r="K14481" s="77"/>
      <c r="L14481" s="77"/>
      <c r="M14481" s="77"/>
    </row>
    <row r="14482" ht="15.75" customHeight="1">
      <c r="A14482" s="79">
        <f t="shared" si="3"/>
        <v>56484</v>
      </c>
      <c r="H14482" s="77"/>
      <c r="I14482" s="77"/>
      <c r="J14482" s="77"/>
      <c r="K14482" s="77"/>
      <c r="L14482" s="77"/>
      <c r="M14482" s="77"/>
    </row>
    <row r="14483" ht="15.75" customHeight="1">
      <c r="A14483" s="79">
        <f t="shared" si="3"/>
        <v>56485</v>
      </c>
      <c r="H14483" s="77"/>
      <c r="I14483" s="77"/>
      <c r="J14483" s="77"/>
      <c r="K14483" s="77"/>
      <c r="L14483" s="77"/>
      <c r="M14483" s="77"/>
    </row>
    <row r="14484" ht="15.75" customHeight="1">
      <c r="A14484" s="79">
        <f t="shared" si="3"/>
        <v>56486</v>
      </c>
      <c r="H14484" s="77"/>
      <c r="I14484" s="77"/>
      <c r="J14484" s="77"/>
      <c r="K14484" s="77"/>
      <c r="L14484" s="77"/>
      <c r="M14484" s="77"/>
    </row>
    <row r="14485" ht="15.75" customHeight="1">
      <c r="A14485" s="79">
        <f t="shared" si="3"/>
        <v>56487</v>
      </c>
      <c r="H14485" s="77"/>
      <c r="I14485" s="77"/>
      <c r="J14485" s="77"/>
      <c r="K14485" s="77"/>
      <c r="L14485" s="77"/>
      <c r="M14485" s="77"/>
    </row>
    <row r="14486" ht="15.75" customHeight="1">
      <c r="A14486" s="79">
        <f t="shared" si="3"/>
        <v>56488</v>
      </c>
      <c r="H14486" s="77"/>
      <c r="I14486" s="77"/>
      <c r="J14486" s="77"/>
      <c r="K14486" s="77"/>
      <c r="L14486" s="77"/>
      <c r="M14486" s="77"/>
    </row>
    <row r="14487" ht="15.75" customHeight="1">
      <c r="A14487" s="79">
        <f t="shared" si="3"/>
        <v>56489</v>
      </c>
      <c r="H14487" s="77"/>
      <c r="I14487" s="77"/>
      <c r="J14487" s="77"/>
      <c r="K14487" s="77"/>
      <c r="L14487" s="77"/>
      <c r="M14487" s="77"/>
    </row>
    <row r="14488" ht="15.75" customHeight="1">
      <c r="A14488" s="79">
        <f t="shared" si="3"/>
        <v>56490</v>
      </c>
      <c r="H14488" s="77"/>
      <c r="I14488" s="77"/>
      <c r="J14488" s="77"/>
      <c r="K14488" s="77"/>
      <c r="L14488" s="77"/>
      <c r="M14488" s="77"/>
    </row>
    <row r="14489" ht="15.75" customHeight="1">
      <c r="A14489" s="79">
        <f t="shared" si="3"/>
        <v>56491</v>
      </c>
      <c r="H14489" s="77"/>
      <c r="I14489" s="77"/>
      <c r="J14489" s="77"/>
      <c r="K14489" s="77"/>
      <c r="L14489" s="77"/>
      <c r="M14489" s="77"/>
    </row>
    <row r="14490" ht="15.75" customHeight="1">
      <c r="A14490" s="79">
        <f t="shared" si="3"/>
        <v>56492</v>
      </c>
      <c r="H14490" s="77"/>
      <c r="I14490" s="77"/>
      <c r="J14490" s="77"/>
      <c r="K14490" s="77"/>
      <c r="L14490" s="77"/>
      <c r="M14490" s="77"/>
    </row>
    <row r="14491" ht="15.75" customHeight="1">
      <c r="A14491" s="79">
        <f t="shared" si="3"/>
        <v>56493</v>
      </c>
      <c r="H14491" s="77"/>
      <c r="I14491" s="77"/>
      <c r="J14491" s="77"/>
      <c r="K14491" s="77"/>
      <c r="L14491" s="77"/>
      <c r="M14491" s="77"/>
    </row>
    <row r="14492" ht="15.75" customHeight="1">
      <c r="A14492" s="79">
        <f t="shared" si="3"/>
        <v>56494</v>
      </c>
      <c r="H14492" s="77"/>
      <c r="I14492" s="77"/>
      <c r="J14492" s="77"/>
      <c r="K14492" s="77"/>
      <c r="L14492" s="77"/>
      <c r="M14492" s="77"/>
    </row>
    <row r="14493" ht="15.75" customHeight="1">
      <c r="A14493" s="79">
        <f t="shared" si="3"/>
        <v>56495</v>
      </c>
      <c r="H14493" s="77"/>
      <c r="I14493" s="77"/>
      <c r="J14493" s="77"/>
      <c r="K14493" s="77"/>
      <c r="L14493" s="77"/>
      <c r="M14493" s="77"/>
    </row>
    <row r="14494" ht="15.75" customHeight="1">
      <c r="A14494" s="79">
        <f t="shared" si="3"/>
        <v>56496</v>
      </c>
      <c r="H14494" s="77"/>
      <c r="I14494" s="77"/>
      <c r="J14494" s="77"/>
      <c r="K14494" s="77"/>
      <c r="L14494" s="77"/>
      <c r="M14494" s="77"/>
    </row>
    <row r="14495" ht="15.75" customHeight="1">
      <c r="A14495" s="79">
        <f t="shared" si="3"/>
        <v>56497</v>
      </c>
      <c r="H14495" s="77"/>
      <c r="I14495" s="77"/>
      <c r="J14495" s="77"/>
      <c r="K14495" s="77"/>
      <c r="L14495" s="77"/>
      <c r="M14495" s="77"/>
    </row>
    <row r="14496" ht="15.75" customHeight="1">
      <c r="A14496" s="79">
        <f t="shared" si="3"/>
        <v>56498</v>
      </c>
      <c r="H14496" s="77"/>
      <c r="I14496" s="77"/>
      <c r="J14496" s="77"/>
      <c r="K14496" s="77"/>
      <c r="L14496" s="77"/>
      <c r="M14496" s="77"/>
    </row>
    <row r="14497" ht="15.75" customHeight="1">
      <c r="A14497" s="79">
        <f t="shared" si="3"/>
        <v>56499</v>
      </c>
      <c r="H14497" s="77"/>
      <c r="I14497" s="77"/>
      <c r="J14497" s="77"/>
      <c r="K14497" s="77"/>
      <c r="L14497" s="77"/>
      <c r="M14497" s="77"/>
    </row>
    <row r="14498" ht="15.75" customHeight="1">
      <c r="A14498" s="79">
        <f t="shared" si="3"/>
        <v>56500</v>
      </c>
      <c r="H14498" s="77"/>
      <c r="I14498" s="77"/>
      <c r="J14498" s="77"/>
      <c r="K14498" s="77"/>
      <c r="L14498" s="77"/>
      <c r="M14498" s="77"/>
    </row>
    <row r="14499" ht="15.75" customHeight="1">
      <c r="A14499" s="79">
        <f t="shared" si="3"/>
        <v>56501</v>
      </c>
      <c r="H14499" s="77"/>
      <c r="I14499" s="77"/>
      <c r="J14499" s="77"/>
      <c r="K14499" s="77"/>
      <c r="L14499" s="77"/>
      <c r="M14499" s="77"/>
    </row>
    <row r="14500" ht="15.75" customHeight="1">
      <c r="A14500" s="79">
        <f t="shared" si="3"/>
        <v>56502</v>
      </c>
      <c r="H14500" s="77"/>
      <c r="I14500" s="77"/>
      <c r="J14500" s="77"/>
      <c r="K14500" s="77"/>
      <c r="L14500" s="77"/>
      <c r="M14500" s="77"/>
    </row>
    <row r="14501" ht="15.75" customHeight="1">
      <c r="A14501" s="79">
        <f t="shared" si="3"/>
        <v>56503</v>
      </c>
      <c r="H14501" s="77"/>
      <c r="I14501" s="77"/>
      <c r="J14501" s="77"/>
      <c r="K14501" s="77"/>
      <c r="L14501" s="77"/>
      <c r="M14501" s="77"/>
    </row>
    <row r="14502" ht="15.75" customHeight="1">
      <c r="A14502" s="79">
        <f t="shared" si="3"/>
        <v>56504</v>
      </c>
      <c r="H14502" s="77"/>
      <c r="I14502" s="77"/>
      <c r="J14502" s="77"/>
      <c r="K14502" s="77"/>
      <c r="L14502" s="77"/>
      <c r="M14502" s="77"/>
    </row>
    <row r="14503" ht="15.75" customHeight="1">
      <c r="A14503" s="79">
        <f t="shared" si="3"/>
        <v>56505</v>
      </c>
      <c r="H14503" s="77"/>
      <c r="I14503" s="77"/>
      <c r="J14503" s="77"/>
      <c r="K14503" s="77"/>
      <c r="L14503" s="77"/>
      <c r="M14503" s="77"/>
    </row>
    <row r="14504" ht="15.75" customHeight="1">
      <c r="A14504" s="79">
        <f t="shared" si="3"/>
        <v>56506</v>
      </c>
      <c r="H14504" s="77"/>
      <c r="I14504" s="77"/>
      <c r="J14504" s="77"/>
      <c r="K14504" s="77"/>
      <c r="L14504" s="77"/>
      <c r="M14504" s="77"/>
    </row>
    <row r="14505" ht="15.75" customHeight="1">
      <c r="A14505" s="79">
        <f t="shared" si="3"/>
        <v>56507</v>
      </c>
      <c r="H14505" s="77"/>
      <c r="I14505" s="77"/>
      <c r="J14505" s="77"/>
      <c r="K14505" s="77"/>
      <c r="L14505" s="77"/>
      <c r="M14505" s="77"/>
    </row>
    <row r="14506" ht="15.75" customHeight="1">
      <c r="A14506" s="79">
        <f t="shared" si="3"/>
        <v>56508</v>
      </c>
      <c r="H14506" s="77"/>
      <c r="I14506" s="77"/>
      <c r="J14506" s="77"/>
      <c r="K14506" s="77"/>
      <c r="L14506" s="77"/>
      <c r="M14506" s="77"/>
    </row>
    <row r="14507" ht="15.75" customHeight="1">
      <c r="A14507" s="79">
        <f t="shared" si="3"/>
        <v>56509</v>
      </c>
      <c r="H14507" s="77"/>
      <c r="I14507" s="77"/>
      <c r="J14507" s="77"/>
      <c r="K14507" s="77"/>
      <c r="L14507" s="77"/>
      <c r="M14507" s="77"/>
    </row>
    <row r="14508" ht="15.75" customHeight="1">
      <c r="A14508" s="79">
        <f t="shared" si="3"/>
        <v>56510</v>
      </c>
      <c r="H14508" s="77"/>
      <c r="I14508" s="77"/>
      <c r="J14508" s="77"/>
      <c r="K14508" s="77"/>
      <c r="L14508" s="77"/>
      <c r="M14508" s="77"/>
    </row>
    <row r="14509" ht="15.75" customHeight="1">
      <c r="A14509" s="79">
        <f t="shared" si="3"/>
        <v>56511</v>
      </c>
      <c r="H14509" s="77"/>
      <c r="I14509" s="77"/>
      <c r="J14509" s="77"/>
      <c r="K14509" s="77"/>
      <c r="L14509" s="77"/>
      <c r="M14509" s="77"/>
    </row>
    <row r="14510" ht="15.75" customHeight="1">
      <c r="A14510" s="79">
        <f t="shared" si="3"/>
        <v>56512</v>
      </c>
      <c r="H14510" s="77"/>
      <c r="I14510" s="77"/>
      <c r="J14510" s="77"/>
      <c r="K14510" s="77"/>
      <c r="L14510" s="77"/>
      <c r="M14510" s="77"/>
    </row>
    <row r="14511" ht="15.75" customHeight="1">
      <c r="A14511" s="79">
        <f t="shared" si="3"/>
        <v>56513</v>
      </c>
      <c r="H14511" s="77"/>
      <c r="I14511" s="77"/>
      <c r="J14511" s="77"/>
      <c r="K14511" s="77"/>
      <c r="L14511" s="77"/>
      <c r="M14511" s="77"/>
    </row>
    <row r="14512" ht="15.75" customHeight="1">
      <c r="A14512" s="79">
        <f t="shared" si="3"/>
        <v>56514</v>
      </c>
      <c r="H14512" s="77"/>
      <c r="I14512" s="77"/>
      <c r="J14512" s="77"/>
      <c r="K14512" s="77"/>
      <c r="L14512" s="77"/>
      <c r="M14512" s="77"/>
    </row>
    <row r="14513" ht="15.75" customHeight="1">
      <c r="A14513" s="79">
        <f t="shared" si="3"/>
        <v>56515</v>
      </c>
      <c r="H14513" s="77"/>
      <c r="I14513" s="77"/>
      <c r="J14513" s="77"/>
      <c r="K14513" s="77"/>
      <c r="L14513" s="77"/>
      <c r="M14513" s="77"/>
    </row>
    <row r="14514" ht="15.75" customHeight="1">
      <c r="A14514" s="79">
        <f t="shared" si="3"/>
        <v>56516</v>
      </c>
      <c r="H14514" s="77"/>
      <c r="I14514" s="77"/>
      <c r="J14514" s="77"/>
      <c r="K14514" s="77"/>
      <c r="L14514" s="77"/>
      <c r="M14514" s="77"/>
    </row>
    <row r="14515" ht="15.75" customHeight="1">
      <c r="A14515" s="79">
        <f t="shared" si="3"/>
        <v>56517</v>
      </c>
      <c r="H14515" s="77"/>
      <c r="I14515" s="77"/>
      <c r="J14515" s="77"/>
      <c r="K14515" s="77"/>
      <c r="L14515" s="77"/>
      <c r="M14515" s="77"/>
    </row>
    <row r="14516" ht="15.75" customHeight="1">
      <c r="A14516" s="79">
        <f t="shared" si="3"/>
        <v>56518</v>
      </c>
      <c r="H14516" s="77"/>
      <c r="I14516" s="77"/>
      <c r="J14516" s="77"/>
      <c r="K14516" s="77"/>
      <c r="L14516" s="77"/>
      <c r="M14516" s="77"/>
    </row>
    <row r="14517" ht="15.75" customHeight="1">
      <c r="A14517" s="79">
        <f t="shared" si="3"/>
        <v>56519</v>
      </c>
      <c r="H14517" s="77"/>
      <c r="I14517" s="77"/>
      <c r="J14517" s="77"/>
      <c r="K14517" s="77"/>
      <c r="L14517" s="77"/>
      <c r="M14517" s="77"/>
    </row>
    <row r="14518" ht="15.75" customHeight="1">
      <c r="A14518" s="79">
        <f t="shared" si="3"/>
        <v>56520</v>
      </c>
      <c r="H14518" s="77"/>
      <c r="I14518" s="77"/>
      <c r="J14518" s="77"/>
      <c r="K14518" s="77"/>
      <c r="L14518" s="77"/>
      <c r="M14518" s="77"/>
    </row>
    <row r="14519" ht="15.75" customHeight="1">
      <c r="A14519" s="79">
        <f t="shared" si="3"/>
        <v>56521</v>
      </c>
      <c r="H14519" s="77"/>
      <c r="I14519" s="77"/>
      <c r="J14519" s="77"/>
      <c r="K14519" s="77"/>
      <c r="L14519" s="77"/>
      <c r="M14519" s="77"/>
    </row>
    <row r="14520" ht="15.75" customHeight="1">
      <c r="A14520" s="79">
        <f t="shared" si="3"/>
        <v>56522</v>
      </c>
      <c r="H14520" s="77"/>
      <c r="I14520" s="77"/>
      <c r="J14520" s="77"/>
      <c r="K14520" s="77"/>
      <c r="L14520" s="77"/>
      <c r="M14520" s="77"/>
    </row>
    <row r="14521" ht="15.75" customHeight="1">
      <c r="A14521" s="79">
        <f t="shared" si="3"/>
        <v>56523</v>
      </c>
      <c r="H14521" s="77"/>
      <c r="I14521" s="77"/>
      <c r="J14521" s="77"/>
      <c r="K14521" s="77"/>
      <c r="L14521" s="77"/>
      <c r="M14521" s="77"/>
    </row>
    <row r="14522" ht="15.75" customHeight="1">
      <c r="A14522" s="79">
        <f t="shared" si="3"/>
        <v>56524</v>
      </c>
      <c r="H14522" s="77"/>
      <c r="I14522" s="77"/>
      <c r="J14522" s="77"/>
      <c r="K14522" s="77"/>
      <c r="L14522" s="77"/>
      <c r="M14522" s="77"/>
    </row>
    <row r="14523" ht="15.75" customHeight="1">
      <c r="A14523" s="79">
        <f t="shared" si="3"/>
        <v>56525</v>
      </c>
      <c r="H14523" s="77"/>
      <c r="I14523" s="77"/>
      <c r="J14523" s="77"/>
      <c r="K14523" s="77"/>
      <c r="L14523" s="77"/>
      <c r="M14523" s="77"/>
    </row>
    <row r="14524" ht="15.75" customHeight="1">
      <c r="A14524" s="79">
        <f t="shared" si="3"/>
        <v>56526</v>
      </c>
      <c r="H14524" s="77"/>
      <c r="I14524" s="77"/>
      <c r="J14524" s="77"/>
      <c r="K14524" s="77"/>
      <c r="L14524" s="77"/>
      <c r="M14524" s="77"/>
    </row>
    <row r="14525" ht="15.75" customHeight="1">
      <c r="A14525" s="79">
        <f t="shared" si="3"/>
        <v>56527</v>
      </c>
      <c r="H14525" s="77"/>
      <c r="I14525" s="77"/>
      <c r="J14525" s="77"/>
      <c r="K14525" s="77"/>
      <c r="L14525" s="77"/>
      <c r="M14525" s="77"/>
    </row>
    <row r="14526" ht="15.75" customHeight="1">
      <c r="A14526" s="79">
        <f t="shared" si="3"/>
        <v>56528</v>
      </c>
      <c r="H14526" s="77"/>
      <c r="I14526" s="77"/>
      <c r="J14526" s="77"/>
      <c r="K14526" s="77"/>
      <c r="L14526" s="77"/>
      <c r="M14526" s="77"/>
    </row>
    <row r="14527" ht="15.75" customHeight="1">
      <c r="A14527" s="79">
        <f t="shared" si="3"/>
        <v>56529</v>
      </c>
      <c r="H14527" s="77"/>
      <c r="I14527" s="77"/>
      <c r="J14527" s="77"/>
      <c r="K14527" s="77"/>
      <c r="L14527" s="77"/>
      <c r="M14527" s="77"/>
    </row>
    <row r="14528" ht="15.75" customHeight="1">
      <c r="A14528" s="79">
        <f t="shared" si="3"/>
        <v>56530</v>
      </c>
      <c r="H14528" s="77"/>
      <c r="I14528" s="77"/>
      <c r="J14528" s="77"/>
      <c r="K14528" s="77"/>
      <c r="L14528" s="77"/>
      <c r="M14528" s="77"/>
    </row>
    <row r="14529" ht="15.75" customHeight="1">
      <c r="A14529" s="79">
        <f t="shared" si="3"/>
        <v>56531</v>
      </c>
      <c r="H14529" s="77"/>
      <c r="I14529" s="77"/>
      <c r="J14529" s="77"/>
      <c r="K14529" s="77"/>
      <c r="L14529" s="77"/>
      <c r="M14529" s="77"/>
    </row>
    <row r="14530" ht="15.75" customHeight="1">
      <c r="A14530" s="79">
        <f t="shared" si="3"/>
        <v>56532</v>
      </c>
      <c r="H14530" s="77"/>
      <c r="I14530" s="77"/>
      <c r="J14530" s="77"/>
      <c r="K14530" s="77"/>
      <c r="L14530" s="77"/>
      <c r="M14530" s="77"/>
    </row>
    <row r="14531" ht="15.75" customHeight="1">
      <c r="A14531" s="79">
        <f t="shared" si="3"/>
        <v>56533</v>
      </c>
      <c r="H14531" s="77"/>
      <c r="I14531" s="77"/>
      <c r="J14531" s="77"/>
      <c r="K14531" s="77"/>
      <c r="L14531" s="77"/>
      <c r="M14531" s="77"/>
    </row>
    <row r="14532" ht="15.75" customHeight="1">
      <c r="A14532" s="79">
        <f t="shared" si="3"/>
        <v>56534</v>
      </c>
      <c r="H14532" s="77"/>
      <c r="I14532" s="77"/>
      <c r="J14532" s="77"/>
      <c r="K14532" s="77"/>
      <c r="L14532" s="77"/>
      <c r="M14532" s="77"/>
    </row>
    <row r="14533" ht="15.75" customHeight="1">
      <c r="A14533" s="79">
        <f t="shared" si="3"/>
        <v>56535</v>
      </c>
      <c r="H14533" s="77"/>
      <c r="I14533" s="77"/>
      <c r="J14533" s="77"/>
      <c r="K14533" s="77"/>
      <c r="L14533" s="77"/>
      <c r="M14533" s="77"/>
    </row>
    <row r="14534" ht="15.75" customHeight="1">
      <c r="A14534" s="79">
        <f t="shared" si="3"/>
        <v>56536</v>
      </c>
      <c r="H14534" s="77"/>
      <c r="I14534" s="77"/>
      <c r="J14534" s="77"/>
      <c r="K14534" s="77"/>
      <c r="L14534" s="77"/>
      <c r="M14534" s="77"/>
    </row>
    <row r="14535" ht="15.75" customHeight="1">
      <c r="A14535" s="79">
        <f t="shared" si="3"/>
        <v>56537</v>
      </c>
      <c r="H14535" s="77"/>
      <c r="I14535" s="77"/>
      <c r="J14535" s="77"/>
      <c r="K14535" s="77"/>
      <c r="L14535" s="77"/>
      <c r="M14535" s="77"/>
    </row>
    <row r="14536" ht="15.75" customHeight="1">
      <c r="A14536" s="79">
        <f t="shared" si="3"/>
        <v>56538</v>
      </c>
      <c r="H14536" s="77"/>
      <c r="I14536" s="77"/>
      <c r="J14536" s="77"/>
      <c r="K14536" s="77"/>
      <c r="L14536" s="77"/>
      <c r="M14536" s="77"/>
    </row>
    <row r="14537" ht="15.75" customHeight="1">
      <c r="A14537" s="79">
        <f t="shared" si="3"/>
        <v>56539</v>
      </c>
      <c r="H14537" s="77"/>
      <c r="I14537" s="77"/>
      <c r="J14537" s="77"/>
      <c r="K14537" s="77"/>
      <c r="L14537" s="77"/>
      <c r="M14537" s="77"/>
    </row>
    <row r="14538" ht="15.75" customHeight="1">
      <c r="A14538" s="79">
        <f t="shared" si="3"/>
        <v>56540</v>
      </c>
      <c r="H14538" s="77"/>
      <c r="I14538" s="77"/>
      <c r="J14538" s="77"/>
      <c r="K14538" s="77"/>
      <c r="L14538" s="77"/>
      <c r="M14538" s="77"/>
    </row>
    <row r="14539" ht="15.75" customHeight="1">
      <c r="A14539" s="79">
        <f t="shared" si="3"/>
        <v>56541</v>
      </c>
      <c r="H14539" s="77"/>
      <c r="I14539" s="77"/>
      <c r="J14539" s="77"/>
      <c r="K14539" s="77"/>
      <c r="L14539" s="77"/>
      <c r="M14539" s="77"/>
    </row>
    <row r="14540" ht="15.75" customHeight="1">
      <c r="A14540" s="79">
        <f t="shared" si="3"/>
        <v>56542</v>
      </c>
      <c r="H14540" s="77"/>
      <c r="I14540" s="77"/>
      <c r="J14540" s="77"/>
      <c r="K14540" s="77"/>
      <c r="L14540" s="77"/>
      <c r="M14540" s="77"/>
    </row>
    <row r="14541" ht="15.75" customHeight="1">
      <c r="A14541" s="79">
        <f t="shared" si="3"/>
        <v>56543</v>
      </c>
      <c r="H14541" s="77"/>
      <c r="I14541" s="77"/>
      <c r="J14541" s="77"/>
      <c r="K14541" s="77"/>
      <c r="L14541" s="77"/>
      <c r="M14541" s="77"/>
    </row>
    <row r="14542" ht="15.75" customHeight="1">
      <c r="A14542" s="79">
        <f t="shared" si="3"/>
        <v>56544</v>
      </c>
      <c r="H14542" s="77"/>
      <c r="I14542" s="77"/>
      <c r="J14542" s="77"/>
      <c r="K14542" s="77"/>
      <c r="L14542" s="77"/>
      <c r="M14542" s="77"/>
    </row>
    <row r="14543" ht="15.75" customHeight="1">
      <c r="A14543" s="79">
        <f t="shared" si="3"/>
        <v>56545</v>
      </c>
      <c r="H14543" s="77"/>
      <c r="I14543" s="77"/>
      <c r="J14543" s="77"/>
      <c r="K14543" s="77"/>
      <c r="L14543" s="77"/>
      <c r="M14543" s="77"/>
    </row>
    <row r="14544" ht="15.75" customHeight="1">
      <c r="A14544" s="79">
        <f t="shared" si="3"/>
        <v>56546</v>
      </c>
      <c r="H14544" s="77"/>
      <c r="I14544" s="77"/>
      <c r="J14544" s="77"/>
      <c r="K14544" s="77"/>
      <c r="L14544" s="77"/>
      <c r="M14544" s="77"/>
    </row>
    <row r="14545" ht="15.75" customHeight="1">
      <c r="A14545" s="79">
        <f t="shared" si="3"/>
        <v>56547</v>
      </c>
      <c r="H14545" s="77"/>
      <c r="I14545" s="77"/>
      <c r="J14545" s="77"/>
      <c r="K14545" s="77"/>
      <c r="L14545" s="77"/>
      <c r="M14545" s="77"/>
    </row>
    <row r="14546" ht="15.75" customHeight="1">
      <c r="A14546" s="79">
        <f t="shared" si="3"/>
        <v>56548</v>
      </c>
      <c r="H14546" s="77"/>
      <c r="I14546" s="77"/>
      <c r="J14546" s="77"/>
      <c r="K14546" s="77"/>
      <c r="L14546" s="77"/>
      <c r="M14546" s="77"/>
    </row>
    <row r="14547" ht="15.75" customHeight="1">
      <c r="A14547" s="79">
        <f t="shared" si="3"/>
        <v>56549</v>
      </c>
      <c r="H14547" s="77"/>
      <c r="I14547" s="77"/>
      <c r="J14547" s="77"/>
      <c r="K14547" s="77"/>
      <c r="L14547" s="77"/>
      <c r="M14547" s="77"/>
    </row>
    <row r="14548" ht="15.75" customHeight="1">
      <c r="A14548" s="79">
        <f t="shared" si="3"/>
        <v>56550</v>
      </c>
      <c r="H14548" s="77"/>
      <c r="I14548" s="77"/>
      <c r="J14548" s="77"/>
      <c r="K14548" s="77"/>
      <c r="L14548" s="77"/>
      <c r="M14548" s="77"/>
    </row>
    <row r="14549" ht="15.75" customHeight="1">
      <c r="A14549" s="79">
        <f t="shared" si="3"/>
        <v>56551</v>
      </c>
      <c r="H14549" s="77"/>
      <c r="I14549" s="77"/>
      <c r="J14549" s="77"/>
      <c r="K14549" s="77"/>
      <c r="L14549" s="77"/>
      <c r="M14549" s="77"/>
    </row>
    <row r="14550" ht="15.75" customHeight="1">
      <c r="A14550" s="79">
        <f t="shared" si="3"/>
        <v>56552</v>
      </c>
      <c r="H14550" s="77"/>
      <c r="I14550" s="77"/>
      <c r="J14550" s="77"/>
      <c r="K14550" s="77"/>
      <c r="L14550" s="77"/>
      <c r="M14550" s="77"/>
    </row>
    <row r="14551" ht="15.75" customHeight="1">
      <c r="A14551" s="79">
        <f t="shared" si="3"/>
        <v>56553</v>
      </c>
      <c r="H14551" s="77"/>
      <c r="I14551" s="77"/>
      <c r="J14551" s="77"/>
      <c r="K14551" s="77"/>
      <c r="L14551" s="77"/>
      <c r="M14551" s="77"/>
    </row>
    <row r="14552" ht="15.75" customHeight="1">
      <c r="A14552" s="79">
        <f t="shared" si="3"/>
        <v>56554</v>
      </c>
      <c r="H14552" s="77"/>
      <c r="I14552" s="77"/>
      <c r="J14552" s="77"/>
      <c r="K14552" s="77"/>
      <c r="L14552" s="77"/>
      <c r="M14552" s="77"/>
    </row>
    <row r="14553" ht="15.75" customHeight="1">
      <c r="A14553" s="79">
        <f t="shared" si="3"/>
        <v>56555</v>
      </c>
      <c r="H14553" s="77"/>
      <c r="I14553" s="77"/>
      <c r="J14553" s="77"/>
      <c r="K14553" s="77"/>
      <c r="L14553" s="77"/>
      <c r="M14553" s="77"/>
    </row>
    <row r="14554" ht="15.75" customHeight="1">
      <c r="A14554" s="79">
        <f t="shared" si="3"/>
        <v>56556</v>
      </c>
      <c r="H14554" s="77"/>
      <c r="I14554" s="77"/>
      <c r="J14554" s="77"/>
      <c r="K14554" s="77"/>
      <c r="L14554" s="77"/>
      <c r="M14554" s="77"/>
    </row>
    <row r="14555" ht="15.75" customHeight="1">
      <c r="A14555" s="79">
        <f t="shared" si="3"/>
        <v>56557</v>
      </c>
      <c r="H14555" s="77"/>
      <c r="I14555" s="77"/>
      <c r="J14555" s="77"/>
      <c r="K14555" s="77"/>
      <c r="L14555" s="77"/>
      <c r="M14555" s="77"/>
    </row>
    <row r="14556" ht="15.75" customHeight="1">
      <c r="A14556" s="79">
        <f t="shared" si="3"/>
        <v>56558</v>
      </c>
      <c r="H14556" s="77"/>
      <c r="I14556" s="77"/>
      <c r="J14556" s="77"/>
      <c r="K14556" s="77"/>
      <c r="L14556" s="77"/>
      <c r="M14556" s="77"/>
    </row>
    <row r="14557" ht="15.75" customHeight="1">
      <c r="A14557" s="79">
        <f t="shared" si="3"/>
        <v>56559</v>
      </c>
      <c r="H14557" s="77"/>
      <c r="I14557" s="77"/>
      <c r="J14557" s="77"/>
      <c r="K14557" s="77"/>
      <c r="L14557" s="77"/>
      <c r="M14557" s="77"/>
    </row>
    <row r="14558" ht="15.75" customHeight="1">
      <c r="A14558" s="79">
        <f t="shared" si="3"/>
        <v>56560</v>
      </c>
      <c r="H14558" s="77"/>
      <c r="I14558" s="77"/>
      <c r="J14558" s="77"/>
      <c r="K14558" s="77"/>
      <c r="L14558" s="77"/>
      <c r="M14558" s="77"/>
    </row>
    <row r="14559" ht="15.75" customHeight="1">
      <c r="A14559" s="79">
        <f t="shared" si="3"/>
        <v>56561</v>
      </c>
      <c r="H14559" s="77"/>
      <c r="I14559" s="77"/>
      <c r="J14559" s="77"/>
      <c r="K14559" s="77"/>
      <c r="L14559" s="77"/>
      <c r="M14559" s="77"/>
    </row>
    <row r="14560" ht="15.75" customHeight="1">
      <c r="A14560" s="79">
        <f t="shared" si="3"/>
        <v>56562</v>
      </c>
      <c r="H14560" s="77"/>
      <c r="I14560" s="77"/>
      <c r="J14560" s="77"/>
      <c r="K14560" s="77"/>
      <c r="L14560" s="77"/>
      <c r="M14560" s="77"/>
    </row>
    <row r="14561" ht="15.75" customHeight="1">
      <c r="A14561" s="79">
        <f t="shared" si="3"/>
        <v>56563</v>
      </c>
      <c r="H14561" s="77"/>
      <c r="I14561" s="77"/>
      <c r="J14561" s="77"/>
      <c r="K14561" s="77"/>
      <c r="L14561" s="77"/>
      <c r="M14561" s="77"/>
    </row>
    <row r="14562" ht="15.75" customHeight="1">
      <c r="A14562" s="79">
        <f t="shared" si="3"/>
        <v>56564</v>
      </c>
      <c r="H14562" s="77"/>
      <c r="I14562" s="77"/>
      <c r="J14562" s="77"/>
      <c r="K14562" s="77"/>
      <c r="L14562" s="77"/>
      <c r="M14562" s="77"/>
    </row>
    <row r="14563" ht="15.75" customHeight="1">
      <c r="A14563" s="79">
        <f t="shared" si="3"/>
        <v>56565</v>
      </c>
      <c r="H14563" s="77"/>
      <c r="I14563" s="77"/>
      <c r="J14563" s="77"/>
      <c r="K14563" s="77"/>
      <c r="L14563" s="77"/>
      <c r="M14563" s="77"/>
    </row>
    <row r="14564" ht="15.75" customHeight="1">
      <c r="A14564" s="79">
        <f t="shared" si="3"/>
        <v>56566</v>
      </c>
      <c r="H14564" s="77"/>
      <c r="I14564" s="77"/>
      <c r="J14564" s="77"/>
      <c r="K14564" s="77"/>
      <c r="L14564" s="77"/>
      <c r="M14564" s="77"/>
    </row>
    <row r="14565" ht="15.75" customHeight="1">
      <c r="A14565" s="79">
        <f t="shared" si="3"/>
        <v>56567</v>
      </c>
      <c r="H14565" s="77"/>
      <c r="I14565" s="77"/>
      <c r="J14565" s="77"/>
      <c r="K14565" s="77"/>
      <c r="L14565" s="77"/>
      <c r="M14565" s="77"/>
    </row>
    <row r="14566" ht="15.75" customHeight="1">
      <c r="A14566" s="79">
        <f t="shared" si="3"/>
        <v>56568</v>
      </c>
      <c r="H14566" s="77"/>
      <c r="I14566" s="77"/>
      <c r="J14566" s="77"/>
      <c r="K14566" s="77"/>
      <c r="L14566" s="77"/>
      <c r="M14566" s="77"/>
    </row>
    <row r="14567" ht="15.75" customHeight="1">
      <c r="A14567" s="79">
        <f t="shared" si="3"/>
        <v>56569</v>
      </c>
      <c r="H14567" s="77"/>
      <c r="I14567" s="77"/>
      <c r="J14567" s="77"/>
      <c r="K14567" s="77"/>
      <c r="L14567" s="77"/>
      <c r="M14567" s="77"/>
    </row>
    <row r="14568" ht="15.75" customHeight="1">
      <c r="A14568" s="79">
        <f t="shared" si="3"/>
        <v>56570</v>
      </c>
      <c r="H14568" s="77"/>
      <c r="I14568" s="77"/>
      <c r="J14568" s="77"/>
      <c r="K14568" s="77"/>
      <c r="L14568" s="77"/>
      <c r="M14568" s="77"/>
    </row>
    <row r="14569" ht="15.75" customHeight="1">
      <c r="A14569" s="79">
        <f t="shared" si="3"/>
        <v>56571</v>
      </c>
      <c r="H14569" s="77"/>
      <c r="I14569" s="77"/>
      <c r="J14569" s="77"/>
      <c r="K14569" s="77"/>
      <c r="L14569" s="77"/>
      <c r="M14569" s="77"/>
    </row>
    <row r="14570" ht="15.75" customHeight="1">
      <c r="A14570" s="79">
        <f t="shared" si="3"/>
        <v>56572</v>
      </c>
      <c r="H14570" s="77"/>
      <c r="I14570" s="77"/>
      <c r="J14570" s="77"/>
      <c r="K14570" s="77"/>
      <c r="L14570" s="77"/>
      <c r="M14570" s="77"/>
    </row>
    <row r="14571" ht="15.75" customHeight="1">
      <c r="A14571" s="79">
        <f t="shared" si="3"/>
        <v>56573</v>
      </c>
      <c r="H14571" s="77"/>
      <c r="I14571" s="77"/>
      <c r="J14571" s="77"/>
      <c r="K14571" s="77"/>
      <c r="L14571" s="77"/>
      <c r="M14571" s="77"/>
    </row>
    <row r="14572" ht="15.75" customHeight="1">
      <c r="A14572" s="79">
        <f t="shared" si="3"/>
        <v>56574</v>
      </c>
      <c r="H14572" s="77"/>
      <c r="I14572" s="77"/>
      <c r="J14572" s="77"/>
      <c r="K14572" s="77"/>
      <c r="L14572" s="77"/>
      <c r="M14572" s="77"/>
    </row>
    <row r="14573" ht="15.75" customHeight="1">
      <c r="A14573" s="79">
        <f t="shared" si="3"/>
        <v>56575</v>
      </c>
      <c r="H14573" s="77"/>
      <c r="I14573" s="77"/>
      <c r="J14573" s="77"/>
      <c r="K14573" s="77"/>
      <c r="L14573" s="77"/>
      <c r="M14573" s="77"/>
    </row>
    <row r="14574" ht="15.75" customHeight="1">
      <c r="A14574" s="79">
        <f t="shared" si="3"/>
        <v>56576</v>
      </c>
      <c r="H14574" s="77"/>
      <c r="I14574" s="77"/>
      <c r="J14574" s="77"/>
      <c r="K14574" s="77"/>
      <c r="L14574" s="77"/>
      <c r="M14574" s="77"/>
    </row>
    <row r="14575" ht="15.75" customHeight="1">
      <c r="A14575" s="79">
        <f t="shared" si="3"/>
        <v>56577</v>
      </c>
      <c r="H14575" s="77"/>
      <c r="I14575" s="77"/>
      <c r="J14575" s="77"/>
      <c r="K14575" s="77"/>
      <c r="L14575" s="77"/>
      <c r="M14575" s="77"/>
    </row>
    <row r="14576" ht="15.75" customHeight="1">
      <c r="A14576" s="79">
        <f t="shared" si="3"/>
        <v>56578</v>
      </c>
      <c r="H14576" s="77"/>
      <c r="I14576" s="77"/>
      <c r="J14576" s="77"/>
      <c r="K14576" s="77"/>
      <c r="L14576" s="77"/>
      <c r="M14576" s="77"/>
    </row>
    <row r="14577" ht="15.75" customHeight="1">
      <c r="A14577" s="79">
        <f t="shared" si="3"/>
        <v>56579</v>
      </c>
      <c r="H14577" s="77"/>
      <c r="I14577" s="77"/>
      <c r="J14577" s="77"/>
      <c r="K14577" s="77"/>
      <c r="L14577" s="77"/>
      <c r="M14577" s="77"/>
    </row>
    <row r="14578" ht="15.75" customHeight="1">
      <c r="A14578" s="79">
        <f t="shared" si="3"/>
        <v>56580</v>
      </c>
      <c r="H14578" s="77"/>
      <c r="I14578" s="77"/>
      <c r="J14578" s="77"/>
      <c r="K14578" s="77"/>
      <c r="L14578" s="77"/>
      <c r="M14578" s="77"/>
    </row>
    <row r="14579" ht="15.75" customHeight="1">
      <c r="A14579" s="79">
        <f t="shared" si="3"/>
        <v>56581</v>
      </c>
      <c r="H14579" s="77"/>
      <c r="I14579" s="77"/>
      <c r="J14579" s="77"/>
      <c r="K14579" s="77"/>
      <c r="L14579" s="77"/>
      <c r="M14579" s="77"/>
    </row>
    <row r="14580" ht="15.75" customHeight="1">
      <c r="A14580" s="79">
        <f t="shared" si="3"/>
        <v>56582</v>
      </c>
      <c r="H14580" s="77"/>
      <c r="I14580" s="77"/>
      <c r="J14580" s="77"/>
      <c r="K14580" s="77"/>
      <c r="L14580" s="77"/>
      <c r="M14580" s="77"/>
    </row>
    <row r="14581" ht="15.75" customHeight="1">
      <c r="A14581" s="79">
        <f t="shared" si="3"/>
        <v>56583</v>
      </c>
      <c r="H14581" s="77"/>
      <c r="I14581" s="77"/>
      <c r="J14581" s="77"/>
      <c r="K14581" s="77"/>
      <c r="L14581" s="77"/>
      <c r="M14581" s="77"/>
    </row>
    <row r="14582" ht="15.75" customHeight="1">
      <c r="A14582" s="79">
        <f t="shared" si="3"/>
        <v>56584</v>
      </c>
      <c r="H14582" s="77"/>
      <c r="I14582" s="77"/>
      <c r="J14582" s="77"/>
      <c r="K14582" s="77"/>
      <c r="L14582" s="77"/>
      <c r="M14582" s="77"/>
    </row>
    <row r="14583" ht="15.75" customHeight="1">
      <c r="A14583" s="79">
        <f t="shared" si="3"/>
        <v>56585</v>
      </c>
      <c r="H14583" s="77"/>
      <c r="I14583" s="77"/>
      <c r="J14583" s="77"/>
      <c r="K14583" s="77"/>
      <c r="L14583" s="77"/>
      <c r="M14583" s="77"/>
    </row>
    <row r="14584" ht="15.75" customHeight="1">
      <c r="A14584" s="79">
        <f t="shared" si="3"/>
        <v>56586</v>
      </c>
      <c r="H14584" s="77"/>
      <c r="I14584" s="77"/>
      <c r="J14584" s="77"/>
      <c r="K14584" s="77"/>
      <c r="L14584" s="77"/>
      <c r="M14584" s="77"/>
    </row>
    <row r="14585" ht="15.75" customHeight="1">
      <c r="A14585" s="79">
        <f t="shared" si="3"/>
        <v>56587</v>
      </c>
      <c r="H14585" s="77"/>
      <c r="I14585" s="77"/>
      <c r="J14585" s="77"/>
      <c r="K14585" s="77"/>
      <c r="L14585" s="77"/>
      <c r="M14585" s="77"/>
    </row>
    <row r="14586" ht="15.75" customHeight="1">
      <c r="A14586" s="79">
        <f t="shared" si="3"/>
        <v>56588</v>
      </c>
      <c r="H14586" s="77"/>
      <c r="I14586" s="77"/>
      <c r="J14586" s="77"/>
      <c r="K14586" s="77"/>
      <c r="L14586" s="77"/>
      <c r="M14586" s="77"/>
    </row>
    <row r="14587" ht="15.75" customHeight="1">
      <c r="A14587" s="79">
        <f t="shared" si="3"/>
        <v>56589</v>
      </c>
      <c r="H14587" s="77"/>
      <c r="I14587" s="77"/>
      <c r="J14587" s="77"/>
      <c r="K14587" s="77"/>
      <c r="L14587" s="77"/>
      <c r="M14587" s="77"/>
    </row>
    <row r="14588" ht="15.75" customHeight="1">
      <c r="A14588" s="79">
        <f t="shared" si="3"/>
        <v>56590</v>
      </c>
      <c r="H14588" s="77"/>
      <c r="I14588" s="77"/>
      <c r="J14588" s="77"/>
      <c r="K14588" s="77"/>
      <c r="L14588" s="77"/>
      <c r="M14588" s="77"/>
    </row>
    <row r="14589" ht="15.75" customHeight="1">
      <c r="A14589" s="79">
        <f t="shared" si="3"/>
        <v>56591</v>
      </c>
      <c r="H14589" s="77"/>
      <c r="I14589" s="77"/>
      <c r="J14589" s="77"/>
      <c r="K14589" s="77"/>
      <c r="L14589" s="77"/>
      <c r="M14589" s="77"/>
    </row>
    <row r="14590" ht="15.75" customHeight="1">
      <c r="A14590" s="79">
        <f t="shared" si="3"/>
        <v>56592</v>
      </c>
      <c r="H14590" s="77"/>
      <c r="I14590" s="77"/>
      <c r="J14590" s="77"/>
      <c r="K14590" s="77"/>
      <c r="L14590" s="77"/>
      <c r="M14590" s="77"/>
    </row>
    <row r="14591" ht="15.75" customHeight="1">
      <c r="A14591" s="79">
        <f t="shared" si="3"/>
        <v>56593</v>
      </c>
      <c r="H14591" s="77"/>
      <c r="I14591" s="77"/>
      <c r="J14591" s="77"/>
      <c r="K14591" s="77"/>
      <c r="L14591" s="77"/>
      <c r="M14591" s="77"/>
    </row>
    <row r="14592" ht="15.75" customHeight="1">
      <c r="A14592" s="79">
        <f t="shared" si="3"/>
        <v>56594</v>
      </c>
      <c r="H14592" s="77"/>
      <c r="I14592" s="77"/>
      <c r="J14592" s="77"/>
      <c r="K14592" s="77"/>
      <c r="L14592" s="77"/>
      <c r="M14592" s="77"/>
    </row>
    <row r="14593" ht="15.75" customHeight="1">
      <c r="A14593" s="79">
        <f t="shared" si="3"/>
        <v>56595</v>
      </c>
      <c r="H14593" s="77"/>
      <c r="I14593" s="77"/>
      <c r="J14593" s="77"/>
      <c r="K14593" s="77"/>
      <c r="L14593" s="77"/>
      <c r="M14593" s="77"/>
    </row>
    <row r="14594" ht="15.75" customHeight="1">
      <c r="A14594" s="79">
        <f t="shared" si="3"/>
        <v>56596</v>
      </c>
      <c r="H14594" s="77"/>
      <c r="I14594" s="77"/>
      <c r="J14594" s="77"/>
      <c r="K14594" s="77"/>
      <c r="L14594" s="77"/>
      <c r="M14594" s="77"/>
    </row>
    <row r="14595" ht="15.75" customHeight="1">
      <c r="A14595" s="79">
        <f t="shared" si="3"/>
        <v>56597</v>
      </c>
      <c r="H14595" s="77"/>
      <c r="I14595" s="77"/>
      <c r="J14595" s="77"/>
      <c r="K14595" s="77"/>
      <c r="L14595" s="77"/>
      <c r="M14595" s="77"/>
    </row>
    <row r="14596" ht="15.75" customHeight="1">
      <c r="A14596" s="79">
        <f t="shared" si="3"/>
        <v>56598</v>
      </c>
      <c r="H14596" s="77"/>
      <c r="I14596" s="77"/>
      <c r="J14596" s="77"/>
      <c r="K14596" s="77"/>
      <c r="L14596" s="77"/>
      <c r="M14596" s="77"/>
    </row>
    <row r="14597" ht="15.75" customHeight="1">
      <c r="A14597" s="79">
        <f t="shared" si="3"/>
        <v>56599</v>
      </c>
      <c r="H14597" s="77"/>
      <c r="I14597" s="77"/>
      <c r="J14597" s="77"/>
      <c r="K14597" s="77"/>
      <c r="L14597" s="77"/>
      <c r="M14597" s="77"/>
    </row>
    <row r="14598" ht="15.75" customHeight="1">
      <c r="A14598" s="79">
        <f t="shared" si="3"/>
        <v>56600</v>
      </c>
      <c r="H14598" s="77"/>
      <c r="I14598" s="77"/>
      <c r="J14598" s="77"/>
      <c r="K14598" s="77"/>
      <c r="L14598" s="77"/>
      <c r="M14598" s="77"/>
    </row>
    <row r="14599" ht="15.75" customHeight="1">
      <c r="A14599" s="79">
        <f t="shared" si="3"/>
        <v>56601</v>
      </c>
      <c r="H14599" s="77"/>
      <c r="I14599" s="77"/>
      <c r="J14599" s="77"/>
      <c r="K14599" s="77"/>
      <c r="L14599" s="77"/>
      <c r="M14599" s="77"/>
    </row>
    <row r="14600" ht="15.75" customHeight="1">
      <c r="A14600" s="79">
        <f t="shared" si="3"/>
        <v>56602</v>
      </c>
      <c r="H14600" s="77"/>
      <c r="I14600" s="77"/>
      <c r="J14600" s="77"/>
      <c r="K14600" s="77"/>
      <c r="L14600" s="77"/>
      <c r="M14600" s="77"/>
    </row>
    <row r="14601" ht="15.75" customHeight="1">
      <c r="A14601" s="79">
        <f t="shared" si="3"/>
        <v>56603</v>
      </c>
      <c r="H14601" s="77"/>
      <c r="I14601" s="77"/>
      <c r="J14601" s="77"/>
      <c r="K14601" s="77"/>
      <c r="L14601" s="77"/>
      <c r="M14601" s="77"/>
    </row>
    <row r="14602" ht="15.75" customHeight="1">
      <c r="A14602" s="79">
        <f t="shared" si="3"/>
        <v>56604</v>
      </c>
      <c r="H14602" s="77"/>
      <c r="I14602" s="77"/>
      <c r="J14602" s="77"/>
      <c r="K14602" s="77"/>
      <c r="L14602" s="77"/>
      <c r="M14602" s="77"/>
    </row>
    <row r="14603" ht="15.75" customHeight="1">
      <c r="A14603" s="79">
        <f t="shared" si="3"/>
        <v>56605</v>
      </c>
      <c r="H14603" s="77"/>
      <c r="I14603" s="77"/>
      <c r="J14603" s="77"/>
      <c r="K14603" s="77"/>
      <c r="L14603" s="77"/>
      <c r="M14603" s="77"/>
    </row>
    <row r="14604" ht="15.75" customHeight="1">
      <c r="A14604" s="79">
        <f t="shared" si="3"/>
        <v>56606</v>
      </c>
      <c r="H14604" s="77"/>
      <c r="I14604" s="77"/>
      <c r="J14604" s="77"/>
      <c r="K14604" s="77"/>
      <c r="L14604" s="77"/>
      <c r="M14604" s="77"/>
    </row>
    <row r="14605" ht="15.75" customHeight="1">
      <c r="A14605" s="79">
        <f t="shared" si="3"/>
        <v>56607</v>
      </c>
      <c r="H14605" s="77"/>
      <c r="I14605" s="77"/>
      <c r="J14605" s="77"/>
      <c r="K14605" s="77"/>
      <c r="L14605" s="77"/>
      <c r="M14605" s="77"/>
    </row>
    <row r="14606" ht="15.75" customHeight="1">
      <c r="A14606" s="79">
        <f t="shared" si="3"/>
        <v>56608</v>
      </c>
      <c r="H14606" s="77"/>
      <c r="I14606" s="77"/>
      <c r="J14606" s="77"/>
      <c r="K14606" s="77"/>
      <c r="L14606" s="77"/>
      <c r="M14606" s="77"/>
    </row>
    <row r="14607" ht="15.75" customHeight="1">
      <c r="A14607" s="79">
        <f t="shared" si="3"/>
        <v>56609</v>
      </c>
      <c r="H14607" s="77"/>
      <c r="I14607" s="77"/>
      <c r="J14607" s="77"/>
      <c r="K14607" s="77"/>
      <c r="L14607" s="77"/>
      <c r="M14607" s="77"/>
    </row>
    <row r="14608" ht="15.75" customHeight="1">
      <c r="A14608" s="79">
        <f t="shared" si="3"/>
        <v>56610</v>
      </c>
      <c r="H14608" s="77"/>
      <c r="I14608" s="77"/>
      <c r="J14608" s="77"/>
      <c r="K14608" s="77"/>
      <c r="L14608" s="77"/>
      <c r="M14608" s="77"/>
    </row>
    <row r="14609" ht="15.75" customHeight="1">
      <c r="A14609" s="79">
        <f t="shared" si="3"/>
        <v>56611</v>
      </c>
      <c r="H14609" s="77"/>
      <c r="I14609" s="77"/>
      <c r="J14609" s="77"/>
      <c r="K14609" s="77"/>
      <c r="L14609" s="77"/>
      <c r="M14609" s="77"/>
    </row>
    <row r="14610" ht="15.75" customHeight="1">
      <c r="A14610" s="79">
        <f t="shared" si="3"/>
        <v>56612</v>
      </c>
      <c r="H14610" s="77"/>
      <c r="I14610" s="77"/>
      <c r="J14610" s="77"/>
      <c r="K14610" s="77"/>
      <c r="L14610" s="77"/>
      <c r="M14610" s="77"/>
    </row>
    <row r="14611" ht="15.75" customHeight="1">
      <c r="A14611" s="79">
        <f t="shared" si="3"/>
        <v>56613</v>
      </c>
      <c r="H14611" s="77"/>
      <c r="I14611" s="77"/>
      <c r="J14611" s="77"/>
      <c r="K14611" s="77"/>
      <c r="L14611" s="77"/>
      <c r="M14611" s="77"/>
    </row>
    <row r="14612" ht="15.75" customHeight="1">
      <c r="A14612" s="79">
        <f t="shared" si="3"/>
        <v>56614</v>
      </c>
      <c r="H14612" s="77"/>
      <c r="I14612" s="77"/>
      <c r="J14612" s="77"/>
      <c r="K14612" s="77"/>
      <c r="L14612" s="77"/>
      <c r="M14612" s="77"/>
    </row>
    <row r="14613" ht="15.75" customHeight="1">
      <c r="A14613" s="79">
        <f t="shared" si="3"/>
        <v>56615</v>
      </c>
      <c r="H14613" s="77"/>
      <c r="I14613" s="77"/>
      <c r="J14613" s="77"/>
      <c r="K14613" s="77"/>
      <c r="L14613" s="77"/>
      <c r="M14613" s="77"/>
    </row>
    <row r="14614" ht="15.75" customHeight="1">
      <c r="A14614" s="79">
        <f t="shared" si="3"/>
        <v>56616</v>
      </c>
      <c r="H14614" s="77"/>
      <c r="I14614" s="77"/>
      <c r="J14614" s="77"/>
      <c r="K14614" s="77"/>
      <c r="L14614" s="77"/>
      <c r="M14614" s="77"/>
    </row>
    <row r="14615" ht="15.75" customHeight="1">
      <c r="A14615" s="79">
        <f t="shared" si="3"/>
        <v>56617</v>
      </c>
      <c r="H14615" s="77"/>
      <c r="I14615" s="77"/>
      <c r="J14615" s="77"/>
      <c r="K14615" s="77"/>
      <c r="L14615" s="77"/>
      <c r="M14615" s="77"/>
    </row>
    <row r="14616" ht="15.75" customHeight="1">
      <c r="A14616" s="79">
        <f t="shared" si="3"/>
        <v>56618</v>
      </c>
      <c r="H14616" s="77"/>
      <c r="I14616" s="77"/>
      <c r="J14616" s="77"/>
      <c r="K14616" s="77"/>
      <c r="L14616" s="77"/>
      <c r="M14616" s="77"/>
    </row>
    <row r="14617" ht="15.75" customHeight="1">
      <c r="A14617" s="79">
        <f t="shared" si="3"/>
        <v>56619</v>
      </c>
      <c r="H14617" s="77"/>
      <c r="I14617" s="77"/>
      <c r="J14617" s="77"/>
      <c r="K14617" s="77"/>
      <c r="L14617" s="77"/>
      <c r="M14617" s="77"/>
    </row>
    <row r="14618" ht="15.75" customHeight="1">
      <c r="A14618" s="79">
        <f t="shared" si="3"/>
        <v>56620</v>
      </c>
      <c r="H14618" s="77"/>
      <c r="I14618" s="77"/>
      <c r="J14618" s="77"/>
      <c r="K14618" s="77"/>
      <c r="L14618" s="77"/>
      <c r="M14618" s="77"/>
    </row>
    <row r="14619" ht="15.75" customHeight="1">
      <c r="A14619" s="79">
        <f t="shared" si="3"/>
        <v>56621</v>
      </c>
      <c r="H14619" s="77"/>
      <c r="I14619" s="77"/>
      <c r="J14619" s="77"/>
      <c r="K14619" s="77"/>
      <c r="L14619" s="77"/>
      <c r="M14619" s="77"/>
    </row>
    <row r="14620" ht="15.75" customHeight="1">
      <c r="A14620" s="79">
        <f t="shared" si="3"/>
        <v>56622</v>
      </c>
      <c r="H14620" s="77"/>
      <c r="I14620" s="77"/>
      <c r="J14620" s="77"/>
      <c r="K14620" s="77"/>
      <c r="L14620" s="77"/>
      <c r="M14620" s="77"/>
    </row>
    <row r="14621" ht="15.75" customHeight="1">
      <c r="A14621" s="79">
        <f t="shared" si="3"/>
        <v>56623</v>
      </c>
      <c r="H14621" s="77"/>
      <c r="I14621" s="77"/>
      <c r="J14621" s="77"/>
      <c r="K14621" s="77"/>
      <c r="L14621" s="77"/>
      <c r="M14621" s="77"/>
    </row>
    <row r="14622" ht="15.75" customHeight="1">
      <c r="A14622" s="79">
        <f t="shared" si="3"/>
        <v>56624</v>
      </c>
      <c r="H14622" s="77"/>
      <c r="I14622" s="77"/>
      <c r="J14622" s="77"/>
      <c r="K14622" s="77"/>
      <c r="L14622" s="77"/>
      <c r="M14622" s="77"/>
    </row>
    <row r="14623" ht="15.75" customHeight="1">
      <c r="A14623" s="79">
        <f t="shared" si="3"/>
        <v>56625</v>
      </c>
      <c r="H14623" s="77"/>
      <c r="I14623" s="77"/>
      <c r="J14623" s="77"/>
      <c r="K14623" s="77"/>
      <c r="L14623" s="77"/>
      <c r="M14623" s="77"/>
    </row>
    <row r="14624" ht="15.75" customHeight="1">
      <c r="A14624" s="79">
        <f t="shared" si="3"/>
        <v>56626</v>
      </c>
      <c r="H14624" s="77"/>
      <c r="I14624" s="77"/>
      <c r="J14624" s="77"/>
      <c r="K14624" s="77"/>
      <c r="L14624" s="77"/>
      <c r="M14624" s="77"/>
    </row>
    <row r="14625" ht="15.75" customHeight="1">
      <c r="A14625" s="79">
        <f t="shared" si="3"/>
        <v>56627</v>
      </c>
      <c r="H14625" s="77"/>
      <c r="I14625" s="77"/>
      <c r="J14625" s="77"/>
      <c r="K14625" s="77"/>
      <c r="L14625" s="77"/>
      <c r="M14625" s="77"/>
    </row>
    <row r="14626" ht="15.75" customHeight="1">
      <c r="A14626" s="79">
        <f t="shared" si="3"/>
        <v>56628</v>
      </c>
      <c r="H14626" s="77"/>
      <c r="I14626" s="77"/>
      <c r="J14626" s="77"/>
      <c r="K14626" s="77"/>
      <c r="L14626" s="77"/>
      <c r="M14626" s="77"/>
    </row>
    <row r="14627" ht="15.75" customHeight="1">
      <c r="A14627" s="79">
        <f t="shared" si="3"/>
        <v>56629</v>
      </c>
      <c r="H14627" s="77"/>
      <c r="I14627" s="77"/>
      <c r="J14627" s="77"/>
      <c r="K14627" s="77"/>
      <c r="L14627" s="77"/>
      <c r="M14627" s="77"/>
    </row>
    <row r="14628" ht="15.75" customHeight="1">
      <c r="A14628" s="79">
        <f t="shared" si="3"/>
        <v>56630</v>
      </c>
      <c r="H14628" s="77"/>
      <c r="I14628" s="77"/>
      <c r="J14628" s="77"/>
      <c r="K14628" s="77"/>
      <c r="L14628" s="77"/>
      <c r="M14628" s="77"/>
    </row>
    <row r="14629" ht="15.75" customHeight="1">
      <c r="A14629" s="79">
        <f t="shared" si="3"/>
        <v>56631</v>
      </c>
      <c r="H14629" s="77"/>
      <c r="I14629" s="77"/>
      <c r="J14629" s="77"/>
      <c r="K14629" s="77"/>
      <c r="L14629" s="77"/>
      <c r="M14629" s="77"/>
    </row>
    <row r="14630" ht="15.75" customHeight="1">
      <c r="A14630" s="79">
        <f t="shared" si="3"/>
        <v>56632</v>
      </c>
      <c r="H14630" s="77"/>
      <c r="I14630" s="77"/>
      <c r="J14630" s="77"/>
      <c r="K14630" s="77"/>
      <c r="L14630" s="77"/>
      <c r="M14630" s="77"/>
    </row>
    <row r="14631" ht="15.75" customHeight="1">
      <c r="A14631" s="79">
        <f t="shared" si="3"/>
        <v>56633</v>
      </c>
      <c r="H14631" s="77"/>
      <c r="I14631" s="77"/>
      <c r="J14631" s="77"/>
      <c r="K14631" s="77"/>
      <c r="L14631" s="77"/>
      <c r="M14631" s="77"/>
    </row>
    <row r="14632" ht="15.75" customHeight="1">
      <c r="A14632" s="79">
        <f t="shared" si="3"/>
        <v>56634</v>
      </c>
      <c r="H14632" s="77"/>
      <c r="I14632" s="77"/>
      <c r="J14632" s="77"/>
      <c r="K14632" s="77"/>
      <c r="L14632" s="77"/>
      <c r="M14632" s="77"/>
    </row>
    <row r="14633" ht="15.75" customHeight="1">
      <c r="A14633" s="79">
        <f t="shared" si="3"/>
        <v>56635</v>
      </c>
      <c r="H14633" s="77"/>
      <c r="I14633" s="77"/>
      <c r="J14633" s="77"/>
      <c r="K14633" s="77"/>
      <c r="L14633" s="77"/>
      <c r="M14633" s="77"/>
    </row>
    <row r="14634" ht="15.75" customHeight="1">
      <c r="A14634" s="79">
        <f t="shared" si="3"/>
        <v>56636</v>
      </c>
      <c r="H14634" s="77"/>
      <c r="I14634" s="77"/>
      <c r="J14634" s="77"/>
      <c r="K14634" s="77"/>
      <c r="L14634" s="77"/>
      <c r="M14634" s="77"/>
    </row>
    <row r="14635" ht="15.75" customHeight="1">
      <c r="A14635" s="79">
        <f t="shared" si="3"/>
        <v>56637</v>
      </c>
      <c r="H14635" s="77"/>
      <c r="I14635" s="77"/>
      <c r="J14635" s="77"/>
      <c r="K14635" s="77"/>
      <c r="L14635" s="77"/>
      <c r="M14635" s="77"/>
    </row>
    <row r="14636" ht="15.75" customHeight="1">
      <c r="A14636" s="79">
        <f t="shared" si="3"/>
        <v>56638</v>
      </c>
      <c r="H14636" s="77"/>
      <c r="I14636" s="77"/>
      <c r="J14636" s="77"/>
      <c r="K14636" s="77"/>
      <c r="L14636" s="77"/>
      <c r="M14636" s="77"/>
    </row>
    <row r="14637" ht="15.75" customHeight="1">
      <c r="A14637" s="79">
        <f t="shared" si="3"/>
        <v>56639</v>
      </c>
      <c r="H14637" s="77"/>
      <c r="I14637" s="77"/>
      <c r="J14637" s="77"/>
      <c r="K14637" s="77"/>
      <c r="L14637" s="77"/>
      <c r="M14637" s="77"/>
    </row>
    <row r="14638" ht="15.75" customHeight="1">
      <c r="A14638" s="79">
        <f t="shared" si="3"/>
        <v>56640</v>
      </c>
      <c r="H14638" s="77"/>
      <c r="I14638" s="77"/>
      <c r="J14638" s="77"/>
      <c r="K14638" s="77"/>
      <c r="L14638" s="77"/>
      <c r="M14638" s="77"/>
    </row>
    <row r="14639" ht="15.75" customHeight="1">
      <c r="A14639" s="79">
        <f t="shared" si="3"/>
        <v>56641</v>
      </c>
      <c r="H14639" s="77"/>
      <c r="I14639" s="77"/>
      <c r="J14639" s="77"/>
      <c r="K14639" s="77"/>
      <c r="L14639" s="77"/>
      <c r="M14639" s="77"/>
    </row>
    <row r="14640" ht="15.75" customHeight="1">
      <c r="A14640" s="79">
        <f t="shared" si="3"/>
        <v>56642</v>
      </c>
      <c r="H14640" s="77"/>
      <c r="I14640" s="77"/>
      <c r="J14640" s="77"/>
      <c r="K14640" s="77"/>
      <c r="L14640" s="77"/>
      <c r="M14640" s="77"/>
    </row>
    <row r="14641" ht="15.75" customHeight="1">
      <c r="A14641" s="79">
        <f t="shared" si="3"/>
        <v>56643</v>
      </c>
      <c r="H14641" s="77"/>
      <c r="I14641" s="77"/>
      <c r="J14641" s="77"/>
      <c r="K14641" s="77"/>
      <c r="L14641" s="77"/>
      <c r="M14641" s="77"/>
    </row>
    <row r="14642" ht="15.75" customHeight="1">
      <c r="A14642" s="79">
        <f t="shared" si="3"/>
        <v>56644</v>
      </c>
      <c r="H14642" s="77"/>
      <c r="I14642" s="77"/>
      <c r="J14642" s="77"/>
      <c r="K14642" s="77"/>
      <c r="L14642" s="77"/>
      <c r="M14642" s="77"/>
    </row>
    <row r="14643" ht="15.75" customHeight="1">
      <c r="A14643" s="79">
        <f t="shared" si="3"/>
        <v>56645</v>
      </c>
      <c r="H14643" s="77"/>
      <c r="I14643" s="77"/>
      <c r="J14643" s="77"/>
      <c r="K14643" s="77"/>
      <c r="L14643" s="77"/>
      <c r="M14643" s="77"/>
    </row>
    <row r="14644" ht="15.75" customHeight="1">
      <c r="A14644" s="79">
        <f t="shared" si="3"/>
        <v>56646</v>
      </c>
      <c r="H14644" s="77"/>
      <c r="I14644" s="77"/>
      <c r="J14644" s="77"/>
      <c r="K14644" s="77"/>
      <c r="L14644" s="77"/>
      <c r="M14644" s="77"/>
    </row>
    <row r="14645" ht="15.75" customHeight="1">
      <c r="A14645" s="79">
        <f t="shared" si="3"/>
        <v>56647</v>
      </c>
      <c r="H14645" s="77"/>
      <c r="I14645" s="77"/>
      <c r="J14645" s="77"/>
      <c r="K14645" s="77"/>
      <c r="L14645" s="77"/>
      <c r="M14645" s="77"/>
    </row>
    <row r="14646" ht="15.75" customHeight="1">
      <c r="A14646" s="79">
        <f t="shared" si="3"/>
        <v>56648</v>
      </c>
      <c r="H14646" s="77"/>
      <c r="I14646" s="77"/>
      <c r="J14646" s="77"/>
      <c r="K14646" s="77"/>
      <c r="L14646" s="77"/>
      <c r="M14646" s="77"/>
    </row>
    <row r="14647" ht="15.75" customHeight="1">
      <c r="A14647" s="79">
        <f t="shared" si="3"/>
        <v>56649</v>
      </c>
      <c r="H14647" s="77"/>
      <c r="I14647" s="77"/>
      <c r="J14647" s="77"/>
      <c r="K14647" s="77"/>
      <c r="L14647" s="77"/>
      <c r="M14647" s="77"/>
    </row>
    <row r="14648" ht="15.75" customHeight="1">
      <c r="A14648" s="79">
        <f t="shared" si="3"/>
        <v>56650</v>
      </c>
      <c r="H14648" s="77"/>
      <c r="I14648" s="77"/>
      <c r="J14648" s="77"/>
      <c r="K14648" s="77"/>
      <c r="L14648" s="77"/>
      <c r="M14648" s="77"/>
    </row>
    <row r="14649" ht="15.75" customHeight="1">
      <c r="A14649" s="79">
        <f t="shared" si="3"/>
        <v>56651</v>
      </c>
      <c r="H14649" s="77"/>
      <c r="I14649" s="77"/>
      <c r="J14649" s="77"/>
      <c r="K14649" s="77"/>
      <c r="L14649" s="77"/>
      <c r="M14649" s="77"/>
    </row>
    <row r="14650" ht="15.75" customHeight="1">
      <c r="A14650" s="79">
        <f t="shared" si="3"/>
        <v>56652</v>
      </c>
      <c r="H14650" s="77"/>
      <c r="I14650" s="77"/>
      <c r="J14650" s="77"/>
      <c r="K14650" s="77"/>
      <c r="L14650" s="77"/>
      <c r="M14650" s="77"/>
    </row>
    <row r="14651" ht="15.75" customHeight="1">
      <c r="A14651" s="79">
        <f t="shared" si="3"/>
        <v>56653</v>
      </c>
      <c r="H14651" s="77"/>
      <c r="I14651" s="77"/>
      <c r="J14651" s="77"/>
      <c r="K14651" s="77"/>
      <c r="L14651" s="77"/>
      <c r="M14651" s="77"/>
    </row>
    <row r="14652" ht="15.75" customHeight="1">
      <c r="A14652" s="79">
        <f t="shared" si="3"/>
        <v>56654</v>
      </c>
      <c r="H14652" s="77"/>
      <c r="I14652" s="77"/>
      <c r="J14652" s="77"/>
      <c r="K14652" s="77"/>
      <c r="L14652" s="77"/>
      <c r="M14652" s="77"/>
    </row>
    <row r="14653" ht="15.75" customHeight="1">
      <c r="A14653" s="79">
        <f t="shared" si="3"/>
        <v>56655</v>
      </c>
      <c r="H14653" s="77"/>
      <c r="I14653" s="77"/>
      <c r="J14653" s="77"/>
      <c r="K14653" s="77"/>
      <c r="L14653" s="77"/>
      <c r="M14653" s="77"/>
    </row>
    <row r="14654" ht="15.75" customHeight="1">
      <c r="A14654" s="79">
        <f t="shared" si="3"/>
        <v>56656</v>
      </c>
      <c r="H14654" s="77"/>
      <c r="I14654" s="77"/>
      <c r="J14654" s="77"/>
      <c r="K14654" s="77"/>
      <c r="L14654" s="77"/>
      <c r="M14654" s="77"/>
    </row>
    <row r="14655" ht="15.75" customHeight="1">
      <c r="A14655" s="79">
        <f t="shared" si="3"/>
        <v>56657</v>
      </c>
      <c r="H14655" s="77"/>
      <c r="I14655" s="77"/>
      <c r="J14655" s="77"/>
      <c r="K14655" s="77"/>
      <c r="L14655" s="77"/>
      <c r="M14655" s="77"/>
    </row>
    <row r="14656" ht="15.75" customHeight="1">
      <c r="A14656" s="79">
        <f t="shared" si="3"/>
        <v>56658</v>
      </c>
      <c r="H14656" s="77"/>
      <c r="I14656" s="77"/>
      <c r="J14656" s="77"/>
      <c r="K14656" s="77"/>
      <c r="L14656" s="77"/>
      <c r="M14656" s="77"/>
    </row>
    <row r="14657" ht="15.75" customHeight="1">
      <c r="A14657" s="79">
        <f t="shared" si="3"/>
        <v>56659</v>
      </c>
      <c r="H14657" s="77"/>
      <c r="I14657" s="77"/>
      <c r="J14657" s="77"/>
      <c r="K14657" s="77"/>
      <c r="L14657" s="77"/>
      <c r="M14657" s="77"/>
    </row>
    <row r="14658" ht="15.75" customHeight="1">
      <c r="A14658" s="79">
        <f t="shared" si="3"/>
        <v>56660</v>
      </c>
      <c r="H14658" s="77"/>
      <c r="I14658" s="77"/>
      <c r="J14658" s="77"/>
      <c r="K14658" s="77"/>
      <c r="L14658" s="77"/>
      <c r="M14658" s="77"/>
    </row>
    <row r="14659" ht="15.75" customHeight="1">
      <c r="A14659" s="79">
        <f t="shared" si="3"/>
        <v>56661</v>
      </c>
      <c r="H14659" s="77"/>
      <c r="I14659" s="77"/>
      <c r="J14659" s="77"/>
      <c r="K14659" s="77"/>
      <c r="L14659" s="77"/>
      <c r="M14659" s="77"/>
    </row>
    <row r="14660" ht="15.75" customHeight="1">
      <c r="A14660" s="79">
        <f t="shared" si="3"/>
        <v>56662</v>
      </c>
      <c r="H14660" s="77"/>
      <c r="I14660" s="77"/>
      <c r="J14660" s="77"/>
      <c r="K14660" s="77"/>
      <c r="L14660" s="77"/>
      <c r="M14660" s="77"/>
    </row>
    <row r="14661" ht="15.75" customHeight="1">
      <c r="A14661" s="79">
        <f t="shared" si="3"/>
        <v>56663</v>
      </c>
      <c r="H14661" s="77"/>
      <c r="I14661" s="77"/>
      <c r="J14661" s="77"/>
      <c r="K14661" s="77"/>
      <c r="L14661" s="77"/>
      <c r="M14661" s="77"/>
    </row>
    <row r="14662" ht="15.75" customHeight="1">
      <c r="A14662" s="79">
        <f t="shared" si="3"/>
        <v>56664</v>
      </c>
      <c r="H14662" s="77"/>
      <c r="I14662" s="77"/>
      <c r="J14662" s="77"/>
      <c r="K14662" s="77"/>
      <c r="L14662" s="77"/>
      <c r="M14662" s="77"/>
    </row>
    <row r="14663" ht="15.75" customHeight="1">
      <c r="A14663" s="79">
        <f t="shared" si="3"/>
        <v>56665</v>
      </c>
      <c r="H14663" s="77"/>
      <c r="I14663" s="77"/>
      <c r="J14663" s="77"/>
      <c r="K14663" s="77"/>
      <c r="L14663" s="77"/>
      <c r="M14663" s="77"/>
    </row>
    <row r="14664" ht="15.75" customHeight="1">
      <c r="A14664" s="79">
        <f t="shared" si="3"/>
        <v>56666</v>
      </c>
      <c r="H14664" s="77"/>
      <c r="I14664" s="77"/>
      <c r="J14664" s="77"/>
      <c r="K14664" s="77"/>
      <c r="L14664" s="77"/>
      <c r="M14664" s="77"/>
    </row>
    <row r="14665" ht="15.75" customHeight="1">
      <c r="A14665" s="79">
        <f t="shared" si="3"/>
        <v>56667</v>
      </c>
      <c r="H14665" s="77"/>
      <c r="I14665" s="77"/>
      <c r="J14665" s="77"/>
      <c r="K14665" s="77"/>
      <c r="L14665" s="77"/>
      <c r="M14665" s="77"/>
    </row>
    <row r="14666" ht="15.75" customHeight="1">
      <c r="A14666" s="79">
        <f t="shared" si="3"/>
        <v>56668</v>
      </c>
      <c r="H14666" s="77"/>
      <c r="I14666" s="77"/>
      <c r="J14666" s="77"/>
      <c r="K14666" s="77"/>
      <c r="L14666" s="77"/>
      <c r="M14666" s="77"/>
    </row>
    <row r="14667" ht="15.75" customHeight="1">
      <c r="A14667" s="79">
        <f t="shared" si="3"/>
        <v>56669</v>
      </c>
      <c r="H14667" s="77"/>
      <c r="I14667" s="77"/>
      <c r="J14667" s="77"/>
      <c r="K14667" s="77"/>
      <c r="L14667" s="77"/>
      <c r="M14667" s="77"/>
    </row>
    <row r="14668" ht="15.75" customHeight="1">
      <c r="A14668" s="79">
        <f t="shared" si="3"/>
        <v>56670</v>
      </c>
      <c r="H14668" s="77"/>
      <c r="I14668" s="77"/>
      <c r="J14668" s="77"/>
      <c r="K14668" s="77"/>
      <c r="L14668" s="77"/>
      <c r="M14668" s="77"/>
    </row>
    <row r="14669" ht="15.75" customHeight="1">
      <c r="A14669" s="79">
        <f t="shared" si="3"/>
        <v>56671</v>
      </c>
      <c r="H14669" s="77"/>
      <c r="I14669" s="77"/>
      <c r="J14669" s="77"/>
      <c r="K14669" s="77"/>
      <c r="L14669" s="77"/>
      <c r="M14669" s="77"/>
    </row>
    <row r="14670" ht="15.75" customHeight="1">
      <c r="A14670" s="79">
        <f t="shared" si="3"/>
        <v>56672</v>
      </c>
      <c r="H14670" s="77"/>
      <c r="I14670" s="77"/>
      <c r="J14670" s="77"/>
      <c r="K14670" s="77"/>
      <c r="L14670" s="77"/>
      <c r="M14670" s="77"/>
    </row>
    <row r="14671" ht="15.75" customHeight="1">
      <c r="A14671" s="79">
        <f t="shared" si="3"/>
        <v>56673</v>
      </c>
      <c r="H14671" s="77"/>
      <c r="I14671" s="77"/>
      <c r="J14671" s="77"/>
      <c r="K14671" s="77"/>
      <c r="L14671" s="77"/>
      <c r="M14671" s="77"/>
    </row>
    <row r="14672" ht="15.75" customHeight="1">
      <c r="A14672" s="79">
        <f t="shared" si="3"/>
        <v>56674</v>
      </c>
      <c r="H14672" s="77"/>
      <c r="I14672" s="77"/>
      <c r="J14672" s="77"/>
      <c r="K14672" s="77"/>
      <c r="L14672" s="77"/>
      <c r="M14672" s="77"/>
    </row>
    <row r="14673" ht="15.75" customHeight="1">
      <c r="A14673" s="79">
        <f t="shared" si="3"/>
        <v>56675</v>
      </c>
      <c r="H14673" s="77"/>
      <c r="I14673" s="77"/>
      <c r="J14673" s="77"/>
      <c r="K14673" s="77"/>
      <c r="L14673" s="77"/>
      <c r="M14673" s="77"/>
    </row>
    <row r="14674" ht="15.75" customHeight="1">
      <c r="A14674" s="79">
        <f t="shared" si="3"/>
        <v>56676</v>
      </c>
      <c r="H14674" s="77"/>
      <c r="I14674" s="77"/>
      <c r="J14674" s="77"/>
      <c r="K14674" s="77"/>
      <c r="L14674" s="77"/>
      <c r="M14674" s="77"/>
    </row>
    <row r="14675" ht="15.75" customHeight="1">
      <c r="A14675" s="79">
        <f t="shared" si="3"/>
        <v>56677</v>
      </c>
      <c r="H14675" s="77"/>
      <c r="I14675" s="77"/>
      <c r="J14675" s="77"/>
      <c r="K14675" s="77"/>
      <c r="L14675" s="77"/>
      <c r="M14675" s="77"/>
    </row>
    <row r="14676" ht="15.75" customHeight="1">
      <c r="A14676" s="79">
        <f t="shared" si="3"/>
        <v>56678</v>
      </c>
      <c r="H14676" s="77"/>
      <c r="I14676" s="77"/>
      <c r="J14676" s="77"/>
      <c r="K14676" s="77"/>
      <c r="L14676" s="77"/>
      <c r="M14676" s="77"/>
    </row>
    <row r="14677" ht="15.75" customHeight="1">
      <c r="A14677" s="79">
        <f t="shared" si="3"/>
        <v>56679</v>
      </c>
      <c r="H14677" s="77"/>
      <c r="I14677" s="77"/>
      <c r="J14677" s="77"/>
      <c r="K14677" s="77"/>
      <c r="L14677" s="77"/>
      <c r="M14677" s="77"/>
    </row>
    <row r="14678" ht="15.75" customHeight="1">
      <c r="A14678" s="79">
        <f t="shared" si="3"/>
        <v>56680</v>
      </c>
      <c r="H14678" s="77"/>
      <c r="I14678" s="77"/>
      <c r="J14678" s="77"/>
      <c r="K14678" s="77"/>
      <c r="L14678" s="77"/>
      <c r="M14678" s="77"/>
    </row>
    <row r="14679" ht="15.75" customHeight="1">
      <c r="A14679" s="79">
        <f t="shared" si="3"/>
        <v>56681</v>
      </c>
      <c r="H14679" s="77"/>
      <c r="I14679" s="77"/>
      <c r="J14679" s="77"/>
      <c r="K14679" s="77"/>
      <c r="L14679" s="77"/>
      <c r="M14679" s="77"/>
    </row>
    <row r="14680" ht="15.75" customHeight="1">
      <c r="A14680" s="79">
        <f t="shared" si="3"/>
        <v>56682</v>
      </c>
      <c r="H14680" s="77"/>
      <c r="I14680" s="77"/>
      <c r="J14680" s="77"/>
      <c r="K14680" s="77"/>
      <c r="L14680" s="77"/>
      <c r="M14680" s="77"/>
    </row>
    <row r="14681" ht="15.75" customHeight="1">
      <c r="A14681" s="79">
        <f t="shared" si="3"/>
        <v>56683</v>
      </c>
      <c r="H14681" s="77"/>
      <c r="I14681" s="77"/>
      <c r="J14681" s="77"/>
      <c r="K14681" s="77"/>
      <c r="L14681" s="77"/>
      <c r="M14681" s="77"/>
    </row>
    <row r="14682" ht="15.75" customHeight="1">
      <c r="A14682" s="79">
        <f t="shared" si="3"/>
        <v>56684</v>
      </c>
      <c r="H14682" s="77"/>
      <c r="I14682" s="77"/>
      <c r="J14682" s="77"/>
      <c r="K14682" s="77"/>
      <c r="L14682" s="77"/>
      <c r="M14682" s="77"/>
    </row>
    <row r="14683" ht="15.75" customHeight="1">
      <c r="A14683" s="79">
        <f t="shared" si="3"/>
        <v>56685</v>
      </c>
      <c r="H14683" s="77"/>
      <c r="I14683" s="77"/>
      <c r="J14683" s="77"/>
      <c r="K14683" s="77"/>
      <c r="L14683" s="77"/>
      <c r="M14683" s="77"/>
    </row>
    <row r="14684" ht="15.75" customHeight="1">
      <c r="A14684" s="79">
        <f t="shared" si="3"/>
        <v>56686</v>
      </c>
      <c r="H14684" s="77"/>
      <c r="I14684" s="77"/>
      <c r="J14684" s="77"/>
      <c r="K14684" s="77"/>
      <c r="L14684" s="77"/>
      <c r="M14684" s="77"/>
    </row>
    <row r="14685" ht="15.75" customHeight="1">
      <c r="A14685" s="79">
        <f t="shared" si="3"/>
        <v>56687</v>
      </c>
      <c r="H14685" s="77"/>
      <c r="I14685" s="77"/>
      <c r="J14685" s="77"/>
      <c r="K14685" s="77"/>
      <c r="L14685" s="77"/>
      <c r="M14685" s="77"/>
    </row>
    <row r="14686" ht="15.75" customHeight="1">
      <c r="A14686" s="79">
        <f t="shared" si="3"/>
        <v>56688</v>
      </c>
      <c r="H14686" s="77"/>
      <c r="I14686" s="77"/>
      <c r="J14686" s="77"/>
      <c r="K14686" s="77"/>
      <c r="L14686" s="77"/>
      <c r="M14686" s="77"/>
    </row>
    <row r="14687" ht="15.75" customHeight="1">
      <c r="A14687" s="79">
        <f t="shared" si="3"/>
        <v>56689</v>
      </c>
      <c r="H14687" s="77"/>
      <c r="I14687" s="77"/>
      <c r="J14687" s="77"/>
      <c r="K14687" s="77"/>
      <c r="L14687" s="77"/>
      <c r="M14687" s="77"/>
    </row>
    <row r="14688" ht="15.75" customHeight="1">
      <c r="A14688" s="79">
        <f t="shared" si="3"/>
        <v>56690</v>
      </c>
      <c r="H14688" s="77"/>
      <c r="I14688" s="77"/>
      <c r="J14688" s="77"/>
      <c r="K14688" s="77"/>
      <c r="L14688" s="77"/>
      <c r="M14688" s="77"/>
    </row>
    <row r="14689" ht="15.75" customHeight="1">
      <c r="A14689" s="79">
        <f t="shared" si="3"/>
        <v>56691</v>
      </c>
      <c r="H14689" s="77"/>
      <c r="I14689" s="77"/>
      <c r="J14689" s="77"/>
      <c r="K14689" s="77"/>
      <c r="L14689" s="77"/>
      <c r="M14689" s="77"/>
    </row>
    <row r="14690" ht="15.75" customHeight="1">
      <c r="A14690" s="79">
        <f t="shared" si="3"/>
        <v>56692</v>
      </c>
      <c r="H14690" s="77"/>
      <c r="I14690" s="77"/>
      <c r="J14690" s="77"/>
      <c r="K14690" s="77"/>
      <c r="L14690" s="77"/>
      <c r="M14690" s="77"/>
    </row>
    <row r="14691" ht="15.75" customHeight="1">
      <c r="A14691" s="79">
        <f t="shared" si="3"/>
        <v>56693</v>
      </c>
      <c r="H14691" s="77"/>
      <c r="I14691" s="77"/>
      <c r="J14691" s="77"/>
      <c r="K14691" s="77"/>
      <c r="L14691" s="77"/>
      <c r="M14691" s="77"/>
    </row>
    <row r="14692" ht="15.75" customHeight="1">
      <c r="A14692" s="79">
        <f t="shared" si="3"/>
        <v>56694</v>
      </c>
      <c r="H14692" s="77"/>
      <c r="I14692" s="77"/>
      <c r="J14692" s="77"/>
      <c r="K14692" s="77"/>
      <c r="L14692" s="77"/>
      <c r="M14692" s="77"/>
    </row>
    <row r="14693" ht="15.75" customHeight="1">
      <c r="A14693" s="79">
        <f t="shared" si="3"/>
        <v>56695</v>
      </c>
      <c r="H14693" s="77"/>
      <c r="I14693" s="77"/>
      <c r="J14693" s="77"/>
      <c r="K14693" s="77"/>
      <c r="L14693" s="77"/>
      <c r="M14693" s="77"/>
    </row>
    <row r="14694" ht="15.75" customHeight="1">
      <c r="A14694" s="79">
        <f t="shared" si="3"/>
        <v>56696</v>
      </c>
      <c r="H14694" s="77"/>
      <c r="I14694" s="77"/>
      <c r="J14694" s="77"/>
      <c r="K14694" s="77"/>
      <c r="L14694" s="77"/>
      <c r="M14694" s="77"/>
    </row>
    <row r="14695" ht="15.75" customHeight="1">
      <c r="A14695" s="79">
        <f t="shared" si="3"/>
        <v>56697</v>
      </c>
      <c r="H14695" s="77"/>
      <c r="I14695" s="77"/>
      <c r="J14695" s="77"/>
      <c r="K14695" s="77"/>
      <c r="L14695" s="77"/>
      <c r="M14695" s="77"/>
    </row>
    <row r="14696" ht="15.75" customHeight="1">
      <c r="A14696" s="79">
        <f t="shared" si="3"/>
        <v>56698</v>
      </c>
      <c r="H14696" s="77"/>
      <c r="I14696" s="77"/>
      <c r="J14696" s="77"/>
      <c r="K14696" s="77"/>
      <c r="L14696" s="77"/>
      <c r="M14696" s="77"/>
    </row>
    <row r="14697" ht="15.75" customHeight="1">
      <c r="A14697" s="79">
        <f t="shared" si="3"/>
        <v>56699</v>
      </c>
      <c r="H14697" s="77"/>
      <c r="I14697" s="77"/>
      <c r="J14697" s="77"/>
      <c r="K14697" s="77"/>
      <c r="L14697" s="77"/>
      <c r="M14697" s="77"/>
    </row>
    <row r="14698" ht="15.75" customHeight="1">
      <c r="A14698" s="79">
        <f t="shared" si="3"/>
        <v>56700</v>
      </c>
      <c r="H14698" s="77"/>
      <c r="I14698" s="77"/>
      <c r="J14698" s="77"/>
      <c r="K14698" s="77"/>
      <c r="L14698" s="77"/>
      <c r="M14698" s="77"/>
    </row>
    <row r="14699" ht="15.75" customHeight="1">
      <c r="A14699" s="79">
        <f t="shared" si="3"/>
        <v>56701</v>
      </c>
      <c r="H14699" s="77"/>
      <c r="I14699" s="77"/>
      <c r="J14699" s="77"/>
      <c r="K14699" s="77"/>
      <c r="L14699" s="77"/>
      <c r="M14699" s="77"/>
    </row>
    <row r="14700" ht="15.75" customHeight="1">
      <c r="A14700" s="79">
        <f t="shared" si="3"/>
        <v>56702</v>
      </c>
      <c r="H14700" s="77"/>
      <c r="I14700" s="77"/>
      <c r="J14700" s="77"/>
      <c r="K14700" s="77"/>
      <c r="L14700" s="77"/>
      <c r="M14700" s="77"/>
    </row>
    <row r="14701" ht="15.75" customHeight="1">
      <c r="A14701" s="79">
        <f t="shared" si="3"/>
        <v>56703</v>
      </c>
      <c r="H14701" s="77"/>
      <c r="I14701" s="77"/>
      <c r="J14701" s="77"/>
      <c r="K14701" s="77"/>
      <c r="L14701" s="77"/>
      <c r="M14701" s="77"/>
    </row>
    <row r="14702" ht="15.75" customHeight="1">
      <c r="A14702" s="79">
        <f t="shared" si="3"/>
        <v>56704</v>
      </c>
      <c r="H14702" s="77"/>
      <c r="I14702" s="77"/>
      <c r="J14702" s="77"/>
      <c r="K14702" s="77"/>
      <c r="L14702" s="77"/>
      <c r="M14702" s="77"/>
    </row>
    <row r="14703" ht="15.75" customHeight="1">
      <c r="A14703" s="79">
        <f t="shared" si="3"/>
        <v>56705</v>
      </c>
      <c r="H14703" s="77"/>
      <c r="I14703" s="77"/>
      <c r="J14703" s="77"/>
      <c r="K14703" s="77"/>
      <c r="L14703" s="77"/>
      <c r="M14703" s="77"/>
    </row>
    <row r="14704" ht="15.75" customHeight="1">
      <c r="A14704" s="79">
        <f t="shared" si="3"/>
        <v>56706</v>
      </c>
      <c r="H14704" s="77"/>
      <c r="I14704" s="77"/>
      <c r="J14704" s="77"/>
      <c r="K14704" s="77"/>
      <c r="L14704" s="77"/>
      <c r="M14704" s="77"/>
    </row>
    <row r="14705" ht="15.75" customHeight="1">
      <c r="A14705" s="79">
        <f t="shared" si="3"/>
        <v>56707</v>
      </c>
      <c r="H14705" s="77"/>
      <c r="I14705" s="77"/>
      <c r="J14705" s="77"/>
      <c r="K14705" s="77"/>
      <c r="L14705" s="77"/>
      <c r="M14705" s="77"/>
    </row>
    <row r="14706" ht="15.75" customHeight="1">
      <c r="A14706" s="79">
        <f t="shared" si="3"/>
        <v>56708</v>
      </c>
      <c r="H14706" s="77"/>
      <c r="I14706" s="77"/>
      <c r="J14706" s="77"/>
      <c r="K14706" s="77"/>
      <c r="L14706" s="77"/>
      <c r="M14706" s="77"/>
    </row>
    <row r="14707" ht="15.75" customHeight="1">
      <c r="A14707" s="79">
        <f t="shared" si="3"/>
        <v>56709</v>
      </c>
      <c r="H14707" s="77"/>
      <c r="I14707" s="77"/>
      <c r="J14707" s="77"/>
      <c r="K14707" s="77"/>
      <c r="L14707" s="77"/>
      <c r="M14707" s="77"/>
    </row>
    <row r="14708" ht="15.75" customHeight="1">
      <c r="A14708" s="79">
        <f t="shared" si="3"/>
        <v>56710</v>
      </c>
      <c r="H14708" s="77"/>
      <c r="I14708" s="77"/>
      <c r="J14708" s="77"/>
      <c r="K14708" s="77"/>
      <c r="L14708" s="77"/>
      <c r="M14708" s="77"/>
    </row>
    <row r="14709" ht="15.75" customHeight="1">
      <c r="A14709" s="79">
        <f t="shared" si="3"/>
        <v>56711</v>
      </c>
      <c r="H14709" s="77"/>
      <c r="I14709" s="77"/>
      <c r="J14709" s="77"/>
      <c r="K14709" s="77"/>
      <c r="L14709" s="77"/>
      <c r="M14709" s="77"/>
    </row>
    <row r="14710" ht="15.75" customHeight="1">
      <c r="A14710" s="79">
        <f t="shared" si="3"/>
        <v>56712</v>
      </c>
      <c r="H14710" s="77"/>
      <c r="I14710" s="77"/>
      <c r="J14710" s="77"/>
      <c r="K14710" s="77"/>
      <c r="L14710" s="77"/>
      <c r="M14710" s="77"/>
    </row>
    <row r="14711" ht="15.75" customHeight="1">
      <c r="A14711" s="79">
        <f t="shared" si="3"/>
        <v>56713</v>
      </c>
      <c r="H14711" s="77"/>
      <c r="I14711" s="77"/>
      <c r="J14711" s="77"/>
      <c r="K14711" s="77"/>
      <c r="L14711" s="77"/>
      <c r="M14711" s="77"/>
    </row>
    <row r="14712" ht="15.75" customHeight="1">
      <c r="A14712" s="79">
        <f t="shared" si="3"/>
        <v>56714</v>
      </c>
      <c r="H14712" s="77"/>
      <c r="I14712" s="77"/>
      <c r="J14712" s="77"/>
      <c r="K14712" s="77"/>
      <c r="L14712" s="77"/>
      <c r="M14712" s="77"/>
    </row>
    <row r="14713" ht="15.75" customHeight="1">
      <c r="A14713" s="79">
        <f t="shared" si="3"/>
        <v>56715</v>
      </c>
      <c r="H14713" s="77"/>
      <c r="I14713" s="77"/>
      <c r="J14713" s="77"/>
      <c r="K14713" s="77"/>
      <c r="L14713" s="77"/>
      <c r="M14713" s="77"/>
    </row>
    <row r="14714" ht="15.75" customHeight="1">
      <c r="A14714" s="79">
        <f t="shared" si="3"/>
        <v>56716</v>
      </c>
      <c r="H14714" s="77"/>
      <c r="I14714" s="77"/>
      <c r="J14714" s="77"/>
      <c r="K14714" s="77"/>
      <c r="L14714" s="77"/>
      <c r="M14714" s="77"/>
    </row>
    <row r="14715" ht="15.75" customHeight="1">
      <c r="A14715" s="79">
        <f t="shared" si="3"/>
        <v>56717</v>
      </c>
      <c r="H14715" s="77"/>
      <c r="I14715" s="77"/>
      <c r="J14715" s="77"/>
      <c r="K14715" s="77"/>
      <c r="L14715" s="77"/>
      <c r="M14715" s="77"/>
    </row>
    <row r="14716" ht="15.75" customHeight="1">
      <c r="A14716" s="79">
        <f t="shared" si="3"/>
        <v>56718</v>
      </c>
      <c r="H14716" s="77"/>
      <c r="I14716" s="77"/>
      <c r="J14716" s="77"/>
      <c r="K14716" s="77"/>
      <c r="L14716" s="77"/>
      <c r="M14716" s="77"/>
    </row>
    <row r="14717" ht="15.75" customHeight="1">
      <c r="A14717" s="79">
        <f t="shared" si="3"/>
        <v>56719</v>
      </c>
      <c r="H14717" s="77"/>
      <c r="I14717" s="77"/>
      <c r="J14717" s="77"/>
      <c r="K14717" s="77"/>
      <c r="L14717" s="77"/>
      <c r="M14717" s="77"/>
    </row>
    <row r="14718" ht="15.75" customHeight="1">
      <c r="A14718" s="79">
        <f t="shared" si="3"/>
        <v>56720</v>
      </c>
      <c r="H14718" s="77"/>
      <c r="I14718" s="77"/>
      <c r="J14718" s="77"/>
      <c r="K14718" s="77"/>
      <c r="L14718" s="77"/>
      <c r="M14718" s="77"/>
    </row>
    <row r="14719" ht="15.75" customHeight="1">
      <c r="A14719" s="79">
        <f t="shared" si="3"/>
        <v>56721</v>
      </c>
      <c r="H14719" s="77"/>
      <c r="I14719" s="77"/>
      <c r="J14719" s="77"/>
      <c r="K14719" s="77"/>
      <c r="L14719" s="77"/>
      <c r="M14719" s="77"/>
    </row>
    <row r="14720" ht="15.75" customHeight="1">
      <c r="A14720" s="79">
        <f t="shared" si="3"/>
        <v>56722</v>
      </c>
      <c r="H14720" s="77"/>
      <c r="I14720" s="77"/>
      <c r="J14720" s="77"/>
      <c r="K14720" s="77"/>
      <c r="L14720" s="77"/>
      <c r="M14720" s="77"/>
    </row>
    <row r="14721" ht="15.75" customHeight="1">
      <c r="A14721" s="79">
        <f t="shared" si="3"/>
        <v>56723</v>
      </c>
      <c r="H14721" s="77"/>
      <c r="I14721" s="77"/>
      <c r="J14721" s="77"/>
      <c r="K14721" s="77"/>
      <c r="L14721" s="77"/>
      <c r="M14721" s="77"/>
    </row>
    <row r="14722" ht="15.75" customHeight="1">
      <c r="A14722" s="79">
        <f t="shared" si="3"/>
        <v>56724</v>
      </c>
      <c r="H14722" s="77"/>
      <c r="I14722" s="77"/>
      <c r="J14722" s="77"/>
      <c r="K14722" s="77"/>
      <c r="L14722" s="77"/>
      <c r="M14722" s="77"/>
    </row>
    <row r="14723" ht="15.75" customHeight="1">
      <c r="A14723" s="79">
        <f t="shared" si="3"/>
        <v>56725</v>
      </c>
      <c r="H14723" s="77"/>
      <c r="I14723" s="77"/>
      <c r="J14723" s="77"/>
      <c r="K14723" s="77"/>
      <c r="L14723" s="77"/>
      <c r="M14723" s="77"/>
    </row>
    <row r="14724" ht="15.75" customHeight="1">
      <c r="A14724" s="79">
        <f t="shared" si="3"/>
        <v>56726</v>
      </c>
      <c r="H14724" s="77"/>
      <c r="I14724" s="77"/>
      <c r="J14724" s="77"/>
      <c r="K14724" s="77"/>
      <c r="L14724" s="77"/>
      <c r="M14724" s="77"/>
    </row>
    <row r="14725" ht="15.75" customHeight="1">
      <c r="A14725" s="79">
        <f t="shared" si="3"/>
        <v>56727</v>
      </c>
      <c r="H14725" s="77"/>
      <c r="I14725" s="77"/>
      <c r="J14725" s="77"/>
      <c r="K14725" s="77"/>
      <c r="L14725" s="77"/>
      <c r="M14725" s="77"/>
    </row>
    <row r="14726" ht="15.75" customHeight="1">
      <c r="A14726" s="79">
        <f t="shared" si="3"/>
        <v>56728</v>
      </c>
      <c r="H14726" s="77"/>
      <c r="I14726" s="77"/>
      <c r="J14726" s="77"/>
      <c r="K14726" s="77"/>
      <c r="L14726" s="77"/>
      <c r="M14726" s="77"/>
    </row>
    <row r="14727" ht="15.75" customHeight="1">
      <c r="A14727" s="79">
        <f t="shared" si="3"/>
        <v>56729</v>
      </c>
      <c r="H14727" s="77"/>
      <c r="I14727" s="77"/>
      <c r="J14727" s="77"/>
      <c r="K14727" s="77"/>
      <c r="L14727" s="77"/>
      <c r="M14727" s="77"/>
    </row>
    <row r="14728" ht="15.75" customHeight="1">
      <c r="A14728" s="79">
        <f t="shared" si="3"/>
        <v>56730</v>
      </c>
      <c r="H14728" s="77"/>
      <c r="I14728" s="77"/>
      <c r="J14728" s="77"/>
      <c r="K14728" s="77"/>
      <c r="L14728" s="77"/>
      <c r="M14728" s="77"/>
    </row>
    <row r="14729" ht="15.75" customHeight="1">
      <c r="A14729" s="79">
        <f t="shared" si="3"/>
        <v>56731</v>
      </c>
      <c r="H14729" s="77"/>
      <c r="I14729" s="77"/>
      <c r="J14729" s="77"/>
      <c r="K14729" s="77"/>
      <c r="L14729" s="77"/>
      <c r="M14729" s="77"/>
    </row>
    <row r="14730" ht="15.75" customHeight="1">
      <c r="A14730" s="79">
        <f t="shared" si="3"/>
        <v>56732</v>
      </c>
      <c r="H14730" s="77"/>
      <c r="I14730" s="77"/>
      <c r="J14730" s="77"/>
      <c r="K14730" s="77"/>
      <c r="L14730" s="77"/>
      <c r="M14730" s="77"/>
    </row>
    <row r="14731" ht="15.75" customHeight="1">
      <c r="A14731" s="79">
        <f t="shared" si="3"/>
        <v>56733</v>
      </c>
      <c r="H14731" s="77"/>
      <c r="I14731" s="77"/>
      <c r="J14731" s="77"/>
      <c r="K14731" s="77"/>
      <c r="L14731" s="77"/>
      <c r="M14731" s="77"/>
    </row>
    <row r="14732" ht="15.75" customHeight="1">
      <c r="A14732" s="79">
        <f t="shared" si="3"/>
        <v>56734</v>
      </c>
      <c r="H14732" s="77"/>
      <c r="I14732" s="77"/>
      <c r="J14732" s="77"/>
      <c r="K14732" s="77"/>
      <c r="L14732" s="77"/>
      <c r="M14732" s="77"/>
    </row>
    <row r="14733" ht="15.75" customHeight="1">
      <c r="A14733" s="79">
        <f t="shared" si="3"/>
        <v>56735</v>
      </c>
      <c r="H14733" s="77"/>
      <c r="I14733" s="77"/>
      <c r="J14733" s="77"/>
      <c r="K14733" s="77"/>
      <c r="L14733" s="77"/>
      <c r="M14733" s="77"/>
    </row>
    <row r="14734" ht="15.75" customHeight="1">
      <c r="A14734" s="79">
        <f t="shared" si="3"/>
        <v>56736</v>
      </c>
      <c r="H14734" s="77"/>
      <c r="I14734" s="77"/>
      <c r="J14734" s="77"/>
      <c r="K14734" s="77"/>
      <c r="L14734" s="77"/>
      <c r="M14734" s="77"/>
    </row>
    <row r="14735" ht="15.75" customHeight="1">
      <c r="A14735" s="79">
        <f t="shared" si="3"/>
        <v>56737</v>
      </c>
      <c r="H14735" s="77"/>
      <c r="I14735" s="77"/>
      <c r="J14735" s="77"/>
      <c r="K14735" s="77"/>
      <c r="L14735" s="77"/>
      <c r="M14735" s="77"/>
    </row>
    <row r="14736" ht="15.75" customHeight="1">
      <c r="A14736" s="79">
        <f t="shared" si="3"/>
        <v>56738</v>
      </c>
      <c r="H14736" s="77"/>
      <c r="I14736" s="77"/>
      <c r="J14736" s="77"/>
      <c r="K14736" s="77"/>
      <c r="L14736" s="77"/>
      <c r="M14736" s="77"/>
    </row>
    <row r="14737" ht="15.75" customHeight="1">
      <c r="A14737" s="79">
        <f t="shared" si="3"/>
        <v>56739</v>
      </c>
      <c r="H14737" s="77"/>
      <c r="I14737" s="77"/>
      <c r="J14737" s="77"/>
      <c r="K14737" s="77"/>
      <c r="L14737" s="77"/>
      <c r="M14737" s="77"/>
    </row>
    <row r="14738" ht="15.75" customHeight="1">
      <c r="A14738" s="79">
        <f t="shared" si="3"/>
        <v>56740</v>
      </c>
      <c r="H14738" s="77"/>
      <c r="I14738" s="77"/>
      <c r="J14738" s="77"/>
      <c r="K14738" s="77"/>
      <c r="L14738" s="77"/>
      <c r="M14738" s="77"/>
    </row>
    <row r="14739" ht="15.75" customHeight="1">
      <c r="A14739" s="79">
        <f t="shared" si="3"/>
        <v>56741</v>
      </c>
      <c r="H14739" s="77"/>
      <c r="I14739" s="77"/>
      <c r="J14739" s="77"/>
      <c r="K14739" s="77"/>
      <c r="L14739" s="77"/>
      <c r="M14739" s="77"/>
    </row>
    <row r="14740" ht="15.75" customHeight="1">
      <c r="A14740" s="79">
        <f t="shared" si="3"/>
        <v>56742</v>
      </c>
      <c r="H14740" s="77"/>
      <c r="I14740" s="77"/>
      <c r="J14740" s="77"/>
      <c r="K14740" s="77"/>
      <c r="L14740" s="77"/>
      <c r="M14740" s="77"/>
    </row>
    <row r="14741" ht="15.75" customHeight="1">
      <c r="A14741" s="79">
        <f t="shared" si="3"/>
        <v>56743</v>
      </c>
      <c r="H14741" s="77"/>
      <c r="I14741" s="77"/>
      <c r="J14741" s="77"/>
      <c r="K14741" s="77"/>
      <c r="L14741" s="77"/>
      <c r="M14741" s="77"/>
    </row>
    <row r="14742" ht="15.75" customHeight="1">
      <c r="A14742" s="79">
        <f t="shared" si="3"/>
        <v>56744</v>
      </c>
      <c r="H14742" s="77"/>
      <c r="I14742" s="77"/>
      <c r="J14742" s="77"/>
      <c r="K14742" s="77"/>
      <c r="L14742" s="77"/>
      <c r="M14742" s="77"/>
    </row>
    <row r="14743" ht="15.75" customHeight="1">
      <c r="A14743" s="79">
        <f t="shared" si="3"/>
        <v>56745</v>
      </c>
      <c r="H14743" s="77"/>
      <c r="I14743" s="77"/>
      <c r="J14743" s="77"/>
      <c r="K14743" s="77"/>
      <c r="L14743" s="77"/>
      <c r="M14743" s="77"/>
    </row>
    <row r="14744" ht="15.75" customHeight="1">
      <c r="A14744" s="79">
        <f t="shared" si="3"/>
        <v>56746</v>
      </c>
      <c r="H14744" s="77"/>
      <c r="I14744" s="77"/>
      <c r="J14744" s="77"/>
      <c r="K14744" s="77"/>
      <c r="L14744" s="77"/>
      <c r="M14744" s="77"/>
    </row>
    <row r="14745" ht="15.75" customHeight="1">
      <c r="A14745" s="79">
        <f t="shared" si="3"/>
        <v>56747</v>
      </c>
      <c r="H14745" s="77"/>
      <c r="I14745" s="77"/>
      <c r="J14745" s="77"/>
      <c r="K14745" s="77"/>
      <c r="L14745" s="77"/>
      <c r="M14745" s="77"/>
    </row>
    <row r="14746" ht="15.75" customHeight="1">
      <c r="A14746" s="79">
        <f t="shared" si="3"/>
        <v>56748</v>
      </c>
      <c r="H14746" s="77"/>
      <c r="I14746" s="77"/>
      <c r="J14746" s="77"/>
      <c r="K14746" s="77"/>
      <c r="L14746" s="77"/>
      <c r="M14746" s="77"/>
    </row>
    <row r="14747" ht="15.75" customHeight="1">
      <c r="A14747" s="79">
        <f t="shared" si="3"/>
        <v>56749</v>
      </c>
      <c r="H14747" s="77"/>
      <c r="I14747" s="77"/>
      <c r="J14747" s="77"/>
      <c r="K14747" s="77"/>
      <c r="L14747" s="77"/>
      <c r="M14747" s="77"/>
    </row>
    <row r="14748" ht="15.75" customHeight="1">
      <c r="A14748" s="79">
        <f t="shared" si="3"/>
        <v>56750</v>
      </c>
      <c r="H14748" s="77"/>
      <c r="I14748" s="77"/>
      <c r="J14748" s="77"/>
      <c r="K14748" s="77"/>
      <c r="L14748" s="77"/>
      <c r="M14748" s="77"/>
    </row>
    <row r="14749" ht="15.75" customHeight="1">
      <c r="A14749" s="79">
        <f t="shared" si="3"/>
        <v>56751</v>
      </c>
      <c r="H14749" s="77"/>
      <c r="I14749" s="77"/>
      <c r="J14749" s="77"/>
      <c r="K14749" s="77"/>
      <c r="L14749" s="77"/>
      <c r="M14749" s="77"/>
    </row>
    <row r="14750" ht="15.75" customHeight="1">
      <c r="A14750" s="79">
        <f t="shared" si="3"/>
        <v>56752</v>
      </c>
      <c r="H14750" s="77"/>
      <c r="I14750" s="77"/>
      <c r="J14750" s="77"/>
      <c r="K14750" s="77"/>
      <c r="L14750" s="77"/>
      <c r="M14750" s="77"/>
    </row>
    <row r="14751" ht="15.75" customHeight="1">
      <c r="A14751" s="79">
        <f t="shared" si="3"/>
        <v>56753</v>
      </c>
      <c r="H14751" s="77"/>
      <c r="I14751" s="77"/>
      <c r="J14751" s="77"/>
      <c r="K14751" s="77"/>
      <c r="L14751" s="77"/>
      <c r="M14751" s="77"/>
    </row>
    <row r="14752" ht="15.75" customHeight="1">
      <c r="A14752" s="79">
        <f t="shared" si="3"/>
        <v>56754</v>
      </c>
      <c r="H14752" s="77"/>
      <c r="I14752" s="77"/>
      <c r="J14752" s="77"/>
      <c r="K14752" s="77"/>
      <c r="L14752" s="77"/>
      <c r="M14752" s="77"/>
    </row>
    <row r="14753" ht="15.75" customHeight="1">
      <c r="A14753" s="79">
        <f t="shared" si="3"/>
        <v>56755</v>
      </c>
      <c r="H14753" s="77"/>
      <c r="I14753" s="77"/>
      <c r="J14753" s="77"/>
      <c r="K14753" s="77"/>
      <c r="L14753" s="77"/>
      <c r="M14753" s="77"/>
    </row>
    <row r="14754" ht="15.75" customHeight="1">
      <c r="A14754" s="79">
        <f t="shared" si="3"/>
        <v>56756</v>
      </c>
      <c r="H14754" s="77"/>
      <c r="I14754" s="77"/>
      <c r="J14754" s="77"/>
      <c r="K14754" s="77"/>
      <c r="L14754" s="77"/>
      <c r="M14754" s="77"/>
    </row>
    <row r="14755" ht="15.75" customHeight="1">
      <c r="A14755" s="79">
        <f t="shared" si="3"/>
        <v>56757</v>
      </c>
      <c r="H14755" s="77"/>
      <c r="I14755" s="77"/>
      <c r="J14755" s="77"/>
      <c r="K14755" s="77"/>
      <c r="L14755" s="77"/>
      <c r="M14755" s="77"/>
    </row>
    <row r="14756" ht="15.75" customHeight="1">
      <c r="A14756" s="79">
        <f t="shared" si="3"/>
        <v>56758</v>
      </c>
      <c r="H14756" s="77"/>
      <c r="I14756" s="77"/>
      <c r="J14756" s="77"/>
      <c r="K14756" s="77"/>
      <c r="L14756" s="77"/>
      <c r="M14756" s="77"/>
    </row>
    <row r="14757" ht="15.75" customHeight="1">
      <c r="A14757" s="79">
        <f t="shared" si="3"/>
        <v>56759</v>
      </c>
      <c r="H14757" s="77"/>
      <c r="I14757" s="77"/>
      <c r="J14757" s="77"/>
      <c r="K14757" s="77"/>
      <c r="L14757" s="77"/>
      <c r="M14757" s="77"/>
    </row>
    <row r="14758" ht="15.75" customHeight="1">
      <c r="A14758" s="79">
        <f t="shared" si="3"/>
        <v>56760</v>
      </c>
      <c r="H14758" s="77"/>
      <c r="I14758" s="77"/>
      <c r="J14758" s="77"/>
      <c r="K14758" s="77"/>
      <c r="L14758" s="77"/>
      <c r="M14758" s="77"/>
    </row>
    <row r="14759" ht="15.75" customHeight="1">
      <c r="A14759" s="79">
        <f t="shared" si="3"/>
        <v>56761</v>
      </c>
      <c r="H14759" s="77"/>
      <c r="I14759" s="77"/>
      <c r="J14759" s="77"/>
      <c r="K14759" s="77"/>
      <c r="L14759" s="77"/>
      <c r="M14759" s="77"/>
    </row>
    <row r="14760" ht="15.75" customHeight="1">
      <c r="A14760" s="79">
        <f t="shared" si="3"/>
        <v>56762</v>
      </c>
      <c r="H14760" s="77"/>
      <c r="I14760" s="77"/>
      <c r="J14760" s="77"/>
      <c r="K14760" s="77"/>
      <c r="L14760" s="77"/>
      <c r="M14760" s="77"/>
    </row>
    <row r="14761" ht="15.75" customHeight="1">
      <c r="A14761" s="79">
        <f t="shared" si="3"/>
        <v>56763</v>
      </c>
      <c r="H14761" s="77"/>
      <c r="I14761" s="77"/>
      <c r="J14761" s="77"/>
      <c r="K14761" s="77"/>
      <c r="L14761" s="77"/>
      <c r="M14761" s="77"/>
    </row>
    <row r="14762" ht="15.75" customHeight="1">
      <c r="A14762" s="79">
        <f t="shared" si="3"/>
        <v>56764</v>
      </c>
      <c r="H14762" s="77"/>
      <c r="I14762" s="77"/>
      <c r="J14762" s="77"/>
      <c r="K14762" s="77"/>
      <c r="L14762" s="77"/>
      <c r="M14762" s="77"/>
    </row>
    <row r="14763" ht="15.75" customHeight="1">
      <c r="A14763" s="79">
        <f t="shared" si="3"/>
        <v>56765</v>
      </c>
      <c r="H14763" s="77"/>
      <c r="I14763" s="77"/>
      <c r="J14763" s="77"/>
      <c r="K14763" s="77"/>
      <c r="L14763" s="77"/>
      <c r="M14763" s="77"/>
    </row>
    <row r="14764" ht="15.75" customHeight="1">
      <c r="A14764" s="79">
        <f t="shared" si="3"/>
        <v>56766</v>
      </c>
      <c r="H14764" s="77"/>
      <c r="I14764" s="77"/>
      <c r="J14764" s="77"/>
      <c r="K14764" s="77"/>
      <c r="L14764" s="77"/>
      <c r="M14764" s="77"/>
    </row>
    <row r="14765" ht="15.75" customHeight="1">
      <c r="A14765" s="79">
        <f t="shared" si="3"/>
        <v>56767</v>
      </c>
      <c r="H14765" s="77"/>
      <c r="I14765" s="77"/>
      <c r="J14765" s="77"/>
      <c r="K14765" s="77"/>
      <c r="L14765" s="77"/>
      <c r="M14765" s="77"/>
    </row>
    <row r="14766" ht="15.75" customHeight="1">
      <c r="A14766" s="79">
        <f t="shared" si="3"/>
        <v>56768</v>
      </c>
      <c r="H14766" s="77"/>
      <c r="I14766" s="77"/>
      <c r="J14766" s="77"/>
      <c r="K14766" s="77"/>
      <c r="L14766" s="77"/>
      <c r="M14766" s="77"/>
    </row>
    <row r="14767" ht="15.75" customHeight="1">
      <c r="A14767" s="79">
        <f t="shared" si="3"/>
        <v>56769</v>
      </c>
      <c r="H14767" s="77"/>
      <c r="I14767" s="77"/>
      <c r="J14767" s="77"/>
      <c r="K14767" s="77"/>
      <c r="L14767" s="77"/>
      <c r="M14767" s="77"/>
    </row>
    <row r="14768" ht="15.75" customHeight="1">
      <c r="A14768" s="79">
        <f t="shared" si="3"/>
        <v>56770</v>
      </c>
      <c r="H14768" s="77"/>
      <c r="I14768" s="77"/>
      <c r="J14768" s="77"/>
      <c r="K14768" s="77"/>
      <c r="L14768" s="77"/>
      <c r="M14768" s="77"/>
    </row>
    <row r="14769" ht="15.75" customHeight="1">
      <c r="A14769" s="79">
        <f t="shared" si="3"/>
        <v>56771</v>
      </c>
      <c r="H14769" s="77"/>
      <c r="I14769" s="77"/>
      <c r="J14769" s="77"/>
      <c r="K14769" s="77"/>
      <c r="L14769" s="77"/>
      <c r="M14769" s="77"/>
    </row>
    <row r="14770" ht="15.75" customHeight="1">
      <c r="A14770" s="79">
        <f t="shared" si="3"/>
        <v>56772</v>
      </c>
      <c r="H14770" s="77"/>
      <c r="I14770" s="77"/>
      <c r="J14770" s="77"/>
      <c r="K14770" s="77"/>
      <c r="L14770" s="77"/>
      <c r="M14770" s="77"/>
    </row>
    <row r="14771" ht="15.75" customHeight="1">
      <c r="A14771" s="79">
        <f t="shared" si="3"/>
        <v>56773</v>
      </c>
      <c r="H14771" s="77"/>
      <c r="I14771" s="77"/>
      <c r="J14771" s="77"/>
      <c r="K14771" s="77"/>
      <c r="L14771" s="77"/>
      <c r="M14771" s="77"/>
    </row>
    <row r="14772" ht="15.75" customHeight="1">
      <c r="A14772" s="79">
        <f t="shared" si="3"/>
        <v>56774</v>
      </c>
      <c r="H14772" s="77"/>
      <c r="I14772" s="77"/>
      <c r="J14772" s="77"/>
      <c r="K14772" s="77"/>
      <c r="L14772" s="77"/>
      <c r="M14772" s="77"/>
    </row>
    <row r="14773" ht="15.75" customHeight="1">
      <c r="A14773" s="79">
        <f t="shared" si="3"/>
        <v>56775</v>
      </c>
      <c r="H14773" s="77"/>
      <c r="I14773" s="77"/>
      <c r="J14773" s="77"/>
      <c r="K14773" s="77"/>
      <c r="L14773" s="77"/>
      <c r="M14773" s="77"/>
    </row>
    <row r="14774" ht="15.75" customHeight="1">
      <c r="A14774" s="79">
        <f t="shared" si="3"/>
        <v>56776</v>
      </c>
      <c r="H14774" s="77"/>
      <c r="I14774" s="77"/>
      <c r="J14774" s="77"/>
      <c r="K14774" s="77"/>
      <c r="L14774" s="77"/>
      <c r="M14774" s="77"/>
    </row>
    <row r="14775" ht="15.75" customHeight="1">
      <c r="A14775" s="79">
        <f t="shared" si="3"/>
        <v>56777</v>
      </c>
      <c r="H14775" s="77"/>
      <c r="I14775" s="77"/>
      <c r="J14775" s="77"/>
      <c r="K14775" s="77"/>
      <c r="L14775" s="77"/>
      <c r="M14775" s="77"/>
    </row>
    <row r="14776" ht="15.75" customHeight="1">
      <c r="A14776" s="79">
        <f t="shared" si="3"/>
        <v>56778</v>
      </c>
      <c r="H14776" s="77"/>
      <c r="I14776" s="77"/>
      <c r="J14776" s="77"/>
      <c r="K14776" s="77"/>
      <c r="L14776" s="77"/>
      <c r="M14776" s="77"/>
    </row>
    <row r="14777" ht="15.75" customHeight="1">
      <c r="A14777" s="79">
        <f t="shared" si="3"/>
        <v>56779</v>
      </c>
      <c r="H14777" s="77"/>
      <c r="I14777" s="77"/>
      <c r="J14777" s="77"/>
      <c r="K14777" s="77"/>
      <c r="L14777" s="77"/>
      <c r="M14777" s="77"/>
    </row>
    <row r="14778" ht="15.75" customHeight="1">
      <c r="A14778" s="79">
        <f t="shared" si="3"/>
        <v>56780</v>
      </c>
      <c r="H14778" s="77"/>
      <c r="I14778" s="77"/>
      <c r="J14778" s="77"/>
      <c r="K14778" s="77"/>
      <c r="L14778" s="77"/>
      <c r="M14778" s="77"/>
    </row>
    <row r="14779" ht="15.75" customHeight="1">
      <c r="A14779" s="79">
        <f t="shared" si="3"/>
        <v>56781</v>
      </c>
      <c r="H14779" s="77"/>
      <c r="I14779" s="77"/>
      <c r="J14779" s="77"/>
      <c r="K14779" s="77"/>
      <c r="L14779" s="77"/>
      <c r="M14779" s="77"/>
    </row>
    <row r="14780" ht="15.75" customHeight="1">
      <c r="A14780" s="79">
        <f t="shared" si="3"/>
        <v>56782</v>
      </c>
      <c r="H14780" s="77"/>
      <c r="I14780" s="77"/>
      <c r="J14780" s="77"/>
      <c r="K14780" s="77"/>
      <c r="L14780" s="77"/>
      <c r="M14780" s="77"/>
    </row>
    <row r="14781" ht="15.75" customHeight="1">
      <c r="A14781" s="79">
        <f t="shared" si="3"/>
        <v>56783</v>
      </c>
      <c r="H14781" s="77"/>
      <c r="I14781" s="77"/>
      <c r="J14781" s="77"/>
      <c r="K14781" s="77"/>
      <c r="L14781" s="77"/>
      <c r="M14781" s="77"/>
    </row>
    <row r="14782" ht="15.75" customHeight="1">
      <c r="A14782" s="79">
        <f t="shared" si="3"/>
        <v>56784</v>
      </c>
      <c r="H14782" s="77"/>
      <c r="I14782" s="77"/>
      <c r="J14782" s="77"/>
      <c r="K14782" s="77"/>
      <c r="L14782" s="77"/>
      <c r="M14782" s="77"/>
    </row>
    <row r="14783" ht="15.75" customHeight="1">
      <c r="A14783" s="79">
        <f t="shared" si="3"/>
        <v>56785</v>
      </c>
      <c r="H14783" s="77"/>
      <c r="I14783" s="77"/>
      <c r="J14783" s="77"/>
      <c r="K14783" s="77"/>
      <c r="L14783" s="77"/>
      <c r="M14783" s="77"/>
    </row>
    <row r="14784" ht="15.75" customHeight="1">
      <c r="A14784" s="79">
        <f t="shared" si="3"/>
        <v>56786</v>
      </c>
      <c r="H14784" s="77"/>
      <c r="I14784" s="77"/>
      <c r="J14784" s="77"/>
      <c r="K14784" s="77"/>
      <c r="L14784" s="77"/>
      <c r="M14784" s="77"/>
    </row>
    <row r="14785" ht="15.75" customHeight="1">
      <c r="A14785" s="79">
        <f t="shared" si="3"/>
        <v>56787</v>
      </c>
      <c r="H14785" s="77"/>
      <c r="I14785" s="77"/>
      <c r="J14785" s="77"/>
      <c r="K14785" s="77"/>
      <c r="L14785" s="77"/>
      <c r="M14785" s="77"/>
    </row>
    <row r="14786" ht="15.75" customHeight="1">
      <c r="A14786" s="79">
        <f t="shared" si="3"/>
        <v>56788</v>
      </c>
      <c r="H14786" s="77"/>
      <c r="I14786" s="77"/>
      <c r="J14786" s="77"/>
      <c r="K14786" s="77"/>
      <c r="L14786" s="77"/>
      <c r="M14786" s="77"/>
    </row>
    <row r="14787" ht="15.75" customHeight="1">
      <c r="A14787" s="79">
        <f t="shared" si="3"/>
        <v>56789</v>
      </c>
      <c r="H14787" s="77"/>
      <c r="I14787" s="77"/>
      <c r="J14787" s="77"/>
      <c r="K14787" s="77"/>
      <c r="L14787" s="77"/>
      <c r="M14787" s="77"/>
    </row>
    <row r="14788" ht="15.75" customHeight="1">
      <c r="A14788" s="79">
        <f t="shared" si="3"/>
        <v>56790</v>
      </c>
      <c r="H14788" s="77"/>
      <c r="I14788" s="77"/>
      <c r="J14788" s="77"/>
      <c r="K14788" s="77"/>
      <c r="L14788" s="77"/>
      <c r="M14788" s="77"/>
    </row>
    <row r="14789" ht="15.75" customHeight="1">
      <c r="A14789" s="79">
        <f t="shared" si="3"/>
        <v>56791</v>
      </c>
      <c r="H14789" s="77"/>
      <c r="I14789" s="77"/>
      <c r="J14789" s="77"/>
      <c r="K14789" s="77"/>
      <c r="L14789" s="77"/>
      <c r="M14789" s="77"/>
    </row>
    <row r="14790" ht="15.75" customHeight="1">
      <c r="A14790" s="79">
        <f t="shared" si="3"/>
        <v>56792</v>
      </c>
      <c r="H14790" s="77"/>
      <c r="I14790" s="77"/>
      <c r="J14790" s="77"/>
      <c r="K14790" s="77"/>
      <c r="L14790" s="77"/>
      <c r="M14790" s="77"/>
    </row>
    <row r="14791" ht="15.75" customHeight="1">
      <c r="A14791" s="79">
        <f t="shared" si="3"/>
        <v>56793</v>
      </c>
      <c r="H14791" s="77"/>
      <c r="I14791" s="77"/>
      <c r="J14791" s="77"/>
      <c r="K14791" s="77"/>
      <c r="L14791" s="77"/>
      <c r="M14791" s="77"/>
    </row>
    <row r="14792" ht="15.75" customHeight="1">
      <c r="A14792" s="79">
        <f t="shared" si="3"/>
        <v>56794</v>
      </c>
      <c r="H14792" s="77"/>
      <c r="I14792" s="77"/>
      <c r="J14792" s="77"/>
      <c r="K14792" s="77"/>
      <c r="L14792" s="77"/>
      <c r="M14792" s="77"/>
    </row>
    <row r="14793" ht="15.75" customHeight="1">
      <c r="A14793" s="79">
        <f t="shared" si="3"/>
        <v>56795</v>
      </c>
      <c r="H14793" s="77"/>
      <c r="I14793" s="77"/>
      <c r="J14793" s="77"/>
      <c r="K14793" s="77"/>
      <c r="L14793" s="77"/>
      <c r="M14793" s="77"/>
    </row>
    <row r="14794" ht="15.75" customHeight="1">
      <c r="A14794" s="79">
        <f t="shared" si="3"/>
        <v>56796</v>
      </c>
      <c r="H14794" s="77"/>
      <c r="I14794" s="77"/>
      <c r="J14794" s="77"/>
      <c r="K14794" s="77"/>
      <c r="L14794" s="77"/>
      <c r="M14794" s="77"/>
    </row>
    <row r="14795" ht="15.75" customHeight="1">
      <c r="A14795" s="79">
        <f t="shared" si="3"/>
        <v>56797</v>
      </c>
      <c r="H14795" s="77"/>
      <c r="I14795" s="77"/>
      <c r="J14795" s="77"/>
      <c r="K14795" s="77"/>
      <c r="L14795" s="77"/>
      <c r="M14795" s="77"/>
    </row>
    <row r="14796" ht="15.75" customHeight="1">
      <c r="A14796" s="79">
        <f t="shared" si="3"/>
        <v>56798</v>
      </c>
      <c r="H14796" s="77"/>
      <c r="I14796" s="77"/>
      <c r="J14796" s="77"/>
      <c r="K14796" s="77"/>
      <c r="L14796" s="77"/>
      <c r="M14796" s="77"/>
    </row>
    <row r="14797" ht="15.75" customHeight="1">
      <c r="A14797" s="79">
        <f t="shared" si="3"/>
        <v>56799</v>
      </c>
      <c r="H14797" s="77"/>
      <c r="I14797" s="77"/>
      <c r="J14797" s="77"/>
      <c r="K14797" s="77"/>
      <c r="L14797" s="77"/>
      <c r="M14797" s="77"/>
    </row>
    <row r="14798" ht="15.75" customHeight="1">
      <c r="A14798" s="79">
        <f t="shared" si="3"/>
        <v>56800</v>
      </c>
      <c r="H14798" s="77"/>
      <c r="I14798" s="77"/>
      <c r="J14798" s="77"/>
      <c r="K14798" s="77"/>
      <c r="L14798" s="77"/>
      <c r="M14798" s="77"/>
    </row>
    <row r="14799" ht="15.75" customHeight="1">
      <c r="A14799" s="79">
        <f t="shared" si="3"/>
        <v>56801</v>
      </c>
      <c r="H14799" s="77"/>
      <c r="I14799" s="77"/>
      <c r="J14799" s="77"/>
      <c r="K14799" s="77"/>
      <c r="L14799" s="77"/>
      <c r="M14799" s="77"/>
    </row>
    <row r="14800" ht="15.75" customHeight="1">
      <c r="A14800" s="79">
        <f t="shared" si="3"/>
        <v>56802</v>
      </c>
      <c r="H14800" s="77"/>
      <c r="I14800" s="77"/>
      <c r="J14800" s="77"/>
      <c r="K14800" s="77"/>
      <c r="L14800" s="77"/>
      <c r="M14800" s="77"/>
    </row>
    <row r="14801" ht="15.75" customHeight="1">
      <c r="A14801" s="79">
        <f t="shared" si="3"/>
        <v>56803</v>
      </c>
      <c r="H14801" s="77"/>
      <c r="I14801" s="77"/>
      <c r="J14801" s="77"/>
      <c r="K14801" s="77"/>
      <c r="L14801" s="77"/>
      <c r="M14801" s="77"/>
    </row>
    <row r="14802" ht="15.75" customHeight="1">
      <c r="A14802" s="79">
        <f t="shared" si="3"/>
        <v>56804</v>
      </c>
      <c r="H14802" s="77"/>
      <c r="I14802" s="77"/>
      <c r="J14802" s="77"/>
      <c r="K14802" s="77"/>
      <c r="L14802" s="77"/>
      <c r="M14802" s="77"/>
    </row>
    <row r="14803" ht="15.75" customHeight="1">
      <c r="A14803" s="79">
        <f t="shared" si="3"/>
        <v>56805</v>
      </c>
      <c r="H14803" s="77"/>
      <c r="I14803" s="77"/>
      <c r="J14803" s="77"/>
      <c r="K14803" s="77"/>
      <c r="L14803" s="77"/>
      <c r="M14803" s="77"/>
    </row>
    <row r="14804" ht="15.75" customHeight="1">
      <c r="A14804" s="79">
        <f t="shared" si="3"/>
        <v>56806</v>
      </c>
      <c r="H14804" s="77"/>
      <c r="I14804" s="77"/>
      <c r="J14804" s="77"/>
      <c r="K14804" s="77"/>
      <c r="L14804" s="77"/>
      <c r="M14804" s="77"/>
    </row>
    <row r="14805" ht="15.75" customHeight="1">
      <c r="A14805" s="79">
        <f t="shared" si="3"/>
        <v>56807</v>
      </c>
      <c r="H14805" s="77"/>
      <c r="I14805" s="77"/>
      <c r="J14805" s="77"/>
      <c r="K14805" s="77"/>
      <c r="L14805" s="77"/>
      <c r="M14805" s="77"/>
    </row>
    <row r="14806" ht="15.75" customHeight="1">
      <c r="A14806" s="79">
        <f t="shared" si="3"/>
        <v>56808</v>
      </c>
      <c r="H14806" s="77"/>
      <c r="I14806" s="77"/>
      <c r="J14806" s="77"/>
      <c r="K14806" s="77"/>
      <c r="L14806" s="77"/>
      <c r="M14806" s="77"/>
    </row>
    <row r="14807" ht="15.75" customHeight="1">
      <c r="A14807" s="79">
        <f t="shared" si="3"/>
        <v>56809</v>
      </c>
      <c r="H14807" s="77"/>
      <c r="I14807" s="77"/>
      <c r="J14807" s="77"/>
      <c r="K14807" s="77"/>
      <c r="L14807" s="77"/>
      <c r="M14807" s="77"/>
    </row>
    <row r="14808" ht="15.75" customHeight="1">
      <c r="A14808" s="79">
        <f t="shared" si="3"/>
        <v>56810</v>
      </c>
      <c r="H14808" s="77"/>
      <c r="I14808" s="77"/>
      <c r="J14808" s="77"/>
      <c r="K14808" s="77"/>
      <c r="L14808" s="77"/>
      <c r="M14808" s="77"/>
    </row>
    <row r="14809" ht="15.75" customHeight="1">
      <c r="A14809" s="79">
        <f t="shared" si="3"/>
        <v>56811</v>
      </c>
      <c r="H14809" s="77"/>
      <c r="I14809" s="77"/>
      <c r="J14809" s="77"/>
      <c r="K14809" s="77"/>
      <c r="L14809" s="77"/>
      <c r="M14809" s="77"/>
    </row>
    <row r="14810" ht="15.75" customHeight="1">
      <c r="A14810" s="79">
        <f t="shared" si="3"/>
        <v>56812</v>
      </c>
      <c r="H14810" s="77"/>
      <c r="I14810" s="77"/>
      <c r="J14810" s="77"/>
      <c r="K14810" s="77"/>
      <c r="L14810" s="77"/>
      <c r="M14810" s="77"/>
    </row>
    <row r="14811" ht="15.75" customHeight="1">
      <c r="A14811" s="79">
        <f t="shared" si="3"/>
        <v>56813</v>
      </c>
      <c r="H14811" s="77"/>
      <c r="I14811" s="77"/>
      <c r="J14811" s="77"/>
      <c r="K14811" s="77"/>
      <c r="L14811" s="77"/>
      <c r="M14811" s="77"/>
    </row>
    <row r="14812" ht="15.75" customHeight="1">
      <c r="A14812" s="79">
        <f t="shared" si="3"/>
        <v>56814</v>
      </c>
      <c r="H14812" s="77"/>
      <c r="I14812" s="77"/>
      <c r="J14812" s="77"/>
      <c r="K14812" s="77"/>
      <c r="L14812" s="77"/>
      <c r="M14812" s="77"/>
    </row>
    <row r="14813" ht="15.75" customHeight="1">
      <c r="A14813" s="79">
        <f t="shared" si="3"/>
        <v>56815</v>
      </c>
      <c r="H14813" s="77"/>
      <c r="I14813" s="77"/>
      <c r="J14813" s="77"/>
      <c r="K14813" s="77"/>
      <c r="L14813" s="77"/>
      <c r="M14813" s="77"/>
    </row>
    <row r="14814" ht="15.75" customHeight="1">
      <c r="A14814" s="79">
        <f t="shared" si="3"/>
        <v>56816</v>
      </c>
      <c r="H14814" s="77"/>
      <c r="I14814" s="77"/>
      <c r="J14814" s="77"/>
      <c r="K14814" s="77"/>
      <c r="L14814" s="77"/>
      <c r="M14814" s="77"/>
    </row>
    <row r="14815" ht="15.75" customHeight="1">
      <c r="A14815" s="79">
        <f t="shared" si="3"/>
        <v>56817</v>
      </c>
      <c r="H14815" s="77"/>
      <c r="I14815" s="77"/>
      <c r="J14815" s="77"/>
      <c r="K14815" s="77"/>
      <c r="L14815" s="77"/>
      <c r="M14815" s="77"/>
    </row>
    <row r="14816" ht="15.75" customHeight="1">
      <c r="A14816" s="79">
        <f t="shared" si="3"/>
        <v>56818</v>
      </c>
      <c r="H14816" s="77"/>
      <c r="I14816" s="77"/>
      <c r="J14816" s="77"/>
      <c r="K14816" s="77"/>
      <c r="L14816" s="77"/>
      <c r="M14816" s="77"/>
    </row>
    <row r="14817" ht="15.75" customHeight="1">
      <c r="A14817" s="79">
        <f t="shared" si="3"/>
        <v>56819</v>
      </c>
      <c r="H14817" s="77"/>
      <c r="I14817" s="77"/>
      <c r="J14817" s="77"/>
      <c r="K14817" s="77"/>
      <c r="L14817" s="77"/>
      <c r="M14817" s="77"/>
    </row>
    <row r="14818" ht="15.75" customHeight="1">
      <c r="A14818" s="79">
        <f t="shared" si="3"/>
        <v>56820</v>
      </c>
      <c r="H14818" s="77"/>
      <c r="I14818" s="77"/>
      <c r="J14818" s="77"/>
      <c r="K14818" s="77"/>
      <c r="L14818" s="77"/>
      <c r="M14818" s="77"/>
    </row>
    <row r="14819" ht="15.75" customHeight="1">
      <c r="A14819" s="79">
        <f t="shared" si="3"/>
        <v>56821</v>
      </c>
      <c r="H14819" s="77"/>
      <c r="I14819" s="77"/>
      <c r="J14819" s="77"/>
      <c r="K14819" s="77"/>
      <c r="L14819" s="77"/>
      <c r="M14819" s="77"/>
    </row>
    <row r="14820" ht="15.75" customHeight="1">
      <c r="A14820" s="79">
        <f t="shared" si="3"/>
        <v>56822</v>
      </c>
      <c r="H14820" s="77"/>
      <c r="I14820" s="77"/>
      <c r="J14820" s="77"/>
      <c r="K14820" s="77"/>
      <c r="L14820" s="77"/>
      <c r="M14820" s="77"/>
    </row>
    <row r="14821" ht="15.75" customHeight="1">
      <c r="A14821" s="79">
        <f t="shared" si="3"/>
        <v>56823</v>
      </c>
      <c r="H14821" s="77"/>
      <c r="I14821" s="77"/>
      <c r="J14821" s="77"/>
      <c r="K14821" s="77"/>
      <c r="L14821" s="77"/>
      <c r="M14821" s="77"/>
    </row>
    <row r="14822" ht="15.75" customHeight="1">
      <c r="A14822" s="79">
        <f t="shared" si="3"/>
        <v>56824</v>
      </c>
      <c r="H14822" s="77"/>
      <c r="I14822" s="77"/>
      <c r="J14822" s="77"/>
      <c r="K14822" s="77"/>
      <c r="L14822" s="77"/>
      <c r="M14822" s="77"/>
    </row>
    <row r="14823" ht="15.75" customHeight="1">
      <c r="A14823" s="79">
        <f t="shared" si="3"/>
        <v>56825</v>
      </c>
      <c r="H14823" s="77"/>
      <c r="I14823" s="77"/>
      <c r="J14823" s="77"/>
      <c r="K14823" s="77"/>
      <c r="L14823" s="77"/>
      <c r="M14823" s="77"/>
    </row>
    <row r="14824" ht="15.75" customHeight="1">
      <c r="A14824" s="79">
        <f t="shared" si="3"/>
        <v>56826</v>
      </c>
      <c r="H14824" s="77"/>
      <c r="I14824" s="77"/>
      <c r="J14824" s="77"/>
      <c r="K14824" s="77"/>
      <c r="L14824" s="77"/>
      <c r="M14824" s="77"/>
    </row>
    <row r="14825" ht="15.75" customHeight="1">
      <c r="A14825" s="79">
        <f t="shared" si="3"/>
        <v>56827</v>
      </c>
      <c r="H14825" s="77"/>
      <c r="I14825" s="77"/>
      <c r="J14825" s="77"/>
      <c r="K14825" s="77"/>
      <c r="L14825" s="77"/>
      <c r="M14825" s="77"/>
    </row>
    <row r="14826" ht="15.75" customHeight="1">
      <c r="A14826" s="79">
        <f t="shared" si="3"/>
        <v>56828</v>
      </c>
      <c r="H14826" s="77"/>
      <c r="I14826" s="77"/>
      <c r="J14826" s="77"/>
      <c r="K14826" s="77"/>
      <c r="L14826" s="77"/>
      <c r="M14826" s="77"/>
    </row>
    <row r="14827" ht="15.75" customHeight="1">
      <c r="A14827" s="79">
        <f t="shared" si="3"/>
        <v>56829</v>
      </c>
      <c r="H14827" s="77"/>
      <c r="I14827" s="77"/>
      <c r="J14827" s="77"/>
      <c r="K14827" s="77"/>
      <c r="L14827" s="77"/>
      <c r="M14827" s="77"/>
    </row>
    <row r="14828" ht="15.75" customHeight="1">
      <c r="A14828" s="79">
        <f t="shared" si="3"/>
        <v>56830</v>
      </c>
      <c r="H14828" s="77"/>
      <c r="I14828" s="77"/>
      <c r="J14828" s="77"/>
      <c r="K14828" s="77"/>
      <c r="L14828" s="77"/>
      <c r="M14828" s="77"/>
    </row>
    <row r="14829" ht="15.75" customHeight="1">
      <c r="A14829" s="79">
        <f t="shared" si="3"/>
        <v>56831</v>
      </c>
      <c r="H14829" s="77"/>
      <c r="I14829" s="77"/>
      <c r="J14829" s="77"/>
      <c r="K14829" s="77"/>
      <c r="L14829" s="77"/>
      <c r="M14829" s="77"/>
    </row>
    <row r="14830" ht="15.75" customHeight="1">
      <c r="A14830" s="79">
        <f t="shared" si="3"/>
        <v>56832</v>
      </c>
      <c r="H14830" s="77"/>
      <c r="I14830" s="77"/>
      <c r="J14830" s="77"/>
      <c r="K14830" s="77"/>
      <c r="L14830" s="77"/>
      <c r="M14830" s="77"/>
    </row>
    <row r="14831" ht="15.75" customHeight="1">
      <c r="A14831" s="79">
        <f t="shared" si="3"/>
        <v>56833</v>
      </c>
      <c r="H14831" s="77"/>
      <c r="I14831" s="77"/>
      <c r="J14831" s="77"/>
      <c r="K14831" s="77"/>
      <c r="L14831" s="77"/>
      <c r="M14831" s="77"/>
    </row>
    <row r="14832" ht="15.75" customHeight="1">
      <c r="A14832" s="79">
        <f t="shared" si="3"/>
        <v>56834</v>
      </c>
      <c r="H14832" s="77"/>
      <c r="I14832" s="77"/>
      <c r="J14832" s="77"/>
      <c r="K14832" s="77"/>
      <c r="L14832" s="77"/>
      <c r="M14832" s="77"/>
    </row>
    <row r="14833" ht="15.75" customHeight="1">
      <c r="A14833" s="79">
        <f t="shared" si="3"/>
        <v>56835</v>
      </c>
      <c r="H14833" s="77"/>
      <c r="I14833" s="77"/>
      <c r="J14833" s="77"/>
      <c r="K14833" s="77"/>
      <c r="L14833" s="77"/>
      <c r="M14833" s="77"/>
    </row>
    <row r="14834" ht="15.75" customHeight="1">
      <c r="A14834" s="79">
        <f t="shared" si="3"/>
        <v>56836</v>
      </c>
      <c r="H14834" s="77"/>
      <c r="I14834" s="77"/>
      <c r="J14834" s="77"/>
      <c r="K14834" s="77"/>
      <c r="L14834" s="77"/>
      <c r="M14834" s="77"/>
    </row>
    <row r="14835" ht="15.75" customHeight="1">
      <c r="A14835" s="79">
        <f t="shared" si="3"/>
        <v>56837</v>
      </c>
      <c r="H14835" s="77"/>
      <c r="I14835" s="77"/>
      <c r="J14835" s="77"/>
      <c r="K14835" s="77"/>
      <c r="L14835" s="77"/>
      <c r="M14835" s="77"/>
    </row>
    <row r="14836" ht="15.75" customHeight="1">
      <c r="A14836" s="79">
        <f t="shared" si="3"/>
        <v>56838</v>
      </c>
      <c r="H14836" s="77"/>
      <c r="I14836" s="77"/>
      <c r="J14836" s="77"/>
      <c r="K14836" s="77"/>
      <c r="L14836" s="77"/>
      <c r="M14836" s="77"/>
    </row>
    <row r="14837" ht="15.75" customHeight="1">
      <c r="A14837" s="79">
        <f t="shared" si="3"/>
        <v>56839</v>
      </c>
      <c r="H14837" s="77"/>
      <c r="I14837" s="77"/>
      <c r="J14837" s="77"/>
      <c r="K14837" s="77"/>
      <c r="L14837" s="77"/>
      <c r="M14837" s="77"/>
    </row>
    <row r="14838" ht="15.75" customHeight="1">
      <c r="A14838" s="79">
        <f t="shared" si="3"/>
        <v>56840</v>
      </c>
      <c r="H14838" s="77"/>
      <c r="I14838" s="77"/>
      <c r="J14838" s="77"/>
      <c r="K14838" s="77"/>
      <c r="L14838" s="77"/>
      <c r="M14838" s="77"/>
    </row>
    <row r="14839" ht="15.75" customHeight="1">
      <c r="A14839" s="79">
        <f t="shared" si="3"/>
        <v>56841</v>
      </c>
      <c r="H14839" s="77"/>
      <c r="I14839" s="77"/>
      <c r="J14839" s="77"/>
      <c r="K14839" s="77"/>
      <c r="L14839" s="77"/>
      <c r="M14839" s="77"/>
    </row>
    <row r="14840" ht="15.75" customHeight="1">
      <c r="A14840" s="79">
        <f t="shared" si="3"/>
        <v>56842</v>
      </c>
      <c r="H14840" s="77"/>
      <c r="I14840" s="77"/>
      <c r="J14840" s="77"/>
      <c r="K14840" s="77"/>
      <c r="L14840" s="77"/>
      <c r="M14840" s="77"/>
    </row>
    <row r="14841" ht="15.75" customHeight="1">
      <c r="A14841" s="79">
        <f t="shared" si="3"/>
        <v>56843</v>
      </c>
      <c r="H14841" s="77"/>
      <c r="I14841" s="77"/>
      <c r="J14841" s="77"/>
      <c r="K14841" s="77"/>
      <c r="L14841" s="77"/>
      <c r="M14841" s="77"/>
    </row>
    <row r="14842" ht="15.75" customHeight="1">
      <c r="A14842" s="79">
        <f t="shared" si="3"/>
        <v>56844</v>
      </c>
      <c r="H14842" s="77"/>
      <c r="I14842" s="77"/>
      <c r="J14842" s="77"/>
      <c r="K14842" s="77"/>
      <c r="L14842" s="77"/>
      <c r="M14842" s="77"/>
    </row>
    <row r="14843" ht="15.75" customHeight="1">
      <c r="A14843" s="79">
        <f t="shared" si="3"/>
        <v>56845</v>
      </c>
      <c r="H14843" s="77"/>
      <c r="I14843" s="77"/>
      <c r="J14843" s="77"/>
      <c r="K14843" s="77"/>
      <c r="L14843" s="77"/>
      <c r="M14843" s="77"/>
    </row>
    <row r="14844" ht="15.75" customHeight="1">
      <c r="A14844" s="79">
        <f t="shared" si="3"/>
        <v>56846</v>
      </c>
      <c r="H14844" s="77"/>
      <c r="I14844" s="77"/>
      <c r="J14844" s="77"/>
      <c r="K14844" s="77"/>
      <c r="L14844" s="77"/>
      <c r="M14844" s="77"/>
    </row>
    <row r="14845" ht="15.75" customHeight="1">
      <c r="A14845" s="79">
        <f t="shared" si="3"/>
        <v>56847</v>
      </c>
      <c r="H14845" s="77"/>
      <c r="I14845" s="77"/>
      <c r="J14845" s="77"/>
      <c r="K14845" s="77"/>
      <c r="L14845" s="77"/>
      <c r="M14845" s="77"/>
    </row>
    <row r="14846" ht="15.75" customHeight="1">
      <c r="A14846" s="79">
        <f t="shared" si="3"/>
        <v>56848</v>
      </c>
      <c r="H14846" s="77"/>
      <c r="I14846" s="77"/>
      <c r="J14846" s="77"/>
      <c r="K14846" s="77"/>
      <c r="L14846" s="77"/>
      <c r="M14846" s="77"/>
    </row>
    <row r="14847" ht="15.75" customHeight="1">
      <c r="A14847" s="79">
        <f t="shared" si="3"/>
        <v>56849</v>
      </c>
      <c r="H14847" s="77"/>
      <c r="I14847" s="77"/>
      <c r="J14847" s="77"/>
      <c r="K14847" s="77"/>
      <c r="L14847" s="77"/>
      <c r="M14847" s="77"/>
    </row>
    <row r="14848" ht="15.75" customHeight="1">
      <c r="A14848" s="79">
        <f t="shared" si="3"/>
        <v>56850</v>
      </c>
      <c r="H14848" s="77"/>
      <c r="I14848" s="77"/>
      <c r="J14848" s="77"/>
      <c r="K14848" s="77"/>
      <c r="L14848" s="77"/>
      <c r="M14848" s="77"/>
    </row>
    <row r="14849" ht="15.75" customHeight="1">
      <c r="A14849" s="79">
        <f t="shared" si="3"/>
        <v>56851</v>
      </c>
      <c r="H14849" s="77"/>
      <c r="I14849" s="77"/>
      <c r="J14849" s="77"/>
      <c r="K14849" s="77"/>
      <c r="L14849" s="77"/>
      <c r="M14849" s="77"/>
    </row>
    <row r="14850" ht="15.75" customHeight="1">
      <c r="A14850" s="79">
        <f t="shared" si="3"/>
        <v>56852</v>
      </c>
      <c r="H14850" s="77"/>
      <c r="I14850" s="77"/>
      <c r="J14850" s="77"/>
      <c r="K14850" s="77"/>
      <c r="L14850" s="77"/>
      <c r="M14850" s="77"/>
    </row>
    <row r="14851" ht="15.75" customHeight="1">
      <c r="A14851" s="79">
        <f t="shared" si="3"/>
        <v>56853</v>
      </c>
      <c r="H14851" s="77"/>
      <c r="I14851" s="77"/>
      <c r="J14851" s="77"/>
      <c r="K14851" s="77"/>
      <c r="L14851" s="77"/>
      <c r="M14851" s="77"/>
    </row>
    <row r="14852" ht="15.75" customHeight="1">
      <c r="A14852" s="79">
        <f t="shared" si="3"/>
        <v>56854</v>
      </c>
      <c r="H14852" s="77"/>
      <c r="I14852" s="77"/>
      <c r="J14852" s="77"/>
      <c r="K14852" s="77"/>
      <c r="L14852" s="77"/>
      <c r="M14852" s="77"/>
    </row>
    <row r="14853" ht="15.75" customHeight="1">
      <c r="A14853" s="79">
        <f t="shared" si="3"/>
        <v>56855</v>
      </c>
      <c r="H14853" s="77"/>
      <c r="I14853" s="77"/>
      <c r="J14853" s="77"/>
      <c r="K14853" s="77"/>
      <c r="L14853" s="77"/>
      <c r="M14853" s="77"/>
    </row>
    <row r="14854" ht="15.75" customHeight="1">
      <c r="A14854" s="79">
        <f t="shared" si="3"/>
        <v>56856</v>
      </c>
      <c r="H14854" s="77"/>
      <c r="I14854" s="77"/>
      <c r="J14854" s="77"/>
      <c r="K14854" s="77"/>
      <c r="L14854" s="77"/>
      <c r="M14854" s="77"/>
    </row>
    <row r="14855" ht="15.75" customHeight="1">
      <c r="A14855" s="79">
        <f t="shared" si="3"/>
        <v>56857</v>
      </c>
      <c r="H14855" s="77"/>
      <c r="I14855" s="77"/>
      <c r="J14855" s="77"/>
      <c r="K14855" s="77"/>
      <c r="L14855" s="77"/>
      <c r="M14855" s="77"/>
    </row>
    <row r="14856" ht="15.75" customHeight="1">
      <c r="A14856" s="79">
        <f t="shared" si="3"/>
        <v>56858</v>
      </c>
      <c r="H14856" s="77"/>
      <c r="I14856" s="77"/>
      <c r="J14856" s="77"/>
      <c r="K14856" s="77"/>
      <c r="L14856" s="77"/>
      <c r="M14856" s="77"/>
    </row>
    <row r="14857" ht="15.75" customHeight="1">
      <c r="A14857" s="79">
        <f t="shared" si="3"/>
        <v>56859</v>
      </c>
      <c r="H14857" s="77"/>
      <c r="I14857" s="77"/>
      <c r="J14857" s="77"/>
      <c r="K14857" s="77"/>
      <c r="L14857" s="77"/>
      <c r="M14857" s="77"/>
    </row>
    <row r="14858" ht="15.75" customHeight="1">
      <c r="A14858" s="79">
        <f t="shared" si="3"/>
        <v>56860</v>
      </c>
      <c r="H14858" s="77"/>
      <c r="I14858" s="77"/>
      <c r="J14858" s="77"/>
      <c r="K14858" s="77"/>
      <c r="L14858" s="77"/>
      <c r="M14858" s="77"/>
    </row>
    <row r="14859" ht="15.75" customHeight="1">
      <c r="A14859" s="79">
        <f t="shared" si="3"/>
        <v>56861</v>
      </c>
      <c r="H14859" s="77"/>
      <c r="I14859" s="77"/>
      <c r="J14859" s="77"/>
      <c r="K14859" s="77"/>
      <c r="L14859" s="77"/>
      <c r="M14859" s="77"/>
    </row>
    <row r="14860" ht="15.75" customHeight="1">
      <c r="A14860" s="79">
        <f t="shared" si="3"/>
        <v>56862</v>
      </c>
      <c r="H14860" s="77"/>
      <c r="I14860" s="77"/>
      <c r="J14860" s="77"/>
      <c r="K14860" s="77"/>
      <c r="L14860" s="77"/>
      <c r="M14860" s="77"/>
    </row>
    <row r="14861" ht="15.75" customHeight="1">
      <c r="A14861" s="79">
        <f t="shared" si="3"/>
        <v>56863</v>
      </c>
      <c r="H14861" s="77"/>
      <c r="I14861" s="77"/>
      <c r="J14861" s="77"/>
      <c r="K14861" s="77"/>
      <c r="L14861" s="77"/>
      <c r="M14861" s="77"/>
    </row>
    <row r="14862" ht="15.75" customHeight="1">
      <c r="A14862" s="79">
        <f t="shared" si="3"/>
        <v>56864</v>
      </c>
      <c r="H14862" s="77"/>
      <c r="I14862" s="77"/>
      <c r="J14862" s="77"/>
      <c r="K14862" s="77"/>
      <c r="L14862" s="77"/>
      <c r="M14862" s="77"/>
    </row>
    <row r="14863" ht="15.75" customHeight="1">
      <c r="A14863" s="79">
        <f t="shared" si="3"/>
        <v>56865</v>
      </c>
      <c r="H14863" s="77"/>
      <c r="I14863" s="77"/>
      <c r="J14863" s="77"/>
      <c r="K14863" s="77"/>
      <c r="L14863" s="77"/>
      <c r="M14863" s="77"/>
    </row>
    <row r="14864" ht="15.75" customHeight="1">
      <c r="A14864" s="79">
        <f t="shared" si="3"/>
        <v>56866</v>
      </c>
      <c r="H14864" s="77"/>
      <c r="I14864" s="77"/>
      <c r="J14864" s="77"/>
      <c r="K14864" s="77"/>
      <c r="L14864" s="77"/>
      <c r="M14864" s="77"/>
    </row>
    <row r="14865" ht="15.75" customHeight="1">
      <c r="A14865" s="79">
        <f t="shared" si="3"/>
        <v>56867</v>
      </c>
      <c r="H14865" s="77"/>
      <c r="I14865" s="77"/>
      <c r="J14865" s="77"/>
      <c r="K14865" s="77"/>
      <c r="L14865" s="77"/>
      <c r="M14865" s="77"/>
    </row>
    <row r="14866" ht="15.75" customHeight="1">
      <c r="A14866" s="79">
        <f t="shared" si="3"/>
        <v>56868</v>
      </c>
      <c r="H14866" s="77"/>
      <c r="I14866" s="77"/>
      <c r="J14866" s="77"/>
      <c r="K14866" s="77"/>
      <c r="L14866" s="77"/>
      <c r="M14866" s="77"/>
    </row>
    <row r="14867" ht="15.75" customHeight="1">
      <c r="A14867" s="79">
        <f t="shared" si="3"/>
        <v>56869</v>
      </c>
      <c r="H14867" s="77"/>
      <c r="I14867" s="77"/>
      <c r="J14867" s="77"/>
      <c r="K14867" s="77"/>
      <c r="L14867" s="77"/>
      <c r="M14867" s="77"/>
    </row>
    <row r="14868" ht="15.75" customHeight="1">
      <c r="A14868" s="79">
        <f t="shared" si="3"/>
        <v>56870</v>
      </c>
      <c r="H14868" s="77"/>
      <c r="I14868" s="77"/>
      <c r="J14868" s="77"/>
      <c r="K14868" s="77"/>
      <c r="L14868" s="77"/>
      <c r="M14868" s="77"/>
    </row>
    <row r="14869" ht="15.75" customHeight="1">
      <c r="A14869" s="79">
        <f t="shared" si="3"/>
        <v>56871</v>
      </c>
      <c r="H14869" s="77"/>
      <c r="I14869" s="77"/>
      <c r="J14869" s="77"/>
      <c r="K14869" s="77"/>
      <c r="L14869" s="77"/>
      <c r="M14869" s="77"/>
    </row>
    <row r="14870" ht="15.75" customHeight="1">
      <c r="A14870" s="79">
        <f t="shared" si="3"/>
        <v>56872</v>
      </c>
      <c r="H14870" s="77"/>
      <c r="I14870" s="77"/>
      <c r="J14870" s="77"/>
      <c r="K14870" s="77"/>
      <c r="L14870" s="77"/>
      <c r="M14870" s="77"/>
    </row>
    <row r="14871" ht="15.75" customHeight="1">
      <c r="A14871" s="79">
        <f t="shared" si="3"/>
        <v>56873</v>
      </c>
      <c r="H14871" s="77"/>
      <c r="I14871" s="77"/>
      <c r="J14871" s="77"/>
      <c r="K14871" s="77"/>
      <c r="L14871" s="77"/>
      <c r="M14871" s="77"/>
    </row>
    <row r="14872" ht="15.75" customHeight="1">
      <c r="A14872" s="79">
        <f t="shared" si="3"/>
        <v>56874</v>
      </c>
      <c r="H14872" s="77"/>
      <c r="I14872" s="77"/>
      <c r="J14872" s="77"/>
      <c r="K14872" s="77"/>
      <c r="L14872" s="77"/>
      <c r="M14872" s="77"/>
    </row>
    <row r="14873" ht="15.75" customHeight="1">
      <c r="A14873" s="79">
        <f t="shared" si="3"/>
        <v>56875</v>
      </c>
      <c r="H14873" s="77"/>
      <c r="I14873" s="77"/>
      <c r="J14873" s="77"/>
      <c r="K14873" s="77"/>
      <c r="L14873" s="77"/>
      <c r="M14873" s="77"/>
    </row>
    <row r="14874" ht="15.75" customHeight="1">
      <c r="A14874" s="79">
        <f t="shared" si="3"/>
        <v>56876</v>
      </c>
      <c r="H14874" s="77"/>
      <c r="I14874" s="77"/>
      <c r="J14874" s="77"/>
      <c r="K14874" s="77"/>
      <c r="L14874" s="77"/>
      <c r="M14874" s="77"/>
    </row>
    <row r="14875" ht="15.75" customHeight="1">
      <c r="A14875" s="79">
        <f t="shared" si="3"/>
        <v>56877</v>
      </c>
      <c r="H14875" s="77"/>
      <c r="I14875" s="77"/>
      <c r="J14875" s="77"/>
      <c r="K14875" s="77"/>
      <c r="L14875" s="77"/>
      <c r="M14875" s="77"/>
    </row>
    <row r="14876" ht="15.75" customHeight="1">
      <c r="A14876" s="79">
        <f t="shared" si="3"/>
        <v>56878</v>
      </c>
      <c r="H14876" s="77"/>
      <c r="I14876" s="77"/>
      <c r="J14876" s="77"/>
      <c r="K14876" s="77"/>
      <c r="L14876" s="77"/>
      <c r="M14876" s="77"/>
    </row>
    <row r="14877" ht="15.75" customHeight="1">
      <c r="A14877" s="79">
        <f t="shared" si="3"/>
        <v>56879</v>
      </c>
      <c r="H14877" s="77"/>
      <c r="I14877" s="77"/>
      <c r="J14877" s="77"/>
      <c r="K14877" s="77"/>
      <c r="L14877" s="77"/>
      <c r="M14877" s="77"/>
    </row>
    <row r="14878" ht="15.75" customHeight="1">
      <c r="A14878" s="79">
        <f t="shared" si="3"/>
        <v>56880</v>
      </c>
      <c r="H14878" s="77"/>
      <c r="I14878" s="77"/>
      <c r="J14878" s="77"/>
      <c r="K14878" s="77"/>
      <c r="L14878" s="77"/>
      <c r="M14878" s="77"/>
    </row>
    <row r="14879" ht="15.75" customHeight="1">
      <c r="A14879" s="79">
        <f t="shared" si="3"/>
        <v>56881</v>
      </c>
      <c r="H14879" s="77"/>
      <c r="I14879" s="77"/>
      <c r="J14879" s="77"/>
      <c r="K14879" s="77"/>
      <c r="L14879" s="77"/>
      <c r="M14879" s="77"/>
    </row>
    <row r="14880" ht="15.75" customHeight="1">
      <c r="A14880" s="79">
        <f t="shared" si="3"/>
        <v>56882</v>
      </c>
      <c r="H14880" s="77"/>
      <c r="I14880" s="77"/>
      <c r="J14880" s="77"/>
      <c r="K14880" s="77"/>
      <c r="L14880" s="77"/>
      <c r="M14880" s="77"/>
    </row>
    <row r="14881" ht="15.75" customHeight="1">
      <c r="A14881" s="79">
        <f t="shared" si="3"/>
        <v>56883</v>
      </c>
      <c r="H14881" s="77"/>
      <c r="I14881" s="77"/>
      <c r="J14881" s="77"/>
      <c r="K14881" s="77"/>
      <c r="L14881" s="77"/>
      <c r="M14881" s="77"/>
    </row>
    <row r="14882" ht="15.75" customHeight="1">
      <c r="A14882" s="79">
        <f t="shared" si="3"/>
        <v>56884</v>
      </c>
      <c r="H14882" s="77"/>
      <c r="I14882" s="77"/>
      <c r="J14882" s="77"/>
      <c r="K14882" s="77"/>
      <c r="L14882" s="77"/>
      <c r="M14882" s="77"/>
    </row>
    <row r="14883" ht="15.75" customHeight="1">
      <c r="A14883" s="79">
        <f t="shared" si="3"/>
        <v>56885</v>
      </c>
      <c r="H14883" s="77"/>
      <c r="I14883" s="77"/>
      <c r="J14883" s="77"/>
      <c r="K14883" s="77"/>
      <c r="L14883" s="77"/>
      <c r="M14883" s="77"/>
    </row>
    <row r="14884" ht="15.75" customHeight="1">
      <c r="A14884" s="79">
        <f t="shared" si="3"/>
        <v>56886</v>
      </c>
      <c r="H14884" s="77"/>
      <c r="I14884" s="77"/>
      <c r="J14884" s="77"/>
      <c r="K14884" s="77"/>
      <c r="L14884" s="77"/>
      <c r="M14884" s="77"/>
    </row>
    <row r="14885" ht="15.75" customHeight="1">
      <c r="A14885" s="79">
        <f t="shared" si="3"/>
        <v>56887</v>
      </c>
      <c r="H14885" s="77"/>
      <c r="I14885" s="77"/>
      <c r="J14885" s="77"/>
      <c r="K14885" s="77"/>
      <c r="L14885" s="77"/>
      <c r="M14885" s="77"/>
    </row>
    <row r="14886" ht="15.75" customHeight="1">
      <c r="A14886" s="79">
        <f t="shared" si="3"/>
        <v>56888</v>
      </c>
      <c r="H14886" s="77"/>
      <c r="I14886" s="77"/>
      <c r="J14886" s="77"/>
      <c r="K14886" s="77"/>
      <c r="L14886" s="77"/>
      <c r="M14886" s="77"/>
    </row>
    <row r="14887" ht="15.75" customHeight="1">
      <c r="A14887" s="79">
        <f t="shared" si="3"/>
        <v>56889</v>
      </c>
      <c r="H14887" s="77"/>
      <c r="I14887" s="77"/>
      <c r="J14887" s="77"/>
      <c r="K14887" s="77"/>
      <c r="L14887" s="77"/>
      <c r="M14887" s="77"/>
    </row>
    <row r="14888" ht="15.75" customHeight="1">
      <c r="A14888" s="79">
        <f t="shared" si="3"/>
        <v>56890</v>
      </c>
      <c r="H14888" s="77"/>
      <c r="I14888" s="77"/>
      <c r="J14888" s="77"/>
      <c r="K14888" s="77"/>
      <c r="L14888" s="77"/>
      <c r="M14888" s="77"/>
    </row>
    <row r="14889" ht="15.75" customHeight="1">
      <c r="A14889" s="79">
        <f t="shared" si="3"/>
        <v>56891</v>
      </c>
      <c r="H14889" s="77"/>
      <c r="I14889" s="77"/>
      <c r="J14889" s="77"/>
      <c r="K14889" s="77"/>
      <c r="L14889" s="77"/>
      <c r="M14889" s="77"/>
    </row>
    <row r="14890" ht="15.75" customHeight="1">
      <c r="A14890" s="79">
        <f t="shared" si="3"/>
        <v>56892</v>
      </c>
      <c r="H14890" s="77"/>
      <c r="I14890" s="77"/>
      <c r="J14890" s="77"/>
      <c r="K14890" s="77"/>
      <c r="L14890" s="77"/>
      <c r="M14890" s="77"/>
    </row>
    <row r="14891" ht="15.75" customHeight="1">
      <c r="A14891" s="79">
        <f t="shared" si="3"/>
        <v>56893</v>
      </c>
      <c r="H14891" s="77"/>
      <c r="I14891" s="77"/>
      <c r="J14891" s="77"/>
      <c r="K14891" s="77"/>
      <c r="L14891" s="77"/>
      <c r="M14891" s="77"/>
    </row>
    <row r="14892" ht="15.75" customHeight="1">
      <c r="A14892" s="79">
        <f t="shared" si="3"/>
        <v>56894</v>
      </c>
      <c r="H14892" s="77"/>
      <c r="I14892" s="77"/>
      <c r="J14892" s="77"/>
      <c r="K14892" s="77"/>
      <c r="L14892" s="77"/>
      <c r="M14892" s="77"/>
    </row>
    <row r="14893" ht="15.75" customHeight="1">
      <c r="A14893" s="79">
        <f t="shared" si="3"/>
        <v>56895</v>
      </c>
      <c r="H14893" s="77"/>
      <c r="I14893" s="77"/>
      <c r="J14893" s="77"/>
      <c r="K14893" s="77"/>
      <c r="L14893" s="77"/>
      <c r="M14893" s="77"/>
    </row>
    <row r="14894" ht="15.75" customHeight="1">
      <c r="A14894" s="79">
        <f t="shared" si="3"/>
        <v>56896</v>
      </c>
      <c r="H14894" s="77"/>
      <c r="I14894" s="77"/>
      <c r="J14894" s="77"/>
      <c r="K14894" s="77"/>
      <c r="L14894" s="77"/>
      <c r="M14894" s="77"/>
    </row>
    <row r="14895" ht="15.75" customHeight="1">
      <c r="A14895" s="79">
        <f t="shared" si="3"/>
        <v>56897</v>
      </c>
      <c r="H14895" s="77"/>
      <c r="I14895" s="77"/>
      <c r="J14895" s="77"/>
      <c r="K14895" s="77"/>
      <c r="L14895" s="77"/>
      <c r="M14895" s="77"/>
    </row>
    <row r="14896" ht="15.75" customHeight="1">
      <c r="A14896" s="79">
        <f t="shared" si="3"/>
        <v>56898</v>
      </c>
      <c r="H14896" s="77"/>
      <c r="I14896" s="77"/>
      <c r="J14896" s="77"/>
      <c r="K14896" s="77"/>
      <c r="L14896" s="77"/>
      <c r="M14896" s="77"/>
    </row>
    <row r="14897" ht="15.75" customHeight="1">
      <c r="A14897" s="79">
        <f t="shared" si="3"/>
        <v>56899</v>
      </c>
      <c r="H14897" s="77"/>
      <c r="I14897" s="77"/>
      <c r="J14897" s="77"/>
      <c r="K14897" s="77"/>
      <c r="L14897" s="77"/>
      <c r="M14897" s="77"/>
    </row>
    <row r="14898" ht="15.75" customHeight="1">
      <c r="A14898" s="79">
        <f t="shared" si="3"/>
        <v>56900</v>
      </c>
      <c r="H14898" s="77"/>
      <c r="I14898" s="77"/>
      <c r="J14898" s="77"/>
      <c r="K14898" s="77"/>
      <c r="L14898" s="77"/>
      <c r="M14898" s="77"/>
    </row>
    <row r="14899" ht="15.75" customHeight="1">
      <c r="A14899" s="79">
        <f t="shared" si="3"/>
        <v>56901</v>
      </c>
      <c r="H14899" s="77"/>
      <c r="I14899" s="77"/>
      <c r="J14899" s="77"/>
      <c r="K14899" s="77"/>
      <c r="L14899" s="77"/>
      <c r="M14899" s="77"/>
    </row>
    <row r="14900" ht="15.75" customHeight="1">
      <c r="A14900" s="79">
        <f t="shared" si="3"/>
        <v>56902</v>
      </c>
      <c r="H14900" s="77"/>
      <c r="I14900" s="77"/>
      <c r="J14900" s="77"/>
      <c r="K14900" s="77"/>
      <c r="L14900" s="77"/>
      <c r="M14900" s="77"/>
    </row>
    <row r="14901" ht="15.75" customHeight="1">
      <c r="A14901" s="79">
        <f t="shared" si="3"/>
        <v>56903</v>
      </c>
      <c r="H14901" s="77"/>
      <c r="I14901" s="77"/>
      <c r="J14901" s="77"/>
      <c r="K14901" s="77"/>
      <c r="L14901" s="77"/>
      <c r="M14901" s="77"/>
    </row>
    <row r="14902" ht="15.75" customHeight="1">
      <c r="A14902" s="79">
        <f t="shared" si="3"/>
        <v>56904</v>
      </c>
      <c r="H14902" s="77"/>
      <c r="I14902" s="77"/>
      <c r="J14902" s="77"/>
      <c r="K14902" s="77"/>
      <c r="L14902" s="77"/>
      <c r="M14902" s="77"/>
    </row>
    <row r="14903" ht="15.75" customHeight="1">
      <c r="A14903" s="79">
        <f t="shared" si="3"/>
        <v>56905</v>
      </c>
      <c r="H14903" s="77"/>
      <c r="I14903" s="77"/>
      <c r="J14903" s="77"/>
      <c r="K14903" s="77"/>
      <c r="L14903" s="77"/>
      <c r="M14903" s="77"/>
    </row>
    <row r="14904" ht="15.75" customHeight="1">
      <c r="A14904" s="79">
        <f t="shared" si="3"/>
        <v>56906</v>
      </c>
      <c r="H14904" s="77"/>
      <c r="I14904" s="77"/>
      <c r="J14904" s="77"/>
      <c r="K14904" s="77"/>
      <c r="L14904" s="77"/>
      <c r="M14904" s="77"/>
    </row>
    <row r="14905" ht="15.75" customHeight="1">
      <c r="A14905" s="79">
        <f t="shared" si="3"/>
        <v>56907</v>
      </c>
      <c r="H14905" s="77"/>
      <c r="I14905" s="77"/>
      <c r="J14905" s="77"/>
      <c r="K14905" s="77"/>
      <c r="L14905" s="77"/>
      <c r="M14905" s="77"/>
    </row>
    <row r="14906" ht="15.75" customHeight="1">
      <c r="A14906" s="79">
        <f t="shared" si="3"/>
        <v>56908</v>
      </c>
      <c r="H14906" s="77"/>
      <c r="I14906" s="77"/>
      <c r="J14906" s="77"/>
      <c r="K14906" s="77"/>
      <c r="L14906" s="77"/>
      <c r="M14906" s="77"/>
    </row>
    <row r="14907" ht="15.75" customHeight="1">
      <c r="A14907" s="79">
        <f t="shared" si="3"/>
        <v>56909</v>
      </c>
      <c r="H14907" s="77"/>
      <c r="I14907" s="77"/>
      <c r="J14907" s="77"/>
      <c r="K14907" s="77"/>
      <c r="L14907" s="77"/>
      <c r="M14907" s="77"/>
    </row>
    <row r="14908" ht="15.75" customHeight="1">
      <c r="A14908" s="79">
        <f t="shared" si="3"/>
        <v>56910</v>
      </c>
      <c r="H14908" s="77"/>
      <c r="I14908" s="77"/>
      <c r="J14908" s="77"/>
      <c r="K14908" s="77"/>
      <c r="L14908" s="77"/>
      <c r="M14908" s="77"/>
    </row>
    <row r="14909" ht="15.75" customHeight="1">
      <c r="A14909" s="79">
        <f t="shared" si="3"/>
        <v>56911</v>
      </c>
      <c r="H14909" s="77"/>
      <c r="I14909" s="77"/>
      <c r="J14909" s="77"/>
      <c r="K14909" s="77"/>
      <c r="L14909" s="77"/>
      <c r="M14909" s="77"/>
    </row>
    <row r="14910" ht="15.75" customHeight="1">
      <c r="A14910" s="79">
        <f t="shared" si="3"/>
        <v>56912</v>
      </c>
      <c r="H14910" s="77"/>
      <c r="I14910" s="77"/>
      <c r="J14910" s="77"/>
      <c r="K14910" s="77"/>
      <c r="L14910" s="77"/>
      <c r="M14910" s="77"/>
    </row>
    <row r="14911" ht="15.75" customHeight="1">
      <c r="A14911" s="79">
        <f t="shared" si="3"/>
        <v>56913</v>
      </c>
      <c r="H14911" s="77"/>
      <c r="I14911" s="77"/>
      <c r="J14911" s="77"/>
      <c r="K14911" s="77"/>
      <c r="L14911" s="77"/>
      <c r="M14911" s="77"/>
    </row>
    <row r="14912" ht="15.75" customHeight="1">
      <c r="A14912" s="79">
        <f t="shared" si="3"/>
        <v>56914</v>
      </c>
      <c r="H14912" s="77"/>
      <c r="I14912" s="77"/>
      <c r="J14912" s="77"/>
      <c r="K14912" s="77"/>
      <c r="L14912" s="77"/>
      <c r="M14912" s="77"/>
    </row>
    <row r="14913" ht="15.75" customHeight="1">
      <c r="A14913" s="79">
        <f t="shared" si="3"/>
        <v>56915</v>
      </c>
      <c r="H14913" s="77"/>
      <c r="I14913" s="77"/>
      <c r="J14913" s="77"/>
      <c r="K14913" s="77"/>
      <c r="L14913" s="77"/>
      <c r="M14913" s="77"/>
    </row>
    <row r="14914" ht="15.75" customHeight="1">
      <c r="A14914" s="79">
        <f t="shared" si="3"/>
        <v>56916</v>
      </c>
      <c r="H14914" s="77"/>
      <c r="I14914" s="77"/>
      <c r="J14914" s="77"/>
      <c r="K14914" s="77"/>
      <c r="L14914" s="77"/>
      <c r="M14914" s="77"/>
    </row>
    <row r="14915" ht="15.75" customHeight="1">
      <c r="A14915" s="79">
        <f t="shared" si="3"/>
        <v>56917</v>
      </c>
      <c r="H14915" s="77"/>
      <c r="I14915" s="77"/>
      <c r="J14915" s="77"/>
      <c r="K14915" s="77"/>
      <c r="L14915" s="77"/>
      <c r="M14915" s="77"/>
    </row>
    <row r="14916" ht="15.75" customHeight="1">
      <c r="A14916" s="79">
        <f t="shared" si="3"/>
        <v>56918</v>
      </c>
      <c r="H14916" s="77"/>
      <c r="I14916" s="77"/>
      <c r="J14916" s="77"/>
      <c r="K14916" s="77"/>
      <c r="L14916" s="77"/>
      <c r="M14916" s="77"/>
    </row>
    <row r="14917" ht="15.75" customHeight="1">
      <c r="A14917" s="79">
        <f t="shared" si="3"/>
        <v>56919</v>
      </c>
      <c r="H14917" s="77"/>
      <c r="I14917" s="77"/>
      <c r="J14917" s="77"/>
      <c r="K14917" s="77"/>
      <c r="L14917" s="77"/>
      <c r="M14917" s="77"/>
    </row>
    <row r="14918" ht="15.75" customHeight="1">
      <c r="A14918" s="79">
        <f t="shared" si="3"/>
        <v>56920</v>
      </c>
      <c r="H14918" s="77"/>
      <c r="I14918" s="77"/>
      <c r="J14918" s="77"/>
      <c r="K14918" s="77"/>
      <c r="L14918" s="77"/>
      <c r="M14918" s="77"/>
    </row>
    <row r="14919" ht="15.75" customHeight="1">
      <c r="A14919" s="79">
        <f t="shared" si="3"/>
        <v>56921</v>
      </c>
      <c r="H14919" s="77"/>
      <c r="I14919" s="77"/>
      <c r="J14919" s="77"/>
      <c r="K14919" s="77"/>
      <c r="L14919" s="77"/>
      <c r="M14919" s="77"/>
    </row>
    <row r="14920" ht="15.75" customHeight="1">
      <c r="A14920" s="79">
        <f t="shared" si="3"/>
        <v>56922</v>
      </c>
      <c r="H14920" s="77"/>
      <c r="I14920" s="77"/>
      <c r="J14920" s="77"/>
      <c r="K14920" s="77"/>
      <c r="L14920" s="77"/>
      <c r="M14920" s="77"/>
    </row>
    <row r="14921" ht="15.75" customHeight="1">
      <c r="A14921" s="79">
        <f t="shared" si="3"/>
        <v>56923</v>
      </c>
      <c r="H14921" s="77"/>
      <c r="I14921" s="77"/>
      <c r="J14921" s="77"/>
      <c r="K14921" s="77"/>
      <c r="L14921" s="77"/>
      <c r="M14921" s="77"/>
    </row>
    <row r="14922" ht="15.75" customHeight="1">
      <c r="A14922" s="79">
        <f t="shared" si="3"/>
        <v>56924</v>
      </c>
      <c r="H14922" s="77"/>
      <c r="I14922" s="77"/>
      <c r="J14922" s="77"/>
      <c r="K14922" s="77"/>
      <c r="L14922" s="77"/>
      <c r="M14922" s="77"/>
    </row>
    <row r="14923" ht="15.75" customHeight="1">
      <c r="A14923" s="79">
        <f t="shared" si="3"/>
        <v>56925</v>
      </c>
      <c r="H14923" s="77"/>
      <c r="I14923" s="77"/>
      <c r="J14923" s="77"/>
      <c r="K14923" s="77"/>
      <c r="L14923" s="77"/>
      <c r="M14923" s="77"/>
    </row>
    <row r="14924" ht="15.75" customHeight="1">
      <c r="A14924" s="79">
        <f t="shared" si="3"/>
        <v>56926</v>
      </c>
      <c r="H14924" s="77"/>
      <c r="I14924" s="77"/>
      <c r="J14924" s="77"/>
      <c r="K14924" s="77"/>
      <c r="L14924" s="77"/>
      <c r="M14924" s="77"/>
    </row>
    <row r="14925" ht="15.75" customHeight="1">
      <c r="A14925" s="79">
        <f t="shared" si="3"/>
        <v>56927</v>
      </c>
      <c r="H14925" s="77"/>
      <c r="I14925" s="77"/>
      <c r="J14925" s="77"/>
      <c r="K14925" s="77"/>
      <c r="L14925" s="77"/>
      <c r="M14925" s="77"/>
    </row>
    <row r="14926" ht="15.75" customHeight="1">
      <c r="A14926" s="79">
        <f t="shared" si="3"/>
        <v>56928</v>
      </c>
      <c r="H14926" s="77"/>
      <c r="I14926" s="77"/>
      <c r="J14926" s="77"/>
      <c r="K14926" s="77"/>
      <c r="L14926" s="77"/>
      <c r="M14926" s="77"/>
    </row>
    <row r="14927" ht="15.75" customHeight="1">
      <c r="A14927" s="79">
        <f t="shared" si="3"/>
        <v>56929</v>
      </c>
      <c r="H14927" s="77"/>
      <c r="I14927" s="77"/>
      <c r="J14927" s="77"/>
      <c r="K14927" s="77"/>
      <c r="L14927" s="77"/>
      <c r="M14927" s="77"/>
    </row>
    <row r="14928" ht="15.75" customHeight="1">
      <c r="A14928" s="79">
        <f t="shared" si="3"/>
        <v>56930</v>
      </c>
      <c r="H14928" s="77"/>
      <c r="I14928" s="77"/>
      <c r="J14928" s="77"/>
      <c r="K14928" s="77"/>
      <c r="L14928" s="77"/>
      <c r="M14928" s="77"/>
    </row>
    <row r="14929" ht="15.75" customHeight="1">
      <c r="A14929" s="79">
        <f t="shared" si="3"/>
        <v>56931</v>
      </c>
      <c r="H14929" s="77"/>
      <c r="I14929" s="77"/>
      <c r="J14929" s="77"/>
      <c r="K14929" s="77"/>
      <c r="L14929" s="77"/>
      <c r="M14929" s="77"/>
    </row>
    <row r="14930" ht="15.75" customHeight="1">
      <c r="A14930" s="79">
        <f t="shared" si="3"/>
        <v>56932</v>
      </c>
      <c r="H14930" s="77"/>
      <c r="I14930" s="77"/>
      <c r="J14930" s="77"/>
      <c r="K14930" s="77"/>
      <c r="L14930" s="77"/>
      <c r="M14930" s="77"/>
    </row>
    <row r="14931" ht="15.75" customHeight="1">
      <c r="A14931" s="79">
        <f t="shared" si="3"/>
        <v>56933</v>
      </c>
      <c r="H14931" s="77"/>
      <c r="I14931" s="77"/>
      <c r="J14931" s="77"/>
      <c r="K14931" s="77"/>
      <c r="L14931" s="77"/>
      <c r="M14931" s="77"/>
    </row>
    <row r="14932" ht="15.75" customHeight="1">
      <c r="A14932" s="79">
        <f t="shared" si="3"/>
        <v>56934</v>
      </c>
      <c r="H14932" s="77"/>
      <c r="I14932" s="77"/>
      <c r="J14932" s="77"/>
      <c r="K14932" s="77"/>
      <c r="L14932" s="77"/>
      <c r="M14932" s="77"/>
    </row>
    <row r="14933" ht="15.75" customHeight="1">
      <c r="A14933" s="79">
        <f t="shared" si="3"/>
        <v>56935</v>
      </c>
      <c r="H14933" s="77"/>
      <c r="I14933" s="77"/>
      <c r="J14933" s="77"/>
      <c r="K14933" s="77"/>
      <c r="L14933" s="77"/>
      <c r="M14933" s="77"/>
    </row>
    <row r="14934" ht="15.75" customHeight="1">
      <c r="A14934" s="79">
        <f t="shared" si="3"/>
        <v>56936</v>
      </c>
      <c r="H14934" s="77"/>
      <c r="I14934" s="77"/>
      <c r="J14934" s="77"/>
      <c r="K14934" s="77"/>
      <c r="L14934" s="77"/>
      <c r="M14934" s="77"/>
    </row>
    <row r="14935" ht="15.75" customHeight="1">
      <c r="A14935" s="79">
        <f t="shared" si="3"/>
        <v>56937</v>
      </c>
      <c r="H14935" s="77"/>
      <c r="I14935" s="77"/>
      <c r="J14935" s="77"/>
      <c r="K14935" s="77"/>
      <c r="L14935" s="77"/>
      <c r="M14935" s="77"/>
    </row>
    <row r="14936" ht="15.75" customHeight="1">
      <c r="A14936" s="79">
        <f t="shared" si="3"/>
        <v>56938</v>
      </c>
      <c r="H14936" s="77"/>
      <c r="I14936" s="77"/>
      <c r="J14936" s="77"/>
      <c r="K14936" s="77"/>
      <c r="L14936" s="77"/>
      <c r="M14936" s="77"/>
    </row>
    <row r="14937" ht="15.75" customHeight="1">
      <c r="A14937" s="79">
        <f t="shared" si="3"/>
        <v>56939</v>
      </c>
      <c r="H14937" s="77"/>
      <c r="I14937" s="77"/>
      <c r="J14937" s="77"/>
      <c r="K14937" s="77"/>
      <c r="L14937" s="77"/>
      <c r="M14937" s="77"/>
    </row>
    <row r="14938" ht="15.75" customHeight="1">
      <c r="A14938" s="79">
        <f t="shared" si="3"/>
        <v>56940</v>
      </c>
      <c r="H14938" s="77"/>
      <c r="I14938" s="77"/>
      <c r="J14938" s="77"/>
      <c r="K14938" s="77"/>
      <c r="L14938" s="77"/>
      <c r="M14938" s="77"/>
    </row>
    <row r="14939" ht="15.75" customHeight="1">
      <c r="A14939" s="79">
        <f t="shared" si="3"/>
        <v>56941</v>
      </c>
      <c r="H14939" s="77"/>
      <c r="I14939" s="77"/>
      <c r="J14939" s="77"/>
      <c r="K14939" s="77"/>
      <c r="L14939" s="77"/>
      <c r="M14939" s="77"/>
    </row>
    <row r="14940" ht="15.75" customHeight="1">
      <c r="A14940" s="79">
        <f t="shared" si="3"/>
        <v>56942</v>
      </c>
      <c r="H14940" s="77"/>
      <c r="I14940" s="77"/>
      <c r="J14940" s="77"/>
      <c r="K14940" s="77"/>
      <c r="L14940" s="77"/>
      <c r="M14940" s="77"/>
    </row>
    <row r="14941" ht="15.75" customHeight="1">
      <c r="A14941" s="79">
        <f t="shared" si="3"/>
        <v>56943</v>
      </c>
      <c r="H14941" s="77"/>
      <c r="I14941" s="77"/>
      <c r="J14941" s="77"/>
      <c r="K14941" s="77"/>
      <c r="L14941" s="77"/>
      <c r="M14941" s="77"/>
    </row>
    <row r="14942" ht="15.75" customHeight="1">
      <c r="A14942" s="79">
        <f t="shared" si="3"/>
        <v>56944</v>
      </c>
      <c r="H14942" s="77"/>
      <c r="I14942" s="77"/>
      <c r="J14942" s="77"/>
      <c r="K14942" s="77"/>
      <c r="L14942" s="77"/>
      <c r="M14942" s="77"/>
    </row>
    <row r="14943" ht="15.75" customHeight="1">
      <c r="A14943" s="79">
        <f t="shared" si="3"/>
        <v>56945</v>
      </c>
      <c r="H14943" s="77"/>
      <c r="I14943" s="77"/>
      <c r="J14943" s="77"/>
      <c r="K14943" s="77"/>
      <c r="L14943" s="77"/>
      <c r="M14943" s="77"/>
    </row>
    <row r="14944" ht="15.75" customHeight="1">
      <c r="A14944" s="79">
        <f t="shared" si="3"/>
        <v>56946</v>
      </c>
      <c r="H14944" s="77"/>
      <c r="I14944" s="77"/>
      <c r="J14944" s="77"/>
      <c r="K14944" s="77"/>
      <c r="L14944" s="77"/>
      <c r="M14944" s="77"/>
    </row>
    <row r="14945" ht="15.75" customHeight="1">
      <c r="A14945" s="79">
        <f t="shared" si="3"/>
        <v>56947</v>
      </c>
      <c r="H14945" s="77"/>
      <c r="I14945" s="77"/>
      <c r="J14945" s="77"/>
      <c r="K14945" s="77"/>
      <c r="L14945" s="77"/>
      <c r="M14945" s="77"/>
    </row>
    <row r="14946" ht="15.75" customHeight="1">
      <c r="A14946" s="79">
        <f t="shared" si="3"/>
        <v>56948</v>
      </c>
      <c r="H14946" s="77"/>
      <c r="I14946" s="77"/>
      <c r="J14946" s="77"/>
      <c r="K14946" s="77"/>
      <c r="L14946" s="77"/>
      <c r="M14946" s="77"/>
    </row>
    <row r="14947" ht="15.75" customHeight="1">
      <c r="A14947" s="79">
        <f t="shared" si="3"/>
        <v>56949</v>
      </c>
      <c r="H14947" s="77"/>
      <c r="I14947" s="77"/>
      <c r="J14947" s="77"/>
      <c r="K14947" s="77"/>
      <c r="L14947" s="77"/>
      <c r="M14947" s="77"/>
    </row>
    <row r="14948" ht="15.75" customHeight="1">
      <c r="A14948" s="79">
        <f t="shared" si="3"/>
        <v>56950</v>
      </c>
      <c r="H14948" s="77"/>
      <c r="I14948" s="77"/>
      <c r="J14948" s="77"/>
      <c r="K14948" s="77"/>
      <c r="L14948" s="77"/>
      <c r="M14948" s="77"/>
    </row>
    <row r="14949" ht="15.75" customHeight="1">
      <c r="A14949" s="79">
        <f t="shared" si="3"/>
        <v>56951</v>
      </c>
      <c r="H14949" s="77"/>
      <c r="I14949" s="77"/>
      <c r="J14949" s="77"/>
      <c r="K14949" s="77"/>
      <c r="L14949" s="77"/>
      <c r="M14949" s="77"/>
    </row>
    <row r="14950" ht="15.75" customHeight="1">
      <c r="A14950" s="79">
        <f t="shared" si="3"/>
        <v>56952</v>
      </c>
      <c r="H14950" s="77"/>
      <c r="I14950" s="77"/>
      <c r="J14950" s="77"/>
      <c r="K14950" s="77"/>
      <c r="L14950" s="77"/>
      <c r="M14950" s="77"/>
    </row>
    <row r="14951" ht="15.75" customHeight="1">
      <c r="A14951" s="79">
        <f t="shared" si="3"/>
        <v>56953</v>
      </c>
      <c r="H14951" s="77"/>
      <c r="I14951" s="77"/>
      <c r="J14951" s="77"/>
      <c r="K14951" s="77"/>
      <c r="L14951" s="77"/>
      <c r="M14951" s="77"/>
    </row>
    <row r="14952" ht="15.75" customHeight="1">
      <c r="A14952" s="79">
        <f t="shared" si="3"/>
        <v>56954</v>
      </c>
      <c r="H14952" s="77"/>
      <c r="I14952" s="77"/>
      <c r="J14952" s="77"/>
      <c r="K14952" s="77"/>
      <c r="L14952" s="77"/>
      <c r="M14952" s="77"/>
    </row>
    <row r="14953" ht="15.75" customHeight="1">
      <c r="A14953" s="79">
        <f t="shared" si="3"/>
        <v>56955</v>
      </c>
      <c r="H14953" s="77"/>
      <c r="I14953" s="77"/>
      <c r="J14953" s="77"/>
      <c r="K14953" s="77"/>
      <c r="L14953" s="77"/>
      <c r="M14953" s="77"/>
    </row>
    <row r="14954" ht="15.75" customHeight="1">
      <c r="A14954" s="79">
        <f t="shared" si="3"/>
        <v>56956</v>
      </c>
      <c r="H14954" s="77"/>
      <c r="I14954" s="77"/>
      <c r="J14954" s="77"/>
      <c r="K14954" s="77"/>
      <c r="L14954" s="77"/>
      <c r="M14954" s="77"/>
    </row>
    <row r="14955" ht="15.75" customHeight="1">
      <c r="A14955" s="79">
        <f t="shared" si="3"/>
        <v>56957</v>
      </c>
      <c r="H14955" s="77"/>
      <c r="I14955" s="77"/>
      <c r="J14955" s="77"/>
      <c r="K14955" s="77"/>
      <c r="L14955" s="77"/>
      <c r="M14955" s="77"/>
    </row>
    <row r="14956" ht="15.75" customHeight="1">
      <c r="A14956" s="79">
        <f t="shared" si="3"/>
        <v>56958</v>
      </c>
      <c r="H14956" s="77"/>
      <c r="I14956" s="77"/>
      <c r="J14956" s="77"/>
      <c r="K14956" s="77"/>
      <c r="L14956" s="77"/>
      <c r="M14956" s="77"/>
    </row>
    <row r="14957" ht="15.75" customHeight="1">
      <c r="A14957" s="79">
        <f t="shared" si="3"/>
        <v>56959</v>
      </c>
      <c r="H14957" s="77"/>
      <c r="I14957" s="77"/>
      <c r="J14957" s="77"/>
      <c r="K14957" s="77"/>
      <c r="L14957" s="77"/>
      <c r="M14957" s="77"/>
    </row>
    <row r="14958" ht="15.75" customHeight="1">
      <c r="A14958" s="79">
        <f t="shared" si="3"/>
        <v>56960</v>
      </c>
      <c r="H14958" s="77"/>
      <c r="I14958" s="77"/>
      <c r="J14958" s="77"/>
      <c r="K14958" s="77"/>
      <c r="L14958" s="77"/>
      <c r="M14958" s="77"/>
    </row>
    <row r="14959" ht="15.75" customHeight="1">
      <c r="A14959" s="79">
        <f t="shared" si="3"/>
        <v>56961</v>
      </c>
      <c r="H14959" s="77"/>
      <c r="I14959" s="77"/>
      <c r="J14959" s="77"/>
      <c r="K14959" s="77"/>
      <c r="L14959" s="77"/>
      <c r="M14959" s="77"/>
    </row>
    <row r="14960" ht="15.75" customHeight="1">
      <c r="A14960" s="79">
        <f t="shared" si="3"/>
        <v>56962</v>
      </c>
      <c r="H14960" s="77"/>
      <c r="I14960" s="77"/>
      <c r="J14960" s="77"/>
      <c r="K14960" s="77"/>
      <c r="L14960" s="77"/>
      <c r="M14960" s="77"/>
    </row>
    <row r="14961" ht="15.75" customHeight="1">
      <c r="A14961" s="79">
        <f t="shared" si="3"/>
        <v>56963</v>
      </c>
      <c r="H14961" s="77"/>
      <c r="I14961" s="77"/>
      <c r="J14961" s="77"/>
      <c r="K14961" s="77"/>
      <c r="L14961" s="77"/>
      <c r="M14961" s="77"/>
    </row>
    <row r="14962" ht="15.75" customHeight="1">
      <c r="A14962" s="79">
        <f t="shared" si="3"/>
        <v>56964</v>
      </c>
      <c r="H14962" s="77"/>
      <c r="I14962" s="77"/>
      <c r="J14962" s="77"/>
      <c r="K14962" s="77"/>
      <c r="L14962" s="77"/>
      <c r="M14962" s="77"/>
    </row>
    <row r="14963" ht="15.75" customHeight="1">
      <c r="A14963" s="79">
        <f t="shared" si="3"/>
        <v>56965</v>
      </c>
      <c r="H14963" s="77"/>
      <c r="I14963" s="77"/>
      <c r="J14963" s="77"/>
      <c r="K14963" s="77"/>
      <c r="L14963" s="77"/>
      <c r="M14963" s="77"/>
    </row>
    <row r="14964" ht="15.75" customHeight="1">
      <c r="A14964" s="79">
        <f t="shared" si="3"/>
        <v>56966</v>
      </c>
      <c r="H14964" s="77"/>
      <c r="I14964" s="77"/>
      <c r="J14964" s="77"/>
      <c r="K14964" s="77"/>
      <c r="L14964" s="77"/>
      <c r="M14964" s="77"/>
    </row>
    <row r="14965" ht="15.75" customHeight="1">
      <c r="A14965" s="79">
        <f t="shared" si="3"/>
        <v>56967</v>
      </c>
      <c r="H14965" s="77"/>
      <c r="I14965" s="77"/>
      <c r="J14965" s="77"/>
      <c r="K14965" s="77"/>
      <c r="L14965" s="77"/>
      <c r="M14965" s="77"/>
    </row>
    <row r="14966" ht="15.75" customHeight="1">
      <c r="A14966" s="79">
        <f t="shared" si="3"/>
        <v>56968</v>
      </c>
      <c r="H14966" s="77"/>
      <c r="I14966" s="77"/>
      <c r="J14966" s="77"/>
      <c r="K14966" s="77"/>
      <c r="L14966" s="77"/>
      <c r="M14966" s="77"/>
    </row>
    <row r="14967" ht="15.75" customHeight="1">
      <c r="A14967" s="79">
        <f t="shared" si="3"/>
        <v>56969</v>
      </c>
      <c r="H14967" s="77"/>
      <c r="I14967" s="77"/>
      <c r="J14967" s="77"/>
      <c r="K14967" s="77"/>
      <c r="L14967" s="77"/>
      <c r="M14967" s="77"/>
    </row>
    <row r="14968" ht="15.75" customHeight="1">
      <c r="A14968" s="79">
        <f t="shared" si="3"/>
        <v>56970</v>
      </c>
      <c r="H14968" s="77"/>
      <c r="I14968" s="77"/>
      <c r="J14968" s="77"/>
      <c r="K14968" s="77"/>
      <c r="L14968" s="77"/>
      <c r="M14968" s="77"/>
    </row>
    <row r="14969" ht="15.75" customHeight="1">
      <c r="A14969" s="79">
        <f t="shared" si="3"/>
        <v>56971</v>
      </c>
      <c r="H14969" s="77"/>
      <c r="I14969" s="77"/>
      <c r="J14969" s="77"/>
      <c r="K14969" s="77"/>
      <c r="L14969" s="77"/>
      <c r="M14969" s="77"/>
    </row>
    <row r="14970" ht="15.75" customHeight="1">
      <c r="A14970" s="79">
        <f t="shared" si="3"/>
        <v>56972</v>
      </c>
      <c r="H14970" s="77"/>
      <c r="I14970" s="77"/>
      <c r="J14970" s="77"/>
      <c r="K14970" s="77"/>
      <c r="L14970" s="77"/>
      <c r="M14970" s="77"/>
    </row>
    <row r="14971" ht="15.75" customHeight="1">
      <c r="A14971" s="79">
        <f t="shared" si="3"/>
        <v>56973</v>
      </c>
      <c r="H14971" s="77"/>
      <c r="I14971" s="77"/>
      <c r="J14971" s="77"/>
      <c r="K14971" s="77"/>
      <c r="L14971" s="77"/>
      <c r="M14971" s="77"/>
    </row>
    <row r="14972" ht="15.75" customHeight="1">
      <c r="A14972" s="79">
        <f t="shared" si="3"/>
        <v>56974</v>
      </c>
      <c r="H14972" s="77"/>
      <c r="I14972" s="77"/>
      <c r="J14972" s="77"/>
      <c r="K14972" s="77"/>
      <c r="L14972" s="77"/>
      <c r="M14972" s="77"/>
    </row>
    <row r="14973" ht="15.75" customHeight="1">
      <c r="A14973" s="79">
        <f t="shared" si="3"/>
        <v>56975</v>
      </c>
      <c r="H14973" s="77"/>
      <c r="I14973" s="77"/>
      <c r="J14973" s="77"/>
      <c r="K14973" s="77"/>
      <c r="L14973" s="77"/>
      <c r="M14973" s="77"/>
    </row>
    <row r="14974" ht="15.75" customHeight="1">
      <c r="A14974" s="79">
        <f t="shared" si="3"/>
        <v>56976</v>
      </c>
      <c r="H14974" s="77"/>
      <c r="I14974" s="77"/>
      <c r="J14974" s="77"/>
      <c r="K14974" s="77"/>
      <c r="L14974" s="77"/>
      <c r="M14974" s="77"/>
    </row>
    <row r="14975" ht="15.75" customHeight="1">
      <c r="A14975" s="79">
        <f t="shared" si="3"/>
        <v>56977</v>
      </c>
      <c r="H14975" s="77"/>
      <c r="I14975" s="77"/>
      <c r="J14975" s="77"/>
      <c r="K14975" s="77"/>
      <c r="L14975" s="77"/>
      <c r="M14975" s="77"/>
    </row>
    <row r="14976" ht="15.75" customHeight="1">
      <c r="A14976" s="79">
        <f t="shared" si="3"/>
        <v>56978</v>
      </c>
      <c r="H14976" s="77"/>
      <c r="I14976" s="77"/>
      <c r="J14976" s="77"/>
      <c r="K14976" s="77"/>
      <c r="L14976" s="77"/>
      <c r="M14976" s="77"/>
    </row>
    <row r="14977" ht="15.75" customHeight="1">
      <c r="A14977" s="79">
        <f t="shared" si="3"/>
        <v>56979</v>
      </c>
      <c r="H14977" s="77"/>
      <c r="I14977" s="77"/>
      <c r="J14977" s="77"/>
      <c r="K14977" s="77"/>
      <c r="L14977" s="77"/>
      <c r="M14977" s="77"/>
    </row>
    <row r="14978" ht="15.75" customHeight="1">
      <c r="A14978" s="79">
        <f t="shared" si="3"/>
        <v>56980</v>
      </c>
      <c r="H14978" s="77"/>
      <c r="I14978" s="77"/>
      <c r="J14978" s="77"/>
      <c r="K14978" s="77"/>
      <c r="L14978" s="77"/>
      <c r="M14978" s="77"/>
    </row>
    <row r="14979" ht="15.75" customHeight="1">
      <c r="A14979" s="79">
        <f t="shared" si="3"/>
        <v>56981</v>
      </c>
      <c r="H14979" s="77"/>
      <c r="I14979" s="77"/>
      <c r="J14979" s="77"/>
      <c r="K14979" s="77"/>
      <c r="L14979" s="77"/>
      <c r="M14979" s="77"/>
    </row>
    <row r="14980" ht="15.75" customHeight="1">
      <c r="A14980" s="79">
        <f t="shared" si="3"/>
        <v>56982</v>
      </c>
      <c r="H14980" s="77"/>
      <c r="I14980" s="77"/>
      <c r="J14980" s="77"/>
      <c r="K14980" s="77"/>
      <c r="L14980" s="77"/>
      <c r="M14980" s="77"/>
    </row>
    <row r="14981" ht="15.75" customHeight="1">
      <c r="A14981" s="79">
        <f t="shared" si="3"/>
        <v>56983</v>
      </c>
      <c r="H14981" s="77"/>
      <c r="I14981" s="77"/>
      <c r="J14981" s="77"/>
      <c r="K14981" s="77"/>
      <c r="L14981" s="77"/>
      <c r="M14981" s="77"/>
    </row>
    <row r="14982" ht="15.75" customHeight="1">
      <c r="A14982" s="79">
        <f t="shared" si="3"/>
        <v>56984</v>
      </c>
      <c r="H14982" s="77"/>
      <c r="I14982" s="77"/>
      <c r="J14982" s="77"/>
      <c r="K14982" s="77"/>
      <c r="L14982" s="77"/>
      <c r="M14982" s="77"/>
    </row>
    <row r="14983" ht="15.75" customHeight="1">
      <c r="A14983" s="79">
        <f t="shared" si="3"/>
        <v>56985</v>
      </c>
      <c r="H14983" s="77"/>
      <c r="I14983" s="77"/>
      <c r="J14983" s="77"/>
      <c r="K14983" s="77"/>
      <c r="L14983" s="77"/>
      <c r="M14983" s="77"/>
    </row>
    <row r="14984" ht="15.75" customHeight="1">
      <c r="A14984" s="79">
        <f t="shared" si="3"/>
        <v>56986</v>
      </c>
      <c r="H14984" s="77"/>
      <c r="I14984" s="77"/>
      <c r="J14984" s="77"/>
      <c r="K14984" s="77"/>
      <c r="L14984" s="77"/>
      <c r="M14984" s="77"/>
    </row>
    <row r="14985" ht="15.75" customHeight="1">
      <c r="A14985" s="79">
        <f t="shared" si="3"/>
        <v>56987</v>
      </c>
      <c r="H14985" s="77"/>
      <c r="I14985" s="77"/>
      <c r="J14985" s="77"/>
      <c r="K14985" s="77"/>
      <c r="L14985" s="77"/>
      <c r="M14985" s="77"/>
    </row>
    <row r="14986" ht="15.75" customHeight="1">
      <c r="A14986" s="79">
        <f t="shared" si="3"/>
        <v>56988</v>
      </c>
      <c r="H14986" s="77"/>
      <c r="I14986" s="77"/>
      <c r="J14986" s="77"/>
      <c r="K14986" s="77"/>
      <c r="L14986" s="77"/>
      <c r="M14986" s="77"/>
    </row>
    <row r="14987" ht="15.75" customHeight="1">
      <c r="A14987" s="79">
        <f t="shared" si="3"/>
        <v>56989</v>
      </c>
      <c r="H14987" s="77"/>
      <c r="I14987" s="77"/>
      <c r="J14987" s="77"/>
      <c r="K14987" s="77"/>
      <c r="L14987" s="77"/>
      <c r="M14987" s="77"/>
    </row>
    <row r="14988" ht="15.75" customHeight="1">
      <c r="A14988" s="79">
        <f t="shared" si="3"/>
        <v>56990</v>
      </c>
      <c r="H14988" s="77"/>
      <c r="I14988" s="77"/>
      <c r="J14988" s="77"/>
      <c r="K14988" s="77"/>
      <c r="L14988" s="77"/>
      <c r="M14988" s="77"/>
    </row>
    <row r="14989" ht="15.75" customHeight="1">
      <c r="A14989" s="79">
        <f t="shared" si="3"/>
        <v>56991</v>
      </c>
      <c r="H14989" s="77"/>
      <c r="I14989" s="77"/>
      <c r="J14989" s="77"/>
      <c r="K14989" s="77"/>
      <c r="L14989" s="77"/>
      <c r="M14989" s="77"/>
    </row>
    <row r="14990" ht="15.75" customHeight="1">
      <c r="A14990" s="79">
        <f t="shared" si="3"/>
        <v>56992</v>
      </c>
      <c r="H14990" s="77"/>
      <c r="I14990" s="77"/>
      <c r="J14990" s="77"/>
      <c r="K14990" s="77"/>
      <c r="L14990" s="77"/>
      <c r="M14990" s="77"/>
    </row>
    <row r="14991" ht="15.75" customHeight="1">
      <c r="A14991" s="79">
        <f t="shared" si="3"/>
        <v>56993</v>
      </c>
      <c r="H14991" s="77"/>
      <c r="I14991" s="77"/>
      <c r="J14991" s="77"/>
      <c r="K14991" s="77"/>
      <c r="L14991" s="77"/>
      <c r="M14991" s="77"/>
    </row>
    <row r="14992" ht="15.75" customHeight="1">
      <c r="A14992" s="79">
        <f t="shared" si="3"/>
        <v>56994</v>
      </c>
      <c r="H14992" s="77"/>
      <c r="I14992" s="77"/>
      <c r="J14992" s="77"/>
      <c r="K14992" s="77"/>
      <c r="L14992" s="77"/>
      <c r="M14992" s="77"/>
    </row>
    <row r="14993" ht="15.75" customHeight="1">
      <c r="A14993" s="79">
        <f t="shared" si="3"/>
        <v>56995</v>
      </c>
      <c r="H14993" s="77"/>
      <c r="I14993" s="77"/>
      <c r="J14993" s="77"/>
      <c r="K14993" s="77"/>
      <c r="L14993" s="77"/>
      <c r="M14993" s="77"/>
    </row>
    <row r="14994" ht="15.75" customHeight="1">
      <c r="A14994" s="79">
        <f t="shared" si="3"/>
        <v>56996</v>
      </c>
      <c r="H14994" s="77"/>
      <c r="I14994" s="77"/>
      <c r="J14994" s="77"/>
      <c r="K14994" s="77"/>
      <c r="L14994" s="77"/>
      <c r="M14994" s="77"/>
    </row>
    <row r="14995" ht="15.75" customHeight="1">
      <c r="A14995" s="79">
        <f t="shared" si="3"/>
        <v>56997</v>
      </c>
      <c r="H14995" s="77"/>
      <c r="I14995" s="77"/>
      <c r="J14995" s="77"/>
      <c r="K14995" s="77"/>
      <c r="L14995" s="77"/>
      <c r="M14995" s="77"/>
    </row>
    <row r="14996" ht="15.75" customHeight="1">
      <c r="A14996" s="79">
        <f t="shared" si="3"/>
        <v>56998</v>
      </c>
      <c r="H14996" s="77"/>
      <c r="I14996" s="77"/>
      <c r="J14996" s="77"/>
      <c r="K14996" s="77"/>
      <c r="L14996" s="77"/>
      <c r="M14996" s="77"/>
    </row>
    <row r="14997" ht="15.75" customHeight="1">
      <c r="A14997" s="79">
        <f t="shared" si="3"/>
        <v>56999</v>
      </c>
      <c r="H14997" s="77"/>
      <c r="I14997" s="77"/>
      <c r="J14997" s="77"/>
      <c r="K14997" s="77"/>
      <c r="L14997" s="77"/>
      <c r="M14997" s="77"/>
    </row>
    <row r="14998" ht="15.75" customHeight="1">
      <c r="A14998" s="79">
        <f t="shared" si="3"/>
        <v>57000</v>
      </c>
      <c r="H14998" s="77"/>
      <c r="I14998" s="77"/>
      <c r="J14998" s="77"/>
      <c r="K14998" s="77"/>
      <c r="L14998" s="77"/>
      <c r="M14998" s="77"/>
    </row>
    <row r="14999" ht="15.75" customHeight="1">
      <c r="A14999" s="79">
        <f t="shared" si="3"/>
        <v>57001</v>
      </c>
      <c r="H14999" s="77"/>
      <c r="I14999" s="77"/>
      <c r="J14999" s="77"/>
      <c r="K14999" s="77"/>
      <c r="L14999" s="77"/>
      <c r="M14999" s="77"/>
    </row>
    <row r="15000" ht="15.75" customHeight="1">
      <c r="A15000" s="79">
        <f t="shared" si="3"/>
        <v>57002</v>
      </c>
      <c r="H15000" s="77"/>
      <c r="I15000" s="77"/>
      <c r="J15000" s="77"/>
      <c r="K15000" s="77"/>
      <c r="L15000" s="77"/>
      <c r="M15000" s="77"/>
    </row>
    <row r="15001" ht="15.75" customHeight="1">
      <c r="A15001" s="79">
        <f t="shared" si="3"/>
        <v>57003</v>
      </c>
      <c r="H15001" s="77"/>
      <c r="I15001" s="77"/>
      <c r="J15001" s="77"/>
      <c r="K15001" s="77"/>
      <c r="L15001" s="77"/>
      <c r="M15001" s="77"/>
    </row>
    <row r="15002" ht="15.75" customHeight="1">
      <c r="A15002" s="79">
        <f t="shared" si="3"/>
        <v>57004</v>
      </c>
      <c r="H15002" s="77"/>
      <c r="I15002" s="77"/>
      <c r="J15002" s="77"/>
      <c r="K15002" s="77"/>
      <c r="L15002" s="77"/>
      <c r="M15002" s="77"/>
    </row>
    <row r="15003" ht="15.75" customHeight="1">
      <c r="A15003" s="79">
        <f t="shared" si="3"/>
        <v>57005</v>
      </c>
      <c r="H15003" s="77"/>
      <c r="I15003" s="77"/>
      <c r="J15003" s="77"/>
      <c r="K15003" s="77"/>
      <c r="L15003" s="77"/>
      <c r="M15003" s="77"/>
    </row>
    <row r="15004" ht="15.75" customHeight="1">
      <c r="A15004" s="79">
        <f t="shared" si="3"/>
        <v>57006</v>
      </c>
      <c r="H15004" s="77"/>
      <c r="I15004" s="77"/>
      <c r="J15004" s="77"/>
      <c r="K15004" s="77"/>
      <c r="L15004" s="77"/>
      <c r="M15004" s="77"/>
    </row>
    <row r="15005" ht="15.75" customHeight="1">
      <c r="A15005" s="79">
        <f t="shared" si="3"/>
        <v>57007</v>
      </c>
      <c r="H15005" s="77"/>
      <c r="I15005" s="77"/>
      <c r="J15005" s="77"/>
      <c r="K15005" s="77"/>
      <c r="L15005" s="77"/>
      <c r="M15005" s="77"/>
    </row>
    <row r="15006" ht="15.75" customHeight="1">
      <c r="A15006" s="79">
        <f t="shared" si="3"/>
        <v>57008</v>
      </c>
      <c r="H15006" s="77"/>
      <c r="I15006" s="77"/>
      <c r="J15006" s="77"/>
      <c r="K15006" s="77"/>
      <c r="L15006" s="77"/>
      <c r="M15006" s="77"/>
    </row>
    <row r="15007" ht="15.75" customHeight="1">
      <c r="A15007" s="79">
        <f t="shared" si="3"/>
        <v>57009</v>
      </c>
      <c r="H15007" s="77"/>
      <c r="I15007" s="77"/>
      <c r="J15007" s="77"/>
      <c r="K15007" s="77"/>
      <c r="L15007" s="77"/>
      <c r="M15007" s="77"/>
    </row>
    <row r="15008" ht="15.75" customHeight="1">
      <c r="A15008" s="79">
        <f t="shared" si="3"/>
        <v>57010</v>
      </c>
      <c r="H15008" s="77"/>
      <c r="I15008" s="77"/>
      <c r="J15008" s="77"/>
      <c r="K15008" s="77"/>
      <c r="L15008" s="77"/>
      <c r="M15008" s="77"/>
    </row>
    <row r="15009" ht="15.75" customHeight="1">
      <c r="A15009" s="79">
        <f t="shared" si="3"/>
        <v>57011</v>
      </c>
      <c r="H15009" s="77"/>
      <c r="I15009" s="77"/>
      <c r="J15009" s="77"/>
      <c r="K15009" s="77"/>
      <c r="L15009" s="77"/>
      <c r="M15009" s="77"/>
    </row>
    <row r="15010" ht="15.75" customHeight="1">
      <c r="A15010" s="79">
        <f t="shared" si="3"/>
        <v>57012</v>
      </c>
      <c r="H15010" s="77"/>
      <c r="I15010" s="77"/>
      <c r="J15010" s="77"/>
      <c r="K15010" s="77"/>
      <c r="L15010" s="77"/>
      <c r="M15010" s="77"/>
    </row>
    <row r="15011" ht="15.75" customHeight="1">
      <c r="A15011" s="79">
        <f t="shared" si="3"/>
        <v>57013</v>
      </c>
      <c r="H15011" s="77"/>
      <c r="I15011" s="77"/>
      <c r="J15011" s="77"/>
      <c r="K15011" s="77"/>
      <c r="L15011" s="77"/>
      <c r="M15011" s="77"/>
    </row>
    <row r="15012" ht="15.75" customHeight="1">
      <c r="A15012" s="79">
        <f t="shared" si="3"/>
        <v>57014</v>
      </c>
      <c r="H15012" s="77"/>
      <c r="I15012" s="77"/>
      <c r="J15012" s="77"/>
      <c r="K15012" s="77"/>
      <c r="L15012" s="77"/>
      <c r="M15012" s="77"/>
    </row>
    <row r="15013" ht="15.75" customHeight="1">
      <c r="A15013" s="79">
        <f t="shared" si="3"/>
        <v>57015</v>
      </c>
      <c r="H15013" s="77"/>
      <c r="I15013" s="77"/>
      <c r="J15013" s="77"/>
      <c r="K15013" s="77"/>
      <c r="L15013" s="77"/>
      <c r="M15013" s="77"/>
    </row>
    <row r="15014" ht="15.75" customHeight="1">
      <c r="A15014" s="79">
        <f t="shared" si="3"/>
        <v>57016</v>
      </c>
      <c r="H15014" s="77"/>
      <c r="I15014" s="77"/>
      <c r="J15014" s="77"/>
      <c r="K15014" s="77"/>
      <c r="L15014" s="77"/>
      <c r="M15014" s="77"/>
    </row>
    <row r="15015" ht="15.75" customHeight="1">
      <c r="A15015" s="79">
        <f t="shared" si="3"/>
        <v>57017</v>
      </c>
      <c r="H15015" s="77"/>
      <c r="I15015" s="77"/>
      <c r="J15015" s="77"/>
      <c r="K15015" s="77"/>
      <c r="L15015" s="77"/>
      <c r="M15015" s="77"/>
    </row>
    <row r="15016" ht="15.75" customHeight="1">
      <c r="A15016" s="79">
        <f t="shared" si="3"/>
        <v>57018</v>
      </c>
      <c r="H15016" s="77"/>
      <c r="I15016" s="77"/>
      <c r="J15016" s="77"/>
      <c r="K15016" s="77"/>
      <c r="L15016" s="77"/>
      <c r="M15016" s="77"/>
    </row>
    <row r="15017" ht="15.75" customHeight="1">
      <c r="A15017" s="79">
        <f t="shared" si="3"/>
        <v>57019</v>
      </c>
      <c r="H15017" s="77"/>
      <c r="I15017" s="77"/>
      <c r="J15017" s="77"/>
      <c r="K15017" s="77"/>
      <c r="L15017" s="77"/>
      <c r="M15017" s="77"/>
    </row>
    <row r="15018" ht="15.75" customHeight="1">
      <c r="A15018" s="79">
        <f t="shared" si="3"/>
        <v>57020</v>
      </c>
      <c r="H15018" s="77"/>
      <c r="I15018" s="77"/>
      <c r="J15018" s="77"/>
      <c r="K15018" s="77"/>
      <c r="L15018" s="77"/>
      <c r="M15018" s="77"/>
    </row>
    <row r="15019" ht="15.75" customHeight="1">
      <c r="A15019" s="79">
        <f t="shared" si="3"/>
        <v>57021</v>
      </c>
      <c r="H15019" s="77"/>
      <c r="I15019" s="77"/>
      <c r="J15019" s="77"/>
      <c r="K15019" s="77"/>
      <c r="L15019" s="77"/>
      <c r="M15019" s="77"/>
    </row>
    <row r="15020" ht="15.75" customHeight="1">
      <c r="A15020" s="79">
        <f t="shared" si="3"/>
        <v>57022</v>
      </c>
      <c r="H15020" s="77"/>
      <c r="I15020" s="77"/>
      <c r="J15020" s="77"/>
      <c r="K15020" s="77"/>
      <c r="L15020" s="77"/>
      <c r="M15020" s="77"/>
    </row>
    <row r="15021" ht="15.75" customHeight="1">
      <c r="A15021" s="79">
        <f t="shared" si="3"/>
        <v>57023</v>
      </c>
      <c r="H15021" s="77"/>
      <c r="I15021" s="77"/>
      <c r="J15021" s="77"/>
      <c r="K15021" s="77"/>
      <c r="L15021" s="77"/>
      <c r="M15021" s="77"/>
    </row>
    <row r="15022" ht="15.75" customHeight="1">
      <c r="A15022" s="79">
        <f t="shared" si="3"/>
        <v>57024</v>
      </c>
      <c r="H15022" s="77"/>
      <c r="I15022" s="77"/>
      <c r="J15022" s="77"/>
      <c r="K15022" s="77"/>
      <c r="L15022" s="77"/>
      <c r="M15022" s="77"/>
    </row>
    <row r="15023" ht="15.75" customHeight="1">
      <c r="A15023" s="79">
        <f t="shared" si="3"/>
        <v>57025</v>
      </c>
      <c r="H15023" s="77"/>
      <c r="I15023" s="77"/>
      <c r="J15023" s="77"/>
      <c r="K15023" s="77"/>
      <c r="L15023" s="77"/>
      <c r="M15023" s="77"/>
    </row>
    <row r="15024" ht="15.75" customHeight="1">
      <c r="A15024" s="79">
        <f t="shared" si="3"/>
        <v>57026</v>
      </c>
      <c r="H15024" s="77"/>
      <c r="I15024" s="77"/>
      <c r="J15024" s="77"/>
      <c r="K15024" s="77"/>
      <c r="L15024" s="77"/>
      <c r="M15024" s="77"/>
    </row>
    <row r="15025" ht="15.75" customHeight="1">
      <c r="A15025" s="79">
        <f t="shared" si="3"/>
        <v>57027</v>
      </c>
      <c r="H15025" s="77"/>
      <c r="I15025" s="77"/>
      <c r="J15025" s="77"/>
      <c r="K15025" s="77"/>
      <c r="L15025" s="77"/>
      <c r="M15025" s="77"/>
    </row>
    <row r="15026" ht="15.75" customHeight="1">
      <c r="A15026" s="79">
        <f t="shared" si="3"/>
        <v>57028</v>
      </c>
      <c r="H15026" s="77"/>
      <c r="I15026" s="77"/>
      <c r="J15026" s="77"/>
      <c r="K15026" s="77"/>
      <c r="L15026" s="77"/>
      <c r="M15026" s="77"/>
    </row>
    <row r="15027" ht="15.75" customHeight="1">
      <c r="A15027" s="79">
        <f t="shared" si="3"/>
        <v>57029</v>
      </c>
      <c r="H15027" s="77"/>
      <c r="I15027" s="77"/>
      <c r="J15027" s="77"/>
      <c r="K15027" s="77"/>
      <c r="L15027" s="77"/>
      <c r="M15027" s="77"/>
    </row>
    <row r="15028" ht="15.75" customHeight="1">
      <c r="A15028" s="79">
        <f t="shared" si="3"/>
        <v>57030</v>
      </c>
      <c r="H15028" s="77"/>
      <c r="I15028" s="77"/>
      <c r="J15028" s="77"/>
      <c r="K15028" s="77"/>
      <c r="L15028" s="77"/>
      <c r="M15028" s="77"/>
    </row>
    <row r="15029" ht="15.75" customHeight="1">
      <c r="A15029" s="79">
        <f t="shared" si="3"/>
        <v>57031</v>
      </c>
      <c r="H15029" s="77"/>
      <c r="I15029" s="77"/>
      <c r="J15029" s="77"/>
      <c r="K15029" s="77"/>
      <c r="L15029" s="77"/>
      <c r="M15029" s="77"/>
    </row>
    <row r="15030" ht="15.75" customHeight="1">
      <c r="A15030" s="79">
        <f t="shared" si="3"/>
        <v>57032</v>
      </c>
      <c r="H15030" s="77"/>
      <c r="I15030" s="77"/>
      <c r="J15030" s="77"/>
      <c r="K15030" s="77"/>
      <c r="L15030" s="77"/>
      <c r="M15030" s="77"/>
    </row>
    <row r="15031" ht="15.75" customHeight="1">
      <c r="A15031" s="79">
        <f t="shared" si="3"/>
        <v>57033</v>
      </c>
      <c r="H15031" s="77"/>
      <c r="I15031" s="77"/>
      <c r="J15031" s="77"/>
      <c r="K15031" s="77"/>
      <c r="L15031" s="77"/>
      <c r="M15031" s="77"/>
    </row>
    <row r="15032" ht="15.75" customHeight="1">
      <c r="A15032" s="79">
        <f t="shared" si="3"/>
        <v>57034</v>
      </c>
      <c r="H15032" s="77"/>
      <c r="I15032" s="77"/>
      <c r="J15032" s="77"/>
      <c r="K15032" s="77"/>
      <c r="L15032" s="77"/>
      <c r="M15032" s="77"/>
    </row>
    <row r="15033" ht="15.75" customHeight="1">
      <c r="A15033" s="79">
        <f t="shared" si="3"/>
        <v>57035</v>
      </c>
      <c r="H15033" s="77"/>
      <c r="I15033" s="77"/>
      <c r="J15033" s="77"/>
      <c r="K15033" s="77"/>
      <c r="L15033" s="77"/>
      <c r="M15033" s="77"/>
    </row>
    <row r="15034" ht="15.75" customHeight="1">
      <c r="A15034" s="79">
        <f t="shared" si="3"/>
        <v>57036</v>
      </c>
      <c r="H15034" s="77"/>
      <c r="I15034" s="77"/>
      <c r="J15034" s="77"/>
      <c r="K15034" s="77"/>
      <c r="L15034" s="77"/>
      <c r="M15034" s="77"/>
    </row>
    <row r="15035" ht="15.75" customHeight="1">
      <c r="A15035" s="79">
        <f t="shared" si="3"/>
        <v>57037</v>
      </c>
      <c r="H15035" s="77"/>
      <c r="I15035" s="77"/>
      <c r="J15035" s="77"/>
      <c r="K15035" s="77"/>
      <c r="L15035" s="77"/>
      <c r="M15035" s="77"/>
    </row>
    <row r="15036" ht="15.75" customHeight="1">
      <c r="A15036" s="79">
        <f t="shared" si="3"/>
        <v>57038</v>
      </c>
      <c r="H15036" s="77"/>
      <c r="I15036" s="77"/>
      <c r="J15036" s="77"/>
      <c r="K15036" s="77"/>
      <c r="L15036" s="77"/>
      <c r="M15036" s="77"/>
    </row>
    <row r="15037" ht="15.75" customHeight="1">
      <c r="A15037" s="79">
        <f t="shared" si="3"/>
        <v>57039</v>
      </c>
      <c r="H15037" s="77"/>
      <c r="I15037" s="77"/>
      <c r="J15037" s="77"/>
      <c r="K15037" s="77"/>
      <c r="L15037" s="77"/>
      <c r="M15037" s="77"/>
    </row>
    <row r="15038" ht="15.75" customHeight="1">
      <c r="A15038" s="79">
        <f t="shared" si="3"/>
        <v>57040</v>
      </c>
      <c r="H15038" s="77"/>
      <c r="I15038" s="77"/>
      <c r="J15038" s="77"/>
      <c r="K15038" s="77"/>
      <c r="L15038" s="77"/>
      <c r="M15038" s="77"/>
    </row>
    <row r="15039" ht="15.75" customHeight="1">
      <c r="A15039" s="79">
        <f t="shared" si="3"/>
        <v>57041</v>
      </c>
      <c r="H15039" s="77"/>
      <c r="I15039" s="77"/>
      <c r="J15039" s="77"/>
      <c r="K15039" s="77"/>
      <c r="L15039" s="77"/>
      <c r="M15039" s="77"/>
    </row>
    <row r="15040" ht="15.75" customHeight="1">
      <c r="A15040" s="79">
        <f t="shared" si="3"/>
        <v>57042</v>
      </c>
      <c r="H15040" s="77"/>
      <c r="I15040" s="77"/>
      <c r="J15040" s="77"/>
      <c r="K15040" s="77"/>
      <c r="L15040" s="77"/>
      <c r="M15040" s="77"/>
    </row>
    <row r="15041" ht="15.75" customHeight="1">
      <c r="A15041" s="79">
        <f t="shared" si="3"/>
        <v>57043</v>
      </c>
      <c r="H15041" s="77"/>
      <c r="I15041" s="77"/>
      <c r="J15041" s="77"/>
      <c r="K15041" s="77"/>
      <c r="L15041" s="77"/>
      <c r="M15041" s="77"/>
    </row>
    <row r="15042" ht="15.75" customHeight="1">
      <c r="A15042" s="79">
        <f t="shared" si="3"/>
        <v>57044</v>
      </c>
      <c r="H15042" s="77"/>
      <c r="I15042" s="77"/>
      <c r="J15042" s="77"/>
      <c r="K15042" s="77"/>
      <c r="L15042" s="77"/>
      <c r="M15042" s="77"/>
    </row>
    <row r="15043" ht="15.75" customHeight="1">
      <c r="A15043" s="79">
        <f t="shared" si="3"/>
        <v>57045</v>
      </c>
      <c r="H15043" s="77"/>
      <c r="I15043" s="77"/>
      <c r="J15043" s="77"/>
      <c r="K15043" s="77"/>
      <c r="L15043" s="77"/>
      <c r="M15043" s="77"/>
    </row>
    <row r="15044" ht="15.75" customHeight="1">
      <c r="A15044" s="79">
        <f t="shared" si="3"/>
        <v>57046</v>
      </c>
      <c r="H15044" s="77"/>
      <c r="I15044" s="77"/>
      <c r="J15044" s="77"/>
      <c r="K15044" s="77"/>
      <c r="L15044" s="77"/>
      <c r="M15044" s="77"/>
    </row>
    <row r="15045" ht="15.75" customHeight="1">
      <c r="A15045" s="79">
        <f t="shared" si="3"/>
        <v>57047</v>
      </c>
      <c r="H15045" s="77"/>
      <c r="I15045" s="77"/>
      <c r="J15045" s="77"/>
      <c r="K15045" s="77"/>
      <c r="L15045" s="77"/>
      <c r="M15045" s="77"/>
    </row>
    <row r="15046" ht="15.75" customHeight="1">
      <c r="A15046" s="79">
        <f t="shared" si="3"/>
        <v>57048</v>
      </c>
      <c r="H15046" s="77"/>
      <c r="I15046" s="77"/>
      <c r="J15046" s="77"/>
      <c r="K15046" s="77"/>
      <c r="L15046" s="77"/>
      <c r="M15046" s="77"/>
    </row>
    <row r="15047" ht="15.75" customHeight="1">
      <c r="A15047" s="79">
        <f t="shared" si="3"/>
        <v>57049</v>
      </c>
      <c r="H15047" s="77"/>
      <c r="I15047" s="77"/>
      <c r="J15047" s="77"/>
      <c r="K15047" s="77"/>
      <c r="L15047" s="77"/>
      <c r="M15047" s="77"/>
    </row>
    <row r="15048" ht="15.75" customHeight="1">
      <c r="A15048" s="79">
        <f t="shared" si="3"/>
        <v>57050</v>
      </c>
      <c r="H15048" s="77"/>
      <c r="I15048" s="77"/>
      <c r="J15048" s="77"/>
      <c r="K15048" s="77"/>
      <c r="L15048" s="77"/>
      <c r="M15048" s="77"/>
    </row>
    <row r="15049" ht="15.75" customHeight="1">
      <c r="A15049" s="79">
        <f t="shared" si="3"/>
        <v>57051</v>
      </c>
      <c r="H15049" s="77"/>
      <c r="I15049" s="77"/>
      <c r="J15049" s="77"/>
      <c r="K15049" s="77"/>
      <c r="L15049" s="77"/>
      <c r="M15049" s="77"/>
    </row>
    <row r="15050" ht="15.75" customHeight="1">
      <c r="A15050" s="79">
        <f t="shared" si="3"/>
        <v>57052</v>
      </c>
      <c r="H15050" s="77"/>
      <c r="I15050" s="77"/>
      <c r="J15050" s="77"/>
      <c r="K15050" s="77"/>
      <c r="L15050" s="77"/>
      <c r="M15050" s="77"/>
    </row>
    <row r="15051" ht="15.75" customHeight="1">
      <c r="A15051" s="79">
        <f t="shared" si="3"/>
        <v>57053</v>
      </c>
      <c r="H15051" s="77"/>
      <c r="I15051" s="77"/>
      <c r="J15051" s="77"/>
      <c r="K15051" s="77"/>
      <c r="L15051" s="77"/>
      <c r="M15051" s="77"/>
    </row>
    <row r="15052" ht="15.75" customHeight="1">
      <c r="A15052" s="79">
        <f t="shared" si="3"/>
        <v>57054</v>
      </c>
      <c r="H15052" s="77"/>
      <c r="I15052" s="77"/>
      <c r="J15052" s="77"/>
      <c r="K15052" s="77"/>
      <c r="L15052" s="77"/>
      <c r="M15052" s="77"/>
    </row>
    <row r="15053" ht="15.75" customHeight="1">
      <c r="A15053" s="79">
        <f t="shared" si="3"/>
        <v>57055</v>
      </c>
      <c r="H15053" s="77"/>
      <c r="I15053" s="77"/>
      <c r="J15053" s="77"/>
      <c r="K15053" s="77"/>
      <c r="L15053" s="77"/>
      <c r="M15053" s="77"/>
    </row>
    <row r="15054" ht="15.75" customHeight="1">
      <c r="A15054" s="79">
        <f t="shared" si="3"/>
        <v>57056</v>
      </c>
      <c r="H15054" s="77"/>
      <c r="I15054" s="77"/>
      <c r="J15054" s="77"/>
      <c r="K15054" s="77"/>
      <c r="L15054" s="77"/>
      <c r="M15054" s="77"/>
    </row>
    <row r="15055" ht="15.75" customHeight="1">
      <c r="A15055" s="79">
        <f t="shared" si="3"/>
        <v>57057</v>
      </c>
      <c r="H15055" s="77"/>
      <c r="I15055" s="77"/>
      <c r="J15055" s="77"/>
      <c r="K15055" s="77"/>
      <c r="L15055" s="77"/>
      <c r="M15055" s="77"/>
    </row>
    <row r="15056" ht="15.75" customHeight="1">
      <c r="A15056" s="79">
        <f t="shared" si="3"/>
        <v>57058</v>
      </c>
      <c r="H15056" s="77"/>
      <c r="I15056" s="77"/>
      <c r="J15056" s="77"/>
      <c r="K15056" s="77"/>
      <c r="L15056" s="77"/>
      <c r="M15056" s="77"/>
    </row>
    <row r="15057" ht="15.75" customHeight="1">
      <c r="A15057" s="79">
        <f t="shared" si="3"/>
        <v>57059</v>
      </c>
      <c r="H15057" s="77"/>
      <c r="I15057" s="77"/>
      <c r="J15057" s="77"/>
      <c r="K15057" s="77"/>
      <c r="L15057" s="77"/>
      <c r="M15057" s="77"/>
    </row>
    <row r="15058" ht="15.75" customHeight="1">
      <c r="A15058" s="79">
        <f t="shared" si="3"/>
        <v>57060</v>
      </c>
      <c r="H15058" s="77"/>
      <c r="I15058" s="77"/>
      <c r="J15058" s="77"/>
      <c r="K15058" s="77"/>
      <c r="L15058" s="77"/>
      <c r="M15058" s="77"/>
    </row>
    <row r="15059" ht="15.75" customHeight="1">
      <c r="A15059" s="79">
        <f t="shared" si="3"/>
        <v>57061</v>
      </c>
      <c r="H15059" s="77"/>
      <c r="I15059" s="77"/>
      <c r="J15059" s="77"/>
      <c r="K15059" s="77"/>
      <c r="L15059" s="77"/>
      <c r="M15059" s="77"/>
    </row>
    <row r="15060" ht="15.75" customHeight="1">
      <c r="A15060" s="79">
        <f t="shared" si="3"/>
        <v>57062</v>
      </c>
      <c r="H15060" s="77"/>
      <c r="I15060" s="77"/>
      <c r="J15060" s="77"/>
      <c r="K15060" s="77"/>
      <c r="L15060" s="77"/>
      <c r="M15060" s="77"/>
    </row>
    <row r="15061" ht="15.75" customHeight="1">
      <c r="A15061" s="79">
        <f t="shared" si="3"/>
        <v>57063</v>
      </c>
      <c r="H15061" s="77"/>
      <c r="I15061" s="77"/>
      <c r="J15061" s="77"/>
      <c r="K15061" s="77"/>
      <c r="L15061" s="77"/>
      <c r="M15061" s="77"/>
    </row>
    <row r="15062" ht="15.75" customHeight="1">
      <c r="A15062" s="79">
        <f t="shared" si="3"/>
        <v>57064</v>
      </c>
      <c r="H15062" s="77"/>
      <c r="I15062" s="77"/>
      <c r="J15062" s="77"/>
      <c r="K15062" s="77"/>
      <c r="L15062" s="77"/>
      <c r="M15062" s="77"/>
    </row>
    <row r="15063" ht="15.75" customHeight="1">
      <c r="A15063" s="79">
        <f t="shared" si="3"/>
        <v>57065</v>
      </c>
      <c r="H15063" s="77"/>
      <c r="I15063" s="77"/>
      <c r="J15063" s="77"/>
      <c r="K15063" s="77"/>
      <c r="L15063" s="77"/>
      <c r="M15063" s="77"/>
    </row>
    <row r="15064" ht="15.75" customHeight="1">
      <c r="A15064" s="79">
        <f t="shared" si="3"/>
        <v>57066</v>
      </c>
      <c r="H15064" s="77"/>
      <c r="I15064" s="77"/>
      <c r="J15064" s="77"/>
      <c r="K15064" s="77"/>
      <c r="L15064" s="77"/>
      <c r="M15064" s="77"/>
    </row>
    <row r="15065" ht="15.75" customHeight="1">
      <c r="A15065" s="79">
        <f t="shared" si="3"/>
        <v>57067</v>
      </c>
      <c r="H15065" s="77"/>
      <c r="I15065" s="77"/>
      <c r="J15065" s="77"/>
      <c r="K15065" s="77"/>
      <c r="L15065" s="77"/>
      <c r="M15065" s="77"/>
    </row>
    <row r="15066" ht="15.75" customHeight="1">
      <c r="A15066" s="79">
        <f t="shared" si="3"/>
        <v>57068</v>
      </c>
      <c r="H15066" s="77"/>
      <c r="I15066" s="77"/>
      <c r="J15066" s="77"/>
      <c r="K15066" s="77"/>
      <c r="L15066" s="77"/>
      <c r="M15066" s="77"/>
    </row>
    <row r="15067" ht="15.75" customHeight="1">
      <c r="A15067" s="79">
        <f t="shared" si="3"/>
        <v>57069</v>
      </c>
      <c r="H15067" s="77"/>
      <c r="I15067" s="77"/>
      <c r="J15067" s="77"/>
      <c r="K15067" s="77"/>
      <c r="L15067" s="77"/>
      <c r="M15067" s="77"/>
    </row>
    <row r="15068" ht="15.75" customHeight="1">
      <c r="A15068" s="79">
        <f t="shared" si="3"/>
        <v>57070</v>
      </c>
      <c r="H15068" s="77"/>
      <c r="I15068" s="77"/>
      <c r="J15068" s="77"/>
      <c r="K15068" s="77"/>
      <c r="L15068" s="77"/>
      <c r="M15068" s="77"/>
    </row>
    <row r="15069" ht="15.75" customHeight="1">
      <c r="A15069" s="79">
        <f t="shared" si="3"/>
        <v>57071</v>
      </c>
      <c r="H15069" s="77"/>
      <c r="I15069" s="77"/>
      <c r="J15069" s="77"/>
      <c r="K15069" s="77"/>
      <c r="L15069" s="77"/>
      <c r="M15069" s="77"/>
    </row>
    <row r="15070" ht="15.75" customHeight="1">
      <c r="A15070" s="79">
        <f t="shared" si="3"/>
        <v>57072</v>
      </c>
      <c r="H15070" s="77"/>
      <c r="I15070" s="77"/>
      <c r="J15070" s="77"/>
      <c r="K15070" s="77"/>
      <c r="L15070" s="77"/>
      <c r="M15070" s="77"/>
    </row>
    <row r="15071" ht="15.75" customHeight="1">
      <c r="A15071" s="79">
        <f t="shared" si="3"/>
        <v>57073</v>
      </c>
      <c r="H15071" s="77"/>
      <c r="I15071" s="77"/>
      <c r="J15071" s="77"/>
      <c r="K15071" s="77"/>
      <c r="L15071" s="77"/>
      <c r="M15071" s="77"/>
    </row>
    <row r="15072" ht="15.75" customHeight="1">
      <c r="A15072" s="79">
        <f t="shared" si="3"/>
        <v>57074</v>
      </c>
      <c r="H15072" s="77"/>
      <c r="I15072" s="77"/>
      <c r="J15072" s="77"/>
      <c r="K15072" s="77"/>
      <c r="L15072" s="77"/>
      <c r="M15072" s="77"/>
    </row>
    <row r="15073" ht="15.75" customHeight="1">
      <c r="A15073" s="79">
        <f t="shared" si="3"/>
        <v>57075</v>
      </c>
      <c r="H15073" s="77"/>
      <c r="I15073" s="77"/>
      <c r="J15073" s="77"/>
      <c r="K15073" s="77"/>
      <c r="L15073" s="77"/>
      <c r="M15073" s="77"/>
    </row>
    <row r="15074" ht="15.75" customHeight="1">
      <c r="A15074" s="79">
        <f t="shared" si="3"/>
        <v>57076</v>
      </c>
      <c r="H15074" s="77"/>
      <c r="I15074" s="77"/>
      <c r="J15074" s="77"/>
      <c r="K15074" s="77"/>
      <c r="L15074" s="77"/>
      <c r="M15074" s="77"/>
    </row>
    <row r="15075" ht="15.75" customHeight="1">
      <c r="A15075" s="79">
        <f t="shared" si="3"/>
        <v>57077</v>
      </c>
      <c r="H15075" s="77"/>
      <c r="I15075" s="77"/>
      <c r="J15075" s="77"/>
      <c r="K15075" s="77"/>
      <c r="L15075" s="77"/>
      <c r="M15075" s="77"/>
    </row>
    <row r="15076" ht="15.75" customHeight="1">
      <c r="A15076" s="79">
        <f t="shared" si="3"/>
        <v>57078</v>
      </c>
      <c r="H15076" s="77"/>
      <c r="I15076" s="77"/>
      <c r="J15076" s="77"/>
      <c r="K15076" s="77"/>
      <c r="L15076" s="77"/>
      <c r="M15076" s="77"/>
    </row>
    <row r="15077" ht="15.75" customHeight="1">
      <c r="A15077" s="79">
        <f t="shared" si="3"/>
        <v>57079</v>
      </c>
      <c r="H15077" s="77"/>
      <c r="I15077" s="77"/>
      <c r="J15077" s="77"/>
      <c r="K15077" s="77"/>
      <c r="L15077" s="77"/>
      <c r="M15077" s="77"/>
    </row>
    <row r="15078" ht="15.75" customHeight="1">
      <c r="A15078" s="79">
        <f t="shared" si="3"/>
        <v>57080</v>
      </c>
      <c r="H15078" s="77"/>
      <c r="I15078" s="77"/>
      <c r="J15078" s="77"/>
      <c r="K15078" s="77"/>
      <c r="L15078" s="77"/>
      <c r="M15078" s="77"/>
    </row>
    <row r="15079" ht="15.75" customHeight="1">
      <c r="A15079" s="79">
        <f t="shared" si="3"/>
        <v>57081</v>
      </c>
      <c r="H15079" s="77"/>
      <c r="I15079" s="77"/>
      <c r="J15079" s="77"/>
      <c r="K15079" s="77"/>
      <c r="L15079" s="77"/>
      <c r="M15079" s="77"/>
    </row>
    <row r="15080" ht="15.75" customHeight="1">
      <c r="A15080" s="79">
        <f t="shared" si="3"/>
        <v>57082</v>
      </c>
      <c r="H15080" s="77"/>
      <c r="I15080" s="77"/>
      <c r="J15080" s="77"/>
      <c r="K15080" s="77"/>
      <c r="L15080" s="77"/>
      <c r="M15080" s="77"/>
    </row>
    <row r="15081" ht="15.75" customHeight="1">
      <c r="A15081" s="79">
        <f t="shared" si="3"/>
        <v>57083</v>
      </c>
      <c r="H15081" s="77"/>
      <c r="I15081" s="77"/>
      <c r="J15081" s="77"/>
      <c r="K15081" s="77"/>
      <c r="L15081" s="77"/>
      <c r="M15081" s="77"/>
    </row>
    <row r="15082" ht="15.75" customHeight="1">
      <c r="A15082" s="79">
        <f t="shared" si="3"/>
        <v>57084</v>
      </c>
      <c r="H15082" s="77"/>
      <c r="I15082" s="77"/>
      <c r="J15082" s="77"/>
      <c r="K15082" s="77"/>
      <c r="L15082" s="77"/>
      <c r="M15082" s="77"/>
    </row>
    <row r="15083" ht="15.75" customHeight="1">
      <c r="A15083" s="79">
        <f t="shared" si="3"/>
        <v>57085</v>
      </c>
      <c r="H15083" s="77"/>
      <c r="I15083" s="77"/>
      <c r="J15083" s="77"/>
      <c r="K15083" s="77"/>
      <c r="L15083" s="77"/>
      <c r="M15083" s="77"/>
    </row>
    <row r="15084" ht="15.75" customHeight="1">
      <c r="A15084" s="79">
        <f t="shared" si="3"/>
        <v>57086</v>
      </c>
      <c r="H15084" s="77"/>
      <c r="I15084" s="77"/>
      <c r="J15084" s="77"/>
      <c r="K15084" s="77"/>
      <c r="L15084" s="77"/>
      <c r="M15084" s="77"/>
    </row>
    <row r="15085" ht="15.75" customHeight="1">
      <c r="A15085" s="79">
        <f t="shared" si="3"/>
        <v>57087</v>
      </c>
      <c r="H15085" s="77"/>
      <c r="I15085" s="77"/>
      <c r="J15085" s="77"/>
      <c r="K15085" s="77"/>
      <c r="L15085" s="77"/>
      <c r="M15085" s="77"/>
    </row>
    <row r="15086" ht="15.75" customHeight="1">
      <c r="A15086" s="79">
        <f t="shared" si="3"/>
        <v>57088</v>
      </c>
      <c r="H15086" s="77"/>
      <c r="I15086" s="77"/>
      <c r="J15086" s="77"/>
      <c r="K15086" s="77"/>
      <c r="L15086" s="77"/>
      <c r="M15086" s="77"/>
    </row>
    <row r="15087" ht="15.75" customHeight="1">
      <c r="A15087" s="79">
        <f t="shared" si="3"/>
        <v>57089</v>
      </c>
      <c r="H15087" s="77"/>
      <c r="I15087" s="77"/>
      <c r="J15087" s="77"/>
      <c r="K15087" s="77"/>
      <c r="L15087" s="77"/>
      <c r="M15087" s="77"/>
    </row>
    <row r="15088" ht="15.75" customHeight="1">
      <c r="A15088" s="79">
        <f t="shared" si="3"/>
        <v>57090</v>
      </c>
      <c r="H15088" s="77"/>
      <c r="I15088" s="77"/>
      <c r="J15088" s="77"/>
      <c r="K15088" s="77"/>
      <c r="L15088" s="77"/>
      <c r="M15088" s="77"/>
    </row>
    <row r="15089" ht="15.75" customHeight="1">
      <c r="A15089" s="79">
        <f t="shared" si="3"/>
        <v>57091</v>
      </c>
      <c r="H15089" s="77"/>
      <c r="I15089" s="77"/>
      <c r="J15089" s="77"/>
      <c r="K15089" s="77"/>
      <c r="L15089" s="77"/>
      <c r="M15089" s="77"/>
    </row>
    <row r="15090" ht="15.75" customHeight="1">
      <c r="A15090" s="79">
        <f t="shared" si="3"/>
        <v>57092</v>
      </c>
      <c r="H15090" s="77"/>
      <c r="I15090" s="77"/>
      <c r="J15090" s="77"/>
      <c r="K15090" s="77"/>
      <c r="L15090" s="77"/>
      <c r="M15090" s="77"/>
    </row>
    <row r="15091" ht="15.75" customHeight="1">
      <c r="A15091" s="79">
        <f t="shared" si="3"/>
        <v>57093</v>
      </c>
      <c r="H15091" s="77"/>
      <c r="I15091" s="77"/>
      <c r="J15091" s="77"/>
      <c r="K15091" s="77"/>
      <c r="L15091" s="77"/>
      <c r="M15091" s="77"/>
    </row>
    <row r="15092" ht="15.75" customHeight="1">
      <c r="A15092" s="79">
        <f t="shared" si="3"/>
        <v>57094</v>
      </c>
      <c r="H15092" s="77"/>
      <c r="I15092" s="77"/>
      <c r="J15092" s="77"/>
      <c r="K15092" s="77"/>
      <c r="L15092" s="77"/>
      <c r="M15092" s="77"/>
    </row>
    <row r="15093" ht="15.75" customHeight="1">
      <c r="A15093" s="79">
        <f t="shared" si="3"/>
        <v>57095</v>
      </c>
      <c r="H15093" s="77"/>
      <c r="I15093" s="77"/>
      <c r="J15093" s="77"/>
      <c r="K15093" s="77"/>
      <c r="L15093" s="77"/>
      <c r="M15093" s="77"/>
    </row>
    <row r="15094" ht="15.75" customHeight="1">
      <c r="A15094" s="79">
        <f t="shared" si="3"/>
        <v>57096</v>
      </c>
      <c r="H15094" s="77"/>
      <c r="I15094" s="77"/>
      <c r="J15094" s="77"/>
      <c r="K15094" s="77"/>
      <c r="L15094" s="77"/>
      <c r="M15094" s="77"/>
    </row>
    <row r="15095" ht="15.75" customHeight="1">
      <c r="A15095" s="79">
        <f t="shared" si="3"/>
        <v>57097</v>
      </c>
      <c r="H15095" s="77"/>
      <c r="I15095" s="77"/>
      <c r="J15095" s="77"/>
      <c r="K15095" s="77"/>
      <c r="L15095" s="77"/>
      <c r="M15095" s="77"/>
    </row>
    <row r="15096" ht="15.75" customHeight="1">
      <c r="A15096" s="79">
        <f t="shared" si="3"/>
        <v>57098</v>
      </c>
      <c r="H15096" s="77"/>
      <c r="I15096" s="77"/>
      <c r="J15096" s="77"/>
      <c r="K15096" s="77"/>
      <c r="L15096" s="77"/>
      <c r="M15096" s="77"/>
    </row>
    <row r="15097" ht="15.75" customHeight="1">
      <c r="A15097" s="79">
        <f t="shared" si="3"/>
        <v>57099</v>
      </c>
      <c r="H15097" s="77"/>
      <c r="I15097" s="77"/>
      <c r="J15097" s="77"/>
      <c r="K15097" s="77"/>
      <c r="L15097" s="77"/>
      <c r="M15097" s="77"/>
    </row>
    <row r="15098" ht="15.75" customHeight="1">
      <c r="A15098" s="79">
        <f t="shared" si="3"/>
        <v>57100</v>
      </c>
      <c r="H15098" s="77"/>
      <c r="I15098" s="77"/>
      <c r="J15098" s="77"/>
      <c r="K15098" s="77"/>
      <c r="L15098" s="77"/>
      <c r="M15098" s="77"/>
    </row>
    <row r="15099" ht="15.75" customHeight="1">
      <c r="A15099" s="79">
        <f t="shared" si="3"/>
        <v>57101</v>
      </c>
      <c r="H15099" s="77"/>
      <c r="I15099" s="77"/>
      <c r="J15099" s="77"/>
      <c r="K15099" s="77"/>
      <c r="L15099" s="77"/>
      <c r="M15099" s="77"/>
    </row>
    <row r="15100" ht="15.75" customHeight="1">
      <c r="A15100" s="79">
        <f t="shared" si="3"/>
        <v>57102</v>
      </c>
      <c r="H15100" s="77"/>
      <c r="I15100" s="77"/>
      <c r="J15100" s="77"/>
      <c r="K15100" s="77"/>
      <c r="L15100" s="77"/>
      <c r="M15100" s="77"/>
    </row>
    <row r="15101" ht="15.75" customHeight="1">
      <c r="A15101" s="79">
        <f t="shared" si="3"/>
        <v>57103</v>
      </c>
      <c r="H15101" s="77"/>
      <c r="I15101" s="77"/>
      <c r="J15101" s="77"/>
      <c r="K15101" s="77"/>
      <c r="L15101" s="77"/>
      <c r="M15101" s="77"/>
    </row>
    <row r="15102" ht="15.75" customHeight="1">
      <c r="A15102" s="79">
        <f t="shared" si="3"/>
        <v>57104</v>
      </c>
      <c r="H15102" s="77"/>
      <c r="I15102" s="77"/>
      <c r="J15102" s="77"/>
      <c r="K15102" s="77"/>
      <c r="L15102" s="77"/>
      <c r="M15102" s="77"/>
    </row>
    <row r="15103" ht="15.75" customHeight="1">
      <c r="A15103" s="79">
        <f t="shared" si="3"/>
        <v>57105</v>
      </c>
      <c r="H15103" s="77"/>
      <c r="I15103" s="77"/>
      <c r="J15103" s="77"/>
      <c r="K15103" s="77"/>
      <c r="L15103" s="77"/>
      <c r="M15103" s="77"/>
    </row>
    <row r="15104" ht="15.75" customHeight="1">
      <c r="A15104" s="79">
        <f t="shared" si="3"/>
        <v>57106</v>
      </c>
      <c r="H15104" s="77"/>
      <c r="I15104" s="77"/>
      <c r="J15104" s="77"/>
      <c r="K15104" s="77"/>
      <c r="L15104" s="77"/>
      <c r="M15104" s="77"/>
    </row>
    <row r="15105" ht="15.75" customHeight="1">
      <c r="A15105" s="79">
        <f t="shared" si="3"/>
        <v>57107</v>
      </c>
      <c r="H15105" s="77"/>
      <c r="I15105" s="77"/>
      <c r="J15105" s="77"/>
      <c r="K15105" s="77"/>
      <c r="L15105" s="77"/>
      <c r="M15105" s="77"/>
    </row>
    <row r="15106" ht="15.75" customHeight="1">
      <c r="A15106" s="79">
        <f t="shared" si="3"/>
        <v>57108</v>
      </c>
      <c r="H15106" s="77"/>
      <c r="I15106" s="77"/>
      <c r="J15106" s="77"/>
      <c r="K15106" s="77"/>
      <c r="L15106" s="77"/>
      <c r="M15106" s="77"/>
    </row>
    <row r="15107" ht="15.75" customHeight="1">
      <c r="A15107" s="79">
        <f t="shared" si="3"/>
        <v>57109</v>
      </c>
      <c r="H15107" s="77"/>
      <c r="I15107" s="77"/>
      <c r="J15107" s="77"/>
      <c r="K15107" s="77"/>
      <c r="L15107" s="77"/>
      <c r="M15107" s="77"/>
    </row>
    <row r="15108" ht="15.75" customHeight="1">
      <c r="A15108" s="79">
        <f t="shared" si="3"/>
        <v>57110</v>
      </c>
      <c r="H15108" s="77"/>
      <c r="I15108" s="77"/>
      <c r="J15108" s="77"/>
      <c r="K15108" s="77"/>
      <c r="L15108" s="77"/>
      <c r="M15108" s="77"/>
    </row>
    <row r="15109" ht="15.75" customHeight="1">
      <c r="A15109" s="79">
        <f t="shared" si="3"/>
        <v>57111</v>
      </c>
      <c r="H15109" s="77"/>
      <c r="I15109" s="77"/>
      <c r="J15109" s="77"/>
      <c r="K15109" s="77"/>
      <c r="L15109" s="77"/>
      <c r="M15109" s="77"/>
    </row>
    <row r="15110" ht="15.75" customHeight="1">
      <c r="A15110" s="79">
        <f t="shared" si="3"/>
        <v>57112</v>
      </c>
      <c r="H15110" s="77"/>
      <c r="I15110" s="77"/>
      <c r="J15110" s="77"/>
      <c r="K15110" s="77"/>
      <c r="L15110" s="77"/>
      <c r="M15110" s="77"/>
    </row>
    <row r="15111" ht="15.75" customHeight="1">
      <c r="A15111" s="79">
        <f t="shared" si="3"/>
        <v>57113</v>
      </c>
      <c r="H15111" s="77"/>
      <c r="I15111" s="77"/>
      <c r="J15111" s="77"/>
      <c r="K15111" s="77"/>
      <c r="L15111" s="77"/>
      <c r="M15111" s="77"/>
    </row>
    <row r="15112" ht="15.75" customHeight="1">
      <c r="A15112" s="79">
        <f t="shared" si="3"/>
        <v>57114</v>
      </c>
      <c r="H15112" s="77"/>
      <c r="I15112" s="77"/>
      <c r="J15112" s="77"/>
      <c r="K15112" s="77"/>
      <c r="L15112" s="77"/>
      <c r="M15112" s="77"/>
    </row>
    <row r="15113" ht="15.75" customHeight="1">
      <c r="A15113" s="79">
        <f t="shared" si="3"/>
        <v>57115</v>
      </c>
      <c r="H15113" s="77"/>
      <c r="I15113" s="77"/>
      <c r="J15113" s="77"/>
      <c r="K15113" s="77"/>
      <c r="L15113" s="77"/>
      <c r="M15113" s="77"/>
    </row>
    <row r="15114" ht="15.75" customHeight="1">
      <c r="A15114" s="79">
        <f t="shared" si="3"/>
        <v>57116</v>
      </c>
      <c r="H15114" s="77"/>
      <c r="I15114" s="77"/>
      <c r="J15114" s="77"/>
      <c r="K15114" s="77"/>
      <c r="L15114" s="77"/>
      <c r="M15114" s="77"/>
    </row>
    <row r="15115" ht="15.75" customHeight="1">
      <c r="A15115" s="79">
        <f t="shared" si="3"/>
        <v>57117</v>
      </c>
      <c r="H15115" s="77"/>
      <c r="I15115" s="77"/>
      <c r="J15115" s="77"/>
      <c r="K15115" s="77"/>
      <c r="L15115" s="77"/>
      <c r="M15115" s="77"/>
    </row>
    <row r="15116" ht="15.75" customHeight="1">
      <c r="A15116" s="79">
        <f t="shared" si="3"/>
        <v>57118</v>
      </c>
      <c r="H15116" s="77"/>
      <c r="I15116" s="77"/>
      <c r="J15116" s="77"/>
      <c r="K15116" s="77"/>
      <c r="L15116" s="77"/>
      <c r="M15116" s="77"/>
    </row>
    <row r="15117" ht="15.75" customHeight="1">
      <c r="A15117" s="79">
        <f t="shared" si="3"/>
        <v>57119</v>
      </c>
      <c r="H15117" s="77"/>
      <c r="I15117" s="77"/>
      <c r="J15117" s="77"/>
      <c r="K15117" s="77"/>
      <c r="L15117" s="77"/>
      <c r="M15117" s="77"/>
    </row>
    <row r="15118" ht="15.75" customHeight="1">
      <c r="A15118" s="79">
        <f t="shared" si="3"/>
        <v>57120</v>
      </c>
      <c r="H15118" s="77"/>
      <c r="I15118" s="77"/>
      <c r="J15118" s="77"/>
      <c r="K15118" s="77"/>
      <c r="L15118" s="77"/>
      <c r="M15118" s="77"/>
    </row>
    <row r="15119" ht="15.75" customHeight="1">
      <c r="A15119" s="79">
        <f t="shared" si="3"/>
        <v>57121</v>
      </c>
      <c r="H15119" s="77"/>
      <c r="I15119" s="77"/>
      <c r="J15119" s="77"/>
      <c r="K15119" s="77"/>
      <c r="L15119" s="77"/>
      <c r="M15119" s="77"/>
    </row>
    <row r="15120" ht="15.75" customHeight="1">
      <c r="A15120" s="79">
        <f t="shared" si="3"/>
        <v>57122</v>
      </c>
      <c r="H15120" s="77"/>
      <c r="I15120" s="77"/>
      <c r="J15120" s="77"/>
      <c r="K15120" s="77"/>
      <c r="L15120" s="77"/>
      <c r="M15120" s="77"/>
    </row>
    <row r="15121" ht="15.75" customHeight="1">
      <c r="A15121" s="79">
        <f t="shared" si="3"/>
        <v>57123</v>
      </c>
      <c r="H15121" s="77"/>
      <c r="I15121" s="77"/>
      <c r="J15121" s="77"/>
      <c r="K15121" s="77"/>
      <c r="L15121" s="77"/>
      <c r="M15121" s="77"/>
    </row>
    <row r="15122" ht="15.75" customHeight="1">
      <c r="A15122" s="79">
        <f t="shared" si="3"/>
        <v>57124</v>
      </c>
      <c r="H15122" s="77"/>
      <c r="I15122" s="77"/>
      <c r="J15122" s="77"/>
      <c r="K15122" s="77"/>
      <c r="L15122" s="77"/>
      <c r="M15122" s="77"/>
    </row>
    <row r="15123" ht="15.75" customHeight="1">
      <c r="A15123" s="79">
        <f t="shared" si="3"/>
        <v>57125</v>
      </c>
      <c r="H15123" s="77"/>
      <c r="I15123" s="77"/>
      <c r="J15123" s="77"/>
      <c r="K15123" s="77"/>
      <c r="L15123" s="77"/>
      <c r="M15123" s="77"/>
    </row>
    <row r="15124" ht="15.75" customHeight="1">
      <c r="A15124" s="79">
        <f t="shared" si="3"/>
        <v>57126</v>
      </c>
      <c r="H15124" s="77"/>
      <c r="I15124" s="77"/>
      <c r="J15124" s="77"/>
      <c r="K15124" s="77"/>
      <c r="L15124" s="77"/>
      <c r="M15124" s="77"/>
    </row>
    <row r="15125" ht="15.75" customHeight="1">
      <c r="A15125" s="79">
        <f t="shared" si="3"/>
        <v>57127</v>
      </c>
      <c r="H15125" s="77"/>
      <c r="I15125" s="77"/>
      <c r="J15125" s="77"/>
      <c r="K15125" s="77"/>
      <c r="L15125" s="77"/>
      <c r="M15125" s="77"/>
    </row>
    <row r="15126" ht="15.75" customHeight="1">
      <c r="A15126" s="79">
        <f t="shared" si="3"/>
        <v>57128</v>
      </c>
      <c r="H15126" s="77"/>
      <c r="I15126" s="77"/>
      <c r="J15126" s="77"/>
      <c r="K15126" s="77"/>
      <c r="L15126" s="77"/>
      <c r="M15126" s="77"/>
    </row>
    <row r="15127" ht="15.75" customHeight="1">
      <c r="A15127" s="79">
        <f t="shared" si="3"/>
        <v>57129</v>
      </c>
      <c r="H15127" s="77"/>
      <c r="I15127" s="77"/>
      <c r="J15127" s="77"/>
      <c r="K15127" s="77"/>
      <c r="L15127" s="77"/>
      <c r="M15127" s="77"/>
    </row>
    <row r="15128" ht="15.75" customHeight="1">
      <c r="A15128" s="79">
        <f t="shared" si="3"/>
        <v>57130</v>
      </c>
      <c r="H15128" s="77"/>
      <c r="I15128" s="77"/>
      <c r="J15128" s="77"/>
      <c r="K15128" s="77"/>
      <c r="L15128" s="77"/>
      <c r="M15128" s="77"/>
    </row>
    <row r="15129" ht="15.75" customHeight="1">
      <c r="A15129" s="79">
        <f t="shared" si="3"/>
        <v>57131</v>
      </c>
      <c r="H15129" s="77"/>
      <c r="I15129" s="77"/>
      <c r="J15129" s="77"/>
      <c r="K15129" s="77"/>
      <c r="L15129" s="77"/>
      <c r="M15129" s="77"/>
    </row>
    <row r="15130" ht="15.75" customHeight="1">
      <c r="A15130" s="79">
        <f t="shared" si="3"/>
        <v>57132</v>
      </c>
      <c r="H15130" s="77"/>
      <c r="I15130" s="77"/>
      <c r="J15130" s="77"/>
      <c r="K15130" s="77"/>
      <c r="L15130" s="77"/>
      <c r="M15130" s="77"/>
    </row>
    <row r="15131" ht="15.75" customHeight="1">
      <c r="A15131" s="79">
        <f t="shared" si="3"/>
        <v>57133</v>
      </c>
      <c r="H15131" s="77"/>
      <c r="I15131" s="77"/>
      <c r="J15131" s="77"/>
      <c r="K15131" s="77"/>
      <c r="L15131" s="77"/>
      <c r="M15131" s="77"/>
    </row>
    <row r="15132" ht="15.75" customHeight="1">
      <c r="A15132" s="79">
        <f t="shared" si="3"/>
        <v>57134</v>
      </c>
      <c r="H15132" s="77"/>
      <c r="I15132" s="77"/>
      <c r="J15132" s="77"/>
      <c r="K15132" s="77"/>
      <c r="L15132" s="77"/>
      <c r="M15132" s="77"/>
    </row>
    <row r="15133" ht="15.75" customHeight="1">
      <c r="A15133" s="79">
        <f t="shared" si="3"/>
        <v>57135</v>
      </c>
      <c r="H15133" s="77"/>
      <c r="I15133" s="77"/>
      <c r="J15133" s="77"/>
      <c r="K15133" s="77"/>
      <c r="L15133" s="77"/>
      <c r="M15133" s="77"/>
    </row>
    <row r="15134" ht="15.75" customHeight="1">
      <c r="A15134" s="79">
        <f t="shared" si="3"/>
        <v>57136</v>
      </c>
      <c r="H15134" s="77"/>
      <c r="I15134" s="77"/>
      <c r="J15134" s="77"/>
      <c r="K15134" s="77"/>
      <c r="L15134" s="77"/>
      <c r="M15134" s="77"/>
    </row>
    <row r="15135" ht="15.75" customHeight="1">
      <c r="A15135" s="79">
        <f t="shared" si="3"/>
        <v>57137</v>
      </c>
      <c r="H15135" s="77"/>
      <c r="I15135" s="77"/>
      <c r="J15135" s="77"/>
      <c r="K15135" s="77"/>
      <c r="L15135" s="77"/>
      <c r="M15135" s="77"/>
    </row>
    <row r="15136" ht="15.75" customHeight="1">
      <c r="A15136" s="79">
        <f t="shared" si="3"/>
        <v>57138</v>
      </c>
      <c r="H15136" s="77"/>
      <c r="I15136" s="77"/>
      <c r="J15136" s="77"/>
      <c r="K15136" s="77"/>
      <c r="L15136" s="77"/>
      <c r="M15136" s="77"/>
    </row>
    <row r="15137" ht="15.75" customHeight="1">
      <c r="A15137" s="79">
        <f t="shared" si="3"/>
        <v>57139</v>
      </c>
      <c r="H15137" s="77"/>
      <c r="I15137" s="77"/>
      <c r="J15137" s="77"/>
      <c r="K15137" s="77"/>
      <c r="L15137" s="77"/>
      <c r="M15137" s="77"/>
    </row>
    <row r="15138" ht="15.75" customHeight="1">
      <c r="A15138" s="79">
        <f t="shared" si="3"/>
        <v>57140</v>
      </c>
      <c r="H15138" s="77"/>
      <c r="I15138" s="77"/>
      <c r="J15138" s="77"/>
      <c r="K15138" s="77"/>
      <c r="L15138" s="77"/>
      <c r="M15138" s="77"/>
    </row>
    <row r="15139" ht="15.75" customHeight="1">
      <c r="A15139" s="79">
        <f t="shared" si="3"/>
        <v>57141</v>
      </c>
      <c r="H15139" s="77"/>
      <c r="I15139" s="77"/>
      <c r="J15139" s="77"/>
      <c r="K15139" s="77"/>
      <c r="L15139" s="77"/>
      <c r="M15139" s="77"/>
    </row>
    <row r="15140" ht="15.75" customHeight="1">
      <c r="A15140" s="79">
        <f t="shared" si="3"/>
        <v>57142</v>
      </c>
      <c r="H15140" s="77"/>
      <c r="I15140" s="77"/>
      <c r="J15140" s="77"/>
      <c r="K15140" s="77"/>
      <c r="L15140" s="77"/>
      <c r="M15140" s="77"/>
    </row>
    <row r="15141" ht="15.75" customHeight="1">
      <c r="A15141" s="79">
        <f t="shared" si="3"/>
        <v>57143</v>
      </c>
      <c r="H15141" s="77"/>
      <c r="I15141" s="77"/>
      <c r="J15141" s="77"/>
      <c r="K15141" s="77"/>
      <c r="L15141" s="77"/>
      <c r="M15141" s="77"/>
    </row>
    <row r="15142" ht="15.75" customHeight="1">
      <c r="A15142" s="79">
        <f t="shared" si="3"/>
        <v>57144</v>
      </c>
      <c r="H15142" s="77"/>
      <c r="I15142" s="77"/>
      <c r="J15142" s="77"/>
      <c r="K15142" s="77"/>
      <c r="L15142" s="77"/>
      <c r="M15142" s="77"/>
    </row>
    <row r="15143" ht="15.75" customHeight="1">
      <c r="A15143" s="79">
        <f t="shared" si="3"/>
        <v>57145</v>
      </c>
      <c r="H15143" s="77"/>
      <c r="I15143" s="77"/>
      <c r="J15143" s="77"/>
      <c r="K15143" s="77"/>
      <c r="L15143" s="77"/>
      <c r="M15143" s="77"/>
    </row>
    <row r="15144" ht="15.75" customHeight="1">
      <c r="A15144" s="79">
        <f t="shared" si="3"/>
        <v>57146</v>
      </c>
      <c r="H15144" s="77"/>
      <c r="I15144" s="77"/>
      <c r="J15144" s="77"/>
      <c r="K15144" s="77"/>
      <c r="L15144" s="77"/>
      <c r="M15144" s="77"/>
    </row>
    <row r="15145" ht="15.75" customHeight="1">
      <c r="A15145" s="79">
        <f t="shared" si="3"/>
        <v>57147</v>
      </c>
      <c r="H15145" s="77"/>
      <c r="I15145" s="77"/>
      <c r="J15145" s="77"/>
      <c r="K15145" s="77"/>
      <c r="L15145" s="77"/>
      <c r="M15145" s="77"/>
    </row>
    <row r="15146" ht="15.75" customHeight="1">
      <c r="A15146" s="79">
        <f t="shared" si="3"/>
        <v>57148</v>
      </c>
      <c r="H15146" s="77"/>
      <c r="I15146" s="77"/>
      <c r="J15146" s="77"/>
      <c r="K15146" s="77"/>
      <c r="L15146" s="77"/>
      <c r="M15146" s="77"/>
    </row>
    <row r="15147" ht="15.75" customHeight="1">
      <c r="A15147" s="79">
        <f t="shared" si="3"/>
        <v>57149</v>
      </c>
      <c r="H15147" s="77"/>
      <c r="I15147" s="77"/>
      <c r="J15147" s="77"/>
      <c r="K15147" s="77"/>
      <c r="L15147" s="77"/>
      <c r="M15147" s="77"/>
    </row>
    <row r="15148" ht="15.75" customHeight="1">
      <c r="A15148" s="79">
        <f t="shared" si="3"/>
        <v>57150</v>
      </c>
      <c r="H15148" s="77"/>
      <c r="I15148" s="77"/>
      <c r="J15148" s="77"/>
      <c r="K15148" s="77"/>
      <c r="L15148" s="77"/>
      <c r="M15148" s="77"/>
    </row>
    <row r="15149" ht="15.75" customHeight="1">
      <c r="A15149" s="79">
        <f t="shared" si="3"/>
        <v>57151</v>
      </c>
      <c r="H15149" s="77"/>
      <c r="I15149" s="77"/>
      <c r="J15149" s="77"/>
      <c r="K15149" s="77"/>
      <c r="L15149" s="77"/>
      <c r="M15149" s="77"/>
    </row>
    <row r="15150" ht="15.75" customHeight="1">
      <c r="A15150" s="79">
        <f t="shared" si="3"/>
        <v>57152</v>
      </c>
      <c r="H15150" s="77"/>
      <c r="I15150" s="77"/>
      <c r="J15150" s="77"/>
      <c r="K15150" s="77"/>
      <c r="L15150" s="77"/>
      <c r="M15150" s="77"/>
    </row>
    <row r="15151" ht="15.75" customHeight="1">
      <c r="A15151" s="79">
        <f t="shared" si="3"/>
        <v>57153</v>
      </c>
      <c r="H15151" s="77"/>
      <c r="I15151" s="77"/>
      <c r="J15151" s="77"/>
      <c r="K15151" s="77"/>
      <c r="L15151" s="77"/>
      <c r="M15151" s="77"/>
    </row>
    <row r="15152" ht="15.75" customHeight="1">
      <c r="A15152" s="79">
        <f t="shared" si="3"/>
        <v>57154</v>
      </c>
      <c r="H15152" s="77"/>
      <c r="I15152" s="77"/>
      <c r="J15152" s="77"/>
      <c r="K15152" s="77"/>
      <c r="L15152" s="77"/>
      <c r="M15152" s="77"/>
    </row>
    <row r="15153" ht="15.75" customHeight="1">
      <c r="A15153" s="79">
        <f t="shared" si="3"/>
        <v>57155</v>
      </c>
      <c r="H15153" s="77"/>
      <c r="I15153" s="77"/>
      <c r="J15153" s="77"/>
      <c r="K15153" s="77"/>
      <c r="L15153" s="77"/>
      <c r="M15153" s="77"/>
    </row>
    <row r="15154" ht="15.75" customHeight="1">
      <c r="A15154" s="79">
        <f t="shared" si="3"/>
        <v>57156</v>
      </c>
      <c r="H15154" s="77"/>
      <c r="I15154" s="77"/>
      <c r="J15154" s="77"/>
      <c r="K15154" s="77"/>
      <c r="L15154" s="77"/>
      <c r="M15154" s="77"/>
    </row>
    <row r="15155" ht="15.75" customHeight="1">
      <c r="A15155" s="79">
        <f t="shared" si="3"/>
        <v>57157</v>
      </c>
      <c r="H15155" s="77"/>
      <c r="I15155" s="77"/>
      <c r="J15155" s="77"/>
      <c r="K15155" s="77"/>
      <c r="L15155" s="77"/>
      <c r="M15155" s="77"/>
    </row>
    <row r="15156" ht="15.75" customHeight="1">
      <c r="A15156" s="79">
        <f t="shared" si="3"/>
        <v>57158</v>
      </c>
      <c r="H15156" s="77"/>
      <c r="I15156" s="77"/>
      <c r="J15156" s="77"/>
      <c r="K15156" s="77"/>
      <c r="L15156" s="77"/>
      <c r="M15156" s="77"/>
    </row>
    <row r="15157" ht="15.75" customHeight="1">
      <c r="A15157" s="79">
        <f t="shared" si="3"/>
        <v>57159</v>
      </c>
      <c r="H15157" s="77"/>
      <c r="I15157" s="77"/>
      <c r="J15157" s="77"/>
      <c r="K15157" s="77"/>
      <c r="L15157" s="77"/>
      <c r="M15157" s="77"/>
    </row>
    <row r="15158" ht="15.75" customHeight="1">
      <c r="A15158" s="79">
        <f t="shared" si="3"/>
        <v>57160</v>
      </c>
      <c r="H15158" s="77"/>
      <c r="I15158" s="77"/>
      <c r="J15158" s="77"/>
      <c r="K15158" s="77"/>
      <c r="L15158" s="77"/>
      <c r="M15158" s="77"/>
    </row>
    <row r="15159" ht="15.75" customHeight="1">
      <c r="A15159" s="79">
        <f t="shared" si="3"/>
        <v>57161</v>
      </c>
      <c r="H15159" s="77"/>
      <c r="I15159" s="77"/>
      <c r="J15159" s="77"/>
      <c r="K15159" s="77"/>
      <c r="L15159" s="77"/>
      <c r="M15159" s="77"/>
    </row>
    <row r="15160" ht="15.75" customHeight="1">
      <c r="A15160" s="79">
        <f t="shared" si="3"/>
        <v>57162</v>
      </c>
      <c r="H15160" s="77"/>
      <c r="I15160" s="77"/>
      <c r="J15160" s="77"/>
      <c r="K15160" s="77"/>
      <c r="L15160" s="77"/>
      <c r="M15160" s="77"/>
    </row>
    <row r="15161" ht="15.75" customHeight="1">
      <c r="A15161" s="79">
        <f t="shared" si="3"/>
        <v>57163</v>
      </c>
      <c r="H15161" s="77"/>
      <c r="I15161" s="77"/>
      <c r="J15161" s="77"/>
      <c r="K15161" s="77"/>
      <c r="L15161" s="77"/>
      <c r="M15161" s="77"/>
    </row>
    <row r="15162" ht="15.75" customHeight="1">
      <c r="A15162" s="79">
        <f t="shared" si="3"/>
        <v>57164</v>
      </c>
      <c r="H15162" s="77"/>
      <c r="I15162" s="77"/>
      <c r="J15162" s="77"/>
      <c r="K15162" s="77"/>
      <c r="L15162" s="77"/>
      <c r="M15162" s="77"/>
    </row>
    <row r="15163" ht="15.75" customHeight="1">
      <c r="A15163" s="79">
        <f t="shared" si="3"/>
        <v>57165</v>
      </c>
      <c r="H15163" s="77"/>
      <c r="I15163" s="77"/>
      <c r="J15163" s="77"/>
      <c r="K15163" s="77"/>
      <c r="L15163" s="77"/>
      <c r="M15163" s="77"/>
    </row>
    <row r="15164" ht="15.75" customHeight="1">
      <c r="A15164" s="79">
        <f t="shared" si="3"/>
        <v>57166</v>
      </c>
      <c r="H15164" s="77"/>
      <c r="I15164" s="77"/>
      <c r="J15164" s="77"/>
      <c r="K15164" s="77"/>
      <c r="L15164" s="77"/>
      <c r="M15164" s="77"/>
    </row>
    <row r="15165" ht="15.75" customHeight="1">
      <c r="A15165" s="79">
        <f t="shared" si="3"/>
        <v>57167</v>
      </c>
      <c r="H15165" s="77"/>
      <c r="I15165" s="77"/>
      <c r="J15165" s="77"/>
      <c r="K15165" s="77"/>
      <c r="L15165" s="77"/>
      <c r="M15165" s="77"/>
    </row>
    <row r="15166" ht="15.75" customHeight="1">
      <c r="A15166" s="79">
        <f t="shared" si="3"/>
        <v>57168</v>
      </c>
      <c r="H15166" s="77"/>
      <c r="I15166" s="77"/>
      <c r="J15166" s="77"/>
      <c r="K15166" s="77"/>
      <c r="L15166" s="77"/>
      <c r="M15166" s="77"/>
    </row>
    <row r="15167" ht="15.75" customHeight="1">
      <c r="A15167" s="79">
        <f t="shared" si="3"/>
        <v>57169</v>
      </c>
      <c r="H15167" s="77"/>
      <c r="I15167" s="77"/>
      <c r="J15167" s="77"/>
      <c r="K15167" s="77"/>
      <c r="L15167" s="77"/>
      <c r="M15167" s="77"/>
    </row>
    <row r="15168" ht="15.75" customHeight="1">
      <c r="A15168" s="79">
        <f t="shared" si="3"/>
        <v>57170</v>
      </c>
      <c r="H15168" s="77"/>
      <c r="I15168" s="77"/>
      <c r="J15168" s="77"/>
      <c r="K15168" s="77"/>
      <c r="L15168" s="77"/>
      <c r="M15168" s="77"/>
    </row>
    <row r="15169" ht="15.75" customHeight="1">
      <c r="A15169" s="79">
        <f t="shared" si="3"/>
        <v>57171</v>
      </c>
      <c r="H15169" s="77"/>
      <c r="I15169" s="77"/>
      <c r="J15169" s="77"/>
      <c r="K15169" s="77"/>
      <c r="L15169" s="77"/>
      <c r="M15169" s="77"/>
    </row>
    <row r="15170" ht="15.75" customHeight="1">
      <c r="A15170" s="79">
        <f t="shared" si="3"/>
        <v>57172</v>
      </c>
      <c r="H15170" s="77"/>
      <c r="I15170" s="77"/>
      <c r="J15170" s="77"/>
      <c r="K15170" s="77"/>
      <c r="L15170" s="77"/>
      <c r="M15170" s="77"/>
    </row>
    <row r="15171" ht="15.75" customHeight="1">
      <c r="A15171" s="79">
        <f t="shared" si="3"/>
        <v>57173</v>
      </c>
      <c r="H15171" s="77"/>
      <c r="I15171" s="77"/>
      <c r="J15171" s="77"/>
      <c r="K15171" s="77"/>
      <c r="L15171" s="77"/>
      <c r="M15171" s="77"/>
    </row>
    <row r="15172" ht="15.75" customHeight="1">
      <c r="A15172" s="79">
        <f t="shared" si="3"/>
        <v>57174</v>
      </c>
      <c r="H15172" s="77"/>
      <c r="I15172" s="77"/>
      <c r="J15172" s="77"/>
      <c r="K15172" s="77"/>
      <c r="L15172" s="77"/>
      <c r="M15172" s="77"/>
    </row>
    <row r="15173" ht="15.75" customHeight="1">
      <c r="A15173" s="79">
        <f t="shared" si="3"/>
        <v>57175</v>
      </c>
      <c r="H15173" s="77"/>
      <c r="I15173" s="77"/>
      <c r="J15173" s="77"/>
      <c r="K15173" s="77"/>
      <c r="L15173" s="77"/>
      <c r="M15173" s="77"/>
    </row>
    <row r="15174" ht="15.75" customHeight="1">
      <c r="A15174" s="79">
        <f t="shared" si="3"/>
        <v>57176</v>
      </c>
      <c r="H15174" s="77"/>
      <c r="I15174" s="77"/>
      <c r="J15174" s="77"/>
      <c r="K15174" s="77"/>
      <c r="L15174" s="77"/>
      <c r="M15174" s="77"/>
    </row>
    <row r="15175" ht="15.75" customHeight="1">
      <c r="A15175" s="79">
        <f t="shared" si="3"/>
        <v>57177</v>
      </c>
      <c r="H15175" s="77"/>
      <c r="I15175" s="77"/>
      <c r="J15175" s="77"/>
      <c r="K15175" s="77"/>
      <c r="L15175" s="77"/>
      <c r="M15175" s="77"/>
    </row>
    <row r="15176" ht="15.75" customHeight="1">
      <c r="A15176" s="79">
        <f t="shared" si="3"/>
        <v>57178</v>
      </c>
      <c r="H15176" s="77"/>
      <c r="I15176" s="77"/>
      <c r="J15176" s="77"/>
      <c r="K15176" s="77"/>
      <c r="L15176" s="77"/>
      <c r="M15176" s="77"/>
    </row>
    <row r="15177" ht="15.75" customHeight="1">
      <c r="A15177" s="79">
        <f t="shared" si="3"/>
        <v>57179</v>
      </c>
      <c r="H15177" s="77"/>
      <c r="I15177" s="77"/>
      <c r="J15177" s="77"/>
      <c r="K15177" s="77"/>
      <c r="L15177" s="77"/>
      <c r="M15177" s="77"/>
    </row>
    <row r="15178" ht="15.75" customHeight="1">
      <c r="A15178" s="79">
        <f t="shared" si="3"/>
        <v>57180</v>
      </c>
      <c r="H15178" s="77"/>
      <c r="I15178" s="77"/>
      <c r="J15178" s="77"/>
      <c r="K15178" s="77"/>
      <c r="L15178" s="77"/>
      <c r="M15178" s="77"/>
    </row>
    <row r="15179" ht="15.75" customHeight="1">
      <c r="A15179" s="79">
        <f t="shared" si="3"/>
        <v>57181</v>
      </c>
      <c r="H15179" s="77"/>
      <c r="I15179" s="77"/>
      <c r="J15179" s="77"/>
      <c r="K15179" s="77"/>
      <c r="L15179" s="77"/>
      <c r="M15179" s="77"/>
    </row>
    <row r="15180" ht="15.75" customHeight="1">
      <c r="A15180" s="79">
        <f t="shared" si="3"/>
        <v>57182</v>
      </c>
      <c r="H15180" s="77"/>
      <c r="I15180" s="77"/>
      <c r="J15180" s="77"/>
      <c r="K15180" s="77"/>
      <c r="L15180" s="77"/>
      <c r="M15180" s="77"/>
    </row>
    <row r="15181" ht="15.75" customHeight="1">
      <c r="A15181" s="79">
        <f t="shared" si="3"/>
        <v>57183</v>
      </c>
      <c r="H15181" s="77"/>
      <c r="I15181" s="77"/>
      <c r="J15181" s="77"/>
      <c r="K15181" s="77"/>
      <c r="L15181" s="77"/>
      <c r="M15181" s="77"/>
    </row>
    <row r="15182" ht="15.75" customHeight="1">
      <c r="A15182" s="79">
        <f t="shared" si="3"/>
        <v>57184</v>
      </c>
      <c r="H15182" s="77"/>
      <c r="I15182" s="77"/>
      <c r="J15182" s="77"/>
      <c r="K15182" s="77"/>
      <c r="L15182" s="77"/>
      <c r="M15182" s="77"/>
    </row>
    <row r="15183" ht="15.75" customHeight="1">
      <c r="A15183" s="79">
        <f t="shared" si="3"/>
        <v>57185</v>
      </c>
      <c r="H15183" s="77"/>
      <c r="I15183" s="77"/>
      <c r="J15183" s="77"/>
      <c r="K15183" s="77"/>
      <c r="L15183" s="77"/>
      <c r="M15183" s="77"/>
    </row>
    <row r="15184" ht="15.75" customHeight="1">
      <c r="A15184" s="79">
        <f t="shared" si="3"/>
        <v>57186</v>
      </c>
      <c r="H15184" s="77"/>
      <c r="I15184" s="77"/>
      <c r="J15184" s="77"/>
      <c r="K15184" s="77"/>
      <c r="L15184" s="77"/>
      <c r="M15184" s="77"/>
    </row>
    <row r="15185" ht="15.75" customHeight="1">
      <c r="A15185" s="79">
        <f t="shared" si="3"/>
        <v>57187</v>
      </c>
      <c r="H15185" s="77"/>
      <c r="I15185" s="77"/>
      <c r="J15185" s="77"/>
      <c r="K15185" s="77"/>
      <c r="L15185" s="77"/>
      <c r="M15185" s="77"/>
    </row>
    <row r="15186" ht="15.75" customHeight="1">
      <c r="A15186" s="79">
        <f t="shared" si="3"/>
        <v>57188</v>
      </c>
      <c r="H15186" s="77"/>
      <c r="I15186" s="77"/>
      <c r="J15186" s="77"/>
      <c r="K15186" s="77"/>
      <c r="L15186" s="77"/>
      <c r="M15186" s="77"/>
    </row>
    <row r="15187" ht="15.75" customHeight="1">
      <c r="A15187" s="79">
        <f t="shared" si="3"/>
        <v>57189</v>
      </c>
      <c r="H15187" s="77"/>
      <c r="I15187" s="77"/>
      <c r="J15187" s="77"/>
      <c r="K15187" s="77"/>
      <c r="L15187" s="77"/>
      <c r="M15187" s="77"/>
    </row>
    <row r="15188" ht="15.75" customHeight="1">
      <c r="A15188" s="79">
        <f t="shared" si="3"/>
        <v>57190</v>
      </c>
      <c r="H15188" s="77"/>
      <c r="I15188" s="77"/>
      <c r="J15188" s="77"/>
      <c r="K15188" s="77"/>
      <c r="L15188" s="77"/>
      <c r="M15188" s="77"/>
    </row>
    <row r="15189" ht="15.75" customHeight="1">
      <c r="A15189" s="79">
        <f t="shared" si="3"/>
        <v>57191</v>
      </c>
      <c r="H15189" s="77"/>
      <c r="I15189" s="77"/>
      <c r="J15189" s="77"/>
      <c r="K15189" s="77"/>
      <c r="L15189" s="77"/>
      <c r="M15189" s="77"/>
    </row>
    <row r="15190" ht="15.75" customHeight="1">
      <c r="A15190" s="79">
        <f t="shared" si="3"/>
        <v>57192</v>
      </c>
      <c r="H15190" s="77"/>
      <c r="I15190" s="77"/>
      <c r="J15190" s="77"/>
      <c r="K15190" s="77"/>
      <c r="L15190" s="77"/>
      <c r="M15190" s="77"/>
    </row>
    <row r="15191" ht="15.75" customHeight="1">
      <c r="A15191" s="79">
        <f t="shared" si="3"/>
        <v>57193</v>
      </c>
      <c r="H15191" s="77"/>
      <c r="I15191" s="77"/>
      <c r="J15191" s="77"/>
      <c r="K15191" s="77"/>
      <c r="L15191" s="77"/>
      <c r="M15191" s="77"/>
    </row>
    <row r="15192" ht="15.75" customHeight="1">
      <c r="A15192" s="79">
        <f t="shared" si="3"/>
        <v>57194</v>
      </c>
      <c r="H15192" s="77"/>
      <c r="I15192" s="77"/>
      <c r="J15192" s="77"/>
      <c r="K15192" s="77"/>
      <c r="L15192" s="77"/>
      <c r="M15192" s="77"/>
    </row>
    <row r="15193" ht="15.75" customHeight="1">
      <c r="A15193" s="79">
        <f t="shared" si="3"/>
        <v>57195</v>
      </c>
      <c r="H15193" s="77"/>
      <c r="I15193" s="77"/>
      <c r="J15193" s="77"/>
      <c r="K15193" s="77"/>
      <c r="L15193" s="77"/>
      <c r="M15193" s="77"/>
    </row>
    <row r="15194" ht="15.75" customHeight="1">
      <c r="A15194" s="79">
        <f t="shared" si="3"/>
        <v>57196</v>
      </c>
      <c r="H15194" s="77"/>
      <c r="I15194" s="77"/>
      <c r="J15194" s="77"/>
      <c r="K15194" s="77"/>
      <c r="L15194" s="77"/>
      <c r="M15194" s="77"/>
    </row>
    <row r="15195" ht="15.75" customHeight="1">
      <c r="A15195" s="79">
        <f t="shared" si="3"/>
        <v>57197</v>
      </c>
      <c r="H15195" s="77"/>
      <c r="I15195" s="77"/>
      <c r="J15195" s="77"/>
      <c r="K15195" s="77"/>
      <c r="L15195" s="77"/>
      <c r="M15195" s="77"/>
    </row>
    <row r="15196" ht="15.75" customHeight="1">
      <c r="A15196" s="79">
        <f t="shared" si="3"/>
        <v>57198</v>
      </c>
      <c r="H15196" s="77"/>
      <c r="I15196" s="77"/>
      <c r="J15196" s="77"/>
      <c r="K15196" s="77"/>
      <c r="L15196" s="77"/>
      <c r="M15196" s="77"/>
    </row>
    <row r="15197" ht="15.75" customHeight="1">
      <c r="A15197" s="79">
        <f t="shared" si="3"/>
        <v>57199</v>
      </c>
      <c r="H15197" s="77"/>
      <c r="I15197" s="77"/>
      <c r="J15197" s="77"/>
      <c r="K15197" s="77"/>
      <c r="L15197" s="77"/>
      <c r="M15197" s="77"/>
    </row>
    <row r="15198" ht="15.75" customHeight="1">
      <c r="A15198" s="79">
        <f t="shared" si="3"/>
        <v>57200</v>
      </c>
      <c r="H15198" s="77"/>
      <c r="I15198" s="77"/>
      <c r="J15198" s="77"/>
      <c r="K15198" s="77"/>
      <c r="L15198" s="77"/>
      <c r="M15198" s="77"/>
    </row>
    <row r="15199" ht="15.75" customHeight="1">
      <c r="A15199" s="79">
        <f t="shared" si="3"/>
        <v>57201</v>
      </c>
      <c r="H15199" s="77"/>
      <c r="I15199" s="77"/>
      <c r="J15199" s="77"/>
      <c r="K15199" s="77"/>
      <c r="L15199" s="77"/>
      <c r="M15199" s="77"/>
    </row>
    <row r="15200" ht="15.75" customHeight="1">
      <c r="A15200" s="79">
        <f t="shared" si="3"/>
        <v>57202</v>
      </c>
      <c r="H15200" s="77"/>
      <c r="I15200" s="77"/>
      <c r="J15200" s="77"/>
      <c r="K15200" s="77"/>
      <c r="L15200" s="77"/>
      <c r="M15200" s="77"/>
    </row>
    <row r="15201" ht="15.75" customHeight="1">
      <c r="A15201" s="79">
        <f t="shared" si="3"/>
        <v>57203</v>
      </c>
      <c r="H15201" s="77"/>
      <c r="I15201" s="77"/>
      <c r="J15201" s="77"/>
      <c r="K15201" s="77"/>
      <c r="L15201" s="77"/>
      <c r="M15201" s="77"/>
    </row>
    <row r="15202" ht="15.75" customHeight="1">
      <c r="A15202" s="79">
        <f t="shared" si="3"/>
        <v>57204</v>
      </c>
      <c r="H15202" s="77"/>
      <c r="I15202" s="77"/>
      <c r="J15202" s="77"/>
      <c r="K15202" s="77"/>
      <c r="L15202" s="77"/>
      <c r="M15202" s="77"/>
    </row>
    <row r="15203" ht="15.75" customHeight="1">
      <c r="A15203" s="79">
        <f t="shared" si="3"/>
        <v>57205</v>
      </c>
      <c r="H15203" s="77"/>
      <c r="I15203" s="77"/>
      <c r="J15203" s="77"/>
      <c r="K15203" s="77"/>
      <c r="L15203" s="77"/>
      <c r="M15203" s="77"/>
    </row>
    <row r="15204" ht="15.75" customHeight="1">
      <c r="A15204" s="79">
        <f t="shared" si="3"/>
        <v>57206</v>
      </c>
      <c r="H15204" s="77"/>
      <c r="I15204" s="77"/>
      <c r="J15204" s="77"/>
      <c r="K15204" s="77"/>
      <c r="L15204" s="77"/>
      <c r="M15204" s="77"/>
    </row>
    <row r="15205" ht="15.75" customHeight="1">
      <c r="A15205" s="79">
        <f t="shared" si="3"/>
        <v>57207</v>
      </c>
      <c r="H15205" s="77"/>
      <c r="I15205" s="77"/>
      <c r="J15205" s="77"/>
      <c r="K15205" s="77"/>
      <c r="L15205" s="77"/>
      <c r="M15205" s="77"/>
    </row>
    <row r="15206" ht="15.75" customHeight="1">
      <c r="A15206" s="79">
        <f t="shared" si="3"/>
        <v>57208</v>
      </c>
      <c r="H15206" s="77"/>
      <c r="I15206" s="77"/>
      <c r="J15206" s="77"/>
      <c r="K15206" s="77"/>
      <c r="L15206" s="77"/>
      <c r="M15206" s="77"/>
    </row>
    <row r="15207" ht="15.75" customHeight="1">
      <c r="A15207" s="79">
        <f t="shared" si="3"/>
        <v>57209</v>
      </c>
      <c r="H15207" s="77"/>
      <c r="I15207" s="77"/>
      <c r="J15207" s="77"/>
      <c r="K15207" s="77"/>
      <c r="L15207" s="77"/>
      <c r="M15207" s="77"/>
    </row>
    <row r="15208" ht="15.75" customHeight="1">
      <c r="A15208" s="79">
        <f t="shared" si="3"/>
        <v>57210</v>
      </c>
      <c r="H15208" s="77"/>
      <c r="I15208" s="77"/>
      <c r="J15208" s="77"/>
      <c r="K15208" s="77"/>
      <c r="L15208" s="77"/>
      <c r="M15208" s="77"/>
    </row>
    <row r="15209" ht="15.75" customHeight="1">
      <c r="A15209" s="79">
        <f t="shared" si="3"/>
        <v>57211</v>
      </c>
      <c r="H15209" s="77"/>
      <c r="I15209" s="77"/>
      <c r="J15209" s="77"/>
      <c r="K15209" s="77"/>
      <c r="L15209" s="77"/>
      <c r="M15209" s="77"/>
    </row>
    <row r="15210" ht="15.75" customHeight="1">
      <c r="A15210" s="79">
        <f t="shared" si="3"/>
        <v>57212</v>
      </c>
      <c r="H15210" s="77"/>
      <c r="I15210" s="77"/>
      <c r="J15210" s="77"/>
      <c r="K15210" s="77"/>
      <c r="L15210" s="77"/>
      <c r="M15210" s="77"/>
    </row>
    <row r="15211" ht="15.75" customHeight="1">
      <c r="A15211" s="79">
        <f t="shared" si="3"/>
        <v>57213</v>
      </c>
      <c r="H15211" s="77"/>
      <c r="I15211" s="77"/>
      <c r="J15211" s="77"/>
      <c r="K15211" s="77"/>
      <c r="L15211" s="77"/>
      <c r="M15211" s="77"/>
    </row>
    <row r="15212" ht="15.75" customHeight="1">
      <c r="A15212" s="79">
        <f t="shared" si="3"/>
        <v>57214</v>
      </c>
      <c r="H15212" s="77"/>
      <c r="I15212" s="77"/>
      <c r="J15212" s="77"/>
      <c r="K15212" s="77"/>
      <c r="L15212" s="77"/>
      <c r="M15212" s="77"/>
    </row>
    <row r="15213" ht="15.75" customHeight="1">
      <c r="A15213" s="79">
        <f t="shared" si="3"/>
        <v>57215</v>
      </c>
      <c r="H15213" s="77"/>
      <c r="I15213" s="77"/>
      <c r="J15213" s="77"/>
      <c r="K15213" s="77"/>
      <c r="L15213" s="77"/>
      <c r="M15213" s="77"/>
    </row>
    <row r="15214" ht="15.75" customHeight="1">
      <c r="A15214" s="79">
        <f t="shared" si="3"/>
        <v>57216</v>
      </c>
      <c r="H15214" s="77"/>
      <c r="I15214" s="77"/>
      <c r="J15214" s="77"/>
      <c r="K15214" s="77"/>
      <c r="L15214" s="77"/>
      <c r="M15214" s="77"/>
    </row>
    <row r="15215" ht="15.75" customHeight="1">
      <c r="A15215" s="79">
        <f t="shared" si="3"/>
        <v>57217</v>
      </c>
      <c r="H15215" s="77"/>
      <c r="I15215" s="77"/>
      <c r="J15215" s="77"/>
      <c r="K15215" s="77"/>
      <c r="L15215" s="77"/>
      <c r="M15215" s="77"/>
    </row>
    <row r="15216" ht="15.75" customHeight="1">
      <c r="A15216" s="79">
        <f t="shared" si="3"/>
        <v>57218</v>
      </c>
      <c r="H15216" s="77"/>
      <c r="I15216" s="77"/>
      <c r="J15216" s="77"/>
      <c r="K15216" s="77"/>
      <c r="L15216" s="77"/>
      <c r="M15216" s="77"/>
    </row>
    <row r="15217" ht="15.75" customHeight="1">
      <c r="A15217" s="79">
        <f t="shared" si="3"/>
        <v>57219</v>
      </c>
      <c r="H15217" s="77"/>
      <c r="I15217" s="77"/>
      <c r="J15217" s="77"/>
      <c r="K15217" s="77"/>
      <c r="L15217" s="77"/>
      <c r="M15217" s="77"/>
    </row>
    <row r="15218" ht="15.75" customHeight="1">
      <c r="A15218" s="79">
        <f t="shared" si="3"/>
        <v>57220</v>
      </c>
      <c r="H15218" s="77"/>
      <c r="I15218" s="77"/>
      <c r="J15218" s="77"/>
      <c r="K15218" s="77"/>
      <c r="L15218" s="77"/>
      <c r="M15218" s="77"/>
    </row>
    <row r="15219" ht="15.75" customHeight="1">
      <c r="A15219" s="79">
        <f t="shared" si="3"/>
        <v>57221</v>
      </c>
      <c r="H15219" s="77"/>
      <c r="I15219" s="77"/>
      <c r="J15219" s="77"/>
      <c r="K15219" s="77"/>
      <c r="L15219" s="77"/>
      <c r="M15219" s="77"/>
    </row>
    <row r="15220" ht="15.75" customHeight="1">
      <c r="A15220" s="79">
        <f t="shared" si="3"/>
        <v>57222</v>
      </c>
      <c r="H15220" s="77"/>
      <c r="I15220" s="77"/>
      <c r="J15220" s="77"/>
      <c r="K15220" s="77"/>
      <c r="L15220" s="77"/>
      <c r="M15220" s="77"/>
    </row>
    <row r="15221" ht="15.75" customHeight="1">
      <c r="A15221" s="79">
        <f t="shared" si="3"/>
        <v>57223</v>
      </c>
      <c r="H15221" s="77"/>
      <c r="I15221" s="77"/>
      <c r="J15221" s="77"/>
      <c r="K15221" s="77"/>
      <c r="L15221" s="77"/>
      <c r="M15221" s="77"/>
    </row>
    <row r="15222" ht="15.75" customHeight="1">
      <c r="A15222" s="79">
        <f t="shared" si="3"/>
        <v>57224</v>
      </c>
      <c r="H15222" s="77"/>
      <c r="I15222" s="77"/>
      <c r="J15222" s="77"/>
      <c r="K15222" s="77"/>
      <c r="L15222" s="77"/>
      <c r="M15222" s="77"/>
    </row>
    <row r="15223" ht="15.75" customHeight="1">
      <c r="A15223" s="79">
        <f t="shared" si="3"/>
        <v>57225</v>
      </c>
      <c r="H15223" s="77"/>
      <c r="I15223" s="77"/>
      <c r="J15223" s="77"/>
      <c r="K15223" s="77"/>
      <c r="L15223" s="77"/>
      <c r="M15223" s="77"/>
    </row>
    <row r="15224" ht="15.75" customHeight="1">
      <c r="A15224" s="79">
        <f t="shared" si="3"/>
        <v>57226</v>
      </c>
      <c r="H15224" s="77"/>
      <c r="I15224" s="77"/>
      <c r="J15224" s="77"/>
      <c r="K15224" s="77"/>
      <c r="L15224" s="77"/>
      <c r="M15224" s="77"/>
    </row>
    <row r="15225" ht="15.75" customHeight="1">
      <c r="A15225" s="79">
        <f t="shared" si="3"/>
        <v>57227</v>
      </c>
      <c r="H15225" s="77"/>
      <c r="I15225" s="77"/>
      <c r="J15225" s="77"/>
      <c r="K15225" s="77"/>
      <c r="L15225" s="77"/>
      <c r="M15225" s="77"/>
    </row>
    <row r="15226" ht="15.75" customHeight="1">
      <c r="A15226" s="79">
        <f t="shared" si="3"/>
        <v>57228</v>
      </c>
      <c r="H15226" s="77"/>
      <c r="I15226" s="77"/>
      <c r="J15226" s="77"/>
      <c r="K15226" s="77"/>
      <c r="L15226" s="77"/>
      <c r="M15226" s="77"/>
    </row>
    <row r="15227" ht="15.75" customHeight="1">
      <c r="A15227" s="79">
        <f t="shared" si="3"/>
        <v>57229</v>
      </c>
      <c r="H15227" s="77"/>
      <c r="I15227" s="77"/>
      <c r="J15227" s="77"/>
      <c r="K15227" s="77"/>
      <c r="L15227" s="77"/>
      <c r="M15227" s="77"/>
    </row>
    <row r="15228" ht="15.75" customHeight="1">
      <c r="A15228" s="79">
        <f t="shared" si="3"/>
        <v>57230</v>
      </c>
      <c r="H15228" s="77"/>
      <c r="I15228" s="77"/>
      <c r="J15228" s="77"/>
      <c r="K15228" s="77"/>
      <c r="L15228" s="77"/>
      <c r="M15228" s="77"/>
    </row>
    <row r="15229" ht="15.75" customHeight="1">
      <c r="A15229" s="79">
        <f t="shared" si="3"/>
        <v>57231</v>
      </c>
      <c r="H15229" s="77"/>
      <c r="I15229" s="77"/>
      <c r="J15229" s="77"/>
      <c r="K15229" s="77"/>
      <c r="L15229" s="77"/>
      <c r="M15229" s="77"/>
    </row>
    <row r="15230" ht="15.75" customHeight="1">
      <c r="A15230" s="79">
        <f t="shared" si="3"/>
        <v>57232</v>
      </c>
      <c r="H15230" s="77"/>
      <c r="I15230" s="77"/>
      <c r="J15230" s="77"/>
      <c r="K15230" s="77"/>
      <c r="L15230" s="77"/>
      <c r="M15230" s="77"/>
    </row>
    <row r="15231" ht="15.75" customHeight="1">
      <c r="A15231" s="79">
        <f t="shared" si="3"/>
        <v>57233</v>
      </c>
      <c r="H15231" s="77"/>
      <c r="I15231" s="77"/>
      <c r="J15231" s="77"/>
      <c r="K15231" s="77"/>
      <c r="L15231" s="77"/>
      <c r="M15231" s="77"/>
    </row>
    <row r="15232" ht="15.75" customHeight="1">
      <c r="A15232" s="79">
        <f t="shared" si="3"/>
        <v>57234</v>
      </c>
      <c r="H15232" s="77"/>
      <c r="I15232" s="77"/>
      <c r="J15232" s="77"/>
      <c r="K15232" s="77"/>
      <c r="L15232" s="77"/>
      <c r="M15232" s="77"/>
    </row>
    <row r="15233" ht="15.75" customHeight="1">
      <c r="A15233" s="79">
        <f t="shared" si="3"/>
        <v>57235</v>
      </c>
      <c r="H15233" s="77"/>
      <c r="I15233" s="77"/>
      <c r="J15233" s="77"/>
      <c r="K15233" s="77"/>
      <c r="L15233" s="77"/>
      <c r="M15233" s="77"/>
    </row>
    <row r="15234" ht="15.75" customHeight="1">
      <c r="A15234" s="79">
        <f t="shared" si="3"/>
        <v>57236</v>
      </c>
      <c r="H15234" s="77"/>
      <c r="I15234" s="77"/>
      <c r="J15234" s="77"/>
      <c r="K15234" s="77"/>
      <c r="L15234" s="77"/>
      <c r="M15234" s="77"/>
    </row>
    <row r="15235" ht="15.75" customHeight="1">
      <c r="A15235" s="79">
        <f t="shared" si="3"/>
        <v>57237</v>
      </c>
      <c r="H15235" s="77"/>
      <c r="I15235" s="77"/>
      <c r="J15235" s="77"/>
      <c r="K15235" s="77"/>
      <c r="L15235" s="77"/>
      <c r="M15235" s="77"/>
    </row>
    <row r="15236" ht="15.75" customHeight="1">
      <c r="A15236" s="79">
        <f t="shared" si="3"/>
        <v>57238</v>
      </c>
      <c r="H15236" s="77"/>
      <c r="I15236" s="77"/>
      <c r="J15236" s="77"/>
      <c r="K15236" s="77"/>
      <c r="L15236" s="77"/>
      <c r="M15236" s="77"/>
    </row>
    <row r="15237" ht="15.75" customHeight="1">
      <c r="A15237" s="79">
        <f t="shared" si="3"/>
        <v>57239</v>
      </c>
      <c r="H15237" s="77"/>
      <c r="I15237" s="77"/>
      <c r="J15237" s="77"/>
      <c r="K15237" s="77"/>
      <c r="L15237" s="77"/>
      <c r="M15237" s="77"/>
    </row>
    <row r="15238" ht="15.75" customHeight="1">
      <c r="A15238" s="79">
        <f t="shared" si="3"/>
        <v>57240</v>
      </c>
      <c r="H15238" s="77"/>
      <c r="I15238" s="77"/>
      <c r="J15238" s="77"/>
      <c r="K15238" s="77"/>
      <c r="L15238" s="77"/>
      <c r="M15238" s="77"/>
    </row>
    <row r="15239" ht="15.75" customHeight="1">
      <c r="A15239" s="79">
        <f t="shared" si="3"/>
        <v>57241</v>
      </c>
      <c r="H15239" s="77"/>
      <c r="I15239" s="77"/>
      <c r="J15239" s="77"/>
      <c r="K15239" s="77"/>
      <c r="L15239" s="77"/>
      <c r="M15239" s="77"/>
    </row>
    <row r="15240" ht="15.75" customHeight="1">
      <c r="A15240" s="79">
        <f t="shared" si="3"/>
        <v>57242</v>
      </c>
      <c r="H15240" s="77"/>
      <c r="I15240" s="77"/>
      <c r="J15240" s="77"/>
      <c r="K15240" s="77"/>
      <c r="L15240" s="77"/>
      <c r="M15240" s="77"/>
    </row>
    <row r="15241" ht="15.75" customHeight="1">
      <c r="A15241" s="79">
        <f t="shared" si="3"/>
        <v>57243</v>
      </c>
      <c r="H15241" s="77"/>
      <c r="I15241" s="77"/>
      <c r="J15241" s="77"/>
      <c r="K15241" s="77"/>
      <c r="L15241" s="77"/>
      <c r="M15241" s="77"/>
    </row>
    <row r="15242" ht="15.75" customHeight="1">
      <c r="A15242" s="79">
        <f t="shared" si="3"/>
        <v>57244</v>
      </c>
      <c r="H15242" s="77"/>
      <c r="I15242" s="77"/>
      <c r="J15242" s="77"/>
      <c r="K15242" s="77"/>
      <c r="L15242" s="77"/>
      <c r="M15242" s="77"/>
    </row>
    <row r="15243" ht="15.75" customHeight="1">
      <c r="A15243" s="79">
        <f t="shared" si="3"/>
        <v>57245</v>
      </c>
      <c r="H15243" s="77"/>
      <c r="I15243" s="77"/>
      <c r="J15243" s="77"/>
      <c r="K15243" s="77"/>
      <c r="L15243" s="77"/>
      <c r="M15243" s="77"/>
    </row>
    <row r="15244" ht="15.75" customHeight="1">
      <c r="A15244" s="79">
        <f t="shared" si="3"/>
        <v>57246</v>
      </c>
      <c r="H15244" s="77"/>
      <c r="I15244" s="77"/>
      <c r="J15244" s="77"/>
      <c r="K15244" s="77"/>
      <c r="L15244" s="77"/>
      <c r="M15244" s="77"/>
    </row>
    <row r="15245" ht="15.75" customHeight="1">
      <c r="A15245" s="79">
        <f t="shared" si="3"/>
        <v>57247</v>
      </c>
      <c r="H15245" s="77"/>
      <c r="I15245" s="77"/>
      <c r="J15245" s="77"/>
      <c r="K15245" s="77"/>
      <c r="L15245" s="77"/>
      <c r="M15245" s="77"/>
    </row>
    <row r="15246" ht="15.75" customHeight="1">
      <c r="A15246" s="79">
        <f t="shared" si="3"/>
        <v>57248</v>
      </c>
      <c r="H15246" s="77"/>
      <c r="I15246" s="77"/>
      <c r="J15246" s="77"/>
      <c r="K15246" s="77"/>
      <c r="L15246" s="77"/>
      <c r="M15246" s="77"/>
    </row>
    <row r="15247" ht="15.75" customHeight="1">
      <c r="A15247" s="79">
        <f t="shared" si="3"/>
        <v>57249</v>
      </c>
      <c r="H15247" s="77"/>
      <c r="I15247" s="77"/>
      <c r="J15247" s="77"/>
      <c r="K15247" s="77"/>
      <c r="L15247" s="77"/>
      <c r="M15247" s="77"/>
    </row>
    <row r="15248" ht="15.75" customHeight="1">
      <c r="A15248" s="79">
        <f t="shared" si="3"/>
        <v>57250</v>
      </c>
      <c r="H15248" s="77"/>
      <c r="I15248" s="77"/>
      <c r="J15248" s="77"/>
      <c r="K15248" s="77"/>
      <c r="L15248" s="77"/>
      <c r="M15248" s="77"/>
    </row>
    <row r="15249" ht="15.75" customHeight="1">
      <c r="A15249" s="79">
        <f t="shared" si="3"/>
        <v>57251</v>
      </c>
      <c r="H15249" s="77"/>
      <c r="I15249" s="77"/>
      <c r="J15249" s="77"/>
      <c r="K15249" s="77"/>
      <c r="L15249" s="77"/>
      <c r="M15249" s="77"/>
    </row>
    <row r="15250" ht="15.75" customHeight="1">
      <c r="A15250" s="79">
        <f t="shared" si="3"/>
        <v>57252</v>
      </c>
      <c r="H15250" s="77"/>
      <c r="I15250" s="77"/>
      <c r="J15250" s="77"/>
      <c r="K15250" s="77"/>
      <c r="L15250" s="77"/>
      <c r="M15250" s="77"/>
    </row>
    <row r="15251" ht="15.75" customHeight="1">
      <c r="A15251" s="79">
        <f t="shared" si="3"/>
        <v>57253</v>
      </c>
      <c r="H15251" s="77"/>
      <c r="I15251" s="77"/>
      <c r="J15251" s="77"/>
      <c r="K15251" s="77"/>
      <c r="L15251" s="77"/>
      <c r="M15251" s="77"/>
    </row>
    <row r="15252" ht="15.75" customHeight="1">
      <c r="A15252" s="79">
        <f t="shared" si="3"/>
        <v>57254</v>
      </c>
      <c r="H15252" s="77"/>
      <c r="I15252" s="77"/>
      <c r="J15252" s="77"/>
      <c r="K15252" s="77"/>
      <c r="L15252" s="77"/>
      <c r="M15252" s="77"/>
    </row>
    <row r="15253" ht="15.75" customHeight="1">
      <c r="A15253" s="79">
        <f t="shared" si="3"/>
        <v>57255</v>
      </c>
      <c r="H15253" s="77"/>
      <c r="I15253" s="77"/>
      <c r="J15253" s="77"/>
      <c r="K15253" s="77"/>
      <c r="L15253" s="77"/>
      <c r="M15253" s="77"/>
    </row>
    <row r="15254" ht="15.75" customHeight="1">
      <c r="A15254" s="79">
        <f t="shared" si="3"/>
        <v>57256</v>
      </c>
      <c r="H15254" s="77"/>
      <c r="I15254" s="77"/>
      <c r="J15254" s="77"/>
      <c r="K15254" s="77"/>
      <c r="L15254" s="77"/>
      <c r="M15254" s="77"/>
    </row>
    <row r="15255" ht="15.75" customHeight="1">
      <c r="A15255" s="79">
        <f t="shared" si="3"/>
        <v>57257</v>
      </c>
      <c r="H15255" s="77"/>
      <c r="I15255" s="77"/>
      <c r="J15255" s="77"/>
      <c r="K15255" s="77"/>
      <c r="L15255" s="77"/>
      <c r="M15255" s="77"/>
    </row>
    <row r="15256" ht="15.75" customHeight="1">
      <c r="A15256" s="79">
        <f t="shared" si="3"/>
        <v>57258</v>
      </c>
      <c r="H15256" s="77"/>
      <c r="I15256" s="77"/>
      <c r="J15256" s="77"/>
      <c r="K15256" s="77"/>
      <c r="L15256" s="77"/>
      <c r="M15256" s="77"/>
    </row>
    <row r="15257" ht="15.75" customHeight="1">
      <c r="A15257" s="79">
        <f t="shared" si="3"/>
        <v>57259</v>
      </c>
      <c r="H15257" s="77"/>
      <c r="I15257" s="77"/>
      <c r="J15257" s="77"/>
      <c r="K15257" s="77"/>
      <c r="L15257" s="77"/>
      <c r="M15257" s="77"/>
    </row>
    <row r="15258" ht="15.75" customHeight="1">
      <c r="A15258" s="79">
        <f t="shared" si="3"/>
        <v>57260</v>
      </c>
      <c r="H15258" s="77"/>
      <c r="I15258" s="77"/>
      <c r="J15258" s="77"/>
      <c r="K15258" s="77"/>
      <c r="L15258" s="77"/>
      <c r="M15258" s="77"/>
    </row>
    <row r="15259" ht="15.75" customHeight="1">
      <c r="A15259" s="79">
        <f t="shared" si="3"/>
        <v>57261</v>
      </c>
      <c r="H15259" s="77"/>
      <c r="I15259" s="77"/>
      <c r="J15259" s="77"/>
      <c r="K15259" s="77"/>
      <c r="L15259" s="77"/>
      <c r="M15259" s="77"/>
    </row>
    <row r="15260" ht="15.75" customHeight="1">
      <c r="A15260" s="79">
        <f t="shared" si="3"/>
        <v>57262</v>
      </c>
      <c r="H15260" s="77"/>
      <c r="I15260" s="77"/>
      <c r="J15260" s="77"/>
      <c r="K15260" s="77"/>
      <c r="L15260" s="77"/>
      <c r="M15260" s="77"/>
    </row>
    <row r="15261" ht="15.75" customHeight="1">
      <c r="A15261" s="79">
        <f t="shared" si="3"/>
        <v>57263</v>
      </c>
      <c r="H15261" s="77"/>
      <c r="I15261" s="77"/>
      <c r="J15261" s="77"/>
      <c r="K15261" s="77"/>
      <c r="L15261" s="77"/>
      <c r="M15261" s="77"/>
    </row>
    <row r="15262" ht="15.75" customHeight="1">
      <c r="A15262" s="79">
        <f t="shared" si="3"/>
        <v>57264</v>
      </c>
      <c r="H15262" s="77"/>
      <c r="I15262" s="77"/>
      <c r="J15262" s="77"/>
      <c r="K15262" s="77"/>
      <c r="L15262" s="77"/>
      <c r="M15262" s="77"/>
    </row>
    <row r="15263" ht="15.75" customHeight="1">
      <c r="A15263" s="79">
        <f t="shared" si="3"/>
        <v>57265</v>
      </c>
      <c r="H15263" s="77"/>
      <c r="I15263" s="77"/>
      <c r="J15263" s="77"/>
      <c r="K15263" s="77"/>
      <c r="L15263" s="77"/>
      <c r="M15263" s="77"/>
    </row>
    <row r="15264" ht="15.75" customHeight="1">
      <c r="A15264" s="79">
        <f t="shared" si="3"/>
        <v>57266</v>
      </c>
      <c r="H15264" s="77"/>
      <c r="I15264" s="77"/>
      <c r="J15264" s="77"/>
      <c r="K15264" s="77"/>
      <c r="L15264" s="77"/>
      <c r="M15264" s="77"/>
    </row>
    <row r="15265" ht="15.75" customHeight="1">
      <c r="A15265" s="79">
        <f t="shared" si="3"/>
        <v>57267</v>
      </c>
      <c r="H15265" s="77"/>
      <c r="I15265" s="77"/>
      <c r="J15265" s="77"/>
      <c r="K15265" s="77"/>
      <c r="L15265" s="77"/>
      <c r="M15265" s="77"/>
    </row>
    <row r="15266" ht="15.75" customHeight="1">
      <c r="A15266" s="79">
        <f t="shared" si="3"/>
        <v>57268</v>
      </c>
      <c r="H15266" s="77"/>
      <c r="I15266" s="77"/>
      <c r="J15266" s="77"/>
      <c r="K15266" s="77"/>
      <c r="L15266" s="77"/>
      <c r="M15266" s="77"/>
    </row>
    <row r="15267" ht="15.75" customHeight="1">
      <c r="A15267" s="79">
        <f t="shared" si="3"/>
        <v>57269</v>
      </c>
      <c r="H15267" s="77"/>
      <c r="I15267" s="77"/>
      <c r="J15267" s="77"/>
      <c r="K15267" s="77"/>
      <c r="L15267" s="77"/>
      <c r="M15267" s="77"/>
    </row>
    <row r="15268" ht="15.75" customHeight="1">
      <c r="A15268" s="79">
        <f t="shared" si="3"/>
        <v>57270</v>
      </c>
      <c r="H15268" s="77"/>
      <c r="I15268" s="77"/>
      <c r="J15268" s="77"/>
      <c r="K15268" s="77"/>
      <c r="L15268" s="77"/>
      <c r="M15268" s="77"/>
    </row>
    <row r="15269" ht="15.75" customHeight="1">
      <c r="A15269" s="79">
        <f t="shared" si="3"/>
        <v>57271</v>
      </c>
      <c r="H15269" s="77"/>
      <c r="I15269" s="77"/>
      <c r="J15269" s="77"/>
      <c r="K15269" s="77"/>
      <c r="L15269" s="77"/>
      <c r="M15269" s="77"/>
    </row>
    <row r="15270" ht="15.75" customHeight="1">
      <c r="A15270" s="79">
        <f t="shared" si="3"/>
        <v>57272</v>
      </c>
      <c r="H15270" s="77"/>
      <c r="I15270" s="77"/>
      <c r="J15270" s="77"/>
      <c r="K15270" s="77"/>
      <c r="L15270" s="77"/>
      <c r="M15270" s="77"/>
    </row>
    <row r="15271" ht="15.75" customHeight="1">
      <c r="A15271" s="79">
        <f t="shared" si="3"/>
        <v>57273</v>
      </c>
      <c r="H15271" s="77"/>
      <c r="I15271" s="77"/>
      <c r="J15271" s="77"/>
      <c r="K15271" s="77"/>
      <c r="L15271" s="77"/>
      <c r="M15271" s="77"/>
    </row>
    <row r="15272" ht="15.75" customHeight="1">
      <c r="A15272" s="79">
        <f t="shared" si="3"/>
        <v>57274</v>
      </c>
      <c r="H15272" s="77"/>
      <c r="I15272" s="77"/>
      <c r="J15272" s="77"/>
      <c r="K15272" s="77"/>
      <c r="L15272" s="77"/>
      <c r="M15272" s="77"/>
    </row>
    <row r="15273" ht="15.75" customHeight="1">
      <c r="A15273" s="79">
        <f t="shared" si="3"/>
        <v>57275</v>
      </c>
      <c r="H15273" s="77"/>
      <c r="I15273" s="77"/>
      <c r="J15273" s="77"/>
      <c r="K15273" s="77"/>
      <c r="L15273" s="77"/>
      <c r="M15273" s="77"/>
    </row>
    <row r="15274" ht="15.75" customHeight="1">
      <c r="A15274" s="79">
        <f t="shared" si="3"/>
        <v>57276</v>
      </c>
      <c r="H15274" s="77"/>
      <c r="I15274" s="77"/>
      <c r="J15274" s="77"/>
      <c r="K15274" s="77"/>
      <c r="L15274" s="77"/>
      <c r="M15274" s="77"/>
    </row>
    <row r="15275" ht="15.75" customHeight="1">
      <c r="A15275" s="79">
        <f t="shared" si="3"/>
        <v>57277</v>
      </c>
      <c r="H15275" s="77"/>
      <c r="I15275" s="77"/>
      <c r="J15275" s="77"/>
      <c r="K15275" s="77"/>
      <c r="L15275" s="77"/>
      <c r="M15275" s="77"/>
    </row>
    <row r="15276" ht="15.75" customHeight="1">
      <c r="A15276" s="79">
        <f t="shared" si="3"/>
        <v>57278</v>
      </c>
      <c r="H15276" s="77"/>
      <c r="I15276" s="77"/>
      <c r="J15276" s="77"/>
      <c r="K15276" s="77"/>
      <c r="L15276" s="77"/>
      <c r="M15276" s="77"/>
    </row>
    <row r="15277" ht="15.75" customHeight="1">
      <c r="A15277" s="79">
        <f t="shared" si="3"/>
        <v>57279</v>
      </c>
      <c r="H15277" s="77"/>
      <c r="I15277" s="77"/>
      <c r="J15277" s="77"/>
      <c r="K15277" s="77"/>
      <c r="L15277" s="77"/>
      <c r="M15277" s="77"/>
    </row>
    <row r="15278" ht="15.75" customHeight="1">
      <c r="A15278" s="79">
        <f t="shared" si="3"/>
        <v>57280</v>
      </c>
      <c r="H15278" s="77"/>
      <c r="I15278" s="77"/>
      <c r="J15278" s="77"/>
      <c r="K15278" s="77"/>
      <c r="L15278" s="77"/>
      <c r="M15278" s="77"/>
    </row>
    <row r="15279" ht="15.75" customHeight="1">
      <c r="A15279" s="79">
        <f t="shared" si="3"/>
        <v>57281</v>
      </c>
      <c r="H15279" s="77"/>
      <c r="I15279" s="77"/>
      <c r="J15279" s="77"/>
      <c r="K15279" s="77"/>
      <c r="L15279" s="77"/>
      <c r="M15279" s="77"/>
    </row>
    <row r="15280" ht="15.75" customHeight="1">
      <c r="A15280" s="79">
        <f t="shared" si="3"/>
        <v>57282</v>
      </c>
      <c r="H15280" s="77"/>
      <c r="I15280" s="77"/>
      <c r="J15280" s="77"/>
      <c r="K15280" s="77"/>
      <c r="L15280" s="77"/>
      <c r="M15280" s="77"/>
    </row>
    <row r="15281" ht="15.75" customHeight="1">
      <c r="A15281" s="79">
        <f t="shared" si="3"/>
        <v>57283</v>
      </c>
      <c r="H15281" s="77"/>
      <c r="I15281" s="77"/>
      <c r="J15281" s="77"/>
      <c r="K15281" s="77"/>
      <c r="L15281" s="77"/>
      <c r="M15281" s="77"/>
    </row>
    <row r="15282" ht="15.75" customHeight="1">
      <c r="A15282" s="79">
        <f t="shared" si="3"/>
        <v>57284</v>
      </c>
      <c r="H15282" s="77"/>
      <c r="I15282" s="77"/>
      <c r="J15282" s="77"/>
      <c r="K15282" s="77"/>
      <c r="L15282" s="77"/>
      <c r="M15282" s="77"/>
    </row>
    <row r="15283" ht="15.75" customHeight="1">
      <c r="A15283" s="79">
        <f t="shared" si="3"/>
        <v>57285</v>
      </c>
      <c r="H15283" s="77"/>
      <c r="I15283" s="77"/>
      <c r="J15283" s="77"/>
      <c r="K15283" s="77"/>
      <c r="L15283" s="77"/>
      <c r="M15283" s="77"/>
    </row>
    <row r="15284" ht="15.75" customHeight="1">
      <c r="A15284" s="79">
        <f t="shared" si="3"/>
        <v>57286</v>
      </c>
      <c r="H15284" s="77"/>
      <c r="I15284" s="77"/>
      <c r="J15284" s="77"/>
      <c r="K15284" s="77"/>
      <c r="L15284" s="77"/>
      <c r="M15284" s="77"/>
    </row>
    <row r="15285" ht="15.75" customHeight="1">
      <c r="A15285" s="79">
        <f t="shared" si="3"/>
        <v>57287</v>
      </c>
      <c r="H15285" s="77"/>
      <c r="I15285" s="77"/>
      <c r="J15285" s="77"/>
      <c r="K15285" s="77"/>
      <c r="L15285" s="77"/>
      <c r="M15285" s="77"/>
    </row>
    <row r="15286" ht="15.75" customHeight="1">
      <c r="A15286" s="79">
        <f t="shared" si="3"/>
        <v>57288</v>
      </c>
      <c r="H15286" s="77"/>
      <c r="I15286" s="77"/>
      <c r="J15286" s="77"/>
      <c r="K15286" s="77"/>
      <c r="L15286" s="77"/>
      <c r="M15286" s="77"/>
    </row>
    <row r="15287" ht="15.75" customHeight="1">
      <c r="A15287" s="79">
        <f t="shared" si="3"/>
        <v>57289</v>
      </c>
      <c r="H15287" s="77"/>
      <c r="I15287" s="77"/>
      <c r="J15287" s="77"/>
      <c r="K15287" s="77"/>
      <c r="L15287" s="77"/>
      <c r="M15287" s="77"/>
    </row>
    <row r="15288" ht="15.75" customHeight="1">
      <c r="A15288" s="79">
        <f t="shared" si="3"/>
        <v>57290</v>
      </c>
      <c r="H15288" s="77"/>
      <c r="I15288" s="77"/>
      <c r="J15288" s="77"/>
      <c r="K15288" s="77"/>
      <c r="L15288" s="77"/>
      <c r="M15288" s="77"/>
    </row>
    <row r="15289" ht="15.75" customHeight="1">
      <c r="A15289" s="79">
        <f t="shared" si="3"/>
        <v>57291</v>
      </c>
      <c r="H15289" s="77"/>
      <c r="I15289" s="77"/>
      <c r="J15289" s="77"/>
      <c r="K15289" s="77"/>
      <c r="L15289" s="77"/>
      <c r="M15289" s="77"/>
    </row>
    <row r="15290" ht="15.75" customHeight="1">
      <c r="A15290" s="79">
        <f t="shared" si="3"/>
        <v>57292</v>
      </c>
      <c r="H15290" s="77"/>
      <c r="I15290" s="77"/>
      <c r="J15290" s="77"/>
      <c r="K15290" s="77"/>
      <c r="L15290" s="77"/>
      <c r="M15290" s="77"/>
    </row>
    <row r="15291" ht="15.75" customHeight="1">
      <c r="A15291" s="79">
        <f t="shared" si="3"/>
        <v>57293</v>
      </c>
      <c r="H15291" s="77"/>
      <c r="I15291" s="77"/>
      <c r="J15291" s="77"/>
      <c r="K15291" s="77"/>
      <c r="L15291" s="77"/>
      <c r="M15291" s="77"/>
    </row>
    <row r="15292" ht="15.75" customHeight="1">
      <c r="A15292" s="79">
        <f t="shared" si="3"/>
        <v>57294</v>
      </c>
      <c r="H15292" s="77"/>
      <c r="I15292" s="77"/>
      <c r="J15292" s="77"/>
      <c r="K15292" s="77"/>
      <c r="L15292" s="77"/>
      <c r="M15292" s="77"/>
    </row>
    <row r="15293" ht="15.75" customHeight="1">
      <c r="A15293" s="79">
        <f t="shared" si="3"/>
        <v>57295</v>
      </c>
      <c r="H15293" s="77"/>
      <c r="I15293" s="77"/>
      <c r="J15293" s="77"/>
      <c r="K15293" s="77"/>
      <c r="L15293" s="77"/>
      <c r="M15293" s="77"/>
    </row>
    <row r="15294" ht="15.75" customHeight="1">
      <c r="A15294" s="79">
        <f t="shared" si="3"/>
        <v>57296</v>
      </c>
      <c r="H15294" s="77"/>
      <c r="I15294" s="77"/>
      <c r="J15294" s="77"/>
      <c r="K15294" s="77"/>
      <c r="L15294" s="77"/>
      <c r="M15294" s="77"/>
    </row>
    <row r="15295" ht="15.75" customHeight="1">
      <c r="A15295" s="79">
        <f t="shared" si="3"/>
        <v>57297</v>
      </c>
      <c r="H15295" s="77"/>
      <c r="I15295" s="77"/>
      <c r="J15295" s="77"/>
      <c r="K15295" s="77"/>
      <c r="L15295" s="77"/>
      <c r="M15295" s="77"/>
    </row>
    <row r="15296" ht="15.75" customHeight="1">
      <c r="A15296" s="79">
        <f t="shared" si="3"/>
        <v>57298</v>
      </c>
      <c r="H15296" s="77"/>
      <c r="I15296" s="77"/>
      <c r="J15296" s="77"/>
      <c r="K15296" s="77"/>
      <c r="L15296" s="77"/>
      <c r="M15296" s="77"/>
    </row>
    <row r="15297" ht="15.75" customHeight="1">
      <c r="A15297" s="79">
        <f t="shared" si="3"/>
        <v>57299</v>
      </c>
      <c r="H15297" s="77"/>
      <c r="I15297" s="77"/>
      <c r="J15297" s="77"/>
      <c r="K15297" s="77"/>
      <c r="L15297" s="77"/>
      <c r="M15297" s="77"/>
    </row>
    <row r="15298" ht="15.75" customHeight="1">
      <c r="A15298" s="79">
        <f t="shared" si="3"/>
        <v>57300</v>
      </c>
      <c r="H15298" s="77"/>
      <c r="I15298" s="77"/>
      <c r="J15298" s="77"/>
      <c r="K15298" s="77"/>
      <c r="L15298" s="77"/>
      <c r="M15298" s="77"/>
    </row>
    <row r="15299" ht="15.75" customHeight="1">
      <c r="A15299" s="79">
        <f t="shared" si="3"/>
        <v>57301</v>
      </c>
      <c r="H15299" s="77"/>
      <c r="I15299" s="77"/>
      <c r="J15299" s="77"/>
      <c r="K15299" s="77"/>
      <c r="L15299" s="77"/>
      <c r="M15299" s="77"/>
    </row>
    <row r="15300" ht="15.75" customHeight="1">
      <c r="A15300" s="79">
        <f t="shared" si="3"/>
        <v>57302</v>
      </c>
      <c r="H15300" s="77"/>
      <c r="I15300" s="77"/>
      <c r="J15300" s="77"/>
      <c r="K15300" s="77"/>
      <c r="L15300" s="77"/>
      <c r="M15300" s="77"/>
    </row>
    <row r="15301" ht="15.75" customHeight="1">
      <c r="A15301" s="79">
        <f t="shared" si="3"/>
        <v>57303</v>
      </c>
      <c r="H15301" s="77"/>
      <c r="I15301" s="77"/>
      <c r="J15301" s="77"/>
      <c r="K15301" s="77"/>
      <c r="L15301" s="77"/>
      <c r="M15301" s="77"/>
    </row>
    <row r="15302" ht="15.75" customHeight="1">
      <c r="A15302" s="79">
        <f t="shared" si="3"/>
        <v>57304</v>
      </c>
      <c r="H15302" s="77"/>
      <c r="I15302" s="77"/>
      <c r="J15302" s="77"/>
      <c r="K15302" s="77"/>
      <c r="L15302" s="77"/>
      <c r="M15302" s="77"/>
    </row>
    <row r="15303" ht="15.75" customHeight="1">
      <c r="A15303" s="79">
        <f t="shared" si="3"/>
        <v>57305</v>
      </c>
      <c r="H15303" s="77"/>
      <c r="I15303" s="77"/>
      <c r="J15303" s="77"/>
      <c r="K15303" s="77"/>
      <c r="L15303" s="77"/>
      <c r="M15303" s="77"/>
    </row>
    <row r="15304" ht="15.75" customHeight="1">
      <c r="A15304" s="79">
        <f t="shared" si="3"/>
        <v>57306</v>
      </c>
      <c r="H15304" s="77"/>
      <c r="I15304" s="77"/>
      <c r="J15304" s="77"/>
      <c r="K15304" s="77"/>
      <c r="L15304" s="77"/>
      <c r="M15304" s="77"/>
    </row>
    <row r="15305" ht="15.75" customHeight="1">
      <c r="A15305" s="79">
        <f t="shared" si="3"/>
        <v>57307</v>
      </c>
      <c r="H15305" s="77"/>
      <c r="I15305" s="77"/>
      <c r="J15305" s="77"/>
      <c r="K15305" s="77"/>
      <c r="L15305" s="77"/>
      <c r="M15305" s="77"/>
    </row>
    <row r="15306" ht="15.75" customHeight="1">
      <c r="A15306" s="79">
        <f t="shared" si="3"/>
        <v>57308</v>
      </c>
      <c r="H15306" s="77"/>
      <c r="I15306" s="77"/>
      <c r="J15306" s="77"/>
      <c r="K15306" s="77"/>
      <c r="L15306" s="77"/>
      <c r="M15306" s="77"/>
    </row>
    <row r="15307" ht="15.75" customHeight="1">
      <c r="A15307" s="79">
        <f t="shared" si="3"/>
        <v>57309</v>
      </c>
      <c r="H15307" s="77"/>
      <c r="I15307" s="77"/>
      <c r="J15307" s="77"/>
      <c r="K15307" s="77"/>
      <c r="L15307" s="77"/>
      <c r="M15307" s="77"/>
    </row>
    <row r="15308" ht="15.75" customHeight="1">
      <c r="A15308" s="79">
        <f t="shared" si="3"/>
        <v>57310</v>
      </c>
      <c r="H15308" s="77"/>
      <c r="I15308" s="77"/>
      <c r="J15308" s="77"/>
      <c r="K15308" s="77"/>
      <c r="L15308" s="77"/>
      <c r="M15308" s="77"/>
    </row>
    <row r="15309" ht="15.75" customHeight="1">
      <c r="A15309" s="79">
        <f t="shared" si="3"/>
        <v>57311</v>
      </c>
      <c r="H15309" s="77"/>
      <c r="I15309" s="77"/>
      <c r="J15309" s="77"/>
      <c r="K15309" s="77"/>
      <c r="L15309" s="77"/>
      <c r="M15309" s="77"/>
    </row>
    <row r="15310" ht="15.75" customHeight="1">
      <c r="A15310" s="79">
        <f t="shared" si="3"/>
        <v>57312</v>
      </c>
      <c r="H15310" s="77"/>
      <c r="I15310" s="77"/>
      <c r="J15310" s="77"/>
      <c r="K15310" s="77"/>
      <c r="L15310" s="77"/>
      <c r="M15310" s="77"/>
    </row>
    <row r="15311" ht="15.75" customHeight="1">
      <c r="A15311" s="79">
        <f t="shared" si="3"/>
        <v>57313</v>
      </c>
      <c r="H15311" s="77"/>
      <c r="I15311" s="77"/>
      <c r="J15311" s="77"/>
      <c r="K15311" s="77"/>
      <c r="L15311" s="77"/>
      <c r="M15311" s="77"/>
    </row>
    <row r="15312" ht="15.75" customHeight="1">
      <c r="A15312" s="79">
        <f t="shared" si="3"/>
        <v>57314</v>
      </c>
      <c r="H15312" s="77"/>
      <c r="I15312" s="77"/>
      <c r="J15312" s="77"/>
      <c r="K15312" s="77"/>
      <c r="L15312" s="77"/>
      <c r="M15312" s="77"/>
    </row>
    <row r="15313" ht="15.75" customHeight="1">
      <c r="A15313" s="79">
        <f t="shared" si="3"/>
        <v>57315</v>
      </c>
      <c r="H15313" s="77"/>
      <c r="I15313" s="77"/>
      <c r="J15313" s="77"/>
      <c r="K15313" s="77"/>
      <c r="L15313" s="77"/>
      <c r="M15313" s="77"/>
    </row>
    <row r="15314" ht="15.75" customHeight="1">
      <c r="A15314" s="79">
        <f t="shared" si="3"/>
        <v>57316</v>
      </c>
      <c r="H15314" s="77"/>
      <c r="I15314" s="77"/>
      <c r="J15314" s="77"/>
      <c r="K15314" s="77"/>
      <c r="L15314" s="77"/>
      <c r="M15314" s="77"/>
    </row>
    <row r="15315" ht="15.75" customHeight="1">
      <c r="A15315" s="79">
        <f t="shared" si="3"/>
        <v>57317</v>
      </c>
      <c r="H15315" s="77"/>
      <c r="I15315" s="77"/>
      <c r="J15315" s="77"/>
      <c r="K15315" s="77"/>
      <c r="L15315" s="77"/>
      <c r="M15315" s="77"/>
    </row>
    <row r="15316" ht="15.75" customHeight="1">
      <c r="A15316" s="79">
        <f t="shared" si="3"/>
        <v>57318</v>
      </c>
      <c r="H15316" s="77"/>
      <c r="I15316" s="77"/>
      <c r="J15316" s="77"/>
      <c r="K15316" s="77"/>
      <c r="L15316" s="77"/>
      <c r="M15316" s="77"/>
    </row>
    <row r="15317" ht="15.75" customHeight="1">
      <c r="A15317" s="79">
        <f t="shared" si="3"/>
        <v>57319</v>
      </c>
      <c r="H15317" s="77"/>
      <c r="I15317" s="77"/>
      <c r="J15317" s="77"/>
      <c r="K15317" s="77"/>
      <c r="L15317" s="77"/>
      <c r="M15317" s="77"/>
    </row>
    <row r="15318" ht="15.75" customHeight="1">
      <c r="A15318" s="79">
        <f t="shared" si="3"/>
        <v>57320</v>
      </c>
      <c r="H15318" s="77"/>
      <c r="I15318" s="77"/>
      <c r="J15318" s="77"/>
      <c r="K15318" s="77"/>
      <c r="L15318" s="77"/>
      <c r="M15318" s="77"/>
    </row>
    <row r="15319" ht="15.75" customHeight="1">
      <c r="A15319" s="79">
        <f t="shared" si="3"/>
        <v>57321</v>
      </c>
      <c r="H15319" s="77"/>
      <c r="I15319" s="77"/>
      <c r="J15319" s="77"/>
      <c r="K15319" s="77"/>
      <c r="L15319" s="77"/>
      <c r="M15319" s="77"/>
    </row>
    <row r="15320" ht="15.75" customHeight="1">
      <c r="A15320" s="79">
        <f t="shared" si="3"/>
        <v>57322</v>
      </c>
      <c r="H15320" s="77"/>
      <c r="I15320" s="77"/>
      <c r="J15320" s="77"/>
      <c r="K15320" s="77"/>
      <c r="L15320" s="77"/>
      <c r="M15320" s="77"/>
    </row>
    <row r="15321" ht="15.75" customHeight="1">
      <c r="A15321" s="79">
        <f t="shared" si="3"/>
        <v>57323</v>
      </c>
      <c r="H15321" s="77"/>
      <c r="I15321" s="77"/>
      <c r="J15321" s="77"/>
      <c r="K15321" s="77"/>
      <c r="L15321" s="77"/>
      <c r="M15321" s="77"/>
    </row>
    <row r="15322" ht="15.75" customHeight="1">
      <c r="A15322" s="79">
        <f t="shared" si="3"/>
        <v>57324</v>
      </c>
      <c r="H15322" s="77"/>
      <c r="I15322" s="77"/>
      <c r="J15322" s="77"/>
      <c r="K15322" s="77"/>
      <c r="L15322" s="77"/>
      <c r="M15322" s="77"/>
    </row>
    <row r="15323" ht="15.75" customHeight="1">
      <c r="A15323" s="79">
        <f t="shared" si="3"/>
        <v>57325</v>
      </c>
      <c r="H15323" s="77"/>
      <c r="I15323" s="77"/>
      <c r="J15323" s="77"/>
      <c r="K15323" s="77"/>
      <c r="L15323" s="77"/>
      <c r="M15323" s="77"/>
    </row>
    <row r="15324" ht="15.75" customHeight="1">
      <c r="A15324" s="79">
        <f t="shared" si="3"/>
        <v>57326</v>
      </c>
      <c r="H15324" s="77"/>
      <c r="I15324" s="77"/>
      <c r="J15324" s="77"/>
      <c r="K15324" s="77"/>
      <c r="L15324" s="77"/>
      <c r="M15324" s="77"/>
    </row>
    <row r="15325" ht="15.75" customHeight="1">
      <c r="A15325" s="79">
        <f t="shared" si="3"/>
        <v>57327</v>
      </c>
      <c r="H15325" s="77"/>
      <c r="I15325" s="77"/>
      <c r="J15325" s="77"/>
      <c r="K15325" s="77"/>
      <c r="L15325" s="77"/>
      <c r="M15325" s="77"/>
    </row>
    <row r="15326" ht="15.75" customHeight="1">
      <c r="A15326" s="79">
        <f t="shared" si="3"/>
        <v>57328</v>
      </c>
      <c r="H15326" s="77"/>
      <c r="I15326" s="77"/>
      <c r="J15326" s="77"/>
      <c r="K15326" s="77"/>
      <c r="L15326" s="77"/>
      <c r="M15326" s="77"/>
    </row>
    <row r="15327" ht="15.75" customHeight="1">
      <c r="A15327" s="79">
        <f t="shared" si="3"/>
        <v>57329</v>
      </c>
      <c r="H15327" s="77"/>
      <c r="I15327" s="77"/>
      <c r="J15327" s="77"/>
      <c r="K15327" s="77"/>
      <c r="L15327" s="77"/>
      <c r="M15327" s="77"/>
    </row>
    <row r="15328" ht="15.75" customHeight="1">
      <c r="A15328" s="79">
        <f t="shared" si="3"/>
        <v>57330</v>
      </c>
      <c r="H15328" s="77"/>
      <c r="I15328" s="77"/>
      <c r="J15328" s="77"/>
      <c r="K15328" s="77"/>
      <c r="L15328" s="77"/>
      <c r="M15328" s="77"/>
    </row>
    <row r="15329" ht="15.75" customHeight="1">
      <c r="A15329" s="79">
        <f t="shared" si="3"/>
        <v>57331</v>
      </c>
      <c r="H15329" s="77"/>
      <c r="I15329" s="77"/>
      <c r="J15329" s="77"/>
      <c r="K15329" s="77"/>
      <c r="L15329" s="77"/>
      <c r="M15329" s="77"/>
    </row>
    <row r="15330" ht="15.75" customHeight="1">
      <c r="A15330" s="79">
        <f t="shared" si="3"/>
        <v>57332</v>
      </c>
      <c r="H15330" s="77"/>
      <c r="I15330" s="77"/>
      <c r="J15330" s="77"/>
      <c r="K15330" s="77"/>
      <c r="L15330" s="77"/>
      <c r="M15330" s="77"/>
    </row>
    <row r="15331" ht="15.75" customHeight="1">
      <c r="A15331" s="79">
        <f t="shared" si="3"/>
        <v>57333</v>
      </c>
      <c r="H15331" s="77"/>
      <c r="I15331" s="77"/>
      <c r="J15331" s="77"/>
      <c r="K15331" s="77"/>
      <c r="L15331" s="77"/>
      <c r="M15331" s="77"/>
    </row>
    <row r="15332" ht="15.75" customHeight="1">
      <c r="A15332" s="79">
        <f t="shared" si="3"/>
        <v>57334</v>
      </c>
      <c r="H15332" s="77"/>
      <c r="I15332" s="77"/>
      <c r="J15332" s="77"/>
      <c r="K15332" s="77"/>
      <c r="L15332" s="77"/>
      <c r="M15332" s="77"/>
    </row>
    <row r="15333" ht="15.75" customHeight="1">
      <c r="A15333" s="79">
        <f t="shared" si="3"/>
        <v>57335</v>
      </c>
      <c r="H15333" s="77"/>
      <c r="I15333" s="77"/>
      <c r="J15333" s="77"/>
      <c r="K15333" s="77"/>
      <c r="L15333" s="77"/>
      <c r="M15333" s="77"/>
    </row>
    <row r="15334" ht="15.75" customHeight="1">
      <c r="A15334" s="79">
        <f t="shared" si="3"/>
        <v>57336</v>
      </c>
      <c r="H15334" s="77"/>
      <c r="I15334" s="77"/>
      <c r="J15334" s="77"/>
      <c r="K15334" s="77"/>
      <c r="L15334" s="77"/>
      <c r="M15334" s="77"/>
    </row>
    <row r="15335" ht="15.75" customHeight="1">
      <c r="A15335" s="79">
        <f t="shared" si="3"/>
        <v>57337</v>
      </c>
      <c r="H15335" s="77"/>
      <c r="I15335" s="77"/>
      <c r="J15335" s="77"/>
      <c r="K15335" s="77"/>
      <c r="L15335" s="77"/>
      <c r="M15335" s="77"/>
    </row>
    <row r="15336" ht="15.75" customHeight="1">
      <c r="A15336" s="79">
        <f t="shared" si="3"/>
        <v>57338</v>
      </c>
      <c r="H15336" s="77"/>
      <c r="I15336" s="77"/>
      <c r="J15336" s="77"/>
      <c r="K15336" s="77"/>
      <c r="L15336" s="77"/>
      <c r="M15336" s="77"/>
    </row>
    <row r="15337" ht="15.75" customHeight="1">
      <c r="A15337" s="79">
        <f t="shared" si="3"/>
        <v>57339</v>
      </c>
      <c r="H15337" s="77"/>
      <c r="I15337" s="77"/>
      <c r="J15337" s="77"/>
      <c r="K15337" s="77"/>
      <c r="L15337" s="77"/>
      <c r="M15337" s="77"/>
    </row>
    <row r="15338" ht="15.75" customHeight="1">
      <c r="A15338" s="79">
        <f t="shared" si="3"/>
        <v>57340</v>
      </c>
      <c r="H15338" s="77"/>
      <c r="I15338" s="77"/>
      <c r="J15338" s="77"/>
      <c r="K15338" s="77"/>
      <c r="L15338" s="77"/>
      <c r="M15338" s="77"/>
    </row>
    <row r="15339" ht="15.75" customHeight="1">
      <c r="A15339" s="79">
        <f t="shared" si="3"/>
        <v>57341</v>
      </c>
      <c r="H15339" s="77"/>
      <c r="I15339" s="77"/>
      <c r="J15339" s="77"/>
      <c r="K15339" s="77"/>
      <c r="L15339" s="77"/>
      <c r="M15339" s="77"/>
    </row>
    <row r="15340" ht="15.75" customHeight="1">
      <c r="A15340" s="79">
        <f t="shared" si="3"/>
        <v>57342</v>
      </c>
      <c r="H15340" s="77"/>
      <c r="I15340" s="77"/>
      <c r="J15340" s="77"/>
      <c r="K15340" s="77"/>
      <c r="L15340" s="77"/>
      <c r="M15340" s="77"/>
    </row>
    <row r="15341" ht="15.75" customHeight="1">
      <c r="A15341" s="79">
        <f t="shared" si="3"/>
        <v>57343</v>
      </c>
      <c r="H15341" s="77"/>
      <c r="I15341" s="77"/>
      <c r="J15341" s="77"/>
      <c r="K15341" s="77"/>
      <c r="L15341" s="77"/>
      <c r="M15341" s="77"/>
    </row>
    <row r="15342" ht="15.75" customHeight="1">
      <c r="A15342" s="79">
        <f t="shared" si="3"/>
        <v>57344</v>
      </c>
      <c r="H15342" s="77"/>
      <c r="I15342" s="77"/>
      <c r="J15342" s="77"/>
      <c r="K15342" s="77"/>
      <c r="L15342" s="77"/>
      <c r="M15342" s="77"/>
    </row>
    <row r="15343" ht="15.75" customHeight="1">
      <c r="A15343" s="79">
        <f t="shared" si="3"/>
        <v>57345</v>
      </c>
      <c r="H15343" s="77"/>
      <c r="I15343" s="77"/>
      <c r="J15343" s="77"/>
      <c r="K15343" s="77"/>
      <c r="L15343" s="77"/>
      <c r="M15343" s="77"/>
    </row>
    <row r="15344" ht="15.75" customHeight="1">
      <c r="A15344" s="79">
        <f t="shared" si="3"/>
        <v>57346</v>
      </c>
      <c r="H15344" s="77"/>
      <c r="I15344" s="77"/>
      <c r="J15344" s="77"/>
      <c r="K15344" s="77"/>
      <c r="L15344" s="77"/>
      <c r="M15344" s="77"/>
    </row>
    <row r="15345" ht="15.75" customHeight="1">
      <c r="A15345" s="79">
        <f t="shared" si="3"/>
        <v>57347</v>
      </c>
      <c r="H15345" s="77"/>
      <c r="I15345" s="77"/>
      <c r="J15345" s="77"/>
      <c r="K15345" s="77"/>
      <c r="L15345" s="77"/>
      <c r="M15345" s="77"/>
    </row>
    <row r="15346" ht="15.75" customHeight="1">
      <c r="A15346" s="79">
        <f t="shared" si="3"/>
        <v>57348</v>
      </c>
      <c r="H15346" s="77"/>
      <c r="I15346" s="77"/>
      <c r="J15346" s="77"/>
      <c r="K15346" s="77"/>
      <c r="L15346" s="77"/>
      <c r="M15346" s="77"/>
    </row>
    <row r="15347" ht="15.75" customHeight="1">
      <c r="A15347" s="79">
        <f t="shared" si="3"/>
        <v>57349</v>
      </c>
      <c r="H15347" s="77"/>
      <c r="I15347" s="77"/>
      <c r="J15347" s="77"/>
      <c r="K15347" s="77"/>
      <c r="L15347" s="77"/>
      <c r="M15347" s="77"/>
    </row>
    <row r="15348" ht="15.75" customHeight="1">
      <c r="A15348" s="79">
        <f t="shared" si="3"/>
        <v>57350</v>
      </c>
      <c r="H15348" s="77"/>
      <c r="I15348" s="77"/>
      <c r="J15348" s="77"/>
      <c r="K15348" s="77"/>
      <c r="L15348" s="77"/>
      <c r="M15348" s="77"/>
    </row>
    <row r="15349" ht="15.75" customHeight="1">
      <c r="A15349" s="79">
        <f t="shared" si="3"/>
        <v>57351</v>
      </c>
      <c r="H15349" s="77"/>
      <c r="I15349" s="77"/>
      <c r="J15349" s="77"/>
      <c r="K15349" s="77"/>
      <c r="L15349" s="77"/>
      <c r="M15349" s="77"/>
    </row>
    <row r="15350" ht="15.75" customHeight="1">
      <c r="A15350" s="79">
        <f t="shared" si="3"/>
        <v>57352</v>
      </c>
      <c r="H15350" s="77"/>
      <c r="I15350" s="77"/>
      <c r="J15350" s="77"/>
      <c r="K15350" s="77"/>
      <c r="L15350" s="77"/>
      <c r="M15350" s="77"/>
    </row>
    <row r="15351" ht="15.75" customHeight="1">
      <c r="A15351" s="79">
        <f t="shared" si="3"/>
        <v>57353</v>
      </c>
      <c r="H15351" s="77"/>
      <c r="I15351" s="77"/>
      <c r="J15351" s="77"/>
      <c r="K15351" s="77"/>
      <c r="L15351" s="77"/>
      <c r="M15351" s="77"/>
    </row>
    <row r="15352" ht="15.75" customHeight="1">
      <c r="A15352" s="79">
        <f t="shared" si="3"/>
        <v>57354</v>
      </c>
      <c r="H15352" s="77"/>
      <c r="I15352" s="77"/>
      <c r="J15352" s="77"/>
      <c r="K15352" s="77"/>
      <c r="L15352" s="77"/>
      <c r="M15352" s="77"/>
    </row>
    <row r="15353" ht="15.75" customHeight="1">
      <c r="A15353" s="79">
        <f t="shared" si="3"/>
        <v>57355</v>
      </c>
      <c r="H15353" s="77"/>
      <c r="I15353" s="77"/>
      <c r="J15353" s="77"/>
      <c r="K15353" s="77"/>
      <c r="L15353" s="77"/>
      <c r="M15353" s="77"/>
    </row>
    <row r="15354" ht="15.75" customHeight="1">
      <c r="A15354" s="79">
        <f t="shared" si="3"/>
        <v>57356</v>
      </c>
      <c r="H15354" s="77"/>
      <c r="I15354" s="77"/>
      <c r="J15354" s="77"/>
      <c r="K15354" s="77"/>
      <c r="L15354" s="77"/>
      <c r="M15354" s="77"/>
    </row>
    <row r="15355" ht="15.75" customHeight="1">
      <c r="A15355" s="79">
        <f t="shared" si="3"/>
        <v>57357</v>
      </c>
      <c r="H15355" s="77"/>
      <c r="I15355" s="77"/>
      <c r="J15355" s="77"/>
      <c r="K15355" s="77"/>
      <c r="L15355" s="77"/>
      <c r="M15355" s="77"/>
    </row>
    <row r="15356" ht="15.75" customHeight="1">
      <c r="A15356" s="79">
        <f t="shared" si="3"/>
        <v>57358</v>
      </c>
      <c r="H15356" s="77"/>
      <c r="I15356" s="77"/>
      <c r="J15356" s="77"/>
      <c r="K15356" s="77"/>
      <c r="L15356" s="77"/>
      <c r="M15356" s="77"/>
    </row>
    <row r="15357" ht="15.75" customHeight="1">
      <c r="A15357" s="79">
        <f t="shared" si="3"/>
        <v>57359</v>
      </c>
      <c r="H15357" s="77"/>
      <c r="I15357" s="77"/>
      <c r="J15357" s="77"/>
      <c r="K15357" s="77"/>
      <c r="L15357" s="77"/>
      <c r="M15357" s="77"/>
    </row>
    <row r="15358" ht="15.75" customHeight="1">
      <c r="A15358" s="79">
        <f t="shared" si="3"/>
        <v>57360</v>
      </c>
      <c r="H15358" s="77"/>
      <c r="I15358" s="77"/>
      <c r="J15358" s="77"/>
      <c r="K15358" s="77"/>
      <c r="L15358" s="77"/>
      <c r="M15358" s="77"/>
    </row>
    <row r="15359" ht="15.75" customHeight="1">
      <c r="A15359" s="79">
        <f t="shared" si="3"/>
        <v>57361</v>
      </c>
      <c r="H15359" s="77"/>
      <c r="I15359" s="77"/>
      <c r="J15359" s="77"/>
      <c r="K15359" s="77"/>
      <c r="L15359" s="77"/>
      <c r="M15359" s="77"/>
    </row>
    <row r="15360" ht="15.75" customHeight="1">
      <c r="A15360" s="79">
        <f t="shared" si="3"/>
        <v>57362</v>
      </c>
      <c r="H15360" s="77"/>
      <c r="I15360" s="77"/>
      <c r="J15360" s="77"/>
      <c r="K15360" s="77"/>
      <c r="L15360" s="77"/>
      <c r="M15360" s="77"/>
    </row>
    <row r="15361" ht="15.75" customHeight="1">
      <c r="A15361" s="79">
        <f t="shared" si="3"/>
        <v>57363</v>
      </c>
      <c r="H15361" s="77"/>
      <c r="I15361" s="77"/>
      <c r="J15361" s="77"/>
      <c r="K15361" s="77"/>
      <c r="L15361" s="77"/>
      <c r="M15361" s="77"/>
    </row>
    <row r="15362" ht="15.75" customHeight="1">
      <c r="A15362" s="79">
        <f t="shared" si="3"/>
        <v>57364</v>
      </c>
      <c r="H15362" s="77"/>
      <c r="I15362" s="77"/>
      <c r="J15362" s="77"/>
      <c r="K15362" s="77"/>
      <c r="L15362" s="77"/>
      <c r="M15362" s="77"/>
    </row>
    <row r="15363" ht="15.75" customHeight="1">
      <c r="A15363" s="79">
        <f t="shared" si="3"/>
        <v>57365</v>
      </c>
      <c r="H15363" s="77"/>
      <c r="I15363" s="77"/>
      <c r="J15363" s="77"/>
      <c r="K15363" s="77"/>
      <c r="L15363" s="77"/>
      <c r="M15363" s="77"/>
    </row>
    <row r="15364" ht="15.75" customHeight="1">
      <c r="A15364" s="79">
        <f t="shared" si="3"/>
        <v>57366</v>
      </c>
      <c r="H15364" s="77"/>
      <c r="I15364" s="77"/>
      <c r="J15364" s="77"/>
      <c r="K15364" s="77"/>
      <c r="L15364" s="77"/>
      <c r="M15364" s="77"/>
    </row>
    <row r="15365" ht="15.75" customHeight="1">
      <c r="A15365" s="79">
        <f t="shared" si="3"/>
        <v>57367</v>
      </c>
      <c r="H15365" s="77"/>
      <c r="I15365" s="77"/>
      <c r="J15365" s="77"/>
      <c r="K15365" s="77"/>
      <c r="L15365" s="77"/>
      <c r="M15365" s="77"/>
    </row>
    <row r="15366" ht="15.75" customHeight="1">
      <c r="A15366" s="79">
        <f t="shared" si="3"/>
        <v>57368</v>
      </c>
      <c r="H15366" s="77"/>
      <c r="I15366" s="77"/>
      <c r="J15366" s="77"/>
      <c r="K15366" s="77"/>
      <c r="L15366" s="77"/>
      <c r="M15366" s="77"/>
    </row>
    <row r="15367" ht="15.75" customHeight="1">
      <c r="A15367" s="79">
        <f t="shared" si="3"/>
        <v>57369</v>
      </c>
      <c r="H15367" s="77"/>
      <c r="I15367" s="77"/>
      <c r="J15367" s="77"/>
      <c r="K15367" s="77"/>
      <c r="L15367" s="77"/>
      <c r="M15367" s="77"/>
    </row>
    <row r="15368" ht="15.75" customHeight="1">
      <c r="A15368" s="79">
        <f t="shared" si="3"/>
        <v>57370</v>
      </c>
      <c r="H15368" s="77"/>
      <c r="I15368" s="77"/>
      <c r="J15368" s="77"/>
      <c r="K15368" s="77"/>
      <c r="L15368" s="77"/>
      <c r="M15368" s="77"/>
    </row>
    <row r="15369" ht="15.75" customHeight="1">
      <c r="A15369" s="79">
        <f t="shared" si="3"/>
        <v>57371</v>
      </c>
      <c r="H15369" s="77"/>
      <c r="I15369" s="77"/>
      <c r="J15369" s="77"/>
      <c r="K15369" s="77"/>
      <c r="L15369" s="77"/>
      <c r="M15369" s="77"/>
    </row>
    <row r="15370" ht="15.75" customHeight="1">
      <c r="A15370" s="79">
        <f t="shared" si="3"/>
        <v>57372</v>
      </c>
      <c r="H15370" s="77"/>
      <c r="I15370" s="77"/>
      <c r="J15370" s="77"/>
      <c r="K15370" s="77"/>
      <c r="L15370" s="77"/>
      <c r="M15370" s="77"/>
    </row>
    <row r="15371" ht="15.75" customHeight="1">
      <c r="A15371" s="79">
        <f t="shared" si="3"/>
        <v>57373</v>
      </c>
      <c r="H15371" s="77"/>
      <c r="I15371" s="77"/>
      <c r="J15371" s="77"/>
      <c r="K15371" s="77"/>
      <c r="L15371" s="77"/>
      <c r="M15371" s="77"/>
    </row>
    <row r="15372" ht="15.75" customHeight="1">
      <c r="A15372" s="79">
        <f t="shared" si="3"/>
        <v>57374</v>
      </c>
      <c r="H15372" s="77"/>
      <c r="I15372" s="77"/>
      <c r="J15372" s="77"/>
      <c r="K15372" s="77"/>
      <c r="L15372" s="77"/>
      <c r="M15372" s="77"/>
    </row>
    <row r="15373" ht="15.75" customHeight="1">
      <c r="A15373" s="79">
        <f t="shared" si="3"/>
        <v>57375</v>
      </c>
      <c r="H15373" s="77"/>
      <c r="I15373" s="77"/>
      <c r="J15373" s="77"/>
      <c r="K15373" s="77"/>
      <c r="L15373" s="77"/>
      <c r="M15373" s="77"/>
    </row>
    <row r="15374" ht="15.75" customHeight="1">
      <c r="A15374" s="79">
        <f t="shared" si="3"/>
        <v>57376</v>
      </c>
      <c r="H15374" s="77"/>
      <c r="I15374" s="77"/>
      <c r="J15374" s="77"/>
      <c r="K15374" s="77"/>
      <c r="L15374" s="77"/>
      <c r="M15374" s="77"/>
    </row>
    <row r="15375" ht="15.75" customHeight="1">
      <c r="A15375" s="79">
        <f t="shared" si="3"/>
        <v>57377</v>
      </c>
      <c r="H15375" s="77"/>
      <c r="I15375" s="77"/>
      <c r="J15375" s="77"/>
      <c r="K15375" s="77"/>
      <c r="L15375" s="77"/>
      <c r="M15375" s="77"/>
    </row>
    <row r="15376" ht="15.75" customHeight="1">
      <c r="A15376" s="79">
        <f t="shared" si="3"/>
        <v>57378</v>
      </c>
      <c r="H15376" s="77"/>
      <c r="I15376" s="77"/>
      <c r="J15376" s="77"/>
      <c r="K15376" s="77"/>
      <c r="L15376" s="77"/>
      <c r="M15376" s="77"/>
    </row>
    <row r="15377" ht="15.75" customHeight="1">
      <c r="A15377" s="79">
        <f t="shared" si="3"/>
        <v>57379</v>
      </c>
      <c r="H15377" s="77"/>
      <c r="I15377" s="77"/>
      <c r="J15377" s="77"/>
      <c r="K15377" s="77"/>
      <c r="L15377" s="77"/>
      <c r="M15377" s="77"/>
    </row>
    <row r="15378" ht="15.75" customHeight="1">
      <c r="A15378" s="79">
        <f t="shared" si="3"/>
        <v>57380</v>
      </c>
      <c r="H15378" s="77"/>
      <c r="I15378" s="77"/>
      <c r="J15378" s="77"/>
      <c r="K15378" s="77"/>
      <c r="L15378" s="77"/>
      <c r="M15378" s="77"/>
    </row>
    <row r="15379" ht="15.75" customHeight="1">
      <c r="A15379" s="79">
        <f t="shared" si="3"/>
        <v>57381</v>
      </c>
      <c r="H15379" s="77"/>
      <c r="I15379" s="77"/>
      <c r="J15379" s="77"/>
      <c r="K15379" s="77"/>
      <c r="L15379" s="77"/>
      <c r="M15379" s="77"/>
    </row>
    <row r="15380" ht="15.75" customHeight="1">
      <c r="A15380" s="79">
        <f t="shared" si="3"/>
        <v>57382</v>
      </c>
      <c r="H15380" s="77"/>
      <c r="I15380" s="77"/>
      <c r="J15380" s="77"/>
      <c r="K15380" s="77"/>
      <c r="L15380" s="77"/>
      <c r="M15380" s="77"/>
    </row>
    <row r="15381" ht="15.75" customHeight="1">
      <c r="A15381" s="79">
        <f t="shared" si="3"/>
        <v>57383</v>
      </c>
      <c r="H15381" s="77"/>
      <c r="I15381" s="77"/>
      <c r="J15381" s="77"/>
      <c r="K15381" s="77"/>
      <c r="L15381" s="77"/>
      <c r="M15381" s="77"/>
    </row>
    <row r="15382" ht="15.75" customHeight="1">
      <c r="A15382" s="79">
        <f t="shared" si="3"/>
        <v>57384</v>
      </c>
      <c r="H15382" s="77"/>
      <c r="I15382" s="77"/>
      <c r="J15382" s="77"/>
      <c r="K15382" s="77"/>
      <c r="L15382" s="77"/>
      <c r="M15382" s="77"/>
    </row>
    <row r="15383" ht="15.75" customHeight="1">
      <c r="A15383" s="79">
        <f t="shared" si="3"/>
        <v>57385</v>
      </c>
      <c r="H15383" s="77"/>
      <c r="I15383" s="77"/>
      <c r="J15383" s="77"/>
      <c r="K15383" s="77"/>
      <c r="L15383" s="77"/>
      <c r="M15383" s="77"/>
    </row>
    <row r="15384" ht="15.75" customHeight="1">
      <c r="A15384" s="79">
        <f t="shared" si="3"/>
        <v>57386</v>
      </c>
      <c r="H15384" s="77"/>
      <c r="I15384" s="77"/>
      <c r="J15384" s="77"/>
      <c r="K15384" s="77"/>
      <c r="L15384" s="77"/>
      <c r="M15384" s="77"/>
    </row>
    <row r="15385" ht="15.75" customHeight="1">
      <c r="A15385" s="79">
        <f t="shared" si="3"/>
        <v>57387</v>
      </c>
      <c r="H15385" s="77"/>
      <c r="I15385" s="77"/>
      <c r="J15385" s="77"/>
      <c r="K15385" s="77"/>
      <c r="L15385" s="77"/>
      <c r="M15385" s="77"/>
    </row>
    <row r="15386" ht="15.75" customHeight="1">
      <c r="A15386" s="79">
        <f t="shared" si="3"/>
        <v>57388</v>
      </c>
      <c r="H15386" s="77"/>
      <c r="I15386" s="77"/>
      <c r="J15386" s="77"/>
      <c r="K15386" s="77"/>
      <c r="L15386" s="77"/>
      <c r="M15386" s="77"/>
    </row>
    <row r="15387" ht="15.75" customHeight="1">
      <c r="A15387" s="79">
        <f t="shared" si="3"/>
        <v>57389</v>
      </c>
      <c r="H15387" s="77"/>
      <c r="I15387" s="77"/>
      <c r="J15387" s="77"/>
      <c r="K15387" s="77"/>
      <c r="L15387" s="77"/>
      <c r="M15387" s="77"/>
    </row>
    <row r="15388" ht="15.75" customHeight="1">
      <c r="A15388" s="79">
        <f t="shared" si="3"/>
        <v>57390</v>
      </c>
      <c r="H15388" s="77"/>
      <c r="I15388" s="77"/>
      <c r="J15388" s="77"/>
      <c r="K15388" s="77"/>
      <c r="L15388" s="77"/>
      <c r="M15388" s="77"/>
    </row>
    <row r="15389" ht="15.75" customHeight="1">
      <c r="A15389" s="79">
        <f t="shared" si="3"/>
        <v>57391</v>
      </c>
      <c r="H15389" s="77"/>
      <c r="I15389" s="77"/>
      <c r="J15389" s="77"/>
      <c r="K15389" s="77"/>
      <c r="L15389" s="77"/>
      <c r="M15389" s="77"/>
    </row>
    <row r="15390" ht="15.75" customHeight="1">
      <c r="A15390" s="79">
        <f t="shared" si="3"/>
        <v>57392</v>
      </c>
      <c r="H15390" s="77"/>
      <c r="I15390" s="77"/>
      <c r="J15390" s="77"/>
      <c r="K15390" s="77"/>
      <c r="L15390" s="77"/>
      <c r="M15390" s="77"/>
    </row>
    <row r="15391" ht="15.75" customHeight="1">
      <c r="A15391" s="79">
        <f t="shared" si="3"/>
        <v>57393</v>
      </c>
      <c r="H15391" s="77"/>
      <c r="I15391" s="77"/>
      <c r="J15391" s="77"/>
      <c r="K15391" s="77"/>
      <c r="L15391" s="77"/>
      <c r="M15391" s="77"/>
    </row>
    <row r="15392" ht="15.75" customHeight="1">
      <c r="A15392" s="79">
        <f t="shared" si="3"/>
        <v>57394</v>
      </c>
      <c r="H15392" s="77"/>
      <c r="I15392" s="77"/>
      <c r="J15392" s="77"/>
      <c r="K15392" s="77"/>
      <c r="L15392" s="77"/>
      <c r="M15392" s="77"/>
    </row>
    <row r="15393" ht="15.75" customHeight="1">
      <c r="A15393" s="79">
        <f t="shared" si="3"/>
        <v>57395</v>
      </c>
      <c r="H15393" s="77"/>
      <c r="I15393" s="77"/>
      <c r="J15393" s="77"/>
      <c r="K15393" s="77"/>
      <c r="L15393" s="77"/>
      <c r="M15393" s="77"/>
    </row>
    <row r="15394" ht="15.75" customHeight="1">
      <c r="A15394" s="79">
        <f t="shared" si="3"/>
        <v>57396</v>
      </c>
      <c r="H15394" s="77"/>
      <c r="I15394" s="77"/>
      <c r="J15394" s="77"/>
      <c r="K15394" s="77"/>
      <c r="L15394" s="77"/>
      <c r="M15394" s="77"/>
    </row>
    <row r="15395" ht="15.75" customHeight="1">
      <c r="A15395" s="79">
        <f t="shared" si="3"/>
        <v>57397</v>
      </c>
      <c r="H15395" s="77"/>
      <c r="I15395" s="77"/>
      <c r="J15395" s="77"/>
      <c r="K15395" s="77"/>
      <c r="L15395" s="77"/>
      <c r="M15395" s="77"/>
    </row>
    <row r="15396" ht="15.75" customHeight="1">
      <c r="A15396" s="79">
        <f t="shared" si="3"/>
        <v>57398</v>
      </c>
      <c r="H15396" s="77"/>
      <c r="I15396" s="77"/>
      <c r="J15396" s="77"/>
      <c r="K15396" s="77"/>
      <c r="L15396" s="77"/>
      <c r="M15396" s="77"/>
    </row>
    <row r="15397" ht="15.75" customHeight="1">
      <c r="A15397" s="79">
        <f t="shared" si="3"/>
        <v>57399</v>
      </c>
      <c r="H15397" s="77"/>
      <c r="I15397" s="77"/>
      <c r="J15397" s="77"/>
      <c r="K15397" s="77"/>
      <c r="L15397" s="77"/>
      <c r="M15397" s="77"/>
    </row>
    <row r="15398" ht="15.75" customHeight="1">
      <c r="A15398" s="79">
        <f t="shared" si="3"/>
        <v>57400</v>
      </c>
      <c r="H15398" s="77"/>
      <c r="I15398" s="77"/>
      <c r="J15398" s="77"/>
      <c r="K15398" s="77"/>
      <c r="L15398" s="77"/>
      <c r="M15398" s="77"/>
    </row>
    <row r="15399" ht="15.75" customHeight="1">
      <c r="A15399" s="79">
        <f t="shared" si="3"/>
        <v>57401</v>
      </c>
      <c r="H15399" s="77"/>
      <c r="I15399" s="77"/>
      <c r="J15399" s="77"/>
      <c r="K15399" s="77"/>
      <c r="L15399" s="77"/>
      <c r="M15399" s="77"/>
    </row>
    <row r="15400" ht="15.75" customHeight="1">
      <c r="A15400" s="79">
        <f t="shared" si="3"/>
        <v>57402</v>
      </c>
      <c r="H15400" s="77"/>
      <c r="I15400" s="77"/>
      <c r="J15400" s="77"/>
      <c r="K15400" s="77"/>
      <c r="L15400" s="77"/>
      <c r="M15400" s="77"/>
    </row>
    <row r="15401" ht="15.75" customHeight="1">
      <c r="A15401" s="79">
        <f t="shared" si="3"/>
        <v>57403</v>
      </c>
      <c r="H15401" s="77"/>
      <c r="I15401" s="77"/>
      <c r="J15401" s="77"/>
      <c r="K15401" s="77"/>
      <c r="L15401" s="77"/>
      <c r="M15401" s="77"/>
    </row>
    <row r="15402" ht="15.75" customHeight="1">
      <c r="A15402" s="79">
        <f t="shared" si="3"/>
        <v>57404</v>
      </c>
      <c r="H15402" s="77"/>
      <c r="I15402" s="77"/>
      <c r="J15402" s="77"/>
      <c r="K15402" s="77"/>
      <c r="L15402" s="77"/>
      <c r="M15402" s="77"/>
    </row>
    <row r="15403" ht="15.75" customHeight="1">
      <c r="A15403" s="79">
        <f t="shared" si="3"/>
        <v>57405</v>
      </c>
      <c r="H15403" s="77"/>
      <c r="I15403" s="77"/>
      <c r="J15403" s="77"/>
      <c r="K15403" s="77"/>
      <c r="L15403" s="77"/>
      <c r="M15403" s="77"/>
    </row>
    <row r="15404" ht="15.75" customHeight="1">
      <c r="A15404" s="79">
        <f t="shared" si="3"/>
        <v>57406</v>
      </c>
      <c r="H15404" s="77"/>
      <c r="I15404" s="77"/>
      <c r="J15404" s="77"/>
      <c r="K15404" s="77"/>
      <c r="L15404" s="77"/>
      <c r="M15404" s="77"/>
    </row>
    <row r="15405" ht="15.75" customHeight="1">
      <c r="A15405" s="79">
        <f t="shared" si="3"/>
        <v>57407</v>
      </c>
      <c r="H15405" s="77"/>
      <c r="I15405" s="77"/>
      <c r="J15405" s="77"/>
      <c r="K15405" s="77"/>
      <c r="L15405" s="77"/>
      <c r="M15405" s="77"/>
    </row>
    <row r="15406" ht="15.75" customHeight="1">
      <c r="A15406" s="79">
        <f t="shared" si="3"/>
        <v>57408</v>
      </c>
      <c r="H15406" s="77"/>
      <c r="I15406" s="77"/>
      <c r="J15406" s="77"/>
      <c r="K15406" s="77"/>
      <c r="L15406" s="77"/>
      <c r="M15406" s="77"/>
    </row>
    <row r="15407" ht="15.75" customHeight="1">
      <c r="A15407" s="79">
        <f t="shared" si="3"/>
        <v>57409</v>
      </c>
      <c r="H15407" s="77"/>
      <c r="I15407" s="77"/>
      <c r="J15407" s="77"/>
      <c r="K15407" s="77"/>
      <c r="L15407" s="77"/>
      <c r="M15407" s="77"/>
    </row>
    <row r="15408" ht="15.75" customHeight="1">
      <c r="A15408" s="79">
        <f t="shared" si="3"/>
        <v>57410</v>
      </c>
      <c r="H15408" s="77"/>
      <c r="I15408" s="77"/>
      <c r="J15408" s="77"/>
      <c r="K15408" s="77"/>
      <c r="L15408" s="77"/>
      <c r="M15408" s="77"/>
    </row>
    <row r="15409" ht="15.75" customHeight="1">
      <c r="A15409" s="79">
        <f t="shared" si="3"/>
        <v>57411</v>
      </c>
      <c r="H15409" s="77"/>
      <c r="I15409" s="77"/>
      <c r="J15409" s="77"/>
      <c r="K15409" s="77"/>
      <c r="L15409" s="77"/>
      <c r="M15409" s="77"/>
    </row>
    <row r="15410" ht="15.75" customHeight="1">
      <c r="A15410" s="79">
        <f t="shared" si="3"/>
        <v>57412</v>
      </c>
      <c r="H15410" s="77"/>
      <c r="I15410" s="77"/>
      <c r="J15410" s="77"/>
      <c r="K15410" s="77"/>
      <c r="L15410" s="77"/>
      <c r="M15410" s="77"/>
    </row>
    <row r="15411" ht="15.75" customHeight="1">
      <c r="A15411" s="79">
        <f t="shared" si="3"/>
        <v>57413</v>
      </c>
      <c r="H15411" s="77"/>
      <c r="I15411" s="77"/>
      <c r="J15411" s="77"/>
      <c r="K15411" s="77"/>
      <c r="L15411" s="77"/>
      <c r="M15411" s="77"/>
    </row>
    <row r="15412" ht="15.75" customHeight="1">
      <c r="A15412" s="79">
        <f t="shared" si="3"/>
        <v>57414</v>
      </c>
      <c r="H15412" s="77"/>
      <c r="I15412" s="77"/>
      <c r="J15412" s="77"/>
      <c r="K15412" s="77"/>
      <c r="L15412" s="77"/>
      <c r="M15412" s="77"/>
    </row>
    <row r="15413" ht="15.75" customHeight="1">
      <c r="A15413" s="79">
        <f t="shared" si="3"/>
        <v>57415</v>
      </c>
      <c r="H15413" s="77"/>
      <c r="I15413" s="77"/>
      <c r="J15413" s="77"/>
      <c r="K15413" s="77"/>
      <c r="L15413" s="77"/>
      <c r="M15413" s="77"/>
    </row>
    <row r="15414" ht="15.75" customHeight="1">
      <c r="A15414" s="79">
        <f t="shared" si="3"/>
        <v>57416</v>
      </c>
      <c r="H15414" s="77"/>
      <c r="I15414" s="77"/>
      <c r="J15414" s="77"/>
      <c r="K15414" s="77"/>
      <c r="L15414" s="77"/>
      <c r="M15414" s="77"/>
    </row>
    <row r="15415" ht="15.75" customHeight="1">
      <c r="A15415" s="79">
        <f t="shared" si="3"/>
        <v>57417</v>
      </c>
      <c r="H15415" s="77"/>
      <c r="I15415" s="77"/>
      <c r="J15415" s="77"/>
      <c r="K15415" s="77"/>
      <c r="L15415" s="77"/>
      <c r="M15415" s="77"/>
    </row>
    <row r="15416" ht="15.75" customHeight="1">
      <c r="A15416" s="79">
        <f t="shared" si="3"/>
        <v>57418</v>
      </c>
      <c r="H15416" s="77"/>
      <c r="I15416" s="77"/>
      <c r="J15416" s="77"/>
      <c r="K15416" s="77"/>
      <c r="L15416" s="77"/>
      <c r="M15416" s="77"/>
    </row>
    <row r="15417" ht="15.75" customHeight="1">
      <c r="A15417" s="79">
        <f t="shared" si="3"/>
        <v>57419</v>
      </c>
      <c r="H15417" s="77"/>
      <c r="I15417" s="77"/>
      <c r="J15417" s="77"/>
      <c r="K15417" s="77"/>
      <c r="L15417" s="77"/>
      <c r="M15417" s="77"/>
    </row>
    <row r="15418" ht="15.75" customHeight="1">
      <c r="A15418" s="79">
        <f t="shared" si="3"/>
        <v>57420</v>
      </c>
      <c r="H15418" s="77"/>
      <c r="I15418" s="77"/>
      <c r="J15418" s="77"/>
      <c r="K15418" s="77"/>
      <c r="L15418" s="77"/>
      <c r="M15418" s="77"/>
    </row>
    <row r="15419" ht="15.75" customHeight="1">
      <c r="A15419" s="79">
        <f t="shared" si="3"/>
        <v>57421</v>
      </c>
      <c r="H15419" s="77"/>
      <c r="I15419" s="77"/>
      <c r="J15419" s="77"/>
      <c r="K15419" s="77"/>
      <c r="L15419" s="77"/>
      <c r="M15419" s="77"/>
    </row>
    <row r="15420" ht="15.75" customHeight="1">
      <c r="A15420" s="79">
        <f t="shared" si="3"/>
        <v>57422</v>
      </c>
      <c r="H15420" s="77"/>
      <c r="I15420" s="77"/>
      <c r="J15420" s="77"/>
      <c r="K15420" s="77"/>
      <c r="L15420" s="77"/>
      <c r="M15420" s="77"/>
    </row>
    <row r="15421" ht="15.75" customHeight="1">
      <c r="A15421" s="79">
        <f t="shared" si="3"/>
        <v>57423</v>
      </c>
      <c r="H15421" s="77"/>
      <c r="I15421" s="77"/>
      <c r="J15421" s="77"/>
      <c r="K15421" s="77"/>
      <c r="L15421" s="77"/>
      <c r="M15421" s="77"/>
    </row>
    <row r="15422" ht="15.75" customHeight="1">
      <c r="A15422" s="79">
        <f t="shared" si="3"/>
        <v>57424</v>
      </c>
      <c r="H15422" s="77"/>
      <c r="I15422" s="77"/>
      <c r="J15422" s="77"/>
      <c r="K15422" s="77"/>
      <c r="L15422" s="77"/>
      <c r="M15422" s="77"/>
    </row>
    <row r="15423" ht="15.75" customHeight="1">
      <c r="A15423" s="79">
        <f t="shared" si="3"/>
        <v>57425</v>
      </c>
      <c r="H15423" s="77"/>
      <c r="I15423" s="77"/>
      <c r="J15423" s="77"/>
      <c r="K15423" s="77"/>
      <c r="L15423" s="77"/>
      <c r="M15423" s="77"/>
    </row>
    <row r="15424" ht="15.75" customHeight="1">
      <c r="A15424" s="79">
        <f t="shared" si="3"/>
        <v>57426</v>
      </c>
      <c r="H15424" s="77"/>
      <c r="I15424" s="77"/>
      <c r="J15424" s="77"/>
      <c r="K15424" s="77"/>
      <c r="L15424" s="77"/>
      <c r="M15424" s="77"/>
    </row>
    <row r="15425" ht="15.75" customHeight="1">
      <c r="A15425" s="79">
        <f t="shared" si="3"/>
        <v>57427</v>
      </c>
      <c r="H15425" s="77"/>
      <c r="I15425" s="77"/>
      <c r="J15425" s="77"/>
      <c r="K15425" s="77"/>
      <c r="L15425" s="77"/>
      <c r="M15425" s="77"/>
    </row>
    <row r="15426" ht="15.75" customHeight="1">
      <c r="A15426" s="79">
        <f t="shared" si="3"/>
        <v>57428</v>
      </c>
      <c r="H15426" s="77"/>
      <c r="I15426" s="77"/>
      <c r="J15426" s="77"/>
      <c r="K15426" s="77"/>
      <c r="L15426" s="77"/>
      <c r="M15426" s="77"/>
    </row>
    <row r="15427" ht="15.75" customHeight="1">
      <c r="A15427" s="79">
        <f t="shared" si="3"/>
        <v>57429</v>
      </c>
      <c r="H15427" s="77"/>
      <c r="I15427" s="77"/>
      <c r="J15427" s="77"/>
      <c r="K15427" s="77"/>
      <c r="L15427" s="77"/>
      <c r="M15427" s="77"/>
    </row>
    <row r="15428" ht="15.75" customHeight="1">
      <c r="A15428" s="79">
        <f t="shared" si="3"/>
        <v>57430</v>
      </c>
      <c r="H15428" s="77"/>
      <c r="I15428" s="77"/>
      <c r="J15428" s="77"/>
      <c r="K15428" s="77"/>
      <c r="L15428" s="77"/>
      <c r="M15428" s="77"/>
    </row>
    <row r="15429" ht="15.75" customHeight="1">
      <c r="A15429" s="79">
        <f t="shared" si="3"/>
        <v>57431</v>
      </c>
      <c r="H15429" s="77"/>
      <c r="I15429" s="77"/>
      <c r="J15429" s="77"/>
      <c r="K15429" s="77"/>
      <c r="L15429" s="77"/>
      <c r="M15429" s="77"/>
    </row>
    <row r="15430" ht="15.75" customHeight="1">
      <c r="A15430" s="79">
        <f t="shared" si="3"/>
        <v>57432</v>
      </c>
      <c r="H15430" s="77"/>
      <c r="I15430" s="77"/>
      <c r="J15430" s="77"/>
      <c r="K15430" s="77"/>
      <c r="L15430" s="77"/>
      <c r="M15430" s="77"/>
    </row>
    <row r="15431" ht="15.75" customHeight="1">
      <c r="A15431" s="79">
        <f t="shared" si="3"/>
        <v>57433</v>
      </c>
      <c r="H15431" s="77"/>
      <c r="I15431" s="77"/>
      <c r="J15431" s="77"/>
      <c r="K15431" s="77"/>
      <c r="L15431" s="77"/>
      <c r="M15431" s="77"/>
    </row>
    <row r="15432" ht="15.75" customHeight="1">
      <c r="A15432" s="79">
        <f t="shared" si="3"/>
        <v>57434</v>
      </c>
      <c r="H15432" s="77"/>
      <c r="I15432" s="77"/>
      <c r="J15432" s="77"/>
      <c r="K15432" s="77"/>
      <c r="L15432" s="77"/>
      <c r="M15432" s="77"/>
    </row>
    <row r="15433" ht="15.75" customHeight="1">
      <c r="A15433" s="79">
        <f t="shared" si="3"/>
        <v>57435</v>
      </c>
      <c r="H15433" s="77"/>
      <c r="I15433" s="77"/>
      <c r="J15433" s="77"/>
      <c r="K15433" s="77"/>
      <c r="L15433" s="77"/>
      <c r="M15433" s="77"/>
    </row>
    <row r="15434" ht="15.75" customHeight="1">
      <c r="A15434" s="79">
        <f t="shared" si="3"/>
        <v>57436</v>
      </c>
      <c r="H15434" s="77"/>
      <c r="I15434" s="77"/>
      <c r="J15434" s="77"/>
      <c r="K15434" s="77"/>
      <c r="L15434" s="77"/>
      <c r="M15434" s="77"/>
    </row>
    <row r="15435" ht="15.75" customHeight="1">
      <c r="A15435" s="79">
        <f t="shared" si="3"/>
        <v>57437</v>
      </c>
      <c r="H15435" s="77"/>
      <c r="I15435" s="77"/>
      <c r="J15435" s="77"/>
      <c r="K15435" s="77"/>
      <c r="L15435" s="77"/>
      <c r="M15435" s="77"/>
    </row>
    <row r="15436" ht="15.75" customHeight="1">
      <c r="A15436" s="79">
        <f t="shared" si="3"/>
        <v>57438</v>
      </c>
      <c r="H15436" s="77"/>
      <c r="I15436" s="77"/>
      <c r="J15436" s="77"/>
      <c r="K15436" s="77"/>
      <c r="L15436" s="77"/>
      <c r="M15436" s="77"/>
    </row>
    <row r="15437" ht="15.75" customHeight="1">
      <c r="A15437" s="79">
        <f t="shared" si="3"/>
        <v>57439</v>
      </c>
      <c r="H15437" s="77"/>
      <c r="I15437" s="77"/>
      <c r="J15437" s="77"/>
      <c r="K15437" s="77"/>
      <c r="L15437" s="77"/>
      <c r="M15437" s="77"/>
    </row>
    <row r="15438" ht="15.75" customHeight="1">
      <c r="A15438" s="79">
        <f t="shared" si="3"/>
        <v>57440</v>
      </c>
      <c r="H15438" s="77"/>
      <c r="I15438" s="77"/>
      <c r="J15438" s="77"/>
      <c r="K15438" s="77"/>
      <c r="L15438" s="77"/>
      <c r="M15438" s="77"/>
    </row>
    <row r="15439" ht="15.75" customHeight="1">
      <c r="A15439" s="79">
        <f t="shared" si="3"/>
        <v>57441</v>
      </c>
      <c r="H15439" s="77"/>
      <c r="I15439" s="77"/>
      <c r="J15439" s="77"/>
      <c r="K15439" s="77"/>
      <c r="L15439" s="77"/>
      <c r="M15439" s="77"/>
    </row>
    <row r="15440" ht="15.75" customHeight="1">
      <c r="A15440" s="79">
        <f t="shared" si="3"/>
        <v>57442</v>
      </c>
      <c r="H15440" s="77"/>
      <c r="I15440" s="77"/>
      <c r="J15440" s="77"/>
      <c r="K15440" s="77"/>
      <c r="L15440" s="77"/>
      <c r="M15440" s="77"/>
    </row>
    <row r="15441" ht="15.75" customHeight="1">
      <c r="A15441" s="79">
        <f t="shared" si="3"/>
        <v>57443</v>
      </c>
      <c r="H15441" s="77"/>
      <c r="I15441" s="77"/>
      <c r="J15441" s="77"/>
      <c r="K15441" s="77"/>
      <c r="L15441" s="77"/>
      <c r="M15441" s="77"/>
    </row>
    <row r="15442" ht="15.75" customHeight="1">
      <c r="A15442" s="79">
        <f t="shared" si="3"/>
        <v>57444</v>
      </c>
      <c r="H15442" s="77"/>
      <c r="I15442" s="77"/>
      <c r="J15442" s="77"/>
      <c r="K15442" s="77"/>
      <c r="L15442" s="77"/>
      <c r="M15442" s="77"/>
    </row>
    <row r="15443" ht="15.75" customHeight="1">
      <c r="A15443" s="79">
        <f t="shared" si="3"/>
        <v>57445</v>
      </c>
      <c r="H15443" s="77"/>
      <c r="I15443" s="77"/>
      <c r="J15443" s="77"/>
      <c r="K15443" s="77"/>
      <c r="L15443" s="77"/>
      <c r="M15443" s="77"/>
    </row>
    <row r="15444" ht="15.75" customHeight="1">
      <c r="A15444" s="79">
        <f t="shared" si="3"/>
        <v>57446</v>
      </c>
      <c r="H15444" s="77"/>
      <c r="I15444" s="77"/>
      <c r="J15444" s="77"/>
      <c r="K15444" s="77"/>
      <c r="L15444" s="77"/>
      <c r="M15444" s="77"/>
    </row>
    <row r="15445" ht="15.75" customHeight="1">
      <c r="A15445" s="79">
        <f t="shared" si="3"/>
        <v>57447</v>
      </c>
      <c r="H15445" s="77"/>
      <c r="I15445" s="77"/>
      <c r="J15445" s="77"/>
      <c r="K15445" s="77"/>
      <c r="L15445" s="77"/>
      <c r="M15445" s="77"/>
    </row>
    <row r="15446" ht="15.75" customHeight="1">
      <c r="A15446" s="79">
        <f t="shared" si="3"/>
        <v>57448</v>
      </c>
      <c r="H15446" s="77"/>
      <c r="I15446" s="77"/>
      <c r="J15446" s="77"/>
      <c r="K15446" s="77"/>
      <c r="L15446" s="77"/>
      <c r="M15446" s="77"/>
    </row>
    <row r="15447" ht="15.75" customHeight="1">
      <c r="A15447" s="79">
        <f t="shared" si="3"/>
        <v>57449</v>
      </c>
      <c r="H15447" s="77"/>
      <c r="I15447" s="77"/>
      <c r="J15447" s="77"/>
      <c r="K15447" s="77"/>
      <c r="L15447" s="77"/>
      <c r="M15447" s="77"/>
    </row>
    <row r="15448" ht="15.75" customHeight="1">
      <c r="A15448" s="79">
        <f t="shared" si="3"/>
        <v>57450</v>
      </c>
      <c r="H15448" s="77"/>
      <c r="I15448" s="77"/>
      <c r="J15448" s="77"/>
      <c r="K15448" s="77"/>
      <c r="L15448" s="77"/>
      <c r="M15448" s="77"/>
    </row>
    <row r="15449" ht="15.75" customHeight="1">
      <c r="A15449" s="79">
        <f t="shared" si="3"/>
        <v>57451</v>
      </c>
      <c r="H15449" s="77"/>
      <c r="I15449" s="77"/>
      <c r="J15449" s="77"/>
      <c r="K15449" s="77"/>
      <c r="L15449" s="77"/>
      <c r="M15449" s="77"/>
    </row>
    <row r="15450" ht="15.75" customHeight="1">
      <c r="A15450" s="79">
        <f t="shared" si="3"/>
        <v>57452</v>
      </c>
      <c r="H15450" s="77"/>
      <c r="I15450" s="77"/>
      <c r="J15450" s="77"/>
      <c r="K15450" s="77"/>
      <c r="L15450" s="77"/>
      <c r="M15450" s="77"/>
    </row>
    <row r="15451" ht="15.75" customHeight="1">
      <c r="A15451" s="79">
        <f t="shared" si="3"/>
        <v>57453</v>
      </c>
      <c r="H15451" s="77"/>
      <c r="I15451" s="77"/>
      <c r="J15451" s="77"/>
      <c r="K15451" s="77"/>
      <c r="L15451" s="77"/>
      <c r="M15451" s="77"/>
    </row>
    <row r="15452" ht="15.75" customHeight="1">
      <c r="A15452" s="79">
        <f t="shared" si="3"/>
        <v>57454</v>
      </c>
      <c r="H15452" s="77"/>
      <c r="I15452" s="77"/>
      <c r="J15452" s="77"/>
      <c r="K15452" s="77"/>
      <c r="L15452" s="77"/>
      <c r="M15452" s="77"/>
    </row>
    <row r="15453" ht="15.75" customHeight="1">
      <c r="A15453" s="79">
        <f t="shared" si="3"/>
        <v>57455</v>
      </c>
      <c r="H15453" s="77"/>
      <c r="I15453" s="77"/>
      <c r="J15453" s="77"/>
      <c r="K15453" s="77"/>
      <c r="L15453" s="77"/>
      <c r="M15453" s="77"/>
    </row>
    <row r="15454" ht="15.75" customHeight="1">
      <c r="A15454" s="79">
        <f t="shared" si="3"/>
        <v>57456</v>
      </c>
      <c r="H15454" s="77"/>
      <c r="I15454" s="77"/>
      <c r="J15454" s="77"/>
      <c r="K15454" s="77"/>
      <c r="L15454" s="77"/>
      <c r="M15454" s="77"/>
    </row>
    <row r="15455" ht="15.75" customHeight="1">
      <c r="A15455" s="79">
        <f t="shared" si="3"/>
        <v>57457</v>
      </c>
      <c r="H15455" s="77"/>
      <c r="I15455" s="77"/>
      <c r="J15455" s="77"/>
      <c r="K15455" s="77"/>
      <c r="L15455" s="77"/>
      <c r="M15455" s="77"/>
    </row>
    <row r="15456" ht="15.75" customHeight="1">
      <c r="A15456" s="79">
        <f t="shared" si="3"/>
        <v>57458</v>
      </c>
      <c r="H15456" s="77"/>
      <c r="I15456" s="77"/>
      <c r="J15456" s="77"/>
      <c r="K15456" s="77"/>
      <c r="L15456" s="77"/>
      <c r="M15456" s="77"/>
    </row>
    <row r="15457" ht="15.75" customHeight="1">
      <c r="A15457" s="79">
        <f t="shared" si="3"/>
        <v>57459</v>
      </c>
      <c r="H15457" s="77"/>
      <c r="I15457" s="77"/>
      <c r="J15457" s="77"/>
      <c r="K15457" s="77"/>
      <c r="L15457" s="77"/>
      <c r="M15457" s="77"/>
    </row>
    <row r="15458" ht="15.75" customHeight="1">
      <c r="A15458" s="79">
        <f t="shared" si="3"/>
        <v>57460</v>
      </c>
      <c r="H15458" s="77"/>
      <c r="I15458" s="77"/>
      <c r="J15458" s="77"/>
      <c r="K15458" s="77"/>
      <c r="L15458" s="77"/>
      <c r="M15458" s="77"/>
    </row>
    <row r="15459" ht="15.75" customHeight="1">
      <c r="A15459" s="79">
        <f t="shared" si="3"/>
        <v>57461</v>
      </c>
      <c r="H15459" s="77"/>
      <c r="I15459" s="77"/>
      <c r="J15459" s="77"/>
      <c r="K15459" s="77"/>
      <c r="L15459" s="77"/>
      <c r="M15459" s="77"/>
    </row>
    <row r="15460" ht="15.75" customHeight="1">
      <c r="A15460" s="79">
        <f t="shared" si="3"/>
        <v>57462</v>
      </c>
      <c r="H15460" s="77"/>
      <c r="I15460" s="77"/>
      <c r="J15460" s="77"/>
      <c r="K15460" s="77"/>
      <c r="L15460" s="77"/>
      <c r="M15460" s="77"/>
    </row>
    <row r="15461" ht="15.75" customHeight="1">
      <c r="A15461" s="79">
        <f t="shared" si="3"/>
        <v>57463</v>
      </c>
      <c r="H15461" s="77"/>
      <c r="I15461" s="77"/>
      <c r="J15461" s="77"/>
      <c r="K15461" s="77"/>
      <c r="L15461" s="77"/>
      <c r="M15461" s="77"/>
    </row>
    <row r="15462" ht="15.75" customHeight="1">
      <c r="A15462" s="79">
        <f t="shared" si="3"/>
        <v>57464</v>
      </c>
      <c r="H15462" s="77"/>
      <c r="I15462" s="77"/>
      <c r="J15462" s="77"/>
      <c r="K15462" s="77"/>
      <c r="L15462" s="77"/>
      <c r="M15462" s="77"/>
    </row>
    <row r="15463" ht="15.75" customHeight="1">
      <c r="A15463" s="79">
        <f t="shared" si="3"/>
        <v>57465</v>
      </c>
      <c r="H15463" s="77"/>
      <c r="I15463" s="77"/>
      <c r="J15463" s="77"/>
      <c r="K15463" s="77"/>
      <c r="L15463" s="77"/>
      <c r="M15463" s="77"/>
    </row>
    <row r="15464" ht="15.75" customHeight="1">
      <c r="A15464" s="79">
        <f t="shared" si="3"/>
        <v>57466</v>
      </c>
      <c r="H15464" s="77"/>
      <c r="I15464" s="77"/>
      <c r="J15464" s="77"/>
      <c r="K15464" s="77"/>
      <c r="L15464" s="77"/>
      <c r="M15464" s="77"/>
    </row>
    <row r="15465" ht="15.75" customHeight="1">
      <c r="A15465" s="79">
        <f t="shared" si="3"/>
        <v>57467</v>
      </c>
      <c r="H15465" s="77"/>
      <c r="I15465" s="77"/>
      <c r="J15465" s="77"/>
      <c r="K15465" s="77"/>
      <c r="L15465" s="77"/>
      <c r="M15465" s="77"/>
    </row>
    <row r="15466" ht="15.75" customHeight="1">
      <c r="A15466" s="79">
        <f t="shared" si="3"/>
        <v>57468</v>
      </c>
      <c r="H15466" s="77"/>
      <c r="I15466" s="77"/>
      <c r="J15466" s="77"/>
      <c r="K15466" s="77"/>
      <c r="L15466" s="77"/>
      <c r="M15466" s="77"/>
    </row>
    <row r="15467" ht="15.75" customHeight="1">
      <c r="A15467" s="79">
        <f t="shared" si="3"/>
        <v>57469</v>
      </c>
      <c r="H15467" s="77"/>
      <c r="I15467" s="77"/>
      <c r="J15467" s="77"/>
      <c r="K15467" s="77"/>
      <c r="L15467" s="77"/>
      <c r="M15467" s="77"/>
    </row>
    <row r="15468" ht="15.75" customHeight="1">
      <c r="A15468" s="79">
        <f t="shared" si="3"/>
        <v>57470</v>
      </c>
      <c r="H15468" s="77"/>
      <c r="I15468" s="77"/>
      <c r="J15468" s="77"/>
      <c r="K15468" s="77"/>
      <c r="L15468" s="77"/>
      <c r="M15468" s="77"/>
    </row>
    <row r="15469" ht="15.75" customHeight="1">
      <c r="A15469" s="79">
        <f t="shared" si="3"/>
        <v>57471</v>
      </c>
      <c r="H15469" s="77"/>
      <c r="I15469" s="77"/>
      <c r="J15469" s="77"/>
      <c r="K15469" s="77"/>
      <c r="L15469" s="77"/>
      <c r="M15469" s="77"/>
    </row>
    <row r="15470" ht="15.75" customHeight="1">
      <c r="A15470" s="79">
        <f t="shared" si="3"/>
        <v>57472</v>
      </c>
      <c r="H15470" s="77"/>
      <c r="I15470" s="77"/>
      <c r="J15470" s="77"/>
      <c r="K15470" s="77"/>
      <c r="L15470" s="77"/>
      <c r="M15470" s="77"/>
    </row>
    <row r="15471" ht="15.75" customHeight="1">
      <c r="A15471" s="79">
        <f t="shared" si="3"/>
        <v>57473</v>
      </c>
      <c r="H15471" s="77"/>
      <c r="I15471" s="77"/>
      <c r="J15471" s="77"/>
      <c r="K15471" s="77"/>
      <c r="L15471" s="77"/>
      <c r="M15471" s="77"/>
    </row>
    <row r="15472" ht="15.75" customHeight="1">
      <c r="A15472" s="79">
        <f t="shared" si="3"/>
        <v>57474</v>
      </c>
      <c r="H15472" s="77"/>
      <c r="I15472" s="77"/>
      <c r="J15472" s="77"/>
      <c r="K15472" s="77"/>
      <c r="L15472" s="77"/>
      <c r="M15472" s="77"/>
    </row>
    <row r="15473" ht="15.75" customHeight="1">
      <c r="A15473" s="79">
        <f t="shared" si="3"/>
        <v>57475</v>
      </c>
      <c r="H15473" s="77"/>
      <c r="I15473" s="77"/>
      <c r="J15473" s="77"/>
      <c r="K15473" s="77"/>
      <c r="L15473" s="77"/>
      <c r="M15473" s="77"/>
    </row>
    <row r="15474" ht="15.75" customHeight="1">
      <c r="A15474" s="79">
        <f t="shared" si="3"/>
        <v>57476</v>
      </c>
      <c r="H15474" s="77"/>
      <c r="I15474" s="77"/>
      <c r="J15474" s="77"/>
      <c r="K15474" s="77"/>
      <c r="L15474" s="77"/>
      <c r="M15474" s="77"/>
    </row>
    <row r="15475" ht="15.75" customHeight="1">
      <c r="A15475" s="79">
        <f t="shared" si="3"/>
        <v>57477</v>
      </c>
      <c r="H15475" s="77"/>
      <c r="I15475" s="77"/>
      <c r="J15475" s="77"/>
      <c r="K15475" s="77"/>
      <c r="L15475" s="77"/>
      <c r="M15475" s="77"/>
    </row>
    <row r="15476" ht="15.75" customHeight="1">
      <c r="A15476" s="79">
        <f t="shared" si="3"/>
        <v>57478</v>
      </c>
      <c r="H15476" s="77"/>
      <c r="I15476" s="77"/>
      <c r="J15476" s="77"/>
      <c r="K15476" s="77"/>
      <c r="L15476" s="77"/>
      <c r="M15476" s="77"/>
    </row>
    <row r="15477" ht="15.75" customHeight="1">
      <c r="A15477" s="79">
        <f t="shared" si="3"/>
        <v>57479</v>
      </c>
      <c r="H15477" s="77"/>
      <c r="I15477" s="77"/>
      <c r="J15477" s="77"/>
      <c r="K15477" s="77"/>
      <c r="L15477" s="77"/>
      <c r="M15477" s="77"/>
    </row>
    <row r="15478" ht="15.75" customHeight="1">
      <c r="A15478" s="79">
        <f t="shared" si="3"/>
        <v>57480</v>
      </c>
      <c r="H15478" s="77"/>
      <c r="I15478" s="77"/>
      <c r="J15478" s="77"/>
      <c r="K15478" s="77"/>
      <c r="L15478" s="77"/>
      <c r="M15478" s="77"/>
    </row>
    <row r="15479" ht="15.75" customHeight="1">
      <c r="A15479" s="79">
        <f t="shared" si="3"/>
        <v>57481</v>
      </c>
      <c r="H15479" s="77"/>
      <c r="I15479" s="77"/>
      <c r="J15479" s="77"/>
      <c r="K15479" s="77"/>
      <c r="L15479" s="77"/>
      <c r="M15479" s="77"/>
    </row>
    <row r="15480" ht="15.75" customHeight="1">
      <c r="A15480" s="79">
        <f t="shared" si="3"/>
        <v>57482</v>
      </c>
      <c r="H15480" s="77"/>
      <c r="I15480" s="77"/>
      <c r="J15480" s="77"/>
      <c r="K15480" s="77"/>
      <c r="L15480" s="77"/>
      <c r="M15480" s="77"/>
    </row>
    <row r="15481" ht="15.75" customHeight="1">
      <c r="A15481" s="79">
        <f t="shared" si="3"/>
        <v>57483</v>
      </c>
      <c r="H15481" s="77"/>
      <c r="I15481" s="77"/>
      <c r="J15481" s="77"/>
      <c r="K15481" s="77"/>
      <c r="L15481" s="77"/>
      <c r="M15481" s="77"/>
    </row>
    <row r="15482" ht="15.75" customHeight="1">
      <c r="A15482" s="79">
        <f t="shared" si="3"/>
        <v>57484</v>
      </c>
      <c r="H15482" s="77"/>
      <c r="I15482" s="77"/>
      <c r="J15482" s="77"/>
      <c r="K15482" s="77"/>
      <c r="L15482" s="77"/>
      <c r="M15482" s="77"/>
    </row>
    <row r="15483" ht="15.75" customHeight="1">
      <c r="A15483" s="79">
        <f t="shared" si="3"/>
        <v>57485</v>
      </c>
      <c r="H15483" s="77"/>
      <c r="I15483" s="77"/>
      <c r="J15483" s="77"/>
      <c r="K15483" s="77"/>
      <c r="L15483" s="77"/>
      <c r="M15483" s="77"/>
    </row>
    <row r="15484" ht="15.75" customHeight="1">
      <c r="A15484" s="79">
        <f t="shared" si="3"/>
        <v>57486</v>
      </c>
      <c r="H15484" s="77"/>
      <c r="I15484" s="77"/>
      <c r="J15484" s="77"/>
      <c r="K15484" s="77"/>
      <c r="L15484" s="77"/>
      <c r="M15484" s="77"/>
    </row>
    <row r="15485" ht="15.75" customHeight="1">
      <c r="A15485" s="79">
        <f t="shared" si="3"/>
        <v>57487</v>
      </c>
      <c r="H15485" s="77"/>
      <c r="I15485" s="77"/>
      <c r="J15485" s="77"/>
      <c r="K15485" s="77"/>
      <c r="L15485" s="77"/>
      <c r="M15485" s="77"/>
    </row>
    <row r="15486" ht="15.75" customHeight="1">
      <c r="A15486" s="79">
        <f t="shared" si="3"/>
        <v>57488</v>
      </c>
      <c r="H15486" s="77"/>
      <c r="I15486" s="77"/>
      <c r="J15486" s="77"/>
      <c r="K15486" s="77"/>
      <c r="L15486" s="77"/>
      <c r="M15486" s="77"/>
    </row>
    <row r="15487" ht="15.75" customHeight="1">
      <c r="A15487" s="79">
        <f t="shared" si="3"/>
        <v>57489</v>
      </c>
      <c r="H15487" s="77"/>
      <c r="I15487" s="77"/>
      <c r="J15487" s="77"/>
      <c r="K15487" s="77"/>
      <c r="L15487" s="77"/>
      <c r="M15487" s="77"/>
    </row>
    <row r="15488" ht="15.75" customHeight="1">
      <c r="A15488" s="79">
        <f t="shared" si="3"/>
        <v>57490</v>
      </c>
      <c r="H15488" s="77"/>
      <c r="I15488" s="77"/>
      <c r="J15488" s="77"/>
      <c r="K15488" s="77"/>
      <c r="L15488" s="77"/>
      <c r="M15488" s="77"/>
    </row>
    <row r="15489" ht="15.75" customHeight="1">
      <c r="A15489" s="79">
        <f t="shared" si="3"/>
        <v>57491</v>
      </c>
      <c r="H15489" s="77"/>
      <c r="I15489" s="77"/>
      <c r="J15489" s="77"/>
      <c r="K15489" s="77"/>
      <c r="L15489" s="77"/>
      <c r="M15489" s="77"/>
    </row>
    <row r="15490" ht="15.75" customHeight="1">
      <c r="A15490" s="79">
        <f t="shared" si="3"/>
        <v>57492</v>
      </c>
      <c r="H15490" s="77"/>
      <c r="I15490" s="77"/>
      <c r="J15490" s="77"/>
      <c r="K15490" s="77"/>
      <c r="L15490" s="77"/>
      <c r="M15490" s="77"/>
    </row>
    <row r="15491" ht="15.75" customHeight="1">
      <c r="A15491" s="79">
        <f t="shared" si="3"/>
        <v>57493</v>
      </c>
      <c r="H15491" s="77"/>
      <c r="I15491" s="77"/>
      <c r="J15491" s="77"/>
      <c r="K15491" s="77"/>
      <c r="L15491" s="77"/>
      <c r="M15491" s="77"/>
    </row>
    <row r="15492" ht="15.75" customHeight="1">
      <c r="A15492" s="79">
        <f t="shared" si="3"/>
        <v>57494</v>
      </c>
      <c r="H15492" s="77"/>
      <c r="I15492" s="77"/>
      <c r="J15492" s="77"/>
      <c r="K15492" s="77"/>
      <c r="L15492" s="77"/>
      <c r="M15492" s="77"/>
    </row>
    <row r="15493" ht="15.75" customHeight="1">
      <c r="A15493" s="79">
        <f t="shared" si="3"/>
        <v>57495</v>
      </c>
      <c r="H15493" s="77"/>
      <c r="I15493" s="77"/>
      <c r="J15493" s="77"/>
      <c r="K15493" s="77"/>
      <c r="L15493" s="77"/>
      <c r="M15493" s="77"/>
    </row>
    <row r="15494" ht="15.75" customHeight="1">
      <c r="A15494" s="79">
        <f t="shared" si="3"/>
        <v>57496</v>
      </c>
      <c r="H15494" s="77"/>
      <c r="I15494" s="77"/>
      <c r="J15494" s="77"/>
      <c r="K15494" s="77"/>
      <c r="L15494" s="77"/>
      <c r="M15494" s="77"/>
    </row>
    <row r="15495" ht="15.75" customHeight="1">
      <c r="A15495" s="79">
        <f t="shared" si="3"/>
        <v>57497</v>
      </c>
      <c r="H15495" s="77"/>
      <c r="I15495" s="77"/>
      <c r="J15495" s="77"/>
      <c r="K15495" s="77"/>
      <c r="L15495" s="77"/>
      <c r="M15495" s="77"/>
    </row>
    <row r="15496" ht="15.75" customHeight="1">
      <c r="A15496" s="79">
        <f t="shared" si="3"/>
        <v>57498</v>
      </c>
      <c r="H15496" s="77"/>
      <c r="I15496" s="77"/>
      <c r="J15496" s="77"/>
      <c r="K15496" s="77"/>
      <c r="L15496" s="77"/>
      <c r="M15496" s="77"/>
    </row>
    <row r="15497" ht="15.75" customHeight="1">
      <c r="A15497" s="79">
        <f t="shared" si="3"/>
        <v>57499</v>
      </c>
      <c r="H15497" s="77"/>
      <c r="I15497" s="77"/>
      <c r="J15497" s="77"/>
      <c r="K15497" s="77"/>
      <c r="L15497" s="77"/>
      <c r="M15497" s="77"/>
    </row>
    <row r="15498" ht="15.75" customHeight="1">
      <c r="A15498" s="79">
        <f t="shared" si="3"/>
        <v>57500</v>
      </c>
      <c r="H15498" s="77"/>
      <c r="I15498" s="77"/>
      <c r="J15498" s="77"/>
      <c r="K15498" s="77"/>
      <c r="L15498" s="77"/>
      <c r="M15498" s="77"/>
    </row>
    <row r="15499" ht="15.75" customHeight="1">
      <c r="A15499" s="79">
        <f t="shared" si="3"/>
        <v>57501</v>
      </c>
      <c r="H15499" s="77"/>
      <c r="I15499" s="77"/>
      <c r="J15499" s="77"/>
      <c r="K15499" s="77"/>
      <c r="L15499" s="77"/>
      <c r="M15499" s="77"/>
    </row>
    <row r="15500" ht="15.75" customHeight="1">
      <c r="A15500" s="79">
        <f t="shared" si="3"/>
        <v>57502</v>
      </c>
      <c r="H15500" s="77"/>
      <c r="I15500" s="77"/>
      <c r="J15500" s="77"/>
      <c r="K15500" s="77"/>
      <c r="L15500" s="77"/>
      <c r="M15500" s="77"/>
    </row>
    <row r="15501" ht="15.75" customHeight="1">
      <c r="A15501" s="79">
        <f t="shared" si="3"/>
        <v>57503</v>
      </c>
      <c r="H15501" s="77"/>
      <c r="I15501" s="77"/>
      <c r="J15501" s="77"/>
      <c r="K15501" s="77"/>
      <c r="L15501" s="77"/>
      <c r="M15501" s="77"/>
    </row>
    <row r="15502" ht="15.75" customHeight="1">
      <c r="A15502" s="79">
        <f t="shared" si="3"/>
        <v>57504</v>
      </c>
      <c r="H15502" s="77"/>
      <c r="I15502" s="77"/>
      <c r="J15502" s="77"/>
      <c r="K15502" s="77"/>
      <c r="L15502" s="77"/>
      <c r="M15502" s="77"/>
    </row>
    <row r="15503" ht="15.75" customHeight="1">
      <c r="A15503" s="79">
        <f t="shared" si="3"/>
        <v>57505</v>
      </c>
      <c r="H15503" s="77"/>
      <c r="I15503" s="77"/>
      <c r="J15503" s="77"/>
      <c r="K15503" s="77"/>
      <c r="L15503" s="77"/>
      <c r="M15503" s="77"/>
    </row>
    <row r="15504" ht="15.75" customHeight="1">
      <c r="A15504" s="79">
        <f t="shared" si="3"/>
        <v>57506</v>
      </c>
      <c r="H15504" s="77"/>
      <c r="I15504" s="77"/>
      <c r="J15504" s="77"/>
      <c r="K15504" s="77"/>
      <c r="L15504" s="77"/>
      <c r="M15504" s="77"/>
    </row>
    <row r="15505" ht="15.75" customHeight="1">
      <c r="A15505" s="79">
        <f t="shared" si="3"/>
        <v>57507</v>
      </c>
      <c r="H15505" s="77"/>
      <c r="I15505" s="77"/>
      <c r="J15505" s="77"/>
      <c r="K15505" s="77"/>
      <c r="L15505" s="77"/>
      <c r="M15505" s="77"/>
    </row>
    <row r="15506" ht="15.75" customHeight="1">
      <c r="A15506" s="79">
        <f t="shared" si="3"/>
        <v>57508</v>
      </c>
      <c r="H15506" s="77"/>
      <c r="I15506" s="77"/>
      <c r="J15506" s="77"/>
      <c r="K15506" s="77"/>
      <c r="L15506" s="77"/>
      <c r="M15506" s="77"/>
    </row>
    <row r="15507" ht="15.75" customHeight="1">
      <c r="A15507" s="79">
        <f t="shared" si="3"/>
        <v>57509</v>
      </c>
      <c r="H15507" s="77"/>
      <c r="I15507" s="77"/>
      <c r="J15507" s="77"/>
      <c r="K15507" s="77"/>
      <c r="L15507" s="77"/>
      <c r="M15507" s="77"/>
    </row>
    <row r="15508" ht="15.75" customHeight="1">
      <c r="A15508" s="79">
        <f t="shared" si="3"/>
        <v>57510</v>
      </c>
      <c r="H15508" s="77"/>
      <c r="I15508" s="77"/>
      <c r="J15508" s="77"/>
      <c r="K15508" s="77"/>
      <c r="L15508" s="77"/>
      <c r="M15508" s="77"/>
    </row>
    <row r="15509" ht="15.75" customHeight="1">
      <c r="A15509" s="79">
        <f t="shared" si="3"/>
        <v>57511</v>
      </c>
      <c r="H15509" s="77"/>
      <c r="I15509" s="77"/>
      <c r="J15509" s="77"/>
      <c r="K15509" s="77"/>
      <c r="L15509" s="77"/>
      <c r="M15509" s="77"/>
    </row>
    <row r="15510" ht="15.75" customHeight="1">
      <c r="A15510" s="79">
        <f t="shared" si="3"/>
        <v>57512</v>
      </c>
      <c r="H15510" s="77"/>
      <c r="I15510" s="77"/>
      <c r="J15510" s="77"/>
      <c r="K15510" s="77"/>
      <c r="L15510" s="77"/>
      <c r="M15510" s="77"/>
    </row>
    <row r="15511" ht="15.75" customHeight="1">
      <c r="A15511" s="79">
        <f t="shared" si="3"/>
        <v>57513</v>
      </c>
      <c r="H15511" s="77"/>
      <c r="I15511" s="77"/>
      <c r="J15511" s="77"/>
      <c r="K15511" s="77"/>
      <c r="L15511" s="77"/>
      <c r="M15511" s="77"/>
    </row>
    <row r="15512" ht="15.75" customHeight="1">
      <c r="A15512" s="79">
        <f t="shared" si="3"/>
        <v>57514</v>
      </c>
      <c r="H15512" s="77"/>
      <c r="I15512" s="77"/>
      <c r="J15512" s="77"/>
      <c r="K15512" s="77"/>
      <c r="L15512" s="77"/>
      <c r="M15512" s="77"/>
    </row>
    <row r="15513" ht="15.75" customHeight="1">
      <c r="A15513" s="79">
        <f t="shared" si="3"/>
        <v>57515</v>
      </c>
      <c r="H15513" s="77"/>
      <c r="I15513" s="77"/>
      <c r="J15513" s="77"/>
      <c r="K15513" s="77"/>
      <c r="L15513" s="77"/>
      <c r="M15513" s="77"/>
    </row>
    <row r="15514" ht="15.75" customHeight="1">
      <c r="A15514" s="79">
        <f t="shared" si="3"/>
        <v>57516</v>
      </c>
      <c r="H15514" s="77"/>
      <c r="I15514" s="77"/>
      <c r="J15514" s="77"/>
      <c r="K15514" s="77"/>
      <c r="L15514" s="77"/>
      <c r="M15514" s="77"/>
    </row>
    <row r="15515" ht="15.75" customHeight="1">
      <c r="A15515" s="79">
        <f t="shared" si="3"/>
        <v>57517</v>
      </c>
      <c r="H15515" s="77"/>
      <c r="I15515" s="77"/>
      <c r="J15515" s="77"/>
      <c r="K15515" s="77"/>
      <c r="L15515" s="77"/>
      <c r="M15515" s="77"/>
    </row>
    <row r="15516" ht="15.75" customHeight="1">
      <c r="A15516" s="79">
        <f t="shared" si="3"/>
        <v>57518</v>
      </c>
      <c r="H15516" s="77"/>
      <c r="I15516" s="77"/>
      <c r="J15516" s="77"/>
      <c r="K15516" s="77"/>
      <c r="L15516" s="77"/>
      <c r="M15516" s="77"/>
    </row>
    <row r="15517" ht="15.75" customHeight="1">
      <c r="A15517" s="79">
        <f t="shared" si="3"/>
        <v>57519</v>
      </c>
      <c r="H15517" s="77"/>
      <c r="I15517" s="77"/>
      <c r="J15517" s="77"/>
      <c r="K15517" s="77"/>
      <c r="L15517" s="77"/>
      <c r="M15517" s="77"/>
    </row>
    <row r="15518" ht="15.75" customHeight="1">
      <c r="A15518" s="79">
        <f t="shared" si="3"/>
        <v>57520</v>
      </c>
      <c r="H15518" s="77"/>
      <c r="I15518" s="77"/>
      <c r="J15518" s="77"/>
      <c r="K15518" s="77"/>
      <c r="L15518" s="77"/>
      <c r="M15518" s="77"/>
    </row>
    <row r="15519" ht="15.75" customHeight="1">
      <c r="A15519" s="79">
        <f t="shared" si="3"/>
        <v>57521</v>
      </c>
      <c r="H15519" s="77"/>
      <c r="I15519" s="77"/>
      <c r="J15519" s="77"/>
      <c r="K15519" s="77"/>
      <c r="L15519" s="77"/>
      <c r="M15519" s="77"/>
    </row>
    <row r="15520" ht="15.75" customHeight="1">
      <c r="A15520" s="79">
        <f t="shared" si="3"/>
        <v>57522</v>
      </c>
      <c r="H15520" s="77"/>
      <c r="I15520" s="77"/>
      <c r="J15520" s="77"/>
      <c r="K15520" s="77"/>
      <c r="L15520" s="77"/>
      <c r="M15520" s="77"/>
    </row>
    <row r="15521" ht="15.75" customHeight="1">
      <c r="A15521" s="79">
        <f t="shared" si="3"/>
        <v>57523</v>
      </c>
      <c r="H15521" s="77"/>
      <c r="I15521" s="77"/>
      <c r="J15521" s="77"/>
      <c r="K15521" s="77"/>
      <c r="L15521" s="77"/>
      <c r="M15521" s="77"/>
    </row>
    <row r="15522" ht="15.75" customHeight="1">
      <c r="A15522" s="79">
        <f t="shared" si="3"/>
        <v>57524</v>
      </c>
      <c r="H15522" s="77"/>
      <c r="I15522" s="77"/>
      <c r="J15522" s="77"/>
      <c r="K15522" s="77"/>
      <c r="L15522" s="77"/>
      <c r="M15522" s="77"/>
    </row>
    <row r="15523" ht="15.75" customHeight="1">
      <c r="A15523" s="79">
        <f t="shared" si="3"/>
        <v>57525</v>
      </c>
      <c r="H15523" s="77"/>
      <c r="I15523" s="77"/>
      <c r="J15523" s="77"/>
      <c r="K15523" s="77"/>
      <c r="L15523" s="77"/>
      <c r="M15523" s="77"/>
    </row>
    <row r="15524" ht="15.75" customHeight="1">
      <c r="A15524" s="79">
        <f t="shared" si="3"/>
        <v>57526</v>
      </c>
      <c r="H15524" s="77"/>
      <c r="I15524" s="77"/>
      <c r="J15524" s="77"/>
      <c r="K15524" s="77"/>
      <c r="L15524" s="77"/>
      <c r="M15524" s="77"/>
    </row>
    <row r="15525" ht="15.75" customHeight="1">
      <c r="A15525" s="79">
        <f t="shared" si="3"/>
        <v>57527</v>
      </c>
      <c r="H15525" s="77"/>
      <c r="I15525" s="77"/>
      <c r="J15525" s="77"/>
      <c r="K15525" s="77"/>
      <c r="L15525" s="77"/>
      <c r="M15525" s="77"/>
    </row>
    <row r="15526" ht="15.75" customHeight="1">
      <c r="A15526" s="79">
        <f t="shared" si="3"/>
        <v>57528</v>
      </c>
      <c r="H15526" s="77"/>
      <c r="I15526" s="77"/>
      <c r="J15526" s="77"/>
      <c r="K15526" s="77"/>
      <c r="L15526" s="77"/>
      <c r="M15526" s="77"/>
    </row>
    <row r="15527" ht="15.75" customHeight="1">
      <c r="A15527" s="79">
        <f t="shared" si="3"/>
        <v>57529</v>
      </c>
      <c r="H15527" s="77"/>
      <c r="I15527" s="77"/>
      <c r="J15527" s="77"/>
      <c r="K15527" s="77"/>
      <c r="L15527" s="77"/>
      <c r="M15527" s="77"/>
    </row>
    <row r="15528" ht="15.75" customHeight="1">
      <c r="A15528" s="79">
        <f t="shared" si="3"/>
        <v>57530</v>
      </c>
      <c r="H15528" s="77"/>
      <c r="I15528" s="77"/>
      <c r="J15528" s="77"/>
      <c r="K15528" s="77"/>
      <c r="L15528" s="77"/>
      <c r="M15528" s="77"/>
    </row>
    <row r="15529" ht="15.75" customHeight="1">
      <c r="A15529" s="79">
        <f t="shared" si="3"/>
        <v>57531</v>
      </c>
      <c r="H15529" s="77"/>
      <c r="I15529" s="77"/>
      <c r="J15529" s="77"/>
      <c r="K15529" s="77"/>
      <c r="L15529" s="77"/>
      <c r="M15529" s="77"/>
    </row>
    <row r="15530" ht="15.75" customHeight="1">
      <c r="A15530" s="79">
        <f t="shared" si="3"/>
        <v>57532</v>
      </c>
      <c r="H15530" s="77"/>
      <c r="I15530" s="77"/>
      <c r="J15530" s="77"/>
      <c r="K15530" s="77"/>
      <c r="L15530" s="77"/>
      <c r="M15530" s="77"/>
    </row>
    <row r="15531" ht="15.75" customHeight="1">
      <c r="A15531" s="79">
        <f t="shared" si="3"/>
        <v>57533</v>
      </c>
      <c r="H15531" s="77"/>
      <c r="I15531" s="77"/>
      <c r="J15531" s="77"/>
      <c r="K15531" s="77"/>
      <c r="L15531" s="77"/>
      <c r="M15531" s="77"/>
    </row>
    <row r="15532" ht="15.75" customHeight="1">
      <c r="A15532" s="79">
        <f t="shared" si="3"/>
        <v>57534</v>
      </c>
      <c r="H15532" s="77"/>
      <c r="I15532" s="77"/>
      <c r="J15532" s="77"/>
      <c r="K15532" s="77"/>
      <c r="L15532" s="77"/>
      <c r="M15532" s="77"/>
    </row>
    <row r="15533" ht="15.75" customHeight="1">
      <c r="A15533" s="79">
        <f t="shared" si="3"/>
        <v>57535</v>
      </c>
      <c r="H15533" s="77"/>
      <c r="I15533" s="77"/>
      <c r="J15533" s="77"/>
      <c r="K15533" s="77"/>
      <c r="L15533" s="77"/>
      <c r="M15533" s="77"/>
    </row>
    <row r="15534" ht="15.75" customHeight="1">
      <c r="A15534" s="79">
        <f t="shared" si="3"/>
        <v>57536</v>
      </c>
      <c r="H15534" s="77"/>
      <c r="I15534" s="77"/>
      <c r="J15534" s="77"/>
      <c r="K15534" s="77"/>
      <c r="L15534" s="77"/>
      <c r="M15534" s="77"/>
    </row>
    <row r="15535" ht="15.75" customHeight="1">
      <c r="A15535" s="79">
        <f t="shared" si="3"/>
        <v>57537</v>
      </c>
      <c r="H15535" s="77"/>
      <c r="I15535" s="77"/>
      <c r="J15535" s="77"/>
      <c r="K15535" s="77"/>
      <c r="L15535" s="77"/>
      <c r="M15535" s="77"/>
    </row>
    <row r="15536" ht="15.75" customHeight="1">
      <c r="A15536" s="79">
        <f t="shared" si="3"/>
        <v>57538</v>
      </c>
      <c r="H15536" s="77"/>
      <c r="I15536" s="77"/>
      <c r="J15536" s="77"/>
      <c r="K15536" s="77"/>
      <c r="L15536" s="77"/>
      <c r="M15536" s="77"/>
    </row>
    <row r="15537" ht="15.75" customHeight="1">
      <c r="A15537" s="79">
        <f t="shared" si="3"/>
        <v>57539</v>
      </c>
      <c r="H15537" s="77"/>
      <c r="I15537" s="77"/>
      <c r="J15537" s="77"/>
      <c r="K15537" s="77"/>
      <c r="L15537" s="77"/>
      <c r="M15537" s="77"/>
    </row>
    <row r="15538" ht="15.75" customHeight="1">
      <c r="A15538" s="79">
        <f t="shared" si="3"/>
        <v>57540</v>
      </c>
      <c r="H15538" s="77"/>
      <c r="I15538" s="77"/>
      <c r="J15538" s="77"/>
      <c r="K15538" s="77"/>
      <c r="L15538" s="77"/>
      <c r="M15538" s="77"/>
    </row>
    <row r="15539" ht="15.75" customHeight="1">
      <c r="A15539" s="79">
        <f t="shared" si="3"/>
        <v>57541</v>
      </c>
      <c r="H15539" s="77"/>
      <c r="I15539" s="77"/>
      <c r="J15539" s="77"/>
      <c r="K15539" s="77"/>
      <c r="L15539" s="77"/>
      <c r="M15539" s="77"/>
    </row>
    <row r="15540" ht="15.75" customHeight="1">
      <c r="A15540" s="79">
        <f t="shared" si="3"/>
        <v>57542</v>
      </c>
      <c r="H15540" s="77"/>
      <c r="I15540" s="77"/>
      <c r="J15540" s="77"/>
      <c r="K15540" s="77"/>
      <c r="L15540" s="77"/>
      <c r="M15540" s="77"/>
    </row>
    <row r="15541" ht="15.75" customHeight="1">
      <c r="A15541" s="79">
        <f t="shared" si="3"/>
        <v>57543</v>
      </c>
      <c r="H15541" s="77"/>
      <c r="I15541" s="77"/>
      <c r="J15541" s="77"/>
      <c r="K15541" s="77"/>
      <c r="L15541" s="77"/>
      <c r="M15541" s="77"/>
    </row>
    <row r="15542" ht="15.75" customHeight="1">
      <c r="A15542" s="79">
        <f t="shared" si="3"/>
        <v>57544</v>
      </c>
      <c r="H15542" s="77"/>
      <c r="I15542" s="77"/>
      <c r="J15542" s="77"/>
      <c r="K15542" s="77"/>
      <c r="L15542" s="77"/>
      <c r="M15542" s="77"/>
    </row>
    <row r="15543" ht="15.75" customHeight="1">
      <c r="A15543" s="79">
        <f t="shared" si="3"/>
        <v>57545</v>
      </c>
      <c r="H15543" s="77"/>
      <c r="I15543" s="77"/>
      <c r="J15543" s="77"/>
      <c r="K15543" s="77"/>
      <c r="L15543" s="77"/>
      <c r="M15543" s="77"/>
    </row>
    <row r="15544" ht="15.75" customHeight="1">
      <c r="A15544" s="79">
        <f t="shared" si="3"/>
        <v>57546</v>
      </c>
      <c r="H15544" s="77"/>
      <c r="I15544" s="77"/>
      <c r="J15544" s="77"/>
      <c r="K15544" s="77"/>
      <c r="L15544" s="77"/>
      <c r="M15544" s="77"/>
    </row>
    <row r="15545" ht="15.75" customHeight="1">
      <c r="A15545" s="79">
        <f t="shared" si="3"/>
        <v>57547</v>
      </c>
      <c r="H15545" s="77"/>
      <c r="I15545" s="77"/>
      <c r="J15545" s="77"/>
      <c r="K15545" s="77"/>
      <c r="L15545" s="77"/>
      <c r="M15545" s="77"/>
    </row>
    <row r="15546" ht="15.75" customHeight="1">
      <c r="A15546" s="79">
        <f t="shared" si="3"/>
        <v>57548</v>
      </c>
      <c r="H15546" s="77"/>
      <c r="I15546" s="77"/>
      <c r="J15546" s="77"/>
      <c r="K15546" s="77"/>
      <c r="L15546" s="77"/>
      <c r="M15546" s="77"/>
    </row>
    <row r="15547" ht="15.75" customHeight="1">
      <c r="A15547" s="79">
        <f t="shared" si="3"/>
        <v>57549</v>
      </c>
      <c r="H15547" s="77"/>
      <c r="I15547" s="77"/>
      <c r="J15547" s="77"/>
      <c r="K15547" s="77"/>
      <c r="L15547" s="77"/>
      <c r="M15547" s="77"/>
    </row>
    <row r="15548" ht="15.75" customHeight="1">
      <c r="A15548" s="79">
        <f t="shared" si="3"/>
        <v>57550</v>
      </c>
      <c r="H15548" s="77"/>
      <c r="I15548" s="77"/>
      <c r="J15548" s="77"/>
      <c r="K15548" s="77"/>
      <c r="L15548" s="77"/>
      <c r="M15548" s="77"/>
    </row>
    <row r="15549" ht="15.75" customHeight="1">
      <c r="A15549" s="79">
        <f t="shared" si="3"/>
        <v>57551</v>
      </c>
      <c r="H15549" s="77"/>
      <c r="I15549" s="77"/>
      <c r="J15549" s="77"/>
      <c r="K15549" s="77"/>
      <c r="L15549" s="77"/>
      <c r="M15549" s="77"/>
    </row>
    <row r="15550" ht="15.75" customHeight="1">
      <c r="A15550" s="79">
        <f t="shared" si="3"/>
        <v>57552</v>
      </c>
      <c r="H15550" s="77"/>
      <c r="I15550" s="77"/>
      <c r="J15550" s="77"/>
      <c r="K15550" s="77"/>
      <c r="L15550" s="77"/>
      <c r="M15550" s="77"/>
    </row>
    <row r="15551" ht="15.75" customHeight="1">
      <c r="A15551" s="79">
        <f t="shared" si="3"/>
        <v>57553</v>
      </c>
      <c r="H15551" s="77"/>
      <c r="I15551" s="77"/>
      <c r="J15551" s="77"/>
      <c r="K15551" s="77"/>
      <c r="L15551" s="77"/>
      <c r="M15551" s="77"/>
    </row>
    <row r="15552" ht="15.75" customHeight="1">
      <c r="A15552" s="79">
        <f t="shared" si="3"/>
        <v>57554</v>
      </c>
      <c r="H15552" s="77"/>
      <c r="I15552" s="77"/>
      <c r="J15552" s="77"/>
      <c r="K15552" s="77"/>
      <c r="L15552" s="77"/>
      <c r="M15552" s="77"/>
    </row>
    <row r="15553" ht="15.75" customHeight="1">
      <c r="A15553" s="79">
        <f t="shared" si="3"/>
        <v>57555</v>
      </c>
      <c r="H15553" s="77"/>
      <c r="I15553" s="77"/>
      <c r="J15553" s="77"/>
      <c r="K15553" s="77"/>
      <c r="L15553" s="77"/>
      <c r="M15553" s="77"/>
    </row>
    <row r="15554" ht="15.75" customHeight="1">
      <c r="A15554" s="79">
        <f t="shared" si="3"/>
        <v>57556</v>
      </c>
      <c r="H15554" s="77"/>
      <c r="I15554" s="77"/>
      <c r="J15554" s="77"/>
      <c r="K15554" s="77"/>
      <c r="L15554" s="77"/>
      <c r="M15554" s="77"/>
    </row>
    <row r="15555" ht="15.75" customHeight="1">
      <c r="A15555" s="79">
        <f t="shared" si="3"/>
        <v>57557</v>
      </c>
      <c r="H15555" s="77"/>
      <c r="I15555" s="77"/>
      <c r="J15555" s="77"/>
      <c r="K15555" s="77"/>
      <c r="L15555" s="77"/>
      <c r="M15555" s="77"/>
    </row>
    <row r="15556" ht="15.75" customHeight="1">
      <c r="A15556" s="79">
        <f t="shared" si="3"/>
        <v>57558</v>
      </c>
      <c r="H15556" s="77"/>
      <c r="I15556" s="77"/>
      <c r="J15556" s="77"/>
      <c r="K15556" s="77"/>
      <c r="L15556" s="77"/>
      <c r="M15556" s="77"/>
    </row>
    <row r="15557" ht="15.75" customHeight="1">
      <c r="A15557" s="79">
        <f t="shared" si="3"/>
        <v>57559</v>
      </c>
      <c r="H15557" s="77"/>
      <c r="I15557" s="77"/>
      <c r="J15557" s="77"/>
      <c r="K15557" s="77"/>
      <c r="L15557" s="77"/>
      <c r="M15557" s="77"/>
    </row>
    <row r="15558" ht="15.75" customHeight="1">
      <c r="A15558" s="79">
        <f t="shared" si="3"/>
        <v>57560</v>
      </c>
      <c r="H15558" s="77"/>
      <c r="I15558" s="77"/>
      <c r="J15558" s="77"/>
      <c r="K15558" s="77"/>
      <c r="L15558" s="77"/>
      <c r="M15558" s="77"/>
    </row>
    <row r="15559" ht="15.75" customHeight="1">
      <c r="A15559" s="79">
        <f t="shared" si="3"/>
        <v>57561</v>
      </c>
      <c r="H15559" s="77"/>
      <c r="I15559" s="77"/>
      <c r="J15559" s="77"/>
      <c r="K15559" s="77"/>
      <c r="L15559" s="77"/>
      <c r="M15559" s="77"/>
    </row>
    <row r="15560" ht="15.75" customHeight="1">
      <c r="A15560" s="79">
        <f t="shared" si="3"/>
        <v>57562</v>
      </c>
      <c r="H15560" s="77"/>
      <c r="I15560" s="77"/>
      <c r="J15560" s="77"/>
      <c r="K15560" s="77"/>
      <c r="L15560" s="77"/>
      <c r="M15560" s="77"/>
    </row>
    <row r="15561" ht="15.75" customHeight="1">
      <c r="A15561" s="79">
        <f t="shared" si="3"/>
        <v>57563</v>
      </c>
      <c r="H15561" s="77"/>
      <c r="I15561" s="77"/>
      <c r="J15561" s="77"/>
      <c r="K15561" s="77"/>
      <c r="L15561" s="77"/>
      <c r="M15561" s="77"/>
    </row>
    <row r="15562" ht="15.75" customHeight="1">
      <c r="A15562" s="79">
        <f t="shared" si="3"/>
        <v>57564</v>
      </c>
      <c r="H15562" s="77"/>
      <c r="I15562" s="77"/>
      <c r="J15562" s="77"/>
      <c r="K15562" s="77"/>
      <c r="L15562" s="77"/>
      <c r="M15562" s="77"/>
    </row>
    <row r="15563" ht="15.75" customHeight="1">
      <c r="A15563" s="79">
        <f t="shared" si="3"/>
        <v>57565</v>
      </c>
      <c r="H15563" s="77"/>
      <c r="I15563" s="77"/>
      <c r="J15563" s="77"/>
      <c r="K15563" s="77"/>
      <c r="L15563" s="77"/>
      <c r="M15563" s="77"/>
    </row>
    <row r="15564" ht="15.75" customHeight="1">
      <c r="A15564" s="79">
        <f t="shared" si="3"/>
        <v>57566</v>
      </c>
      <c r="H15564" s="77"/>
      <c r="I15564" s="77"/>
      <c r="J15564" s="77"/>
      <c r="K15564" s="77"/>
      <c r="L15564" s="77"/>
      <c r="M15564" s="77"/>
    </row>
    <row r="15565" ht="15.75" customHeight="1">
      <c r="A15565" s="79">
        <f t="shared" si="3"/>
        <v>57567</v>
      </c>
      <c r="H15565" s="77"/>
      <c r="I15565" s="77"/>
      <c r="J15565" s="77"/>
      <c r="K15565" s="77"/>
      <c r="L15565" s="77"/>
      <c r="M15565" s="77"/>
    </row>
    <row r="15566" ht="15.75" customHeight="1">
      <c r="A15566" s="79">
        <f t="shared" si="3"/>
        <v>57568</v>
      </c>
      <c r="H15566" s="77"/>
      <c r="I15566" s="77"/>
      <c r="J15566" s="77"/>
      <c r="K15566" s="77"/>
      <c r="L15566" s="77"/>
      <c r="M15566" s="77"/>
    </row>
    <row r="15567" ht="15.75" customHeight="1">
      <c r="A15567" s="79">
        <f t="shared" si="3"/>
        <v>57569</v>
      </c>
      <c r="H15567" s="77"/>
      <c r="I15567" s="77"/>
      <c r="J15567" s="77"/>
      <c r="K15567" s="77"/>
      <c r="L15567" s="77"/>
      <c r="M15567" s="77"/>
    </row>
    <row r="15568" ht="15.75" customHeight="1">
      <c r="A15568" s="79">
        <f t="shared" si="3"/>
        <v>57570</v>
      </c>
      <c r="H15568" s="77"/>
      <c r="I15568" s="77"/>
      <c r="J15568" s="77"/>
      <c r="K15568" s="77"/>
      <c r="L15568" s="77"/>
      <c r="M15568" s="77"/>
    </row>
    <row r="15569" ht="15.75" customHeight="1">
      <c r="A15569" s="79">
        <f t="shared" si="3"/>
        <v>57571</v>
      </c>
      <c r="H15569" s="77"/>
      <c r="I15569" s="77"/>
      <c r="J15569" s="77"/>
      <c r="K15569" s="77"/>
      <c r="L15569" s="77"/>
      <c r="M15569" s="77"/>
    </row>
    <row r="15570" ht="15.75" customHeight="1">
      <c r="A15570" s="79">
        <f t="shared" si="3"/>
        <v>57572</v>
      </c>
      <c r="H15570" s="77"/>
      <c r="I15570" s="77"/>
      <c r="J15570" s="77"/>
      <c r="K15570" s="77"/>
      <c r="L15570" s="77"/>
      <c r="M15570" s="77"/>
    </row>
    <row r="15571" ht="15.75" customHeight="1">
      <c r="A15571" s="79">
        <f t="shared" si="3"/>
        <v>57573</v>
      </c>
      <c r="H15571" s="77"/>
      <c r="I15571" s="77"/>
      <c r="J15571" s="77"/>
      <c r="K15571" s="77"/>
      <c r="L15571" s="77"/>
      <c r="M15571" s="77"/>
    </row>
    <row r="15572" ht="15.75" customHeight="1">
      <c r="A15572" s="79">
        <f t="shared" si="3"/>
        <v>57574</v>
      </c>
      <c r="H15572" s="77"/>
      <c r="I15572" s="77"/>
      <c r="J15572" s="77"/>
      <c r="K15572" s="77"/>
      <c r="L15572" s="77"/>
      <c r="M15572" s="77"/>
    </row>
    <row r="15573" ht="15.75" customHeight="1">
      <c r="A15573" s="79">
        <f t="shared" si="3"/>
        <v>57575</v>
      </c>
      <c r="H15573" s="77"/>
      <c r="I15573" s="77"/>
      <c r="J15573" s="77"/>
      <c r="K15573" s="77"/>
      <c r="L15573" s="77"/>
      <c r="M15573" s="77"/>
    </row>
    <row r="15574" ht="15.75" customHeight="1">
      <c r="A15574" s="79">
        <f t="shared" si="3"/>
        <v>57576</v>
      </c>
      <c r="H15574" s="77"/>
      <c r="I15574" s="77"/>
      <c r="J15574" s="77"/>
      <c r="K15574" s="77"/>
      <c r="L15574" s="77"/>
      <c r="M15574" s="77"/>
    </row>
    <row r="15575" ht="15.75" customHeight="1">
      <c r="A15575" s="79">
        <f t="shared" si="3"/>
        <v>57577</v>
      </c>
      <c r="H15575" s="77"/>
      <c r="I15575" s="77"/>
      <c r="J15575" s="77"/>
      <c r="K15575" s="77"/>
      <c r="L15575" s="77"/>
      <c r="M15575" s="77"/>
    </row>
    <row r="15576" ht="15.75" customHeight="1">
      <c r="A15576" s="79">
        <f t="shared" si="3"/>
        <v>57578</v>
      </c>
      <c r="H15576" s="77"/>
      <c r="I15576" s="77"/>
      <c r="J15576" s="77"/>
      <c r="K15576" s="77"/>
      <c r="L15576" s="77"/>
      <c r="M15576" s="77"/>
    </row>
    <row r="15577" ht="15.75" customHeight="1">
      <c r="A15577" s="79">
        <f t="shared" si="3"/>
        <v>57579</v>
      </c>
      <c r="H15577" s="77"/>
      <c r="I15577" s="77"/>
      <c r="J15577" s="77"/>
      <c r="K15577" s="77"/>
      <c r="L15577" s="77"/>
      <c r="M15577" s="77"/>
    </row>
    <row r="15578" ht="15.75" customHeight="1">
      <c r="A15578" s="79">
        <f t="shared" si="3"/>
        <v>57580</v>
      </c>
      <c r="H15578" s="77"/>
      <c r="I15578" s="77"/>
      <c r="J15578" s="77"/>
      <c r="K15578" s="77"/>
      <c r="L15578" s="77"/>
      <c r="M15578" s="77"/>
    </row>
    <row r="15579" ht="15.75" customHeight="1">
      <c r="A15579" s="79">
        <f t="shared" si="3"/>
        <v>57581</v>
      </c>
      <c r="H15579" s="77"/>
      <c r="I15579" s="77"/>
      <c r="J15579" s="77"/>
      <c r="K15579" s="77"/>
      <c r="L15579" s="77"/>
      <c r="M15579" s="77"/>
    </row>
    <row r="15580" ht="15.75" customHeight="1">
      <c r="A15580" s="79">
        <f t="shared" si="3"/>
        <v>57582</v>
      </c>
      <c r="H15580" s="77"/>
      <c r="I15580" s="77"/>
      <c r="J15580" s="77"/>
      <c r="K15580" s="77"/>
      <c r="L15580" s="77"/>
      <c r="M15580" s="77"/>
    </row>
    <row r="15581" ht="15.75" customHeight="1">
      <c r="A15581" s="79">
        <f t="shared" si="3"/>
        <v>57583</v>
      </c>
      <c r="H15581" s="77"/>
      <c r="I15581" s="77"/>
      <c r="J15581" s="77"/>
      <c r="K15581" s="77"/>
      <c r="L15581" s="77"/>
      <c r="M15581" s="77"/>
    </row>
    <row r="15582" ht="15.75" customHeight="1">
      <c r="A15582" s="79">
        <f t="shared" si="3"/>
        <v>57584</v>
      </c>
      <c r="H15582" s="77"/>
      <c r="I15582" s="77"/>
      <c r="J15582" s="77"/>
      <c r="K15582" s="77"/>
      <c r="L15582" s="77"/>
      <c r="M15582" s="77"/>
    </row>
    <row r="15583" ht="15.75" customHeight="1">
      <c r="A15583" s="79">
        <f t="shared" si="3"/>
        <v>57585</v>
      </c>
      <c r="H15583" s="77"/>
      <c r="I15583" s="77"/>
      <c r="J15583" s="77"/>
      <c r="K15583" s="77"/>
      <c r="L15583" s="77"/>
      <c r="M15583" s="77"/>
    </row>
    <row r="15584" ht="15.75" customHeight="1">
      <c r="A15584" s="79">
        <f t="shared" si="3"/>
        <v>57586</v>
      </c>
      <c r="H15584" s="77"/>
      <c r="I15584" s="77"/>
      <c r="J15584" s="77"/>
      <c r="K15584" s="77"/>
      <c r="L15584" s="77"/>
      <c r="M15584" s="77"/>
    </row>
    <row r="15585" ht="15.75" customHeight="1">
      <c r="A15585" s="79">
        <f t="shared" si="3"/>
        <v>57587</v>
      </c>
      <c r="H15585" s="77"/>
      <c r="I15585" s="77"/>
      <c r="J15585" s="77"/>
      <c r="K15585" s="77"/>
      <c r="L15585" s="77"/>
      <c r="M15585" s="77"/>
    </row>
    <row r="15586" ht="15.75" customHeight="1">
      <c r="A15586" s="79">
        <f t="shared" si="3"/>
        <v>57588</v>
      </c>
      <c r="H15586" s="77"/>
      <c r="I15586" s="77"/>
      <c r="J15586" s="77"/>
      <c r="K15586" s="77"/>
      <c r="L15586" s="77"/>
      <c r="M15586" s="77"/>
    </row>
    <row r="15587" ht="15.75" customHeight="1">
      <c r="A15587" s="79">
        <f t="shared" si="3"/>
        <v>57589</v>
      </c>
      <c r="H15587" s="77"/>
      <c r="I15587" s="77"/>
      <c r="J15587" s="77"/>
      <c r="K15587" s="77"/>
      <c r="L15587" s="77"/>
      <c r="M15587" s="77"/>
    </row>
    <row r="15588" ht="15.75" customHeight="1">
      <c r="A15588" s="79">
        <f t="shared" si="3"/>
        <v>57590</v>
      </c>
      <c r="H15588" s="77"/>
      <c r="I15588" s="77"/>
      <c r="J15588" s="77"/>
      <c r="K15588" s="77"/>
      <c r="L15588" s="77"/>
      <c r="M15588" s="77"/>
    </row>
    <row r="15589" ht="15.75" customHeight="1">
      <c r="A15589" s="79">
        <f t="shared" si="3"/>
        <v>57591</v>
      </c>
      <c r="H15589" s="77"/>
      <c r="I15589" s="77"/>
      <c r="J15589" s="77"/>
      <c r="K15589" s="77"/>
      <c r="L15589" s="77"/>
      <c r="M15589" s="77"/>
    </row>
    <row r="15590" ht="15.75" customHeight="1">
      <c r="A15590" s="79">
        <f t="shared" si="3"/>
        <v>57592</v>
      </c>
      <c r="H15590" s="77"/>
      <c r="I15590" s="77"/>
      <c r="J15590" s="77"/>
      <c r="K15590" s="77"/>
      <c r="L15590" s="77"/>
      <c r="M15590" s="77"/>
    </row>
    <row r="15591" ht="15.75" customHeight="1">
      <c r="A15591" s="79">
        <f t="shared" si="3"/>
        <v>57593</v>
      </c>
      <c r="H15591" s="77"/>
      <c r="I15591" s="77"/>
      <c r="J15591" s="77"/>
      <c r="K15591" s="77"/>
      <c r="L15591" s="77"/>
      <c r="M15591" s="77"/>
    </row>
    <row r="15592" ht="15.75" customHeight="1">
      <c r="A15592" s="79">
        <f t="shared" si="3"/>
        <v>57594</v>
      </c>
      <c r="H15592" s="77"/>
      <c r="I15592" s="77"/>
      <c r="J15592" s="77"/>
      <c r="K15592" s="77"/>
      <c r="L15592" s="77"/>
      <c r="M15592" s="77"/>
    </row>
    <row r="15593" ht="15.75" customHeight="1">
      <c r="A15593" s="79">
        <f t="shared" si="3"/>
        <v>57595</v>
      </c>
      <c r="H15593" s="77"/>
      <c r="I15593" s="77"/>
      <c r="J15593" s="77"/>
      <c r="K15593" s="77"/>
      <c r="L15593" s="77"/>
      <c r="M15593" s="77"/>
    </row>
    <row r="15594" ht="15.75" customHeight="1">
      <c r="A15594" s="79">
        <f t="shared" si="3"/>
        <v>57596</v>
      </c>
      <c r="H15594" s="77"/>
      <c r="I15594" s="77"/>
      <c r="J15594" s="77"/>
      <c r="K15594" s="77"/>
      <c r="L15594" s="77"/>
      <c r="M15594" s="77"/>
    </row>
    <row r="15595" ht="15.75" customHeight="1">
      <c r="A15595" s="79">
        <f t="shared" si="3"/>
        <v>57597</v>
      </c>
      <c r="H15595" s="77"/>
      <c r="I15595" s="77"/>
      <c r="J15595" s="77"/>
      <c r="K15595" s="77"/>
      <c r="L15595" s="77"/>
      <c r="M15595" s="77"/>
    </row>
    <row r="15596" ht="15.75" customHeight="1">
      <c r="A15596" s="79">
        <f t="shared" si="3"/>
        <v>57598</v>
      </c>
      <c r="H15596" s="77"/>
      <c r="I15596" s="77"/>
      <c r="J15596" s="77"/>
      <c r="K15596" s="77"/>
      <c r="L15596" s="77"/>
      <c r="M15596" s="77"/>
    </row>
    <row r="15597" ht="15.75" customHeight="1">
      <c r="A15597" s="79">
        <f t="shared" si="3"/>
        <v>57599</v>
      </c>
      <c r="H15597" s="77"/>
      <c r="I15597" s="77"/>
      <c r="J15597" s="77"/>
      <c r="K15597" s="77"/>
      <c r="L15597" s="77"/>
      <c r="M15597" s="77"/>
    </row>
    <row r="15598" ht="15.75" customHeight="1">
      <c r="A15598" s="79">
        <f t="shared" si="3"/>
        <v>57600</v>
      </c>
      <c r="H15598" s="77"/>
      <c r="I15598" s="77"/>
      <c r="J15598" s="77"/>
      <c r="K15598" s="77"/>
      <c r="L15598" s="77"/>
      <c r="M15598" s="77"/>
    </row>
    <row r="15599" ht="15.75" customHeight="1">
      <c r="A15599" s="79">
        <f t="shared" si="3"/>
        <v>57601</v>
      </c>
      <c r="H15599" s="77"/>
      <c r="I15599" s="77"/>
      <c r="J15599" s="77"/>
      <c r="K15599" s="77"/>
      <c r="L15599" s="77"/>
      <c r="M15599" s="77"/>
    </row>
    <row r="15600" ht="15.75" customHeight="1">
      <c r="A15600" s="79">
        <f t="shared" si="3"/>
        <v>57602</v>
      </c>
      <c r="H15600" s="77"/>
      <c r="I15600" s="77"/>
      <c r="J15600" s="77"/>
      <c r="K15600" s="77"/>
      <c r="L15600" s="77"/>
      <c r="M15600" s="77"/>
    </row>
    <row r="15601" ht="15.75" customHeight="1">
      <c r="A15601" s="79">
        <f t="shared" si="3"/>
        <v>57603</v>
      </c>
      <c r="H15601" s="77"/>
      <c r="I15601" s="77"/>
      <c r="J15601" s="77"/>
      <c r="K15601" s="77"/>
      <c r="L15601" s="77"/>
      <c r="M15601" s="77"/>
    </row>
    <row r="15602" ht="15.75" customHeight="1">
      <c r="A15602" s="79">
        <f t="shared" si="3"/>
        <v>57604</v>
      </c>
      <c r="H15602" s="77"/>
      <c r="I15602" s="77"/>
      <c r="J15602" s="77"/>
      <c r="K15602" s="77"/>
      <c r="L15602" s="77"/>
      <c r="M15602" s="77"/>
    </row>
    <row r="15603" ht="15.75" customHeight="1">
      <c r="A15603" s="79">
        <f t="shared" si="3"/>
        <v>57605</v>
      </c>
      <c r="H15603" s="77"/>
      <c r="I15603" s="77"/>
      <c r="J15603" s="77"/>
      <c r="K15603" s="77"/>
      <c r="L15603" s="77"/>
      <c r="M15603" s="77"/>
    </row>
    <row r="15604" ht="15.75" customHeight="1">
      <c r="A15604" s="79">
        <f t="shared" si="3"/>
        <v>57606</v>
      </c>
      <c r="H15604" s="77"/>
      <c r="I15604" s="77"/>
      <c r="J15604" s="77"/>
      <c r="K15604" s="77"/>
      <c r="L15604" s="77"/>
      <c r="M15604" s="77"/>
    </row>
    <row r="15605" ht="15.75" customHeight="1">
      <c r="A15605" s="79">
        <f t="shared" si="3"/>
        <v>57607</v>
      </c>
      <c r="H15605" s="77"/>
      <c r="I15605" s="77"/>
      <c r="J15605" s="77"/>
      <c r="K15605" s="77"/>
      <c r="L15605" s="77"/>
      <c r="M15605" s="77"/>
    </row>
    <row r="15606" ht="15.75" customHeight="1">
      <c r="A15606" s="79">
        <f t="shared" si="3"/>
        <v>57608</v>
      </c>
      <c r="H15606" s="77"/>
      <c r="I15606" s="77"/>
      <c r="J15606" s="77"/>
      <c r="K15606" s="77"/>
      <c r="L15606" s="77"/>
      <c r="M15606" s="77"/>
    </row>
    <row r="15607" ht="15.75" customHeight="1">
      <c r="A15607" s="79">
        <f t="shared" si="3"/>
        <v>57609</v>
      </c>
      <c r="H15607" s="77"/>
      <c r="I15607" s="77"/>
      <c r="J15607" s="77"/>
      <c r="K15607" s="77"/>
      <c r="L15607" s="77"/>
      <c r="M15607" s="77"/>
    </row>
    <row r="15608" ht="15.75" customHeight="1">
      <c r="A15608" s="79">
        <f t="shared" si="3"/>
        <v>57610</v>
      </c>
      <c r="H15608" s="77"/>
      <c r="I15608" s="77"/>
      <c r="J15608" s="77"/>
      <c r="K15608" s="77"/>
      <c r="L15608" s="77"/>
      <c r="M15608" s="77"/>
    </row>
    <row r="15609" ht="15.75" customHeight="1">
      <c r="A15609" s="79">
        <f t="shared" si="3"/>
        <v>57611</v>
      </c>
      <c r="H15609" s="77"/>
      <c r="I15609" s="77"/>
      <c r="J15609" s="77"/>
      <c r="K15609" s="77"/>
      <c r="L15609" s="77"/>
      <c r="M15609" s="77"/>
    </row>
    <row r="15610" ht="15.75" customHeight="1">
      <c r="A15610" s="79">
        <f t="shared" si="3"/>
        <v>57612</v>
      </c>
      <c r="H15610" s="77"/>
      <c r="I15610" s="77"/>
      <c r="J15610" s="77"/>
      <c r="K15610" s="77"/>
      <c r="L15610" s="77"/>
      <c r="M15610" s="77"/>
    </row>
    <row r="15611" ht="15.75" customHeight="1">
      <c r="A15611" s="79">
        <f t="shared" si="3"/>
        <v>57613</v>
      </c>
      <c r="H15611" s="77"/>
      <c r="I15611" s="77"/>
      <c r="J15611" s="77"/>
      <c r="K15611" s="77"/>
      <c r="L15611" s="77"/>
      <c r="M15611" s="77"/>
    </row>
    <row r="15612" ht="15.75" customHeight="1">
      <c r="A15612" s="79">
        <f t="shared" si="3"/>
        <v>57614</v>
      </c>
      <c r="H15612" s="77"/>
      <c r="I15612" s="77"/>
      <c r="J15612" s="77"/>
      <c r="K15612" s="77"/>
      <c r="L15612" s="77"/>
      <c r="M15612" s="77"/>
    </row>
    <row r="15613" ht="15.75" customHeight="1">
      <c r="A15613" s="79">
        <f t="shared" si="3"/>
        <v>57615</v>
      </c>
      <c r="H15613" s="77"/>
      <c r="I15613" s="77"/>
      <c r="J15613" s="77"/>
      <c r="K15613" s="77"/>
      <c r="L15613" s="77"/>
      <c r="M15613" s="77"/>
    </row>
    <row r="15614" ht="15.75" customHeight="1">
      <c r="A15614" s="79">
        <f t="shared" si="3"/>
        <v>57616</v>
      </c>
      <c r="H15614" s="77"/>
      <c r="I15614" s="77"/>
      <c r="J15614" s="77"/>
      <c r="K15614" s="77"/>
      <c r="L15614" s="77"/>
      <c r="M15614" s="77"/>
    </row>
    <row r="15615" ht="15.75" customHeight="1">
      <c r="A15615" s="79">
        <f t="shared" si="3"/>
        <v>57617</v>
      </c>
      <c r="H15615" s="77"/>
      <c r="I15615" s="77"/>
      <c r="J15615" s="77"/>
      <c r="K15615" s="77"/>
      <c r="L15615" s="77"/>
      <c r="M15615" s="77"/>
    </row>
    <row r="15616" ht="15.75" customHeight="1">
      <c r="A15616" s="79">
        <f t="shared" si="3"/>
        <v>57618</v>
      </c>
      <c r="H15616" s="77"/>
      <c r="I15616" s="77"/>
      <c r="J15616" s="77"/>
      <c r="K15616" s="77"/>
      <c r="L15616" s="77"/>
      <c r="M15616" s="77"/>
    </row>
    <row r="15617" ht="15.75" customHeight="1">
      <c r="A15617" s="79">
        <f t="shared" si="3"/>
        <v>57619</v>
      </c>
      <c r="H15617" s="77"/>
      <c r="I15617" s="77"/>
      <c r="J15617" s="77"/>
      <c r="K15617" s="77"/>
      <c r="L15617" s="77"/>
      <c r="M15617" s="77"/>
    </row>
    <row r="15618" ht="15.75" customHeight="1">
      <c r="A15618" s="79">
        <f t="shared" si="3"/>
        <v>57620</v>
      </c>
      <c r="H15618" s="77"/>
      <c r="I15618" s="77"/>
      <c r="J15618" s="77"/>
      <c r="K15618" s="77"/>
      <c r="L15618" s="77"/>
      <c r="M15618" s="77"/>
    </row>
    <row r="15619" ht="15.75" customHeight="1">
      <c r="A15619" s="79">
        <f t="shared" si="3"/>
        <v>57621</v>
      </c>
      <c r="H15619" s="77"/>
      <c r="I15619" s="77"/>
      <c r="J15619" s="77"/>
      <c r="K15619" s="77"/>
      <c r="L15619" s="77"/>
      <c r="M15619" s="77"/>
    </row>
    <row r="15620" ht="15.75" customHeight="1">
      <c r="A15620" s="79">
        <f t="shared" si="3"/>
        <v>57622</v>
      </c>
      <c r="H15620" s="77"/>
      <c r="I15620" s="77"/>
      <c r="J15620" s="77"/>
      <c r="K15620" s="77"/>
      <c r="L15620" s="77"/>
      <c r="M15620" s="77"/>
    </row>
    <row r="15621" ht="15.75" customHeight="1">
      <c r="A15621" s="79">
        <f t="shared" si="3"/>
        <v>57623</v>
      </c>
      <c r="H15621" s="77"/>
      <c r="I15621" s="77"/>
      <c r="J15621" s="77"/>
      <c r="K15621" s="77"/>
      <c r="L15621" s="77"/>
      <c r="M15621" s="77"/>
    </row>
    <row r="15622" ht="15.75" customHeight="1">
      <c r="A15622" s="79">
        <f t="shared" si="3"/>
        <v>57624</v>
      </c>
      <c r="H15622" s="77"/>
      <c r="I15622" s="77"/>
      <c r="J15622" s="77"/>
      <c r="K15622" s="77"/>
      <c r="L15622" s="77"/>
      <c r="M15622" s="77"/>
    </row>
    <row r="15623" ht="15.75" customHeight="1">
      <c r="A15623" s="79">
        <f t="shared" si="3"/>
        <v>57625</v>
      </c>
      <c r="H15623" s="77"/>
      <c r="I15623" s="77"/>
      <c r="J15623" s="77"/>
      <c r="K15623" s="77"/>
      <c r="L15623" s="77"/>
      <c r="M15623" s="77"/>
    </row>
    <row r="15624" ht="15.75" customHeight="1">
      <c r="A15624" s="79">
        <f t="shared" si="3"/>
        <v>57626</v>
      </c>
      <c r="H15624" s="77"/>
      <c r="I15624" s="77"/>
      <c r="J15624" s="77"/>
      <c r="K15624" s="77"/>
      <c r="L15624" s="77"/>
      <c r="M15624" s="77"/>
    </row>
    <row r="15625" ht="15.75" customHeight="1">
      <c r="A15625" s="79">
        <f t="shared" si="3"/>
        <v>57627</v>
      </c>
      <c r="H15625" s="77"/>
      <c r="I15625" s="77"/>
      <c r="J15625" s="77"/>
      <c r="K15625" s="77"/>
      <c r="L15625" s="77"/>
      <c r="M15625" s="77"/>
    </row>
    <row r="15626" ht="15.75" customHeight="1">
      <c r="A15626" s="79">
        <f t="shared" si="3"/>
        <v>57628</v>
      </c>
      <c r="H15626" s="77"/>
      <c r="I15626" s="77"/>
      <c r="J15626" s="77"/>
      <c r="K15626" s="77"/>
      <c r="L15626" s="77"/>
      <c r="M15626" s="77"/>
    </row>
    <row r="15627" ht="15.75" customHeight="1">
      <c r="A15627" s="79">
        <f t="shared" si="3"/>
        <v>57629</v>
      </c>
      <c r="H15627" s="77"/>
      <c r="I15627" s="77"/>
      <c r="J15627" s="77"/>
      <c r="K15627" s="77"/>
      <c r="L15627" s="77"/>
      <c r="M15627" s="77"/>
    </row>
    <row r="15628" ht="15.75" customHeight="1">
      <c r="A15628" s="79">
        <f t="shared" si="3"/>
        <v>57630</v>
      </c>
      <c r="H15628" s="77"/>
      <c r="I15628" s="77"/>
      <c r="J15628" s="77"/>
      <c r="K15628" s="77"/>
      <c r="L15628" s="77"/>
      <c r="M15628" s="77"/>
    </row>
    <row r="15629" ht="15.75" customHeight="1">
      <c r="A15629" s="79">
        <f t="shared" si="3"/>
        <v>57631</v>
      </c>
      <c r="H15629" s="77"/>
      <c r="I15629" s="77"/>
      <c r="J15629" s="77"/>
      <c r="K15629" s="77"/>
      <c r="L15629" s="77"/>
      <c r="M15629" s="77"/>
    </row>
    <row r="15630" ht="15.75" customHeight="1">
      <c r="A15630" s="79">
        <f t="shared" si="3"/>
        <v>57632</v>
      </c>
      <c r="H15630" s="77"/>
      <c r="I15630" s="77"/>
      <c r="J15630" s="77"/>
      <c r="K15630" s="77"/>
      <c r="L15630" s="77"/>
      <c r="M15630" s="77"/>
    </row>
    <row r="15631" ht="15.75" customHeight="1">
      <c r="A15631" s="79">
        <f t="shared" si="3"/>
        <v>57633</v>
      </c>
      <c r="H15631" s="77"/>
      <c r="I15631" s="77"/>
      <c r="J15631" s="77"/>
      <c r="K15631" s="77"/>
      <c r="L15631" s="77"/>
      <c r="M15631" s="77"/>
    </row>
    <row r="15632" ht="15.75" customHeight="1">
      <c r="A15632" s="79">
        <f t="shared" si="3"/>
        <v>57634</v>
      </c>
      <c r="H15632" s="77"/>
      <c r="I15632" s="77"/>
      <c r="J15632" s="77"/>
      <c r="K15632" s="77"/>
      <c r="L15632" s="77"/>
      <c r="M15632" s="77"/>
    </row>
    <row r="15633" ht="15.75" customHeight="1">
      <c r="A15633" s="79">
        <f t="shared" si="3"/>
        <v>57635</v>
      </c>
      <c r="H15633" s="77"/>
      <c r="I15633" s="77"/>
      <c r="J15633" s="77"/>
      <c r="K15633" s="77"/>
      <c r="L15633" s="77"/>
      <c r="M15633" s="77"/>
    </row>
    <row r="15634" ht="15.75" customHeight="1">
      <c r="A15634" s="79">
        <f t="shared" si="3"/>
        <v>57636</v>
      </c>
      <c r="H15634" s="77"/>
      <c r="I15634" s="77"/>
      <c r="J15634" s="77"/>
      <c r="K15634" s="77"/>
      <c r="L15634" s="77"/>
      <c r="M15634" s="77"/>
    </row>
    <row r="15635" ht="15.75" customHeight="1">
      <c r="A15635" s="79">
        <f t="shared" si="3"/>
        <v>57637</v>
      </c>
      <c r="H15635" s="77"/>
      <c r="I15635" s="77"/>
      <c r="J15635" s="77"/>
      <c r="K15635" s="77"/>
      <c r="L15635" s="77"/>
      <c r="M15635" s="77"/>
    </row>
    <row r="15636" ht="15.75" customHeight="1">
      <c r="A15636" s="79">
        <f t="shared" si="3"/>
        <v>57638</v>
      </c>
      <c r="H15636" s="77"/>
      <c r="I15636" s="77"/>
      <c r="J15636" s="77"/>
      <c r="K15636" s="77"/>
      <c r="L15636" s="77"/>
      <c r="M15636" s="77"/>
    </row>
    <row r="15637" ht="15.75" customHeight="1">
      <c r="A15637" s="79">
        <f t="shared" si="3"/>
        <v>57639</v>
      </c>
      <c r="H15637" s="77"/>
      <c r="I15637" s="77"/>
      <c r="J15637" s="77"/>
      <c r="K15637" s="77"/>
      <c r="L15637" s="77"/>
      <c r="M15637" s="77"/>
    </row>
    <row r="15638" ht="15.75" customHeight="1">
      <c r="A15638" s="79">
        <f t="shared" si="3"/>
        <v>57640</v>
      </c>
      <c r="H15638" s="77"/>
      <c r="I15638" s="77"/>
      <c r="J15638" s="77"/>
      <c r="K15638" s="77"/>
      <c r="L15638" s="77"/>
      <c r="M15638" s="77"/>
    </row>
    <row r="15639" ht="15.75" customHeight="1">
      <c r="A15639" s="79">
        <f t="shared" si="3"/>
        <v>57641</v>
      </c>
      <c r="H15639" s="77"/>
      <c r="I15639" s="77"/>
      <c r="J15639" s="77"/>
      <c r="K15639" s="77"/>
      <c r="L15639" s="77"/>
      <c r="M15639" s="77"/>
    </row>
    <row r="15640" ht="15.75" customHeight="1">
      <c r="A15640" s="79">
        <f t="shared" si="3"/>
        <v>57642</v>
      </c>
      <c r="H15640" s="77"/>
      <c r="I15640" s="77"/>
      <c r="J15640" s="77"/>
      <c r="K15640" s="77"/>
      <c r="L15640" s="77"/>
      <c r="M15640" s="77"/>
    </row>
    <row r="15641" ht="15.75" customHeight="1">
      <c r="A15641" s="79">
        <f t="shared" si="3"/>
        <v>57643</v>
      </c>
      <c r="H15641" s="77"/>
      <c r="I15641" s="77"/>
      <c r="J15641" s="77"/>
      <c r="K15641" s="77"/>
      <c r="L15641" s="77"/>
      <c r="M15641" s="77"/>
    </row>
    <row r="15642" ht="15.75" customHeight="1">
      <c r="A15642" s="79">
        <f t="shared" si="3"/>
        <v>57644</v>
      </c>
      <c r="H15642" s="77"/>
      <c r="I15642" s="77"/>
      <c r="J15642" s="77"/>
      <c r="K15642" s="77"/>
      <c r="L15642" s="77"/>
      <c r="M15642" s="77"/>
    </row>
    <row r="15643" ht="15.75" customHeight="1">
      <c r="A15643" s="79">
        <f t="shared" si="3"/>
        <v>57645</v>
      </c>
      <c r="H15643" s="77"/>
      <c r="I15643" s="77"/>
      <c r="J15643" s="77"/>
      <c r="K15643" s="77"/>
      <c r="L15643" s="77"/>
      <c r="M15643" s="77"/>
    </row>
    <row r="15644" ht="15.75" customHeight="1">
      <c r="A15644" s="79">
        <f t="shared" si="3"/>
        <v>57646</v>
      </c>
      <c r="H15644" s="77"/>
      <c r="I15644" s="77"/>
      <c r="J15644" s="77"/>
      <c r="K15644" s="77"/>
      <c r="L15644" s="77"/>
      <c r="M15644" s="77"/>
    </row>
    <row r="15645" ht="15.75" customHeight="1">
      <c r="A15645" s="79">
        <f t="shared" si="3"/>
        <v>57647</v>
      </c>
      <c r="H15645" s="77"/>
      <c r="I15645" s="77"/>
      <c r="J15645" s="77"/>
      <c r="K15645" s="77"/>
      <c r="L15645" s="77"/>
      <c r="M15645" s="77"/>
    </row>
    <row r="15646" ht="15.75" customHeight="1">
      <c r="A15646" s="79">
        <f t="shared" si="3"/>
        <v>57648</v>
      </c>
      <c r="H15646" s="77"/>
      <c r="I15646" s="77"/>
      <c r="J15646" s="77"/>
      <c r="K15646" s="77"/>
      <c r="L15646" s="77"/>
      <c r="M15646" s="77"/>
    </row>
    <row r="15647" ht="15.75" customHeight="1">
      <c r="A15647" s="79">
        <f t="shared" si="3"/>
        <v>57649</v>
      </c>
      <c r="H15647" s="77"/>
      <c r="I15647" s="77"/>
      <c r="J15647" s="77"/>
      <c r="K15647" s="77"/>
      <c r="L15647" s="77"/>
      <c r="M15647" s="77"/>
    </row>
    <row r="15648" ht="15.75" customHeight="1">
      <c r="A15648" s="79">
        <f t="shared" si="3"/>
        <v>57650</v>
      </c>
      <c r="H15648" s="77"/>
      <c r="I15648" s="77"/>
      <c r="J15648" s="77"/>
      <c r="K15648" s="77"/>
      <c r="L15648" s="77"/>
      <c r="M15648" s="77"/>
    </row>
    <row r="15649" ht="15.75" customHeight="1">
      <c r="A15649" s="79">
        <f t="shared" si="3"/>
        <v>57651</v>
      </c>
      <c r="H15649" s="77"/>
      <c r="I15649" s="77"/>
      <c r="J15649" s="77"/>
      <c r="K15649" s="77"/>
      <c r="L15649" s="77"/>
      <c r="M15649" s="77"/>
    </row>
    <row r="15650" ht="15.75" customHeight="1">
      <c r="A15650" s="79">
        <f t="shared" si="3"/>
        <v>57652</v>
      </c>
      <c r="H15650" s="77"/>
      <c r="I15650" s="77"/>
      <c r="J15650" s="77"/>
      <c r="K15650" s="77"/>
      <c r="L15650" s="77"/>
      <c r="M15650" s="77"/>
    </row>
    <row r="15651" ht="15.75" customHeight="1">
      <c r="A15651" s="79">
        <f t="shared" si="3"/>
        <v>57653</v>
      </c>
      <c r="H15651" s="77"/>
      <c r="I15651" s="77"/>
      <c r="J15651" s="77"/>
      <c r="K15651" s="77"/>
      <c r="L15651" s="77"/>
      <c r="M15651" s="77"/>
    </row>
    <row r="15652" ht="15.75" customHeight="1">
      <c r="A15652" s="79">
        <f t="shared" si="3"/>
        <v>57654</v>
      </c>
      <c r="H15652" s="77"/>
      <c r="I15652" s="77"/>
      <c r="J15652" s="77"/>
      <c r="K15652" s="77"/>
      <c r="L15652" s="77"/>
      <c r="M15652" s="77"/>
    </row>
    <row r="15653" ht="15.75" customHeight="1">
      <c r="A15653" s="79">
        <f t="shared" si="3"/>
        <v>57655</v>
      </c>
      <c r="H15653" s="77"/>
      <c r="I15653" s="77"/>
      <c r="J15653" s="77"/>
      <c r="K15653" s="77"/>
      <c r="L15653" s="77"/>
      <c r="M15653" s="77"/>
    </row>
    <row r="15654" ht="15.75" customHeight="1">
      <c r="A15654" s="79">
        <f t="shared" si="3"/>
        <v>57656</v>
      </c>
      <c r="H15654" s="77"/>
      <c r="I15654" s="77"/>
      <c r="J15654" s="77"/>
      <c r="K15654" s="77"/>
      <c r="L15654" s="77"/>
      <c r="M15654" s="77"/>
    </row>
    <row r="15655" ht="15.75" customHeight="1">
      <c r="A15655" s="79">
        <f t="shared" si="3"/>
        <v>57657</v>
      </c>
      <c r="H15655" s="77"/>
      <c r="I15655" s="77"/>
      <c r="J15655" s="77"/>
      <c r="K15655" s="77"/>
      <c r="L15655" s="77"/>
      <c r="M15655" s="77"/>
    </row>
    <row r="15656" ht="15.75" customHeight="1">
      <c r="A15656" s="79">
        <f t="shared" si="3"/>
        <v>57658</v>
      </c>
      <c r="H15656" s="77"/>
      <c r="I15656" s="77"/>
      <c r="J15656" s="77"/>
      <c r="K15656" s="77"/>
      <c r="L15656" s="77"/>
      <c r="M15656" s="77"/>
    </row>
    <row r="15657" ht="15.75" customHeight="1">
      <c r="A15657" s="79">
        <f t="shared" si="3"/>
        <v>57659</v>
      </c>
      <c r="H15657" s="77"/>
      <c r="I15657" s="77"/>
      <c r="J15657" s="77"/>
      <c r="K15657" s="77"/>
      <c r="L15657" s="77"/>
      <c r="M15657" s="77"/>
    </row>
    <row r="15658" ht="15.75" customHeight="1">
      <c r="A15658" s="79">
        <f t="shared" si="3"/>
        <v>57660</v>
      </c>
      <c r="H15658" s="77"/>
      <c r="I15658" s="77"/>
      <c r="J15658" s="77"/>
      <c r="K15658" s="77"/>
      <c r="L15658" s="77"/>
      <c r="M15658" s="77"/>
    </row>
    <row r="15659" ht="15.75" customHeight="1">
      <c r="A15659" s="79">
        <f t="shared" si="3"/>
        <v>57661</v>
      </c>
      <c r="H15659" s="77"/>
      <c r="I15659" s="77"/>
      <c r="J15659" s="77"/>
      <c r="K15659" s="77"/>
      <c r="L15659" s="77"/>
      <c r="M15659" s="77"/>
    </row>
    <row r="15660" ht="15.75" customHeight="1">
      <c r="A15660" s="79">
        <f t="shared" si="3"/>
        <v>57662</v>
      </c>
      <c r="H15660" s="77"/>
      <c r="I15660" s="77"/>
      <c r="J15660" s="77"/>
      <c r="K15660" s="77"/>
      <c r="L15660" s="77"/>
      <c r="M15660" s="77"/>
    </row>
    <row r="15661" ht="15.75" customHeight="1">
      <c r="A15661" s="79">
        <f t="shared" si="3"/>
        <v>57663</v>
      </c>
      <c r="H15661" s="77"/>
      <c r="I15661" s="77"/>
      <c r="J15661" s="77"/>
      <c r="K15661" s="77"/>
      <c r="L15661" s="77"/>
      <c r="M15661" s="77"/>
    </row>
    <row r="15662" ht="15.75" customHeight="1">
      <c r="A15662" s="79">
        <f t="shared" si="3"/>
        <v>57664</v>
      </c>
      <c r="H15662" s="77"/>
      <c r="I15662" s="77"/>
      <c r="J15662" s="77"/>
      <c r="K15662" s="77"/>
      <c r="L15662" s="77"/>
      <c r="M15662" s="77"/>
    </row>
    <row r="15663" ht="15.75" customHeight="1">
      <c r="A15663" s="79">
        <f t="shared" si="3"/>
        <v>57665</v>
      </c>
      <c r="H15663" s="77"/>
      <c r="I15663" s="77"/>
      <c r="J15663" s="77"/>
      <c r="K15663" s="77"/>
      <c r="L15663" s="77"/>
      <c r="M15663" s="77"/>
    </row>
    <row r="15664" ht="15.75" customHeight="1">
      <c r="A15664" s="79">
        <f t="shared" si="3"/>
        <v>57666</v>
      </c>
      <c r="H15664" s="77"/>
      <c r="I15664" s="77"/>
      <c r="J15664" s="77"/>
      <c r="K15664" s="77"/>
      <c r="L15664" s="77"/>
      <c r="M15664" s="77"/>
    </row>
    <row r="15665" ht="15.75" customHeight="1">
      <c r="A15665" s="79">
        <f t="shared" si="3"/>
        <v>57667</v>
      </c>
      <c r="H15665" s="77"/>
      <c r="I15665" s="77"/>
      <c r="J15665" s="77"/>
      <c r="K15665" s="77"/>
      <c r="L15665" s="77"/>
      <c r="M15665" s="77"/>
    </row>
    <row r="15666" ht="15.75" customHeight="1">
      <c r="A15666" s="79">
        <f t="shared" si="3"/>
        <v>57668</v>
      </c>
      <c r="H15666" s="77"/>
      <c r="I15666" s="77"/>
      <c r="J15666" s="77"/>
      <c r="K15666" s="77"/>
      <c r="L15666" s="77"/>
      <c r="M15666" s="77"/>
    </row>
    <row r="15667" ht="15.75" customHeight="1">
      <c r="A15667" s="79">
        <f t="shared" si="3"/>
        <v>57669</v>
      </c>
      <c r="H15667" s="77"/>
      <c r="I15667" s="77"/>
      <c r="J15667" s="77"/>
      <c r="K15667" s="77"/>
      <c r="L15667" s="77"/>
      <c r="M15667" s="77"/>
    </row>
    <row r="15668" ht="15.75" customHeight="1">
      <c r="A15668" s="79">
        <f t="shared" si="3"/>
        <v>57670</v>
      </c>
      <c r="H15668" s="77"/>
      <c r="I15668" s="77"/>
      <c r="J15668" s="77"/>
      <c r="K15668" s="77"/>
      <c r="L15668" s="77"/>
      <c r="M15668" s="77"/>
    </row>
    <row r="15669" ht="15.75" customHeight="1">
      <c r="A15669" s="79">
        <f t="shared" si="3"/>
        <v>57671</v>
      </c>
      <c r="H15669" s="77"/>
      <c r="I15669" s="77"/>
      <c r="J15669" s="77"/>
      <c r="K15669" s="77"/>
      <c r="L15669" s="77"/>
      <c r="M15669" s="77"/>
    </row>
    <row r="15670" ht="15.75" customHeight="1">
      <c r="A15670" s="79">
        <f t="shared" si="3"/>
        <v>57672</v>
      </c>
      <c r="H15670" s="77"/>
      <c r="I15670" s="77"/>
      <c r="J15670" s="77"/>
      <c r="K15670" s="77"/>
      <c r="L15670" s="77"/>
      <c r="M15670" s="77"/>
    </row>
    <row r="15671" ht="15.75" customHeight="1">
      <c r="A15671" s="79">
        <f t="shared" si="3"/>
        <v>57673</v>
      </c>
      <c r="H15671" s="77"/>
      <c r="I15671" s="77"/>
      <c r="J15671" s="77"/>
      <c r="K15671" s="77"/>
      <c r="L15671" s="77"/>
      <c r="M15671" s="77"/>
    </row>
    <row r="15672" ht="15.75" customHeight="1">
      <c r="A15672" s="79">
        <f t="shared" si="3"/>
        <v>57674</v>
      </c>
      <c r="H15672" s="77"/>
      <c r="I15672" s="77"/>
      <c r="J15672" s="77"/>
      <c r="K15672" s="77"/>
      <c r="L15672" s="77"/>
      <c r="M15672" s="77"/>
    </row>
    <row r="15673" ht="15.75" customHeight="1">
      <c r="A15673" s="79">
        <f t="shared" si="3"/>
        <v>57675</v>
      </c>
      <c r="H15673" s="77"/>
      <c r="I15673" s="77"/>
      <c r="J15673" s="77"/>
      <c r="K15673" s="77"/>
      <c r="L15673" s="77"/>
      <c r="M15673" s="77"/>
    </row>
    <row r="15674" ht="15.75" customHeight="1">
      <c r="A15674" s="79">
        <f t="shared" si="3"/>
        <v>57676</v>
      </c>
      <c r="H15674" s="77"/>
      <c r="I15674" s="77"/>
      <c r="J15674" s="77"/>
      <c r="K15674" s="77"/>
      <c r="L15674" s="77"/>
      <c r="M15674" s="77"/>
    </row>
    <row r="15675" ht="15.75" customHeight="1">
      <c r="A15675" s="79">
        <f t="shared" si="3"/>
        <v>57677</v>
      </c>
      <c r="H15675" s="77"/>
      <c r="I15675" s="77"/>
      <c r="J15675" s="77"/>
      <c r="K15675" s="77"/>
      <c r="L15675" s="77"/>
      <c r="M15675" s="77"/>
    </row>
    <row r="15676" ht="15.75" customHeight="1">
      <c r="A15676" s="79">
        <f t="shared" si="3"/>
        <v>57678</v>
      </c>
      <c r="H15676" s="77"/>
      <c r="I15676" s="77"/>
      <c r="J15676" s="77"/>
      <c r="K15676" s="77"/>
      <c r="L15676" s="77"/>
      <c r="M15676" s="77"/>
    </row>
    <row r="15677" ht="15.75" customHeight="1">
      <c r="A15677" s="79">
        <f t="shared" si="3"/>
        <v>57679</v>
      </c>
      <c r="H15677" s="77"/>
      <c r="I15677" s="77"/>
      <c r="J15677" s="77"/>
      <c r="K15677" s="77"/>
      <c r="L15677" s="77"/>
      <c r="M15677" s="77"/>
    </row>
    <row r="15678" ht="15.75" customHeight="1">
      <c r="A15678" s="79">
        <f t="shared" si="3"/>
        <v>57680</v>
      </c>
      <c r="H15678" s="77"/>
      <c r="I15678" s="77"/>
      <c r="J15678" s="77"/>
      <c r="K15678" s="77"/>
      <c r="L15678" s="77"/>
      <c r="M15678" s="77"/>
    </row>
    <row r="15679" ht="15.75" customHeight="1">
      <c r="A15679" s="79">
        <f t="shared" si="3"/>
        <v>57681</v>
      </c>
      <c r="H15679" s="77"/>
      <c r="I15679" s="77"/>
      <c r="J15679" s="77"/>
      <c r="K15679" s="77"/>
      <c r="L15679" s="77"/>
      <c r="M15679" s="77"/>
    </row>
    <row r="15680" ht="15.75" customHeight="1">
      <c r="A15680" s="79">
        <f t="shared" si="3"/>
        <v>57682</v>
      </c>
      <c r="H15680" s="77"/>
      <c r="I15680" s="77"/>
      <c r="J15680" s="77"/>
      <c r="K15680" s="77"/>
      <c r="L15680" s="77"/>
      <c r="M15680" s="77"/>
    </row>
    <row r="15681" ht="15.75" customHeight="1">
      <c r="A15681" s="79">
        <f t="shared" si="3"/>
        <v>57683</v>
      </c>
      <c r="H15681" s="77"/>
      <c r="I15681" s="77"/>
      <c r="J15681" s="77"/>
      <c r="K15681" s="77"/>
      <c r="L15681" s="77"/>
      <c r="M15681" s="77"/>
    </row>
    <row r="15682" ht="15.75" customHeight="1">
      <c r="A15682" s="79">
        <f t="shared" si="3"/>
        <v>57684</v>
      </c>
      <c r="H15682" s="77"/>
      <c r="I15682" s="77"/>
      <c r="J15682" s="77"/>
      <c r="K15682" s="77"/>
      <c r="L15682" s="77"/>
      <c r="M15682" s="77"/>
    </row>
    <row r="15683" ht="15.75" customHeight="1">
      <c r="A15683" s="79">
        <f t="shared" si="3"/>
        <v>57685</v>
      </c>
      <c r="H15683" s="77"/>
      <c r="I15683" s="77"/>
      <c r="J15683" s="77"/>
      <c r="K15683" s="77"/>
      <c r="L15683" s="77"/>
      <c r="M15683" s="77"/>
    </row>
    <row r="15684" ht="15.75" customHeight="1">
      <c r="A15684" s="79">
        <f t="shared" si="3"/>
        <v>57686</v>
      </c>
      <c r="H15684" s="77"/>
      <c r="I15684" s="77"/>
      <c r="J15684" s="77"/>
      <c r="K15684" s="77"/>
      <c r="L15684" s="77"/>
      <c r="M15684" s="77"/>
    </row>
    <row r="15685" ht="15.75" customHeight="1">
      <c r="A15685" s="79">
        <f t="shared" si="3"/>
        <v>57687</v>
      </c>
      <c r="H15685" s="77"/>
      <c r="I15685" s="77"/>
      <c r="J15685" s="77"/>
      <c r="K15685" s="77"/>
      <c r="L15685" s="77"/>
      <c r="M15685" s="77"/>
    </row>
    <row r="15686" ht="15.75" customHeight="1">
      <c r="A15686" s="79">
        <f t="shared" si="3"/>
        <v>57688</v>
      </c>
      <c r="H15686" s="77"/>
      <c r="I15686" s="77"/>
      <c r="J15686" s="77"/>
      <c r="K15686" s="77"/>
      <c r="L15686" s="77"/>
      <c r="M15686" s="77"/>
    </row>
    <row r="15687" ht="15.75" customHeight="1">
      <c r="A15687" s="79">
        <f t="shared" si="3"/>
        <v>57689</v>
      </c>
      <c r="H15687" s="77"/>
      <c r="I15687" s="77"/>
      <c r="J15687" s="77"/>
      <c r="K15687" s="77"/>
      <c r="L15687" s="77"/>
      <c r="M15687" s="77"/>
    </row>
    <row r="15688" ht="15.75" customHeight="1">
      <c r="A15688" s="79">
        <f t="shared" si="3"/>
        <v>57690</v>
      </c>
      <c r="H15688" s="77"/>
      <c r="I15688" s="77"/>
      <c r="J15688" s="77"/>
      <c r="K15688" s="77"/>
      <c r="L15688" s="77"/>
      <c r="M15688" s="77"/>
    </row>
    <row r="15689" ht="15.75" customHeight="1">
      <c r="A15689" s="79">
        <f t="shared" si="3"/>
        <v>57691</v>
      </c>
      <c r="H15689" s="77"/>
      <c r="I15689" s="77"/>
      <c r="J15689" s="77"/>
      <c r="K15689" s="77"/>
      <c r="L15689" s="77"/>
      <c r="M15689" s="77"/>
    </row>
    <row r="15690" ht="15.75" customHeight="1">
      <c r="A15690" s="79">
        <f t="shared" si="3"/>
        <v>57692</v>
      </c>
      <c r="H15690" s="77"/>
      <c r="I15690" s="77"/>
      <c r="J15690" s="77"/>
      <c r="K15690" s="77"/>
      <c r="L15690" s="77"/>
      <c r="M15690" s="77"/>
    </row>
    <row r="15691" ht="15.75" customHeight="1">
      <c r="A15691" s="79">
        <f t="shared" si="3"/>
        <v>57693</v>
      </c>
      <c r="H15691" s="77"/>
      <c r="I15691" s="77"/>
      <c r="J15691" s="77"/>
      <c r="K15691" s="77"/>
      <c r="L15691" s="77"/>
      <c r="M15691" s="77"/>
    </row>
    <row r="15692" ht="15.75" customHeight="1">
      <c r="A15692" s="79">
        <f t="shared" si="3"/>
        <v>57694</v>
      </c>
      <c r="H15692" s="77"/>
      <c r="I15692" s="77"/>
      <c r="J15692" s="77"/>
      <c r="K15692" s="77"/>
      <c r="L15692" s="77"/>
      <c r="M15692" s="77"/>
    </row>
    <row r="15693" ht="15.75" customHeight="1">
      <c r="A15693" s="79">
        <f t="shared" si="3"/>
        <v>57695</v>
      </c>
      <c r="H15693" s="77"/>
      <c r="I15693" s="77"/>
      <c r="J15693" s="77"/>
      <c r="K15693" s="77"/>
      <c r="L15693" s="77"/>
      <c r="M15693" s="77"/>
    </row>
    <row r="15694" ht="15.75" customHeight="1">
      <c r="A15694" s="79">
        <f t="shared" si="3"/>
        <v>57696</v>
      </c>
      <c r="H15694" s="77"/>
      <c r="I15694" s="77"/>
      <c r="J15694" s="77"/>
      <c r="K15694" s="77"/>
      <c r="L15694" s="77"/>
      <c r="M15694" s="77"/>
    </row>
    <row r="15695" ht="15.75" customHeight="1">
      <c r="A15695" s="79">
        <f t="shared" si="3"/>
        <v>57697</v>
      </c>
      <c r="H15695" s="77"/>
      <c r="I15695" s="77"/>
      <c r="J15695" s="77"/>
      <c r="K15695" s="77"/>
      <c r="L15695" s="77"/>
      <c r="M15695" s="77"/>
    </row>
    <row r="15696" ht="15.75" customHeight="1">
      <c r="A15696" s="79">
        <f t="shared" si="3"/>
        <v>57698</v>
      </c>
      <c r="H15696" s="77"/>
      <c r="I15696" s="77"/>
      <c r="J15696" s="77"/>
      <c r="K15696" s="77"/>
      <c r="L15696" s="77"/>
      <c r="M15696" s="77"/>
    </row>
    <row r="15697" ht="15.75" customHeight="1">
      <c r="A15697" s="79">
        <f t="shared" si="3"/>
        <v>57699</v>
      </c>
      <c r="H15697" s="77"/>
      <c r="I15697" s="77"/>
      <c r="J15697" s="77"/>
      <c r="K15697" s="77"/>
      <c r="L15697" s="77"/>
      <c r="M15697" s="77"/>
    </row>
    <row r="15698" ht="15.75" customHeight="1">
      <c r="A15698" s="79">
        <f t="shared" si="3"/>
        <v>57700</v>
      </c>
      <c r="H15698" s="77"/>
      <c r="I15698" s="77"/>
      <c r="J15698" s="77"/>
      <c r="K15698" s="77"/>
      <c r="L15698" s="77"/>
      <c r="M15698" s="77"/>
    </row>
    <row r="15699" ht="15.75" customHeight="1">
      <c r="A15699" s="79">
        <f t="shared" si="3"/>
        <v>57701</v>
      </c>
      <c r="H15699" s="77"/>
      <c r="I15699" s="77"/>
      <c r="J15699" s="77"/>
      <c r="K15699" s="77"/>
      <c r="L15699" s="77"/>
      <c r="M15699" s="77"/>
    </row>
    <row r="15700" ht="15.75" customHeight="1">
      <c r="A15700" s="79">
        <f t="shared" si="3"/>
        <v>57702</v>
      </c>
      <c r="H15700" s="77"/>
      <c r="I15700" s="77"/>
      <c r="J15700" s="77"/>
      <c r="K15700" s="77"/>
      <c r="L15700" s="77"/>
      <c r="M15700" s="77"/>
    </row>
    <row r="15701" ht="15.75" customHeight="1">
      <c r="A15701" s="79">
        <f t="shared" si="3"/>
        <v>57703</v>
      </c>
      <c r="H15701" s="77"/>
      <c r="I15701" s="77"/>
      <c r="J15701" s="77"/>
      <c r="K15701" s="77"/>
      <c r="L15701" s="77"/>
      <c r="M15701" s="77"/>
    </row>
    <row r="15702" ht="15.75" customHeight="1">
      <c r="A15702" s="79">
        <f t="shared" si="3"/>
        <v>57704</v>
      </c>
      <c r="H15702" s="77"/>
      <c r="I15702" s="77"/>
      <c r="J15702" s="77"/>
      <c r="K15702" s="77"/>
      <c r="L15702" s="77"/>
      <c r="M15702" s="77"/>
    </row>
    <row r="15703" ht="15.75" customHeight="1">
      <c r="A15703" s="79">
        <f t="shared" si="3"/>
        <v>57705</v>
      </c>
      <c r="H15703" s="77"/>
      <c r="I15703" s="77"/>
      <c r="J15703" s="77"/>
      <c r="K15703" s="77"/>
      <c r="L15703" s="77"/>
      <c r="M15703" s="77"/>
    </row>
    <row r="15704" ht="15.75" customHeight="1">
      <c r="A15704" s="79">
        <f t="shared" si="3"/>
        <v>57706</v>
      </c>
      <c r="H15704" s="77"/>
      <c r="I15704" s="77"/>
      <c r="J15704" s="77"/>
      <c r="K15704" s="77"/>
      <c r="L15704" s="77"/>
      <c r="M15704" s="77"/>
    </row>
    <row r="15705" ht="15.75" customHeight="1">
      <c r="A15705" s="79">
        <f t="shared" si="3"/>
        <v>57707</v>
      </c>
      <c r="H15705" s="77"/>
      <c r="I15705" s="77"/>
      <c r="J15705" s="77"/>
      <c r="K15705" s="77"/>
      <c r="L15705" s="77"/>
      <c r="M15705" s="77"/>
    </row>
    <row r="15706" ht="15.75" customHeight="1">
      <c r="A15706" s="79">
        <f t="shared" si="3"/>
        <v>57708</v>
      </c>
      <c r="H15706" s="77"/>
      <c r="I15706" s="77"/>
      <c r="J15706" s="77"/>
      <c r="K15706" s="77"/>
      <c r="L15706" s="77"/>
      <c r="M15706" s="77"/>
    </row>
    <row r="15707" ht="15.75" customHeight="1">
      <c r="A15707" s="79">
        <f t="shared" si="3"/>
        <v>57709</v>
      </c>
      <c r="H15707" s="77"/>
      <c r="I15707" s="77"/>
      <c r="J15707" s="77"/>
      <c r="K15707" s="77"/>
      <c r="L15707" s="77"/>
      <c r="M15707" s="77"/>
    </row>
    <row r="15708" ht="15.75" customHeight="1">
      <c r="A15708" s="79">
        <f t="shared" si="3"/>
        <v>57710</v>
      </c>
      <c r="H15708" s="77"/>
      <c r="I15708" s="77"/>
      <c r="J15708" s="77"/>
      <c r="K15708" s="77"/>
      <c r="L15708" s="77"/>
      <c r="M15708" s="77"/>
    </row>
    <row r="15709" ht="15.75" customHeight="1">
      <c r="A15709" s="79">
        <f t="shared" si="3"/>
        <v>57711</v>
      </c>
      <c r="H15709" s="77"/>
      <c r="I15709" s="77"/>
      <c r="J15709" s="77"/>
      <c r="K15709" s="77"/>
      <c r="L15709" s="77"/>
      <c r="M15709" s="77"/>
    </row>
    <row r="15710" ht="15.75" customHeight="1">
      <c r="A15710" s="79">
        <f t="shared" si="3"/>
        <v>57712</v>
      </c>
      <c r="H15710" s="77"/>
      <c r="I15710" s="77"/>
      <c r="J15710" s="77"/>
      <c r="K15710" s="77"/>
      <c r="L15710" s="77"/>
      <c r="M15710" s="77"/>
    </row>
    <row r="15711" ht="15.75" customHeight="1">
      <c r="A15711" s="79">
        <f t="shared" si="3"/>
        <v>57713</v>
      </c>
      <c r="H15711" s="77"/>
      <c r="I15711" s="77"/>
      <c r="J15711" s="77"/>
      <c r="K15711" s="77"/>
      <c r="L15711" s="77"/>
      <c r="M15711" s="77"/>
    </row>
    <row r="15712" ht="15.75" customHeight="1">
      <c r="A15712" s="79">
        <f t="shared" si="3"/>
        <v>57714</v>
      </c>
      <c r="H15712" s="77"/>
      <c r="I15712" s="77"/>
      <c r="J15712" s="77"/>
      <c r="K15712" s="77"/>
      <c r="L15712" s="77"/>
      <c r="M15712" s="77"/>
    </row>
    <row r="15713" ht="15.75" customHeight="1">
      <c r="A15713" s="79">
        <f t="shared" si="3"/>
        <v>57715</v>
      </c>
      <c r="H15713" s="77"/>
      <c r="I15713" s="77"/>
      <c r="J15713" s="77"/>
      <c r="K15713" s="77"/>
      <c r="L15713" s="77"/>
      <c r="M15713" s="77"/>
    </row>
    <row r="15714" ht="15.75" customHeight="1">
      <c r="A15714" s="79">
        <f t="shared" si="3"/>
        <v>57716</v>
      </c>
      <c r="H15714" s="77"/>
      <c r="I15714" s="77"/>
      <c r="J15714" s="77"/>
      <c r="K15714" s="77"/>
      <c r="L15714" s="77"/>
      <c r="M15714" s="77"/>
    </row>
    <row r="15715" ht="15.75" customHeight="1">
      <c r="A15715" s="79">
        <f t="shared" si="3"/>
        <v>57717</v>
      </c>
      <c r="H15715" s="77"/>
      <c r="I15715" s="77"/>
      <c r="J15715" s="77"/>
      <c r="K15715" s="77"/>
      <c r="L15715" s="77"/>
      <c r="M15715" s="77"/>
    </row>
    <row r="15716" ht="15.75" customHeight="1">
      <c r="A15716" s="79">
        <f t="shared" si="3"/>
        <v>57718</v>
      </c>
      <c r="H15716" s="77"/>
      <c r="I15716" s="77"/>
      <c r="J15716" s="77"/>
      <c r="K15716" s="77"/>
      <c r="L15716" s="77"/>
      <c r="M15716" s="77"/>
    </row>
    <row r="15717" ht="15.75" customHeight="1">
      <c r="A15717" s="79">
        <f t="shared" si="3"/>
        <v>57719</v>
      </c>
      <c r="H15717" s="77"/>
      <c r="I15717" s="77"/>
      <c r="J15717" s="77"/>
      <c r="K15717" s="77"/>
      <c r="L15717" s="77"/>
      <c r="M15717" s="77"/>
    </row>
    <row r="15718" ht="15.75" customHeight="1">
      <c r="A15718" s="79">
        <f t="shared" si="3"/>
        <v>57720</v>
      </c>
      <c r="H15718" s="77"/>
      <c r="I15718" s="77"/>
      <c r="J15718" s="77"/>
      <c r="K15718" s="77"/>
      <c r="L15718" s="77"/>
      <c r="M15718" s="77"/>
    </row>
    <row r="15719" ht="15.75" customHeight="1">
      <c r="A15719" s="79">
        <f t="shared" si="3"/>
        <v>57721</v>
      </c>
      <c r="H15719" s="77"/>
      <c r="I15719" s="77"/>
      <c r="J15719" s="77"/>
      <c r="K15719" s="77"/>
      <c r="L15719" s="77"/>
      <c r="M15719" s="77"/>
    </row>
    <row r="15720" ht="15.75" customHeight="1">
      <c r="A15720" s="79">
        <f t="shared" si="3"/>
        <v>57722</v>
      </c>
      <c r="H15720" s="77"/>
      <c r="I15720" s="77"/>
      <c r="J15720" s="77"/>
      <c r="K15720" s="77"/>
      <c r="L15720" s="77"/>
      <c r="M15720" s="77"/>
    </row>
    <row r="15721" ht="15.75" customHeight="1">
      <c r="A15721" s="79">
        <f t="shared" si="3"/>
        <v>57723</v>
      </c>
      <c r="H15721" s="77"/>
      <c r="I15721" s="77"/>
      <c r="J15721" s="77"/>
      <c r="K15721" s="77"/>
      <c r="L15721" s="77"/>
      <c r="M15721" s="77"/>
    </row>
    <row r="15722" ht="15.75" customHeight="1">
      <c r="A15722" s="79">
        <f t="shared" si="3"/>
        <v>57724</v>
      </c>
      <c r="H15722" s="77"/>
      <c r="I15722" s="77"/>
      <c r="J15722" s="77"/>
      <c r="K15722" s="77"/>
      <c r="L15722" s="77"/>
      <c r="M15722" s="77"/>
    </row>
    <row r="15723" ht="15.75" customHeight="1">
      <c r="A15723" s="79">
        <f t="shared" si="3"/>
        <v>57725</v>
      </c>
      <c r="H15723" s="77"/>
      <c r="I15723" s="77"/>
      <c r="J15723" s="77"/>
      <c r="K15723" s="77"/>
      <c r="L15723" s="77"/>
      <c r="M15723" s="77"/>
    </row>
    <row r="15724" ht="15.75" customHeight="1">
      <c r="A15724" s="79">
        <f t="shared" si="3"/>
        <v>57726</v>
      </c>
      <c r="H15724" s="77"/>
      <c r="I15724" s="77"/>
      <c r="J15724" s="77"/>
      <c r="K15724" s="77"/>
      <c r="L15724" s="77"/>
      <c r="M15724" s="77"/>
    </row>
    <row r="15725" ht="15.75" customHeight="1">
      <c r="A15725" s="79">
        <f t="shared" si="3"/>
        <v>57727</v>
      </c>
      <c r="H15725" s="77"/>
      <c r="I15725" s="77"/>
      <c r="J15725" s="77"/>
      <c r="K15725" s="77"/>
      <c r="L15725" s="77"/>
      <c r="M15725" s="77"/>
    </row>
    <row r="15726" ht="15.75" customHeight="1">
      <c r="A15726" s="79">
        <f t="shared" si="3"/>
        <v>57728</v>
      </c>
      <c r="H15726" s="77"/>
      <c r="I15726" s="77"/>
      <c r="J15726" s="77"/>
      <c r="K15726" s="77"/>
      <c r="L15726" s="77"/>
      <c r="M15726" s="77"/>
    </row>
    <row r="15727" ht="15.75" customHeight="1">
      <c r="A15727" s="79">
        <f t="shared" si="3"/>
        <v>57729</v>
      </c>
      <c r="H15727" s="77"/>
      <c r="I15727" s="77"/>
      <c r="J15727" s="77"/>
      <c r="K15727" s="77"/>
      <c r="L15727" s="77"/>
      <c r="M15727" s="77"/>
    </row>
    <row r="15728" ht="15.75" customHeight="1">
      <c r="A15728" s="79">
        <f t="shared" si="3"/>
        <v>57730</v>
      </c>
      <c r="H15728" s="77"/>
      <c r="I15728" s="77"/>
      <c r="J15728" s="77"/>
      <c r="K15728" s="77"/>
      <c r="L15728" s="77"/>
      <c r="M15728" s="77"/>
    </row>
    <row r="15729" ht="15.75" customHeight="1">
      <c r="A15729" s="79">
        <f t="shared" si="3"/>
        <v>57731</v>
      </c>
      <c r="H15729" s="77"/>
      <c r="I15729" s="77"/>
      <c r="J15729" s="77"/>
      <c r="K15729" s="77"/>
      <c r="L15729" s="77"/>
      <c r="M15729" s="77"/>
    </row>
    <row r="15730" ht="15.75" customHeight="1">
      <c r="A15730" s="79">
        <f t="shared" si="3"/>
        <v>57732</v>
      </c>
      <c r="H15730" s="77"/>
      <c r="I15730" s="77"/>
      <c r="J15730" s="77"/>
      <c r="K15730" s="77"/>
      <c r="L15730" s="77"/>
      <c r="M15730" s="77"/>
    </row>
    <row r="15731" ht="15.75" customHeight="1">
      <c r="A15731" s="79">
        <f t="shared" si="3"/>
        <v>57733</v>
      </c>
      <c r="H15731" s="77"/>
      <c r="I15731" s="77"/>
      <c r="J15731" s="77"/>
      <c r="K15731" s="77"/>
      <c r="L15731" s="77"/>
      <c r="M15731" s="77"/>
    </row>
    <row r="15732" ht="15.75" customHeight="1">
      <c r="A15732" s="79">
        <f t="shared" si="3"/>
        <v>57734</v>
      </c>
      <c r="H15732" s="77"/>
      <c r="I15732" s="77"/>
      <c r="J15732" s="77"/>
      <c r="K15732" s="77"/>
      <c r="L15732" s="77"/>
      <c r="M15732" s="77"/>
    </row>
    <row r="15733" ht="15.75" customHeight="1">
      <c r="A15733" s="79">
        <f t="shared" si="3"/>
        <v>57735</v>
      </c>
      <c r="H15733" s="77"/>
      <c r="I15733" s="77"/>
      <c r="J15733" s="77"/>
      <c r="K15733" s="77"/>
      <c r="L15733" s="77"/>
      <c r="M15733" s="77"/>
    </row>
    <row r="15734" ht="15.75" customHeight="1">
      <c r="A15734" s="79">
        <f t="shared" si="3"/>
        <v>57736</v>
      </c>
      <c r="H15734" s="77"/>
      <c r="I15734" s="77"/>
      <c r="J15734" s="77"/>
      <c r="K15734" s="77"/>
      <c r="L15734" s="77"/>
      <c r="M15734" s="77"/>
    </row>
    <row r="15735" ht="15.75" customHeight="1">
      <c r="A15735" s="79">
        <f t="shared" si="3"/>
        <v>57737</v>
      </c>
      <c r="H15735" s="77"/>
      <c r="I15735" s="77"/>
      <c r="J15735" s="77"/>
      <c r="K15735" s="77"/>
      <c r="L15735" s="77"/>
      <c r="M15735" s="77"/>
    </row>
    <row r="15736" ht="15.75" customHeight="1">
      <c r="A15736" s="79">
        <f t="shared" si="3"/>
        <v>57738</v>
      </c>
      <c r="H15736" s="77"/>
      <c r="I15736" s="77"/>
      <c r="J15736" s="77"/>
      <c r="K15736" s="77"/>
      <c r="L15736" s="77"/>
      <c r="M15736" s="77"/>
    </row>
    <row r="15737" ht="15.75" customHeight="1">
      <c r="A15737" s="79">
        <f t="shared" si="3"/>
        <v>57739</v>
      </c>
      <c r="H15737" s="77"/>
      <c r="I15737" s="77"/>
      <c r="J15737" s="77"/>
      <c r="K15737" s="77"/>
      <c r="L15737" s="77"/>
      <c r="M15737" s="77"/>
    </row>
    <row r="15738" ht="15.75" customHeight="1">
      <c r="A15738" s="79">
        <f t="shared" si="3"/>
        <v>57740</v>
      </c>
      <c r="H15738" s="77"/>
      <c r="I15738" s="77"/>
      <c r="J15738" s="77"/>
      <c r="K15738" s="77"/>
      <c r="L15738" s="77"/>
      <c r="M15738" s="77"/>
    </row>
    <row r="15739" ht="15.75" customHeight="1">
      <c r="A15739" s="79">
        <f t="shared" si="3"/>
        <v>57741</v>
      </c>
      <c r="H15739" s="77"/>
      <c r="I15739" s="77"/>
      <c r="J15739" s="77"/>
      <c r="K15739" s="77"/>
      <c r="L15739" s="77"/>
      <c r="M15739" s="77"/>
    </row>
    <row r="15740" ht="15.75" customHeight="1">
      <c r="A15740" s="79">
        <f t="shared" si="3"/>
        <v>57742</v>
      </c>
      <c r="H15740" s="77"/>
      <c r="I15740" s="77"/>
      <c r="J15740" s="77"/>
      <c r="K15740" s="77"/>
      <c r="L15740" s="77"/>
      <c r="M15740" s="77"/>
    </row>
    <row r="15741" ht="15.75" customHeight="1">
      <c r="A15741" s="79">
        <f t="shared" si="3"/>
        <v>57743</v>
      </c>
      <c r="H15741" s="77"/>
      <c r="I15741" s="77"/>
      <c r="J15741" s="77"/>
      <c r="K15741" s="77"/>
      <c r="L15741" s="77"/>
      <c r="M15741" s="77"/>
    </row>
    <row r="15742" ht="15.75" customHeight="1">
      <c r="A15742" s="79">
        <f t="shared" si="3"/>
        <v>57744</v>
      </c>
      <c r="H15742" s="77"/>
      <c r="I15742" s="77"/>
      <c r="J15742" s="77"/>
      <c r="K15742" s="77"/>
      <c r="L15742" s="77"/>
      <c r="M15742" s="77"/>
    </row>
    <row r="15743" ht="15.75" customHeight="1">
      <c r="A15743" s="79">
        <f t="shared" si="3"/>
        <v>57745</v>
      </c>
      <c r="H15743" s="77"/>
      <c r="I15743" s="77"/>
      <c r="J15743" s="77"/>
      <c r="K15743" s="77"/>
      <c r="L15743" s="77"/>
      <c r="M15743" s="77"/>
    </row>
    <row r="15744" ht="15.75" customHeight="1">
      <c r="A15744" s="79">
        <f t="shared" si="3"/>
        <v>57746</v>
      </c>
      <c r="H15744" s="77"/>
      <c r="I15744" s="77"/>
      <c r="J15744" s="77"/>
      <c r="K15744" s="77"/>
      <c r="L15744" s="77"/>
      <c r="M15744" s="77"/>
    </row>
    <row r="15745" ht="15.75" customHeight="1">
      <c r="A15745" s="79">
        <f t="shared" si="3"/>
        <v>57747</v>
      </c>
      <c r="H15745" s="77"/>
      <c r="I15745" s="77"/>
      <c r="J15745" s="77"/>
      <c r="K15745" s="77"/>
      <c r="L15745" s="77"/>
      <c r="M15745" s="77"/>
    </row>
    <row r="15746" ht="15.75" customHeight="1">
      <c r="A15746" s="79">
        <f t="shared" si="3"/>
        <v>57748</v>
      </c>
      <c r="H15746" s="77"/>
      <c r="I15746" s="77"/>
      <c r="J15746" s="77"/>
      <c r="K15746" s="77"/>
      <c r="L15746" s="77"/>
      <c r="M15746" s="77"/>
    </row>
    <row r="15747" ht="15.75" customHeight="1">
      <c r="A15747" s="79">
        <f t="shared" si="3"/>
        <v>57749</v>
      </c>
      <c r="H15747" s="77"/>
      <c r="I15747" s="77"/>
      <c r="J15747" s="77"/>
      <c r="K15747" s="77"/>
      <c r="L15747" s="77"/>
      <c r="M15747" s="77"/>
    </row>
    <row r="15748" ht="15.75" customHeight="1">
      <c r="A15748" s="79">
        <f t="shared" si="3"/>
        <v>57750</v>
      </c>
      <c r="H15748" s="77"/>
      <c r="I15748" s="77"/>
      <c r="J15748" s="77"/>
      <c r="K15748" s="77"/>
      <c r="L15748" s="77"/>
      <c r="M15748" s="77"/>
    </row>
    <row r="15749" ht="15.75" customHeight="1">
      <c r="A15749" s="79">
        <f t="shared" si="3"/>
        <v>57751</v>
      </c>
      <c r="H15749" s="77"/>
      <c r="I15749" s="77"/>
      <c r="J15749" s="77"/>
      <c r="K15749" s="77"/>
      <c r="L15749" s="77"/>
      <c r="M15749" s="77"/>
    </row>
    <row r="15750" ht="15.75" customHeight="1">
      <c r="A15750" s="79">
        <f t="shared" si="3"/>
        <v>57752</v>
      </c>
      <c r="H15750" s="77"/>
      <c r="I15750" s="77"/>
      <c r="J15750" s="77"/>
      <c r="K15750" s="77"/>
      <c r="L15750" s="77"/>
      <c r="M15750" s="77"/>
    </row>
    <row r="15751" ht="15.75" customHeight="1">
      <c r="A15751" s="79">
        <f t="shared" si="3"/>
        <v>57753</v>
      </c>
      <c r="H15751" s="77"/>
      <c r="I15751" s="77"/>
      <c r="J15751" s="77"/>
      <c r="K15751" s="77"/>
      <c r="L15751" s="77"/>
      <c r="M15751" s="77"/>
    </row>
    <row r="15752" ht="15.75" customHeight="1">
      <c r="A15752" s="79">
        <f t="shared" si="3"/>
        <v>57754</v>
      </c>
      <c r="H15752" s="77"/>
      <c r="I15752" s="77"/>
      <c r="J15752" s="77"/>
      <c r="K15752" s="77"/>
      <c r="L15752" s="77"/>
      <c r="M15752" s="77"/>
    </row>
    <row r="15753" ht="15.75" customHeight="1">
      <c r="A15753" s="79">
        <f t="shared" si="3"/>
        <v>57755</v>
      </c>
      <c r="H15753" s="77"/>
      <c r="I15753" s="77"/>
      <c r="J15753" s="77"/>
      <c r="K15753" s="77"/>
      <c r="L15753" s="77"/>
      <c r="M15753" s="77"/>
    </row>
    <row r="15754" ht="15.75" customHeight="1">
      <c r="A15754" s="79">
        <f t="shared" si="3"/>
        <v>57756</v>
      </c>
      <c r="H15754" s="77"/>
      <c r="I15754" s="77"/>
      <c r="J15754" s="77"/>
      <c r="K15754" s="77"/>
      <c r="L15754" s="77"/>
      <c r="M15754" s="77"/>
    </row>
    <row r="15755" ht="15.75" customHeight="1">
      <c r="A15755" s="79">
        <f t="shared" si="3"/>
        <v>57757</v>
      </c>
      <c r="H15755" s="77"/>
      <c r="I15755" s="77"/>
      <c r="J15755" s="77"/>
      <c r="K15755" s="77"/>
      <c r="L15755" s="77"/>
      <c r="M15755" s="77"/>
    </row>
    <row r="15756" ht="15.75" customHeight="1">
      <c r="A15756" s="79">
        <f t="shared" si="3"/>
        <v>57758</v>
      </c>
      <c r="H15756" s="77"/>
      <c r="I15756" s="77"/>
      <c r="J15756" s="77"/>
      <c r="K15756" s="77"/>
      <c r="L15756" s="77"/>
      <c r="M15756" s="77"/>
    </row>
    <row r="15757" ht="15.75" customHeight="1">
      <c r="A15757" s="79">
        <f t="shared" si="3"/>
        <v>57759</v>
      </c>
      <c r="H15757" s="77"/>
      <c r="I15757" s="77"/>
      <c r="J15757" s="77"/>
      <c r="K15757" s="77"/>
      <c r="L15757" s="77"/>
      <c r="M15757" s="77"/>
    </row>
    <row r="15758" ht="15.75" customHeight="1">
      <c r="A15758" s="79">
        <f t="shared" si="3"/>
        <v>57760</v>
      </c>
      <c r="H15758" s="77"/>
      <c r="I15758" s="77"/>
      <c r="J15758" s="77"/>
      <c r="K15758" s="77"/>
      <c r="L15758" s="77"/>
      <c r="M15758" s="77"/>
    </row>
    <row r="15759" ht="15.75" customHeight="1">
      <c r="A15759" s="79">
        <f t="shared" si="3"/>
        <v>57761</v>
      </c>
      <c r="H15759" s="77"/>
      <c r="I15759" s="77"/>
      <c r="J15759" s="77"/>
      <c r="K15759" s="77"/>
      <c r="L15759" s="77"/>
      <c r="M15759" s="77"/>
    </row>
    <row r="15760" ht="15.75" customHeight="1">
      <c r="A15760" s="79">
        <f t="shared" si="3"/>
        <v>57762</v>
      </c>
      <c r="H15760" s="77"/>
      <c r="I15760" s="77"/>
      <c r="J15760" s="77"/>
      <c r="K15760" s="77"/>
      <c r="L15760" s="77"/>
      <c r="M15760" s="77"/>
    </row>
    <row r="15761" ht="15.75" customHeight="1">
      <c r="A15761" s="79">
        <f t="shared" si="3"/>
        <v>57763</v>
      </c>
      <c r="H15761" s="77"/>
      <c r="I15761" s="77"/>
      <c r="J15761" s="77"/>
      <c r="K15761" s="77"/>
      <c r="L15761" s="77"/>
      <c r="M15761" s="77"/>
    </row>
    <row r="15762" ht="15.75" customHeight="1">
      <c r="A15762" s="79">
        <f t="shared" si="3"/>
        <v>57764</v>
      </c>
      <c r="H15762" s="77"/>
      <c r="I15762" s="77"/>
      <c r="J15762" s="77"/>
      <c r="K15762" s="77"/>
      <c r="L15762" s="77"/>
      <c r="M15762" s="77"/>
    </row>
    <row r="15763" ht="15.75" customHeight="1">
      <c r="A15763" s="79">
        <f t="shared" si="3"/>
        <v>57765</v>
      </c>
      <c r="H15763" s="77"/>
      <c r="I15763" s="77"/>
      <c r="J15763" s="77"/>
      <c r="K15763" s="77"/>
      <c r="L15763" s="77"/>
      <c r="M15763" s="77"/>
    </row>
    <row r="15764" ht="15.75" customHeight="1">
      <c r="A15764" s="79">
        <f t="shared" si="3"/>
        <v>57766</v>
      </c>
      <c r="H15764" s="77"/>
      <c r="I15764" s="77"/>
      <c r="J15764" s="77"/>
      <c r="K15764" s="77"/>
      <c r="L15764" s="77"/>
      <c r="M15764" s="77"/>
    </row>
    <row r="15765" ht="15.75" customHeight="1">
      <c r="A15765" s="79">
        <f t="shared" si="3"/>
        <v>57767</v>
      </c>
      <c r="H15765" s="77"/>
      <c r="I15765" s="77"/>
      <c r="J15765" s="77"/>
      <c r="K15765" s="77"/>
      <c r="L15765" s="77"/>
      <c r="M15765" s="77"/>
    </row>
    <row r="15766" ht="15.75" customHeight="1">
      <c r="A15766" s="79">
        <f t="shared" si="3"/>
        <v>57768</v>
      </c>
      <c r="H15766" s="77"/>
      <c r="I15766" s="77"/>
      <c r="J15766" s="77"/>
      <c r="K15766" s="77"/>
      <c r="L15766" s="77"/>
      <c r="M15766" s="77"/>
    </row>
    <row r="15767" ht="15.75" customHeight="1">
      <c r="A15767" s="79">
        <f t="shared" si="3"/>
        <v>57769</v>
      </c>
      <c r="H15767" s="77"/>
      <c r="I15767" s="77"/>
      <c r="J15767" s="77"/>
      <c r="K15767" s="77"/>
      <c r="L15767" s="77"/>
      <c r="M15767" s="77"/>
    </row>
    <row r="15768" ht="15.75" customHeight="1">
      <c r="A15768" s="79">
        <f t="shared" si="3"/>
        <v>57770</v>
      </c>
      <c r="H15768" s="77"/>
      <c r="I15768" s="77"/>
      <c r="J15768" s="77"/>
      <c r="K15768" s="77"/>
      <c r="L15768" s="77"/>
      <c r="M15768" s="77"/>
    </row>
    <row r="15769" ht="15.75" customHeight="1">
      <c r="A15769" s="79">
        <f t="shared" si="3"/>
        <v>57771</v>
      </c>
      <c r="H15769" s="77"/>
      <c r="I15769" s="77"/>
      <c r="J15769" s="77"/>
      <c r="K15769" s="77"/>
      <c r="L15769" s="77"/>
      <c r="M15769" s="77"/>
    </row>
    <row r="15770" ht="15.75" customHeight="1">
      <c r="A15770" s="79">
        <f t="shared" si="3"/>
        <v>57772</v>
      </c>
      <c r="H15770" s="77"/>
      <c r="I15770" s="77"/>
      <c r="J15770" s="77"/>
      <c r="K15770" s="77"/>
      <c r="L15770" s="77"/>
      <c r="M15770" s="77"/>
    </row>
    <row r="15771" ht="15.75" customHeight="1">
      <c r="A15771" s="79">
        <f t="shared" si="3"/>
        <v>57773</v>
      </c>
      <c r="H15771" s="77"/>
      <c r="I15771" s="77"/>
      <c r="J15771" s="77"/>
      <c r="K15771" s="77"/>
      <c r="L15771" s="77"/>
      <c r="M15771" s="77"/>
    </row>
    <row r="15772" ht="15.75" customHeight="1">
      <c r="A15772" s="79">
        <f t="shared" si="3"/>
        <v>57774</v>
      </c>
      <c r="H15772" s="77"/>
      <c r="I15772" s="77"/>
      <c r="J15772" s="77"/>
      <c r="K15772" s="77"/>
      <c r="L15772" s="77"/>
      <c r="M15772" s="77"/>
    </row>
    <row r="15773" ht="15.75" customHeight="1">
      <c r="A15773" s="79">
        <f t="shared" si="3"/>
        <v>57775</v>
      </c>
      <c r="H15773" s="77"/>
      <c r="I15773" s="77"/>
      <c r="J15773" s="77"/>
      <c r="K15773" s="77"/>
      <c r="L15773" s="77"/>
      <c r="M15773" s="77"/>
    </row>
    <row r="15774" ht="15.75" customHeight="1">
      <c r="A15774" s="79">
        <f t="shared" si="3"/>
        <v>57776</v>
      </c>
      <c r="H15774" s="77"/>
      <c r="I15774" s="77"/>
      <c r="J15774" s="77"/>
      <c r="K15774" s="77"/>
      <c r="L15774" s="77"/>
      <c r="M15774" s="77"/>
    </row>
    <row r="15775" ht="15.75" customHeight="1">
      <c r="A15775" s="79">
        <f t="shared" si="3"/>
        <v>57777</v>
      </c>
      <c r="H15775" s="77"/>
      <c r="I15775" s="77"/>
      <c r="J15775" s="77"/>
      <c r="K15775" s="77"/>
      <c r="L15775" s="77"/>
      <c r="M15775" s="77"/>
    </row>
    <row r="15776" ht="15.75" customHeight="1">
      <c r="A15776" s="79">
        <f t="shared" si="3"/>
        <v>57778</v>
      </c>
      <c r="H15776" s="77"/>
      <c r="I15776" s="77"/>
      <c r="J15776" s="77"/>
      <c r="K15776" s="77"/>
      <c r="L15776" s="77"/>
      <c r="M15776" s="77"/>
    </row>
    <row r="15777" ht="15.75" customHeight="1">
      <c r="A15777" s="79">
        <f t="shared" si="3"/>
        <v>57779</v>
      </c>
      <c r="H15777" s="77"/>
      <c r="I15777" s="77"/>
      <c r="J15777" s="77"/>
      <c r="K15777" s="77"/>
      <c r="L15777" s="77"/>
      <c r="M15777" s="77"/>
    </row>
    <row r="15778" ht="15.75" customHeight="1">
      <c r="A15778" s="79">
        <f t="shared" si="3"/>
        <v>57780</v>
      </c>
      <c r="H15778" s="77"/>
      <c r="I15778" s="77"/>
      <c r="J15778" s="77"/>
      <c r="K15778" s="77"/>
      <c r="L15778" s="77"/>
      <c r="M15778" s="77"/>
    </row>
    <row r="15779" ht="15.75" customHeight="1">
      <c r="A15779" s="79">
        <f t="shared" si="3"/>
        <v>57781</v>
      </c>
      <c r="H15779" s="77"/>
      <c r="I15779" s="77"/>
      <c r="J15779" s="77"/>
      <c r="K15779" s="77"/>
      <c r="L15779" s="77"/>
      <c r="M15779" s="77"/>
    </row>
    <row r="15780" ht="15.75" customHeight="1">
      <c r="A15780" s="79">
        <f t="shared" si="3"/>
        <v>57782</v>
      </c>
      <c r="H15780" s="77"/>
      <c r="I15780" s="77"/>
      <c r="J15780" s="77"/>
      <c r="K15780" s="77"/>
      <c r="L15780" s="77"/>
      <c r="M15780" s="77"/>
    </row>
    <row r="15781" ht="15.75" customHeight="1">
      <c r="A15781" s="79">
        <f t="shared" si="3"/>
        <v>57783</v>
      </c>
      <c r="H15781" s="77"/>
      <c r="I15781" s="77"/>
      <c r="J15781" s="77"/>
      <c r="K15781" s="77"/>
      <c r="L15781" s="77"/>
      <c r="M15781" s="77"/>
    </row>
    <row r="15782" ht="15.75" customHeight="1">
      <c r="A15782" s="79">
        <f t="shared" si="3"/>
        <v>57784</v>
      </c>
      <c r="H15782" s="77"/>
      <c r="I15782" s="77"/>
      <c r="J15782" s="77"/>
      <c r="K15782" s="77"/>
      <c r="L15782" s="77"/>
      <c r="M15782" s="77"/>
    </row>
    <row r="15783" ht="15.75" customHeight="1">
      <c r="A15783" s="79">
        <f t="shared" si="3"/>
        <v>57785</v>
      </c>
      <c r="H15783" s="77"/>
      <c r="I15783" s="77"/>
      <c r="J15783" s="77"/>
      <c r="K15783" s="77"/>
      <c r="L15783" s="77"/>
      <c r="M15783" s="77"/>
    </row>
    <row r="15784" ht="15.75" customHeight="1">
      <c r="A15784" s="79">
        <f t="shared" si="3"/>
        <v>57786</v>
      </c>
      <c r="H15784" s="77"/>
      <c r="I15784" s="77"/>
      <c r="J15784" s="77"/>
      <c r="K15784" s="77"/>
      <c r="L15784" s="77"/>
      <c r="M15784" s="77"/>
    </row>
    <row r="15785" ht="15.75" customHeight="1">
      <c r="A15785" s="79">
        <f t="shared" si="3"/>
        <v>57787</v>
      </c>
      <c r="H15785" s="77"/>
      <c r="I15785" s="77"/>
      <c r="J15785" s="77"/>
      <c r="K15785" s="77"/>
      <c r="L15785" s="77"/>
      <c r="M15785" s="77"/>
    </row>
    <row r="15786" ht="15.75" customHeight="1">
      <c r="A15786" s="79">
        <f t="shared" si="3"/>
        <v>57788</v>
      </c>
      <c r="H15786" s="77"/>
      <c r="I15786" s="77"/>
      <c r="J15786" s="77"/>
      <c r="K15786" s="77"/>
      <c r="L15786" s="77"/>
      <c r="M15786" s="77"/>
    </row>
    <row r="15787" ht="15.75" customHeight="1">
      <c r="A15787" s="79">
        <f t="shared" si="3"/>
        <v>57789</v>
      </c>
      <c r="H15787" s="77"/>
      <c r="I15787" s="77"/>
      <c r="J15787" s="77"/>
      <c r="K15787" s="77"/>
      <c r="L15787" s="77"/>
      <c r="M15787" s="77"/>
    </row>
    <row r="15788" ht="15.75" customHeight="1">
      <c r="A15788" s="79">
        <f t="shared" si="3"/>
        <v>57790</v>
      </c>
      <c r="H15788" s="77"/>
      <c r="I15788" s="77"/>
      <c r="J15788" s="77"/>
      <c r="K15788" s="77"/>
      <c r="L15788" s="77"/>
      <c r="M15788" s="77"/>
    </row>
    <row r="15789" ht="15.75" customHeight="1">
      <c r="A15789" s="79">
        <f t="shared" si="3"/>
        <v>57791</v>
      </c>
      <c r="H15789" s="77"/>
      <c r="I15789" s="77"/>
      <c r="J15789" s="77"/>
      <c r="K15789" s="77"/>
      <c r="L15789" s="77"/>
      <c r="M15789" s="77"/>
    </row>
    <row r="15790" ht="15.75" customHeight="1">
      <c r="A15790" s="79">
        <f t="shared" si="3"/>
        <v>57792</v>
      </c>
      <c r="H15790" s="77"/>
      <c r="I15790" s="77"/>
      <c r="J15790" s="77"/>
      <c r="K15790" s="77"/>
      <c r="L15790" s="77"/>
      <c r="M15790" s="77"/>
    </row>
    <row r="15791" ht="15.75" customHeight="1">
      <c r="A15791" s="79">
        <f t="shared" si="3"/>
        <v>57793</v>
      </c>
      <c r="H15791" s="77"/>
      <c r="I15791" s="77"/>
      <c r="J15791" s="77"/>
      <c r="K15791" s="77"/>
      <c r="L15791" s="77"/>
      <c r="M15791" s="77"/>
    </row>
    <row r="15792" ht="15.75" customHeight="1">
      <c r="A15792" s="79">
        <f t="shared" si="3"/>
        <v>57794</v>
      </c>
      <c r="H15792" s="77"/>
      <c r="I15792" s="77"/>
      <c r="J15792" s="77"/>
      <c r="K15792" s="77"/>
      <c r="L15792" s="77"/>
      <c r="M15792" s="77"/>
    </row>
    <row r="15793" ht="15.75" customHeight="1">
      <c r="A15793" s="79">
        <f t="shared" si="3"/>
        <v>57795</v>
      </c>
      <c r="H15793" s="77"/>
      <c r="I15793" s="77"/>
      <c r="J15793" s="77"/>
      <c r="K15793" s="77"/>
      <c r="L15793" s="77"/>
      <c r="M15793" s="77"/>
    </row>
    <row r="15794" ht="15.75" customHeight="1">
      <c r="A15794" s="79">
        <f t="shared" si="3"/>
        <v>57796</v>
      </c>
      <c r="H15794" s="77"/>
      <c r="I15794" s="77"/>
      <c r="J15794" s="77"/>
      <c r="K15794" s="77"/>
      <c r="L15794" s="77"/>
      <c r="M15794" s="77"/>
    </row>
    <row r="15795" ht="15.75" customHeight="1">
      <c r="A15795" s="79">
        <f t="shared" si="3"/>
        <v>57797</v>
      </c>
      <c r="H15795" s="77"/>
      <c r="I15795" s="77"/>
      <c r="J15795" s="77"/>
      <c r="K15795" s="77"/>
      <c r="L15795" s="77"/>
      <c r="M15795" s="77"/>
    </row>
    <row r="15796" ht="15.75" customHeight="1">
      <c r="A15796" s="79">
        <f t="shared" si="3"/>
        <v>57798</v>
      </c>
      <c r="H15796" s="77"/>
      <c r="I15796" s="77"/>
      <c r="J15796" s="77"/>
      <c r="K15796" s="77"/>
      <c r="L15796" s="77"/>
      <c r="M15796" s="77"/>
    </row>
    <row r="15797" ht="15.75" customHeight="1">
      <c r="A15797" s="79">
        <f t="shared" si="3"/>
        <v>57799</v>
      </c>
      <c r="H15797" s="77"/>
      <c r="I15797" s="77"/>
      <c r="J15797" s="77"/>
      <c r="K15797" s="77"/>
      <c r="L15797" s="77"/>
      <c r="M15797" s="77"/>
    </row>
    <row r="15798" ht="15.75" customHeight="1">
      <c r="A15798" s="79">
        <f t="shared" si="3"/>
        <v>57800</v>
      </c>
      <c r="H15798" s="77"/>
      <c r="I15798" s="77"/>
      <c r="J15798" s="77"/>
      <c r="K15798" s="77"/>
      <c r="L15798" s="77"/>
      <c r="M15798" s="77"/>
    </row>
    <row r="15799" ht="15.75" customHeight="1">
      <c r="A15799" s="79">
        <f t="shared" si="3"/>
        <v>57801</v>
      </c>
      <c r="H15799" s="77"/>
      <c r="I15799" s="77"/>
      <c r="J15799" s="77"/>
      <c r="K15799" s="77"/>
      <c r="L15799" s="77"/>
      <c r="M15799" s="77"/>
    </row>
    <row r="15800" ht="15.75" customHeight="1">
      <c r="A15800" s="79">
        <f t="shared" si="3"/>
        <v>57802</v>
      </c>
      <c r="H15800" s="77"/>
      <c r="I15800" s="77"/>
      <c r="J15800" s="77"/>
      <c r="K15800" s="77"/>
      <c r="L15800" s="77"/>
      <c r="M15800" s="77"/>
    </row>
    <row r="15801" ht="15.75" customHeight="1">
      <c r="A15801" s="79">
        <f t="shared" si="3"/>
        <v>57803</v>
      </c>
      <c r="H15801" s="77"/>
      <c r="I15801" s="77"/>
      <c r="J15801" s="77"/>
      <c r="K15801" s="77"/>
      <c r="L15801" s="77"/>
      <c r="M15801" s="77"/>
    </row>
    <row r="15802" ht="15.75" customHeight="1">
      <c r="A15802" s="79">
        <f t="shared" si="3"/>
        <v>57804</v>
      </c>
      <c r="H15802" s="77"/>
      <c r="I15802" s="77"/>
      <c r="J15802" s="77"/>
      <c r="K15802" s="77"/>
      <c r="L15802" s="77"/>
      <c r="M15802" s="77"/>
    </row>
    <row r="15803" ht="15.75" customHeight="1">
      <c r="A15803" s="79">
        <f t="shared" si="3"/>
        <v>57805</v>
      </c>
      <c r="H15803" s="77"/>
      <c r="I15803" s="77"/>
      <c r="J15803" s="77"/>
      <c r="K15803" s="77"/>
      <c r="L15803" s="77"/>
      <c r="M15803" s="77"/>
    </row>
    <row r="15804" ht="15.75" customHeight="1">
      <c r="A15804" s="79">
        <f t="shared" si="3"/>
        <v>57806</v>
      </c>
      <c r="H15804" s="77"/>
      <c r="I15804" s="77"/>
      <c r="J15804" s="77"/>
      <c r="K15804" s="77"/>
      <c r="L15804" s="77"/>
      <c r="M15804" s="77"/>
    </row>
    <row r="15805" ht="15.75" customHeight="1">
      <c r="A15805" s="79">
        <f t="shared" si="3"/>
        <v>57807</v>
      </c>
      <c r="H15805" s="77"/>
      <c r="I15805" s="77"/>
      <c r="J15805" s="77"/>
      <c r="K15805" s="77"/>
      <c r="L15805" s="77"/>
      <c r="M15805" s="77"/>
    </row>
    <row r="15806" ht="15.75" customHeight="1">
      <c r="A15806" s="79">
        <f t="shared" si="3"/>
        <v>57808</v>
      </c>
      <c r="H15806" s="77"/>
      <c r="I15806" s="77"/>
      <c r="J15806" s="77"/>
      <c r="K15806" s="77"/>
      <c r="L15806" s="77"/>
      <c r="M15806" s="77"/>
    </row>
    <row r="15807" ht="15.75" customHeight="1">
      <c r="A15807" s="79">
        <f t="shared" si="3"/>
        <v>57809</v>
      </c>
      <c r="H15807" s="77"/>
      <c r="I15807" s="77"/>
      <c r="J15807" s="77"/>
      <c r="K15807" s="77"/>
      <c r="L15807" s="77"/>
      <c r="M15807" s="77"/>
    </row>
    <row r="15808" ht="15.75" customHeight="1">
      <c r="A15808" s="79">
        <f t="shared" si="3"/>
        <v>57810</v>
      </c>
      <c r="H15808" s="77"/>
      <c r="I15808" s="77"/>
      <c r="J15808" s="77"/>
      <c r="K15808" s="77"/>
      <c r="L15808" s="77"/>
      <c r="M15808" s="77"/>
    </row>
    <row r="15809" ht="15.75" customHeight="1">
      <c r="A15809" s="79">
        <f t="shared" si="3"/>
        <v>57811</v>
      </c>
      <c r="H15809" s="77"/>
      <c r="I15809" s="77"/>
      <c r="J15809" s="77"/>
      <c r="K15809" s="77"/>
      <c r="L15809" s="77"/>
      <c r="M15809" s="77"/>
    </row>
    <row r="15810" ht="15.75" customHeight="1">
      <c r="A15810" s="79">
        <f t="shared" si="3"/>
        <v>57812</v>
      </c>
      <c r="H15810" s="77"/>
      <c r="I15810" s="77"/>
      <c r="J15810" s="77"/>
      <c r="K15810" s="77"/>
      <c r="L15810" s="77"/>
      <c r="M15810" s="77"/>
    </row>
    <row r="15811" ht="15.75" customHeight="1">
      <c r="A15811" s="79">
        <f t="shared" si="3"/>
        <v>57813</v>
      </c>
      <c r="H15811" s="77"/>
      <c r="I15811" s="77"/>
      <c r="J15811" s="77"/>
      <c r="K15811" s="77"/>
      <c r="L15811" s="77"/>
      <c r="M15811" s="77"/>
    </row>
    <row r="15812" ht="15.75" customHeight="1">
      <c r="A15812" s="79">
        <f t="shared" si="3"/>
        <v>57814</v>
      </c>
      <c r="H15812" s="77"/>
      <c r="I15812" s="77"/>
      <c r="J15812" s="77"/>
      <c r="K15812" s="77"/>
      <c r="L15812" s="77"/>
      <c r="M15812" s="77"/>
    </row>
    <row r="15813" ht="15.75" customHeight="1">
      <c r="A15813" s="79">
        <f t="shared" si="3"/>
        <v>57815</v>
      </c>
      <c r="H15813" s="77"/>
      <c r="I15813" s="77"/>
      <c r="J15813" s="77"/>
      <c r="K15813" s="77"/>
      <c r="L15813" s="77"/>
      <c r="M15813" s="77"/>
    </row>
    <row r="15814" ht="15.75" customHeight="1">
      <c r="A15814" s="79">
        <f t="shared" si="3"/>
        <v>57816</v>
      </c>
      <c r="H15814" s="77"/>
      <c r="I15814" s="77"/>
      <c r="J15814" s="77"/>
      <c r="K15814" s="77"/>
      <c r="L15814" s="77"/>
      <c r="M15814" s="77"/>
    </row>
    <row r="15815" ht="15.75" customHeight="1">
      <c r="A15815" s="79">
        <f t="shared" si="3"/>
        <v>57817</v>
      </c>
      <c r="H15815" s="77"/>
      <c r="I15815" s="77"/>
      <c r="J15815" s="77"/>
      <c r="K15815" s="77"/>
      <c r="L15815" s="77"/>
      <c r="M15815" s="77"/>
    </row>
    <row r="15816" ht="15.75" customHeight="1">
      <c r="A15816" s="79">
        <f t="shared" si="3"/>
        <v>57818</v>
      </c>
      <c r="H15816" s="77"/>
      <c r="I15816" s="77"/>
      <c r="J15816" s="77"/>
      <c r="K15816" s="77"/>
      <c r="L15816" s="77"/>
      <c r="M15816" s="77"/>
    </row>
    <row r="15817" ht="15.75" customHeight="1">
      <c r="A15817" s="79">
        <f t="shared" si="3"/>
        <v>57819</v>
      </c>
      <c r="H15817" s="77"/>
      <c r="I15817" s="77"/>
      <c r="J15817" s="77"/>
      <c r="K15817" s="77"/>
      <c r="L15817" s="77"/>
      <c r="M15817" s="77"/>
    </row>
    <row r="15818" ht="15.75" customHeight="1">
      <c r="A15818" s="79">
        <f t="shared" si="3"/>
        <v>57820</v>
      </c>
      <c r="H15818" s="77"/>
      <c r="I15818" s="77"/>
      <c r="J15818" s="77"/>
      <c r="K15818" s="77"/>
      <c r="L15818" s="77"/>
      <c r="M15818" s="77"/>
    </row>
    <row r="15819" ht="15.75" customHeight="1">
      <c r="A15819" s="79">
        <f t="shared" si="3"/>
        <v>57821</v>
      </c>
      <c r="H15819" s="77"/>
      <c r="I15819" s="77"/>
      <c r="J15819" s="77"/>
      <c r="K15819" s="77"/>
      <c r="L15819" s="77"/>
      <c r="M15819" s="77"/>
    </row>
    <row r="15820" ht="15.75" customHeight="1">
      <c r="A15820" s="79">
        <f t="shared" si="3"/>
        <v>57822</v>
      </c>
      <c r="H15820" s="77"/>
      <c r="I15820" s="77"/>
      <c r="J15820" s="77"/>
      <c r="K15820" s="77"/>
      <c r="L15820" s="77"/>
      <c r="M15820" s="77"/>
    </row>
    <row r="15821" ht="15.75" customHeight="1">
      <c r="A15821" s="79">
        <f t="shared" si="3"/>
        <v>57823</v>
      </c>
      <c r="H15821" s="77"/>
      <c r="I15821" s="77"/>
      <c r="J15821" s="77"/>
      <c r="K15821" s="77"/>
      <c r="L15821" s="77"/>
      <c r="M15821" s="77"/>
    </row>
    <row r="15822" ht="15.75" customHeight="1">
      <c r="A15822" s="79">
        <f t="shared" si="3"/>
        <v>57824</v>
      </c>
      <c r="H15822" s="77"/>
      <c r="I15822" s="77"/>
      <c r="J15822" s="77"/>
      <c r="K15822" s="77"/>
      <c r="L15822" s="77"/>
      <c r="M15822" s="77"/>
    </row>
    <row r="15823" ht="15.75" customHeight="1">
      <c r="A15823" s="79">
        <f t="shared" si="3"/>
        <v>57825</v>
      </c>
      <c r="H15823" s="77"/>
      <c r="I15823" s="77"/>
      <c r="J15823" s="77"/>
      <c r="K15823" s="77"/>
      <c r="L15823" s="77"/>
      <c r="M15823" s="77"/>
    </row>
    <row r="15824" ht="15.75" customHeight="1">
      <c r="A15824" s="79">
        <f t="shared" si="3"/>
        <v>57826</v>
      </c>
      <c r="H15824" s="77"/>
      <c r="I15824" s="77"/>
      <c r="J15824" s="77"/>
      <c r="K15824" s="77"/>
      <c r="L15824" s="77"/>
      <c r="M15824" s="77"/>
    </row>
    <row r="15825" ht="15.75" customHeight="1">
      <c r="A15825" s="79">
        <f t="shared" si="3"/>
        <v>57827</v>
      </c>
      <c r="H15825" s="77"/>
      <c r="I15825" s="77"/>
      <c r="J15825" s="77"/>
      <c r="K15825" s="77"/>
      <c r="L15825" s="77"/>
      <c r="M15825" s="77"/>
    </row>
    <row r="15826" ht="15.75" customHeight="1">
      <c r="A15826" s="79">
        <f t="shared" si="3"/>
        <v>57828</v>
      </c>
      <c r="H15826" s="77"/>
      <c r="I15826" s="77"/>
      <c r="J15826" s="77"/>
      <c r="K15826" s="77"/>
      <c r="L15826" s="77"/>
      <c r="M15826" s="77"/>
    </row>
    <row r="15827" ht="15.75" customHeight="1">
      <c r="A15827" s="79">
        <f t="shared" si="3"/>
        <v>57829</v>
      </c>
      <c r="H15827" s="77"/>
      <c r="I15827" s="77"/>
      <c r="J15827" s="77"/>
      <c r="K15827" s="77"/>
      <c r="L15827" s="77"/>
      <c r="M15827" s="77"/>
    </row>
    <row r="15828" ht="15.75" customHeight="1">
      <c r="A15828" s="79">
        <f t="shared" si="3"/>
        <v>57830</v>
      </c>
      <c r="H15828" s="77"/>
      <c r="I15828" s="77"/>
      <c r="J15828" s="77"/>
      <c r="K15828" s="77"/>
      <c r="L15828" s="77"/>
      <c r="M15828" s="77"/>
    </row>
    <row r="15829" ht="15.75" customHeight="1">
      <c r="A15829" s="79">
        <f t="shared" si="3"/>
        <v>57831</v>
      </c>
      <c r="H15829" s="77"/>
      <c r="I15829" s="77"/>
      <c r="J15829" s="77"/>
      <c r="K15829" s="77"/>
      <c r="L15829" s="77"/>
      <c r="M15829" s="77"/>
    </row>
    <row r="15830" ht="15.75" customHeight="1">
      <c r="A15830" s="79">
        <f t="shared" si="3"/>
        <v>57832</v>
      </c>
      <c r="H15830" s="77"/>
      <c r="I15830" s="77"/>
      <c r="J15830" s="77"/>
      <c r="K15830" s="77"/>
      <c r="L15830" s="77"/>
      <c r="M15830" s="77"/>
    </row>
    <row r="15831" ht="15.75" customHeight="1">
      <c r="A15831" s="79">
        <f t="shared" si="3"/>
        <v>57833</v>
      </c>
      <c r="H15831" s="77"/>
      <c r="I15831" s="77"/>
      <c r="J15831" s="77"/>
      <c r="K15831" s="77"/>
      <c r="L15831" s="77"/>
      <c r="M15831" s="77"/>
    </row>
    <row r="15832" ht="15.75" customHeight="1">
      <c r="A15832" s="79">
        <f t="shared" si="3"/>
        <v>57834</v>
      </c>
      <c r="H15832" s="77"/>
      <c r="I15832" s="77"/>
      <c r="J15832" s="77"/>
      <c r="K15832" s="77"/>
      <c r="L15832" s="77"/>
      <c r="M15832" s="77"/>
    </row>
    <row r="15833" ht="15.75" customHeight="1">
      <c r="A15833" s="79">
        <f t="shared" si="3"/>
        <v>57835</v>
      </c>
      <c r="H15833" s="77"/>
      <c r="I15833" s="77"/>
      <c r="J15833" s="77"/>
      <c r="K15833" s="77"/>
      <c r="L15833" s="77"/>
      <c r="M15833" s="77"/>
    </row>
    <row r="15834" ht="15.75" customHeight="1">
      <c r="A15834" s="79">
        <f t="shared" si="3"/>
        <v>57836</v>
      </c>
      <c r="H15834" s="77"/>
      <c r="I15834" s="77"/>
      <c r="J15834" s="77"/>
      <c r="K15834" s="77"/>
      <c r="L15834" s="77"/>
      <c r="M15834" s="77"/>
    </row>
    <row r="15835" ht="15.75" customHeight="1">
      <c r="A15835" s="79">
        <f t="shared" si="3"/>
        <v>57837</v>
      </c>
      <c r="H15835" s="77"/>
      <c r="I15835" s="77"/>
      <c r="J15835" s="77"/>
      <c r="K15835" s="77"/>
      <c r="L15835" s="77"/>
      <c r="M15835" s="77"/>
    </row>
    <row r="15836" ht="15.75" customHeight="1">
      <c r="A15836" s="79">
        <f t="shared" si="3"/>
        <v>57838</v>
      </c>
      <c r="H15836" s="77"/>
      <c r="I15836" s="77"/>
      <c r="J15836" s="77"/>
      <c r="K15836" s="77"/>
      <c r="L15836" s="77"/>
      <c r="M15836" s="77"/>
    </row>
    <row r="15837" ht="15.75" customHeight="1">
      <c r="A15837" s="79">
        <f t="shared" si="3"/>
        <v>57839</v>
      </c>
      <c r="H15837" s="77"/>
      <c r="I15837" s="77"/>
      <c r="J15837" s="77"/>
      <c r="K15837" s="77"/>
      <c r="L15837" s="77"/>
      <c r="M15837" s="77"/>
    </row>
    <row r="15838" ht="15.75" customHeight="1">
      <c r="A15838" s="79">
        <f t="shared" si="3"/>
        <v>57840</v>
      </c>
      <c r="H15838" s="77"/>
      <c r="I15838" s="77"/>
      <c r="J15838" s="77"/>
      <c r="K15838" s="77"/>
      <c r="L15838" s="77"/>
      <c r="M15838" s="77"/>
    </row>
    <row r="15839" ht="15.75" customHeight="1">
      <c r="A15839" s="79">
        <f t="shared" si="3"/>
        <v>57841</v>
      </c>
      <c r="H15839" s="77"/>
      <c r="I15839" s="77"/>
      <c r="J15839" s="77"/>
      <c r="K15839" s="77"/>
      <c r="L15839" s="77"/>
      <c r="M15839" s="77"/>
    </row>
    <row r="15840" ht="15.75" customHeight="1">
      <c r="A15840" s="79">
        <f t="shared" si="3"/>
        <v>57842</v>
      </c>
      <c r="H15840" s="77"/>
      <c r="I15840" s="77"/>
      <c r="J15840" s="77"/>
      <c r="K15840" s="77"/>
      <c r="L15840" s="77"/>
      <c r="M15840" s="77"/>
    </row>
    <row r="15841" ht="15.75" customHeight="1">
      <c r="A15841" s="79">
        <f t="shared" si="3"/>
        <v>57843</v>
      </c>
      <c r="H15841" s="77"/>
      <c r="I15841" s="77"/>
      <c r="J15841" s="77"/>
      <c r="K15841" s="77"/>
      <c r="L15841" s="77"/>
      <c r="M15841" s="77"/>
    </row>
    <row r="15842" ht="15.75" customHeight="1">
      <c r="A15842" s="79">
        <f t="shared" si="3"/>
        <v>57844</v>
      </c>
      <c r="H15842" s="77"/>
      <c r="I15842" s="77"/>
      <c r="J15842" s="77"/>
      <c r="K15842" s="77"/>
      <c r="L15842" s="77"/>
      <c r="M15842" s="77"/>
    </row>
    <row r="15843" ht="15.75" customHeight="1">
      <c r="A15843" s="79">
        <f t="shared" si="3"/>
        <v>57845</v>
      </c>
      <c r="H15843" s="77"/>
      <c r="I15843" s="77"/>
      <c r="J15843" s="77"/>
      <c r="K15843" s="77"/>
      <c r="L15843" s="77"/>
      <c r="M15843" s="77"/>
    </row>
    <row r="15844" ht="15.75" customHeight="1">
      <c r="A15844" s="79">
        <f t="shared" si="3"/>
        <v>57846</v>
      </c>
      <c r="H15844" s="77"/>
      <c r="I15844" s="77"/>
      <c r="J15844" s="77"/>
      <c r="K15844" s="77"/>
      <c r="L15844" s="77"/>
      <c r="M15844" s="77"/>
    </row>
    <row r="15845" ht="15.75" customHeight="1">
      <c r="A15845" s="79">
        <f t="shared" si="3"/>
        <v>57847</v>
      </c>
      <c r="H15845" s="77"/>
      <c r="I15845" s="77"/>
      <c r="J15845" s="77"/>
      <c r="K15845" s="77"/>
      <c r="L15845" s="77"/>
      <c r="M15845" s="77"/>
    </row>
    <row r="15846" ht="15.75" customHeight="1">
      <c r="A15846" s="79">
        <f t="shared" si="3"/>
        <v>57848</v>
      </c>
      <c r="H15846" s="77"/>
      <c r="I15846" s="77"/>
      <c r="J15846" s="77"/>
      <c r="K15846" s="77"/>
      <c r="L15846" s="77"/>
      <c r="M15846" s="77"/>
    </row>
    <row r="15847" ht="15.75" customHeight="1">
      <c r="A15847" s="79">
        <f t="shared" si="3"/>
        <v>57849</v>
      </c>
      <c r="H15847" s="77"/>
      <c r="I15847" s="77"/>
      <c r="J15847" s="77"/>
      <c r="K15847" s="77"/>
      <c r="L15847" s="77"/>
      <c r="M15847" s="77"/>
    </row>
    <row r="15848" ht="15.75" customHeight="1">
      <c r="A15848" s="79">
        <f t="shared" si="3"/>
        <v>57850</v>
      </c>
      <c r="H15848" s="77"/>
      <c r="I15848" s="77"/>
      <c r="J15848" s="77"/>
      <c r="K15848" s="77"/>
      <c r="L15848" s="77"/>
      <c r="M15848" s="77"/>
    </row>
    <row r="15849" ht="15.75" customHeight="1">
      <c r="A15849" s="79">
        <f t="shared" si="3"/>
        <v>57851</v>
      </c>
      <c r="H15849" s="77"/>
      <c r="I15849" s="77"/>
      <c r="J15849" s="77"/>
      <c r="K15849" s="77"/>
      <c r="L15849" s="77"/>
      <c r="M15849" s="77"/>
    </row>
    <row r="15850" ht="15.75" customHeight="1">
      <c r="A15850" s="79">
        <f t="shared" si="3"/>
        <v>57852</v>
      </c>
      <c r="H15850" s="77"/>
      <c r="I15850" s="77"/>
      <c r="J15850" s="77"/>
      <c r="K15850" s="77"/>
      <c r="L15850" s="77"/>
      <c r="M15850" s="77"/>
    </row>
    <row r="15851" ht="15.75" customHeight="1">
      <c r="A15851" s="79">
        <f t="shared" si="3"/>
        <v>57853</v>
      </c>
      <c r="H15851" s="77"/>
      <c r="I15851" s="77"/>
      <c r="J15851" s="77"/>
      <c r="K15851" s="77"/>
      <c r="L15851" s="77"/>
      <c r="M15851" s="77"/>
    </row>
    <row r="15852" ht="15.75" customHeight="1">
      <c r="A15852" s="79">
        <f t="shared" si="3"/>
        <v>57854</v>
      </c>
      <c r="H15852" s="77"/>
      <c r="I15852" s="77"/>
      <c r="J15852" s="77"/>
      <c r="K15852" s="77"/>
      <c r="L15852" s="77"/>
      <c r="M15852" s="77"/>
    </row>
    <row r="15853" ht="15.75" customHeight="1">
      <c r="A15853" s="79">
        <f t="shared" si="3"/>
        <v>57855</v>
      </c>
      <c r="H15853" s="77"/>
      <c r="I15853" s="77"/>
      <c r="J15853" s="77"/>
      <c r="K15853" s="77"/>
      <c r="L15853" s="77"/>
      <c r="M15853" s="77"/>
    </row>
    <row r="15854" ht="15.75" customHeight="1">
      <c r="A15854" s="79">
        <f t="shared" si="3"/>
        <v>57856</v>
      </c>
      <c r="H15854" s="77"/>
      <c r="I15854" s="77"/>
      <c r="J15854" s="77"/>
      <c r="K15854" s="77"/>
      <c r="L15854" s="77"/>
      <c r="M15854" s="77"/>
    </row>
    <row r="15855" ht="15.75" customHeight="1">
      <c r="A15855" s="79">
        <f t="shared" si="3"/>
        <v>57857</v>
      </c>
      <c r="H15855" s="77"/>
      <c r="I15855" s="77"/>
      <c r="J15855" s="77"/>
      <c r="K15855" s="77"/>
      <c r="L15855" s="77"/>
      <c r="M15855" s="77"/>
    </row>
    <row r="15856" ht="15.75" customHeight="1">
      <c r="A15856" s="79">
        <f t="shared" si="3"/>
        <v>57858</v>
      </c>
      <c r="H15856" s="77"/>
      <c r="I15856" s="77"/>
      <c r="J15856" s="77"/>
      <c r="K15856" s="77"/>
      <c r="L15856" s="77"/>
      <c r="M15856" s="77"/>
    </row>
    <row r="15857" ht="15.75" customHeight="1">
      <c r="A15857" s="79">
        <f t="shared" si="3"/>
        <v>57859</v>
      </c>
      <c r="H15857" s="77"/>
      <c r="I15857" s="77"/>
      <c r="J15857" s="77"/>
      <c r="K15857" s="77"/>
      <c r="L15857" s="77"/>
      <c r="M15857" s="77"/>
    </row>
    <row r="15858" ht="15.75" customHeight="1">
      <c r="A15858" s="79">
        <f t="shared" si="3"/>
        <v>57860</v>
      </c>
      <c r="H15858" s="77"/>
      <c r="I15858" s="77"/>
      <c r="J15858" s="77"/>
      <c r="K15858" s="77"/>
      <c r="L15858" s="77"/>
      <c r="M15858" s="77"/>
    </row>
    <row r="15859" ht="15.75" customHeight="1">
      <c r="A15859" s="79">
        <f t="shared" si="3"/>
        <v>57861</v>
      </c>
      <c r="H15859" s="77"/>
      <c r="I15859" s="77"/>
      <c r="J15859" s="77"/>
      <c r="K15859" s="77"/>
      <c r="L15859" s="77"/>
      <c r="M15859" s="77"/>
    </row>
    <row r="15860" ht="15.75" customHeight="1">
      <c r="A15860" s="79">
        <f t="shared" si="3"/>
        <v>57862</v>
      </c>
      <c r="H15860" s="77"/>
      <c r="I15860" s="77"/>
      <c r="J15860" s="77"/>
      <c r="K15860" s="77"/>
      <c r="L15860" s="77"/>
      <c r="M15860" s="77"/>
    </row>
    <row r="15861" ht="15.75" customHeight="1">
      <c r="A15861" s="79">
        <f t="shared" si="3"/>
        <v>57863</v>
      </c>
      <c r="H15861" s="77"/>
      <c r="I15861" s="77"/>
      <c r="J15861" s="77"/>
      <c r="K15861" s="77"/>
      <c r="L15861" s="77"/>
      <c r="M15861" s="77"/>
    </row>
    <row r="15862" ht="15.75" customHeight="1">
      <c r="A15862" s="79">
        <f t="shared" si="3"/>
        <v>57864</v>
      </c>
      <c r="H15862" s="77"/>
      <c r="I15862" s="77"/>
      <c r="J15862" s="77"/>
      <c r="K15862" s="77"/>
      <c r="L15862" s="77"/>
      <c r="M15862" s="77"/>
    </row>
    <row r="15863" ht="15.75" customHeight="1">
      <c r="A15863" s="79">
        <f t="shared" si="3"/>
        <v>57865</v>
      </c>
      <c r="H15863" s="77"/>
      <c r="I15863" s="77"/>
      <c r="J15863" s="77"/>
      <c r="K15863" s="77"/>
      <c r="L15863" s="77"/>
      <c r="M15863" s="77"/>
    </row>
    <row r="15864" ht="15.75" customHeight="1">
      <c r="A15864" s="79">
        <f t="shared" si="3"/>
        <v>57866</v>
      </c>
      <c r="H15864" s="77"/>
      <c r="I15864" s="77"/>
      <c r="J15864" s="77"/>
      <c r="K15864" s="77"/>
      <c r="L15864" s="77"/>
      <c r="M15864" s="77"/>
    </row>
    <row r="15865" ht="15.75" customHeight="1">
      <c r="A15865" s="79">
        <f t="shared" si="3"/>
        <v>57867</v>
      </c>
      <c r="H15865" s="77"/>
      <c r="I15865" s="77"/>
      <c r="J15865" s="77"/>
      <c r="K15865" s="77"/>
      <c r="L15865" s="77"/>
      <c r="M15865" s="77"/>
    </row>
    <row r="15866" ht="15.75" customHeight="1">
      <c r="A15866" s="79">
        <f t="shared" si="3"/>
        <v>57868</v>
      </c>
      <c r="H15866" s="77"/>
      <c r="I15866" s="77"/>
      <c r="J15866" s="77"/>
      <c r="K15866" s="77"/>
      <c r="L15866" s="77"/>
      <c r="M15866" s="77"/>
    </row>
    <row r="15867" ht="15.75" customHeight="1">
      <c r="A15867" s="79">
        <f t="shared" si="3"/>
        <v>57869</v>
      </c>
      <c r="H15867" s="77"/>
      <c r="I15867" s="77"/>
      <c r="J15867" s="77"/>
      <c r="K15867" s="77"/>
      <c r="L15867" s="77"/>
      <c r="M15867" s="77"/>
    </row>
    <row r="15868" ht="15.75" customHeight="1">
      <c r="A15868" s="79">
        <f t="shared" si="3"/>
        <v>57870</v>
      </c>
      <c r="H15868" s="77"/>
      <c r="I15868" s="77"/>
      <c r="J15868" s="77"/>
      <c r="K15868" s="77"/>
      <c r="L15868" s="77"/>
      <c r="M15868" s="77"/>
    </row>
    <row r="15869" ht="15.75" customHeight="1">
      <c r="A15869" s="79">
        <f t="shared" si="3"/>
        <v>57871</v>
      </c>
      <c r="H15869" s="77"/>
      <c r="I15869" s="77"/>
      <c r="J15869" s="77"/>
      <c r="K15869" s="77"/>
      <c r="L15869" s="77"/>
      <c r="M15869" s="77"/>
    </row>
    <row r="15870" ht="15.75" customHeight="1">
      <c r="A15870" s="79">
        <f t="shared" si="3"/>
        <v>57872</v>
      </c>
      <c r="H15870" s="77"/>
      <c r="I15870" s="77"/>
      <c r="J15870" s="77"/>
      <c r="K15870" s="77"/>
      <c r="L15870" s="77"/>
      <c r="M15870" s="77"/>
    </row>
    <row r="15871" ht="15.75" customHeight="1">
      <c r="A15871" s="79">
        <f t="shared" si="3"/>
        <v>57873</v>
      </c>
      <c r="H15871" s="77"/>
      <c r="I15871" s="77"/>
      <c r="J15871" s="77"/>
      <c r="K15871" s="77"/>
      <c r="L15871" s="77"/>
      <c r="M15871" s="77"/>
    </row>
    <row r="15872" ht="15.75" customHeight="1">
      <c r="A15872" s="79">
        <f t="shared" si="3"/>
        <v>57874</v>
      </c>
      <c r="H15872" s="77"/>
      <c r="I15872" s="77"/>
      <c r="J15872" s="77"/>
      <c r="K15872" s="77"/>
      <c r="L15872" s="77"/>
      <c r="M15872" s="77"/>
    </row>
    <row r="15873" ht="15.75" customHeight="1">
      <c r="A15873" s="79">
        <f t="shared" si="3"/>
        <v>57875</v>
      </c>
      <c r="H15873" s="77"/>
      <c r="I15873" s="77"/>
      <c r="J15873" s="77"/>
      <c r="K15873" s="77"/>
      <c r="L15873" s="77"/>
      <c r="M15873" s="77"/>
    </row>
    <row r="15874" ht="15.75" customHeight="1">
      <c r="A15874" s="79">
        <f t="shared" si="3"/>
        <v>57876</v>
      </c>
      <c r="H15874" s="77"/>
      <c r="I15874" s="77"/>
      <c r="J15874" s="77"/>
      <c r="K15874" s="77"/>
      <c r="L15874" s="77"/>
      <c r="M15874" s="77"/>
    </row>
    <row r="15875" ht="15.75" customHeight="1">
      <c r="A15875" s="79">
        <f t="shared" si="3"/>
        <v>57877</v>
      </c>
      <c r="H15875" s="77"/>
      <c r="I15875" s="77"/>
      <c r="J15875" s="77"/>
      <c r="K15875" s="77"/>
      <c r="L15875" s="77"/>
      <c r="M15875" s="77"/>
    </row>
    <row r="15876" ht="15.75" customHeight="1">
      <c r="A15876" s="79">
        <f t="shared" si="3"/>
        <v>57878</v>
      </c>
      <c r="H15876" s="77"/>
      <c r="I15876" s="77"/>
      <c r="J15876" s="77"/>
      <c r="K15876" s="77"/>
      <c r="L15876" s="77"/>
      <c r="M15876" s="77"/>
    </row>
    <row r="15877" ht="15.75" customHeight="1">
      <c r="A15877" s="79">
        <f t="shared" si="3"/>
        <v>57879</v>
      </c>
      <c r="H15877" s="77"/>
      <c r="I15877" s="77"/>
      <c r="J15877" s="77"/>
      <c r="K15877" s="77"/>
      <c r="L15877" s="77"/>
      <c r="M15877" s="77"/>
    </row>
    <row r="15878" ht="15.75" customHeight="1">
      <c r="A15878" s="79">
        <f t="shared" si="3"/>
        <v>57880</v>
      </c>
      <c r="H15878" s="77"/>
      <c r="I15878" s="77"/>
      <c r="J15878" s="77"/>
      <c r="K15878" s="77"/>
      <c r="L15878" s="77"/>
      <c r="M15878" s="77"/>
    </row>
    <row r="15879" ht="15.75" customHeight="1">
      <c r="A15879" s="79">
        <f t="shared" si="3"/>
        <v>57881</v>
      </c>
      <c r="H15879" s="77"/>
      <c r="I15879" s="77"/>
      <c r="J15879" s="77"/>
      <c r="K15879" s="77"/>
      <c r="L15879" s="77"/>
      <c r="M15879" s="77"/>
    </row>
    <row r="15880" ht="15.75" customHeight="1">
      <c r="A15880" s="79">
        <f t="shared" si="3"/>
        <v>57882</v>
      </c>
      <c r="H15880" s="77"/>
      <c r="I15880" s="77"/>
      <c r="J15880" s="77"/>
      <c r="K15880" s="77"/>
      <c r="L15880" s="77"/>
      <c r="M15880" s="77"/>
    </row>
    <row r="15881" ht="15.75" customHeight="1">
      <c r="A15881" s="79">
        <f t="shared" si="3"/>
        <v>57883</v>
      </c>
      <c r="H15881" s="77"/>
      <c r="I15881" s="77"/>
      <c r="J15881" s="77"/>
      <c r="K15881" s="77"/>
      <c r="L15881" s="77"/>
      <c r="M15881" s="77"/>
    </row>
    <row r="15882" ht="15.75" customHeight="1">
      <c r="A15882" s="79">
        <f t="shared" si="3"/>
        <v>57884</v>
      </c>
      <c r="H15882" s="77"/>
      <c r="I15882" s="77"/>
      <c r="J15882" s="77"/>
      <c r="K15882" s="77"/>
      <c r="L15882" s="77"/>
      <c r="M15882" s="77"/>
    </row>
    <row r="15883" ht="15.75" customHeight="1">
      <c r="A15883" s="79">
        <f t="shared" si="3"/>
        <v>57885</v>
      </c>
      <c r="H15883" s="77"/>
      <c r="I15883" s="77"/>
      <c r="J15883" s="77"/>
      <c r="K15883" s="77"/>
      <c r="L15883" s="77"/>
      <c r="M15883" s="77"/>
    </row>
    <row r="15884" ht="15.75" customHeight="1">
      <c r="A15884" s="79">
        <f t="shared" si="3"/>
        <v>57886</v>
      </c>
      <c r="H15884" s="77"/>
      <c r="I15884" s="77"/>
      <c r="J15884" s="77"/>
      <c r="K15884" s="77"/>
      <c r="L15884" s="77"/>
      <c r="M15884" s="77"/>
    </row>
    <row r="15885" ht="15.75" customHeight="1">
      <c r="A15885" s="79">
        <f t="shared" si="3"/>
        <v>57887</v>
      </c>
      <c r="H15885" s="77"/>
      <c r="I15885" s="77"/>
      <c r="J15885" s="77"/>
      <c r="K15885" s="77"/>
      <c r="L15885" s="77"/>
      <c r="M15885" s="77"/>
    </row>
    <row r="15886" ht="15.75" customHeight="1">
      <c r="A15886" s="79">
        <f t="shared" si="3"/>
        <v>57888</v>
      </c>
      <c r="H15886" s="77"/>
      <c r="I15886" s="77"/>
      <c r="J15886" s="77"/>
      <c r="K15886" s="77"/>
      <c r="L15886" s="77"/>
      <c r="M15886" s="77"/>
    </row>
    <row r="15887" ht="15.75" customHeight="1">
      <c r="A15887" s="79">
        <f t="shared" si="3"/>
        <v>57889</v>
      </c>
      <c r="H15887" s="77"/>
      <c r="I15887" s="77"/>
      <c r="J15887" s="77"/>
      <c r="K15887" s="77"/>
      <c r="L15887" s="77"/>
      <c r="M15887" s="77"/>
    </row>
    <row r="15888" ht="15.75" customHeight="1">
      <c r="A15888" s="79">
        <f t="shared" si="3"/>
        <v>57890</v>
      </c>
      <c r="H15888" s="77"/>
      <c r="I15888" s="77"/>
      <c r="J15888" s="77"/>
      <c r="K15888" s="77"/>
      <c r="L15888" s="77"/>
      <c r="M15888" s="77"/>
    </row>
    <row r="15889" ht="15.75" customHeight="1">
      <c r="A15889" s="79">
        <f t="shared" si="3"/>
        <v>57891</v>
      </c>
      <c r="H15889" s="77"/>
      <c r="I15889" s="77"/>
      <c r="J15889" s="77"/>
      <c r="K15889" s="77"/>
      <c r="L15889" s="77"/>
      <c r="M15889" s="77"/>
    </row>
    <row r="15890" ht="15.75" customHeight="1">
      <c r="A15890" s="79">
        <f t="shared" si="3"/>
        <v>57892</v>
      </c>
      <c r="H15890" s="77"/>
      <c r="I15890" s="77"/>
      <c r="J15890" s="77"/>
      <c r="K15890" s="77"/>
      <c r="L15890" s="77"/>
      <c r="M15890" s="77"/>
    </row>
    <row r="15891" ht="15.75" customHeight="1">
      <c r="A15891" s="79">
        <f t="shared" si="3"/>
        <v>57893</v>
      </c>
      <c r="H15891" s="77"/>
      <c r="I15891" s="77"/>
      <c r="J15891" s="77"/>
      <c r="K15891" s="77"/>
      <c r="L15891" s="77"/>
      <c r="M15891" s="77"/>
    </row>
    <row r="15892" ht="15.75" customHeight="1">
      <c r="A15892" s="79">
        <f t="shared" si="3"/>
        <v>57894</v>
      </c>
      <c r="H15892" s="77"/>
      <c r="I15892" s="77"/>
      <c r="J15892" s="77"/>
      <c r="K15892" s="77"/>
      <c r="L15892" s="77"/>
      <c r="M15892" s="77"/>
    </row>
    <row r="15893" ht="15.75" customHeight="1">
      <c r="A15893" s="79">
        <f t="shared" si="3"/>
        <v>57895</v>
      </c>
      <c r="H15893" s="77"/>
      <c r="I15893" s="77"/>
      <c r="J15893" s="77"/>
      <c r="K15893" s="77"/>
      <c r="L15893" s="77"/>
      <c r="M15893" s="77"/>
    </row>
    <row r="15894" ht="15.75" customHeight="1">
      <c r="A15894" s="79">
        <f t="shared" si="3"/>
        <v>57896</v>
      </c>
      <c r="H15894" s="77"/>
      <c r="I15894" s="77"/>
      <c r="J15894" s="77"/>
      <c r="K15894" s="77"/>
      <c r="L15894" s="77"/>
      <c r="M15894" s="77"/>
    </row>
    <row r="15895" ht="15.75" customHeight="1">
      <c r="A15895" s="79">
        <f t="shared" si="3"/>
        <v>57897</v>
      </c>
      <c r="H15895" s="77"/>
      <c r="I15895" s="77"/>
      <c r="J15895" s="77"/>
      <c r="K15895" s="77"/>
      <c r="L15895" s="77"/>
      <c r="M15895" s="77"/>
    </row>
    <row r="15896" ht="15.75" customHeight="1">
      <c r="A15896" s="79">
        <f t="shared" si="3"/>
        <v>57898</v>
      </c>
      <c r="H15896" s="77"/>
      <c r="I15896" s="77"/>
      <c r="J15896" s="77"/>
      <c r="K15896" s="77"/>
      <c r="L15896" s="77"/>
      <c r="M15896" s="77"/>
    </row>
    <row r="15897" ht="15.75" customHeight="1">
      <c r="A15897" s="79">
        <f t="shared" si="3"/>
        <v>57899</v>
      </c>
      <c r="H15897" s="77"/>
      <c r="I15897" s="77"/>
      <c r="J15897" s="77"/>
      <c r="K15897" s="77"/>
      <c r="L15897" s="77"/>
      <c r="M15897" s="77"/>
    </row>
    <row r="15898" ht="15.75" customHeight="1">
      <c r="A15898" s="79">
        <f t="shared" si="3"/>
        <v>57900</v>
      </c>
      <c r="H15898" s="77"/>
      <c r="I15898" s="77"/>
      <c r="J15898" s="77"/>
      <c r="K15898" s="77"/>
      <c r="L15898" s="77"/>
      <c r="M15898" s="77"/>
    </row>
    <row r="15899" ht="15.75" customHeight="1">
      <c r="A15899" s="79">
        <f t="shared" si="3"/>
        <v>57901</v>
      </c>
      <c r="H15899" s="77"/>
      <c r="I15899" s="77"/>
      <c r="J15899" s="77"/>
      <c r="K15899" s="77"/>
      <c r="L15899" s="77"/>
      <c r="M15899" s="77"/>
    </row>
    <row r="15900" ht="15.75" customHeight="1">
      <c r="A15900" s="79">
        <f t="shared" si="3"/>
        <v>57902</v>
      </c>
      <c r="H15900" s="77"/>
      <c r="I15900" s="77"/>
      <c r="J15900" s="77"/>
      <c r="K15900" s="77"/>
      <c r="L15900" s="77"/>
      <c r="M15900" s="77"/>
    </row>
    <row r="15901" ht="15.75" customHeight="1">
      <c r="A15901" s="79">
        <f t="shared" si="3"/>
        <v>57903</v>
      </c>
      <c r="H15901" s="77"/>
      <c r="I15901" s="77"/>
      <c r="J15901" s="77"/>
      <c r="K15901" s="77"/>
      <c r="L15901" s="77"/>
      <c r="M15901" s="77"/>
    </row>
    <row r="15902" ht="15.75" customHeight="1">
      <c r="A15902" s="79">
        <f t="shared" si="3"/>
        <v>57904</v>
      </c>
      <c r="H15902" s="77"/>
      <c r="I15902" s="77"/>
      <c r="J15902" s="77"/>
      <c r="K15902" s="77"/>
      <c r="L15902" s="77"/>
      <c r="M15902" s="77"/>
    </row>
    <row r="15903" ht="15.75" customHeight="1">
      <c r="A15903" s="79">
        <f t="shared" si="3"/>
        <v>57905</v>
      </c>
      <c r="H15903" s="77"/>
      <c r="I15903" s="77"/>
      <c r="J15903" s="77"/>
      <c r="K15903" s="77"/>
      <c r="L15903" s="77"/>
      <c r="M15903" s="77"/>
    </row>
    <row r="15904" ht="15.75" customHeight="1">
      <c r="A15904" s="79">
        <f t="shared" si="3"/>
        <v>57906</v>
      </c>
      <c r="H15904" s="77"/>
      <c r="I15904" s="77"/>
      <c r="J15904" s="77"/>
      <c r="K15904" s="77"/>
      <c r="L15904" s="77"/>
      <c r="M15904" s="77"/>
    </row>
    <row r="15905" ht="15.75" customHeight="1">
      <c r="A15905" s="79">
        <f t="shared" si="3"/>
        <v>57907</v>
      </c>
      <c r="H15905" s="77"/>
      <c r="I15905" s="77"/>
      <c r="J15905" s="77"/>
      <c r="K15905" s="77"/>
      <c r="L15905" s="77"/>
      <c r="M15905" s="77"/>
    </row>
    <row r="15906" ht="15.75" customHeight="1">
      <c r="A15906" s="79">
        <f t="shared" si="3"/>
        <v>57908</v>
      </c>
      <c r="H15906" s="77"/>
      <c r="I15906" s="77"/>
      <c r="J15906" s="77"/>
      <c r="K15906" s="77"/>
      <c r="L15906" s="77"/>
      <c r="M15906" s="77"/>
    </row>
    <row r="15907" ht="15.75" customHeight="1">
      <c r="A15907" s="79">
        <f t="shared" si="3"/>
        <v>57909</v>
      </c>
      <c r="H15907" s="77"/>
      <c r="I15907" s="77"/>
      <c r="J15907" s="77"/>
      <c r="K15907" s="77"/>
      <c r="L15907" s="77"/>
      <c r="M15907" s="77"/>
    </row>
    <row r="15908" ht="15.75" customHeight="1">
      <c r="A15908" s="79">
        <f t="shared" si="3"/>
        <v>57910</v>
      </c>
      <c r="H15908" s="77"/>
      <c r="I15908" s="77"/>
      <c r="J15908" s="77"/>
      <c r="K15908" s="77"/>
      <c r="L15908" s="77"/>
      <c r="M15908" s="77"/>
    </row>
    <row r="15909" ht="15.75" customHeight="1">
      <c r="A15909" s="79">
        <f t="shared" si="3"/>
        <v>57911</v>
      </c>
      <c r="H15909" s="77"/>
      <c r="I15909" s="77"/>
      <c r="J15909" s="77"/>
      <c r="K15909" s="77"/>
      <c r="L15909" s="77"/>
      <c r="M15909" s="77"/>
    </row>
    <row r="15910" ht="15.75" customHeight="1">
      <c r="A15910" s="79">
        <f t="shared" si="3"/>
        <v>57912</v>
      </c>
      <c r="H15910" s="77"/>
      <c r="I15910" s="77"/>
      <c r="J15910" s="77"/>
      <c r="K15910" s="77"/>
      <c r="L15910" s="77"/>
      <c r="M15910" s="77"/>
    </row>
    <row r="15911" ht="15.75" customHeight="1">
      <c r="A15911" s="79">
        <f t="shared" si="3"/>
        <v>57913</v>
      </c>
      <c r="H15911" s="77"/>
      <c r="I15911" s="77"/>
      <c r="J15911" s="77"/>
      <c r="K15911" s="77"/>
      <c r="L15911" s="77"/>
      <c r="M15911" s="77"/>
    </row>
    <row r="15912" ht="15.75" customHeight="1">
      <c r="A15912" s="79">
        <f t="shared" si="3"/>
        <v>57914</v>
      </c>
      <c r="H15912" s="77"/>
      <c r="I15912" s="77"/>
      <c r="J15912" s="77"/>
      <c r="K15912" s="77"/>
      <c r="L15912" s="77"/>
      <c r="M15912" s="77"/>
    </row>
    <row r="15913" ht="15.75" customHeight="1">
      <c r="A15913" s="79">
        <f t="shared" si="3"/>
        <v>57915</v>
      </c>
      <c r="H15913" s="77"/>
      <c r="I15913" s="77"/>
      <c r="J15913" s="77"/>
      <c r="K15913" s="77"/>
      <c r="L15913" s="77"/>
      <c r="M15913" s="77"/>
    </row>
    <row r="15914" ht="15.75" customHeight="1">
      <c r="A15914" s="79">
        <f t="shared" si="3"/>
        <v>57916</v>
      </c>
      <c r="H15914" s="77"/>
      <c r="I15914" s="77"/>
      <c r="J15914" s="77"/>
      <c r="K15914" s="77"/>
      <c r="L15914" s="77"/>
      <c r="M15914" s="77"/>
    </row>
    <row r="15915" ht="15.75" customHeight="1">
      <c r="A15915" s="79">
        <f t="shared" si="3"/>
        <v>57917</v>
      </c>
      <c r="H15915" s="77"/>
      <c r="I15915" s="77"/>
      <c r="J15915" s="77"/>
      <c r="K15915" s="77"/>
      <c r="L15915" s="77"/>
      <c r="M15915" s="77"/>
    </row>
    <row r="15916" ht="15.75" customHeight="1">
      <c r="A15916" s="79">
        <f t="shared" si="3"/>
        <v>57918</v>
      </c>
      <c r="H15916" s="77"/>
      <c r="I15916" s="77"/>
      <c r="J15916" s="77"/>
      <c r="K15916" s="77"/>
      <c r="L15916" s="77"/>
      <c r="M15916" s="77"/>
    </row>
    <row r="15917" ht="15.75" customHeight="1">
      <c r="A15917" s="79">
        <f t="shared" si="3"/>
        <v>57919</v>
      </c>
      <c r="H15917" s="77"/>
      <c r="I15917" s="77"/>
      <c r="J15917" s="77"/>
      <c r="K15917" s="77"/>
      <c r="L15917" s="77"/>
      <c r="M15917" s="77"/>
    </row>
    <row r="15918" ht="15.75" customHeight="1">
      <c r="A15918" s="79">
        <f t="shared" si="3"/>
        <v>57920</v>
      </c>
      <c r="H15918" s="77"/>
      <c r="I15918" s="77"/>
      <c r="J15918" s="77"/>
      <c r="K15918" s="77"/>
      <c r="L15918" s="77"/>
      <c r="M15918" s="77"/>
    </row>
    <row r="15919" ht="15.75" customHeight="1">
      <c r="A15919" s="79">
        <f t="shared" si="3"/>
        <v>57921</v>
      </c>
      <c r="H15919" s="77"/>
      <c r="I15919" s="77"/>
      <c r="J15919" s="77"/>
      <c r="K15919" s="77"/>
      <c r="L15919" s="77"/>
      <c r="M15919" s="77"/>
    </row>
    <row r="15920" ht="15.75" customHeight="1">
      <c r="A15920" s="79">
        <f t="shared" si="3"/>
        <v>57922</v>
      </c>
      <c r="H15920" s="77"/>
      <c r="I15920" s="77"/>
      <c r="J15920" s="77"/>
      <c r="K15920" s="77"/>
      <c r="L15920" s="77"/>
      <c r="M15920" s="77"/>
    </row>
    <row r="15921" ht="15.75" customHeight="1">
      <c r="A15921" s="79">
        <f t="shared" si="3"/>
        <v>57923</v>
      </c>
      <c r="H15921" s="77"/>
      <c r="I15921" s="77"/>
      <c r="J15921" s="77"/>
      <c r="K15921" s="77"/>
      <c r="L15921" s="77"/>
      <c r="M15921" s="77"/>
    </row>
    <row r="15922" ht="15.75" customHeight="1">
      <c r="A15922" s="79">
        <f t="shared" si="3"/>
        <v>57924</v>
      </c>
      <c r="H15922" s="77"/>
      <c r="I15922" s="77"/>
      <c r="J15922" s="77"/>
      <c r="K15922" s="77"/>
      <c r="L15922" s="77"/>
      <c r="M15922" s="77"/>
    </row>
    <row r="15923" ht="15.75" customHeight="1">
      <c r="A15923" s="79">
        <f t="shared" si="3"/>
        <v>57925</v>
      </c>
      <c r="H15923" s="77"/>
      <c r="I15923" s="77"/>
      <c r="J15923" s="77"/>
      <c r="K15923" s="77"/>
      <c r="L15923" s="77"/>
      <c r="M15923" s="77"/>
    </row>
    <row r="15924" ht="15.75" customHeight="1">
      <c r="A15924" s="79">
        <f t="shared" si="3"/>
        <v>57926</v>
      </c>
      <c r="H15924" s="77"/>
      <c r="I15924" s="77"/>
      <c r="J15924" s="77"/>
      <c r="K15924" s="77"/>
      <c r="L15924" s="77"/>
      <c r="M15924" s="77"/>
    </row>
    <row r="15925" ht="15.75" customHeight="1">
      <c r="A15925" s="79">
        <f t="shared" si="3"/>
        <v>57927</v>
      </c>
      <c r="H15925" s="77"/>
      <c r="I15925" s="77"/>
      <c r="J15925" s="77"/>
      <c r="K15925" s="77"/>
      <c r="L15925" s="77"/>
      <c r="M15925" s="77"/>
    </row>
    <row r="15926" ht="15.75" customHeight="1">
      <c r="A15926" s="79">
        <f t="shared" si="3"/>
        <v>57928</v>
      </c>
      <c r="H15926" s="77"/>
      <c r="I15926" s="77"/>
      <c r="J15926" s="77"/>
      <c r="K15926" s="77"/>
      <c r="L15926" s="77"/>
      <c r="M15926" s="77"/>
    </row>
    <row r="15927" ht="15.75" customHeight="1">
      <c r="A15927" s="79">
        <f t="shared" si="3"/>
        <v>57929</v>
      </c>
      <c r="H15927" s="77"/>
      <c r="I15927" s="77"/>
      <c r="J15927" s="77"/>
      <c r="K15927" s="77"/>
      <c r="L15927" s="77"/>
      <c r="M15927" s="77"/>
    </row>
    <row r="15928" ht="15.75" customHeight="1">
      <c r="A15928" s="79">
        <f t="shared" si="3"/>
        <v>57930</v>
      </c>
      <c r="H15928" s="77"/>
      <c r="I15928" s="77"/>
      <c r="J15928" s="77"/>
      <c r="K15928" s="77"/>
      <c r="L15928" s="77"/>
      <c r="M15928" s="77"/>
    </row>
    <row r="15929" ht="15.75" customHeight="1">
      <c r="A15929" s="79">
        <f t="shared" si="3"/>
        <v>57931</v>
      </c>
      <c r="H15929" s="77"/>
      <c r="I15929" s="77"/>
      <c r="J15929" s="77"/>
      <c r="K15929" s="77"/>
      <c r="L15929" s="77"/>
      <c r="M15929" s="77"/>
    </row>
    <row r="15930" ht="15.75" customHeight="1">
      <c r="A15930" s="79">
        <f t="shared" si="3"/>
        <v>57932</v>
      </c>
      <c r="H15930" s="77"/>
      <c r="I15930" s="77"/>
      <c r="J15930" s="77"/>
      <c r="K15930" s="77"/>
      <c r="L15930" s="77"/>
      <c r="M15930" s="77"/>
    </row>
    <row r="15931" ht="15.75" customHeight="1">
      <c r="A15931" s="79">
        <f t="shared" si="3"/>
        <v>57933</v>
      </c>
      <c r="H15931" s="77"/>
      <c r="I15931" s="77"/>
      <c r="J15931" s="77"/>
      <c r="K15931" s="77"/>
      <c r="L15931" s="77"/>
      <c r="M15931" s="77"/>
    </row>
    <row r="15932" ht="15.75" customHeight="1">
      <c r="A15932" s="79">
        <f t="shared" si="3"/>
        <v>57934</v>
      </c>
      <c r="H15932" s="77"/>
      <c r="I15932" s="77"/>
      <c r="J15932" s="77"/>
      <c r="K15932" s="77"/>
      <c r="L15932" s="77"/>
      <c r="M15932" s="77"/>
    </row>
    <row r="15933" ht="15.75" customHeight="1">
      <c r="A15933" s="79">
        <f t="shared" si="3"/>
        <v>57935</v>
      </c>
      <c r="H15933" s="77"/>
      <c r="I15933" s="77"/>
      <c r="J15933" s="77"/>
      <c r="K15933" s="77"/>
      <c r="L15933" s="77"/>
      <c r="M15933" s="77"/>
    </row>
    <row r="15934" ht="15.75" customHeight="1">
      <c r="A15934" s="79">
        <f t="shared" si="3"/>
        <v>57936</v>
      </c>
      <c r="H15934" s="77"/>
      <c r="I15934" s="77"/>
      <c r="J15934" s="77"/>
      <c r="K15934" s="77"/>
      <c r="L15934" s="77"/>
      <c r="M15934" s="77"/>
    </row>
    <row r="15935" ht="15.75" customHeight="1">
      <c r="A15935" s="79">
        <f t="shared" si="3"/>
        <v>57937</v>
      </c>
      <c r="H15935" s="77"/>
      <c r="I15935" s="77"/>
      <c r="J15935" s="77"/>
      <c r="K15935" s="77"/>
      <c r="L15935" s="77"/>
      <c r="M15935" s="77"/>
    </row>
    <row r="15936" ht="15.75" customHeight="1">
      <c r="A15936" s="79">
        <f t="shared" si="3"/>
        <v>57938</v>
      </c>
      <c r="H15936" s="77"/>
      <c r="I15936" s="77"/>
      <c r="J15936" s="77"/>
      <c r="K15936" s="77"/>
      <c r="L15936" s="77"/>
      <c r="M15936" s="77"/>
    </row>
    <row r="15937" ht="15.75" customHeight="1">
      <c r="A15937" s="79">
        <f t="shared" si="3"/>
        <v>57939</v>
      </c>
      <c r="H15937" s="77"/>
      <c r="I15937" s="77"/>
      <c r="J15937" s="77"/>
      <c r="K15937" s="77"/>
      <c r="L15937" s="77"/>
      <c r="M15937" s="77"/>
    </row>
    <row r="15938" ht="15.75" customHeight="1">
      <c r="A15938" s="79">
        <f t="shared" si="3"/>
        <v>57940</v>
      </c>
      <c r="H15938" s="77"/>
      <c r="I15938" s="77"/>
      <c r="J15938" s="77"/>
      <c r="K15938" s="77"/>
      <c r="L15938" s="77"/>
      <c r="M15938" s="77"/>
    </row>
    <row r="15939" ht="15.75" customHeight="1">
      <c r="A15939" s="79">
        <f t="shared" si="3"/>
        <v>57941</v>
      </c>
      <c r="H15939" s="77"/>
      <c r="I15939" s="77"/>
      <c r="J15939" s="77"/>
      <c r="K15939" s="77"/>
      <c r="L15939" s="77"/>
      <c r="M15939" s="77"/>
    </row>
    <row r="15940" ht="15.75" customHeight="1">
      <c r="A15940" s="79">
        <f t="shared" si="3"/>
        <v>57942</v>
      </c>
      <c r="H15940" s="77"/>
      <c r="I15940" s="77"/>
      <c r="J15940" s="77"/>
      <c r="K15940" s="77"/>
      <c r="L15940" s="77"/>
      <c r="M15940" s="77"/>
    </row>
    <row r="15941" ht="15.75" customHeight="1">
      <c r="A15941" s="79">
        <f t="shared" si="3"/>
        <v>57943</v>
      </c>
      <c r="H15941" s="77"/>
      <c r="I15941" s="77"/>
      <c r="J15941" s="77"/>
      <c r="K15941" s="77"/>
      <c r="L15941" s="77"/>
      <c r="M15941" s="77"/>
    </row>
    <row r="15942" ht="15.75" customHeight="1">
      <c r="A15942" s="79">
        <f t="shared" si="3"/>
        <v>57944</v>
      </c>
      <c r="H15942" s="77"/>
      <c r="I15942" s="77"/>
      <c r="J15942" s="77"/>
      <c r="K15942" s="77"/>
      <c r="L15942" s="77"/>
      <c r="M15942" s="77"/>
    </row>
    <row r="15943" ht="15.75" customHeight="1">
      <c r="A15943" s="79">
        <f t="shared" si="3"/>
        <v>57945</v>
      </c>
      <c r="H15943" s="77"/>
      <c r="I15943" s="77"/>
      <c r="J15943" s="77"/>
      <c r="K15943" s="77"/>
      <c r="L15943" s="77"/>
      <c r="M15943" s="77"/>
    </row>
    <row r="15944" ht="15.75" customHeight="1">
      <c r="A15944" s="79">
        <f t="shared" si="3"/>
        <v>57946</v>
      </c>
      <c r="H15944" s="77"/>
      <c r="I15944" s="77"/>
      <c r="J15944" s="77"/>
      <c r="K15944" s="77"/>
      <c r="L15944" s="77"/>
      <c r="M15944" s="77"/>
    </row>
    <row r="15945" ht="15.75" customHeight="1">
      <c r="A15945" s="79">
        <f t="shared" si="3"/>
        <v>57947</v>
      </c>
      <c r="H15945" s="77"/>
      <c r="I15945" s="77"/>
      <c r="J15945" s="77"/>
      <c r="K15945" s="77"/>
      <c r="L15945" s="77"/>
      <c r="M15945" s="77"/>
    </row>
    <row r="15946" ht="15.75" customHeight="1">
      <c r="A15946" s="79">
        <f t="shared" si="3"/>
        <v>57948</v>
      </c>
      <c r="H15946" s="77"/>
      <c r="I15946" s="77"/>
      <c r="J15946" s="77"/>
      <c r="K15946" s="77"/>
      <c r="L15946" s="77"/>
      <c r="M15946" s="77"/>
    </row>
    <row r="15947" ht="15.75" customHeight="1">
      <c r="A15947" s="79">
        <f t="shared" si="3"/>
        <v>57949</v>
      </c>
      <c r="H15947" s="77"/>
      <c r="I15947" s="77"/>
      <c r="J15947" s="77"/>
      <c r="K15947" s="77"/>
      <c r="L15947" s="77"/>
      <c r="M15947" s="77"/>
    </row>
    <row r="15948" ht="15.75" customHeight="1">
      <c r="A15948" s="79">
        <f t="shared" si="3"/>
        <v>57950</v>
      </c>
      <c r="H15948" s="77"/>
      <c r="I15948" s="77"/>
      <c r="J15948" s="77"/>
      <c r="K15948" s="77"/>
      <c r="L15948" s="77"/>
      <c r="M15948" s="77"/>
    </row>
    <row r="15949" ht="15.75" customHeight="1">
      <c r="A15949" s="79">
        <f t="shared" si="3"/>
        <v>57951</v>
      </c>
      <c r="H15949" s="77"/>
      <c r="I15949" s="77"/>
      <c r="J15949" s="77"/>
      <c r="K15949" s="77"/>
      <c r="L15949" s="77"/>
      <c r="M15949" s="77"/>
    </row>
    <row r="15950" ht="15.75" customHeight="1">
      <c r="A15950" s="79">
        <f t="shared" si="3"/>
        <v>57952</v>
      </c>
      <c r="H15950" s="77"/>
      <c r="I15950" s="77"/>
      <c r="J15950" s="77"/>
      <c r="K15950" s="77"/>
      <c r="L15950" s="77"/>
      <c r="M15950" s="77"/>
    </row>
    <row r="15951" ht="15.75" customHeight="1">
      <c r="A15951" s="79">
        <f t="shared" si="3"/>
        <v>57953</v>
      </c>
      <c r="H15951" s="77"/>
      <c r="I15951" s="77"/>
      <c r="J15951" s="77"/>
      <c r="K15951" s="77"/>
      <c r="L15951" s="77"/>
      <c r="M15951" s="77"/>
    </row>
    <row r="15952" ht="15.75" customHeight="1">
      <c r="A15952" s="79">
        <f t="shared" si="3"/>
        <v>57954</v>
      </c>
      <c r="H15952" s="77"/>
      <c r="I15952" s="77"/>
      <c r="J15952" s="77"/>
      <c r="K15952" s="77"/>
      <c r="L15952" s="77"/>
      <c r="M15952" s="77"/>
    </row>
    <row r="15953" ht="15.75" customHeight="1">
      <c r="A15953" s="79">
        <f t="shared" si="3"/>
        <v>57955</v>
      </c>
      <c r="H15953" s="77"/>
      <c r="I15953" s="77"/>
      <c r="J15953" s="77"/>
      <c r="K15953" s="77"/>
      <c r="L15953" s="77"/>
      <c r="M15953" s="77"/>
    </row>
    <row r="15954" ht="15.75" customHeight="1">
      <c r="A15954" s="79">
        <f t="shared" si="3"/>
        <v>57956</v>
      </c>
      <c r="H15954" s="77"/>
      <c r="I15954" s="77"/>
      <c r="J15954" s="77"/>
      <c r="K15954" s="77"/>
      <c r="L15954" s="77"/>
      <c r="M15954" s="77"/>
    </row>
    <row r="15955" ht="15.75" customHeight="1">
      <c r="A15955" s="79">
        <f t="shared" si="3"/>
        <v>57957</v>
      </c>
      <c r="H15955" s="77"/>
      <c r="I15955" s="77"/>
      <c r="J15955" s="77"/>
      <c r="K15955" s="77"/>
      <c r="L15955" s="77"/>
      <c r="M15955" s="77"/>
    </row>
    <row r="15956" ht="15.75" customHeight="1">
      <c r="A15956" s="79">
        <f t="shared" si="3"/>
        <v>57958</v>
      </c>
      <c r="H15956" s="77"/>
      <c r="I15956" s="77"/>
      <c r="J15956" s="77"/>
      <c r="K15956" s="77"/>
      <c r="L15956" s="77"/>
      <c r="M15956" s="77"/>
    </row>
    <row r="15957" ht="15.75" customHeight="1">
      <c r="A15957" s="79">
        <f t="shared" si="3"/>
        <v>57959</v>
      </c>
      <c r="H15957" s="77"/>
      <c r="I15957" s="77"/>
      <c r="J15957" s="77"/>
      <c r="K15957" s="77"/>
      <c r="L15957" s="77"/>
      <c r="M15957" s="77"/>
    </row>
    <row r="15958" ht="15.75" customHeight="1">
      <c r="A15958" s="79">
        <f t="shared" si="3"/>
        <v>57960</v>
      </c>
      <c r="H15958" s="77"/>
      <c r="I15958" s="77"/>
      <c r="J15958" s="77"/>
      <c r="K15958" s="77"/>
      <c r="L15958" s="77"/>
      <c r="M15958" s="77"/>
    </row>
    <row r="15959" ht="15.75" customHeight="1">
      <c r="A15959" s="79">
        <f t="shared" si="3"/>
        <v>57961</v>
      </c>
      <c r="H15959" s="77"/>
      <c r="I15959" s="77"/>
      <c r="J15959" s="77"/>
      <c r="K15959" s="77"/>
      <c r="L15959" s="77"/>
      <c r="M15959" s="77"/>
    </row>
    <row r="15960" ht="15.75" customHeight="1">
      <c r="A15960" s="79">
        <f t="shared" si="3"/>
        <v>57962</v>
      </c>
      <c r="H15960" s="77"/>
      <c r="I15960" s="77"/>
      <c r="J15960" s="77"/>
      <c r="K15960" s="77"/>
      <c r="L15960" s="77"/>
      <c r="M15960" s="77"/>
    </row>
    <row r="15961" ht="15.75" customHeight="1">
      <c r="A15961" s="79">
        <f t="shared" si="3"/>
        <v>57963</v>
      </c>
      <c r="H15961" s="77"/>
      <c r="I15961" s="77"/>
      <c r="J15961" s="77"/>
      <c r="K15961" s="77"/>
      <c r="L15961" s="77"/>
      <c r="M15961" s="77"/>
    </row>
    <row r="15962" ht="15.75" customHeight="1">
      <c r="A15962" s="79">
        <f t="shared" si="3"/>
        <v>57964</v>
      </c>
      <c r="H15962" s="77"/>
      <c r="I15962" s="77"/>
      <c r="J15962" s="77"/>
      <c r="K15962" s="77"/>
      <c r="L15962" s="77"/>
      <c r="M15962" s="77"/>
    </row>
    <row r="15963" ht="15.75" customHeight="1">
      <c r="A15963" s="79">
        <f t="shared" si="3"/>
        <v>57965</v>
      </c>
      <c r="H15963" s="77"/>
      <c r="I15963" s="77"/>
      <c r="J15963" s="77"/>
      <c r="K15963" s="77"/>
      <c r="L15963" s="77"/>
      <c r="M15963" s="77"/>
    </row>
    <row r="15964" ht="15.75" customHeight="1">
      <c r="A15964" s="79">
        <f t="shared" si="3"/>
        <v>57966</v>
      </c>
      <c r="H15964" s="77"/>
      <c r="I15964" s="77"/>
      <c r="J15964" s="77"/>
      <c r="K15964" s="77"/>
      <c r="L15964" s="77"/>
      <c r="M15964" s="77"/>
    </row>
    <row r="15965" ht="15.75" customHeight="1">
      <c r="A15965" s="79">
        <f t="shared" si="3"/>
        <v>57967</v>
      </c>
      <c r="H15965" s="77"/>
      <c r="I15965" s="77"/>
      <c r="J15965" s="77"/>
      <c r="K15965" s="77"/>
      <c r="L15965" s="77"/>
      <c r="M15965" s="77"/>
    </row>
    <row r="15966" ht="15.75" customHeight="1">
      <c r="A15966" s="79">
        <f t="shared" si="3"/>
        <v>57968</v>
      </c>
      <c r="H15966" s="77"/>
      <c r="I15966" s="77"/>
      <c r="J15966" s="77"/>
      <c r="K15966" s="77"/>
      <c r="L15966" s="77"/>
      <c r="M15966" s="77"/>
    </row>
    <row r="15967" ht="15.75" customHeight="1">
      <c r="A15967" s="79">
        <f t="shared" si="3"/>
        <v>57969</v>
      </c>
      <c r="H15967" s="77"/>
      <c r="I15967" s="77"/>
      <c r="J15967" s="77"/>
      <c r="K15967" s="77"/>
      <c r="L15967" s="77"/>
      <c r="M15967" s="77"/>
    </row>
    <row r="15968" ht="15.75" customHeight="1">
      <c r="A15968" s="79">
        <f t="shared" si="3"/>
        <v>57970</v>
      </c>
      <c r="H15968" s="77"/>
      <c r="I15968" s="77"/>
      <c r="J15968" s="77"/>
      <c r="K15968" s="77"/>
      <c r="L15968" s="77"/>
      <c r="M15968" s="77"/>
    </row>
    <row r="15969" ht="15.75" customHeight="1">
      <c r="A15969" s="79">
        <f t="shared" si="3"/>
        <v>57971</v>
      </c>
      <c r="H15969" s="77"/>
      <c r="I15969" s="77"/>
      <c r="J15969" s="77"/>
      <c r="K15969" s="77"/>
      <c r="L15969" s="77"/>
      <c r="M15969" s="77"/>
    </row>
    <row r="15970" ht="15.75" customHeight="1">
      <c r="A15970" s="79">
        <f t="shared" si="3"/>
        <v>57972</v>
      </c>
      <c r="H15970" s="77"/>
      <c r="I15970" s="77"/>
      <c r="J15970" s="77"/>
      <c r="K15970" s="77"/>
      <c r="L15970" s="77"/>
      <c r="M15970" s="77"/>
    </row>
    <row r="15971" ht="15.75" customHeight="1">
      <c r="A15971" s="79">
        <f t="shared" si="3"/>
        <v>57973</v>
      </c>
      <c r="H15971" s="77"/>
      <c r="I15971" s="77"/>
      <c r="J15971" s="77"/>
      <c r="K15971" s="77"/>
      <c r="L15971" s="77"/>
      <c r="M15971" s="77"/>
    </row>
    <row r="15972" ht="15.75" customHeight="1">
      <c r="A15972" s="79">
        <f t="shared" si="3"/>
        <v>57974</v>
      </c>
      <c r="H15972" s="77"/>
      <c r="I15972" s="77"/>
      <c r="J15972" s="77"/>
      <c r="K15972" s="77"/>
      <c r="L15972" s="77"/>
      <c r="M15972" s="77"/>
    </row>
    <row r="15973" ht="15.75" customHeight="1">
      <c r="A15973" s="79">
        <f t="shared" si="3"/>
        <v>57975</v>
      </c>
      <c r="H15973" s="77"/>
      <c r="I15973" s="77"/>
      <c r="J15973" s="77"/>
      <c r="K15973" s="77"/>
      <c r="L15973" s="77"/>
      <c r="M15973" s="77"/>
    </row>
    <row r="15974" ht="15.75" customHeight="1">
      <c r="A15974" s="79">
        <f t="shared" si="3"/>
        <v>57976</v>
      </c>
      <c r="H15974" s="77"/>
      <c r="I15974" s="77"/>
      <c r="J15974" s="77"/>
      <c r="K15974" s="77"/>
      <c r="L15974" s="77"/>
      <c r="M15974" s="77"/>
    </row>
    <row r="15975" ht="15.75" customHeight="1">
      <c r="A15975" s="79">
        <f t="shared" si="3"/>
        <v>57977</v>
      </c>
      <c r="H15975" s="77"/>
      <c r="I15975" s="77"/>
      <c r="J15975" s="77"/>
      <c r="K15975" s="77"/>
      <c r="L15975" s="77"/>
      <c r="M15975" s="77"/>
    </row>
    <row r="15976" ht="15.75" customHeight="1">
      <c r="A15976" s="79">
        <f t="shared" si="3"/>
        <v>57978</v>
      </c>
      <c r="H15976" s="77"/>
      <c r="I15976" s="77"/>
      <c r="J15976" s="77"/>
      <c r="K15976" s="77"/>
      <c r="L15976" s="77"/>
      <c r="M15976" s="77"/>
    </row>
    <row r="15977" ht="15.75" customHeight="1">
      <c r="A15977" s="79">
        <f t="shared" si="3"/>
        <v>57979</v>
      </c>
      <c r="H15977" s="77"/>
      <c r="I15977" s="77"/>
      <c r="J15977" s="77"/>
      <c r="K15977" s="77"/>
      <c r="L15977" s="77"/>
      <c r="M15977" s="77"/>
    </row>
    <row r="15978" ht="15.75" customHeight="1">
      <c r="A15978" s="79">
        <f t="shared" si="3"/>
        <v>57980</v>
      </c>
      <c r="H15978" s="77"/>
      <c r="I15978" s="77"/>
      <c r="J15978" s="77"/>
      <c r="K15978" s="77"/>
      <c r="L15978" s="77"/>
      <c r="M15978" s="77"/>
    </row>
    <row r="15979" ht="15.75" customHeight="1">
      <c r="A15979" s="79">
        <f t="shared" si="3"/>
        <v>57981</v>
      </c>
      <c r="H15979" s="77"/>
      <c r="I15979" s="77"/>
      <c r="J15979" s="77"/>
      <c r="K15979" s="77"/>
      <c r="L15979" s="77"/>
      <c r="M15979" s="77"/>
    </row>
    <row r="15980" ht="15.75" customHeight="1">
      <c r="A15980" s="79">
        <f t="shared" si="3"/>
        <v>57982</v>
      </c>
      <c r="H15980" s="77"/>
      <c r="I15980" s="77"/>
      <c r="J15980" s="77"/>
      <c r="K15980" s="77"/>
      <c r="L15980" s="77"/>
      <c r="M15980" s="77"/>
    </row>
    <row r="15981" ht="15.75" customHeight="1">
      <c r="A15981" s="79">
        <f t="shared" si="3"/>
        <v>57983</v>
      </c>
      <c r="H15981" s="77"/>
      <c r="I15981" s="77"/>
      <c r="J15981" s="77"/>
      <c r="K15981" s="77"/>
      <c r="L15981" s="77"/>
      <c r="M15981" s="77"/>
    </row>
    <row r="15982" ht="15.75" customHeight="1">
      <c r="A15982" s="79">
        <f t="shared" si="3"/>
        <v>57984</v>
      </c>
      <c r="H15982" s="77"/>
      <c r="I15982" s="77"/>
      <c r="J15982" s="77"/>
      <c r="K15982" s="77"/>
      <c r="L15982" s="77"/>
      <c r="M15982" s="77"/>
    </row>
    <row r="15983" ht="15.75" customHeight="1">
      <c r="A15983" s="79">
        <f t="shared" si="3"/>
        <v>57985</v>
      </c>
      <c r="H15983" s="77"/>
      <c r="I15983" s="77"/>
      <c r="J15983" s="77"/>
      <c r="K15983" s="77"/>
      <c r="L15983" s="77"/>
      <c r="M15983" s="77"/>
    </row>
    <row r="15984" ht="15.75" customHeight="1">
      <c r="A15984" s="79">
        <f t="shared" si="3"/>
        <v>57986</v>
      </c>
      <c r="H15984" s="77"/>
      <c r="I15984" s="77"/>
      <c r="J15984" s="77"/>
      <c r="K15984" s="77"/>
      <c r="L15984" s="77"/>
      <c r="M15984" s="77"/>
    </row>
    <row r="15985" ht="15.75" customHeight="1">
      <c r="A15985" s="79">
        <f t="shared" si="3"/>
        <v>57987</v>
      </c>
      <c r="H15985" s="77"/>
      <c r="I15985" s="77"/>
      <c r="J15985" s="77"/>
      <c r="K15985" s="77"/>
      <c r="L15985" s="77"/>
      <c r="M15985" s="77"/>
    </row>
    <row r="15986" ht="15.75" customHeight="1">
      <c r="A15986" s="79">
        <f t="shared" si="3"/>
        <v>57988</v>
      </c>
      <c r="H15986" s="77"/>
      <c r="I15986" s="77"/>
      <c r="J15986" s="77"/>
      <c r="K15986" s="77"/>
      <c r="L15986" s="77"/>
      <c r="M15986" s="77"/>
    </row>
    <row r="15987" ht="15.75" customHeight="1">
      <c r="A15987" s="79">
        <f t="shared" si="3"/>
        <v>57989</v>
      </c>
      <c r="H15987" s="77"/>
      <c r="I15987" s="77"/>
      <c r="J15987" s="77"/>
      <c r="K15987" s="77"/>
      <c r="L15987" s="77"/>
      <c r="M15987" s="77"/>
    </row>
    <row r="15988" ht="15.75" customHeight="1">
      <c r="A15988" s="79">
        <f t="shared" si="3"/>
        <v>57990</v>
      </c>
      <c r="H15988" s="77"/>
      <c r="I15988" s="77"/>
      <c r="J15988" s="77"/>
      <c r="K15988" s="77"/>
      <c r="L15988" s="77"/>
      <c r="M15988" s="77"/>
    </row>
    <row r="15989" ht="15.75" customHeight="1">
      <c r="A15989" s="79">
        <f t="shared" si="3"/>
        <v>57991</v>
      </c>
      <c r="H15989" s="77"/>
      <c r="I15989" s="77"/>
      <c r="J15989" s="77"/>
      <c r="K15989" s="77"/>
      <c r="L15989" s="77"/>
      <c r="M15989" s="77"/>
    </row>
    <row r="15990" ht="15.75" customHeight="1">
      <c r="A15990" s="79">
        <f t="shared" si="3"/>
        <v>57992</v>
      </c>
      <c r="H15990" s="77"/>
      <c r="I15990" s="77"/>
      <c r="J15990" s="77"/>
      <c r="K15990" s="77"/>
      <c r="L15990" s="77"/>
      <c r="M15990" s="77"/>
    </row>
    <row r="15991" ht="15.75" customHeight="1">
      <c r="A15991" s="79">
        <f t="shared" si="3"/>
        <v>57993</v>
      </c>
      <c r="H15991" s="77"/>
      <c r="I15991" s="77"/>
      <c r="J15991" s="77"/>
      <c r="K15991" s="77"/>
      <c r="L15991" s="77"/>
      <c r="M15991" s="77"/>
    </row>
    <row r="15992" ht="15.75" customHeight="1">
      <c r="A15992" s="79">
        <f t="shared" si="3"/>
        <v>57994</v>
      </c>
      <c r="H15992" s="77"/>
      <c r="I15992" s="77"/>
      <c r="J15992" s="77"/>
      <c r="K15992" s="77"/>
      <c r="L15992" s="77"/>
      <c r="M15992" s="77"/>
    </row>
    <row r="15993" ht="15.75" customHeight="1">
      <c r="A15993" s="79">
        <f t="shared" si="3"/>
        <v>57995</v>
      </c>
      <c r="H15993" s="77"/>
      <c r="I15993" s="77"/>
      <c r="J15993" s="77"/>
      <c r="K15993" s="77"/>
      <c r="L15993" s="77"/>
      <c r="M15993" s="77"/>
    </row>
    <row r="15994" ht="15.75" customHeight="1">
      <c r="A15994" s="79">
        <f t="shared" si="3"/>
        <v>57996</v>
      </c>
      <c r="H15994" s="77"/>
      <c r="I15994" s="77"/>
      <c r="J15994" s="77"/>
      <c r="K15994" s="77"/>
      <c r="L15994" s="77"/>
      <c r="M15994" s="77"/>
    </row>
    <row r="15995" ht="15.75" customHeight="1">
      <c r="A15995" s="79">
        <f t="shared" si="3"/>
        <v>57997</v>
      </c>
      <c r="H15995" s="77"/>
      <c r="I15995" s="77"/>
      <c r="J15995" s="77"/>
      <c r="K15995" s="77"/>
      <c r="L15995" s="77"/>
      <c r="M15995" s="77"/>
    </row>
    <row r="15996" ht="15.75" customHeight="1">
      <c r="A15996" s="79">
        <f t="shared" si="3"/>
        <v>57998</v>
      </c>
      <c r="H15996" s="77"/>
      <c r="I15996" s="77"/>
      <c r="J15996" s="77"/>
      <c r="K15996" s="77"/>
      <c r="L15996" s="77"/>
      <c r="M15996" s="77"/>
    </row>
    <row r="15997" ht="15.75" customHeight="1">
      <c r="A15997" s="79">
        <f t="shared" si="3"/>
        <v>57999</v>
      </c>
      <c r="H15997" s="77"/>
      <c r="I15997" s="77"/>
      <c r="J15997" s="77"/>
      <c r="K15997" s="77"/>
      <c r="L15997" s="77"/>
      <c r="M15997" s="77"/>
    </row>
    <row r="15998" ht="15.75" customHeight="1">
      <c r="A15998" s="79">
        <f t="shared" si="3"/>
        <v>58000</v>
      </c>
      <c r="H15998" s="77"/>
      <c r="I15998" s="77"/>
      <c r="J15998" s="77"/>
      <c r="K15998" s="77"/>
      <c r="L15998" s="77"/>
      <c r="M15998" s="77"/>
    </row>
    <row r="15999" ht="15.75" customHeight="1">
      <c r="A15999" s="79">
        <f t="shared" si="3"/>
        <v>58001</v>
      </c>
      <c r="H15999" s="77"/>
      <c r="I15999" s="77"/>
      <c r="J15999" s="77"/>
      <c r="K15999" s="77"/>
      <c r="L15999" s="77"/>
      <c r="M15999" s="77"/>
    </row>
    <row r="16000" ht="15.75" customHeight="1">
      <c r="A16000" s="79">
        <f t="shared" si="3"/>
        <v>58002</v>
      </c>
      <c r="H16000" s="77"/>
      <c r="I16000" s="77"/>
      <c r="J16000" s="77"/>
      <c r="K16000" s="77"/>
      <c r="L16000" s="77"/>
      <c r="M16000" s="77"/>
    </row>
    <row r="16001" ht="15.75" customHeight="1">
      <c r="A16001" s="79">
        <f t="shared" si="3"/>
        <v>58003</v>
      </c>
      <c r="H16001" s="77"/>
      <c r="I16001" s="77"/>
      <c r="J16001" s="77"/>
      <c r="K16001" s="77"/>
      <c r="L16001" s="77"/>
      <c r="M16001" s="77"/>
    </row>
    <row r="16002" ht="15.75" customHeight="1">
      <c r="A16002" s="79">
        <f t="shared" si="3"/>
        <v>58004</v>
      </c>
      <c r="H16002" s="77"/>
      <c r="I16002" s="77"/>
      <c r="J16002" s="77"/>
      <c r="K16002" s="77"/>
      <c r="L16002" s="77"/>
      <c r="M16002" s="77"/>
    </row>
    <row r="16003" ht="15.75" customHeight="1">
      <c r="A16003" s="79">
        <f t="shared" si="3"/>
        <v>58005</v>
      </c>
      <c r="H16003" s="77"/>
      <c r="I16003" s="77"/>
      <c r="J16003" s="77"/>
      <c r="K16003" s="77"/>
      <c r="L16003" s="77"/>
      <c r="M16003" s="77"/>
    </row>
    <row r="16004" ht="15.75" customHeight="1">
      <c r="A16004" s="79">
        <f t="shared" si="3"/>
        <v>58006</v>
      </c>
      <c r="H16004" s="77"/>
      <c r="I16004" s="77"/>
      <c r="J16004" s="77"/>
      <c r="K16004" s="77"/>
      <c r="L16004" s="77"/>
      <c r="M16004" s="77"/>
    </row>
    <row r="16005" ht="15.75" customHeight="1">
      <c r="A16005" s="79">
        <f t="shared" si="3"/>
        <v>58007</v>
      </c>
      <c r="H16005" s="77"/>
      <c r="I16005" s="77"/>
      <c r="J16005" s="77"/>
      <c r="K16005" s="77"/>
      <c r="L16005" s="77"/>
      <c r="M16005" s="77"/>
    </row>
    <row r="16006" ht="15.75" customHeight="1">
      <c r="A16006" s="79">
        <f t="shared" si="3"/>
        <v>58008</v>
      </c>
      <c r="H16006" s="77"/>
      <c r="I16006" s="77"/>
      <c r="J16006" s="77"/>
      <c r="K16006" s="77"/>
      <c r="L16006" s="77"/>
      <c r="M16006" s="77"/>
    </row>
    <row r="16007" ht="15.75" customHeight="1">
      <c r="A16007" s="79">
        <f t="shared" si="3"/>
        <v>58009</v>
      </c>
      <c r="H16007" s="77"/>
      <c r="I16007" s="77"/>
      <c r="J16007" s="77"/>
      <c r="K16007" s="77"/>
      <c r="L16007" s="77"/>
      <c r="M16007" s="77"/>
    </row>
    <row r="16008" ht="15.75" customHeight="1">
      <c r="A16008" s="79">
        <f t="shared" si="3"/>
        <v>58010</v>
      </c>
      <c r="H16008" s="77"/>
      <c r="I16008" s="77"/>
      <c r="J16008" s="77"/>
      <c r="K16008" s="77"/>
      <c r="L16008" s="77"/>
      <c r="M16008" s="77"/>
    </row>
    <row r="16009" ht="15.75" customHeight="1">
      <c r="A16009" s="79">
        <f t="shared" si="3"/>
        <v>58011</v>
      </c>
      <c r="H16009" s="77"/>
      <c r="I16009" s="77"/>
      <c r="J16009" s="77"/>
      <c r="K16009" s="77"/>
      <c r="L16009" s="77"/>
      <c r="M16009" s="77"/>
    </row>
    <row r="16010" ht="15.75" customHeight="1">
      <c r="A16010" s="79">
        <f t="shared" si="3"/>
        <v>58012</v>
      </c>
      <c r="H16010" s="77"/>
      <c r="I16010" s="77"/>
      <c r="J16010" s="77"/>
      <c r="K16010" s="77"/>
      <c r="L16010" s="77"/>
      <c r="M16010" s="77"/>
    </row>
    <row r="16011" ht="15.75" customHeight="1">
      <c r="A16011" s="79">
        <f t="shared" si="3"/>
        <v>58013</v>
      </c>
      <c r="H16011" s="77"/>
      <c r="I16011" s="77"/>
      <c r="J16011" s="77"/>
      <c r="K16011" s="77"/>
      <c r="L16011" s="77"/>
      <c r="M16011" s="77"/>
    </row>
    <row r="16012" ht="15.75" customHeight="1">
      <c r="A16012" s="79">
        <f t="shared" si="3"/>
        <v>58014</v>
      </c>
      <c r="H16012" s="77"/>
      <c r="I16012" s="77"/>
      <c r="J16012" s="77"/>
      <c r="K16012" s="77"/>
      <c r="L16012" s="77"/>
      <c r="M16012" s="77"/>
    </row>
    <row r="16013" ht="15.75" customHeight="1">
      <c r="A16013" s="79">
        <f t="shared" si="3"/>
        <v>58015</v>
      </c>
      <c r="H16013" s="77"/>
      <c r="I16013" s="77"/>
      <c r="J16013" s="77"/>
      <c r="K16013" s="77"/>
      <c r="L16013" s="77"/>
      <c r="M16013" s="77"/>
    </row>
    <row r="16014" ht="15.75" customHeight="1">
      <c r="A16014" s="79">
        <f t="shared" si="3"/>
        <v>58016</v>
      </c>
      <c r="H16014" s="77"/>
      <c r="I16014" s="77"/>
      <c r="J16014" s="77"/>
      <c r="K16014" s="77"/>
      <c r="L16014" s="77"/>
      <c r="M16014" s="77"/>
    </row>
    <row r="16015" ht="15.75" customHeight="1">
      <c r="A16015" s="79">
        <f t="shared" si="3"/>
        <v>58017</v>
      </c>
      <c r="H16015" s="77"/>
      <c r="I16015" s="77"/>
      <c r="J16015" s="77"/>
      <c r="K16015" s="77"/>
      <c r="L16015" s="77"/>
      <c r="M16015" s="77"/>
    </row>
    <row r="16016" ht="15.75" customHeight="1">
      <c r="A16016" s="79">
        <f t="shared" si="3"/>
        <v>58018</v>
      </c>
      <c r="H16016" s="77"/>
      <c r="I16016" s="77"/>
      <c r="J16016" s="77"/>
      <c r="K16016" s="77"/>
      <c r="L16016" s="77"/>
      <c r="M16016" s="77"/>
    </row>
    <row r="16017" ht="15.75" customHeight="1">
      <c r="A16017" s="79">
        <f t="shared" si="3"/>
        <v>58019</v>
      </c>
      <c r="H16017" s="77"/>
      <c r="I16017" s="77"/>
      <c r="J16017" s="77"/>
      <c r="K16017" s="77"/>
      <c r="L16017" s="77"/>
      <c r="M16017" s="77"/>
    </row>
    <row r="16018" ht="15.75" customHeight="1">
      <c r="A16018" s="79">
        <f t="shared" si="3"/>
        <v>58020</v>
      </c>
      <c r="H16018" s="77"/>
      <c r="I16018" s="77"/>
      <c r="J16018" s="77"/>
      <c r="K16018" s="77"/>
      <c r="L16018" s="77"/>
      <c r="M16018" s="77"/>
    </row>
    <row r="16019" ht="15.75" customHeight="1">
      <c r="A16019" s="79">
        <f t="shared" si="3"/>
        <v>58021</v>
      </c>
      <c r="H16019" s="77"/>
      <c r="I16019" s="77"/>
      <c r="J16019" s="77"/>
      <c r="K16019" s="77"/>
      <c r="L16019" s="77"/>
      <c r="M16019" s="77"/>
    </row>
    <row r="16020" ht="15.75" customHeight="1">
      <c r="A16020" s="79">
        <f t="shared" si="3"/>
        <v>58022</v>
      </c>
      <c r="H16020" s="77"/>
      <c r="I16020" s="77"/>
      <c r="J16020" s="77"/>
      <c r="K16020" s="77"/>
      <c r="L16020" s="77"/>
      <c r="M16020" s="77"/>
    </row>
    <row r="16021" ht="15.75" customHeight="1">
      <c r="A16021" s="79">
        <f t="shared" si="3"/>
        <v>58023</v>
      </c>
      <c r="H16021" s="77"/>
      <c r="I16021" s="77"/>
      <c r="J16021" s="77"/>
      <c r="K16021" s="77"/>
      <c r="L16021" s="77"/>
      <c r="M16021" s="77"/>
    </row>
    <row r="16022" ht="15.75" customHeight="1">
      <c r="A16022" s="79">
        <f t="shared" si="3"/>
        <v>58024</v>
      </c>
      <c r="H16022" s="77"/>
      <c r="I16022" s="77"/>
      <c r="J16022" s="77"/>
      <c r="K16022" s="77"/>
      <c r="L16022" s="77"/>
      <c r="M16022" s="77"/>
    </row>
    <row r="16023" ht="15.75" customHeight="1">
      <c r="A16023" s="79">
        <f t="shared" si="3"/>
        <v>58025</v>
      </c>
      <c r="H16023" s="77"/>
      <c r="I16023" s="77"/>
      <c r="J16023" s="77"/>
      <c r="K16023" s="77"/>
      <c r="L16023" s="77"/>
      <c r="M16023" s="77"/>
    </row>
    <row r="16024" ht="15.75" customHeight="1">
      <c r="A16024" s="79">
        <f t="shared" si="3"/>
        <v>58026</v>
      </c>
      <c r="H16024" s="77"/>
      <c r="I16024" s="77"/>
      <c r="J16024" s="77"/>
      <c r="K16024" s="77"/>
      <c r="L16024" s="77"/>
      <c r="M16024" s="77"/>
    </row>
    <row r="16025" ht="15.75" customHeight="1">
      <c r="A16025" s="79">
        <f t="shared" si="3"/>
        <v>58027</v>
      </c>
      <c r="H16025" s="77"/>
      <c r="I16025" s="77"/>
      <c r="J16025" s="77"/>
      <c r="K16025" s="77"/>
      <c r="L16025" s="77"/>
      <c r="M16025" s="77"/>
    </row>
    <row r="16026" ht="15.75" customHeight="1">
      <c r="A16026" s="79">
        <f t="shared" si="3"/>
        <v>58028</v>
      </c>
      <c r="H16026" s="77"/>
      <c r="I16026" s="77"/>
      <c r="J16026" s="77"/>
      <c r="K16026" s="77"/>
      <c r="L16026" s="77"/>
      <c r="M16026" s="77"/>
    </row>
    <row r="16027" ht="15.75" customHeight="1">
      <c r="A16027" s="79">
        <f t="shared" si="3"/>
        <v>58029</v>
      </c>
      <c r="H16027" s="77"/>
      <c r="I16027" s="77"/>
      <c r="J16027" s="77"/>
      <c r="K16027" s="77"/>
      <c r="L16027" s="77"/>
      <c r="M16027" s="77"/>
    </row>
    <row r="16028" ht="15.75" customHeight="1">
      <c r="A16028" s="79">
        <f t="shared" si="3"/>
        <v>58030</v>
      </c>
      <c r="H16028" s="77"/>
      <c r="I16028" s="77"/>
      <c r="J16028" s="77"/>
      <c r="K16028" s="77"/>
      <c r="L16028" s="77"/>
      <c r="M16028" s="77"/>
    </row>
    <row r="16029" ht="15.75" customHeight="1">
      <c r="A16029" s="79">
        <f t="shared" si="3"/>
        <v>58031</v>
      </c>
      <c r="H16029" s="77"/>
      <c r="I16029" s="77"/>
      <c r="J16029" s="77"/>
      <c r="K16029" s="77"/>
      <c r="L16029" s="77"/>
      <c r="M16029" s="77"/>
    </row>
    <row r="16030" ht="15.75" customHeight="1">
      <c r="A16030" s="79">
        <f t="shared" si="3"/>
        <v>58032</v>
      </c>
      <c r="H16030" s="77"/>
      <c r="I16030" s="77"/>
      <c r="J16030" s="77"/>
      <c r="K16030" s="77"/>
      <c r="L16030" s="77"/>
      <c r="M16030" s="77"/>
    </row>
    <row r="16031" ht="15.75" customHeight="1">
      <c r="A16031" s="79">
        <f t="shared" si="3"/>
        <v>58033</v>
      </c>
      <c r="H16031" s="77"/>
      <c r="I16031" s="77"/>
      <c r="J16031" s="77"/>
      <c r="K16031" s="77"/>
      <c r="L16031" s="77"/>
      <c r="M16031" s="77"/>
    </row>
    <row r="16032" ht="15.75" customHeight="1">
      <c r="A16032" s="79">
        <f t="shared" si="3"/>
        <v>58034</v>
      </c>
      <c r="H16032" s="77"/>
      <c r="I16032" s="77"/>
      <c r="J16032" s="77"/>
      <c r="K16032" s="77"/>
      <c r="L16032" s="77"/>
      <c r="M16032" s="77"/>
    </row>
    <row r="16033" ht="15.75" customHeight="1">
      <c r="A16033" s="79">
        <f t="shared" si="3"/>
        <v>58035</v>
      </c>
      <c r="H16033" s="77"/>
      <c r="I16033" s="77"/>
      <c r="J16033" s="77"/>
      <c r="K16033" s="77"/>
      <c r="L16033" s="77"/>
      <c r="M16033" s="77"/>
    </row>
    <row r="16034" ht="15.75" customHeight="1">
      <c r="A16034" s="79">
        <f t="shared" si="3"/>
        <v>58036</v>
      </c>
      <c r="H16034" s="77"/>
      <c r="I16034" s="77"/>
      <c r="J16034" s="77"/>
      <c r="K16034" s="77"/>
      <c r="L16034" s="77"/>
      <c r="M16034" s="77"/>
    </row>
    <row r="16035" ht="15.75" customHeight="1">
      <c r="A16035" s="79">
        <f t="shared" si="3"/>
        <v>58037</v>
      </c>
      <c r="H16035" s="77"/>
      <c r="I16035" s="77"/>
      <c r="J16035" s="77"/>
      <c r="K16035" s="77"/>
      <c r="L16035" s="77"/>
      <c r="M16035" s="77"/>
    </row>
    <row r="16036" ht="15.75" customHeight="1">
      <c r="A16036" s="79">
        <f t="shared" si="3"/>
        <v>58038</v>
      </c>
      <c r="H16036" s="77"/>
      <c r="I16036" s="77"/>
      <c r="J16036" s="77"/>
      <c r="K16036" s="77"/>
      <c r="L16036" s="77"/>
      <c r="M16036" s="77"/>
    </row>
    <row r="16037" ht="15.75" customHeight="1">
      <c r="A16037" s="79">
        <f t="shared" si="3"/>
        <v>58039</v>
      </c>
      <c r="H16037" s="77"/>
      <c r="I16037" s="77"/>
      <c r="J16037" s="77"/>
      <c r="K16037" s="77"/>
      <c r="L16037" s="77"/>
      <c r="M16037" s="77"/>
    </row>
    <row r="16038" ht="15.75" customHeight="1">
      <c r="A16038" s="79">
        <f t="shared" si="3"/>
        <v>58040</v>
      </c>
      <c r="H16038" s="77"/>
      <c r="I16038" s="77"/>
      <c r="J16038" s="77"/>
      <c r="K16038" s="77"/>
      <c r="L16038" s="77"/>
      <c r="M16038" s="77"/>
    </row>
    <row r="16039" ht="15.75" customHeight="1">
      <c r="A16039" s="79">
        <f t="shared" si="3"/>
        <v>58041</v>
      </c>
      <c r="H16039" s="77"/>
      <c r="I16039" s="77"/>
      <c r="J16039" s="77"/>
      <c r="K16039" s="77"/>
      <c r="L16039" s="77"/>
      <c r="M16039" s="77"/>
    </row>
    <row r="16040" ht="15.75" customHeight="1">
      <c r="A16040" s="79">
        <f t="shared" si="3"/>
        <v>58042</v>
      </c>
      <c r="H16040" s="77"/>
      <c r="I16040" s="77"/>
      <c r="J16040" s="77"/>
      <c r="K16040" s="77"/>
      <c r="L16040" s="77"/>
      <c r="M16040" s="77"/>
    </row>
    <row r="16041" ht="15.75" customHeight="1">
      <c r="A16041" s="79">
        <f t="shared" si="3"/>
        <v>58043</v>
      </c>
      <c r="H16041" s="77"/>
      <c r="I16041" s="77"/>
      <c r="J16041" s="77"/>
      <c r="K16041" s="77"/>
      <c r="L16041" s="77"/>
      <c r="M16041" s="77"/>
    </row>
    <row r="16042" ht="15.75" customHeight="1">
      <c r="A16042" s="79">
        <f t="shared" si="3"/>
        <v>58044</v>
      </c>
      <c r="H16042" s="77"/>
      <c r="I16042" s="77"/>
      <c r="J16042" s="77"/>
      <c r="K16042" s="77"/>
      <c r="L16042" s="77"/>
      <c r="M16042" s="77"/>
    </row>
    <row r="16043" ht="15.75" customHeight="1">
      <c r="A16043" s="79">
        <f t="shared" si="3"/>
        <v>58045</v>
      </c>
      <c r="H16043" s="77"/>
      <c r="I16043" s="77"/>
      <c r="J16043" s="77"/>
      <c r="K16043" s="77"/>
      <c r="L16043" s="77"/>
      <c r="M16043" s="77"/>
    </row>
    <row r="16044" ht="15.75" customHeight="1">
      <c r="A16044" s="79">
        <f t="shared" si="3"/>
        <v>58046</v>
      </c>
      <c r="H16044" s="77"/>
      <c r="I16044" s="77"/>
      <c r="J16044" s="77"/>
      <c r="K16044" s="77"/>
      <c r="L16044" s="77"/>
      <c r="M16044" s="77"/>
    </row>
    <row r="16045" ht="15.75" customHeight="1">
      <c r="A16045" s="79">
        <f t="shared" si="3"/>
        <v>58047</v>
      </c>
      <c r="H16045" s="77"/>
      <c r="I16045" s="77"/>
      <c r="J16045" s="77"/>
      <c r="K16045" s="77"/>
      <c r="L16045" s="77"/>
      <c r="M16045" s="77"/>
    </row>
    <row r="16046" ht="15.75" customHeight="1">
      <c r="A16046" s="79">
        <f t="shared" si="3"/>
        <v>58048</v>
      </c>
      <c r="H16046" s="77"/>
      <c r="I16046" s="77"/>
      <c r="J16046" s="77"/>
      <c r="K16046" s="77"/>
      <c r="L16046" s="77"/>
      <c r="M16046" s="77"/>
    </row>
    <row r="16047" ht="15.75" customHeight="1">
      <c r="A16047" s="79">
        <f t="shared" si="3"/>
        <v>58049</v>
      </c>
      <c r="H16047" s="77"/>
      <c r="I16047" s="77"/>
      <c r="J16047" s="77"/>
      <c r="K16047" s="77"/>
      <c r="L16047" s="77"/>
      <c r="M16047" s="77"/>
    </row>
    <row r="16048" ht="15.75" customHeight="1">
      <c r="A16048" s="79">
        <f t="shared" si="3"/>
        <v>58050</v>
      </c>
      <c r="H16048" s="77"/>
      <c r="I16048" s="77"/>
      <c r="J16048" s="77"/>
      <c r="K16048" s="77"/>
      <c r="L16048" s="77"/>
      <c r="M16048" s="77"/>
    </row>
    <row r="16049" ht="15.75" customHeight="1">
      <c r="A16049" s="79">
        <f t="shared" si="3"/>
        <v>58051</v>
      </c>
      <c r="H16049" s="77"/>
      <c r="I16049" s="77"/>
      <c r="J16049" s="77"/>
      <c r="K16049" s="77"/>
      <c r="L16049" s="77"/>
      <c r="M16049" s="77"/>
    </row>
    <row r="16050" ht="15.75" customHeight="1">
      <c r="A16050" s="79">
        <f t="shared" si="3"/>
        <v>58052</v>
      </c>
      <c r="H16050" s="77"/>
      <c r="I16050" s="77"/>
      <c r="J16050" s="77"/>
      <c r="K16050" s="77"/>
      <c r="L16050" s="77"/>
      <c r="M16050" s="77"/>
    </row>
    <row r="16051" ht="15.75" customHeight="1">
      <c r="A16051" s="79">
        <f t="shared" si="3"/>
        <v>58053</v>
      </c>
      <c r="H16051" s="77"/>
      <c r="I16051" s="77"/>
      <c r="J16051" s="77"/>
      <c r="K16051" s="77"/>
      <c r="L16051" s="77"/>
      <c r="M16051" s="77"/>
    </row>
    <row r="16052" ht="15.75" customHeight="1">
      <c r="A16052" s="79">
        <f t="shared" si="3"/>
        <v>58054</v>
      </c>
      <c r="H16052" s="77"/>
      <c r="I16052" s="77"/>
      <c r="J16052" s="77"/>
      <c r="K16052" s="77"/>
      <c r="L16052" s="77"/>
      <c r="M16052" s="77"/>
    </row>
    <row r="16053" ht="15.75" customHeight="1">
      <c r="A16053" s="79">
        <f t="shared" si="3"/>
        <v>58055</v>
      </c>
      <c r="H16053" s="77"/>
      <c r="I16053" s="77"/>
      <c r="J16053" s="77"/>
      <c r="K16053" s="77"/>
      <c r="L16053" s="77"/>
      <c r="M16053" s="77"/>
    </row>
    <row r="16054" ht="15.75" customHeight="1">
      <c r="A16054" s="79">
        <f t="shared" si="3"/>
        <v>58056</v>
      </c>
      <c r="H16054" s="77"/>
      <c r="I16054" s="77"/>
      <c r="J16054" s="77"/>
      <c r="K16054" s="77"/>
      <c r="L16054" s="77"/>
      <c r="M16054" s="77"/>
    </row>
    <row r="16055" ht="15.75" customHeight="1">
      <c r="A16055" s="79">
        <f t="shared" si="3"/>
        <v>58057</v>
      </c>
      <c r="H16055" s="77"/>
      <c r="I16055" s="77"/>
      <c r="J16055" s="77"/>
      <c r="K16055" s="77"/>
      <c r="L16055" s="77"/>
      <c r="M16055" s="77"/>
    </row>
    <row r="16056" ht="15.75" customHeight="1">
      <c r="A16056" s="79">
        <f t="shared" si="3"/>
        <v>58058</v>
      </c>
      <c r="H16056" s="77"/>
      <c r="I16056" s="77"/>
      <c r="J16056" s="77"/>
      <c r="K16056" s="77"/>
      <c r="L16056" s="77"/>
      <c r="M16056" s="77"/>
    </row>
    <row r="16057" ht="15.75" customHeight="1">
      <c r="A16057" s="79">
        <f t="shared" si="3"/>
        <v>58059</v>
      </c>
      <c r="H16057" s="77"/>
      <c r="I16057" s="77"/>
      <c r="J16057" s="77"/>
      <c r="K16057" s="77"/>
      <c r="L16057" s="77"/>
      <c r="M16057" s="77"/>
    </row>
    <row r="16058" ht="15.75" customHeight="1">
      <c r="A16058" s="79">
        <f t="shared" si="3"/>
        <v>58060</v>
      </c>
      <c r="H16058" s="77"/>
      <c r="I16058" s="77"/>
      <c r="J16058" s="77"/>
      <c r="K16058" s="77"/>
      <c r="L16058" s="77"/>
      <c r="M16058" s="77"/>
    </row>
    <row r="16059" ht="15.75" customHeight="1">
      <c r="A16059" s="79">
        <f t="shared" si="3"/>
        <v>58061</v>
      </c>
      <c r="H16059" s="77"/>
      <c r="I16059" s="77"/>
      <c r="J16059" s="77"/>
      <c r="K16059" s="77"/>
      <c r="L16059" s="77"/>
      <c r="M16059" s="77"/>
    </row>
    <row r="16060" ht="15.75" customHeight="1">
      <c r="A16060" s="79">
        <f t="shared" si="3"/>
        <v>58062</v>
      </c>
      <c r="H16060" s="77"/>
      <c r="I16060" s="77"/>
      <c r="J16060" s="77"/>
      <c r="K16060" s="77"/>
      <c r="L16060" s="77"/>
      <c r="M16060" s="77"/>
    </row>
    <row r="16061" ht="15.75" customHeight="1">
      <c r="A16061" s="79">
        <f t="shared" si="3"/>
        <v>58063</v>
      </c>
      <c r="H16061" s="77"/>
      <c r="I16061" s="77"/>
      <c r="J16061" s="77"/>
      <c r="K16061" s="77"/>
      <c r="L16061" s="77"/>
      <c r="M16061" s="77"/>
    </row>
    <row r="16062" ht="15.75" customHeight="1">
      <c r="A16062" s="79">
        <f t="shared" si="3"/>
        <v>58064</v>
      </c>
      <c r="H16062" s="77"/>
      <c r="I16062" s="77"/>
      <c r="J16062" s="77"/>
      <c r="K16062" s="77"/>
      <c r="L16062" s="77"/>
      <c r="M16062" s="77"/>
    </row>
    <row r="16063" ht="15.75" customHeight="1">
      <c r="A16063" s="79">
        <f t="shared" si="3"/>
        <v>58065</v>
      </c>
      <c r="H16063" s="77"/>
      <c r="I16063" s="77"/>
      <c r="J16063" s="77"/>
      <c r="K16063" s="77"/>
      <c r="L16063" s="77"/>
      <c r="M16063" s="77"/>
    </row>
    <row r="16064" ht="15.75" customHeight="1">
      <c r="A16064" s="79">
        <f t="shared" si="3"/>
        <v>58066</v>
      </c>
      <c r="H16064" s="77"/>
      <c r="I16064" s="77"/>
      <c r="J16064" s="77"/>
      <c r="K16064" s="77"/>
      <c r="L16064" s="77"/>
      <c r="M16064" s="77"/>
    </row>
    <row r="16065" ht="15.75" customHeight="1">
      <c r="A16065" s="79">
        <f t="shared" si="3"/>
        <v>58067</v>
      </c>
      <c r="H16065" s="77"/>
      <c r="I16065" s="77"/>
      <c r="J16065" s="77"/>
      <c r="K16065" s="77"/>
      <c r="L16065" s="77"/>
      <c r="M16065" s="77"/>
    </row>
    <row r="16066" ht="15.75" customHeight="1">
      <c r="A16066" s="79">
        <f t="shared" si="3"/>
        <v>58068</v>
      </c>
      <c r="H16066" s="77"/>
      <c r="I16066" s="77"/>
      <c r="J16066" s="77"/>
      <c r="K16066" s="77"/>
      <c r="L16066" s="77"/>
      <c r="M16066" s="77"/>
    </row>
    <row r="16067" ht="15.75" customHeight="1">
      <c r="A16067" s="79">
        <f t="shared" si="3"/>
        <v>58069</v>
      </c>
      <c r="H16067" s="77"/>
      <c r="I16067" s="77"/>
      <c r="J16067" s="77"/>
      <c r="K16067" s="77"/>
      <c r="L16067" s="77"/>
      <c r="M16067" s="77"/>
    </row>
    <row r="16068" ht="15.75" customHeight="1">
      <c r="A16068" s="79">
        <f t="shared" si="3"/>
        <v>58070</v>
      </c>
      <c r="H16068" s="77"/>
      <c r="I16068" s="77"/>
      <c r="J16068" s="77"/>
      <c r="K16068" s="77"/>
      <c r="L16068" s="77"/>
      <c r="M16068" s="77"/>
    </row>
    <row r="16069" ht="15.75" customHeight="1">
      <c r="A16069" s="79">
        <f t="shared" si="3"/>
        <v>58071</v>
      </c>
      <c r="H16069" s="77"/>
      <c r="I16069" s="77"/>
      <c r="J16069" s="77"/>
      <c r="K16069" s="77"/>
      <c r="L16069" s="77"/>
      <c r="M16069" s="77"/>
    </row>
    <row r="16070" ht="15.75" customHeight="1">
      <c r="A16070" s="79">
        <f t="shared" si="3"/>
        <v>58072</v>
      </c>
      <c r="H16070" s="77"/>
      <c r="I16070" s="77"/>
      <c r="J16070" s="77"/>
      <c r="K16070" s="77"/>
      <c r="L16070" s="77"/>
      <c r="M16070" s="77"/>
    </row>
    <row r="16071" ht="15.75" customHeight="1">
      <c r="A16071" s="79">
        <f t="shared" si="3"/>
        <v>58073</v>
      </c>
      <c r="H16071" s="77"/>
      <c r="I16071" s="77"/>
      <c r="J16071" s="77"/>
      <c r="K16071" s="77"/>
      <c r="L16071" s="77"/>
      <c r="M16071" s="77"/>
    </row>
    <row r="16072" ht="15.75" customHeight="1">
      <c r="A16072" s="79">
        <f t="shared" si="3"/>
        <v>58074</v>
      </c>
      <c r="H16072" s="77"/>
      <c r="I16072" s="77"/>
      <c r="J16072" s="77"/>
      <c r="K16072" s="77"/>
      <c r="L16072" s="77"/>
      <c r="M16072" s="77"/>
    </row>
    <row r="16073" ht="15.75" customHeight="1">
      <c r="A16073" s="79">
        <f t="shared" si="3"/>
        <v>58075</v>
      </c>
      <c r="H16073" s="77"/>
      <c r="I16073" s="77"/>
      <c r="J16073" s="77"/>
      <c r="K16073" s="77"/>
      <c r="L16073" s="77"/>
      <c r="M16073" s="77"/>
    </row>
    <row r="16074" ht="15.75" customHeight="1">
      <c r="A16074" s="79">
        <f t="shared" si="3"/>
        <v>58076</v>
      </c>
      <c r="H16074" s="77"/>
      <c r="I16074" s="77"/>
      <c r="J16074" s="77"/>
      <c r="K16074" s="77"/>
      <c r="L16074" s="77"/>
      <c r="M16074" s="77"/>
    </row>
    <row r="16075" ht="15.75" customHeight="1">
      <c r="A16075" s="79">
        <f t="shared" si="3"/>
        <v>58077</v>
      </c>
      <c r="H16075" s="77"/>
      <c r="I16075" s="77"/>
      <c r="J16075" s="77"/>
      <c r="K16075" s="77"/>
      <c r="L16075" s="77"/>
      <c r="M16075" s="77"/>
    </row>
    <row r="16076" ht="15.75" customHeight="1">
      <c r="A16076" s="79">
        <f t="shared" si="3"/>
        <v>58078</v>
      </c>
      <c r="H16076" s="77"/>
      <c r="I16076" s="77"/>
      <c r="J16076" s="77"/>
      <c r="K16076" s="77"/>
      <c r="L16076" s="77"/>
      <c r="M16076" s="77"/>
    </row>
    <row r="16077" ht="15.75" customHeight="1">
      <c r="A16077" s="79">
        <f t="shared" si="3"/>
        <v>58079</v>
      </c>
      <c r="H16077" s="77"/>
      <c r="I16077" s="77"/>
      <c r="J16077" s="77"/>
      <c r="K16077" s="77"/>
      <c r="L16077" s="77"/>
      <c r="M16077" s="77"/>
    </row>
    <row r="16078" ht="15.75" customHeight="1">
      <c r="A16078" s="79">
        <f t="shared" si="3"/>
        <v>58080</v>
      </c>
      <c r="H16078" s="77"/>
      <c r="I16078" s="77"/>
      <c r="J16078" s="77"/>
      <c r="K16078" s="77"/>
      <c r="L16078" s="77"/>
      <c r="M16078" s="77"/>
    </row>
    <row r="16079" ht="15.75" customHeight="1">
      <c r="A16079" s="79">
        <f t="shared" si="3"/>
        <v>58081</v>
      </c>
      <c r="H16079" s="77"/>
      <c r="I16079" s="77"/>
      <c r="J16079" s="77"/>
      <c r="K16079" s="77"/>
      <c r="L16079" s="77"/>
      <c r="M16079" s="77"/>
    </row>
    <row r="16080" ht="15.75" customHeight="1">
      <c r="A16080" s="79">
        <f t="shared" si="3"/>
        <v>58082</v>
      </c>
      <c r="H16080" s="77"/>
      <c r="I16080" s="77"/>
      <c r="J16080" s="77"/>
      <c r="K16080" s="77"/>
      <c r="L16080" s="77"/>
      <c r="M16080" s="77"/>
    </row>
    <row r="16081" ht="15.75" customHeight="1">
      <c r="A16081" s="79">
        <f t="shared" si="3"/>
        <v>58083</v>
      </c>
      <c r="H16081" s="77"/>
      <c r="I16081" s="77"/>
      <c r="J16081" s="77"/>
      <c r="K16081" s="77"/>
      <c r="L16081" s="77"/>
      <c r="M16081" s="77"/>
    </row>
    <row r="16082" ht="15.75" customHeight="1">
      <c r="A16082" s="79">
        <f t="shared" si="3"/>
        <v>58084</v>
      </c>
      <c r="H16082" s="77"/>
      <c r="I16082" s="77"/>
      <c r="J16082" s="77"/>
      <c r="K16082" s="77"/>
      <c r="L16082" s="77"/>
      <c r="M16082" s="77"/>
    </row>
    <row r="16083" ht="15.75" customHeight="1">
      <c r="A16083" s="79">
        <f t="shared" si="3"/>
        <v>58085</v>
      </c>
      <c r="H16083" s="77"/>
      <c r="I16083" s="77"/>
      <c r="J16083" s="77"/>
      <c r="K16083" s="77"/>
      <c r="L16083" s="77"/>
      <c r="M16083" s="77"/>
    </row>
    <row r="16084" ht="15.75" customHeight="1">
      <c r="A16084" s="79">
        <f t="shared" si="3"/>
        <v>58086</v>
      </c>
      <c r="H16084" s="77"/>
      <c r="I16084" s="77"/>
      <c r="J16084" s="77"/>
      <c r="K16084" s="77"/>
      <c r="L16084" s="77"/>
      <c r="M16084" s="77"/>
    </row>
    <row r="16085" ht="15.75" customHeight="1">
      <c r="A16085" s="79">
        <f t="shared" si="3"/>
        <v>58087</v>
      </c>
      <c r="H16085" s="77"/>
      <c r="I16085" s="77"/>
      <c r="J16085" s="77"/>
      <c r="K16085" s="77"/>
      <c r="L16085" s="77"/>
      <c r="M16085" s="77"/>
    </row>
    <row r="16086" ht="15.75" customHeight="1">
      <c r="A16086" s="79">
        <f t="shared" si="3"/>
        <v>58088</v>
      </c>
      <c r="H16086" s="77"/>
      <c r="I16086" s="77"/>
      <c r="J16086" s="77"/>
      <c r="K16086" s="77"/>
      <c r="L16086" s="77"/>
      <c r="M16086" s="77"/>
    </row>
    <row r="16087" ht="15.75" customHeight="1">
      <c r="A16087" s="79">
        <f t="shared" si="3"/>
        <v>58089</v>
      </c>
      <c r="H16087" s="77"/>
      <c r="I16087" s="77"/>
      <c r="J16087" s="77"/>
      <c r="K16087" s="77"/>
      <c r="L16087" s="77"/>
      <c r="M16087" s="77"/>
    </row>
    <row r="16088" ht="15.75" customHeight="1">
      <c r="A16088" s="79">
        <f t="shared" si="3"/>
        <v>58090</v>
      </c>
      <c r="H16088" s="77"/>
      <c r="I16088" s="77"/>
      <c r="J16088" s="77"/>
      <c r="K16088" s="77"/>
      <c r="L16088" s="77"/>
      <c r="M16088" s="77"/>
    </row>
    <row r="16089" ht="15.75" customHeight="1">
      <c r="A16089" s="79">
        <f t="shared" si="3"/>
        <v>58091</v>
      </c>
      <c r="H16089" s="77"/>
      <c r="I16089" s="77"/>
      <c r="J16089" s="77"/>
      <c r="K16089" s="77"/>
      <c r="L16089" s="77"/>
      <c r="M16089" s="77"/>
    </row>
    <row r="16090" ht="15.75" customHeight="1">
      <c r="A16090" s="79">
        <f t="shared" si="3"/>
        <v>58092</v>
      </c>
      <c r="H16090" s="77"/>
      <c r="I16090" s="77"/>
      <c r="J16090" s="77"/>
      <c r="K16090" s="77"/>
      <c r="L16090" s="77"/>
      <c r="M16090" s="77"/>
    </row>
    <row r="16091" ht="15.75" customHeight="1">
      <c r="A16091" s="79">
        <f t="shared" si="3"/>
        <v>58093</v>
      </c>
      <c r="H16091" s="77"/>
      <c r="I16091" s="77"/>
      <c r="J16091" s="77"/>
      <c r="K16091" s="77"/>
      <c r="L16091" s="77"/>
      <c r="M16091" s="77"/>
    </row>
    <row r="16092" ht="15.75" customHeight="1">
      <c r="A16092" s="79">
        <f t="shared" si="3"/>
        <v>58094</v>
      </c>
      <c r="H16092" s="77"/>
      <c r="I16092" s="77"/>
      <c r="J16092" s="77"/>
      <c r="K16092" s="77"/>
      <c r="L16092" s="77"/>
      <c r="M16092" s="77"/>
    </row>
    <row r="16093" ht="15.75" customHeight="1">
      <c r="A16093" s="79">
        <f t="shared" si="3"/>
        <v>58095</v>
      </c>
      <c r="H16093" s="77"/>
      <c r="I16093" s="77"/>
      <c r="J16093" s="77"/>
      <c r="K16093" s="77"/>
      <c r="L16093" s="77"/>
      <c r="M16093" s="77"/>
    </row>
    <row r="16094" ht="15.75" customHeight="1">
      <c r="A16094" s="79">
        <f t="shared" si="3"/>
        <v>58096</v>
      </c>
      <c r="H16094" s="77"/>
      <c r="I16094" s="77"/>
      <c r="J16094" s="77"/>
      <c r="K16094" s="77"/>
      <c r="L16094" s="77"/>
      <c r="M16094" s="77"/>
    </row>
    <row r="16095" ht="15.75" customHeight="1">
      <c r="A16095" s="79">
        <f t="shared" si="3"/>
        <v>58097</v>
      </c>
      <c r="H16095" s="77"/>
      <c r="I16095" s="77"/>
      <c r="J16095" s="77"/>
      <c r="K16095" s="77"/>
      <c r="L16095" s="77"/>
      <c r="M16095" s="77"/>
    </row>
    <row r="16096" ht="15.75" customHeight="1">
      <c r="A16096" s="79">
        <f t="shared" si="3"/>
        <v>58098</v>
      </c>
      <c r="H16096" s="77"/>
      <c r="I16096" s="77"/>
      <c r="J16096" s="77"/>
      <c r="K16096" s="77"/>
      <c r="L16096" s="77"/>
      <c r="M16096" s="77"/>
    </row>
    <row r="16097" ht="15.75" customHeight="1">
      <c r="A16097" s="79">
        <f t="shared" si="3"/>
        <v>58099</v>
      </c>
      <c r="H16097" s="77"/>
      <c r="I16097" s="77"/>
      <c r="J16097" s="77"/>
      <c r="K16097" s="77"/>
      <c r="L16097" s="77"/>
      <c r="M16097" s="77"/>
    </row>
    <row r="16098" ht="15.75" customHeight="1">
      <c r="A16098" s="79">
        <f t="shared" si="3"/>
        <v>58100</v>
      </c>
      <c r="H16098" s="77"/>
      <c r="I16098" s="77"/>
      <c r="J16098" s="77"/>
      <c r="K16098" s="77"/>
      <c r="L16098" s="77"/>
      <c r="M16098" s="77"/>
    </row>
    <row r="16099" ht="15.75" customHeight="1">
      <c r="A16099" s="79">
        <f t="shared" si="3"/>
        <v>58101</v>
      </c>
      <c r="H16099" s="77"/>
      <c r="I16099" s="77"/>
      <c r="J16099" s="77"/>
      <c r="K16099" s="77"/>
      <c r="L16099" s="77"/>
      <c r="M16099" s="77"/>
    </row>
    <row r="16100" ht="15.75" customHeight="1">
      <c r="A16100" s="79">
        <f t="shared" si="3"/>
        <v>58102</v>
      </c>
      <c r="H16100" s="77"/>
      <c r="I16100" s="77"/>
      <c r="J16100" s="77"/>
      <c r="K16100" s="77"/>
      <c r="L16100" s="77"/>
      <c r="M16100" s="77"/>
    </row>
    <row r="16101" ht="15.75" customHeight="1">
      <c r="A16101" s="79">
        <f t="shared" si="3"/>
        <v>58103</v>
      </c>
      <c r="H16101" s="77"/>
      <c r="I16101" s="77"/>
      <c r="J16101" s="77"/>
      <c r="K16101" s="77"/>
      <c r="L16101" s="77"/>
      <c r="M16101" s="77"/>
    </row>
    <row r="16102" ht="15.75" customHeight="1">
      <c r="A16102" s="79">
        <f t="shared" si="3"/>
        <v>58104</v>
      </c>
      <c r="H16102" s="77"/>
      <c r="I16102" s="77"/>
      <c r="J16102" s="77"/>
      <c r="K16102" s="77"/>
      <c r="L16102" s="77"/>
      <c r="M16102" s="77"/>
    </row>
    <row r="16103" ht="15.75" customHeight="1">
      <c r="A16103" s="79">
        <f t="shared" si="3"/>
        <v>58105</v>
      </c>
      <c r="H16103" s="77"/>
      <c r="I16103" s="77"/>
      <c r="J16103" s="77"/>
      <c r="K16103" s="77"/>
      <c r="L16103" s="77"/>
      <c r="M16103" s="77"/>
    </row>
    <row r="16104" ht="15.75" customHeight="1">
      <c r="A16104" s="79">
        <f t="shared" si="3"/>
        <v>58106</v>
      </c>
      <c r="H16104" s="77"/>
      <c r="I16104" s="77"/>
      <c r="J16104" s="77"/>
      <c r="K16104" s="77"/>
      <c r="L16104" s="77"/>
      <c r="M16104" s="77"/>
    </row>
    <row r="16105" ht="15.75" customHeight="1">
      <c r="A16105" s="79">
        <f t="shared" si="3"/>
        <v>58107</v>
      </c>
      <c r="H16105" s="77"/>
      <c r="I16105" s="77"/>
      <c r="J16105" s="77"/>
      <c r="K16105" s="77"/>
      <c r="L16105" s="77"/>
      <c r="M16105" s="77"/>
    </row>
    <row r="16106" ht="15.75" customHeight="1">
      <c r="A16106" s="79">
        <f t="shared" si="3"/>
        <v>58108</v>
      </c>
      <c r="H16106" s="77"/>
      <c r="I16106" s="77"/>
      <c r="J16106" s="77"/>
      <c r="K16106" s="77"/>
      <c r="L16106" s="77"/>
      <c r="M16106" s="77"/>
    </row>
    <row r="16107" ht="15.75" customHeight="1">
      <c r="A16107" s="79">
        <f t="shared" si="3"/>
        <v>58109</v>
      </c>
      <c r="H16107" s="77"/>
      <c r="I16107" s="77"/>
      <c r="J16107" s="77"/>
      <c r="K16107" s="77"/>
      <c r="L16107" s="77"/>
      <c r="M16107" s="77"/>
    </row>
    <row r="16108" ht="15.75" customHeight="1">
      <c r="A16108" s="79">
        <f t="shared" si="3"/>
        <v>58110</v>
      </c>
      <c r="H16108" s="77"/>
      <c r="I16108" s="77"/>
      <c r="J16108" s="77"/>
      <c r="K16108" s="77"/>
      <c r="L16108" s="77"/>
      <c r="M16108" s="77"/>
    </row>
    <row r="16109" ht="15.75" customHeight="1">
      <c r="A16109" s="79">
        <f t="shared" si="3"/>
        <v>58111</v>
      </c>
      <c r="H16109" s="77"/>
      <c r="I16109" s="77"/>
      <c r="J16109" s="77"/>
      <c r="K16109" s="77"/>
      <c r="L16109" s="77"/>
      <c r="M16109" s="77"/>
    </row>
    <row r="16110" ht="15.75" customHeight="1">
      <c r="A16110" s="79">
        <f t="shared" si="3"/>
        <v>58112</v>
      </c>
      <c r="H16110" s="77"/>
      <c r="I16110" s="77"/>
      <c r="J16110" s="77"/>
      <c r="K16110" s="77"/>
      <c r="L16110" s="77"/>
      <c r="M16110" s="77"/>
    </row>
    <row r="16111" ht="15.75" customHeight="1">
      <c r="A16111" s="79">
        <f t="shared" si="3"/>
        <v>58113</v>
      </c>
      <c r="H16111" s="77"/>
      <c r="I16111" s="77"/>
      <c r="J16111" s="77"/>
      <c r="K16111" s="77"/>
      <c r="L16111" s="77"/>
      <c r="M16111" s="77"/>
    </row>
    <row r="16112" ht="15.75" customHeight="1">
      <c r="A16112" s="79">
        <f t="shared" si="3"/>
        <v>58114</v>
      </c>
      <c r="H16112" s="77"/>
      <c r="I16112" s="77"/>
      <c r="J16112" s="77"/>
      <c r="K16112" s="77"/>
      <c r="L16112" s="77"/>
      <c r="M16112" s="77"/>
    </row>
    <row r="16113" ht="15.75" customHeight="1">
      <c r="A16113" s="79">
        <f t="shared" si="3"/>
        <v>58115</v>
      </c>
      <c r="H16113" s="77"/>
      <c r="I16113" s="77"/>
      <c r="J16113" s="77"/>
      <c r="K16113" s="77"/>
      <c r="L16113" s="77"/>
      <c r="M16113" s="77"/>
    </row>
    <row r="16114" ht="15.75" customHeight="1">
      <c r="A16114" s="79">
        <f t="shared" si="3"/>
        <v>58116</v>
      </c>
      <c r="H16114" s="77"/>
      <c r="I16114" s="77"/>
      <c r="J16114" s="77"/>
      <c r="K16114" s="77"/>
      <c r="L16114" s="77"/>
      <c r="M16114" s="77"/>
    </row>
    <row r="16115" ht="15.75" customHeight="1">
      <c r="A16115" s="79">
        <f t="shared" si="3"/>
        <v>58117</v>
      </c>
      <c r="H16115" s="77"/>
      <c r="I16115" s="77"/>
      <c r="J16115" s="77"/>
      <c r="K16115" s="77"/>
      <c r="L16115" s="77"/>
      <c r="M16115" s="77"/>
    </row>
    <row r="16116" ht="15.75" customHeight="1">
      <c r="A16116" s="79">
        <f t="shared" si="3"/>
        <v>58118</v>
      </c>
      <c r="H16116" s="77"/>
      <c r="I16116" s="77"/>
      <c r="J16116" s="77"/>
      <c r="K16116" s="77"/>
      <c r="L16116" s="77"/>
      <c r="M16116" s="77"/>
    </row>
    <row r="16117" ht="15.75" customHeight="1">
      <c r="A16117" s="79">
        <f t="shared" si="3"/>
        <v>58119</v>
      </c>
      <c r="H16117" s="77"/>
      <c r="I16117" s="77"/>
      <c r="J16117" s="77"/>
      <c r="K16117" s="77"/>
      <c r="L16117" s="77"/>
      <c r="M16117" s="77"/>
    </row>
    <row r="16118" ht="15.75" customHeight="1">
      <c r="A16118" s="79">
        <f t="shared" si="3"/>
        <v>58120</v>
      </c>
      <c r="H16118" s="77"/>
      <c r="I16118" s="77"/>
      <c r="J16118" s="77"/>
      <c r="K16118" s="77"/>
      <c r="L16118" s="77"/>
      <c r="M16118" s="77"/>
    </row>
    <row r="16119" ht="15.75" customHeight="1">
      <c r="A16119" s="79">
        <f t="shared" si="3"/>
        <v>58121</v>
      </c>
      <c r="H16119" s="77"/>
      <c r="I16119" s="77"/>
      <c r="J16119" s="77"/>
      <c r="K16119" s="77"/>
      <c r="L16119" s="77"/>
      <c r="M16119" s="77"/>
    </row>
    <row r="16120" ht="15.75" customHeight="1">
      <c r="A16120" s="79">
        <f t="shared" si="3"/>
        <v>58122</v>
      </c>
      <c r="H16120" s="77"/>
      <c r="I16120" s="77"/>
      <c r="J16120" s="77"/>
      <c r="K16120" s="77"/>
      <c r="L16120" s="77"/>
      <c r="M16120" s="77"/>
    </row>
    <row r="16121" ht="15.75" customHeight="1">
      <c r="A16121" s="79">
        <f t="shared" si="3"/>
        <v>58123</v>
      </c>
      <c r="H16121" s="77"/>
      <c r="I16121" s="77"/>
      <c r="J16121" s="77"/>
      <c r="K16121" s="77"/>
      <c r="L16121" s="77"/>
      <c r="M16121" s="77"/>
    </row>
    <row r="16122" ht="15.75" customHeight="1">
      <c r="A16122" s="79">
        <f t="shared" si="3"/>
        <v>58124</v>
      </c>
      <c r="H16122" s="77"/>
      <c r="I16122" s="77"/>
      <c r="J16122" s="77"/>
      <c r="K16122" s="77"/>
      <c r="L16122" s="77"/>
      <c r="M16122" s="77"/>
    </row>
    <row r="16123" ht="15.75" customHeight="1">
      <c r="A16123" s="79">
        <f t="shared" si="3"/>
        <v>58125</v>
      </c>
      <c r="H16123" s="77"/>
      <c r="I16123" s="77"/>
      <c r="J16123" s="77"/>
      <c r="K16123" s="77"/>
      <c r="L16123" s="77"/>
      <c r="M16123" s="77"/>
    </row>
    <row r="16124" ht="15.75" customHeight="1">
      <c r="A16124" s="79">
        <f t="shared" si="3"/>
        <v>58126</v>
      </c>
      <c r="H16124" s="77"/>
      <c r="I16124" s="77"/>
      <c r="J16124" s="77"/>
      <c r="K16124" s="77"/>
      <c r="L16124" s="77"/>
      <c r="M16124" s="77"/>
    </row>
    <row r="16125" ht="15.75" customHeight="1">
      <c r="A16125" s="79">
        <f t="shared" si="3"/>
        <v>58127</v>
      </c>
      <c r="H16125" s="77"/>
      <c r="I16125" s="77"/>
      <c r="J16125" s="77"/>
      <c r="K16125" s="77"/>
      <c r="L16125" s="77"/>
      <c r="M16125" s="77"/>
    </row>
    <row r="16126" ht="15.75" customHeight="1">
      <c r="A16126" s="79">
        <f t="shared" si="3"/>
        <v>58128</v>
      </c>
      <c r="H16126" s="77"/>
      <c r="I16126" s="77"/>
      <c r="J16126" s="77"/>
      <c r="K16126" s="77"/>
      <c r="L16126" s="77"/>
      <c r="M16126" s="77"/>
    </row>
    <row r="16127" ht="15.75" customHeight="1">
      <c r="A16127" s="79">
        <f t="shared" si="3"/>
        <v>58129</v>
      </c>
      <c r="H16127" s="77"/>
      <c r="I16127" s="77"/>
      <c r="J16127" s="77"/>
      <c r="K16127" s="77"/>
      <c r="L16127" s="77"/>
      <c r="M16127" s="77"/>
    </row>
    <row r="16128" ht="15.75" customHeight="1">
      <c r="A16128" s="79">
        <f t="shared" si="3"/>
        <v>58130</v>
      </c>
      <c r="H16128" s="77"/>
      <c r="I16128" s="77"/>
      <c r="J16128" s="77"/>
      <c r="K16128" s="77"/>
      <c r="L16128" s="77"/>
      <c r="M16128" s="77"/>
    </row>
    <row r="16129" ht="15.75" customHeight="1">
      <c r="A16129" s="79">
        <f t="shared" si="3"/>
        <v>58131</v>
      </c>
      <c r="H16129" s="77"/>
      <c r="I16129" s="77"/>
      <c r="J16129" s="77"/>
      <c r="K16129" s="77"/>
      <c r="L16129" s="77"/>
      <c r="M16129" s="77"/>
    </row>
    <row r="16130" ht="15.75" customHeight="1">
      <c r="A16130" s="79">
        <f t="shared" si="3"/>
        <v>58132</v>
      </c>
      <c r="H16130" s="77"/>
      <c r="I16130" s="77"/>
      <c r="J16130" s="77"/>
      <c r="K16130" s="77"/>
      <c r="L16130" s="77"/>
      <c r="M16130" s="77"/>
    </row>
    <row r="16131" ht="15.75" customHeight="1">
      <c r="A16131" s="79">
        <f t="shared" si="3"/>
        <v>58133</v>
      </c>
      <c r="H16131" s="77"/>
      <c r="I16131" s="77"/>
      <c r="J16131" s="77"/>
      <c r="K16131" s="77"/>
      <c r="L16131" s="77"/>
      <c r="M16131" s="77"/>
    </row>
    <row r="16132" ht="15.75" customHeight="1">
      <c r="A16132" s="79">
        <f t="shared" si="3"/>
        <v>58134</v>
      </c>
      <c r="H16132" s="77"/>
      <c r="I16132" s="77"/>
      <c r="J16132" s="77"/>
      <c r="K16132" s="77"/>
      <c r="L16132" s="77"/>
      <c r="M16132" s="77"/>
    </row>
    <row r="16133" ht="15.75" customHeight="1">
      <c r="A16133" s="79">
        <f t="shared" si="3"/>
        <v>58135</v>
      </c>
      <c r="H16133" s="77"/>
      <c r="I16133" s="77"/>
      <c r="J16133" s="77"/>
      <c r="K16133" s="77"/>
      <c r="L16133" s="77"/>
      <c r="M16133" s="77"/>
    </row>
    <row r="16134" ht="15.75" customHeight="1">
      <c r="A16134" s="79">
        <f t="shared" si="3"/>
        <v>58136</v>
      </c>
      <c r="H16134" s="77"/>
      <c r="I16134" s="77"/>
      <c r="J16134" s="77"/>
      <c r="K16134" s="77"/>
      <c r="L16134" s="77"/>
      <c r="M16134" s="77"/>
    </row>
    <row r="16135" ht="15.75" customHeight="1">
      <c r="A16135" s="79">
        <f t="shared" si="3"/>
        <v>58137</v>
      </c>
      <c r="H16135" s="77"/>
      <c r="I16135" s="77"/>
      <c r="J16135" s="77"/>
      <c r="K16135" s="77"/>
      <c r="L16135" s="77"/>
      <c r="M16135" s="77"/>
    </row>
    <row r="16136" ht="15.75" customHeight="1">
      <c r="A16136" s="79">
        <f t="shared" si="3"/>
        <v>58138</v>
      </c>
      <c r="H16136" s="77"/>
      <c r="I16136" s="77"/>
      <c r="J16136" s="77"/>
      <c r="K16136" s="77"/>
      <c r="L16136" s="77"/>
      <c r="M16136" s="77"/>
    </row>
    <row r="16137" ht="15.75" customHeight="1">
      <c r="A16137" s="79">
        <f t="shared" si="3"/>
        <v>58139</v>
      </c>
      <c r="H16137" s="77"/>
      <c r="I16137" s="77"/>
      <c r="J16137" s="77"/>
      <c r="K16137" s="77"/>
      <c r="L16137" s="77"/>
      <c r="M16137" s="77"/>
    </row>
    <row r="16138" ht="15.75" customHeight="1">
      <c r="A16138" s="79">
        <f t="shared" si="3"/>
        <v>58140</v>
      </c>
      <c r="H16138" s="77"/>
      <c r="I16138" s="77"/>
      <c r="J16138" s="77"/>
      <c r="K16138" s="77"/>
      <c r="L16138" s="77"/>
      <c r="M16138" s="77"/>
    </row>
    <row r="16139" ht="15.75" customHeight="1">
      <c r="A16139" s="79">
        <f t="shared" si="3"/>
        <v>58141</v>
      </c>
      <c r="H16139" s="77"/>
      <c r="I16139" s="77"/>
      <c r="J16139" s="77"/>
      <c r="K16139" s="77"/>
      <c r="L16139" s="77"/>
      <c r="M16139" s="77"/>
    </row>
    <row r="16140" ht="15.75" customHeight="1">
      <c r="A16140" s="79">
        <f t="shared" si="3"/>
        <v>58142</v>
      </c>
      <c r="H16140" s="77"/>
      <c r="I16140" s="77"/>
      <c r="J16140" s="77"/>
      <c r="K16140" s="77"/>
      <c r="L16140" s="77"/>
      <c r="M16140" s="77"/>
    </row>
    <row r="16141" ht="15.75" customHeight="1">
      <c r="A16141" s="79">
        <f t="shared" si="3"/>
        <v>58143</v>
      </c>
      <c r="H16141" s="77"/>
      <c r="I16141" s="77"/>
      <c r="J16141" s="77"/>
      <c r="K16141" s="77"/>
      <c r="L16141" s="77"/>
      <c r="M16141" s="77"/>
    </row>
    <row r="16142" ht="15.75" customHeight="1">
      <c r="A16142" s="79">
        <f t="shared" si="3"/>
        <v>58144</v>
      </c>
      <c r="H16142" s="77"/>
      <c r="I16142" s="77"/>
      <c r="J16142" s="77"/>
      <c r="K16142" s="77"/>
      <c r="L16142" s="77"/>
      <c r="M16142" s="77"/>
    </row>
    <row r="16143" ht="15.75" customHeight="1">
      <c r="A16143" s="79">
        <f t="shared" si="3"/>
        <v>58145</v>
      </c>
      <c r="H16143" s="77"/>
      <c r="I16143" s="77"/>
      <c r="J16143" s="77"/>
      <c r="K16143" s="77"/>
      <c r="L16143" s="77"/>
      <c r="M16143" s="77"/>
    </row>
    <row r="16144" ht="15.75" customHeight="1">
      <c r="A16144" s="79">
        <f t="shared" si="3"/>
        <v>58146</v>
      </c>
      <c r="H16144" s="77"/>
      <c r="I16144" s="77"/>
      <c r="J16144" s="77"/>
      <c r="K16144" s="77"/>
      <c r="L16144" s="77"/>
      <c r="M16144" s="77"/>
    </row>
    <row r="16145" ht="15.75" customHeight="1">
      <c r="A16145" s="79">
        <f t="shared" si="3"/>
        <v>58147</v>
      </c>
      <c r="H16145" s="77"/>
      <c r="I16145" s="77"/>
      <c r="J16145" s="77"/>
      <c r="K16145" s="77"/>
      <c r="L16145" s="77"/>
      <c r="M16145" s="77"/>
    </row>
    <row r="16146" ht="15.75" customHeight="1">
      <c r="A16146" s="79">
        <f t="shared" si="3"/>
        <v>58148</v>
      </c>
      <c r="H16146" s="77"/>
      <c r="I16146" s="77"/>
      <c r="J16146" s="77"/>
      <c r="K16146" s="77"/>
      <c r="L16146" s="77"/>
      <c r="M16146" s="77"/>
    </row>
    <row r="16147" ht="15.75" customHeight="1">
      <c r="A16147" s="79">
        <f t="shared" si="3"/>
        <v>58149</v>
      </c>
      <c r="H16147" s="77"/>
      <c r="I16147" s="77"/>
      <c r="J16147" s="77"/>
      <c r="K16147" s="77"/>
      <c r="L16147" s="77"/>
      <c r="M16147" s="77"/>
    </row>
    <row r="16148" ht="15.75" customHeight="1">
      <c r="A16148" s="79">
        <f t="shared" si="3"/>
        <v>58150</v>
      </c>
      <c r="H16148" s="77"/>
      <c r="I16148" s="77"/>
      <c r="J16148" s="77"/>
      <c r="K16148" s="77"/>
      <c r="L16148" s="77"/>
      <c r="M16148" s="77"/>
    </row>
    <row r="16149" ht="15.75" customHeight="1">
      <c r="A16149" s="79">
        <f t="shared" si="3"/>
        <v>58151</v>
      </c>
      <c r="H16149" s="77"/>
      <c r="I16149" s="77"/>
      <c r="J16149" s="77"/>
      <c r="K16149" s="77"/>
      <c r="L16149" s="77"/>
      <c r="M16149" s="77"/>
    </row>
    <row r="16150" ht="15.75" customHeight="1">
      <c r="A16150" s="79">
        <f t="shared" si="3"/>
        <v>58152</v>
      </c>
      <c r="H16150" s="77"/>
      <c r="I16150" s="77"/>
      <c r="J16150" s="77"/>
      <c r="K16150" s="77"/>
      <c r="L16150" s="77"/>
      <c r="M16150" s="77"/>
    </row>
    <row r="16151" ht="15.75" customHeight="1">
      <c r="A16151" s="79">
        <f t="shared" si="3"/>
        <v>58153</v>
      </c>
      <c r="H16151" s="77"/>
      <c r="I16151" s="77"/>
      <c r="J16151" s="77"/>
      <c r="K16151" s="77"/>
      <c r="L16151" s="77"/>
      <c r="M16151" s="77"/>
    </row>
    <row r="16152" ht="15.75" customHeight="1">
      <c r="A16152" s="79">
        <f t="shared" si="3"/>
        <v>58154</v>
      </c>
      <c r="H16152" s="77"/>
      <c r="I16152" s="77"/>
      <c r="J16152" s="77"/>
      <c r="K16152" s="77"/>
      <c r="L16152" s="77"/>
      <c r="M16152" s="77"/>
    </row>
    <row r="16153" ht="15.75" customHeight="1">
      <c r="A16153" s="79">
        <f t="shared" si="3"/>
        <v>58155</v>
      </c>
      <c r="H16153" s="77"/>
      <c r="I16153" s="77"/>
      <c r="J16153" s="77"/>
      <c r="K16153" s="77"/>
      <c r="L16153" s="77"/>
      <c r="M16153" s="77"/>
    </row>
    <row r="16154" ht="15.75" customHeight="1">
      <c r="A16154" s="79">
        <f t="shared" si="3"/>
        <v>58156</v>
      </c>
      <c r="H16154" s="77"/>
      <c r="I16154" s="77"/>
      <c r="J16154" s="77"/>
      <c r="K16154" s="77"/>
      <c r="L16154" s="77"/>
      <c r="M16154" s="77"/>
    </row>
    <row r="16155" ht="15.75" customHeight="1">
      <c r="A16155" s="79">
        <f t="shared" si="3"/>
        <v>58157</v>
      </c>
      <c r="H16155" s="77"/>
      <c r="I16155" s="77"/>
      <c r="J16155" s="77"/>
      <c r="K16155" s="77"/>
      <c r="L16155" s="77"/>
      <c r="M16155" s="77"/>
    </row>
    <row r="16156" ht="15.75" customHeight="1">
      <c r="A16156" s="79">
        <f t="shared" si="3"/>
        <v>58158</v>
      </c>
      <c r="H16156" s="77"/>
      <c r="I16156" s="77"/>
      <c r="J16156" s="77"/>
      <c r="K16156" s="77"/>
      <c r="L16156" s="77"/>
      <c r="M16156" s="77"/>
    </row>
    <row r="16157" ht="15.75" customHeight="1">
      <c r="A16157" s="79">
        <f t="shared" si="3"/>
        <v>58159</v>
      </c>
      <c r="H16157" s="77"/>
      <c r="I16157" s="77"/>
      <c r="J16157" s="77"/>
      <c r="K16157" s="77"/>
      <c r="L16157" s="77"/>
      <c r="M16157" s="77"/>
    </row>
    <row r="16158" ht="15.75" customHeight="1">
      <c r="A16158" s="79">
        <f t="shared" si="3"/>
        <v>58160</v>
      </c>
      <c r="H16158" s="77"/>
      <c r="I16158" s="77"/>
      <c r="J16158" s="77"/>
      <c r="K16158" s="77"/>
      <c r="L16158" s="77"/>
      <c r="M16158" s="77"/>
    </row>
    <row r="16159" ht="15.75" customHeight="1">
      <c r="A16159" s="79">
        <f t="shared" si="3"/>
        <v>58161</v>
      </c>
      <c r="H16159" s="77"/>
      <c r="I16159" s="77"/>
      <c r="J16159" s="77"/>
      <c r="K16159" s="77"/>
      <c r="L16159" s="77"/>
      <c r="M16159" s="77"/>
    </row>
    <row r="16160" ht="15.75" customHeight="1">
      <c r="A16160" s="79">
        <f t="shared" si="3"/>
        <v>58162</v>
      </c>
      <c r="H16160" s="77"/>
      <c r="I16160" s="77"/>
      <c r="J16160" s="77"/>
      <c r="K16160" s="77"/>
      <c r="L16160" s="77"/>
      <c r="M16160" s="77"/>
    </row>
    <row r="16161" ht="15.75" customHeight="1">
      <c r="A16161" s="79">
        <f t="shared" si="3"/>
        <v>58163</v>
      </c>
      <c r="H16161" s="77"/>
      <c r="I16161" s="77"/>
      <c r="J16161" s="77"/>
      <c r="K16161" s="77"/>
      <c r="L16161" s="77"/>
      <c r="M16161" s="77"/>
    </row>
    <row r="16162" ht="15.75" customHeight="1">
      <c r="A16162" s="79">
        <f t="shared" si="3"/>
        <v>58164</v>
      </c>
      <c r="H16162" s="77"/>
      <c r="I16162" s="77"/>
      <c r="J16162" s="77"/>
      <c r="K16162" s="77"/>
      <c r="L16162" s="77"/>
      <c r="M16162" s="77"/>
    </row>
    <row r="16163" ht="15.75" customHeight="1">
      <c r="A16163" s="79">
        <f t="shared" si="3"/>
        <v>58165</v>
      </c>
      <c r="H16163" s="77"/>
      <c r="I16163" s="77"/>
      <c r="J16163" s="77"/>
      <c r="K16163" s="77"/>
      <c r="L16163" s="77"/>
      <c r="M16163" s="77"/>
    </row>
    <row r="16164" ht="15.75" customHeight="1">
      <c r="A16164" s="79">
        <f t="shared" si="3"/>
        <v>58166</v>
      </c>
      <c r="H16164" s="77"/>
      <c r="I16164" s="77"/>
      <c r="J16164" s="77"/>
      <c r="K16164" s="77"/>
      <c r="L16164" s="77"/>
      <c r="M16164" s="77"/>
    </row>
    <row r="16165" ht="15.75" customHeight="1">
      <c r="A16165" s="79">
        <f t="shared" si="3"/>
        <v>58167</v>
      </c>
      <c r="H16165" s="77"/>
      <c r="I16165" s="77"/>
      <c r="J16165" s="77"/>
      <c r="K16165" s="77"/>
      <c r="L16165" s="77"/>
      <c r="M16165" s="77"/>
    </row>
    <row r="16166" ht="15.75" customHeight="1">
      <c r="A16166" s="79">
        <f t="shared" si="3"/>
        <v>58168</v>
      </c>
      <c r="H16166" s="77"/>
      <c r="I16166" s="77"/>
      <c r="J16166" s="77"/>
      <c r="K16166" s="77"/>
      <c r="L16166" s="77"/>
      <c r="M16166" s="77"/>
    </row>
    <row r="16167" ht="15.75" customHeight="1">
      <c r="A16167" s="79">
        <f t="shared" si="3"/>
        <v>58169</v>
      </c>
      <c r="H16167" s="77"/>
      <c r="I16167" s="77"/>
      <c r="J16167" s="77"/>
      <c r="K16167" s="77"/>
      <c r="L16167" s="77"/>
      <c r="M16167" s="77"/>
    </row>
    <row r="16168" ht="15.75" customHeight="1">
      <c r="A16168" s="79">
        <f t="shared" si="3"/>
        <v>58170</v>
      </c>
      <c r="H16168" s="77"/>
      <c r="I16168" s="77"/>
      <c r="J16168" s="77"/>
      <c r="K16168" s="77"/>
      <c r="L16168" s="77"/>
      <c r="M16168" s="77"/>
    </row>
    <row r="16169" ht="15.75" customHeight="1">
      <c r="A16169" s="79">
        <f t="shared" si="3"/>
        <v>58171</v>
      </c>
      <c r="H16169" s="77"/>
      <c r="I16169" s="77"/>
      <c r="J16169" s="77"/>
      <c r="K16169" s="77"/>
      <c r="L16169" s="77"/>
      <c r="M16169" s="77"/>
    </row>
    <row r="16170" ht="15.75" customHeight="1">
      <c r="A16170" s="79">
        <f t="shared" si="3"/>
        <v>58172</v>
      </c>
      <c r="H16170" s="77"/>
      <c r="I16170" s="77"/>
      <c r="J16170" s="77"/>
      <c r="K16170" s="77"/>
      <c r="L16170" s="77"/>
      <c r="M16170" s="77"/>
    </row>
    <row r="16171" ht="15.75" customHeight="1">
      <c r="A16171" s="79">
        <f t="shared" si="3"/>
        <v>58173</v>
      </c>
      <c r="H16171" s="77"/>
      <c r="I16171" s="77"/>
      <c r="J16171" s="77"/>
      <c r="K16171" s="77"/>
      <c r="L16171" s="77"/>
      <c r="M16171" s="77"/>
    </row>
    <row r="16172" ht="15.75" customHeight="1">
      <c r="A16172" s="79">
        <f t="shared" si="3"/>
        <v>58174</v>
      </c>
      <c r="H16172" s="77"/>
      <c r="I16172" s="77"/>
      <c r="J16172" s="77"/>
      <c r="K16172" s="77"/>
      <c r="L16172" s="77"/>
      <c r="M16172" s="77"/>
    </row>
    <row r="16173" ht="15.75" customHeight="1">
      <c r="A16173" s="79">
        <f t="shared" si="3"/>
        <v>58175</v>
      </c>
      <c r="H16173" s="77"/>
      <c r="I16173" s="77"/>
      <c r="J16173" s="77"/>
      <c r="K16173" s="77"/>
      <c r="L16173" s="77"/>
      <c r="M16173" s="77"/>
    </row>
    <row r="16174" ht="15.75" customHeight="1">
      <c r="A16174" s="79">
        <f t="shared" si="3"/>
        <v>58176</v>
      </c>
      <c r="H16174" s="77"/>
      <c r="I16174" s="77"/>
      <c r="J16174" s="77"/>
      <c r="K16174" s="77"/>
      <c r="L16174" s="77"/>
      <c r="M16174" s="77"/>
    </row>
    <row r="16175" ht="15.75" customHeight="1">
      <c r="A16175" s="79">
        <f t="shared" si="3"/>
        <v>58177</v>
      </c>
      <c r="H16175" s="77"/>
      <c r="I16175" s="77"/>
      <c r="J16175" s="77"/>
      <c r="K16175" s="77"/>
      <c r="L16175" s="77"/>
      <c r="M16175" s="77"/>
    </row>
    <row r="16176" ht="15.75" customHeight="1">
      <c r="A16176" s="79">
        <f t="shared" si="3"/>
        <v>58178</v>
      </c>
      <c r="H16176" s="77"/>
      <c r="I16176" s="77"/>
      <c r="J16176" s="77"/>
      <c r="K16176" s="77"/>
      <c r="L16176" s="77"/>
      <c r="M16176" s="77"/>
    </row>
    <row r="16177" ht="15.75" customHeight="1">
      <c r="A16177" s="79">
        <f t="shared" si="3"/>
        <v>58179</v>
      </c>
      <c r="H16177" s="77"/>
      <c r="I16177" s="77"/>
      <c r="J16177" s="77"/>
      <c r="K16177" s="77"/>
      <c r="L16177" s="77"/>
      <c r="M16177" s="77"/>
    </row>
    <row r="16178" ht="15.75" customHeight="1">
      <c r="A16178" s="79">
        <f t="shared" si="3"/>
        <v>58180</v>
      </c>
      <c r="H16178" s="77"/>
      <c r="I16178" s="77"/>
      <c r="J16178" s="77"/>
      <c r="K16178" s="77"/>
      <c r="L16178" s="77"/>
      <c r="M16178" s="77"/>
    </row>
    <row r="16179" ht="15.75" customHeight="1">
      <c r="A16179" s="79">
        <f t="shared" si="3"/>
        <v>58181</v>
      </c>
      <c r="H16179" s="77"/>
      <c r="I16179" s="77"/>
      <c r="J16179" s="77"/>
      <c r="K16179" s="77"/>
      <c r="L16179" s="77"/>
      <c r="M16179" s="77"/>
    </row>
    <row r="16180" ht="15.75" customHeight="1">
      <c r="A16180" s="79">
        <f t="shared" si="3"/>
        <v>58182</v>
      </c>
      <c r="H16180" s="77"/>
      <c r="I16180" s="77"/>
      <c r="J16180" s="77"/>
      <c r="K16180" s="77"/>
      <c r="L16180" s="77"/>
      <c r="M16180" s="77"/>
    </row>
    <row r="16181" ht="15.75" customHeight="1">
      <c r="A16181" s="79">
        <f t="shared" si="3"/>
        <v>58183</v>
      </c>
      <c r="H16181" s="77"/>
      <c r="I16181" s="77"/>
      <c r="J16181" s="77"/>
      <c r="K16181" s="77"/>
      <c r="L16181" s="77"/>
      <c r="M16181" s="77"/>
    </row>
    <row r="16182" ht="15.75" customHeight="1">
      <c r="A16182" s="79">
        <f t="shared" si="3"/>
        <v>58184</v>
      </c>
      <c r="H16182" s="77"/>
      <c r="I16182" s="77"/>
      <c r="J16182" s="77"/>
      <c r="K16182" s="77"/>
      <c r="L16182" s="77"/>
      <c r="M16182" s="77"/>
    </row>
    <row r="16183" ht="15.75" customHeight="1">
      <c r="A16183" s="79">
        <f t="shared" si="3"/>
        <v>58185</v>
      </c>
      <c r="H16183" s="77"/>
      <c r="I16183" s="77"/>
      <c r="J16183" s="77"/>
      <c r="K16183" s="77"/>
      <c r="L16183" s="77"/>
      <c r="M16183" s="77"/>
    </row>
    <row r="16184" ht="15.75" customHeight="1">
      <c r="A16184" s="79">
        <f t="shared" si="3"/>
        <v>58186</v>
      </c>
      <c r="H16184" s="77"/>
      <c r="I16184" s="77"/>
      <c r="J16184" s="77"/>
      <c r="K16184" s="77"/>
      <c r="L16184" s="77"/>
      <c r="M16184" s="77"/>
    </row>
    <row r="16185" ht="15.75" customHeight="1">
      <c r="A16185" s="79">
        <f t="shared" si="3"/>
        <v>58187</v>
      </c>
      <c r="H16185" s="77"/>
      <c r="I16185" s="77"/>
      <c r="J16185" s="77"/>
      <c r="K16185" s="77"/>
      <c r="L16185" s="77"/>
      <c r="M16185" s="77"/>
    </row>
    <row r="16186" ht="15.75" customHeight="1">
      <c r="A16186" s="79">
        <f t="shared" si="3"/>
        <v>58188</v>
      </c>
      <c r="H16186" s="77"/>
      <c r="I16186" s="77"/>
      <c r="J16186" s="77"/>
      <c r="K16186" s="77"/>
      <c r="L16186" s="77"/>
      <c r="M16186" s="77"/>
    </row>
    <row r="16187" ht="15.75" customHeight="1">
      <c r="A16187" s="79">
        <f t="shared" si="3"/>
        <v>58189</v>
      </c>
      <c r="H16187" s="77"/>
      <c r="I16187" s="77"/>
      <c r="J16187" s="77"/>
      <c r="K16187" s="77"/>
      <c r="L16187" s="77"/>
      <c r="M16187" s="77"/>
    </row>
    <row r="16188" ht="15.75" customHeight="1">
      <c r="A16188" s="79">
        <f t="shared" si="3"/>
        <v>58190</v>
      </c>
      <c r="H16188" s="77"/>
      <c r="I16188" s="77"/>
      <c r="J16188" s="77"/>
      <c r="K16188" s="77"/>
      <c r="L16188" s="77"/>
      <c r="M16188" s="77"/>
    </row>
    <row r="16189" ht="15.75" customHeight="1">
      <c r="A16189" s="79">
        <f t="shared" si="3"/>
        <v>58191</v>
      </c>
      <c r="H16189" s="77"/>
      <c r="I16189" s="77"/>
      <c r="J16189" s="77"/>
      <c r="K16189" s="77"/>
      <c r="L16189" s="77"/>
      <c r="M16189" s="77"/>
    </row>
    <row r="16190" ht="15.75" customHeight="1">
      <c r="A16190" s="79">
        <f t="shared" si="3"/>
        <v>58192</v>
      </c>
      <c r="H16190" s="77"/>
      <c r="I16190" s="77"/>
      <c r="J16190" s="77"/>
      <c r="K16190" s="77"/>
      <c r="L16190" s="77"/>
      <c r="M16190" s="77"/>
    </row>
    <row r="16191" ht="15.75" customHeight="1">
      <c r="A16191" s="79">
        <f t="shared" si="3"/>
        <v>58193</v>
      </c>
      <c r="H16191" s="77"/>
      <c r="I16191" s="77"/>
      <c r="J16191" s="77"/>
      <c r="K16191" s="77"/>
      <c r="L16191" s="77"/>
      <c r="M16191" s="77"/>
    </row>
    <row r="16192" ht="15.75" customHeight="1">
      <c r="A16192" s="79">
        <f t="shared" si="3"/>
        <v>58194</v>
      </c>
      <c r="H16192" s="77"/>
      <c r="I16192" s="77"/>
      <c r="J16192" s="77"/>
      <c r="K16192" s="77"/>
      <c r="L16192" s="77"/>
      <c r="M16192" s="77"/>
    </row>
    <row r="16193" ht="15.75" customHeight="1">
      <c r="A16193" s="79">
        <f t="shared" si="3"/>
        <v>58195</v>
      </c>
      <c r="H16193" s="77"/>
      <c r="I16193" s="77"/>
      <c r="J16193" s="77"/>
      <c r="K16193" s="77"/>
      <c r="L16193" s="77"/>
      <c r="M16193" s="77"/>
    </row>
    <row r="16194" ht="15.75" customHeight="1">
      <c r="A16194" s="79">
        <f t="shared" si="3"/>
        <v>58196</v>
      </c>
      <c r="H16194" s="77"/>
      <c r="I16194" s="77"/>
      <c r="J16194" s="77"/>
      <c r="K16194" s="77"/>
      <c r="L16194" s="77"/>
      <c r="M16194" s="77"/>
    </row>
    <row r="16195" ht="15.75" customHeight="1">
      <c r="A16195" s="79">
        <f t="shared" si="3"/>
        <v>58197</v>
      </c>
      <c r="H16195" s="77"/>
      <c r="I16195" s="77"/>
      <c r="J16195" s="77"/>
      <c r="K16195" s="77"/>
      <c r="L16195" s="77"/>
      <c r="M16195" s="77"/>
    </row>
    <row r="16196" ht="15.75" customHeight="1">
      <c r="A16196" s="79">
        <f t="shared" si="3"/>
        <v>58198</v>
      </c>
      <c r="H16196" s="77"/>
      <c r="I16196" s="77"/>
      <c r="J16196" s="77"/>
      <c r="K16196" s="77"/>
      <c r="L16196" s="77"/>
      <c r="M16196" s="77"/>
    </row>
    <row r="16197" ht="15.75" customHeight="1">
      <c r="A16197" s="79">
        <f t="shared" si="3"/>
        <v>58199</v>
      </c>
      <c r="H16197" s="77"/>
      <c r="I16197" s="77"/>
      <c r="J16197" s="77"/>
      <c r="K16197" s="77"/>
      <c r="L16197" s="77"/>
      <c r="M16197" s="77"/>
    </row>
    <row r="16198" ht="15.75" customHeight="1">
      <c r="A16198" s="79">
        <f t="shared" si="3"/>
        <v>58200</v>
      </c>
      <c r="H16198" s="77"/>
      <c r="I16198" s="77"/>
      <c r="J16198" s="77"/>
      <c r="K16198" s="77"/>
      <c r="L16198" s="77"/>
      <c r="M16198" s="77"/>
    </row>
    <row r="16199" ht="15.75" customHeight="1">
      <c r="A16199" s="79">
        <f t="shared" si="3"/>
        <v>58201</v>
      </c>
      <c r="H16199" s="77"/>
      <c r="I16199" s="77"/>
      <c r="J16199" s="77"/>
      <c r="K16199" s="77"/>
      <c r="L16199" s="77"/>
      <c r="M16199" s="77"/>
    </row>
    <row r="16200" ht="15.75" customHeight="1">
      <c r="A16200" s="79">
        <f t="shared" si="3"/>
        <v>58202</v>
      </c>
      <c r="H16200" s="77"/>
      <c r="I16200" s="77"/>
      <c r="J16200" s="77"/>
      <c r="K16200" s="77"/>
      <c r="L16200" s="77"/>
      <c r="M16200" s="77"/>
    </row>
    <row r="16201" ht="15.75" customHeight="1">
      <c r="A16201" s="79">
        <f t="shared" si="3"/>
        <v>58203</v>
      </c>
      <c r="H16201" s="77"/>
      <c r="I16201" s="77"/>
      <c r="J16201" s="77"/>
      <c r="K16201" s="77"/>
      <c r="L16201" s="77"/>
      <c r="M16201" s="77"/>
    </row>
    <row r="16202" ht="15.75" customHeight="1">
      <c r="A16202" s="79">
        <f t="shared" si="3"/>
        <v>58204</v>
      </c>
      <c r="H16202" s="77"/>
      <c r="I16202" s="77"/>
      <c r="J16202" s="77"/>
      <c r="K16202" s="77"/>
      <c r="L16202" s="77"/>
      <c r="M16202" s="77"/>
    </row>
    <row r="16203" ht="15.75" customHeight="1">
      <c r="A16203" s="79">
        <f t="shared" si="3"/>
        <v>58205</v>
      </c>
      <c r="H16203" s="77"/>
      <c r="I16203" s="77"/>
      <c r="J16203" s="77"/>
      <c r="K16203" s="77"/>
      <c r="L16203" s="77"/>
      <c r="M16203" s="77"/>
    </row>
    <row r="16204" ht="15.75" customHeight="1">
      <c r="A16204" s="79">
        <f t="shared" si="3"/>
        <v>58206</v>
      </c>
      <c r="H16204" s="77"/>
      <c r="I16204" s="77"/>
      <c r="J16204" s="77"/>
      <c r="K16204" s="77"/>
      <c r="L16204" s="77"/>
      <c r="M16204" s="77"/>
    </row>
    <row r="16205" ht="15.75" customHeight="1">
      <c r="A16205" s="79">
        <f t="shared" si="3"/>
        <v>58207</v>
      </c>
      <c r="H16205" s="77"/>
      <c r="I16205" s="77"/>
      <c r="J16205" s="77"/>
      <c r="K16205" s="77"/>
      <c r="L16205" s="77"/>
      <c r="M16205" s="77"/>
    </row>
    <row r="16206" ht="15.75" customHeight="1">
      <c r="A16206" s="79">
        <f t="shared" si="3"/>
        <v>58208</v>
      </c>
      <c r="H16206" s="77"/>
      <c r="I16206" s="77"/>
      <c r="J16206" s="77"/>
      <c r="K16206" s="77"/>
      <c r="L16206" s="77"/>
      <c r="M16206" s="77"/>
    </row>
    <row r="16207" ht="15.75" customHeight="1">
      <c r="A16207" s="79">
        <f t="shared" si="3"/>
        <v>58209</v>
      </c>
      <c r="H16207" s="77"/>
      <c r="I16207" s="77"/>
      <c r="J16207" s="77"/>
      <c r="K16207" s="77"/>
      <c r="L16207" s="77"/>
      <c r="M16207" s="77"/>
    </row>
    <row r="16208" ht="15.75" customHeight="1">
      <c r="A16208" s="79">
        <f t="shared" si="3"/>
        <v>58210</v>
      </c>
      <c r="H16208" s="77"/>
      <c r="I16208" s="77"/>
      <c r="J16208" s="77"/>
      <c r="K16208" s="77"/>
      <c r="L16208" s="77"/>
      <c r="M16208" s="77"/>
    </row>
    <row r="16209" ht="15.75" customHeight="1">
      <c r="A16209" s="79">
        <f t="shared" si="3"/>
        <v>58211</v>
      </c>
      <c r="H16209" s="77"/>
      <c r="I16209" s="77"/>
      <c r="J16209" s="77"/>
      <c r="K16209" s="77"/>
      <c r="L16209" s="77"/>
      <c r="M16209" s="77"/>
    </row>
    <row r="16210" ht="15.75" customHeight="1">
      <c r="A16210" s="79">
        <f t="shared" si="3"/>
        <v>58212</v>
      </c>
      <c r="H16210" s="77"/>
      <c r="I16210" s="77"/>
      <c r="J16210" s="77"/>
      <c r="K16210" s="77"/>
      <c r="L16210" s="77"/>
      <c r="M16210" s="77"/>
    </row>
    <row r="16211" ht="15.75" customHeight="1">
      <c r="A16211" s="79">
        <f t="shared" si="3"/>
        <v>58213</v>
      </c>
      <c r="H16211" s="77"/>
      <c r="I16211" s="77"/>
      <c r="J16211" s="77"/>
      <c r="K16211" s="77"/>
      <c r="L16211" s="77"/>
      <c r="M16211" s="77"/>
    </row>
    <row r="16212" ht="15.75" customHeight="1">
      <c r="A16212" s="79">
        <f t="shared" si="3"/>
        <v>58214</v>
      </c>
      <c r="H16212" s="77"/>
      <c r="I16212" s="77"/>
      <c r="J16212" s="77"/>
      <c r="K16212" s="77"/>
      <c r="L16212" s="77"/>
      <c r="M16212" s="77"/>
    </row>
    <row r="16213" ht="15.75" customHeight="1">
      <c r="A16213" s="79">
        <f t="shared" si="3"/>
        <v>58215</v>
      </c>
      <c r="H16213" s="77"/>
      <c r="I16213" s="77"/>
      <c r="J16213" s="77"/>
      <c r="K16213" s="77"/>
      <c r="L16213" s="77"/>
      <c r="M16213" s="77"/>
    </row>
    <row r="16214" ht="15.75" customHeight="1">
      <c r="A16214" s="79">
        <f t="shared" si="3"/>
        <v>58216</v>
      </c>
      <c r="H16214" s="77"/>
      <c r="I16214" s="77"/>
      <c r="J16214" s="77"/>
      <c r="K16214" s="77"/>
      <c r="L16214" s="77"/>
      <c r="M16214" s="77"/>
    </row>
    <row r="16215" ht="15.75" customHeight="1">
      <c r="A16215" s="79">
        <f t="shared" si="3"/>
        <v>58217</v>
      </c>
      <c r="H16215" s="77"/>
      <c r="I16215" s="77"/>
      <c r="J16215" s="77"/>
      <c r="K16215" s="77"/>
      <c r="L16215" s="77"/>
      <c r="M16215" s="77"/>
    </row>
    <row r="16216" ht="15.75" customHeight="1">
      <c r="A16216" s="79">
        <f t="shared" si="3"/>
        <v>58218</v>
      </c>
      <c r="H16216" s="77"/>
      <c r="I16216" s="77"/>
      <c r="J16216" s="77"/>
      <c r="K16216" s="77"/>
      <c r="L16216" s="77"/>
      <c r="M16216" s="77"/>
    </row>
    <row r="16217" ht="15.75" customHeight="1">
      <c r="A16217" s="79">
        <f t="shared" si="3"/>
        <v>58219</v>
      </c>
      <c r="H16217" s="77"/>
      <c r="I16217" s="77"/>
      <c r="J16217" s="77"/>
      <c r="K16217" s="77"/>
      <c r="L16217" s="77"/>
      <c r="M16217" s="77"/>
    </row>
    <row r="16218" ht="15.75" customHeight="1">
      <c r="A16218" s="79">
        <f t="shared" si="3"/>
        <v>58220</v>
      </c>
      <c r="H16218" s="77"/>
      <c r="I16218" s="77"/>
      <c r="J16218" s="77"/>
      <c r="K16218" s="77"/>
      <c r="L16218" s="77"/>
      <c r="M16218" s="77"/>
    </row>
    <row r="16219" ht="15.75" customHeight="1">
      <c r="A16219" s="79">
        <f t="shared" si="3"/>
        <v>58221</v>
      </c>
      <c r="H16219" s="77"/>
      <c r="I16219" s="77"/>
      <c r="J16219" s="77"/>
      <c r="K16219" s="77"/>
      <c r="L16219" s="77"/>
      <c r="M16219" s="77"/>
    </row>
    <row r="16220" ht="15.75" customHeight="1">
      <c r="A16220" s="79">
        <f t="shared" si="3"/>
        <v>58222</v>
      </c>
      <c r="H16220" s="77"/>
      <c r="I16220" s="77"/>
      <c r="J16220" s="77"/>
      <c r="K16220" s="77"/>
      <c r="L16220" s="77"/>
      <c r="M16220" s="77"/>
    </row>
    <row r="16221" ht="15.75" customHeight="1">
      <c r="A16221" s="79">
        <f t="shared" si="3"/>
        <v>58223</v>
      </c>
      <c r="H16221" s="77"/>
      <c r="I16221" s="77"/>
      <c r="J16221" s="77"/>
      <c r="K16221" s="77"/>
      <c r="L16221" s="77"/>
      <c r="M16221" s="77"/>
    </row>
    <row r="16222" ht="15.75" customHeight="1">
      <c r="A16222" s="79">
        <f t="shared" si="3"/>
        <v>58224</v>
      </c>
      <c r="H16222" s="77"/>
      <c r="I16222" s="77"/>
      <c r="J16222" s="77"/>
      <c r="K16222" s="77"/>
      <c r="L16222" s="77"/>
      <c r="M16222" s="77"/>
    </row>
    <row r="16223" ht="15.75" customHeight="1">
      <c r="A16223" s="79">
        <f t="shared" si="3"/>
        <v>58225</v>
      </c>
      <c r="H16223" s="77"/>
      <c r="I16223" s="77"/>
      <c r="J16223" s="77"/>
      <c r="K16223" s="77"/>
      <c r="L16223" s="77"/>
      <c r="M16223" s="77"/>
    </row>
    <row r="16224" ht="15.75" customHeight="1">
      <c r="A16224" s="79">
        <f t="shared" si="3"/>
        <v>58226</v>
      </c>
      <c r="H16224" s="77"/>
      <c r="I16224" s="77"/>
      <c r="J16224" s="77"/>
      <c r="K16224" s="77"/>
      <c r="L16224" s="77"/>
      <c r="M16224" s="77"/>
    </row>
    <row r="16225" ht="15.75" customHeight="1">
      <c r="A16225" s="79">
        <f t="shared" si="3"/>
        <v>58227</v>
      </c>
      <c r="H16225" s="77"/>
      <c r="I16225" s="77"/>
      <c r="J16225" s="77"/>
      <c r="K16225" s="77"/>
      <c r="L16225" s="77"/>
      <c r="M16225" s="77"/>
    </row>
    <row r="16226" ht="15.75" customHeight="1">
      <c r="A16226" s="79">
        <f t="shared" si="3"/>
        <v>58228</v>
      </c>
      <c r="H16226" s="77"/>
      <c r="I16226" s="77"/>
      <c r="J16226" s="77"/>
      <c r="K16226" s="77"/>
      <c r="L16226" s="77"/>
      <c r="M16226" s="77"/>
    </row>
    <row r="16227" ht="15.75" customHeight="1">
      <c r="A16227" s="79">
        <f t="shared" si="3"/>
        <v>58229</v>
      </c>
      <c r="H16227" s="77"/>
      <c r="I16227" s="77"/>
      <c r="J16227" s="77"/>
      <c r="K16227" s="77"/>
      <c r="L16227" s="77"/>
      <c r="M16227" s="77"/>
    </row>
    <row r="16228" ht="15.75" customHeight="1">
      <c r="A16228" s="79">
        <f t="shared" si="3"/>
        <v>58230</v>
      </c>
      <c r="H16228" s="77"/>
      <c r="I16228" s="77"/>
      <c r="J16228" s="77"/>
      <c r="K16228" s="77"/>
      <c r="L16228" s="77"/>
      <c r="M16228" s="77"/>
    </row>
    <row r="16229" ht="15.75" customHeight="1">
      <c r="A16229" s="79">
        <f t="shared" si="3"/>
        <v>58231</v>
      </c>
      <c r="H16229" s="77"/>
      <c r="I16229" s="77"/>
      <c r="J16229" s="77"/>
      <c r="K16229" s="77"/>
      <c r="L16229" s="77"/>
      <c r="M16229" s="77"/>
    </row>
    <row r="16230" ht="15.75" customHeight="1">
      <c r="A16230" s="79">
        <f t="shared" si="3"/>
        <v>58232</v>
      </c>
      <c r="H16230" s="77"/>
      <c r="I16230" s="77"/>
      <c r="J16230" s="77"/>
      <c r="K16230" s="77"/>
      <c r="L16230" s="77"/>
      <c r="M16230" s="77"/>
    </row>
    <row r="16231" ht="15.75" customHeight="1">
      <c r="A16231" s="79">
        <f t="shared" si="3"/>
        <v>58233</v>
      </c>
      <c r="H16231" s="77"/>
      <c r="I16231" s="77"/>
      <c r="J16231" s="77"/>
      <c r="K16231" s="77"/>
      <c r="L16231" s="77"/>
      <c r="M16231" s="77"/>
    </row>
    <row r="16232" ht="15.75" customHeight="1">
      <c r="A16232" s="79">
        <f t="shared" si="3"/>
        <v>58234</v>
      </c>
      <c r="H16232" s="77"/>
      <c r="I16232" s="77"/>
      <c r="J16232" s="77"/>
      <c r="K16232" s="77"/>
      <c r="L16232" s="77"/>
      <c r="M16232" s="77"/>
    </row>
    <row r="16233" ht="15.75" customHeight="1">
      <c r="A16233" s="79">
        <f t="shared" si="3"/>
        <v>58235</v>
      </c>
      <c r="H16233" s="77"/>
      <c r="I16233" s="77"/>
      <c r="J16233" s="77"/>
      <c r="K16233" s="77"/>
      <c r="L16233" s="77"/>
      <c r="M16233" s="77"/>
    </row>
    <row r="16234" ht="15.75" customHeight="1">
      <c r="A16234" s="79">
        <f t="shared" si="3"/>
        <v>58236</v>
      </c>
      <c r="H16234" s="77"/>
      <c r="I16234" s="77"/>
      <c r="J16234" s="77"/>
      <c r="K16234" s="77"/>
      <c r="L16234" s="77"/>
      <c r="M16234" s="77"/>
    </row>
    <row r="16235" ht="15.75" customHeight="1">
      <c r="A16235" s="79">
        <f t="shared" si="3"/>
        <v>58237</v>
      </c>
      <c r="H16235" s="77"/>
      <c r="I16235" s="77"/>
      <c r="J16235" s="77"/>
      <c r="K16235" s="77"/>
      <c r="L16235" s="77"/>
      <c r="M16235" s="77"/>
    </row>
    <row r="16236" ht="15.75" customHeight="1">
      <c r="A16236" s="79">
        <f t="shared" si="3"/>
        <v>58238</v>
      </c>
      <c r="H16236" s="77"/>
      <c r="I16236" s="77"/>
      <c r="J16236" s="77"/>
      <c r="K16236" s="77"/>
      <c r="L16236" s="77"/>
      <c r="M16236" s="77"/>
    </row>
    <row r="16237" ht="15.75" customHeight="1">
      <c r="A16237" s="79">
        <f t="shared" si="3"/>
        <v>58239</v>
      </c>
      <c r="H16237" s="77"/>
      <c r="I16237" s="77"/>
      <c r="J16237" s="77"/>
      <c r="K16237" s="77"/>
      <c r="L16237" s="77"/>
      <c r="M16237" s="77"/>
    </row>
    <row r="16238" ht="15.75" customHeight="1">
      <c r="A16238" s="79">
        <f t="shared" si="3"/>
        <v>58240</v>
      </c>
      <c r="H16238" s="77"/>
      <c r="I16238" s="77"/>
      <c r="J16238" s="77"/>
      <c r="K16238" s="77"/>
      <c r="L16238" s="77"/>
      <c r="M16238" s="77"/>
    </row>
    <row r="16239" ht="15.75" customHeight="1">
      <c r="A16239" s="79">
        <f t="shared" si="3"/>
        <v>58241</v>
      </c>
      <c r="H16239" s="77"/>
      <c r="I16239" s="77"/>
      <c r="J16239" s="77"/>
      <c r="K16239" s="77"/>
      <c r="L16239" s="77"/>
      <c r="M16239" s="77"/>
    </row>
    <row r="16240" ht="15.75" customHeight="1">
      <c r="A16240" s="79">
        <f t="shared" si="3"/>
        <v>58242</v>
      </c>
      <c r="H16240" s="77"/>
      <c r="I16240" s="77"/>
      <c r="J16240" s="77"/>
      <c r="K16240" s="77"/>
      <c r="L16240" s="77"/>
      <c r="M16240" s="77"/>
    </row>
    <row r="16241" ht="15.75" customHeight="1">
      <c r="A16241" s="79">
        <f t="shared" si="3"/>
        <v>58243</v>
      </c>
      <c r="H16241" s="77"/>
      <c r="I16241" s="77"/>
      <c r="J16241" s="77"/>
      <c r="K16241" s="77"/>
      <c r="L16241" s="77"/>
      <c r="M16241" s="77"/>
    </row>
    <row r="16242" ht="15.75" customHeight="1">
      <c r="A16242" s="79">
        <f t="shared" si="3"/>
        <v>58244</v>
      </c>
      <c r="H16242" s="77"/>
      <c r="I16242" s="77"/>
      <c r="J16242" s="77"/>
      <c r="K16242" s="77"/>
      <c r="L16242" s="77"/>
      <c r="M16242" s="77"/>
    </row>
    <row r="16243" ht="15.75" customHeight="1">
      <c r="A16243" s="79">
        <f t="shared" si="3"/>
        <v>58245</v>
      </c>
      <c r="H16243" s="77"/>
      <c r="I16243" s="77"/>
      <c r="J16243" s="77"/>
      <c r="K16243" s="77"/>
      <c r="L16243" s="77"/>
      <c r="M16243" s="77"/>
    </row>
    <row r="16244" ht="15.75" customHeight="1">
      <c r="A16244" s="79">
        <f t="shared" si="3"/>
        <v>58246</v>
      </c>
      <c r="H16244" s="77"/>
      <c r="I16244" s="77"/>
      <c r="J16244" s="77"/>
      <c r="K16244" s="77"/>
      <c r="L16244" s="77"/>
      <c r="M16244" s="77"/>
    </row>
    <row r="16245" ht="15.75" customHeight="1">
      <c r="A16245" s="79">
        <f t="shared" si="3"/>
        <v>58247</v>
      </c>
      <c r="H16245" s="77"/>
      <c r="I16245" s="77"/>
      <c r="J16245" s="77"/>
      <c r="K16245" s="77"/>
      <c r="L16245" s="77"/>
      <c r="M16245" s="77"/>
    </row>
    <row r="16246" ht="15.75" customHeight="1">
      <c r="A16246" s="79">
        <f t="shared" si="3"/>
        <v>58248</v>
      </c>
      <c r="H16246" s="77"/>
      <c r="I16246" s="77"/>
      <c r="J16246" s="77"/>
      <c r="K16246" s="77"/>
      <c r="L16246" s="77"/>
      <c r="M16246" s="77"/>
    </row>
    <row r="16247" ht="15.75" customHeight="1">
      <c r="A16247" s="79">
        <f t="shared" si="3"/>
        <v>58249</v>
      </c>
      <c r="H16247" s="77"/>
      <c r="I16247" s="77"/>
      <c r="J16247" s="77"/>
      <c r="K16247" s="77"/>
      <c r="L16247" s="77"/>
      <c r="M16247" s="77"/>
    </row>
    <row r="16248" ht="15.75" customHeight="1">
      <c r="A16248" s="79">
        <f t="shared" si="3"/>
        <v>58250</v>
      </c>
      <c r="H16248" s="77"/>
      <c r="I16248" s="77"/>
      <c r="J16248" s="77"/>
      <c r="K16248" s="77"/>
      <c r="L16248" s="77"/>
      <c r="M16248" s="77"/>
    </row>
    <row r="16249" ht="15.75" customHeight="1">
      <c r="A16249" s="79">
        <f t="shared" si="3"/>
        <v>58251</v>
      </c>
      <c r="H16249" s="77"/>
      <c r="I16249" s="77"/>
      <c r="J16249" s="77"/>
      <c r="K16249" s="77"/>
      <c r="L16249" s="77"/>
      <c r="M16249" s="77"/>
    </row>
    <row r="16250" ht="15.75" customHeight="1">
      <c r="A16250" s="79">
        <f t="shared" si="3"/>
        <v>58252</v>
      </c>
      <c r="H16250" s="77"/>
      <c r="I16250" s="77"/>
      <c r="J16250" s="77"/>
      <c r="K16250" s="77"/>
      <c r="L16250" s="77"/>
      <c r="M16250" s="77"/>
    </row>
    <row r="16251" ht="15.75" customHeight="1">
      <c r="A16251" s="79">
        <f t="shared" si="3"/>
        <v>58253</v>
      </c>
      <c r="H16251" s="77"/>
      <c r="I16251" s="77"/>
      <c r="J16251" s="77"/>
      <c r="K16251" s="77"/>
      <c r="L16251" s="77"/>
      <c r="M16251" s="77"/>
    </row>
    <row r="16252" ht="15.75" customHeight="1">
      <c r="A16252" s="79">
        <f t="shared" si="3"/>
        <v>58254</v>
      </c>
      <c r="H16252" s="77"/>
      <c r="I16252" s="77"/>
      <c r="J16252" s="77"/>
      <c r="K16252" s="77"/>
      <c r="L16252" s="77"/>
      <c r="M16252" s="77"/>
    </row>
    <row r="16253" ht="15.75" customHeight="1">
      <c r="A16253" s="79">
        <f t="shared" si="3"/>
        <v>58255</v>
      </c>
      <c r="H16253" s="77"/>
      <c r="I16253" s="77"/>
      <c r="J16253" s="77"/>
      <c r="K16253" s="77"/>
      <c r="L16253" s="77"/>
      <c r="M16253" s="77"/>
    </row>
    <row r="16254" ht="15.75" customHeight="1">
      <c r="A16254" s="79">
        <f t="shared" si="3"/>
        <v>58256</v>
      </c>
      <c r="H16254" s="77"/>
      <c r="I16254" s="77"/>
      <c r="J16254" s="77"/>
      <c r="K16254" s="77"/>
      <c r="L16254" s="77"/>
      <c r="M16254" s="77"/>
    </row>
    <row r="16255" ht="15.75" customHeight="1">
      <c r="A16255" s="79">
        <f t="shared" si="3"/>
        <v>58257</v>
      </c>
      <c r="H16255" s="77"/>
      <c r="I16255" s="77"/>
      <c r="J16255" s="77"/>
      <c r="K16255" s="77"/>
      <c r="L16255" s="77"/>
      <c r="M16255" s="77"/>
    </row>
    <row r="16256" ht="15.75" customHeight="1">
      <c r="A16256" s="79">
        <f t="shared" si="3"/>
        <v>58258</v>
      </c>
      <c r="H16256" s="77"/>
      <c r="I16256" s="77"/>
      <c r="J16256" s="77"/>
      <c r="K16256" s="77"/>
      <c r="L16256" s="77"/>
      <c r="M16256" s="77"/>
    </row>
    <row r="16257" ht="15.75" customHeight="1">
      <c r="A16257" s="79">
        <f t="shared" si="3"/>
        <v>58259</v>
      </c>
      <c r="H16257" s="77"/>
      <c r="I16257" s="77"/>
      <c r="J16257" s="77"/>
      <c r="K16257" s="77"/>
      <c r="L16257" s="77"/>
      <c r="M16257" s="77"/>
    </row>
    <row r="16258" ht="15.75" customHeight="1">
      <c r="A16258" s="79">
        <f t="shared" si="3"/>
        <v>58260</v>
      </c>
      <c r="H16258" s="77"/>
      <c r="I16258" s="77"/>
      <c r="J16258" s="77"/>
      <c r="K16258" s="77"/>
      <c r="L16258" s="77"/>
      <c r="M16258" s="77"/>
    </row>
    <row r="16259" ht="15.75" customHeight="1">
      <c r="A16259" s="79">
        <f t="shared" si="3"/>
        <v>58261</v>
      </c>
      <c r="H16259" s="77"/>
      <c r="I16259" s="77"/>
      <c r="J16259" s="77"/>
      <c r="K16259" s="77"/>
      <c r="L16259" s="77"/>
      <c r="M16259" s="77"/>
    </row>
    <row r="16260" ht="15.75" customHeight="1">
      <c r="A16260" s="79">
        <f t="shared" si="3"/>
        <v>58262</v>
      </c>
      <c r="H16260" s="77"/>
      <c r="I16260" s="77"/>
      <c r="J16260" s="77"/>
      <c r="K16260" s="77"/>
      <c r="L16260" s="77"/>
      <c r="M16260" s="77"/>
    </row>
    <row r="16261" ht="15.75" customHeight="1">
      <c r="A16261" s="79">
        <f t="shared" si="3"/>
        <v>58263</v>
      </c>
      <c r="H16261" s="77"/>
      <c r="I16261" s="77"/>
      <c r="J16261" s="77"/>
      <c r="K16261" s="77"/>
      <c r="L16261" s="77"/>
      <c r="M16261" s="77"/>
    </row>
    <row r="16262" ht="15.75" customHeight="1">
      <c r="A16262" s="79">
        <f t="shared" si="3"/>
        <v>58264</v>
      </c>
      <c r="H16262" s="77"/>
      <c r="I16262" s="77"/>
      <c r="J16262" s="77"/>
      <c r="K16262" s="77"/>
      <c r="L16262" s="77"/>
      <c r="M16262" s="77"/>
    </row>
    <row r="16263" ht="15.75" customHeight="1">
      <c r="A16263" s="79">
        <f t="shared" si="3"/>
        <v>58265</v>
      </c>
      <c r="H16263" s="77"/>
      <c r="I16263" s="77"/>
      <c r="J16263" s="77"/>
      <c r="K16263" s="77"/>
      <c r="L16263" s="77"/>
      <c r="M16263" s="77"/>
    </row>
    <row r="16264" ht="15.75" customHeight="1">
      <c r="A16264" s="79">
        <f t="shared" si="3"/>
        <v>58266</v>
      </c>
      <c r="H16264" s="77"/>
      <c r="I16264" s="77"/>
      <c r="J16264" s="77"/>
      <c r="K16264" s="77"/>
      <c r="L16264" s="77"/>
      <c r="M16264" s="77"/>
    </row>
    <row r="16265" ht="15.75" customHeight="1">
      <c r="A16265" s="79">
        <f t="shared" si="3"/>
        <v>58267</v>
      </c>
      <c r="H16265" s="77"/>
      <c r="I16265" s="77"/>
      <c r="J16265" s="77"/>
      <c r="K16265" s="77"/>
      <c r="L16265" s="77"/>
      <c r="M16265" s="77"/>
    </row>
    <row r="16266" ht="15.75" customHeight="1">
      <c r="A16266" s="79">
        <f t="shared" si="3"/>
        <v>58268</v>
      </c>
      <c r="H16266" s="77"/>
      <c r="I16266" s="77"/>
      <c r="J16266" s="77"/>
      <c r="K16266" s="77"/>
      <c r="L16266" s="77"/>
      <c r="M16266" s="77"/>
    </row>
    <row r="16267" ht="15.75" customHeight="1">
      <c r="A16267" s="79">
        <f t="shared" si="3"/>
        <v>58269</v>
      </c>
      <c r="H16267" s="77"/>
      <c r="I16267" s="77"/>
      <c r="J16267" s="77"/>
      <c r="K16267" s="77"/>
      <c r="L16267" s="77"/>
      <c r="M16267" s="77"/>
    </row>
    <row r="16268" ht="15.75" customHeight="1">
      <c r="A16268" s="79">
        <f t="shared" si="3"/>
        <v>58270</v>
      </c>
      <c r="H16268" s="77"/>
      <c r="I16268" s="77"/>
      <c r="J16268" s="77"/>
      <c r="K16268" s="77"/>
      <c r="L16268" s="77"/>
      <c r="M16268" s="77"/>
    </row>
    <row r="16269" ht="15.75" customHeight="1">
      <c r="A16269" s="79">
        <f t="shared" si="3"/>
        <v>58271</v>
      </c>
      <c r="H16269" s="77"/>
      <c r="I16269" s="77"/>
      <c r="J16269" s="77"/>
      <c r="K16269" s="77"/>
      <c r="L16269" s="77"/>
      <c r="M16269" s="77"/>
    </row>
    <row r="16270" ht="15.75" customHeight="1">
      <c r="A16270" s="79">
        <f t="shared" si="3"/>
        <v>58272</v>
      </c>
      <c r="H16270" s="77"/>
      <c r="I16270" s="77"/>
      <c r="J16270" s="77"/>
      <c r="K16270" s="77"/>
      <c r="L16270" s="77"/>
      <c r="M16270" s="77"/>
    </row>
    <row r="16271" ht="15.75" customHeight="1">
      <c r="A16271" s="79">
        <f t="shared" si="3"/>
        <v>58273</v>
      </c>
      <c r="H16271" s="77"/>
      <c r="I16271" s="77"/>
      <c r="J16271" s="77"/>
      <c r="K16271" s="77"/>
      <c r="L16271" s="77"/>
      <c r="M16271" s="77"/>
    </row>
    <row r="16272" ht="15.75" customHeight="1">
      <c r="A16272" s="79">
        <f t="shared" si="3"/>
        <v>58274</v>
      </c>
      <c r="H16272" s="77"/>
      <c r="I16272" s="77"/>
      <c r="J16272" s="77"/>
      <c r="K16272" s="77"/>
      <c r="L16272" s="77"/>
      <c r="M16272" s="77"/>
    </row>
    <row r="16273" ht="15.75" customHeight="1">
      <c r="A16273" s="79">
        <f t="shared" si="3"/>
        <v>58275</v>
      </c>
      <c r="H16273" s="77"/>
      <c r="I16273" s="77"/>
      <c r="J16273" s="77"/>
      <c r="K16273" s="77"/>
      <c r="L16273" s="77"/>
      <c r="M16273" s="77"/>
    </row>
    <row r="16274" ht="15.75" customHeight="1">
      <c r="A16274" s="79">
        <f t="shared" si="3"/>
        <v>58276</v>
      </c>
      <c r="H16274" s="77"/>
      <c r="I16274" s="77"/>
      <c r="J16274" s="77"/>
      <c r="K16274" s="77"/>
      <c r="L16274" s="77"/>
      <c r="M16274" s="77"/>
    </row>
    <row r="16275" ht="15.75" customHeight="1">
      <c r="A16275" s="79">
        <f t="shared" si="3"/>
        <v>58277</v>
      </c>
      <c r="H16275" s="77"/>
      <c r="I16275" s="77"/>
      <c r="J16275" s="77"/>
      <c r="K16275" s="77"/>
      <c r="L16275" s="77"/>
      <c r="M16275" s="77"/>
    </row>
    <row r="16276" ht="15.75" customHeight="1">
      <c r="A16276" s="79">
        <f t="shared" si="3"/>
        <v>58278</v>
      </c>
      <c r="H16276" s="77"/>
      <c r="I16276" s="77"/>
      <c r="J16276" s="77"/>
      <c r="K16276" s="77"/>
      <c r="L16276" s="77"/>
      <c r="M16276" s="77"/>
    </row>
    <row r="16277" ht="15.75" customHeight="1">
      <c r="A16277" s="79">
        <f t="shared" si="3"/>
        <v>58279</v>
      </c>
      <c r="H16277" s="77"/>
      <c r="I16277" s="77"/>
      <c r="J16277" s="77"/>
      <c r="K16277" s="77"/>
      <c r="L16277" s="77"/>
      <c r="M16277" s="77"/>
    </row>
    <row r="16278" ht="15.75" customHeight="1">
      <c r="A16278" s="79">
        <f t="shared" si="3"/>
        <v>58280</v>
      </c>
      <c r="H16278" s="77"/>
      <c r="I16278" s="77"/>
      <c r="J16278" s="77"/>
      <c r="K16278" s="77"/>
      <c r="L16278" s="77"/>
      <c r="M16278" s="77"/>
    </row>
    <row r="16279" ht="15.75" customHeight="1">
      <c r="A16279" s="79">
        <f t="shared" si="3"/>
        <v>58281</v>
      </c>
      <c r="H16279" s="77"/>
      <c r="I16279" s="77"/>
      <c r="J16279" s="77"/>
      <c r="K16279" s="77"/>
      <c r="L16279" s="77"/>
      <c r="M16279" s="77"/>
    </row>
    <row r="16280" ht="15.75" customHeight="1">
      <c r="A16280" s="79">
        <f t="shared" si="3"/>
        <v>58282</v>
      </c>
      <c r="H16280" s="77"/>
      <c r="I16280" s="77"/>
      <c r="J16280" s="77"/>
      <c r="K16280" s="77"/>
      <c r="L16280" s="77"/>
      <c r="M16280" s="77"/>
    </row>
    <row r="16281" ht="15.75" customHeight="1">
      <c r="A16281" s="79">
        <f t="shared" si="3"/>
        <v>58283</v>
      </c>
      <c r="H16281" s="77"/>
      <c r="I16281" s="77"/>
      <c r="J16281" s="77"/>
      <c r="K16281" s="77"/>
      <c r="L16281" s="77"/>
      <c r="M16281" s="77"/>
    </row>
    <row r="16282" ht="15.75" customHeight="1">
      <c r="A16282" s="79">
        <f t="shared" si="3"/>
        <v>58284</v>
      </c>
      <c r="H16282" s="77"/>
      <c r="I16282" s="77"/>
      <c r="J16282" s="77"/>
      <c r="K16282" s="77"/>
      <c r="L16282" s="77"/>
      <c r="M16282" s="77"/>
    </row>
    <row r="16283" ht="15.75" customHeight="1">
      <c r="A16283" s="79">
        <f t="shared" si="3"/>
        <v>58285</v>
      </c>
      <c r="H16283" s="77"/>
      <c r="I16283" s="77"/>
      <c r="J16283" s="77"/>
      <c r="K16283" s="77"/>
      <c r="L16283" s="77"/>
      <c r="M16283" s="77"/>
    </row>
    <row r="16284" ht="15.75" customHeight="1">
      <c r="A16284" s="79">
        <f t="shared" si="3"/>
        <v>58286</v>
      </c>
      <c r="H16284" s="77"/>
      <c r="I16284" s="77"/>
      <c r="J16284" s="77"/>
      <c r="K16284" s="77"/>
      <c r="L16284" s="77"/>
      <c r="M16284" s="77"/>
    </row>
    <row r="16285" ht="15.75" customHeight="1">
      <c r="A16285" s="79">
        <f t="shared" si="3"/>
        <v>58287</v>
      </c>
      <c r="H16285" s="77"/>
      <c r="I16285" s="77"/>
      <c r="J16285" s="77"/>
      <c r="K16285" s="77"/>
      <c r="L16285" s="77"/>
      <c r="M16285" s="77"/>
    </row>
    <row r="16286" ht="15.75" customHeight="1">
      <c r="A16286" s="79">
        <f t="shared" si="3"/>
        <v>58288</v>
      </c>
      <c r="H16286" s="77"/>
      <c r="I16286" s="77"/>
      <c r="J16286" s="77"/>
      <c r="K16286" s="77"/>
      <c r="L16286" s="77"/>
      <c r="M16286" s="77"/>
    </row>
    <row r="16287" ht="15.75" customHeight="1">
      <c r="A16287" s="79">
        <f t="shared" si="3"/>
        <v>58289</v>
      </c>
      <c r="H16287" s="77"/>
      <c r="I16287" s="77"/>
      <c r="J16287" s="77"/>
      <c r="K16287" s="77"/>
      <c r="L16287" s="77"/>
      <c r="M16287" s="77"/>
    </row>
    <row r="16288" ht="15.75" customHeight="1">
      <c r="A16288" s="79">
        <f t="shared" si="3"/>
        <v>58290</v>
      </c>
      <c r="H16288" s="77"/>
      <c r="I16288" s="77"/>
      <c r="J16288" s="77"/>
      <c r="K16288" s="77"/>
      <c r="L16288" s="77"/>
      <c r="M16288" s="77"/>
    </row>
    <row r="16289" ht="15.75" customHeight="1">
      <c r="A16289" s="79">
        <f t="shared" si="3"/>
        <v>58291</v>
      </c>
      <c r="H16289" s="77"/>
      <c r="I16289" s="77"/>
      <c r="J16289" s="77"/>
      <c r="K16289" s="77"/>
      <c r="L16289" s="77"/>
      <c r="M16289" s="77"/>
    </row>
    <row r="16290" ht="15.75" customHeight="1">
      <c r="A16290" s="79">
        <f t="shared" si="3"/>
        <v>58292</v>
      </c>
      <c r="H16290" s="77"/>
      <c r="I16290" s="77"/>
      <c r="J16290" s="77"/>
      <c r="K16290" s="77"/>
      <c r="L16290" s="77"/>
      <c r="M16290" s="77"/>
    </row>
    <row r="16291" ht="15.75" customHeight="1">
      <c r="A16291" s="79">
        <f t="shared" si="3"/>
        <v>58293</v>
      </c>
      <c r="H16291" s="77"/>
      <c r="I16291" s="77"/>
      <c r="J16291" s="77"/>
      <c r="K16291" s="77"/>
      <c r="L16291" s="77"/>
      <c r="M16291" s="77"/>
    </row>
    <row r="16292" ht="15.75" customHeight="1">
      <c r="A16292" s="79">
        <f t="shared" si="3"/>
        <v>58294</v>
      </c>
      <c r="H16292" s="77"/>
      <c r="I16292" s="77"/>
      <c r="J16292" s="77"/>
      <c r="K16292" s="77"/>
      <c r="L16292" s="77"/>
      <c r="M16292" s="77"/>
    </row>
    <row r="16293" ht="15.75" customHeight="1">
      <c r="A16293" s="79">
        <f t="shared" si="3"/>
        <v>58295</v>
      </c>
      <c r="H16293" s="77"/>
      <c r="I16293" s="77"/>
      <c r="J16293" s="77"/>
      <c r="K16293" s="77"/>
      <c r="L16293" s="77"/>
      <c r="M16293" s="77"/>
    </row>
    <row r="16294" ht="15.75" customHeight="1">
      <c r="A16294" s="79">
        <f t="shared" si="3"/>
        <v>58296</v>
      </c>
      <c r="H16294" s="77"/>
      <c r="I16294" s="77"/>
      <c r="J16294" s="77"/>
      <c r="K16294" s="77"/>
      <c r="L16294" s="77"/>
      <c r="M16294" s="77"/>
    </row>
    <row r="16295" ht="15.75" customHeight="1">
      <c r="A16295" s="79">
        <f t="shared" si="3"/>
        <v>58297</v>
      </c>
      <c r="H16295" s="77"/>
      <c r="I16295" s="77"/>
      <c r="J16295" s="77"/>
      <c r="K16295" s="77"/>
      <c r="L16295" s="77"/>
      <c r="M16295" s="77"/>
    </row>
    <row r="16296" ht="15.75" customHeight="1">
      <c r="A16296" s="79">
        <f t="shared" si="3"/>
        <v>58298</v>
      </c>
      <c r="H16296" s="77"/>
      <c r="I16296" s="77"/>
      <c r="J16296" s="77"/>
      <c r="K16296" s="77"/>
      <c r="L16296" s="77"/>
      <c r="M16296" s="77"/>
    </row>
    <row r="16297" ht="15.75" customHeight="1">
      <c r="A16297" s="79">
        <f t="shared" si="3"/>
        <v>58299</v>
      </c>
      <c r="H16297" s="77"/>
      <c r="I16297" s="77"/>
      <c r="J16297" s="77"/>
      <c r="K16297" s="77"/>
      <c r="L16297" s="77"/>
      <c r="M16297" s="77"/>
    </row>
    <row r="16298" ht="15.75" customHeight="1">
      <c r="A16298" s="79">
        <f t="shared" si="3"/>
        <v>58300</v>
      </c>
      <c r="H16298" s="77"/>
      <c r="I16298" s="77"/>
      <c r="J16298" s="77"/>
      <c r="K16298" s="77"/>
      <c r="L16298" s="77"/>
      <c r="M16298" s="77"/>
    </row>
    <row r="16299" ht="15.75" customHeight="1">
      <c r="A16299" s="79">
        <f t="shared" si="3"/>
        <v>58301</v>
      </c>
      <c r="H16299" s="77"/>
      <c r="I16299" s="77"/>
      <c r="J16299" s="77"/>
      <c r="K16299" s="77"/>
      <c r="L16299" s="77"/>
      <c r="M16299" s="77"/>
    </row>
    <row r="16300" ht="15.75" customHeight="1">
      <c r="A16300" s="79">
        <f t="shared" si="3"/>
        <v>58302</v>
      </c>
      <c r="H16300" s="77"/>
      <c r="I16300" s="77"/>
      <c r="J16300" s="77"/>
      <c r="K16300" s="77"/>
      <c r="L16300" s="77"/>
      <c r="M16300" s="77"/>
    </row>
    <row r="16301" ht="15.75" customHeight="1">
      <c r="A16301" s="79">
        <f t="shared" si="3"/>
        <v>58303</v>
      </c>
      <c r="H16301" s="77"/>
      <c r="I16301" s="77"/>
      <c r="J16301" s="77"/>
      <c r="K16301" s="77"/>
      <c r="L16301" s="77"/>
      <c r="M16301" s="77"/>
    </row>
    <row r="16302" ht="15.75" customHeight="1">
      <c r="A16302" s="79">
        <f t="shared" si="3"/>
        <v>58304</v>
      </c>
      <c r="H16302" s="77"/>
      <c r="I16302" s="77"/>
      <c r="J16302" s="77"/>
      <c r="K16302" s="77"/>
      <c r="L16302" s="77"/>
      <c r="M16302" s="77"/>
    </row>
    <row r="16303" ht="15.75" customHeight="1">
      <c r="A16303" s="79">
        <f t="shared" si="3"/>
        <v>58305</v>
      </c>
      <c r="H16303" s="77"/>
      <c r="I16303" s="77"/>
      <c r="J16303" s="77"/>
      <c r="K16303" s="77"/>
      <c r="L16303" s="77"/>
      <c r="M16303" s="77"/>
    </row>
    <row r="16304" ht="15.75" customHeight="1">
      <c r="A16304" s="79">
        <f t="shared" si="3"/>
        <v>58306</v>
      </c>
      <c r="H16304" s="77"/>
      <c r="I16304" s="77"/>
      <c r="J16304" s="77"/>
      <c r="K16304" s="77"/>
      <c r="L16304" s="77"/>
      <c r="M16304" s="77"/>
    </row>
    <row r="16305" ht="15.75" customHeight="1">
      <c r="A16305" s="79">
        <f t="shared" si="3"/>
        <v>58307</v>
      </c>
      <c r="H16305" s="77"/>
      <c r="I16305" s="77"/>
      <c r="J16305" s="77"/>
      <c r="K16305" s="77"/>
      <c r="L16305" s="77"/>
      <c r="M16305" s="77"/>
    </row>
    <row r="16306" ht="15.75" customHeight="1">
      <c r="A16306" s="79">
        <f t="shared" si="3"/>
        <v>58308</v>
      </c>
      <c r="H16306" s="77"/>
      <c r="I16306" s="77"/>
      <c r="J16306" s="77"/>
      <c r="K16306" s="77"/>
      <c r="L16306" s="77"/>
      <c r="M16306" s="77"/>
    </row>
    <row r="16307" ht="15.75" customHeight="1">
      <c r="A16307" s="79">
        <f t="shared" si="3"/>
        <v>58309</v>
      </c>
      <c r="H16307" s="77"/>
      <c r="I16307" s="77"/>
      <c r="J16307" s="77"/>
      <c r="K16307" s="77"/>
      <c r="L16307" s="77"/>
      <c r="M16307" s="77"/>
    </row>
    <row r="16308" ht="15.75" customHeight="1">
      <c r="A16308" s="79">
        <f t="shared" si="3"/>
        <v>58310</v>
      </c>
      <c r="H16308" s="77"/>
      <c r="I16308" s="77"/>
      <c r="J16308" s="77"/>
      <c r="K16308" s="77"/>
      <c r="L16308" s="77"/>
      <c r="M16308" s="77"/>
    </row>
    <row r="16309" ht="15.75" customHeight="1">
      <c r="A16309" s="79">
        <f t="shared" si="3"/>
        <v>58311</v>
      </c>
      <c r="H16309" s="77"/>
      <c r="I16309" s="77"/>
      <c r="J16309" s="77"/>
      <c r="K16309" s="77"/>
      <c r="L16309" s="77"/>
      <c r="M16309" s="77"/>
    </row>
    <row r="16310" ht="15.75" customHeight="1">
      <c r="A16310" s="79">
        <f t="shared" si="3"/>
        <v>58312</v>
      </c>
      <c r="H16310" s="77"/>
      <c r="I16310" s="77"/>
      <c r="J16310" s="77"/>
      <c r="K16310" s="77"/>
      <c r="L16310" s="77"/>
      <c r="M16310" s="77"/>
    </row>
    <row r="16311" ht="15.75" customHeight="1">
      <c r="A16311" s="79">
        <f t="shared" si="3"/>
        <v>58313</v>
      </c>
      <c r="H16311" s="77"/>
      <c r="I16311" s="77"/>
      <c r="J16311" s="77"/>
      <c r="K16311" s="77"/>
      <c r="L16311" s="77"/>
      <c r="M16311" s="77"/>
    </row>
    <row r="16312" ht="15.75" customHeight="1">
      <c r="A16312" s="79">
        <f t="shared" si="3"/>
        <v>58314</v>
      </c>
      <c r="H16312" s="77"/>
      <c r="I16312" s="77"/>
      <c r="J16312" s="77"/>
      <c r="K16312" s="77"/>
      <c r="L16312" s="77"/>
      <c r="M16312" s="77"/>
    </row>
    <row r="16313" ht="15.75" customHeight="1">
      <c r="A16313" s="79">
        <f t="shared" si="3"/>
        <v>58315</v>
      </c>
      <c r="H16313" s="77"/>
      <c r="I16313" s="77"/>
      <c r="J16313" s="77"/>
      <c r="K16313" s="77"/>
      <c r="L16313" s="77"/>
      <c r="M16313" s="77"/>
    </row>
    <row r="16314" ht="15.75" customHeight="1">
      <c r="A16314" s="79">
        <f t="shared" si="3"/>
        <v>58316</v>
      </c>
      <c r="H16314" s="77"/>
      <c r="I16314" s="77"/>
      <c r="J16314" s="77"/>
      <c r="K16314" s="77"/>
      <c r="L16314" s="77"/>
      <c r="M16314" s="77"/>
    </row>
    <row r="16315" ht="15.75" customHeight="1">
      <c r="A16315" s="79">
        <f t="shared" si="3"/>
        <v>58317</v>
      </c>
      <c r="H16315" s="77"/>
      <c r="I16315" s="77"/>
      <c r="J16315" s="77"/>
      <c r="K16315" s="77"/>
      <c r="L16315" s="77"/>
      <c r="M16315" s="77"/>
    </row>
    <row r="16316" ht="15.75" customHeight="1">
      <c r="A16316" s="79">
        <f t="shared" si="3"/>
        <v>58318</v>
      </c>
      <c r="H16316" s="77"/>
      <c r="I16316" s="77"/>
      <c r="J16316" s="77"/>
      <c r="K16316" s="77"/>
      <c r="L16316" s="77"/>
      <c r="M16316" s="77"/>
    </row>
    <row r="16317" ht="15.75" customHeight="1">
      <c r="A16317" s="79">
        <f t="shared" si="3"/>
        <v>58319</v>
      </c>
      <c r="H16317" s="77"/>
      <c r="I16317" s="77"/>
      <c r="J16317" s="77"/>
      <c r="K16317" s="77"/>
      <c r="L16317" s="77"/>
      <c r="M16317" s="77"/>
    </row>
    <row r="16318" ht="15.75" customHeight="1">
      <c r="A16318" s="79">
        <f t="shared" si="3"/>
        <v>58320</v>
      </c>
      <c r="H16318" s="77"/>
      <c r="I16318" s="77"/>
      <c r="J16318" s="77"/>
      <c r="K16318" s="77"/>
      <c r="L16318" s="77"/>
      <c r="M16318" s="77"/>
    </row>
    <row r="16319" ht="15.75" customHeight="1">
      <c r="A16319" s="79">
        <f t="shared" si="3"/>
        <v>58321</v>
      </c>
      <c r="H16319" s="77"/>
      <c r="I16319" s="77"/>
      <c r="J16319" s="77"/>
      <c r="K16319" s="77"/>
      <c r="L16319" s="77"/>
      <c r="M16319" s="77"/>
    </row>
    <row r="16320" ht="15.75" customHeight="1">
      <c r="A16320" s="79">
        <f t="shared" si="3"/>
        <v>58322</v>
      </c>
      <c r="H16320" s="77"/>
      <c r="I16320" s="77"/>
      <c r="J16320" s="77"/>
      <c r="K16320" s="77"/>
      <c r="L16320" s="77"/>
      <c r="M16320" s="77"/>
    </row>
    <row r="16321" ht="15.75" customHeight="1">
      <c r="A16321" s="79">
        <f t="shared" si="3"/>
        <v>58323</v>
      </c>
      <c r="H16321" s="77"/>
      <c r="I16321" s="77"/>
      <c r="J16321" s="77"/>
      <c r="K16321" s="77"/>
      <c r="L16321" s="77"/>
      <c r="M16321" s="77"/>
    </row>
    <row r="16322" ht="15.75" customHeight="1">
      <c r="A16322" s="79">
        <f t="shared" si="3"/>
        <v>58324</v>
      </c>
      <c r="H16322" s="77"/>
      <c r="I16322" s="77"/>
      <c r="J16322" s="77"/>
      <c r="K16322" s="77"/>
      <c r="L16322" s="77"/>
      <c r="M16322" s="77"/>
    </row>
    <row r="16323" ht="15.75" customHeight="1">
      <c r="A16323" s="79">
        <f t="shared" si="3"/>
        <v>58325</v>
      </c>
      <c r="H16323" s="77"/>
      <c r="I16323" s="77"/>
      <c r="J16323" s="77"/>
      <c r="K16323" s="77"/>
      <c r="L16323" s="77"/>
      <c r="M16323" s="77"/>
    </row>
    <row r="16324" ht="15.75" customHeight="1">
      <c r="A16324" s="79">
        <f t="shared" si="3"/>
        <v>58326</v>
      </c>
      <c r="H16324" s="77"/>
      <c r="I16324" s="77"/>
      <c r="J16324" s="77"/>
      <c r="K16324" s="77"/>
      <c r="L16324" s="77"/>
      <c r="M16324" s="77"/>
    </row>
    <row r="16325" ht="15.75" customHeight="1">
      <c r="A16325" s="79">
        <f t="shared" si="3"/>
        <v>58327</v>
      </c>
      <c r="H16325" s="77"/>
      <c r="I16325" s="77"/>
      <c r="J16325" s="77"/>
      <c r="K16325" s="77"/>
      <c r="L16325" s="77"/>
      <c r="M16325" s="77"/>
    </row>
    <row r="16326" ht="15.75" customHeight="1">
      <c r="A16326" s="79">
        <f t="shared" si="3"/>
        <v>58328</v>
      </c>
      <c r="H16326" s="77"/>
      <c r="I16326" s="77"/>
      <c r="J16326" s="77"/>
      <c r="K16326" s="77"/>
      <c r="L16326" s="77"/>
      <c r="M16326" s="77"/>
    </row>
    <row r="16327" ht="15.75" customHeight="1">
      <c r="A16327" s="79">
        <f t="shared" si="3"/>
        <v>58329</v>
      </c>
      <c r="H16327" s="77"/>
      <c r="I16327" s="77"/>
      <c r="J16327" s="77"/>
      <c r="K16327" s="77"/>
      <c r="L16327" s="77"/>
      <c r="M16327" s="77"/>
    </row>
    <row r="16328" ht="15.75" customHeight="1">
      <c r="A16328" s="79">
        <f t="shared" si="3"/>
        <v>58330</v>
      </c>
      <c r="H16328" s="77"/>
      <c r="I16328" s="77"/>
      <c r="J16328" s="77"/>
      <c r="K16328" s="77"/>
      <c r="L16328" s="77"/>
      <c r="M16328" s="77"/>
    </row>
    <row r="16329" ht="15.75" customHeight="1">
      <c r="A16329" s="79">
        <f t="shared" si="3"/>
        <v>58331</v>
      </c>
      <c r="H16329" s="77"/>
      <c r="I16329" s="77"/>
      <c r="J16329" s="77"/>
      <c r="K16329" s="77"/>
      <c r="L16329" s="77"/>
      <c r="M16329" s="77"/>
    </row>
    <row r="16330" ht="15.75" customHeight="1">
      <c r="A16330" s="79">
        <f t="shared" si="3"/>
        <v>58332</v>
      </c>
      <c r="H16330" s="77"/>
      <c r="I16330" s="77"/>
      <c r="J16330" s="77"/>
      <c r="K16330" s="77"/>
      <c r="L16330" s="77"/>
      <c r="M16330" s="77"/>
    </row>
    <row r="16331" ht="15.75" customHeight="1">
      <c r="A16331" s="79">
        <f t="shared" si="3"/>
        <v>58333</v>
      </c>
      <c r="H16331" s="77"/>
      <c r="I16331" s="77"/>
      <c r="J16331" s="77"/>
      <c r="K16331" s="77"/>
      <c r="L16331" s="77"/>
      <c r="M16331" s="77"/>
    </row>
    <row r="16332" ht="15.75" customHeight="1">
      <c r="A16332" s="79">
        <f t="shared" si="3"/>
        <v>58334</v>
      </c>
      <c r="H16332" s="77"/>
      <c r="I16332" s="77"/>
      <c r="J16332" s="77"/>
      <c r="K16332" s="77"/>
      <c r="L16332" s="77"/>
      <c r="M16332" s="77"/>
    </row>
    <row r="16333" ht="15.75" customHeight="1">
      <c r="A16333" s="79">
        <f t="shared" si="3"/>
        <v>58335</v>
      </c>
      <c r="H16333" s="77"/>
      <c r="I16333" s="77"/>
      <c r="J16333" s="77"/>
      <c r="K16333" s="77"/>
      <c r="L16333" s="77"/>
      <c r="M16333" s="77"/>
    </row>
    <row r="16334" ht="15.75" customHeight="1">
      <c r="A16334" s="79">
        <f t="shared" si="3"/>
        <v>58336</v>
      </c>
      <c r="H16334" s="77"/>
      <c r="I16334" s="77"/>
      <c r="J16334" s="77"/>
      <c r="K16334" s="77"/>
      <c r="L16334" s="77"/>
      <c r="M16334" s="77"/>
    </row>
    <row r="16335" ht="15.75" customHeight="1">
      <c r="A16335" s="79">
        <f t="shared" si="3"/>
        <v>58337</v>
      </c>
      <c r="H16335" s="77"/>
      <c r="I16335" s="77"/>
      <c r="J16335" s="77"/>
      <c r="K16335" s="77"/>
      <c r="L16335" s="77"/>
      <c r="M16335" s="77"/>
    </row>
    <row r="16336" ht="15.75" customHeight="1">
      <c r="A16336" s="79">
        <f t="shared" si="3"/>
        <v>58338</v>
      </c>
      <c r="H16336" s="77"/>
      <c r="I16336" s="77"/>
      <c r="J16336" s="77"/>
      <c r="K16336" s="77"/>
      <c r="L16336" s="77"/>
      <c r="M16336" s="77"/>
    </row>
    <row r="16337" ht="15.75" customHeight="1">
      <c r="A16337" s="79">
        <f t="shared" si="3"/>
        <v>58339</v>
      </c>
      <c r="H16337" s="77"/>
      <c r="I16337" s="77"/>
      <c r="J16337" s="77"/>
      <c r="K16337" s="77"/>
      <c r="L16337" s="77"/>
      <c r="M16337" s="77"/>
    </row>
    <row r="16338" ht="15.75" customHeight="1">
      <c r="A16338" s="79">
        <f t="shared" si="3"/>
        <v>58340</v>
      </c>
      <c r="H16338" s="77"/>
      <c r="I16338" s="77"/>
      <c r="J16338" s="77"/>
      <c r="K16338" s="77"/>
      <c r="L16338" s="77"/>
      <c r="M16338" s="77"/>
    </row>
    <row r="16339" ht="15.75" customHeight="1">
      <c r="A16339" s="79">
        <f t="shared" si="3"/>
        <v>58341</v>
      </c>
      <c r="H16339" s="77"/>
      <c r="I16339" s="77"/>
      <c r="J16339" s="77"/>
      <c r="K16339" s="77"/>
      <c r="L16339" s="77"/>
      <c r="M16339" s="77"/>
    </row>
    <row r="16340" ht="15.75" customHeight="1">
      <c r="A16340" s="79">
        <f t="shared" si="3"/>
        <v>58342</v>
      </c>
      <c r="H16340" s="77"/>
      <c r="I16340" s="77"/>
      <c r="J16340" s="77"/>
      <c r="K16340" s="77"/>
      <c r="L16340" s="77"/>
      <c r="M16340" s="77"/>
    </row>
    <row r="16341" ht="15.75" customHeight="1">
      <c r="A16341" s="79">
        <f t="shared" si="3"/>
        <v>58343</v>
      </c>
      <c r="H16341" s="77"/>
      <c r="I16341" s="77"/>
      <c r="J16341" s="77"/>
      <c r="K16341" s="77"/>
      <c r="L16341" s="77"/>
      <c r="M16341" s="77"/>
    </row>
    <row r="16342" ht="15.75" customHeight="1">
      <c r="A16342" s="79">
        <f t="shared" si="3"/>
        <v>58344</v>
      </c>
      <c r="H16342" s="77"/>
      <c r="I16342" s="77"/>
      <c r="J16342" s="77"/>
      <c r="K16342" s="77"/>
      <c r="L16342" s="77"/>
      <c r="M16342" s="77"/>
    </row>
    <row r="16343" ht="15.75" customHeight="1">
      <c r="A16343" s="79">
        <f t="shared" si="3"/>
        <v>58345</v>
      </c>
      <c r="H16343" s="77"/>
      <c r="I16343" s="77"/>
      <c r="J16343" s="77"/>
      <c r="K16343" s="77"/>
      <c r="L16343" s="77"/>
      <c r="M16343" s="77"/>
    </row>
    <row r="16344" ht="15.75" customHeight="1">
      <c r="A16344" s="79">
        <f t="shared" si="3"/>
        <v>58346</v>
      </c>
      <c r="H16344" s="77"/>
      <c r="I16344" s="77"/>
      <c r="J16344" s="77"/>
      <c r="K16344" s="77"/>
      <c r="L16344" s="77"/>
      <c r="M16344" s="77"/>
    </row>
    <row r="16345" ht="15.75" customHeight="1">
      <c r="A16345" s="79">
        <f t="shared" si="3"/>
        <v>58347</v>
      </c>
      <c r="H16345" s="77"/>
      <c r="I16345" s="77"/>
      <c r="J16345" s="77"/>
      <c r="K16345" s="77"/>
      <c r="L16345" s="77"/>
      <c r="M16345" s="77"/>
    </row>
    <row r="16346" ht="15.75" customHeight="1">
      <c r="A16346" s="79">
        <f t="shared" si="3"/>
        <v>58348</v>
      </c>
      <c r="H16346" s="77"/>
      <c r="I16346" s="77"/>
      <c r="J16346" s="77"/>
      <c r="K16346" s="77"/>
      <c r="L16346" s="77"/>
      <c r="M16346" s="77"/>
    </row>
    <row r="16347" ht="15.75" customHeight="1">
      <c r="A16347" s="79">
        <f t="shared" si="3"/>
        <v>58349</v>
      </c>
      <c r="H16347" s="77"/>
      <c r="I16347" s="77"/>
      <c r="J16347" s="77"/>
      <c r="K16347" s="77"/>
      <c r="L16347" s="77"/>
      <c r="M16347" s="77"/>
    </row>
    <row r="16348" ht="15.75" customHeight="1">
      <c r="A16348" s="79">
        <f t="shared" si="3"/>
        <v>58350</v>
      </c>
      <c r="H16348" s="77"/>
      <c r="I16348" s="77"/>
      <c r="J16348" s="77"/>
      <c r="K16348" s="77"/>
      <c r="L16348" s="77"/>
      <c r="M16348" s="77"/>
    </row>
    <row r="16349" ht="15.75" customHeight="1">
      <c r="A16349" s="79">
        <f t="shared" si="3"/>
        <v>58351</v>
      </c>
      <c r="H16349" s="77"/>
      <c r="I16349" s="77"/>
      <c r="J16349" s="77"/>
      <c r="K16349" s="77"/>
      <c r="L16349" s="77"/>
      <c r="M16349" s="77"/>
    </row>
    <row r="16350" ht="15.75" customHeight="1">
      <c r="A16350" s="79">
        <f t="shared" si="3"/>
        <v>58352</v>
      </c>
      <c r="H16350" s="77"/>
      <c r="I16350" s="77"/>
      <c r="J16350" s="77"/>
      <c r="K16350" s="77"/>
      <c r="L16350" s="77"/>
      <c r="M16350" s="77"/>
    </row>
    <row r="16351" ht="15.75" customHeight="1">
      <c r="A16351" s="79">
        <f t="shared" si="3"/>
        <v>58353</v>
      </c>
      <c r="H16351" s="77"/>
      <c r="I16351" s="77"/>
      <c r="J16351" s="77"/>
      <c r="K16351" s="77"/>
      <c r="L16351" s="77"/>
      <c r="M16351" s="77"/>
    </row>
    <row r="16352" ht="15.75" customHeight="1">
      <c r="A16352" s="79">
        <f t="shared" si="3"/>
        <v>58354</v>
      </c>
      <c r="H16352" s="77"/>
      <c r="I16352" s="77"/>
      <c r="J16352" s="77"/>
      <c r="K16352" s="77"/>
      <c r="L16352" s="77"/>
      <c r="M16352" s="77"/>
    </row>
    <row r="16353" ht="15.75" customHeight="1">
      <c r="A16353" s="79">
        <f t="shared" si="3"/>
        <v>58355</v>
      </c>
      <c r="H16353" s="77"/>
      <c r="I16353" s="77"/>
      <c r="J16353" s="77"/>
      <c r="K16353" s="77"/>
      <c r="L16353" s="77"/>
      <c r="M16353" s="77"/>
    </row>
    <row r="16354" ht="15.75" customHeight="1">
      <c r="A16354" s="79">
        <f t="shared" si="3"/>
        <v>58356</v>
      </c>
      <c r="H16354" s="77"/>
      <c r="I16354" s="77"/>
      <c r="J16354" s="77"/>
      <c r="K16354" s="77"/>
      <c r="L16354" s="77"/>
      <c r="M16354" s="77"/>
    </row>
    <row r="16355" ht="15.75" customHeight="1">
      <c r="A16355" s="79">
        <f t="shared" si="3"/>
        <v>58357</v>
      </c>
      <c r="H16355" s="77"/>
      <c r="I16355" s="77"/>
      <c r="J16355" s="77"/>
      <c r="K16355" s="77"/>
      <c r="L16355" s="77"/>
      <c r="M16355" s="77"/>
    </row>
    <row r="16356" ht="15.75" customHeight="1">
      <c r="A16356" s="79">
        <f t="shared" si="3"/>
        <v>58358</v>
      </c>
      <c r="H16356" s="77"/>
      <c r="I16356" s="77"/>
      <c r="J16356" s="77"/>
      <c r="K16356" s="77"/>
      <c r="L16356" s="77"/>
      <c r="M16356" s="77"/>
    </row>
    <row r="16357" ht="15.75" customHeight="1">
      <c r="A16357" s="79">
        <f t="shared" si="3"/>
        <v>58359</v>
      </c>
      <c r="H16357" s="77"/>
      <c r="I16357" s="77"/>
      <c r="J16357" s="77"/>
      <c r="K16357" s="77"/>
      <c r="L16357" s="77"/>
      <c r="M16357" s="77"/>
    </row>
    <row r="16358" ht="15.75" customHeight="1">
      <c r="A16358" s="79">
        <f t="shared" si="3"/>
        <v>58360</v>
      </c>
      <c r="H16358" s="77"/>
      <c r="I16358" s="77"/>
      <c r="J16358" s="77"/>
      <c r="K16358" s="77"/>
      <c r="L16358" s="77"/>
      <c r="M16358" s="77"/>
    </row>
    <row r="16359" ht="15.75" customHeight="1">
      <c r="A16359" s="79">
        <f t="shared" si="3"/>
        <v>58361</v>
      </c>
      <c r="H16359" s="77"/>
      <c r="I16359" s="77"/>
      <c r="J16359" s="77"/>
      <c r="K16359" s="77"/>
      <c r="L16359" s="77"/>
      <c r="M16359" s="77"/>
    </row>
    <row r="16360" ht="15.75" customHeight="1">
      <c r="A16360" s="79">
        <f t="shared" si="3"/>
        <v>58362</v>
      </c>
      <c r="H16360" s="77"/>
      <c r="I16360" s="77"/>
      <c r="J16360" s="77"/>
      <c r="K16360" s="77"/>
      <c r="L16360" s="77"/>
      <c r="M16360" s="77"/>
    </row>
    <row r="16361" ht="15.75" customHeight="1">
      <c r="A16361" s="79">
        <f t="shared" si="3"/>
        <v>58363</v>
      </c>
      <c r="H16361" s="77"/>
      <c r="I16361" s="77"/>
      <c r="J16361" s="77"/>
      <c r="K16361" s="77"/>
      <c r="L16361" s="77"/>
      <c r="M16361" s="77"/>
    </row>
    <row r="16362" ht="15.75" customHeight="1">
      <c r="A16362" s="79">
        <f t="shared" si="3"/>
        <v>58364</v>
      </c>
      <c r="H16362" s="77"/>
      <c r="I16362" s="77"/>
      <c r="J16362" s="77"/>
      <c r="K16362" s="77"/>
      <c r="L16362" s="77"/>
      <c r="M16362" s="77"/>
    </row>
    <row r="16363" ht="15.75" customHeight="1">
      <c r="A16363" s="79">
        <f t="shared" si="3"/>
        <v>58365</v>
      </c>
      <c r="H16363" s="77"/>
      <c r="I16363" s="77"/>
      <c r="J16363" s="77"/>
      <c r="K16363" s="77"/>
      <c r="L16363" s="77"/>
      <c r="M16363" s="77"/>
    </row>
    <row r="16364" ht="15.75" customHeight="1">
      <c r="A16364" s="79">
        <f t="shared" si="3"/>
        <v>58366</v>
      </c>
      <c r="H16364" s="77"/>
      <c r="I16364" s="77"/>
      <c r="J16364" s="77"/>
      <c r="K16364" s="77"/>
      <c r="L16364" s="77"/>
      <c r="M16364" s="77"/>
    </row>
    <row r="16365" ht="15.75" customHeight="1">
      <c r="A16365" s="79">
        <f t="shared" si="3"/>
        <v>58367</v>
      </c>
      <c r="H16365" s="77"/>
      <c r="I16365" s="77"/>
      <c r="J16365" s="77"/>
      <c r="K16365" s="77"/>
      <c r="L16365" s="77"/>
      <c r="M16365" s="77"/>
    </row>
    <row r="16366" ht="15.75" customHeight="1">
      <c r="A16366" s="79">
        <f t="shared" si="3"/>
        <v>58368</v>
      </c>
      <c r="H16366" s="77"/>
      <c r="I16366" s="77"/>
      <c r="J16366" s="77"/>
      <c r="K16366" s="77"/>
      <c r="L16366" s="77"/>
      <c r="M16366" s="77"/>
    </row>
    <row r="16367" ht="15.75" customHeight="1">
      <c r="A16367" s="79">
        <f t="shared" si="3"/>
        <v>58369</v>
      </c>
      <c r="H16367" s="77"/>
      <c r="I16367" s="77"/>
      <c r="J16367" s="77"/>
      <c r="K16367" s="77"/>
      <c r="L16367" s="77"/>
      <c r="M16367" s="77"/>
    </row>
    <row r="16368" ht="15.75" customHeight="1">
      <c r="A16368" s="79">
        <f t="shared" si="3"/>
        <v>58370</v>
      </c>
      <c r="H16368" s="77"/>
      <c r="I16368" s="77"/>
      <c r="J16368" s="77"/>
      <c r="K16368" s="77"/>
      <c r="L16368" s="77"/>
      <c r="M16368" s="77"/>
    </row>
    <row r="16369" ht="15.75" customHeight="1">
      <c r="A16369" s="79">
        <f t="shared" si="3"/>
        <v>58371</v>
      </c>
      <c r="H16369" s="77"/>
      <c r="I16369" s="77"/>
      <c r="J16369" s="77"/>
      <c r="K16369" s="77"/>
      <c r="L16369" s="77"/>
      <c r="M16369" s="77"/>
    </row>
    <row r="16370" ht="15.75" customHeight="1">
      <c r="A16370" s="79">
        <f t="shared" si="3"/>
        <v>58372</v>
      </c>
      <c r="H16370" s="77"/>
      <c r="I16370" s="77"/>
      <c r="J16370" s="77"/>
      <c r="K16370" s="77"/>
      <c r="L16370" s="77"/>
      <c r="M16370" s="77"/>
    </row>
    <row r="16371" ht="15.75" customHeight="1">
      <c r="A16371" s="79">
        <f t="shared" si="3"/>
        <v>58373</v>
      </c>
      <c r="H16371" s="77"/>
      <c r="I16371" s="77"/>
      <c r="J16371" s="77"/>
      <c r="K16371" s="77"/>
      <c r="L16371" s="77"/>
      <c r="M16371" s="77"/>
    </row>
    <row r="16372" ht="15.75" customHeight="1">
      <c r="A16372" s="79">
        <f t="shared" si="3"/>
        <v>58374</v>
      </c>
      <c r="H16372" s="77"/>
      <c r="I16372" s="77"/>
      <c r="J16372" s="77"/>
      <c r="K16372" s="77"/>
      <c r="L16372" s="77"/>
      <c r="M16372" s="77"/>
    </row>
    <row r="16373" ht="15.75" customHeight="1">
      <c r="A16373" s="79">
        <f t="shared" si="3"/>
        <v>58375</v>
      </c>
      <c r="H16373" s="77"/>
      <c r="I16373" s="77"/>
      <c r="J16373" s="77"/>
      <c r="K16373" s="77"/>
      <c r="L16373" s="77"/>
      <c r="M16373" s="77"/>
    </row>
    <row r="16374" ht="15.75" customHeight="1">
      <c r="A16374" s="79">
        <f t="shared" si="3"/>
        <v>58376</v>
      </c>
      <c r="H16374" s="77"/>
      <c r="I16374" s="77"/>
      <c r="J16374" s="77"/>
      <c r="K16374" s="77"/>
      <c r="L16374" s="77"/>
      <c r="M16374" s="77"/>
    </row>
    <row r="16375" ht="15.75" customHeight="1">
      <c r="A16375" s="79">
        <f t="shared" si="3"/>
        <v>58377</v>
      </c>
      <c r="H16375" s="77"/>
      <c r="I16375" s="77"/>
      <c r="J16375" s="77"/>
      <c r="K16375" s="77"/>
      <c r="L16375" s="77"/>
      <c r="M16375" s="77"/>
    </row>
    <row r="16376" ht="15.75" customHeight="1">
      <c r="A16376" s="79">
        <f t="shared" si="3"/>
        <v>58378</v>
      </c>
      <c r="H16376" s="77"/>
      <c r="I16376" s="77"/>
      <c r="J16376" s="77"/>
      <c r="K16376" s="77"/>
      <c r="L16376" s="77"/>
      <c r="M16376" s="77"/>
    </row>
    <row r="16377" ht="15.75" customHeight="1">
      <c r="A16377" s="79">
        <f t="shared" si="3"/>
        <v>58379</v>
      </c>
      <c r="H16377" s="77"/>
      <c r="I16377" s="77"/>
      <c r="J16377" s="77"/>
      <c r="K16377" s="77"/>
      <c r="L16377" s="77"/>
      <c r="M16377" s="77"/>
    </row>
    <row r="16378" ht="15.75" customHeight="1">
      <c r="A16378" s="79">
        <f t="shared" si="3"/>
        <v>58380</v>
      </c>
      <c r="H16378" s="77"/>
      <c r="I16378" s="77"/>
      <c r="J16378" s="77"/>
      <c r="K16378" s="77"/>
      <c r="L16378" s="77"/>
      <c r="M16378" s="77"/>
    </row>
    <row r="16379" ht="15.75" customHeight="1">
      <c r="A16379" s="79">
        <f t="shared" si="3"/>
        <v>58381</v>
      </c>
      <c r="H16379" s="77"/>
      <c r="I16379" s="77"/>
      <c r="J16379" s="77"/>
      <c r="K16379" s="77"/>
      <c r="L16379" s="77"/>
      <c r="M16379" s="77"/>
    </row>
    <row r="16380" ht="15.75" customHeight="1">
      <c r="A16380" s="79">
        <f t="shared" si="3"/>
        <v>58382</v>
      </c>
      <c r="H16380" s="77"/>
      <c r="I16380" s="77"/>
      <c r="J16380" s="77"/>
      <c r="K16380" s="77"/>
      <c r="L16380" s="77"/>
      <c r="M16380" s="77"/>
    </row>
    <row r="16381" ht="15.75" customHeight="1">
      <c r="A16381" s="79">
        <f t="shared" si="3"/>
        <v>58383</v>
      </c>
      <c r="H16381" s="77"/>
      <c r="I16381" s="77"/>
      <c r="J16381" s="77"/>
      <c r="K16381" s="77"/>
      <c r="L16381" s="77"/>
      <c r="M16381" s="77"/>
    </row>
    <row r="16382" ht="15.75" customHeight="1">
      <c r="A16382" s="79">
        <f t="shared" si="3"/>
        <v>58384</v>
      </c>
      <c r="H16382" s="77"/>
      <c r="I16382" s="77"/>
      <c r="J16382" s="77"/>
      <c r="K16382" s="77"/>
      <c r="L16382" s="77"/>
      <c r="M16382" s="77"/>
    </row>
    <row r="16383" ht="15.75" customHeight="1">
      <c r="A16383" s="79">
        <f t="shared" si="3"/>
        <v>58385</v>
      </c>
      <c r="H16383" s="77"/>
      <c r="I16383" s="77"/>
      <c r="J16383" s="77"/>
      <c r="K16383" s="77"/>
      <c r="L16383" s="77"/>
      <c r="M16383" s="77"/>
    </row>
    <row r="16384" ht="15.75" customHeight="1">
      <c r="A16384" s="79">
        <f t="shared" si="3"/>
        <v>58386</v>
      </c>
      <c r="H16384" s="77"/>
      <c r="I16384" s="77"/>
      <c r="J16384" s="77"/>
      <c r="K16384" s="77"/>
      <c r="L16384" s="77"/>
      <c r="M16384" s="77"/>
    </row>
    <row r="16385" ht="15.75" customHeight="1">
      <c r="A16385" s="79">
        <f t="shared" si="3"/>
        <v>58387</v>
      </c>
      <c r="H16385" s="77"/>
      <c r="I16385" s="77"/>
      <c r="J16385" s="77"/>
      <c r="K16385" s="77"/>
      <c r="L16385" s="77"/>
      <c r="M16385" s="77"/>
    </row>
    <row r="16386" ht="15.75" customHeight="1">
      <c r="A16386" s="79">
        <f t="shared" si="3"/>
        <v>58388</v>
      </c>
      <c r="H16386" s="77"/>
      <c r="I16386" s="77"/>
      <c r="J16386" s="77"/>
      <c r="K16386" s="77"/>
      <c r="L16386" s="77"/>
      <c r="M16386" s="77"/>
    </row>
    <row r="16387" ht="15.75" customHeight="1">
      <c r="A16387" s="79">
        <f t="shared" si="3"/>
        <v>58389</v>
      </c>
      <c r="H16387" s="77"/>
      <c r="I16387" s="77"/>
      <c r="J16387" s="77"/>
      <c r="K16387" s="77"/>
      <c r="L16387" s="77"/>
      <c r="M16387" s="77"/>
    </row>
    <row r="16388" ht="15.75" customHeight="1">
      <c r="A16388" s="79">
        <f t="shared" si="3"/>
        <v>58390</v>
      </c>
      <c r="H16388" s="77"/>
      <c r="I16388" s="77"/>
      <c r="J16388" s="77"/>
      <c r="K16388" s="77"/>
      <c r="L16388" s="77"/>
      <c r="M16388" s="77"/>
    </row>
    <row r="16389" ht="15.75" customHeight="1">
      <c r="A16389" s="79">
        <f t="shared" si="3"/>
        <v>58391</v>
      </c>
      <c r="H16389" s="77"/>
      <c r="I16389" s="77"/>
      <c r="J16389" s="77"/>
      <c r="K16389" s="77"/>
      <c r="L16389" s="77"/>
      <c r="M16389" s="77"/>
    </row>
    <row r="16390" ht="15.75" customHeight="1">
      <c r="A16390" s="79">
        <f t="shared" si="3"/>
        <v>58392</v>
      </c>
      <c r="H16390" s="77"/>
      <c r="I16390" s="77"/>
      <c r="J16390" s="77"/>
      <c r="K16390" s="77"/>
      <c r="L16390" s="77"/>
      <c r="M16390" s="77"/>
    </row>
    <row r="16391" ht="15.75" customHeight="1">
      <c r="A16391" s="79">
        <f t="shared" si="3"/>
        <v>58393</v>
      </c>
      <c r="H16391" s="77"/>
      <c r="I16391" s="77"/>
      <c r="J16391" s="77"/>
      <c r="K16391" s="77"/>
      <c r="L16391" s="77"/>
      <c r="M16391" s="77"/>
    </row>
    <row r="16392" ht="15.75" customHeight="1">
      <c r="A16392" s="79">
        <f t="shared" si="3"/>
        <v>58394</v>
      </c>
      <c r="H16392" s="77"/>
      <c r="I16392" s="77"/>
      <c r="J16392" s="77"/>
      <c r="K16392" s="77"/>
      <c r="L16392" s="77"/>
      <c r="M16392" s="77"/>
    </row>
    <row r="16393" ht="15.75" customHeight="1">
      <c r="A16393" s="79">
        <f t="shared" si="3"/>
        <v>58395</v>
      </c>
      <c r="H16393" s="77"/>
      <c r="I16393" s="77"/>
      <c r="J16393" s="77"/>
      <c r="K16393" s="77"/>
      <c r="L16393" s="77"/>
      <c r="M16393" s="77"/>
    </row>
    <row r="16394" ht="15.75" customHeight="1">
      <c r="A16394" s="79">
        <f t="shared" si="3"/>
        <v>58396</v>
      </c>
      <c r="H16394" s="77"/>
      <c r="I16394" s="77"/>
      <c r="J16394" s="77"/>
      <c r="K16394" s="77"/>
      <c r="L16394" s="77"/>
      <c r="M16394" s="77"/>
    </row>
    <row r="16395" ht="15.75" customHeight="1">
      <c r="A16395" s="79">
        <f t="shared" si="3"/>
        <v>58397</v>
      </c>
      <c r="H16395" s="77"/>
      <c r="I16395" s="77"/>
      <c r="J16395" s="77"/>
      <c r="K16395" s="77"/>
      <c r="L16395" s="77"/>
      <c r="M16395" s="77"/>
    </row>
    <row r="16396" ht="15.75" customHeight="1">
      <c r="A16396" s="79">
        <f t="shared" si="3"/>
        <v>58398</v>
      </c>
      <c r="H16396" s="77"/>
      <c r="I16396" s="77"/>
      <c r="J16396" s="77"/>
      <c r="K16396" s="77"/>
      <c r="L16396" s="77"/>
      <c r="M16396" s="77"/>
    </row>
    <row r="16397" ht="15.75" customHeight="1">
      <c r="A16397" s="79">
        <f t="shared" si="3"/>
        <v>58399</v>
      </c>
      <c r="H16397" s="77"/>
      <c r="I16397" s="77"/>
      <c r="J16397" s="77"/>
      <c r="K16397" s="77"/>
      <c r="L16397" s="77"/>
      <c r="M16397" s="77"/>
    </row>
    <row r="16398" ht="15.75" customHeight="1">
      <c r="A16398" s="79">
        <f t="shared" si="3"/>
        <v>58400</v>
      </c>
      <c r="H16398" s="77"/>
      <c r="I16398" s="77"/>
      <c r="J16398" s="77"/>
      <c r="K16398" s="77"/>
      <c r="L16398" s="77"/>
      <c r="M16398" s="77"/>
    </row>
    <row r="16399" ht="15.75" customHeight="1">
      <c r="A16399" s="79">
        <f t="shared" si="3"/>
        <v>58401</v>
      </c>
      <c r="H16399" s="77"/>
      <c r="I16399" s="77"/>
      <c r="J16399" s="77"/>
      <c r="K16399" s="77"/>
      <c r="L16399" s="77"/>
      <c r="M16399" s="77"/>
    </row>
    <row r="16400" ht="15.75" customHeight="1">
      <c r="A16400" s="79">
        <f t="shared" si="3"/>
        <v>58402</v>
      </c>
      <c r="H16400" s="77"/>
      <c r="I16400" s="77"/>
      <c r="J16400" s="77"/>
      <c r="K16400" s="77"/>
      <c r="L16400" s="77"/>
      <c r="M16400" s="77"/>
    </row>
    <row r="16401" ht="15.75" customHeight="1">
      <c r="A16401" s="79">
        <f t="shared" si="3"/>
        <v>58403</v>
      </c>
      <c r="H16401" s="77"/>
      <c r="I16401" s="77"/>
      <c r="J16401" s="77"/>
      <c r="K16401" s="77"/>
      <c r="L16401" s="77"/>
      <c r="M16401" s="77"/>
    </row>
    <row r="16402" ht="15.75" customHeight="1">
      <c r="A16402" s="79">
        <f t="shared" si="3"/>
        <v>58404</v>
      </c>
      <c r="H16402" s="77"/>
      <c r="I16402" s="77"/>
      <c r="J16402" s="77"/>
      <c r="K16402" s="77"/>
      <c r="L16402" s="77"/>
      <c r="M16402" s="77"/>
    </row>
    <row r="16403" ht="15.75" customHeight="1">
      <c r="A16403" s="79">
        <f t="shared" si="3"/>
        <v>58405</v>
      </c>
      <c r="H16403" s="77"/>
      <c r="I16403" s="77"/>
      <c r="J16403" s="77"/>
      <c r="K16403" s="77"/>
      <c r="L16403" s="77"/>
      <c r="M16403" s="77"/>
    </row>
    <row r="16404" ht="15.75" customHeight="1">
      <c r="A16404" s="79">
        <f t="shared" si="3"/>
        <v>58406</v>
      </c>
      <c r="H16404" s="77"/>
      <c r="I16404" s="77"/>
      <c r="J16404" s="77"/>
      <c r="K16404" s="77"/>
      <c r="L16404" s="77"/>
      <c r="M16404" s="77"/>
    </row>
    <row r="16405" ht="15.75" customHeight="1">
      <c r="A16405" s="79">
        <f t="shared" si="3"/>
        <v>58407</v>
      </c>
      <c r="H16405" s="77"/>
      <c r="I16405" s="77"/>
      <c r="J16405" s="77"/>
      <c r="K16405" s="77"/>
      <c r="L16405" s="77"/>
      <c r="M16405" s="77"/>
    </row>
    <row r="16406" ht="15.75" customHeight="1">
      <c r="A16406" s="79">
        <f t="shared" si="3"/>
        <v>58408</v>
      </c>
      <c r="H16406" s="77"/>
      <c r="I16406" s="77"/>
      <c r="J16406" s="77"/>
      <c r="K16406" s="77"/>
      <c r="L16406" s="77"/>
      <c r="M16406" s="77"/>
    </row>
    <row r="16407" ht="15.75" customHeight="1">
      <c r="A16407" s="79">
        <f t="shared" si="3"/>
        <v>58409</v>
      </c>
      <c r="H16407" s="77"/>
      <c r="I16407" s="77"/>
      <c r="J16407" s="77"/>
      <c r="K16407" s="77"/>
      <c r="L16407" s="77"/>
      <c r="M16407" s="77"/>
    </row>
    <row r="16408" ht="15.75" customHeight="1">
      <c r="A16408" s="79">
        <f t="shared" si="3"/>
        <v>58410</v>
      </c>
      <c r="H16408" s="77"/>
      <c r="I16408" s="77"/>
      <c r="J16408" s="77"/>
      <c r="K16408" s="77"/>
      <c r="L16408" s="77"/>
      <c r="M16408" s="77"/>
    </row>
    <row r="16409" ht="15.75" customHeight="1">
      <c r="A16409" s="79">
        <f t="shared" si="3"/>
        <v>58411</v>
      </c>
      <c r="H16409" s="77"/>
      <c r="I16409" s="77"/>
      <c r="J16409" s="77"/>
      <c r="K16409" s="77"/>
      <c r="L16409" s="77"/>
      <c r="M16409" s="77"/>
    </row>
    <row r="16410" ht="15.75" customHeight="1">
      <c r="A16410" s="79">
        <f t="shared" si="3"/>
        <v>58412</v>
      </c>
      <c r="H16410" s="77"/>
      <c r="I16410" s="77"/>
      <c r="J16410" s="77"/>
      <c r="K16410" s="77"/>
      <c r="L16410" s="77"/>
      <c r="M16410" s="77"/>
    </row>
    <row r="16411" ht="15.75" customHeight="1">
      <c r="A16411" s="79">
        <f t="shared" si="3"/>
        <v>58413</v>
      </c>
      <c r="H16411" s="77"/>
      <c r="I16411" s="77"/>
      <c r="J16411" s="77"/>
      <c r="K16411" s="77"/>
      <c r="L16411" s="77"/>
      <c r="M16411" s="77"/>
    </row>
    <row r="16412" ht="15.75" customHeight="1">
      <c r="A16412" s="79">
        <f t="shared" si="3"/>
        <v>58414</v>
      </c>
      <c r="H16412" s="77"/>
      <c r="I16412" s="77"/>
      <c r="J16412" s="77"/>
      <c r="K16412" s="77"/>
      <c r="L16412" s="77"/>
      <c r="M16412" s="77"/>
    </row>
    <row r="16413" ht="15.75" customHeight="1">
      <c r="A16413" s="79">
        <f t="shared" si="3"/>
        <v>58415</v>
      </c>
      <c r="H16413" s="77"/>
      <c r="I16413" s="77"/>
      <c r="J16413" s="77"/>
      <c r="K16413" s="77"/>
      <c r="L16413" s="77"/>
      <c r="M16413" s="77"/>
    </row>
    <row r="16414" ht="15.75" customHeight="1">
      <c r="A16414" s="79">
        <f t="shared" si="3"/>
        <v>58416</v>
      </c>
      <c r="H16414" s="77"/>
      <c r="I16414" s="77"/>
      <c r="J16414" s="77"/>
      <c r="K16414" s="77"/>
      <c r="L16414" s="77"/>
      <c r="M16414" s="77"/>
    </row>
    <row r="16415" ht="15.75" customHeight="1">
      <c r="A16415" s="79">
        <f t="shared" si="3"/>
        <v>58417</v>
      </c>
      <c r="H16415" s="77"/>
      <c r="I16415" s="77"/>
      <c r="J16415" s="77"/>
      <c r="K16415" s="77"/>
      <c r="L16415" s="77"/>
      <c r="M16415" s="77"/>
    </row>
    <row r="16416" ht="15.75" customHeight="1">
      <c r="A16416" s="79">
        <f t="shared" si="3"/>
        <v>58418</v>
      </c>
      <c r="H16416" s="77"/>
      <c r="I16416" s="77"/>
      <c r="J16416" s="77"/>
      <c r="K16416" s="77"/>
      <c r="L16416" s="77"/>
      <c r="M16416" s="77"/>
    </row>
    <row r="16417" ht="15.75" customHeight="1">
      <c r="A16417" s="79">
        <f t="shared" si="3"/>
        <v>58419</v>
      </c>
      <c r="H16417" s="77"/>
      <c r="I16417" s="77"/>
      <c r="J16417" s="77"/>
      <c r="K16417" s="77"/>
      <c r="L16417" s="77"/>
      <c r="M16417" s="77"/>
    </row>
    <row r="16418" ht="15.75" customHeight="1">
      <c r="A16418" s="79">
        <f t="shared" si="3"/>
        <v>58420</v>
      </c>
      <c r="H16418" s="77"/>
      <c r="I16418" s="77"/>
      <c r="J16418" s="77"/>
      <c r="K16418" s="77"/>
      <c r="L16418" s="77"/>
      <c r="M16418" s="77"/>
    </row>
    <row r="16419" ht="15.75" customHeight="1">
      <c r="A16419" s="79">
        <f t="shared" si="3"/>
        <v>58421</v>
      </c>
      <c r="H16419" s="77"/>
      <c r="I16419" s="77"/>
      <c r="J16419" s="77"/>
      <c r="K16419" s="77"/>
      <c r="L16419" s="77"/>
      <c r="M16419" s="77"/>
    </row>
    <row r="16420" ht="15.75" customHeight="1">
      <c r="A16420" s="79">
        <f t="shared" si="3"/>
        <v>58422</v>
      </c>
      <c r="H16420" s="77"/>
      <c r="I16420" s="77"/>
      <c r="J16420" s="77"/>
      <c r="K16420" s="77"/>
      <c r="L16420" s="77"/>
      <c r="M16420" s="77"/>
    </row>
    <row r="16421" ht="15.75" customHeight="1">
      <c r="A16421" s="79">
        <f t="shared" si="3"/>
        <v>58423</v>
      </c>
      <c r="H16421" s="77"/>
      <c r="I16421" s="77"/>
      <c r="J16421" s="77"/>
      <c r="K16421" s="77"/>
      <c r="L16421" s="77"/>
      <c r="M16421" s="77"/>
    </row>
    <row r="16422" ht="15.75" customHeight="1">
      <c r="A16422" s="79">
        <f t="shared" si="3"/>
        <v>58424</v>
      </c>
      <c r="H16422" s="77"/>
      <c r="I16422" s="77"/>
      <c r="J16422" s="77"/>
      <c r="K16422" s="77"/>
      <c r="L16422" s="77"/>
      <c r="M16422" s="77"/>
    </row>
    <row r="16423" ht="15.75" customHeight="1">
      <c r="A16423" s="79">
        <f t="shared" si="3"/>
        <v>58425</v>
      </c>
      <c r="H16423" s="77"/>
      <c r="I16423" s="77"/>
      <c r="J16423" s="77"/>
      <c r="K16423" s="77"/>
      <c r="L16423" s="77"/>
      <c r="M16423" s="77"/>
    </row>
    <row r="16424" ht="15.75" customHeight="1">
      <c r="A16424" s="79">
        <f t="shared" si="3"/>
        <v>58426</v>
      </c>
      <c r="H16424" s="77"/>
      <c r="I16424" s="77"/>
      <c r="J16424" s="77"/>
      <c r="K16424" s="77"/>
      <c r="L16424" s="77"/>
      <c r="M16424" s="77"/>
    </row>
    <row r="16425" ht="15.75" customHeight="1">
      <c r="A16425" s="79">
        <f t="shared" si="3"/>
        <v>58427</v>
      </c>
      <c r="H16425" s="77"/>
      <c r="I16425" s="77"/>
      <c r="J16425" s="77"/>
      <c r="K16425" s="77"/>
      <c r="L16425" s="77"/>
      <c r="M16425" s="77"/>
    </row>
    <row r="16426" ht="15.75" customHeight="1">
      <c r="A16426" s="79">
        <f t="shared" si="3"/>
        <v>58428</v>
      </c>
      <c r="H16426" s="77"/>
      <c r="I16426" s="77"/>
      <c r="J16426" s="77"/>
      <c r="K16426" s="77"/>
      <c r="L16426" s="77"/>
      <c r="M16426" s="77"/>
    </row>
    <row r="16427" ht="15.75" customHeight="1">
      <c r="A16427" s="79">
        <f t="shared" si="3"/>
        <v>58429</v>
      </c>
      <c r="H16427" s="77"/>
      <c r="I16427" s="77"/>
      <c r="J16427" s="77"/>
      <c r="K16427" s="77"/>
      <c r="L16427" s="77"/>
      <c r="M16427" s="77"/>
    </row>
    <row r="16428" ht="15.75" customHeight="1">
      <c r="A16428" s="79">
        <f t="shared" si="3"/>
        <v>58430</v>
      </c>
      <c r="H16428" s="77"/>
      <c r="I16428" s="77"/>
      <c r="J16428" s="77"/>
      <c r="K16428" s="77"/>
      <c r="L16428" s="77"/>
      <c r="M16428" s="77"/>
    </row>
    <row r="16429" ht="15.75" customHeight="1">
      <c r="A16429" s="79">
        <f t="shared" si="3"/>
        <v>58431</v>
      </c>
      <c r="H16429" s="77"/>
      <c r="I16429" s="77"/>
      <c r="J16429" s="77"/>
      <c r="K16429" s="77"/>
      <c r="L16429" s="77"/>
      <c r="M16429" s="77"/>
    </row>
    <row r="16430" ht="15.75" customHeight="1">
      <c r="A16430" s="79">
        <f t="shared" si="3"/>
        <v>58432</v>
      </c>
      <c r="H16430" s="77"/>
      <c r="I16430" s="77"/>
      <c r="J16430" s="77"/>
      <c r="K16430" s="77"/>
      <c r="L16430" s="77"/>
      <c r="M16430" s="77"/>
    </row>
    <row r="16431" ht="15.75" customHeight="1">
      <c r="A16431" s="79">
        <f t="shared" si="3"/>
        <v>58433</v>
      </c>
      <c r="H16431" s="77"/>
      <c r="I16431" s="77"/>
      <c r="J16431" s="77"/>
      <c r="K16431" s="77"/>
      <c r="L16431" s="77"/>
      <c r="M16431" s="77"/>
    </row>
    <row r="16432" ht="15.75" customHeight="1">
      <c r="A16432" s="79">
        <f t="shared" si="3"/>
        <v>58434</v>
      </c>
      <c r="H16432" s="77"/>
      <c r="I16432" s="77"/>
      <c r="J16432" s="77"/>
      <c r="K16432" s="77"/>
      <c r="L16432" s="77"/>
      <c r="M16432" s="77"/>
    </row>
    <row r="16433" ht="15.75" customHeight="1">
      <c r="A16433" s="79">
        <f t="shared" si="3"/>
        <v>58435</v>
      </c>
      <c r="H16433" s="77"/>
      <c r="I16433" s="77"/>
      <c r="J16433" s="77"/>
      <c r="K16433" s="77"/>
      <c r="L16433" s="77"/>
      <c r="M16433" s="77"/>
    </row>
    <row r="16434" ht="15.75" customHeight="1">
      <c r="A16434" s="79">
        <f t="shared" si="3"/>
        <v>58436</v>
      </c>
      <c r="H16434" s="77"/>
      <c r="I16434" s="77"/>
      <c r="J16434" s="77"/>
      <c r="K16434" s="77"/>
      <c r="L16434" s="77"/>
      <c r="M16434" s="77"/>
    </row>
    <row r="16435" ht="15.75" customHeight="1">
      <c r="A16435" s="79">
        <f t="shared" si="3"/>
        <v>58437</v>
      </c>
      <c r="H16435" s="77"/>
      <c r="I16435" s="77"/>
      <c r="J16435" s="77"/>
      <c r="K16435" s="77"/>
      <c r="L16435" s="77"/>
      <c r="M16435" s="77"/>
    </row>
    <row r="16436" ht="15.75" customHeight="1">
      <c r="A16436" s="79">
        <f t="shared" si="3"/>
        <v>58438</v>
      </c>
      <c r="H16436" s="77"/>
      <c r="I16436" s="77"/>
      <c r="J16436" s="77"/>
      <c r="K16436" s="77"/>
      <c r="L16436" s="77"/>
      <c r="M16436" s="77"/>
    </row>
    <row r="16437" ht="15.75" customHeight="1">
      <c r="A16437" s="79">
        <f t="shared" si="3"/>
        <v>58439</v>
      </c>
      <c r="H16437" s="77"/>
      <c r="I16437" s="77"/>
      <c r="J16437" s="77"/>
      <c r="K16437" s="77"/>
      <c r="L16437" s="77"/>
      <c r="M16437" s="77"/>
    </row>
    <row r="16438" ht="15.75" customHeight="1">
      <c r="A16438" s="79">
        <f t="shared" si="3"/>
        <v>58440</v>
      </c>
      <c r="H16438" s="77"/>
      <c r="I16438" s="77"/>
      <c r="J16438" s="77"/>
      <c r="K16438" s="77"/>
      <c r="L16438" s="77"/>
      <c r="M16438" s="77"/>
    </row>
    <row r="16439" ht="15.75" customHeight="1">
      <c r="A16439" s="79">
        <f t="shared" si="3"/>
        <v>58441</v>
      </c>
      <c r="H16439" s="77"/>
      <c r="I16439" s="77"/>
      <c r="J16439" s="77"/>
      <c r="K16439" s="77"/>
      <c r="L16439" s="77"/>
      <c r="M16439" s="77"/>
    </row>
    <row r="16440" ht="15.75" customHeight="1">
      <c r="A16440" s="79">
        <f t="shared" si="3"/>
        <v>58442</v>
      </c>
      <c r="H16440" s="77"/>
      <c r="I16440" s="77"/>
      <c r="J16440" s="77"/>
      <c r="K16440" s="77"/>
      <c r="L16440" s="77"/>
      <c r="M16440" s="77"/>
    </row>
    <row r="16441" ht="15.75" customHeight="1">
      <c r="A16441" s="79">
        <f t="shared" si="3"/>
        <v>58443</v>
      </c>
      <c r="H16441" s="77"/>
      <c r="I16441" s="77"/>
      <c r="J16441" s="77"/>
      <c r="K16441" s="77"/>
      <c r="L16441" s="77"/>
      <c r="M16441" s="77"/>
    </row>
    <row r="16442" ht="15.75" customHeight="1">
      <c r="A16442" s="79">
        <f t="shared" si="3"/>
        <v>58444</v>
      </c>
      <c r="H16442" s="77"/>
      <c r="I16442" s="77"/>
      <c r="J16442" s="77"/>
      <c r="K16442" s="77"/>
      <c r="L16442" s="77"/>
      <c r="M16442" s="77"/>
    </row>
    <row r="16443" ht="15.75" customHeight="1">
      <c r="A16443" s="79">
        <f t="shared" si="3"/>
        <v>58445</v>
      </c>
      <c r="H16443" s="77"/>
      <c r="I16443" s="77"/>
      <c r="J16443" s="77"/>
      <c r="K16443" s="77"/>
      <c r="L16443" s="77"/>
      <c r="M16443" s="77"/>
    </row>
    <row r="16444" ht="15.75" customHeight="1">
      <c r="A16444" s="79">
        <f t="shared" si="3"/>
        <v>58446</v>
      </c>
      <c r="H16444" s="77"/>
      <c r="I16444" s="77"/>
      <c r="J16444" s="77"/>
      <c r="K16444" s="77"/>
      <c r="L16444" s="77"/>
      <c r="M16444" s="77"/>
    </row>
    <row r="16445" ht="15.75" customHeight="1">
      <c r="A16445" s="79">
        <f t="shared" si="3"/>
        <v>58447</v>
      </c>
      <c r="H16445" s="77"/>
      <c r="I16445" s="77"/>
      <c r="J16445" s="77"/>
      <c r="K16445" s="77"/>
      <c r="L16445" s="77"/>
      <c r="M16445" s="77"/>
    </row>
    <row r="16446" ht="15.75" customHeight="1">
      <c r="A16446" s="79">
        <f t="shared" si="3"/>
        <v>58448</v>
      </c>
      <c r="H16446" s="77"/>
      <c r="I16446" s="77"/>
      <c r="J16446" s="77"/>
      <c r="K16446" s="77"/>
      <c r="L16446" s="77"/>
      <c r="M16446" s="77"/>
    </row>
    <row r="16447" ht="15.75" customHeight="1">
      <c r="A16447" s="79">
        <f t="shared" si="3"/>
        <v>58449</v>
      </c>
      <c r="H16447" s="77"/>
      <c r="I16447" s="77"/>
      <c r="J16447" s="77"/>
      <c r="K16447" s="77"/>
      <c r="L16447" s="77"/>
      <c r="M16447" s="77"/>
    </row>
    <row r="16448" ht="15.75" customHeight="1">
      <c r="A16448" s="79">
        <f t="shared" si="3"/>
        <v>58450</v>
      </c>
      <c r="H16448" s="77"/>
      <c r="I16448" s="77"/>
      <c r="J16448" s="77"/>
      <c r="K16448" s="77"/>
      <c r="L16448" s="77"/>
      <c r="M16448" s="77"/>
    </row>
    <row r="16449" ht="15.75" customHeight="1">
      <c r="A16449" s="79">
        <f t="shared" si="3"/>
        <v>58451</v>
      </c>
      <c r="H16449" s="77"/>
      <c r="I16449" s="77"/>
      <c r="J16449" s="77"/>
      <c r="K16449" s="77"/>
      <c r="L16449" s="77"/>
      <c r="M16449" s="77"/>
    </row>
    <row r="16450" ht="15.75" customHeight="1">
      <c r="A16450" s="79">
        <f t="shared" si="3"/>
        <v>58452</v>
      </c>
      <c r="H16450" s="77"/>
      <c r="I16450" s="77"/>
      <c r="J16450" s="77"/>
      <c r="K16450" s="77"/>
      <c r="L16450" s="77"/>
      <c r="M16450" s="77"/>
    </row>
    <row r="16451" ht="15.75" customHeight="1">
      <c r="A16451" s="79">
        <f t="shared" si="3"/>
        <v>58453</v>
      </c>
      <c r="H16451" s="77"/>
      <c r="I16451" s="77"/>
      <c r="J16451" s="77"/>
      <c r="K16451" s="77"/>
      <c r="L16451" s="77"/>
      <c r="M16451" s="77"/>
    </row>
    <row r="16452" ht="15.75" customHeight="1">
      <c r="A16452" s="79">
        <f t="shared" si="3"/>
        <v>58454</v>
      </c>
      <c r="H16452" s="77"/>
      <c r="I16452" s="77"/>
      <c r="J16452" s="77"/>
      <c r="K16452" s="77"/>
      <c r="L16452" s="77"/>
      <c r="M16452" s="77"/>
    </row>
    <row r="16453" ht="15.75" customHeight="1">
      <c r="A16453" s="79">
        <f t="shared" si="3"/>
        <v>58455</v>
      </c>
      <c r="H16453" s="77"/>
      <c r="I16453" s="77"/>
      <c r="J16453" s="77"/>
      <c r="K16453" s="77"/>
      <c r="L16453" s="77"/>
      <c r="M16453" s="77"/>
    </row>
    <row r="16454" ht="15.75" customHeight="1">
      <c r="A16454" s="79">
        <f t="shared" si="3"/>
        <v>58456</v>
      </c>
      <c r="H16454" s="77"/>
      <c r="I16454" s="77"/>
      <c r="J16454" s="77"/>
      <c r="K16454" s="77"/>
      <c r="L16454" s="77"/>
      <c r="M16454" s="77"/>
    </row>
    <row r="16455" ht="15.75" customHeight="1">
      <c r="A16455" s="79">
        <f t="shared" si="3"/>
        <v>58457</v>
      </c>
      <c r="H16455" s="77"/>
      <c r="I16455" s="77"/>
      <c r="J16455" s="77"/>
      <c r="K16455" s="77"/>
      <c r="L16455" s="77"/>
      <c r="M16455" s="77"/>
    </row>
    <row r="16456" ht="15.75" customHeight="1">
      <c r="A16456" s="79">
        <f t="shared" si="3"/>
        <v>58458</v>
      </c>
      <c r="H16456" s="77"/>
      <c r="I16456" s="77"/>
      <c r="J16456" s="77"/>
      <c r="K16456" s="77"/>
      <c r="L16456" s="77"/>
      <c r="M16456" s="77"/>
    </row>
    <row r="16457" ht="15.75" customHeight="1">
      <c r="A16457" s="79">
        <f t="shared" si="3"/>
        <v>58459</v>
      </c>
      <c r="H16457" s="77"/>
      <c r="I16457" s="77"/>
      <c r="J16457" s="77"/>
      <c r="K16457" s="77"/>
      <c r="L16457" s="77"/>
      <c r="M16457" s="77"/>
    </row>
    <row r="16458" ht="15.75" customHeight="1">
      <c r="A16458" s="79">
        <f t="shared" si="3"/>
        <v>58460</v>
      </c>
      <c r="H16458" s="77"/>
      <c r="I16458" s="77"/>
      <c r="J16458" s="77"/>
      <c r="K16458" s="77"/>
      <c r="L16458" s="77"/>
      <c r="M16458" s="77"/>
    </row>
    <row r="16459" ht="15.75" customHeight="1">
      <c r="A16459" s="79">
        <f t="shared" si="3"/>
        <v>58461</v>
      </c>
      <c r="H16459" s="77"/>
      <c r="I16459" s="77"/>
      <c r="J16459" s="77"/>
      <c r="K16459" s="77"/>
      <c r="L16459" s="77"/>
      <c r="M16459" s="77"/>
    </row>
    <row r="16460" ht="15.75" customHeight="1">
      <c r="A16460" s="79">
        <f t="shared" si="3"/>
        <v>58462</v>
      </c>
      <c r="H16460" s="77"/>
      <c r="I16460" s="77"/>
      <c r="J16460" s="77"/>
      <c r="K16460" s="77"/>
      <c r="L16460" s="77"/>
      <c r="M16460" s="77"/>
    </row>
    <row r="16461" ht="15.75" customHeight="1">
      <c r="A16461" s="79">
        <f t="shared" si="3"/>
        <v>58463</v>
      </c>
      <c r="H16461" s="77"/>
      <c r="I16461" s="77"/>
      <c r="J16461" s="77"/>
      <c r="K16461" s="77"/>
      <c r="L16461" s="77"/>
      <c r="M16461" s="77"/>
    </row>
    <row r="16462" ht="15.75" customHeight="1">
      <c r="A16462" s="79">
        <f t="shared" si="3"/>
        <v>58464</v>
      </c>
      <c r="H16462" s="77"/>
      <c r="I16462" s="77"/>
      <c r="J16462" s="77"/>
      <c r="K16462" s="77"/>
      <c r="L16462" s="77"/>
      <c r="M16462" s="77"/>
    </row>
    <row r="16463" ht="15.75" customHeight="1">
      <c r="A16463" s="79">
        <f t="shared" si="3"/>
        <v>58465</v>
      </c>
      <c r="H16463" s="77"/>
      <c r="I16463" s="77"/>
      <c r="J16463" s="77"/>
      <c r="K16463" s="77"/>
      <c r="L16463" s="77"/>
      <c r="M16463" s="77"/>
    </row>
    <row r="16464" ht="15.75" customHeight="1">
      <c r="A16464" s="79">
        <f t="shared" si="3"/>
        <v>58466</v>
      </c>
      <c r="H16464" s="77"/>
      <c r="I16464" s="77"/>
      <c r="J16464" s="77"/>
      <c r="K16464" s="77"/>
      <c r="L16464" s="77"/>
      <c r="M16464" s="77"/>
    </row>
    <row r="16465" ht="15.75" customHeight="1">
      <c r="A16465" s="79">
        <f t="shared" si="3"/>
        <v>58467</v>
      </c>
      <c r="H16465" s="77"/>
      <c r="I16465" s="77"/>
      <c r="J16465" s="77"/>
      <c r="K16465" s="77"/>
      <c r="L16465" s="77"/>
      <c r="M16465" s="77"/>
    </row>
    <row r="16466" ht="15.75" customHeight="1">
      <c r="A16466" s="79">
        <f t="shared" si="3"/>
        <v>58468</v>
      </c>
      <c r="H16466" s="77"/>
      <c r="I16466" s="77"/>
      <c r="J16466" s="77"/>
      <c r="K16466" s="77"/>
      <c r="L16466" s="77"/>
      <c r="M16466" s="77"/>
    </row>
    <row r="16467" ht="15.75" customHeight="1">
      <c r="A16467" s="79">
        <f t="shared" si="3"/>
        <v>58469</v>
      </c>
      <c r="H16467" s="77"/>
      <c r="I16467" s="77"/>
      <c r="J16467" s="77"/>
      <c r="K16467" s="77"/>
      <c r="L16467" s="77"/>
      <c r="M16467" s="77"/>
    </row>
    <row r="16468" ht="15.75" customHeight="1">
      <c r="A16468" s="79">
        <f t="shared" si="3"/>
        <v>58470</v>
      </c>
      <c r="H16468" s="77"/>
      <c r="I16468" s="77"/>
      <c r="J16468" s="77"/>
      <c r="K16468" s="77"/>
      <c r="L16468" s="77"/>
      <c r="M16468" s="77"/>
    </row>
    <row r="16469" ht="15.75" customHeight="1">
      <c r="A16469" s="79">
        <f t="shared" si="3"/>
        <v>58471</v>
      </c>
      <c r="H16469" s="77"/>
      <c r="I16469" s="77"/>
      <c r="J16469" s="77"/>
      <c r="K16469" s="77"/>
      <c r="L16469" s="77"/>
      <c r="M16469" s="77"/>
    </row>
    <row r="16470" ht="15.75" customHeight="1">
      <c r="A16470" s="79">
        <f t="shared" si="3"/>
        <v>58472</v>
      </c>
      <c r="H16470" s="77"/>
      <c r="I16470" s="77"/>
      <c r="J16470" s="77"/>
      <c r="K16470" s="77"/>
      <c r="L16470" s="77"/>
      <c r="M16470" s="77"/>
    </row>
    <row r="16471" ht="15.75" customHeight="1">
      <c r="A16471" s="79">
        <f t="shared" si="3"/>
        <v>58473</v>
      </c>
      <c r="H16471" s="77"/>
      <c r="I16471" s="77"/>
      <c r="J16471" s="77"/>
      <c r="K16471" s="77"/>
      <c r="L16471" s="77"/>
      <c r="M16471" s="77"/>
    </row>
    <row r="16472" ht="15.75" customHeight="1">
      <c r="A16472" s="79">
        <f t="shared" si="3"/>
        <v>58474</v>
      </c>
      <c r="H16472" s="77"/>
      <c r="I16472" s="77"/>
      <c r="J16472" s="77"/>
      <c r="K16472" s="77"/>
      <c r="L16472" s="77"/>
      <c r="M16472" s="77"/>
    </row>
    <row r="16473" ht="15.75" customHeight="1">
      <c r="A16473" s="79">
        <f t="shared" si="3"/>
        <v>58475</v>
      </c>
      <c r="H16473" s="77"/>
      <c r="I16473" s="77"/>
      <c r="J16473" s="77"/>
      <c r="K16473" s="77"/>
      <c r="L16473" s="77"/>
      <c r="M16473" s="77"/>
    </row>
    <row r="16474" ht="15.75" customHeight="1">
      <c r="A16474" s="79">
        <f t="shared" si="3"/>
        <v>58476</v>
      </c>
      <c r="H16474" s="77"/>
      <c r="I16474" s="77"/>
      <c r="J16474" s="77"/>
      <c r="K16474" s="77"/>
      <c r="L16474" s="77"/>
      <c r="M16474" s="77"/>
    </row>
    <row r="16475" ht="15.75" customHeight="1">
      <c r="A16475" s="79">
        <f t="shared" si="3"/>
        <v>58477</v>
      </c>
      <c r="H16475" s="77"/>
      <c r="I16475" s="77"/>
      <c r="J16475" s="77"/>
      <c r="K16475" s="77"/>
      <c r="L16475" s="77"/>
      <c r="M16475" s="77"/>
    </row>
    <row r="16476" ht="15.75" customHeight="1">
      <c r="A16476" s="79">
        <f t="shared" si="3"/>
        <v>58478</v>
      </c>
      <c r="H16476" s="77"/>
      <c r="I16476" s="77"/>
      <c r="J16476" s="77"/>
      <c r="K16476" s="77"/>
      <c r="L16476" s="77"/>
      <c r="M16476" s="77"/>
    </row>
    <row r="16477" ht="15.75" customHeight="1">
      <c r="A16477" s="79">
        <f t="shared" si="3"/>
        <v>58479</v>
      </c>
      <c r="H16477" s="77"/>
      <c r="I16477" s="77"/>
      <c r="J16477" s="77"/>
      <c r="K16477" s="77"/>
      <c r="L16477" s="77"/>
      <c r="M16477" s="77"/>
    </row>
    <row r="16478" ht="15.75" customHeight="1">
      <c r="A16478" s="79">
        <f t="shared" si="3"/>
        <v>58480</v>
      </c>
      <c r="H16478" s="77"/>
      <c r="I16478" s="77"/>
      <c r="J16478" s="77"/>
      <c r="K16478" s="77"/>
      <c r="L16478" s="77"/>
      <c r="M16478" s="77"/>
    </row>
    <row r="16479" ht="15.75" customHeight="1">
      <c r="A16479" s="79">
        <f t="shared" si="3"/>
        <v>58481</v>
      </c>
      <c r="H16479" s="77"/>
      <c r="I16479" s="77"/>
      <c r="J16479" s="77"/>
      <c r="K16479" s="77"/>
      <c r="L16479" s="77"/>
      <c r="M16479" s="77"/>
    </row>
    <row r="16480" ht="15.75" customHeight="1">
      <c r="A16480" s="79">
        <f t="shared" si="3"/>
        <v>58482</v>
      </c>
      <c r="H16480" s="77"/>
      <c r="I16480" s="77"/>
      <c r="J16480" s="77"/>
      <c r="K16480" s="77"/>
      <c r="L16480" s="77"/>
      <c r="M16480" s="77"/>
    </row>
    <row r="16481" ht="15.75" customHeight="1">
      <c r="A16481" s="79">
        <f t="shared" si="3"/>
        <v>58483</v>
      </c>
      <c r="H16481" s="77"/>
      <c r="I16481" s="77"/>
      <c r="J16481" s="77"/>
      <c r="K16481" s="77"/>
      <c r="L16481" s="77"/>
      <c r="M16481" s="77"/>
    </row>
    <row r="16482" ht="15.75" customHeight="1">
      <c r="A16482" s="79">
        <f t="shared" si="3"/>
        <v>58484</v>
      </c>
      <c r="H16482" s="77"/>
      <c r="I16482" s="77"/>
      <c r="J16482" s="77"/>
      <c r="K16482" s="77"/>
      <c r="L16482" s="77"/>
      <c r="M16482" s="77"/>
    </row>
    <row r="16483" ht="15.75" customHeight="1">
      <c r="A16483" s="79">
        <f t="shared" si="3"/>
        <v>58485</v>
      </c>
      <c r="H16483" s="77"/>
      <c r="I16483" s="77"/>
      <c r="J16483" s="77"/>
      <c r="K16483" s="77"/>
      <c r="L16483" s="77"/>
      <c r="M16483" s="77"/>
    </row>
    <row r="16484" ht="15.75" customHeight="1">
      <c r="A16484" s="79">
        <f t="shared" si="3"/>
        <v>58486</v>
      </c>
      <c r="H16484" s="77"/>
      <c r="I16484" s="77"/>
      <c r="J16484" s="77"/>
      <c r="K16484" s="77"/>
      <c r="L16484" s="77"/>
      <c r="M16484" s="77"/>
    </row>
    <row r="16485" ht="15.75" customHeight="1">
      <c r="A16485" s="79">
        <f t="shared" si="3"/>
        <v>58487</v>
      </c>
      <c r="H16485" s="77"/>
      <c r="I16485" s="77"/>
      <c r="J16485" s="77"/>
      <c r="K16485" s="77"/>
      <c r="L16485" s="77"/>
      <c r="M16485" s="77"/>
    </row>
    <row r="16486" ht="15.75" customHeight="1">
      <c r="A16486" s="79">
        <f t="shared" si="3"/>
        <v>58488</v>
      </c>
      <c r="H16486" s="77"/>
      <c r="I16486" s="77"/>
      <c r="J16486" s="77"/>
      <c r="K16486" s="77"/>
      <c r="L16486" s="77"/>
      <c r="M16486" s="77"/>
    </row>
    <row r="16487" ht="15.75" customHeight="1">
      <c r="A16487" s="79">
        <f t="shared" si="3"/>
        <v>58489</v>
      </c>
      <c r="H16487" s="77"/>
      <c r="I16487" s="77"/>
      <c r="J16487" s="77"/>
      <c r="K16487" s="77"/>
      <c r="L16487" s="77"/>
      <c r="M16487" s="77"/>
    </row>
    <row r="16488" ht="15.75" customHeight="1">
      <c r="A16488" s="79">
        <f t="shared" si="3"/>
        <v>58490</v>
      </c>
      <c r="H16488" s="77"/>
      <c r="I16488" s="77"/>
      <c r="J16488" s="77"/>
      <c r="K16488" s="77"/>
      <c r="L16488" s="77"/>
      <c r="M16488" s="77"/>
    </row>
    <row r="16489" ht="15.75" customHeight="1">
      <c r="A16489" s="79">
        <f t="shared" si="3"/>
        <v>58491</v>
      </c>
      <c r="H16489" s="77"/>
      <c r="I16489" s="77"/>
      <c r="J16489" s="77"/>
      <c r="K16489" s="77"/>
      <c r="L16489" s="77"/>
      <c r="M16489" s="77"/>
    </row>
    <row r="16490" ht="15.75" customHeight="1">
      <c r="A16490" s="79">
        <f t="shared" si="3"/>
        <v>58492</v>
      </c>
      <c r="H16490" s="77"/>
      <c r="I16490" s="77"/>
      <c r="J16490" s="77"/>
      <c r="K16490" s="77"/>
      <c r="L16490" s="77"/>
      <c r="M16490" s="77"/>
    </row>
    <row r="16491" ht="15.75" customHeight="1">
      <c r="A16491" s="79">
        <f t="shared" si="3"/>
        <v>58493</v>
      </c>
      <c r="H16491" s="77"/>
      <c r="I16491" s="77"/>
      <c r="J16491" s="77"/>
      <c r="K16491" s="77"/>
      <c r="L16491" s="77"/>
      <c r="M16491" s="77"/>
    </row>
    <row r="16492" ht="15.75" customHeight="1">
      <c r="A16492" s="79">
        <f t="shared" si="3"/>
        <v>58494</v>
      </c>
      <c r="H16492" s="77"/>
      <c r="I16492" s="77"/>
      <c r="J16492" s="77"/>
      <c r="K16492" s="77"/>
      <c r="L16492" s="77"/>
      <c r="M16492" s="77"/>
    </row>
    <row r="16493" ht="15.75" customHeight="1">
      <c r="A16493" s="79">
        <f t="shared" si="3"/>
        <v>58495</v>
      </c>
      <c r="H16493" s="77"/>
      <c r="I16493" s="77"/>
      <c r="J16493" s="77"/>
      <c r="K16493" s="77"/>
      <c r="L16493" s="77"/>
      <c r="M16493" s="77"/>
    </row>
    <row r="16494" ht="15.75" customHeight="1">
      <c r="A16494" s="79">
        <f t="shared" si="3"/>
        <v>58496</v>
      </c>
      <c r="H16494" s="77"/>
      <c r="I16494" s="77"/>
      <c r="J16494" s="77"/>
      <c r="K16494" s="77"/>
      <c r="L16494" s="77"/>
      <c r="M16494" s="77"/>
    </row>
    <row r="16495" ht="15.75" customHeight="1">
      <c r="A16495" s="79">
        <f t="shared" si="3"/>
        <v>58497</v>
      </c>
      <c r="H16495" s="77"/>
      <c r="I16495" s="77"/>
      <c r="J16495" s="77"/>
      <c r="K16495" s="77"/>
      <c r="L16495" s="77"/>
      <c r="M16495" s="77"/>
    </row>
    <row r="16496" ht="15.75" customHeight="1">
      <c r="A16496" s="79">
        <f t="shared" si="3"/>
        <v>58498</v>
      </c>
      <c r="H16496" s="77"/>
      <c r="I16496" s="77"/>
      <c r="J16496" s="77"/>
      <c r="K16496" s="77"/>
      <c r="L16496" s="77"/>
      <c r="M16496" s="77"/>
    </row>
    <row r="16497" ht="15.75" customHeight="1">
      <c r="A16497" s="79">
        <f t="shared" si="3"/>
        <v>58499</v>
      </c>
      <c r="H16497" s="77"/>
      <c r="I16497" s="77"/>
      <c r="J16497" s="77"/>
      <c r="K16497" s="77"/>
      <c r="L16497" s="77"/>
      <c r="M16497" s="77"/>
    </row>
    <row r="16498" ht="15.75" customHeight="1">
      <c r="A16498" s="79">
        <f t="shared" si="3"/>
        <v>58500</v>
      </c>
      <c r="H16498" s="77"/>
      <c r="I16498" s="77"/>
      <c r="J16498" s="77"/>
      <c r="K16498" s="77"/>
      <c r="L16498" s="77"/>
      <c r="M16498" s="77"/>
    </row>
    <row r="16499" ht="15.75" customHeight="1">
      <c r="A16499" s="79">
        <f t="shared" si="3"/>
        <v>58501</v>
      </c>
      <c r="H16499" s="77"/>
      <c r="I16499" s="77"/>
      <c r="J16499" s="77"/>
      <c r="K16499" s="77"/>
      <c r="L16499" s="77"/>
      <c r="M16499" s="77"/>
    </row>
    <row r="16500" ht="15.75" customHeight="1">
      <c r="A16500" s="79">
        <f t="shared" si="3"/>
        <v>58502</v>
      </c>
      <c r="H16500" s="77"/>
      <c r="I16500" s="77"/>
      <c r="J16500" s="77"/>
      <c r="K16500" s="77"/>
      <c r="L16500" s="77"/>
      <c r="M16500" s="77"/>
    </row>
    <row r="16501" ht="15.75" customHeight="1">
      <c r="A16501" s="79">
        <f t="shared" si="3"/>
        <v>58503</v>
      </c>
      <c r="H16501" s="77"/>
      <c r="I16501" s="77"/>
      <c r="J16501" s="77"/>
      <c r="K16501" s="77"/>
      <c r="L16501" s="77"/>
      <c r="M16501" s="77"/>
    </row>
    <row r="16502" ht="15.75" customHeight="1">
      <c r="A16502" s="79">
        <f t="shared" si="3"/>
        <v>58504</v>
      </c>
      <c r="H16502" s="77"/>
      <c r="I16502" s="77"/>
      <c r="J16502" s="77"/>
      <c r="K16502" s="77"/>
      <c r="L16502" s="77"/>
      <c r="M16502" s="77"/>
    </row>
    <row r="16503" ht="15.75" customHeight="1">
      <c r="A16503" s="79">
        <f t="shared" si="3"/>
        <v>58505</v>
      </c>
      <c r="H16503" s="77"/>
      <c r="I16503" s="77"/>
      <c r="J16503" s="77"/>
      <c r="K16503" s="77"/>
      <c r="L16503" s="77"/>
      <c r="M16503" s="77"/>
    </row>
    <row r="16504" ht="15.75" customHeight="1">
      <c r="A16504" s="79">
        <f t="shared" si="3"/>
        <v>58506</v>
      </c>
      <c r="H16504" s="77"/>
      <c r="I16504" s="77"/>
      <c r="J16504" s="77"/>
      <c r="K16504" s="77"/>
      <c r="L16504" s="77"/>
      <c r="M16504" s="77"/>
    </row>
    <row r="16505" ht="15.75" customHeight="1">
      <c r="A16505" s="79">
        <f t="shared" si="3"/>
        <v>58507</v>
      </c>
      <c r="H16505" s="77"/>
      <c r="I16505" s="77"/>
      <c r="J16505" s="77"/>
      <c r="K16505" s="77"/>
      <c r="L16505" s="77"/>
      <c r="M16505" s="77"/>
    </row>
    <row r="16506" ht="15.75" customHeight="1">
      <c r="A16506" s="79">
        <f t="shared" si="3"/>
        <v>58508</v>
      </c>
      <c r="H16506" s="77"/>
      <c r="I16506" s="77"/>
      <c r="J16506" s="77"/>
      <c r="K16506" s="77"/>
      <c r="L16506" s="77"/>
      <c r="M16506" s="77"/>
    </row>
    <row r="16507" ht="15.75" customHeight="1">
      <c r="A16507" s="79">
        <f t="shared" si="3"/>
        <v>58509</v>
      </c>
      <c r="H16507" s="77"/>
      <c r="I16507" s="77"/>
      <c r="J16507" s="77"/>
      <c r="K16507" s="77"/>
      <c r="L16507" s="77"/>
      <c r="M16507" s="77"/>
    </row>
    <row r="16508" ht="15.75" customHeight="1">
      <c r="A16508" s="79">
        <f t="shared" si="3"/>
        <v>58510</v>
      </c>
      <c r="H16508" s="77"/>
      <c r="I16508" s="77"/>
      <c r="J16508" s="77"/>
      <c r="K16508" s="77"/>
      <c r="L16508" s="77"/>
      <c r="M16508" s="77"/>
    </row>
    <row r="16509" ht="15.75" customHeight="1">
      <c r="A16509" s="79">
        <f t="shared" si="3"/>
        <v>58511</v>
      </c>
      <c r="H16509" s="77"/>
      <c r="I16509" s="77"/>
      <c r="J16509" s="77"/>
      <c r="K16509" s="77"/>
      <c r="L16509" s="77"/>
      <c r="M16509" s="77"/>
    </row>
    <row r="16510" ht="15.75" customHeight="1">
      <c r="A16510" s="79">
        <f t="shared" si="3"/>
        <v>58512</v>
      </c>
      <c r="H16510" s="77"/>
      <c r="I16510" s="77"/>
      <c r="J16510" s="77"/>
      <c r="K16510" s="77"/>
      <c r="L16510" s="77"/>
      <c r="M16510" s="77"/>
    </row>
    <row r="16511" ht="15.75" customHeight="1">
      <c r="A16511" s="79">
        <f t="shared" si="3"/>
        <v>58513</v>
      </c>
      <c r="H16511" s="77"/>
      <c r="I16511" s="77"/>
      <c r="J16511" s="77"/>
      <c r="K16511" s="77"/>
      <c r="L16511" s="77"/>
      <c r="M16511" s="77"/>
    </row>
    <row r="16512" ht="15.75" customHeight="1">
      <c r="A16512" s="79">
        <f t="shared" si="3"/>
        <v>58514</v>
      </c>
      <c r="H16512" s="77"/>
      <c r="I16512" s="77"/>
      <c r="J16512" s="77"/>
      <c r="K16512" s="77"/>
      <c r="L16512" s="77"/>
      <c r="M16512" s="77"/>
    </row>
    <row r="16513" ht="15.75" customHeight="1">
      <c r="A16513" s="79">
        <f t="shared" si="3"/>
        <v>58515</v>
      </c>
      <c r="H16513" s="77"/>
      <c r="I16513" s="77"/>
      <c r="J16513" s="77"/>
      <c r="K16513" s="77"/>
      <c r="L16513" s="77"/>
      <c r="M16513" s="77"/>
    </row>
    <row r="16514" ht="15.75" customHeight="1">
      <c r="A16514" s="79">
        <f t="shared" si="3"/>
        <v>58516</v>
      </c>
      <c r="H16514" s="77"/>
      <c r="I16514" s="77"/>
      <c r="J16514" s="77"/>
      <c r="K16514" s="77"/>
      <c r="L16514" s="77"/>
      <c r="M16514" s="77"/>
    </row>
    <row r="16515" ht="15.75" customHeight="1">
      <c r="A16515" s="79">
        <f t="shared" si="3"/>
        <v>58517</v>
      </c>
      <c r="H16515" s="77"/>
      <c r="I16515" s="77"/>
      <c r="J16515" s="77"/>
      <c r="K16515" s="77"/>
      <c r="L16515" s="77"/>
      <c r="M16515" s="77"/>
    </row>
    <row r="16516" ht="15.75" customHeight="1">
      <c r="A16516" s="79">
        <f t="shared" si="3"/>
        <v>58518</v>
      </c>
      <c r="H16516" s="77"/>
      <c r="I16516" s="77"/>
      <c r="J16516" s="77"/>
      <c r="K16516" s="77"/>
      <c r="L16516" s="77"/>
      <c r="M16516" s="77"/>
    </row>
    <row r="16517" ht="15.75" customHeight="1">
      <c r="A16517" s="79">
        <f t="shared" si="3"/>
        <v>58519</v>
      </c>
      <c r="H16517" s="77"/>
      <c r="I16517" s="77"/>
      <c r="J16517" s="77"/>
      <c r="K16517" s="77"/>
      <c r="L16517" s="77"/>
      <c r="M16517" s="77"/>
    </row>
    <row r="16518" ht="15.75" customHeight="1">
      <c r="A16518" s="79">
        <f t="shared" si="3"/>
        <v>58520</v>
      </c>
      <c r="H16518" s="77"/>
      <c r="I16518" s="77"/>
      <c r="J16518" s="77"/>
      <c r="K16518" s="77"/>
      <c r="L16518" s="77"/>
      <c r="M16518" s="77"/>
    </row>
    <row r="16519" ht="15.75" customHeight="1">
      <c r="A16519" s="79">
        <f t="shared" si="3"/>
        <v>58521</v>
      </c>
      <c r="H16519" s="77"/>
      <c r="I16519" s="77"/>
      <c r="J16519" s="77"/>
      <c r="K16519" s="77"/>
      <c r="L16519" s="77"/>
      <c r="M16519" s="77"/>
    </row>
    <row r="16520" ht="15.75" customHeight="1">
      <c r="A16520" s="79">
        <f t="shared" si="3"/>
        <v>58522</v>
      </c>
      <c r="H16520" s="77"/>
      <c r="I16520" s="77"/>
      <c r="J16520" s="77"/>
      <c r="K16520" s="77"/>
      <c r="L16520" s="77"/>
      <c r="M16520" s="77"/>
    </row>
    <row r="16521" ht="15.75" customHeight="1">
      <c r="A16521" s="79">
        <f t="shared" si="3"/>
        <v>58523</v>
      </c>
      <c r="H16521" s="77"/>
      <c r="I16521" s="77"/>
      <c r="J16521" s="77"/>
      <c r="K16521" s="77"/>
      <c r="L16521" s="77"/>
      <c r="M16521" s="77"/>
    </row>
    <row r="16522" ht="15.75" customHeight="1">
      <c r="A16522" s="79">
        <f t="shared" si="3"/>
        <v>58524</v>
      </c>
      <c r="H16522" s="77"/>
      <c r="I16522" s="77"/>
      <c r="J16522" s="77"/>
      <c r="K16522" s="77"/>
      <c r="L16522" s="77"/>
      <c r="M16522" s="77"/>
    </row>
    <row r="16523" ht="15.75" customHeight="1">
      <c r="A16523" s="79">
        <f t="shared" si="3"/>
        <v>58525</v>
      </c>
      <c r="H16523" s="77"/>
      <c r="I16523" s="77"/>
      <c r="J16523" s="77"/>
      <c r="K16523" s="77"/>
      <c r="L16523" s="77"/>
      <c r="M16523" s="77"/>
    </row>
    <row r="16524" ht="15.75" customHeight="1">
      <c r="A16524" s="79">
        <f t="shared" si="3"/>
        <v>58526</v>
      </c>
      <c r="H16524" s="77"/>
      <c r="I16524" s="77"/>
      <c r="J16524" s="77"/>
      <c r="K16524" s="77"/>
      <c r="L16524" s="77"/>
      <c r="M16524" s="77"/>
    </row>
    <row r="16525" ht="15.75" customHeight="1">
      <c r="A16525" s="79">
        <f t="shared" si="3"/>
        <v>58527</v>
      </c>
      <c r="H16525" s="77"/>
      <c r="I16525" s="77"/>
      <c r="J16525" s="77"/>
      <c r="K16525" s="77"/>
      <c r="L16525" s="77"/>
      <c r="M16525" s="77"/>
    </row>
    <row r="16526" ht="15.75" customHeight="1">
      <c r="A16526" s="79">
        <f t="shared" si="3"/>
        <v>58528</v>
      </c>
      <c r="H16526" s="77"/>
      <c r="I16526" s="77"/>
      <c r="J16526" s="77"/>
      <c r="K16526" s="77"/>
      <c r="L16526" s="77"/>
      <c r="M16526" s="77"/>
    </row>
    <row r="16527" ht="15.75" customHeight="1">
      <c r="A16527" s="79">
        <f t="shared" si="3"/>
        <v>58529</v>
      </c>
      <c r="H16527" s="77"/>
      <c r="I16527" s="77"/>
      <c r="J16527" s="77"/>
      <c r="K16527" s="77"/>
      <c r="L16527" s="77"/>
      <c r="M16527" s="77"/>
    </row>
    <row r="16528" ht="15.75" customHeight="1">
      <c r="A16528" s="79">
        <f t="shared" si="3"/>
        <v>58530</v>
      </c>
      <c r="H16528" s="77"/>
      <c r="I16528" s="77"/>
      <c r="J16528" s="77"/>
      <c r="K16528" s="77"/>
      <c r="L16528" s="77"/>
      <c r="M16528" s="77"/>
    </row>
    <row r="16529" ht="15.75" customHeight="1">
      <c r="A16529" s="79">
        <f t="shared" si="3"/>
        <v>58531</v>
      </c>
      <c r="H16529" s="77"/>
      <c r="I16529" s="77"/>
      <c r="J16529" s="77"/>
      <c r="K16529" s="77"/>
      <c r="L16529" s="77"/>
      <c r="M16529" s="77"/>
    </row>
    <row r="16530" ht="15.75" customHeight="1">
      <c r="A16530" s="79">
        <f t="shared" si="3"/>
        <v>58532</v>
      </c>
      <c r="H16530" s="77"/>
      <c r="I16530" s="77"/>
      <c r="J16530" s="77"/>
      <c r="K16530" s="77"/>
      <c r="L16530" s="77"/>
      <c r="M16530" s="77"/>
    </row>
    <row r="16531" ht="15.75" customHeight="1">
      <c r="A16531" s="79">
        <f t="shared" si="3"/>
        <v>58533</v>
      </c>
      <c r="H16531" s="77"/>
      <c r="I16531" s="77"/>
      <c r="J16531" s="77"/>
      <c r="K16531" s="77"/>
      <c r="L16531" s="77"/>
      <c r="M16531" s="77"/>
    </row>
    <row r="16532" ht="15.75" customHeight="1">
      <c r="A16532" s="79">
        <f t="shared" si="3"/>
        <v>58534</v>
      </c>
      <c r="H16532" s="77"/>
      <c r="I16532" s="77"/>
      <c r="J16532" s="77"/>
      <c r="K16532" s="77"/>
      <c r="L16532" s="77"/>
      <c r="M16532" s="77"/>
    </row>
    <row r="16533" ht="15.75" customHeight="1">
      <c r="A16533" s="79">
        <f t="shared" si="3"/>
        <v>58535</v>
      </c>
      <c r="H16533" s="77"/>
      <c r="I16533" s="77"/>
      <c r="J16533" s="77"/>
      <c r="K16533" s="77"/>
      <c r="L16533" s="77"/>
      <c r="M16533" s="77"/>
    </row>
    <row r="16534" ht="15.75" customHeight="1">
      <c r="A16534" s="79">
        <f t="shared" si="3"/>
        <v>58536</v>
      </c>
      <c r="H16534" s="77"/>
      <c r="I16534" s="77"/>
      <c r="J16534" s="77"/>
      <c r="K16534" s="77"/>
      <c r="L16534" s="77"/>
      <c r="M16534" s="77"/>
    </row>
    <row r="16535" ht="15.75" customHeight="1">
      <c r="A16535" s="79">
        <f t="shared" si="3"/>
        <v>58537</v>
      </c>
      <c r="H16535" s="77"/>
      <c r="I16535" s="77"/>
      <c r="J16535" s="77"/>
      <c r="K16535" s="77"/>
      <c r="L16535" s="77"/>
      <c r="M16535" s="77"/>
    </row>
    <row r="16536" ht="15.75" customHeight="1">
      <c r="A16536" s="79">
        <f t="shared" si="3"/>
        <v>58538</v>
      </c>
      <c r="H16536" s="77"/>
      <c r="I16536" s="77"/>
      <c r="J16536" s="77"/>
      <c r="K16536" s="77"/>
      <c r="L16536" s="77"/>
      <c r="M16536" s="77"/>
    </row>
    <row r="16537" ht="15.75" customHeight="1">
      <c r="A16537" s="79">
        <f t="shared" si="3"/>
        <v>58539</v>
      </c>
      <c r="H16537" s="77"/>
      <c r="I16537" s="77"/>
      <c r="J16537" s="77"/>
      <c r="K16537" s="77"/>
      <c r="L16537" s="77"/>
      <c r="M16537" s="77"/>
    </row>
    <row r="16538" ht="15.75" customHeight="1">
      <c r="A16538" s="79">
        <f t="shared" si="3"/>
        <v>58540</v>
      </c>
      <c r="H16538" s="77"/>
      <c r="I16538" s="77"/>
      <c r="J16538" s="77"/>
      <c r="K16538" s="77"/>
      <c r="L16538" s="77"/>
      <c r="M16538" s="77"/>
    </row>
    <row r="16539" ht="15.75" customHeight="1">
      <c r="A16539" s="79">
        <f t="shared" si="3"/>
        <v>58541</v>
      </c>
      <c r="H16539" s="77"/>
      <c r="I16539" s="77"/>
      <c r="J16539" s="77"/>
      <c r="K16539" s="77"/>
      <c r="L16539" s="77"/>
      <c r="M16539" s="77"/>
    </row>
    <row r="16540" ht="15.75" customHeight="1">
      <c r="A16540" s="79">
        <f t="shared" si="3"/>
        <v>58542</v>
      </c>
      <c r="H16540" s="77"/>
      <c r="I16540" s="77"/>
      <c r="J16540" s="77"/>
      <c r="K16540" s="77"/>
      <c r="L16540" s="77"/>
      <c r="M16540" s="77"/>
    </row>
    <row r="16541" ht="15.75" customHeight="1">
      <c r="A16541" s="79">
        <f t="shared" si="3"/>
        <v>58543</v>
      </c>
      <c r="H16541" s="77"/>
      <c r="I16541" s="77"/>
      <c r="J16541" s="77"/>
      <c r="K16541" s="77"/>
      <c r="L16541" s="77"/>
      <c r="M16541" s="77"/>
    </row>
    <row r="16542" ht="15.75" customHeight="1">
      <c r="A16542" s="79">
        <f t="shared" si="3"/>
        <v>58544</v>
      </c>
      <c r="H16542" s="77"/>
      <c r="I16542" s="77"/>
      <c r="J16542" s="77"/>
      <c r="K16542" s="77"/>
      <c r="L16542" s="77"/>
      <c r="M16542" s="77"/>
    </row>
    <row r="16543" ht="15.75" customHeight="1">
      <c r="A16543" s="79">
        <f t="shared" si="3"/>
        <v>58545</v>
      </c>
      <c r="H16543" s="77"/>
      <c r="I16543" s="77"/>
      <c r="J16543" s="77"/>
      <c r="K16543" s="77"/>
      <c r="L16543" s="77"/>
      <c r="M16543" s="77"/>
    </row>
    <row r="16544" ht="15.75" customHeight="1">
      <c r="A16544" s="79">
        <f t="shared" si="3"/>
        <v>58546</v>
      </c>
      <c r="H16544" s="77"/>
      <c r="I16544" s="77"/>
      <c r="J16544" s="77"/>
      <c r="K16544" s="77"/>
      <c r="L16544" s="77"/>
      <c r="M16544" s="77"/>
    </row>
    <row r="16545" ht="15.75" customHeight="1">
      <c r="A16545" s="79">
        <f t="shared" si="3"/>
        <v>58547</v>
      </c>
      <c r="H16545" s="77"/>
      <c r="I16545" s="77"/>
      <c r="J16545" s="77"/>
      <c r="K16545" s="77"/>
      <c r="L16545" s="77"/>
      <c r="M16545" s="77"/>
    </row>
    <row r="16546" ht="15.75" customHeight="1">
      <c r="A16546" s="79">
        <f t="shared" si="3"/>
        <v>58548</v>
      </c>
      <c r="H16546" s="77"/>
      <c r="I16546" s="77"/>
      <c r="J16546" s="77"/>
      <c r="K16546" s="77"/>
      <c r="L16546" s="77"/>
      <c r="M16546" s="77"/>
    </row>
    <row r="16547" ht="15.75" customHeight="1">
      <c r="A16547" s="79">
        <f t="shared" si="3"/>
        <v>58549</v>
      </c>
      <c r="H16547" s="77"/>
      <c r="I16547" s="77"/>
      <c r="J16547" s="77"/>
      <c r="K16547" s="77"/>
      <c r="L16547" s="77"/>
      <c r="M16547" s="77"/>
    </row>
    <row r="16548" ht="15.75" customHeight="1">
      <c r="A16548" s="79">
        <f t="shared" si="3"/>
        <v>58550</v>
      </c>
      <c r="H16548" s="77"/>
      <c r="I16548" s="77"/>
      <c r="J16548" s="77"/>
      <c r="K16548" s="77"/>
      <c r="L16548" s="77"/>
      <c r="M16548" s="77"/>
    </row>
    <row r="16549" ht="15.75" customHeight="1">
      <c r="A16549" s="79">
        <f t="shared" si="3"/>
        <v>58551</v>
      </c>
      <c r="H16549" s="77"/>
      <c r="I16549" s="77"/>
      <c r="J16549" s="77"/>
      <c r="K16549" s="77"/>
      <c r="L16549" s="77"/>
      <c r="M16549" s="77"/>
    </row>
    <row r="16550" ht="15.75" customHeight="1">
      <c r="A16550" s="79">
        <f t="shared" si="3"/>
        <v>58552</v>
      </c>
      <c r="H16550" s="77"/>
      <c r="I16550" s="77"/>
      <c r="J16550" s="77"/>
      <c r="K16550" s="77"/>
      <c r="L16550" s="77"/>
      <c r="M16550" s="77"/>
    </row>
    <row r="16551" ht="15.75" customHeight="1">
      <c r="A16551" s="79">
        <f t="shared" si="3"/>
        <v>58553</v>
      </c>
      <c r="H16551" s="77"/>
      <c r="I16551" s="77"/>
      <c r="J16551" s="77"/>
      <c r="K16551" s="77"/>
      <c r="L16551" s="77"/>
      <c r="M16551" s="77"/>
    </row>
    <row r="16552" ht="15.75" customHeight="1">
      <c r="A16552" s="79">
        <f t="shared" si="3"/>
        <v>58554</v>
      </c>
      <c r="H16552" s="77"/>
      <c r="I16552" s="77"/>
      <c r="J16552" s="77"/>
      <c r="K16552" s="77"/>
      <c r="L16552" s="77"/>
      <c r="M16552" s="77"/>
    </row>
    <row r="16553" ht="15.75" customHeight="1">
      <c r="A16553" s="79">
        <f t="shared" si="3"/>
        <v>58555</v>
      </c>
      <c r="H16553" s="77"/>
      <c r="I16553" s="77"/>
      <c r="J16553" s="77"/>
      <c r="K16553" s="77"/>
      <c r="L16553" s="77"/>
      <c r="M16553" s="77"/>
    </row>
    <row r="16554" ht="15.75" customHeight="1">
      <c r="A16554" s="79">
        <f t="shared" si="3"/>
        <v>58556</v>
      </c>
      <c r="H16554" s="77"/>
      <c r="I16554" s="77"/>
      <c r="J16554" s="77"/>
      <c r="K16554" s="77"/>
      <c r="L16554" s="77"/>
      <c r="M16554" s="77"/>
    </row>
    <row r="16555" ht="15.75" customHeight="1">
      <c r="A16555" s="79">
        <f t="shared" si="3"/>
        <v>58557</v>
      </c>
      <c r="H16555" s="77"/>
      <c r="I16555" s="77"/>
      <c r="J16555" s="77"/>
      <c r="K16555" s="77"/>
      <c r="L16555" s="77"/>
      <c r="M16555" s="77"/>
    </row>
    <row r="16556" ht="15.75" customHeight="1">
      <c r="A16556" s="79">
        <f t="shared" si="3"/>
        <v>58558</v>
      </c>
      <c r="H16556" s="77"/>
      <c r="I16556" s="77"/>
      <c r="J16556" s="77"/>
      <c r="K16556" s="77"/>
      <c r="L16556" s="77"/>
      <c r="M16556" s="77"/>
    </row>
    <row r="16557" ht="15.75" customHeight="1">
      <c r="A16557" s="79">
        <f t="shared" si="3"/>
        <v>58559</v>
      </c>
      <c r="H16557" s="77"/>
      <c r="I16557" s="77"/>
      <c r="J16557" s="77"/>
      <c r="K16557" s="77"/>
      <c r="L16557" s="77"/>
      <c r="M16557" s="77"/>
    </row>
    <row r="16558" ht="15.75" customHeight="1">
      <c r="A16558" s="79">
        <f t="shared" si="3"/>
        <v>58560</v>
      </c>
      <c r="H16558" s="77"/>
      <c r="I16558" s="77"/>
      <c r="J16558" s="77"/>
      <c r="K16558" s="77"/>
      <c r="L16558" s="77"/>
      <c r="M16558" s="77"/>
    </row>
    <row r="16559" ht="15.75" customHeight="1">
      <c r="A16559" s="79">
        <f t="shared" si="3"/>
        <v>58561</v>
      </c>
      <c r="H16559" s="77"/>
      <c r="I16559" s="77"/>
      <c r="J16559" s="77"/>
      <c r="K16559" s="77"/>
      <c r="L16559" s="77"/>
      <c r="M16559" s="77"/>
    </row>
    <row r="16560" ht="15.75" customHeight="1">
      <c r="A16560" s="79">
        <f t="shared" si="3"/>
        <v>58562</v>
      </c>
      <c r="H16560" s="77"/>
      <c r="I16560" s="77"/>
      <c r="J16560" s="77"/>
      <c r="K16560" s="77"/>
      <c r="L16560" s="77"/>
      <c r="M16560" s="77"/>
    </row>
    <row r="16561" ht="15.75" customHeight="1">
      <c r="A16561" s="79">
        <f t="shared" si="3"/>
        <v>58563</v>
      </c>
      <c r="H16561" s="77"/>
      <c r="I16561" s="77"/>
      <c r="J16561" s="77"/>
      <c r="K16561" s="77"/>
      <c r="L16561" s="77"/>
      <c r="M16561" s="77"/>
    </row>
    <row r="16562" ht="15.75" customHeight="1">
      <c r="A16562" s="79">
        <f t="shared" si="3"/>
        <v>58564</v>
      </c>
      <c r="H16562" s="77"/>
      <c r="I16562" s="77"/>
      <c r="J16562" s="77"/>
      <c r="K16562" s="77"/>
      <c r="L16562" s="77"/>
      <c r="M16562" s="77"/>
    </row>
    <row r="16563" ht="15.75" customHeight="1">
      <c r="A16563" s="79">
        <f t="shared" si="3"/>
        <v>58565</v>
      </c>
      <c r="H16563" s="77"/>
      <c r="I16563" s="77"/>
      <c r="J16563" s="77"/>
      <c r="K16563" s="77"/>
      <c r="L16563" s="77"/>
      <c r="M16563" s="77"/>
    </row>
    <row r="16564" ht="15.75" customHeight="1">
      <c r="A16564" s="79">
        <f t="shared" si="3"/>
        <v>58566</v>
      </c>
      <c r="H16564" s="77"/>
      <c r="I16564" s="77"/>
      <c r="J16564" s="77"/>
      <c r="K16564" s="77"/>
      <c r="L16564" s="77"/>
      <c r="M16564" s="77"/>
    </row>
    <row r="16565" ht="15.75" customHeight="1">
      <c r="A16565" s="79">
        <f t="shared" si="3"/>
        <v>58567</v>
      </c>
      <c r="H16565" s="77"/>
      <c r="I16565" s="77"/>
      <c r="J16565" s="77"/>
      <c r="K16565" s="77"/>
      <c r="L16565" s="77"/>
      <c r="M16565" s="77"/>
    </row>
    <row r="16566" ht="15.75" customHeight="1">
      <c r="A16566" s="79">
        <f t="shared" si="3"/>
        <v>58568</v>
      </c>
      <c r="H16566" s="77"/>
      <c r="I16566" s="77"/>
      <c r="J16566" s="77"/>
      <c r="K16566" s="77"/>
      <c r="L16566" s="77"/>
      <c r="M16566" s="77"/>
    </row>
    <row r="16567" ht="15.75" customHeight="1">
      <c r="A16567" s="79">
        <f t="shared" si="3"/>
        <v>58569</v>
      </c>
      <c r="H16567" s="77"/>
      <c r="I16567" s="77"/>
      <c r="J16567" s="77"/>
      <c r="K16567" s="77"/>
      <c r="L16567" s="77"/>
      <c r="M16567" s="77"/>
    </row>
    <row r="16568" ht="15.75" customHeight="1">
      <c r="A16568" s="79">
        <f t="shared" si="3"/>
        <v>58570</v>
      </c>
      <c r="H16568" s="77"/>
      <c r="I16568" s="77"/>
      <c r="J16568" s="77"/>
      <c r="K16568" s="77"/>
      <c r="L16568" s="77"/>
      <c r="M16568" s="77"/>
    </row>
    <row r="16569" ht="15.75" customHeight="1">
      <c r="A16569" s="79">
        <f t="shared" si="3"/>
        <v>58571</v>
      </c>
      <c r="H16569" s="77"/>
      <c r="I16569" s="77"/>
      <c r="J16569" s="77"/>
      <c r="K16569" s="77"/>
      <c r="L16569" s="77"/>
      <c r="M16569" s="77"/>
    </row>
    <row r="16570" ht="15.75" customHeight="1">
      <c r="A16570" s="79">
        <f t="shared" si="3"/>
        <v>58572</v>
      </c>
      <c r="H16570" s="77"/>
      <c r="I16570" s="77"/>
      <c r="J16570" s="77"/>
      <c r="K16570" s="77"/>
      <c r="L16570" s="77"/>
      <c r="M16570" s="77"/>
    </row>
    <row r="16571" ht="15.75" customHeight="1">
      <c r="A16571" s="79">
        <f t="shared" si="3"/>
        <v>58573</v>
      </c>
      <c r="H16571" s="77"/>
      <c r="I16571" s="77"/>
      <c r="J16571" s="77"/>
      <c r="K16571" s="77"/>
      <c r="L16571" s="77"/>
      <c r="M16571" s="77"/>
    </row>
    <row r="16572" ht="15.75" customHeight="1">
      <c r="A16572" s="79">
        <f t="shared" si="3"/>
        <v>58574</v>
      </c>
      <c r="H16572" s="77"/>
      <c r="I16572" s="77"/>
      <c r="J16572" s="77"/>
      <c r="K16572" s="77"/>
      <c r="L16572" s="77"/>
      <c r="M16572" s="77"/>
    </row>
    <row r="16573" ht="15.75" customHeight="1">
      <c r="A16573" s="79">
        <f t="shared" si="3"/>
        <v>58575</v>
      </c>
      <c r="H16573" s="77"/>
      <c r="I16573" s="77"/>
      <c r="J16573" s="77"/>
      <c r="K16573" s="77"/>
      <c r="L16573" s="77"/>
      <c r="M16573" s="77"/>
    </row>
    <row r="16574" ht="15.75" customHeight="1">
      <c r="A16574" s="79">
        <f t="shared" si="3"/>
        <v>58576</v>
      </c>
      <c r="H16574" s="77"/>
      <c r="I16574" s="77"/>
      <c r="J16574" s="77"/>
      <c r="K16574" s="77"/>
      <c r="L16574" s="77"/>
      <c r="M16574" s="77"/>
    </row>
    <row r="16575" ht="15.75" customHeight="1">
      <c r="A16575" s="79">
        <f t="shared" si="3"/>
        <v>58577</v>
      </c>
      <c r="H16575" s="77"/>
      <c r="I16575" s="77"/>
      <c r="J16575" s="77"/>
      <c r="K16575" s="77"/>
      <c r="L16575" s="77"/>
      <c r="M16575" s="77"/>
    </row>
    <row r="16576" ht="15.75" customHeight="1">
      <c r="A16576" s="79">
        <f t="shared" si="3"/>
        <v>58578</v>
      </c>
      <c r="H16576" s="77"/>
      <c r="I16576" s="77"/>
      <c r="J16576" s="77"/>
      <c r="K16576" s="77"/>
      <c r="L16576" s="77"/>
      <c r="M16576" s="77"/>
    </row>
    <row r="16577" ht="15.75" customHeight="1">
      <c r="A16577" s="79">
        <f t="shared" si="3"/>
        <v>58579</v>
      </c>
      <c r="H16577" s="77"/>
      <c r="I16577" s="77"/>
      <c r="J16577" s="77"/>
      <c r="K16577" s="77"/>
      <c r="L16577" s="77"/>
      <c r="M16577" s="77"/>
    </row>
    <row r="16578" ht="15.75" customHeight="1">
      <c r="A16578" s="79">
        <f t="shared" si="3"/>
        <v>58580</v>
      </c>
      <c r="H16578" s="77"/>
      <c r="I16578" s="77"/>
      <c r="J16578" s="77"/>
      <c r="K16578" s="77"/>
      <c r="L16578" s="77"/>
      <c r="M16578" s="77"/>
    </row>
    <row r="16579" ht="15.75" customHeight="1">
      <c r="A16579" s="79">
        <f t="shared" si="3"/>
        <v>58581</v>
      </c>
      <c r="H16579" s="77"/>
      <c r="I16579" s="77"/>
      <c r="J16579" s="77"/>
      <c r="K16579" s="77"/>
      <c r="L16579" s="77"/>
      <c r="M16579" s="77"/>
    </row>
    <row r="16580" ht="15.75" customHeight="1">
      <c r="A16580" s="79">
        <f t="shared" si="3"/>
        <v>58582</v>
      </c>
      <c r="H16580" s="77"/>
      <c r="I16580" s="77"/>
      <c r="J16580" s="77"/>
      <c r="K16580" s="77"/>
      <c r="L16580" s="77"/>
      <c r="M16580" s="77"/>
    </row>
    <row r="16581" ht="15.75" customHeight="1">
      <c r="A16581" s="79">
        <f t="shared" si="3"/>
        <v>58583</v>
      </c>
      <c r="H16581" s="77"/>
      <c r="I16581" s="77"/>
      <c r="J16581" s="77"/>
      <c r="K16581" s="77"/>
      <c r="L16581" s="77"/>
      <c r="M16581" s="77"/>
    </row>
    <row r="16582" ht="15.75" customHeight="1">
      <c r="A16582" s="79">
        <f t="shared" si="3"/>
        <v>58584</v>
      </c>
      <c r="H16582" s="77"/>
      <c r="I16582" s="77"/>
      <c r="J16582" s="77"/>
      <c r="K16582" s="77"/>
      <c r="L16582" s="77"/>
      <c r="M16582" s="77"/>
    </row>
    <row r="16583" ht="15.75" customHeight="1">
      <c r="A16583" s="79">
        <f t="shared" si="3"/>
        <v>58585</v>
      </c>
      <c r="H16583" s="77"/>
      <c r="I16583" s="77"/>
      <c r="J16583" s="77"/>
      <c r="K16583" s="77"/>
      <c r="L16583" s="77"/>
      <c r="M16583" s="77"/>
    </row>
    <row r="16584" ht="15.75" customHeight="1">
      <c r="A16584" s="79">
        <f t="shared" si="3"/>
        <v>58586</v>
      </c>
      <c r="H16584" s="77"/>
      <c r="I16584" s="77"/>
      <c r="J16584" s="77"/>
      <c r="K16584" s="77"/>
      <c r="L16584" s="77"/>
      <c r="M16584" s="77"/>
    </row>
    <row r="16585" ht="15.75" customHeight="1">
      <c r="A16585" s="79">
        <f t="shared" si="3"/>
        <v>58587</v>
      </c>
      <c r="H16585" s="77"/>
      <c r="I16585" s="77"/>
      <c r="J16585" s="77"/>
      <c r="K16585" s="77"/>
      <c r="L16585" s="77"/>
      <c r="M16585" s="77"/>
    </row>
    <row r="16586" ht="15.75" customHeight="1">
      <c r="A16586" s="79">
        <f t="shared" si="3"/>
        <v>58588</v>
      </c>
      <c r="H16586" s="77"/>
      <c r="I16586" s="77"/>
      <c r="J16586" s="77"/>
      <c r="K16586" s="77"/>
      <c r="L16586" s="77"/>
      <c r="M16586" s="77"/>
    </row>
    <row r="16587" ht="15.75" customHeight="1">
      <c r="A16587" s="79">
        <f t="shared" si="3"/>
        <v>58589</v>
      </c>
      <c r="H16587" s="77"/>
      <c r="I16587" s="77"/>
      <c r="J16587" s="77"/>
      <c r="K16587" s="77"/>
      <c r="L16587" s="77"/>
      <c r="M16587" s="77"/>
    </row>
    <row r="16588" ht="15.75" customHeight="1">
      <c r="A16588" s="79">
        <f t="shared" si="3"/>
        <v>58590</v>
      </c>
      <c r="H16588" s="77"/>
      <c r="I16588" s="77"/>
      <c r="J16588" s="77"/>
      <c r="K16588" s="77"/>
      <c r="L16588" s="77"/>
      <c r="M16588" s="77"/>
    </row>
    <row r="16589" ht="15.75" customHeight="1">
      <c r="A16589" s="79">
        <f t="shared" si="3"/>
        <v>58591</v>
      </c>
      <c r="H16589" s="77"/>
      <c r="I16589" s="77"/>
      <c r="J16589" s="77"/>
      <c r="K16589" s="77"/>
      <c r="L16589" s="77"/>
      <c r="M16589" s="77"/>
    </row>
    <row r="16590" ht="15.75" customHeight="1">
      <c r="A16590" s="79">
        <f t="shared" si="3"/>
        <v>58592</v>
      </c>
      <c r="H16590" s="77"/>
      <c r="I16590" s="77"/>
      <c r="J16590" s="77"/>
      <c r="K16590" s="77"/>
      <c r="L16590" s="77"/>
      <c r="M16590" s="77"/>
    </row>
    <row r="16591" ht="15.75" customHeight="1">
      <c r="A16591" s="79">
        <f t="shared" si="3"/>
        <v>58593</v>
      </c>
      <c r="H16591" s="77"/>
      <c r="I16591" s="77"/>
      <c r="J16591" s="77"/>
      <c r="K16591" s="77"/>
      <c r="L16591" s="77"/>
      <c r="M16591" s="77"/>
    </row>
    <row r="16592" ht="15.75" customHeight="1">
      <c r="A16592" s="79">
        <f t="shared" si="3"/>
        <v>58594</v>
      </c>
      <c r="H16592" s="77"/>
      <c r="I16592" s="77"/>
      <c r="J16592" s="77"/>
      <c r="K16592" s="77"/>
      <c r="L16592" s="77"/>
      <c r="M16592" s="77"/>
    </row>
    <row r="16593" ht="15.75" customHeight="1">
      <c r="A16593" s="79">
        <f t="shared" si="3"/>
        <v>58595</v>
      </c>
      <c r="H16593" s="77"/>
      <c r="I16593" s="77"/>
      <c r="J16593" s="77"/>
      <c r="K16593" s="77"/>
      <c r="L16593" s="77"/>
      <c r="M16593" s="77"/>
    </row>
    <row r="16594" ht="15.75" customHeight="1">
      <c r="A16594" s="79">
        <f t="shared" si="3"/>
        <v>58596</v>
      </c>
      <c r="H16594" s="77"/>
      <c r="I16594" s="77"/>
      <c r="J16594" s="77"/>
      <c r="K16594" s="77"/>
      <c r="L16594" s="77"/>
      <c r="M16594" s="77"/>
    </row>
    <row r="16595" ht="15.75" customHeight="1">
      <c r="A16595" s="79">
        <f t="shared" si="3"/>
        <v>58597</v>
      </c>
      <c r="H16595" s="77"/>
      <c r="I16595" s="77"/>
      <c r="J16595" s="77"/>
      <c r="K16595" s="77"/>
      <c r="L16595" s="77"/>
      <c r="M16595" s="77"/>
    </row>
    <row r="16596" ht="15.75" customHeight="1">
      <c r="A16596" s="79">
        <f t="shared" si="3"/>
        <v>58598</v>
      </c>
      <c r="H16596" s="77"/>
      <c r="I16596" s="77"/>
      <c r="J16596" s="77"/>
      <c r="K16596" s="77"/>
      <c r="L16596" s="77"/>
      <c r="M16596" s="77"/>
    </row>
    <row r="16597" ht="15.75" customHeight="1">
      <c r="A16597" s="79">
        <f t="shared" si="3"/>
        <v>58599</v>
      </c>
      <c r="H16597" s="77"/>
      <c r="I16597" s="77"/>
      <c r="J16597" s="77"/>
      <c r="K16597" s="77"/>
      <c r="L16597" s="77"/>
      <c r="M16597" s="77"/>
    </row>
    <row r="16598" ht="15.75" customHeight="1">
      <c r="A16598" s="79">
        <f t="shared" si="3"/>
        <v>58600</v>
      </c>
      <c r="H16598" s="77"/>
      <c r="I16598" s="77"/>
      <c r="J16598" s="77"/>
      <c r="K16598" s="77"/>
      <c r="L16598" s="77"/>
      <c r="M16598" s="77"/>
    </row>
    <row r="16599" ht="15.75" customHeight="1">
      <c r="A16599" s="79">
        <f t="shared" si="3"/>
        <v>58601</v>
      </c>
      <c r="H16599" s="77"/>
      <c r="I16599" s="77"/>
      <c r="J16599" s="77"/>
      <c r="K16599" s="77"/>
      <c r="L16599" s="77"/>
      <c r="M16599" s="77"/>
    </row>
    <row r="16600" ht="15.75" customHeight="1">
      <c r="A16600" s="79">
        <f t="shared" si="3"/>
        <v>58602</v>
      </c>
      <c r="H16600" s="77"/>
      <c r="I16600" s="77"/>
      <c r="J16600" s="77"/>
      <c r="K16600" s="77"/>
      <c r="L16600" s="77"/>
      <c r="M16600" s="77"/>
    </row>
    <row r="16601" ht="15.75" customHeight="1">
      <c r="A16601" s="79">
        <f t="shared" si="3"/>
        <v>58603</v>
      </c>
      <c r="H16601" s="77"/>
      <c r="I16601" s="77"/>
      <c r="J16601" s="77"/>
      <c r="K16601" s="77"/>
      <c r="L16601" s="77"/>
      <c r="M16601" s="77"/>
    </row>
    <row r="16602" ht="15.75" customHeight="1">
      <c r="A16602" s="79">
        <f t="shared" si="3"/>
        <v>58604</v>
      </c>
      <c r="H16602" s="77"/>
      <c r="I16602" s="77"/>
      <c r="J16602" s="77"/>
      <c r="K16602" s="77"/>
      <c r="L16602" s="77"/>
      <c r="M16602" s="77"/>
    </row>
    <row r="16603" ht="15.75" customHeight="1">
      <c r="A16603" s="79">
        <f t="shared" si="3"/>
        <v>58605</v>
      </c>
      <c r="H16603" s="77"/>
      <c r="I16603" s="77"/>
      <c r="J16603" s="77"/>
      <c r="K16603" s="77"/>
      <c r="L16603" s="77"/>
      <c r="M16603" s="77"/>
    </row>
    <row r="16604" ht="15.75" customHeight="1">
      <c r="A16604" s="79">
        <f t="shared" si="3"/>
        <v>58606</v>
      </c>
      <c r="H16604" s="77"/>
      <c r="I16604" s="77"/>
      <c r="J16604" s="77"/>
      <c r="K16604" s="77"/>
      <c r="L16604" s="77"/>
      <c r="M16604" s="77"/>
    </row>
    <row r="16605" ht="15.75" customHeight="1">
      <c r="A16605" s="79">
        <f t="shared" si="3"/>
        <v>58607</v>
      </c>
      <c r="H16605" s="77"/>
      <c r="I16605" s="77"/>
      <c r="J16605" s="77"/>
      <c r="K16605" s="77"/>
      <c r="L16605" s="77"/>
      <c r="M16605" s="77"/>
    </row>
    <row r="16606" ht="15.75" customHeight="1">
      <c r="A16606" s="79">
        <f t="shared" si="3"/>
        <v>58608</v>
      </c>
      <c r="H16606" s="77"/>
      <c r="I16606" s="77"/>
      <c r="J16606" s="77"/>
      <c r="K16606" s="77"/>
      <c r="L16606" s="77"/>
      <c r="M16606" s="77"/>
    </row>
    <row r="16607" ht="15.75" customHeight="1">
      <c r="A16607" s="79">
        <f t="shared" si="3"/>
        <v>58609</v>
      </c>
      <c r="H16607" s="77"/>
      <c r="I16607" s="77"/>
      <c r="J16607" s="77"/>
      <c r="K16607" s="77"/>
      <c r="L16607" s="77"/>
      <c r="M16607" s="77"/>
    </row>
    <row r="16608" ht="15.75" customHeight="1">
      <c r="A16608" s="79">
        <f t="shared" si="3"/>
        <v>58610</v>
      </c>
      <c r="H16608" s="77"/>
      <c r="I16608" s="77"/>
      <c r="J16608" s="77"/>
      <c r="K16608" s="77"/>
      <c r="L16608" s="77"/>
      <c r="M16608" s="77"/>
    </row>
    <row r="16609" ht="15.75" customHeight="1">
      <c r="A16609" s="79">
        <f t="shared" si="3"/>
        <v>58611</v>
      </c>
      <c r="H16609" s="77"/>
      <c r="I16609" s="77"/>
      <c r="J16609" s="77"/>
      <c r="K16609" s="77"/>
      <c r="L16609" s="77"/>
      <c r="M16609" s="77"/>
    </row>
    <row r="16610" ht="15.75" customHeight="1">
      <c r="A16610" s="79">
        <f t="shared" si="3"/>
        <v>58612</v>
      </c>
      <c r="H16610" s="77"/>
      <c r="I16610" s="77"/>
      <c r="J16610" s="77"/>
      <c r="K16610" s="77"/>
      <c r="L16610" s="77"/>
      <c r="M16610" s="77"/>
    </row>
    <row r="16611" ht="15.75" customHeight="1">
      <c r="A16611" s="79">
        <f t="shared" si="3"/>
        <v>58613</v>
      </c>
      <c r="H16611" s="77"/>
      <c r="I16611" s="77"/>
      <c r="J16611" s="77"/>
      <c r="K16611" s="77"/>
      <c r="L16611" s="77"/>
      <c r="M16611" s="77"/>
    </row>
    <row r="16612" ht="15.75" customHeight="1">
      <c r="A16612" s="79">
        <f t="shared" si="3"/>
        <v>58614</v>
      </c>
      <c r="H16612" s="77"/>
      <c r="I16612" s="77"/>
      <c r="J16612" s="77"/>
      <c r="K16612" s="77"/>
      <c r="L16612" s="77"/>
      <c r="M16612" s="77"/>
    </row>
    <row r="16613" ht="15.75" customHeight="1">
      <c r="A16613" s="79">
        <f t="shared" si="3"/>
        <v>58615</v>
      </c>
      <c r="H16613" s="77"/>
      <c r="I16613" s="77"/>
      <c r="J16613" s="77"/>
      <c r="K16613" s="77"/>
      <c r="L16613" s="77"/>
      <c r="M16613" s="77"/>
    </row>
    <row r="16614" ht="15.75" customHeight="1">
      <c r="A16614" s="79">
        <f t="shared" si="3"/>
        <v>58616</v>
      </c>
      <c r="H16614" s="77"/>
      <c r="I16614" s="77"/>
      <c r="J16614" s="77"/>
      <c r="K16614" s="77"/>
      <c r="L16614" s="77"/>
      <c r="M16614" s="77"/>
    </row>
    <row r="16615" ht="15.75" customHeight="1">
      <c r="A16615" s="79">
        <f t="shared" si="3"/>
        <v>58617</v>
      </c>
      <c r="H16615" s="77"/>
      <c r="I16615" s="77"/>
      <c r="J16615" s="77"/>
      <c r="K16615" s="77"/>
      <c r="L16615" s="77"/>
      <c r="M16615" s="77"/>
    </row>
    <row r="16616" ht="15.75" customHeight="1">
      <c r="A16616" s="79">
        <f t="shared" si="3"/>
        <v>58618</v>
      </c>
      <c r="H16616" s="77"/>
      <c r="I16616" s="77"/>
      <c r="J16616" s="77"/>
      <c r="K16616" s="77"/>
      <c r="L16616" s="77"/>
      <c r="M16616" s="77"/>
    </row>
    <row r="16617" ht="15.75" customHeight="1">
      <c r="A16617" s="79">
        <f t="shared" si="3"/>
        <v>58619</v>
      </c>
      <c r="H16617" s="77"/>
      <c r="I16617" s="77"/>
      <c r="J16617" s="77"/>
      <c r="K16617" s="77"/>
      <c r="L16617" s="77"/>
      <c r="M16617" s="77"/>
    </row>
    <row r="16618" ht="15.75" customHeight="1">
      <c r="A16618" s="79">
        <f t="shared" si="3"/>
        <v>58620</v>
      </c>
      <c r="H16618" s="77"/>
      <c r="I16618" s="77"/>
      <c r="J16618" s="77"/>
      <c r="K16618" s="77"/>
      <c r="L16618" s="77"/>
      <c r="M16618" s="77"/>
    </row>
    <row r="16619" ht="15.75" customHeight="1">
      <c r="A16619" s="79">
        <f t="shared" si="3"/>
        <v>58621</v>
      </c>
      <c r="H16619" s="77"/>
      <c r="I16619" s="77"/>
      <c r="J16619" s="77"/>
      <c r="K16619" s="77"/>
      <c r="L16619" s="77"/>
      <c r="M16619" s="77"/>
    </row>
    <row r="16620" ht="15.75" customHeight="1">
      <c r="A16620" s="79">
        <f t="shared" si="3"/>
        <v>58622</v>
      </c>
      <c r="H16620" s="77"/>
      <c r="I16620" s="77"/>
      <c r="J16620" s="77"/>
      <c r="K16620" s="77"/>
      <c r="L16620" s="77"/>
      <c r="M16620" s="77"/>
    </row>
    <row r="16621" ht="15.75" customHeight="1">
      <c r="A16621" s="79">
        <f t="shared" si="3"/>
        <v>58623</v>
      </c>
      <c r="H16621" s="77"/>
      <c r="I16621" s="77"/>
      <c r="J16621" s="77"/>
      <c r="K16621" s="77"/>
      <c r="L16621" s="77"/>
      <c r="M16621" s="77"/>
    </row>
    <row r="16622" ht="15.75" customHeight="1">
      <c r="A16622" s="79">
        <f t="shared" si="3"/>
        <v>58624</v>
      </c>
      <c r="H16622" s="77"/>
      <c r="I16622" s="77"/>
      <c r="J16622" s="77"/>
      <c r="K16622" s="77"/>
      <c r="L16622" s="77"/>
      <c r="M16622" s="77"/>
    </row>
    <row r="16623" ht="15.75" customHeight="1">
      <c r="A16623" s="79">
        <f t="shared" si="3"/>
        <v>58625</v>
      </c>
      <c r="H16623" s="77"/>
      <c r="I16623" s="77"/>
      <c r="J16623" s="77"/>
      <c r="K16623" s="77"/>
      <c r="L16623" s="77"/>
      <c r="M16623" s="77"/>
    </row>
    <row r="16624" ht="15.75" customHeight="1">
      <c r="A16624" s="79">
        <f t="shared" si="3"/>
        <v>58626</v>
      </c>
      <c r="H16624" s="77"/>
      <c r="I16624" s="77"/>
      <c r="J16624" s="77"/>
      <c r="K16624" s="77"/>
      <c r="L16624" s="77"/>
      <c r="M16624" s="77"/>
    </row>
    <row r="16625" ht="15.75" customHeight="1">
      <c r="A16625" s="79">
        <f t="shared" si="3"/>
        <v>58627</v>
      </c>
      <c r="H16625" s="77"/>
      <c r="I16625" s="77"/>
      <c r="J16625" s="77"/>
      <c r="K16625" s="77"/>
      <c r="L16625" s="77"/>
      <c r="M16625" s="77"/>
    </row>
    <row r="16626" ht="15.75" customHeight="1">
      <c r="A16626" s="79">
        <f t="shared" si="3"/>
        <v>58628</v>
      </c>
      <c r="H16626" s="77"/>
      <c r="I16626" s="77"/>
      <c r="J16626" s="77"/>
      <c r="K16626" s="77"/>
      <c r="L16626" s="77"/>
      <c r="M16626" s="77"/>
    </row>
    <row r="16627" ht="15.75" customHeight="1">
      <c r="A16627" s="79">
        <f t="shared" si="3"/>
        <v>58629</v>
      </c>
      <c r="H16627" s="77"/>
      <c r="I16627" s="77"/>
      <c r="J16627" s="77"/>
      <c r="K16627" s="77"/>
      <c r="L16627" s="77"/>
      <c r="M16627" s="77"/>
    </row>
    <row r="16628" ht="15.75" customHeight="1">
      <c r="A16628" s="79">
        <f t="shared" si="3"/>
        <v>58630</v>
      </c>
      <c r="H16628" s="77"/>
      <c r="I16628" s="77"/>
      <c r="J16628" s="77"/>
      <c r="K16628" s="77"/>
      <c r="L16628" s="77"/>
      <c r="M16628" s="77"/>
    </row>
    <row r="16629" ht="15.75" customHeight="1">
      <c r="A16629" s="79">
        <f t="shared" si="3"/>
        <v>58631</v>
      </c>
      <c r="H16629" s="77"/>
      <c r="I16629" s="77"/>
      <c r="J16629" s="77"/>
      <c r="K16629" s="77"/>
      <c r="L16629" s="77"/>
      <c r="M16629" s="77"/>
    </row>
    <row r="16630" ht="15.75" customHeight="1">
      <c r="A16630" s="79">
        <f t="shared" si="3"/>
        <v>58632</v>
      </c>
      <c r="H16630" s="77"/>
      <c r="I16630" s="77"/>
      <c r="J16630" s="77"/>
      <c r="K16630" s="77"/>
      <c r="L16630" s="77"/>
      <c r="M16630" s="77"/>
    </row>
    <row r="16631" ht="15.75" customHeight="1">
      <c r="A16631" s="79">
        <f t="shared" si="3"/>
        <v>58633</v>
      </c>
      <c r="H16631" s="77"/>
      <c r="I16631" s="77"/>
      <c r="J16631" s="77"/>
      <c r="K16631" s="77"/>
      <c r="L16631" s="77"/>
      <c r="M16631" s="77"/>
    </row>
    <row r="16632" ht="15.75" customHeight="1">
      <c r="A16632" s="79">
        <f t="shared" si="3"/>
        <v>58634</v>
      </c>
      <c r="H16632" s="77"/>
      <c r="I16632" s="77"/>
      <c r="J16632" s="77"/>
      <c r="K16632" s="77"/>
      <c r="L16632" s="77"/>
      <c r="M16632" s="77"/>
    </row>
    <row r="16633" ht="15.75" customHeight="1">
      <c r="A16633" s="79">
        <f t="shared" si="3"/>
        <v>58635</v>
      </c>
      <c r="H16633" s="77"/>
      <c r="I16633" s="77"/>
      <c r="J16633" s="77"/>
      <c r="K16633" s="77"/>
      <c r="L16633" s="77"/>
      <c r="M16633" s="77"/>
    </row>
    <row r="16634" ht="15.75" customHeight="1">
      <c r="A16634" s="79">
        <f t="shared" si="3"/>
        <v>58636</v>
      </c>
      <c r="H16634" s="77"/>
      <c r="I16634" s="77"/>
      <c r="J16634" s="77"/>
      <c r="K16634" s="77"/>
      <c r="L16634" s="77"/>
      <c r="M16634" s="77"/>
    </row>
    <row r="16635" ht="15.75" customHeight="1">
      <c r="A16635" s="79">
        <f t="shared" si="3"/>
        <v>58637</v>
      </c>
      <c r="H16635" s="77"/>
      <c r="I16635" s="77"/>
      <c r="J16635" s="77"/>
      <c r="K16635" s="77"/>
      <c r="L16635" s="77"/>
      <c r="M16635" s="77"/>
    </row>
    <row r="16636" ht="15.75" customHeight="1">
      <c r="A16636" s="79">
        <f t="shared" si="3"/>
        <v>58638</v>
      </c>
      <c r="H16636" s="77"/>
      <c r="I16636" s="77"/>
      <c r="J16636" s="77"/>
      <c r="K16636" s="77"/>
      <c r="L16636" s="77"/>
      <c r="M16636" s="77"/>
    </row>
    <row r="16637" ht="15.75" customHeight="1">
      <c r="A16637" s="79">
        <f t="shared" si="3"/>
        <v>58639</v>
      </c>
      <c r="H16637" s="77"/>
      <c r="I16637" s="77"/>
      <c r="J16637" s="77"/>
      <c r="K16637" s="77"/>
      <c r="L16637" s="77"/>
      <c r="M16637" s="77"/>
    </row>
    <row r="16638" ht="15.75" customHeight="1">
      <c r="A16638" s="79">
        <f t="shared" si="3"/>
        <v>58640</v>
      </c>
      <c r="H16638" s="77"/>
      <c r="I16638" s="77"/>
      <c r="J16638" s="77"/>
      <c r="K16638" s="77"/>
      <c r="L16638" s="77"/>
      <c r="M16638" s="77"/>
    </row>
    <row r="16639" ht="15.75" customHeight="1">
      <c r="A16639" s="79">
        <f t="shared" si="3"/>
        <v>58641</v>
      </c>
      <c r="H16639" s="77"/>
      <c r="I16639" s="77"/>
      <c r="J16639" s="77"/>
      <c r="K16639" s="77"/>
      <c r="L16639" s="77"/>
      <c r="M16639" s="77"/>
    </row>
    <row r="16640" ht="15.75" customHeight="1">
      <c r="A16640" s="79">
        <f t="shared" si="3"/>
        <v>58642</v>
      </c>
      <c r="H16640" s="77"/>
      <c r="I16640" s="77"/>
      <c r="J16640" s="77"/>
      <c r="K16640" s="77"/>
      <c r="L16640" s="77"/>
      <c r="M16640" s="77"/>
    </row>
    <row r="16641" ht="15.75" customHeight="1">
      <c r="A16641" s="79">
        <f t="shared" si="3"/>
        <v>58643</v>
      </c>
      <c r="H16641" s="77"/>
      <c r="I16641" s="77"/>
      <c r="J16641" s="77"/>
      <c r="K16641" s="77"/>
      <c r="L16641" s="77"/>
      <c r="M16641" s="77"/>
    </row>
    <row r="16642" ht="15.75" customHeight="1">
      <c r="A16642" s="79">
        <f t="shared" si="3"/>
        <v>58644</v>
      </c>
      <c r="H16642" s="77"/>
      <c r="I16642" s="77"/>
      <c r="J16642" s="77"/>
      <c r="K16642" s="77"/>
      <c r="L16642" s="77"/>
      <c r="M16642" s="77"/>
    </row>
    <row r="16643" ht="15.75" customHeight="1">
      <c r="A16643" s="79">
        <f t="shared" si="3"/>
        <v>58645</v>
      </c>
      <c r="H16643" s="77"/>
      <c r="I16643" s="77"/>
      <c r="J16643" s="77"/>
      <c r="K16643" s="77"/>
      <c r="L16643" s="77"/>
      <c r="M16643" s="77"/>
    </row>
    <row r="16644" ht="15.75" customHeight="1">
      <c r="A16644" s="79">
        <f t="shared" si="3"/>
        <v>58646</v>
      </c>
      <c r="H16644" s="77"/>
      <c r="I16644" s="77"/>
      <c r="J16644" s="77"/>
      <c r="K16644" s="77"/>
      <c r="L16644" s="77"/>
      <c r="M16644" s="77"/>
    </row>
    <row r="16645" ht="15.75" customHeight="1">
      <c r="A16645" s="79">
        <f t="shared" si="3"/>
        <v>58647</v>
      </c>
      <c r="H16645" s="77"/>
      <c r="I16645" s="77"/>
      <c r="J16645" s="77"/>
      <c r="K16645" s="77"/>
      <c r="L16645" s="77"/>
      <c r="M16645" s="77"/>
    </row>
    <row r="16646" ht="15.75" customHeight="1">
      <c r="A16646" s="79">
        <f t="shared" si="3"/>
        <v>58648</v>
      </c>
      <c r="H16646" s="77"/>
      <c r="I16646" s="77"/>
      <c r="J16646" s="77"/>
      <c r="K16646" s="77"/>
      <c r="L16646" s="77"/>
      <c r="M16646" s="77"/>
    </row>
    <row r="16647" ht="15.75" customHeight="1">
      <c r="A16647" s="79">
        <f t="shared" si="3"/>
        <v>58649</v>
      </c>
      <c r="H16647" s="77"/>
      <c r="I16647" s="77"/>
      <c r="J16647" s="77"/>
      <c r="K16647" s="77"/>
      <c r="L16647" s="77"/>
      <c r="M16647" s="77"/>
    </row>
    <row r="16648" ht="15.75" customHeight="1">
      <c r="A16648" s="79">
        <f t="shared" si="3"/>
        <v>58650</v>
      </c>
      <c r="H16648" s="77"/>
      <c r="I16648" s="77"/>
      <c r="J16648" s="77"/>
      <c r="K16648" s="77"/>
      <c r="L16648" s="77"/>
      <c r="M16648" s="77"/>
    </row>
    <row r="16649" ht="15.75" customHeight="1">
      <c r="A16649" s="79">
        <f t="shared" si="3"/>
        <v>58651</v>
      </c>
      <c r="H16649" s="77"/>
      <c r="I16649" s="77"/>
      <c r="J16649" s="77"/>
      <c r="K16649" s="77"/>
      <c r="L16649" s="77"/>
      <c r="M16649" s="77"/>
    </row>
    <row r="16650" ht="15.75" customHeight="1">
      <c r="A16650" s="79">
        <f t="shared" si="3"/>
        <v>58652</v>
      </c>
      <c r="H16650" s="77"/>
      <c r="I16650" s="77"/>
      <c r="J16650" s="77"/>
      <c r="K16650" s="77"/>
      <c r="L16650" s="77"/>
      <c r="M16650" s="77"/>
    </row>
    <row r="16651" ht="15.75" customHeight="1">
      <c r="A16651" s="79">
        <f t="shared" si="3"/>
        <v>58653</v>
      </c>
      <c r="H16651" s="77"/>
      <c r="I16651" s="77"/>
      <c r="J16651" s="77"/>
      <c r="K16651" s="77"/>
      <c r="L16651" s="77"/>
      <c r="M16651" s="77"/>
    </row>
    <row r="16652" ht="15.75" customHeight="1">
      <c r="A16652" s="79">
        <f t="shared" si="3"/>
        <v>58654</v>
      </c>
      <c r="H16652" s="77"/>
      <c r="I16652" s="77"/>
      <c r="J16652" s="77"/>
      <c r="K16652" s="77"/>
      <c r="L16652" s="77"/>
      <c r="M16652" s="77"/>
    </row>
    <row r="16653" ht="15.75" customHeight="1">
      <c r="A16653" s="79">
        <f t="shared" si="3"/>
        <v>58655</v>
      </c>
      <c r="H16653" s="77"/>
      <c r="I16653" s="77"/>
      <c r="J16653" s="77"/>
      <c r="K16653" s="77"/>
      <c r="L16653" s="77"/>
      <c r="M16653" s="77"/>
    </row>
    <row r="16654" ht="15.75" customHeight="1">
      <c r="A16654" s="79">
        <f t="shared" si="3"/>
        <v>58656</v>
      </c>
      <c r="H16654" s="77"/>
      <c r="I16654" s="77"/>
      <c r="J16654" s="77"/>
      <c r="K16654" s="77"/>
      <c r="L16654" s="77"/>
      <c r="M16654" s="77"/>
    </row>
    <row r="16655" ht="15.75" customHeight="1">
      <c r="A16655" s="79">
        <f t="shared" si="3"/>
        <v>58657</v>
      </c>
      <c r="H16655" s="77"/>
      <c r="I16655" s="77"/>
      <c r="J16655" s="77"/>
      <c r="K16655" s="77"/>
      <c r="L16655" s="77"/>
      <c r="M16655" s="77"/>
    </row>
    <row r="16656" ht="15.75" customHeight="1">
      <c r="A16656" s="79">
        <f t="shared" si="3"/>
        <v>58658</v>
      </c>
      <c r="H16656" s="77"/>
      <c r="I16656" s="77"/>
      <c r="J16656" s="77"/>
      <c r="K16656" s="77"/>
      <c r="L16656" s="77"/>
      <c r="M16656" s="77"/>
    </row>
    <row r="16657" ht="15.75" customHeight="1">
      <c r="A16657" s="79">
        <f t="shared" si="3"/>
        <v>58659</v>
      </c>
      <c r="H16657" s="77"/>
      <c r="I16657" s="77"/>
      <c r="J16657" s="77"/>
      <c r="K16657" s="77"/>
      <c r="L16657" s="77"/>
      <c r="M16657" s="77"/>
    </row>
    <row r="16658" ht="15.75" customHeight="1">
      <c r="A16658" s="79">
        <f t="shared" si="3"/>
        <v>58660</v>
      </c>
      <c r="H16658" s="77"/>
      <c r="I16658" s="77"/>
      <c r="J16658" s="77"/>
      <c r="K16658" s="77"/>
      <c r="L16658" s="77"/>
      <c r="M16658" s="77"/>
    </row>
    <row r="16659" ht="15.75" customHeight="1">
      <c r="A16659" s="79">
        <f t="shared" si="3"/>
        <v>58661</v>
      </c>
      <c r="H16659" s="77"/>
      <c r="I16659" s="77"/>
      <c r="J16659" s="77"/>
      <c r="K16659" s="77"/>
      <c r="L16659" s="77"/>
      <c r="M16659" s="77"/>
    </row>
    <row r="16660" ht="15.75" customHeight="1">
      <c r="A16660" s="79">
        <f t="shared" si="3"/>
        <v>58662</v>
      </c>
      <c r="H16660" s="77"/>
      <c r="I16660" s="77"/>
      <c r="J16660" s="77"/>
      <c r="K16660" s="77"/>
      <c r="L16660" s="77"/>
      <c r="M16660" s="77"/>
    </row>
    <row r="16661" ht="15.75" customHeight="1">
      <c r="A16661" s="79">
        <f t="shared" si="3"/>
        <v>58663</v>
      </c>
      <c r="H16661" s="77"/>
      <c r="I16661" s="77"/>
      <c r="J16661" s="77"/>
      <c r="K16661" s="77"/>
      <c r="L16661" s="77"/>
      <c r="M16661" s="77"/>
    </row>
    <row r="16662" ht="15.75" customHeight="1">
      <c r="A16662" s="79">
        <f t="shared" si="3"/>
        <v>58664</v>
      </c>
      <c r="H16662" s="77"/>
      <c r="I16662" s="77"/>
      <c r="J16662" s="77"/>
      <c r="K16662" s="77"/>
      <c r="L16662" s="77"/>
      <c r="M16662" s="77"/>
    </row>
    <row r="16663" ht="15.75" customHeight="1">
      <c r="A16663" s="79">
        <f t="shared" si="3"/>
        <v>58665</v>
      </c>
      <c r="H16663" s="77"/>
      <c r="I16663" s="77"/>
      <c r="J16663" s="77"/>
      <c r="K16663" s="77"/>
      <c r="L16663" s="77"/>
      <c r="M16663" s="77"/>
    </row>
    <row r="16664" ht="15.75" customHeight="1">
      <c r="A16664" s="79">
        <f t="shared" si="3"/>
        <v>58666</v>
      </c>
      <c r="H16664" s="77"/>
      <c r="I16664" s="77"/>
      <c r="J16664" s="77"/>
      <c r="K16664" s="77"/>
      <c r="L16664" s="77"/>
      <c r="M16664" s="77"/>
    </row>
    <row r="16665" ht="15.75" customHeight="1">
      <c r="A16665" s="79">
        <f t="shared" si="3"/>
        <v>58667</v>
      </c>
      <c r="H16665" s="77"/>
      <c r="I16665" s="77"/>
      <c r="J16665" s="77"/>
      <c r="K16665" s="77"/>
      <c r="L16665" s="77"/>
      <c r="M16665" s="77"/>
    </row>
    <row r="16666" ht="15.75" customHeight="1">
      <c r="A16666" s="79">
        <f t="shared" si="3"/>
        <v>58668</v>
      </c>
      <c r="H16666" s="77"/>
      <c r="I16666" s="77"/>
      <c r="J16666" s="77"/>
      <c r="K16666" s="77"/>
      <c r="L16666" s="77"/>
      <c r="M16666" s="77"/>
    </row>
    <row r="16667" ht="15.75" customHeight="1">
      <c r="A16667" s="79">
        <f t="shared" si="3"/>
        <v>58669</v>
      </c>
      <c r="H16667" s="77"/>
      <c r="I16667" s="77"/>
      <c r="J16667" s="77"/>
      <c r="K16667" s="77"/>
      <c r="L16667" s="77"/>
      <c r="M16667" s="77"/>
    </row>
    <row r="16668" ht="15.75" customHeight="1">
      <c r="A16668" s="79">
        <f t="shared" si="3"/>
        <v>58670</v>
      </c>
      <c r="H16668" s="77"/>
      <c r="I16668" s="77"/>
      <c r="J16668" s="77"/>
      <c r="K16668" s="77"/>
      <c r="L16668" s="77"/>
      <c r="M16668" s="77"/>
    </row>
    <row r="16669" ht="15.75" customHeight="1">
      <c r="A16669" s="79">
        <f t="shared" si="3"/>
        <v>58671</v>
      </c>
      <c r="H16669" s="77"/>
      <c r="I16669" s="77"/>
      <c r="J16669" s="77"/>
      <c r="K16669" s="77"/>
      <c r="L16669" s="77"/>
      <c r="M16669" s="77"/>
    </row>
    <row r="16670" ht="15.75" customHeight="1">
      <c r="A16670" s="79">
        <f t="shared" si="3"/>
        <v>58672</v>
      </c>
      <c r="H16670" s="77"/>
      <c r="I16670" s="77"/>
      <c r="J16670" s="77"/>
      <c r="K16670" s="77"/>
      <c r="L16670" s="77"/>
      <c r="M16670" s="77"/>
    </row>
    <row r="16671" ht="15.75" customHeight="1">
      <c r="A16671" s="79">
        <f t="shared" si="3"/>
        <v>58673</v>
      </c>
      <c r="H16671" s="77"/>
      <c r="I16671" s="77"/>
      <c r="J16671" s="77"/>
      <c r="K16671" s="77"/>
      <c r="L16671" s="77"/>
      <c r="M16671" s="77"/>
    </row>
    <row r="16672" ht="15.75" customHeight="1">
      <c r="A16672" s="79">
        <f t="shared" si="3"/>
        <v>58674</v>
      </c>
      <c r="H16672" s="77"/>
      <c r="I16672" s="77"/>
      <c r="J16672" s="77"/>
      <c r="K16672" s="77"/>
      <c r="L16672" s="77"/>
      <c r="M16672" s="77"/>
    </row>
    <row r="16673" ht="15.75" customHeight="1">
      <c r="A16673" s="79">
        <f t="shared" si="3"/>
        <v>58675</v>
      </c>
      <c r="H16673" s="77"/>
      <c r="I16673" s="77"/>
      <c r="J16673" s="77"/>
      <c r="K16673" s="77"/>
      <c r="L16673" s="77"/>
      <c r="M16673" s="77"/>
    </row>
    <row r="16674" ht="15.75" customHeight="1">
      <c r="A16674" s="79">
        <f t="shared" si="3"/>
        <v>58676</v>
      </c>
      <c r="H16674" s="77"/>
      <c r="I16674" s="77"/>
      <c r="J16674" s="77"/>
      <c r="K16674" s="77"/>
      <c r="L16674" s="77"/>
      <c r="M16674" s="77"/>
    </row>
    <row r="16675" ht="15.75" customHeight="1">
      <c r="A16675" s="79">
        <f t="shared" si="3"/>
        <v>58677</v>
      </c>
      <c r="H16675" s="77"/>
      <c r="I16675" s="77"/>
      <c r="J16675" s="77"/>
      <c r="K16675" s="77"/>
      <c r="L16675" s="77"/>
      <c r="M16675" s="77"/>
    </row>
    <row r="16676" ht="15.75" customHeight="1">
      <c r="A16676" s="79">
        <f t="shared" si="3"/>
        <v>58678</v>
      </c>
      <c r="H16676" s="77"/>
      <c r="I16676" s="77"/>
      <c r="J16676" s="77"/>
      <c r="K16676" s="77"/>
      <c r="L16676" s="77"/>
      <c r="M16676" s="77"/>
    </row>
    <row r="16677" ht="15.75" customHeight="1">
      <c r="A16677" s="79">
        <f t="shared" si="3"/>
        <v>58679</v>
      </c>
      <c r="H16677" s="77"/>
      <c r="I16677" s="77"/>
      <c r="J16677" s="77"/>
      <c r="K16677" s="77"/>
      <c r="L16677" s="77"/>
      <c r="M16677" s="77"/>
    </row>
    <row r="16678" ht="15.75" customHeight="1">
      <c r="A16678" s="79">
        <f t="shared" si="3"/>
        <v>58680</v>
      </c>
      <c r="H16678" s="77"/>
      <c r="I16678" s="77"/>
      <c r="J16678" s="77"/>
      <c r="K16678" s="77"/>
      <c r="L16678" s="77"/>
      <c r="M16678" s="77"/>
    </row>
    <row r="16679" ht="15.75" customHeight="1">
      <c r="A16679" s="79">
        <f t="shared" si="3"/>
        <v>58681</v>
      </c>
      <c r="H16679" s="77"/>
      <c r="I16679" s="77"/>
      <c r="J16679" s="77"/>
      <c r="K16679" s="77"/>
      <c r="L16679" s="77"/>
      <c r="M16679" s="77"/>
    </row>
    <row r="16680" ht="15.75" customHeight="1">
      <c r="A16680" s="79">
        <f t="shared" si="3"/>
        <v>58682</v>
      </c>
      <c r="H16680" s="77"/>
      <c r="I16680" s="77"/>
      <c r="J16680" s="77"/>
      <c r="K16680" s="77"/>
      <c r="L16680" s="77"/>
      <c r="M16680" s="77"/>
    </row>
    <row r="16681" ht="15.75" customHeight="1">
      <c r="A16681" s="79">
        <f t="shared" si="3"/>
        <v>58683</v>
      </c>
      <c r="H16681" s="77"/>
      <c r="I16681" s="77"/>
      <c r="J16681" s="77"/>
      <c r="K16681" s="77"/>
      <c r="L16681" s="77"/>
      <c r="M16681" s="77"/>
    </row>
    <row r="16682" ht="15.75" customHeight="1">
      <c r="A16682" s="79">
        <f t="shared" si="3"/>
        <v>58684</v>
      </c>
      <c r="H16682" s="77"/>
      <c r="I16682" s="77"/>
      <c r="J16682" s="77"/>
      <c r="K16682" s="77"/>
      <c r="L16682" s="77"/>
      <c r="M16682" s="77"/>
    </row>
    <row r="16683" ht="15.75" customHeight="1">
      <c r="A16683" s="79">
        <f t="shared" si="3"/>
        <v>58685</v>
      </c>
      <c r="H16683" s="77"/>
      <c r="I16683" s="77"/>
      <c r="J16683" s="77"/>
      <c r="K16683" s="77"/>
      <c r="L16683" s="77"/>
      <c r="M16683" s="77"/>
    </row>
    <row r="16684" ht="15.75" customHeight="1">
      <c r="A16684" s="79">
        <f t="shared" si="3"/>
        <v>58686</v>
      </c>
      <c r="H16684" s="77"/>
      <c r="I16684" s="77"/>
      <c r="J16684" s="77"/>
      <c r="K16684" s="77"/>
      <c r="L16684" s="77"/>
      <c r="M16684" s="77"/>
    </row>
    <row r="16685" ht="15.75" customHeight="1">
      <c r="A16685" s="79">
        <f t="shared" si="3"/>
        <v>58687</v>
      </c>
      <c r="H16685" s="77"/>
      <c r="I16685" s="77"/>
      <c r="J16685" s="77"/>
      <c r="K16685" s="77"/>
      <c r="L16685" s="77"/>
      <c r="M16685" s="77"/>
    </row>
    <row r="16686" ht="15.75" customHeight="1">
      <c r="A16686" s="79">
        <f t="shared" si="3"/>
        <v>58688</v>
      </c>
      <c r="H16686" s="77"/>
      <c r="I16686" s="77"/>
      <c r="J16686" s="77"/>
      <c r="K16686" s="77"/>
      <c r="L16686" s="77"/>
      <c r="M16686" s="77"/>
    </row>
    <row r="16687" ht="15.75" customHeight="1">
      <c r="A16687" s="79">
        <f t="shared" si="3"/>
        <v>58689</v>
      </c>
      <c r="H16687" s="77"/>
      <c r="I16687" s="77"/>
      <c r="J16687" s="77"/>
      <c r="K16687" s="77"/>
      <c r="L16687" s="77"/>
      <c r="M16687" s="77"/>
    </row>
    <row r="16688" ht="15.75" customHeight="1">
      <c r="A16688" s="79">
        <f t="shared" si="3"/>
        <v>58690</v>
      </c>
      <c r="H16688" s="77"/>
      <c r="I16688" s="77"/>
      <c r="J16688" s="77"/>
      <c r="K16688" s="77"/>
      <c r="L16688" s="77"/>
      <c r="M16688" s="77"/>
    </row>
    <row r="16689" ht="15.75" customHeight="1">
      <c r="A16689" s="79">
        <f t="shared" si="3"/>
        <v>58691</v>
      </c>
      <c r="H16689" s="77"/>
      <c r="I16689" s="77"/>
      <c r="J16689" s="77"/>
      <c r="K16689" s="77"/>
      <c r="L16689" s="77"/>
      <c r="M16689" s="77"/>
    </row>
    <row r="16690" ht="15.75" customHeight="1">
      <c r="A16690" s="79">
        <f t="shared" si="3"/>
        <v>58692</v>
      </c>
      <c r="H16690" s="77"/>
      <c r="I16690" s="77"/>
      <c r="J16690" s="77"/>
      <c r="K16690" s="77"/>
      <c r="L16690" s="77"/>
      <c r="M16690" s="77"/>
    </row>
    <row r="16691" ht="15.75" customHeight="1">
      <c r="A16691" s="79">
        <f t="shared" si="3"/>
        <v>58693</v>
      </c>
      <c r="H16691" s="77"/>
      <c r="I16691" s="77"/>
      <c r="J16691" s="77"/>
      <c r="K16691" s="77"/>
      <c r="L16691" s="77"/>
      <c r="M16691" s="77"/>
    </row>
    <row r="16692" ht="15.75" customHeight="1">
      <c r="A16692" s="79">
        <f t="shared" si="3"/>
        <v>58694</v>
      </c>
      <c r="H16692" s="77"/>
      <c r="I16692" s="77"/>
      <c r="J16692" s="77"/>
      <c r="K16692" s="77"/>
      <c r="L16692" s="77"/>
      <c r="M16692" s="77"/>
    </row>
    <row r="16693" ht="15.75" customHeight="1">
      <c r="A16693" s="79">
        <f t="shared" si="3"/>
        <v>58695</v>
      </c>
      <c r="H16693" s="77"/>
      <c r="I16693" s="77"/>
      <c r="J16693" s="77"/>
      <c r="K16693" s="77"/>
      <c r="L16693" s="77"/>
      <c r="M16693" s="77"/>
    </row>
    <row r="16694" ht="15.75" customHeight="1">
      <c r="A16694" s="79">
        <f t="shared" si="3"/>
        <v>58696</v>
      </c>
      <c r="H16694" s="77"/>
      <c r="I16694" s="77"/>
      <c r="J16694" s="77"/>
      <c r="K16694" s="77"/>
      <c r="L16694" s="77"/>
      <c r="M16694" s="77"/>
    </row>
    <row r="16695" ht="15.75" customHeight="1">
      <c r="A16695" s="79">
        <f t="shared" si="3"/>
        <v>58697</v>
      </c>
      <c r="H16695" s="77"/>
      <c r="I16695" s="77"/>
      <c r="J16695" s="77"/>
      <c r="K16695" s="77"/>
      <c r="L16695" s="77"/>
      <c r="M16695" s="77"/>
    </row>
    <row r="16696" ht="15.75" customHeight="1">
      <c r="A16696" s="79">
        <f t="shared" si="3"/>
        <v>58698</v>
      </c>
      <c r="H16696" s="77"/>
      <c r="I16696" s="77"/>
      <c r="J16696" s="77"/>
      <c r="K16696" s="77"/>
      <c r="L16696" s="77"/>
      <c r="M16696" s="77"/>
    </row>
    <row r="16697" ht="15.75" customHeight="1">
      <c r="A16697" s="79">
        <f t="shared" si="3"/>
        <v>58699</v>
      </c>
      <c r="H16697" s="77"/>
      <c r="I16697" s="77"/>
      <c r="J16697" s="77"/>
      <c r="K16697" s="77"/>
      <c r="L16697" s="77"/>
      <c r="M16697" s="77"/>
    </row>
    <row r="16698" ht="15.75" customHeight="1">
      <c r="A16698" s="79">
        <f t="shared" si="3"/>
        <v>58700</v>
      </c>
      <c r="H16698" s="77"/>
      <c r="I16698" s="77"/>
      <c r="J16698" s="77"/>
      <c r="K16698" s="77"/>
      <c r="L16698" s="77"/>
      <c r="M16698" s="77"/>
    </row>
    <row r="16699" ht="15.75" customHeight="1">
      <c r="A16699" s="79">
        <f t="shared" si="3"/>
        <v>58701</v>
      </c>
      <c r="H16699" s="77"/>
      <c r="I16699" s="77"/>
      <c r="J16699" s="77"/>
      <c r="K16699" s="77"/>
      <c r="L16699" s="77"/>
      <c r="M16699" s="77"/>
    </row>
    <row r="16700" ht="15.75" customHeight="1">
      <c r="A16700" s="79">
        <f t="shared" si="3"/>
        <v>58702</v>
      </c>
      <c r="H16700" s="77"/>
      <c r="I16700" s="77"/>
      <c r="J16700" s="77"/>
      <c r="K16700" s="77"/>
      <c r="L16700" s="77"/>
      <c r="M16700" s="77"/>
    </row>
    <row r="16701" ht="15.75" customHeight="1">
      <c r="A16701" s="79">
        <f t="shared" si="3"/>
        <v>58703</v>
      </c>
      <c r="H16701" s="77"/>
      <c r="I16701" s="77"/>
      <c r="J16701" s="77"/>
      <c r="K16701" s="77"/>
      <c r="L16701" s="77"/>
      <c r="M16701" s="77"/>
    </row>
    <row r="16702" ht="15.75" customHeight="1">
      <c r="A16702" s="79">
        <f t="shared" si="3"/>
        <v>58704</v>
      </c>
      <c r="H16702" s="77"/>
      <c r="I16702" s="77"/>
      <c r="J16702" s="77"/>
      <c r="K16702" s="77"/>
      <c r="L16702" s="77"/>
      <c r="M16702" s="77"/>
    </row>
    <row r="16703" ht="15.75" customHeight="1">
      <c r="A16703" s="79">
        <f t="shared" si="3"/>
        <v>58705</v>
      </c>
      <c r="H16703" s="77"/>
      <c r="I16703" s="77"/>
      <c r="J16703" s="77"/>
      <c r="K16703" s="77"/>
      <c r="L16703" s="77"/>
      <c r="M16703" s="77"/>
    </row>
    <row r="16704" ht="15.75" customHeight="1">
      <c r="A16704" s="79">
        <f t="shared" si="3"/>
        <v>58706</v>
      </c>
      <c r="H16704" s="77"/>
      <c r="I16704" s="77"/>
      <c r="J16704" s="77"/>
      <c r="K16704" s="77"/>
      <c r="L16704" s="77"/>
      <c r="M16704" s="77"/>
    </row>
    <row r="16705" ht="15.75" customHeight="1">
      <c r="A16705" s="79">
        <f t="shared" si="3"/>
        <v>58707</v>
      </c>
      <c r="H16705" s="77"/>
      <c r="I16705" s="77"/>
      <c r="J16705" s="77"/>
      <c r="K16705" s="77"/>
      <c r="L16705" s="77"/>
      <c r="M16705" s="77"/>
    </row>
    <row r="16706" ht="15.75" customHeight="1">
      <c r="A16706" s="79">
        <f t="shared" si="3"/>
        <v>58708</v>
      </c>
      <c r="H16706" s="77"/>
      <c r="I16706" s="77"/>
      <c r="J16706" s="77"/>
      <c r="K16706" s="77"/>
      <c r="L16706" s="77"/>
      <c r="M16706" s="77"/>
    </row>
    <row r="16707" ht="15.75" customHeight="1">
      <c r="A16707" s="79">
        <f t="shared" si="3"/>
        <v>58709</v>
      </c>
      <c r="H16707" s="77"/>
      <c r="I16707" s="77"/>
      <c r="J16707" s="77"/>
      <c r="K16707" s="77"/>
      <c r="L16707" s="77"/>
      <c r="M16707" s="77"/>
    </row>
    <row r="16708" ht="15.75" customHeight="1">
      <c r="A16708" s="79">
        <f t="shared" si="3"/>
        <v>58710</v>
      </c>
      <c r="H16708" s="77"/>
      <c r="I16708" s="77"/>
      <c r="J16708" s="77"/>
      <c r="K16708" s="77"/>
      <c r="L16708" s="77"/>
      <c r="M16708" s="77"/>
    </row>
    <row r="16709" ht="15.75" customHeight="1">
      <c r="A16709" s="79">
        <f t="shared" si="3"/>
        <v>58711</v>
      </c>
      <c r="H16709" s="77"/>
      <c r="I16709" s="77"/>
      <c r="J16709" s="77"/>
      <c r="K16709" s="77"/>
      <c r="L16709" s="77"/>
      <c r="M16709" s="77"/>
    </row>
    <row r="16710" ht="15.75" customHeight="1">
      <c r="A16710" s="79">
        <f t="shared" si="3"/>
        <v>58712</v>
      </c>
      <c r="H16710" s="77"/>
      <c r="I16710" s="77"/>
      <c r="J16710" s="77"/>
      <c r="K16710" s="77"/>
      <c r="L16710" s="77"/>
      <c r="M16710" s="77"/>
    </row>
    <row r="16711" ht="15.75" customHeight="1">
      <c r="A16711" s="79">
        <f t="shared" si="3"/>
        <v>58713</v>
      </c>
      <c r="H16711" s="77"/>
      <c r="I16711" s="77"/>
      <c r="J16711" s="77"/>
      <c r="K16711" s="77"/>
      <c r="L16711" s="77"/>
      <c r="M16711" s="77"/>
    </row>
    <row r="16712" ht="15.75" customHeight="1">
      <c r="A16712" s="79">
        <f t="shared" si="3"/>
        <v>58714</v>
      </c>
      <c r="H16712" s="77"/>
      <c r="I16712" s="77"/>
      <c r="J16712" s="77"/>
      <c r="K16712" s="77"/>
      <c r="L16712" s="77"/>
      <c r="M16712" s="77"/>
    </row>
    <row r="16713" ht="15.75" customHeight="1">
      <c r="A16713" s="79">
        <f t="shared" si="3"/>
        <v>58715</v>
      </c>
      <c r="H16713" s="77"/>
      <c r="I16713" s="77"/>
      <c r="J16713" s="77"/>
      <c r="K16713" s="77"/>
      <c r="L16713" s="77"/>
      <c r="M16713" s="77"/>
    </row>
    <row r="16714" ht="15.75" customHeight="1">
      <c r="A16714" s="79">
        <f t="shared" si="3"/>
        <v>58716</v>
      </c>
      <c r="H16714" s="77"/>
      <c r="I16714" s="77"/>
      <c r="J16714" s="77"/>
      <c r="K16714" s="77"/>
      <c r="L16714" s="77"/>
      <c r="M16714" s="77"/>
    </row>
    <row r="16715" ht="15.75" customHeight="1">
      <c r="A16715" s="79">
        <f t="shared" si="3"/>
        <v>58717</v>
      </c>
      <c r="H16715" s="77"/>
      <c r="I16715" s="77"/>
      <c r="J16715" s="77"/>
      <c r="K16715" s="77"/>
      <c r="L16715" s="77"/>
      <c r="M16715" s="77"/>
    </row>
    <row r="16716" ht="15.75" customHeight="1">
      <c r="A16716" s="79">
        <f t="shared" si="3"/>
        <v>58718</v>
      </c>
      <c r="H16716" s="77"/>
      <c r="I16716" s="77"/>
      <c r="J16716" s="77"/>
      <c r="K16716" s="77"/>
      <c r="L16716" s="77"/>
      <c r="M16716" s="77"/>
    </row>
    <row r="16717" ht="15.75" customHeight="1">
      <c r="A16717" s="79">
        <f t="shared" si="3"/>
        <v>58719</v>
      </c>
      <c r="H16717" s="77"/>
      <c r="I16717" s="77"/>
      <c r="J16717" s="77"/>
      <c r="K16717" s="77"/>
      <c r="L16717" s="77"/>
      <c r="M16717" s="77"/>
    </row>
    <row r="16718" ht="15.75" customHeight="1">
      <c r="A16718" s="79">
        <f t="shared" si="3"/>
        <v>58720</v>
      </c>
      <c r="H16718" s="77"/>
      <c r="I16718" s="77"/>
      <c r="J16718" s="77"/>
      <c r="K16718" s="77"/>
      <c r="L16718" s="77"/>
      <c r="M16718" s="77"/>
    </row>
    <row r="16719" ht="15.75" customHeight="1">
      <c r="A16719" s="79">
        <f t="shared" si="3"/>
        <v>58721</v>
      </c>
      <c r="H16719" s="77"/>
      <c r="I16719" s="77"/>
      <c r="J16719" s="77"/>
      <c r="K16719" s="77"/>
      <c r="L16719" s="77"/>
      <c r="M16719" s="77"/>
    </row>
    <row r="16720" ht="15.75" customHeight="1">
      <c r="A16720" s="79">
        <f t="shared" si="3"/>
        <v>58722</v>
      </c>
      <c r="H16720" s="77"/>
      <c r="I16720" s="77"/>
      <c r="J16720" s="77"/>
      <c r="K16720" s="77"/>
      <c r="L16720" s="77"/>
      <c r="M16720" s="77"/>
    </row>
    <row r="16721" ht="15.75" customHeight="1">
      <c r="A16721" s="79">
        <f t="shared" si="3"/>
        <v>58723</v>
      </c>
      <c r="H16721" s="77"/>
      <c r="I16721" s="77"/>
      <c r="J16721" s="77"/>
      <c r="K16721" s="77"/>
      <c r="L16721" s="77"/>
      <c r="M16721" s="77"/>
    </row>
    <row r="16722" ht="15.75" customHeight="1">
      <c r="A16722" s="79">
        <f t="shared" si="3"/>
        <v>58724</v>
      </c>
      <c r="H16722" s="77"/>
      <c r="I16722" s="77"/>
      <c r="J16722" s="77"/>
      <c r="K16722" s="77"/>
      <c r="L16722" s="77"/>
      <c r="M16722" s="77"/>
    </row>
    <row r="16723" ht="15.75" customHeight="1">
      <c r="A16723" s="79">
        <f t="shared" si="3"/>
        <v>58725</v>
      </c>
      <c r="H16723" s="77"/>
      <c r="I16723" s="77"/>
      <c r="J16723" s="77"/>
      <c r="K16723" s="77"/>
      <c r="L16723" s="77"/>
      <c r="M16723" s="77"/>
    </row>
    <row r="16724" ht="15.75" customHeight="1">
      <c r="A16724" s="79">
        <f t="shared" si="3"/>
        <v>58726</v>
      </c>
      <c r="H16724" s="77"/>
      <c r="I16724" s="77"/>
      <c r="J16724" s="77"/>
      <c r="K16724" s="77"/>
      <c r="L16724" s="77"/>
      <c r="M16724" s="77"/>
    </row>
    <row r="16725" ht="15.75" customHeight="1">
      <c r="A16725" s="79">
        <f t="shared" si="3"/>
        <v>58727</v>
      </c>
      <c r="H16725" s="77"/>
      <c r="I16725" s="77"/>
      <c r="J16725" s="77"/>
      <c r="K16725" s="77"/>
      <c r="L16725" s="77"/>
      <c r="M16725" s="77"/>
    </row>
    <row r="16726" ht="15.75" customHeight="1">
      <c r="A16726" s="79">
        <f t="shared" si="3"/>
        <v>58728</v>
      </c>
      <c r="H16726" s="77"/>
      <c r="I16726" s="77"/>
      <c r="J16726" s="77"/>
      <c r="K16726" s="77"/>
      <c r="L16726" s="77"/>
      <c r="M16726" s="77"/>
    </row>
    <row r="16727" ht="15.75" customHeight="1">
      <c r="A16727" s="79">
        <f t="shared" si="3"/>
        <v>58729</v>
      </c>
      <c r="H16727" s="77"/>
      <c r="I16727" s="77"/>
      <c r="J16727" s="77"/>
      <c r="K16727" s="77"/>
      <c r="L16727" s="77"/>
      <c r="M16727" s="77"/>
    </row>
    <row r="16728" ht="15.75" customHeight="1">
      <c r="A16728" s="79">
        <f t="shared" si="3"/>
        <v>58730</v>
      </c>
      <c r="H16728" s="77"/>
      <c r="I16728" s="77"/>
      <c r="J16728" s="77"/>
      <c r="K16728" s="77"/>
      <c r="L16728" s="77"/>
      <c r="M16728" s="77"/>
    </row>
    <row r="16729" ht="15.75" customHeight="1">
      <c r="A16729" s="79">
        <f t="shared" si="3"/>
        <v>58731</v>
      </c>
      <c r="H16729" s="77"/>
      <c r="I16729" s="77"/>
      <c r="J16729" s="77"/>
      <c r="K16729" s="77"/>
      <c r="L16729" s="77"/>
      <c r="M16729" s="77"/>
    </row>
    <row r="16730" ht="15.75" customHeight="1">
      <c r="A16730" s="79">
        <f t="shared" si="3"/>
        <v>58732</v>
      </c>
      <c r="H16730" s="77"/>
      <c r="I16730" s="77"/>
      <c r="J16730" s="77"/>
      <c r="K16730" s="77"/>
      <c r="L16730" s="77"/>
      <c r="M16730" s="77"/>
    </row>
    <row r="16731" ht="15.75" customHeight="1">
      <c r="A16731" s="79">
        <f t="shared" si="3"/>
        <v>58733</v>
      </c>
      <c r="H16731" s="77"/>
      <c r="I16731" s="77"/>
      <c r="J16731" s="77"/>
      <c r="K16731" s="77"/>
      <c r="L16731" s="77"/>
      <c r="M16731" s="77"/>
    </row>
    <row r="16732" ht="15.75" customHeight="1">
      <c r="A16732" s="79">
        <f t="shared" si="3"/>
        <v>58734</v>
      </c>
      <c r="H16732" s="77"/>
      <c r="I16732" s="77"/>
      <c r="J16732" s="77"/>
      <c r="K16732" s="77"/>
      <c r="L16732" s="77"/>
      <c r="M16732" s="77"/>
    </row>
    <row r="16733" ht="15.75" customHeight="1">
      <c r="A16733" s="79">
        <f t="shared" si="3"/>
        <v>58735</v>
      </c>
      <c r="H16733" s="77"/>
      <c r="I16733" s="77"/>
      <c r="J16733" s="77"/>
      <c r="K16733" s="77"/>
      <c r="L16733" s="77"/>
      <c r="M16733" s="77"/>
    </row>
    <row r="16734" ht="15.75" customHeight="1">
      <c r="A16734" s="79">
        <f t="shared" si="3"/>
        <v>58736</v>
      </c>
      <c r="H16734" s="77"/>
      <c r="I16734" s="77"/>
      <c r="J16734" s="77"/>
      <c r="K16734" s="77"/>
      <c r="L16734" s="77"/>
      <c r="M16734" s="77"/>
    </row>
    <row r="16735" ht="15.75" customHeight="1">
      <c r="A16735" s="79">
        <f t="shared" si="3"/>
        <v>58737</v>
      </c>
      <c r="H16735" s="77"/>
      <c r="I16735" s="77"/>
      <c r="J16735" s="77"/>
      <c r="K16735" s="77"/>
      <c r="L16735" s="77"/>
      <c r="M16735" s="77"/>
    </row>
    <row r="16736" ht="15.75" customHeight="1">
      <c r="A16736" s="79">
        <f t="shared" si="3"/>
        <v>58738</v>
      </c>
      <c r="H16736" s="77"/>
      <c r="I16736" s="77"/>
      <c r="J16736" s="77"/>
      <c r="K16736" s="77"/>
      <c r="L16736" s="77"/>
      <c r="M16736" s="77"/>
    </row>
    <row r="16737" ht="15.75" customHeight="1">
      <c r="A16737" s="79">
        <f t="shared" si="3"/>
        <v>58739</v>
      </c>
      <c r="H16737" s="77"/>
      <c r="I16737" s="77"/>
      <c r="J16737" s="77"/>
      <c r="K16737" s="77"/>
      <c r="L16737" s="77"/>
      <c r="M16737" s="77"/>
    </row>
    <row r="16738" ht="15.75" customHeight="1">
      <c r="A16738" s="79">
        <f t="shared" si="3"/>
        <v>58740</v>
      </c>
      <c r="H16738" s="77"/>
      <c r="I16738" s="77"/>
      <c r="J16738" s="77"/>
      <c r="K16738" s="77"/>
      <c r="L16738" s="77"/>
      <c r="M16738" s="77"/>
    </row>
    <row r="16739" ht="15.75" customHeight="1">
      <c r="A16739" s="79">
        <f t="shared" si="3"/>
        <v>58741</v>
      </c>
      <c r="H16739" s="77"/>
      <c r="I16739" s="77"/>
      <c r="J16739" s="77"/>
      <c r="K16739" s="77"/>
      <c r="L16739" s="77"/>
      <c r="M16739" s="77"/>
    </row>
    <row r="16740" ht="15.75" customHeight="1">
      <c r="A16740" s="79">
        <f t="shared" si="3"/>
        <v>58742</v>
      </c>
      <c r="H16740" s="77"/>
      <c r="I16740" s="77"/>
      <c r="J16740" s="77"/>
      <c r="K16740" s="77"/>
      <c r="L16740" s="77"/>
      <c r="M16740" s="77"/>
    </row>
    <row r="16741" ht="15.75" customHeight="1">
      <c r="A16741" s="79">
        <f t="shared" si="3"/>
        <v>58743</v>
      </c>
      <c r="H16741" s="77"/>
      <c r="I16741" s="77"/>
      <c r="J16741" s="77"/>
      <c r="K16741" s="77"/>
      <c r="L16741" s="77"/>
      <c r="M16741" s="77"/>
    </row>
    <row r="16742" ht="15.75" customHeight="1">
      <c r="A16742" s="79">
        <f t="shared" si="3"/>
        <v>58744</v>
      </c>
      <c r="H16742" s="77"/>
      <c r="I16742" s="77"/>
      <c r="J16742" s="77"/>
      <c r="K16742" s="77"/>
      <c r="L16742" s="77"/>
      <c r="M16742" s="77"/>
    </row>
    <row r="16743" ht="15.75" customHeight="1">
      <c r="A16743" s="79">
        <f t="shared" si="3"/>
        <v>58745</v>
      </c>
      <c r="H16743" s="77"/>
      <c r="I16743" s="77"/>
      <c r="J16743" s="77"/>
      <c r="K16743" s="77"/>
      <c r="L16743" s="77"/>
      <c r="M16743" s="77"/>
    </row>
    <row r="16744" ht="15.75" customHeight="1">
      <c r="A16744" s="79">
        <f t="shared" si="3"/>
        <v>58746</v>
      </c>
      <c r="H16744" s="77"/>
      <c r="I16744" s="77"/>
      <c r="J16744" s="77"/>
      <c r="K16744" s="77"/>
      <c r="L16744" s="77"/>
      <c r="M16744" s="77"/>
    </row>
    <row r="16745" ht="15.75" customHeight="1">
      <c r="A16745" s="79">
        <f t="shared" si="3"/>
        <v>58747</v>
      </c>
      <c r="H16745" s="77"/>
      <c r="I16745" s="77"/>
      <c r="J16745" s="77"/>
      <c r="K16745" s="77"/>
      <c r="L16745" s="77"/>
      <c r="M16745" s="77"/>
    </row>
    <row r="16746" ht="15.75" customHeight="1">
      <c r="A16746" s="79">
        <f t="shared" si="3"/>
        <v>58748</v>
      </c>
      <c r="H16746" s="77"/>
      <c r="I16746" s="77"/>
      <c r="J16746" s="77"/>
      <c r="K16746" s="77"/>
      <c r="L16746" s="77"/>
      <c r="M16746" s="77"/>
    </row>
    <row r="16747" ht="15.75" customHeight="1">
      <c r="A16747" s="79">
        <f t="shared" si="3"/>
        <v>58749</v>
      </c>
      <c r="H16747" s="77"/>
      <c r="I16747" s="77"/>
      <c r="J16747" s="77"/>
      <c r="K16747" s="77"/>
      <c r="L16747" s="77"/>
      <c r="M16747" s="77"/>
    </row>
    <row r="16748" ht="15.75" customHeight="1">
      <c r="A16748" s="79">
        <f t="shared" si="3"/>
        <v>58750</v>
      </c>
      <c r="H16748" s="77"/>
      <c r="I16748" s="77"/>
      <c r="J16748" s="77"/>
      <c r="K16748" s="77"/>
      <c r="L16748" s="77"/>
      <c r="M16748" s="77"/>
    </row>
    <row r="16749" ht="15.75" customHeight="1">
      <c r="A16749" s="79">
        <f t="shared" si="3"/>
        <v>58751</v>
      </c>
      <c r="H16749" s="77"/>
      <c r="I16749" s="77"/>
      <c r="J16749" s="77"/>
      <c r="K16749" s="77"/>
      <c r="L16749" s="77"/>
      <c r="M16749" s="77"/>
    </row>
    <row r="16750" ht="15.75" customHeight="1">
      <c r="A16750" s="79">
        <f t="shared" si="3"/>
        <v>58752</v>
      </c>
      <c r="H16750" s="77"/>
      <c r="I16750" s="77"/>
      <c r="J16750" s="77"/>
      <c r="K16750" s="77"/>
      <c r="L16750" s="77"/>
      <c r="M16750" s="77"/>
    </row>
    <row r="16751" ht="15.75" customHeight="1">
      <c r="A16751" s="79">
        <f t="shared" si="3"/>
        <v>58753</v>
      </c>
      <c r="H16751" s="77"/>
      <c r="I16751" s="77"/>
      <c r="J16751" s="77"/>
      <c r="K16751" s="77"/>
      <c r="L16751" s="77"/>
      <c r="M16751" s="77"/>
    </row>
    <row r="16752" ht="15.75" customHeight="1">
      <c r="A16752" s="79">
        <f t="shared" si="3"/>
        <v>58754</v>
      </c>
      <c r="H16752" s="77"/>
      <c r="I16752" s="77"/>
      <c r="J16752" s="77"/>
      <c r="K16752" s="77"/>
      <c r="L16752" s="77"/>
      <c r="M16752" s="77"/>
    </row>
    <row r="16753" ht="15.75" customHeight="1">
      <c r="A16753" s="79">
        <f t="shared" si="3"/>
        <v>58755</v>
      </c>
      <c r="H16753" s="77"/>
      <c r="I16753" s="77"/>
      <c r="J16753" s="77"/>
      <c r="K16753" s="77"/>
      <c r="L16753" s="77"/>
      <c r="M16753" s="77"/>
    </row>
    <row r="16754" ht="15.75" customHeight="1">
      <c r="A16754" s="79">
        <f t="shared" si="3"/>
        <v>58756</v>
      </c>
      <c r="H16754" s="77"/>
      <c r="I16754" s="77"/>
      <c r="J16754" s="77"/>
      <c r="K16754" s="77"/>
      <c r="L16754" s="77"/>
      <c r="M16754" s="77"/>
    </row>
    <row r="16755" ht="15.75" customHeight="1">
      <c r="A16755" s="79">
        <f t="shared" si="3"/>
        <v>58757</v>
      </c>
      <c r="H16755" s="77"/>
      <c r="I16755" s="77"/>
      <c r="J16755" s="77"/>
      <c r="K16755" s="77"/>
      <c r="L16755" s="77"/>
      <c r="M16755" s="77"/>
    </row>
    <row r="16756" ht="15.75" customHeight="1">
      <c r="A16756" s="79">
        <f t="shared" si="3"/>
        <v>58758</v>
      </c>
      <c r="H16756" s="77"/>
      <c r="I16756" s="77"/>
      <c r="J16756" s="77"/>
      <c r="K16756" s="77"/>
      <c r="L16756" s="77"/>
      <c r="M16756" s="77"/>
    </row>
    <row r="16757" ht="15.75" customHeight="1">
      <c r="A16757" s="79">
        <f t="shared" si="3"/>
        <v>58759</v>
      </c>
      <c r="H16757" s="77"/>
      <c r="I16757" s="77"/>
      <c r="J16757" s="77"/>
      <c r="K16757" s="77"/>
      <c r="L16757" s="77"/>
      <c r="M16757" s="77"/>
    </row>
    <row r="16758" ht="15.75" customHeight="1">
      <c r="A16758" s="79">
        <f t="shared" si="3"/>
        <v>58760</v>
      </c>
      <c r="H16758" s="77"/>
      <c r="I16758" s="77"/>
      <c r="J16758" s="77"/>
      <c r="K16758" s="77"/>
      <c r="L16758" s="77"/>
      <c r="M16758" s="77"/>
    </row>
    <row r="16759" ht="15.75" customHeight="1">
      <c r="A16759" s="79">
        <f t="shared" si="3"/>
        <v>58761</v>
      </c>
      <c r="H16759" s="77"/>
      <c r="I16759" s="77"/>
      <c r="J16759" s="77"/>
      <c r="K16759" s="77"/>
      <c r="L16759" s="77"/>
      <c r="M16759" s="77"/>
    </row>
    <row r="16760" ht="15.75" customHeight="1">
      <c r="A16760" s="79">
        <f t="shared" si="3"/>
        <v>58762</v>
      </c>
      <c r="H16760" s="77"/>
      <c r="I16760" s="77"/>
      <c r="J16760" s="77"/>
      <c r="K16760" s="77"/>
      <c r="L16760" s="77"/>
      <c r="M16760" s="77"/>
    </row>
    <row r="16761" ht="15.75" customHeight="1">
      <c r="A16761" s="79">
        <f t="shared" si="3"/>
        <v>58763</v>
      </c>
      <c r="H16761" s="77"/>
      <c r="I16761" s="77"/>
      <c r="J16761" s="77"/>
      <c r="K16761" s="77"/>
      <c r="L16761" s="77"/>
      <c r="M16761" s="77"/>
    </row>
    <row r="16762" ht="15.75" customHeight="1">
      <c r="A16762" s="79">
        <f t="shared" si="3"/>
        <v>58764</v>
      </c>
      <c r="H16762" s="77"/>
      <c r="I16762" s="77"/>
      <c r="J16762" s="77"/>
      <c r="K16762" s="77"/>
      <c r="L16762" s="77"/>
      <c r="M16762" s="77"/>
    </row>
    <row r="16763" ht="15.75" customHeight="1">
      <c r="A16763" s="79">
        <f t="shared" si="3"/>
        <v>58765</v>
      </c>
      <c r="H16763" s="77"/>
      <c r="I16763" s="77"/>
      <c r="J16763" s="77"/>
      <c r="K16763" s="77"/>
      <c r="L16763" s="77"/>
      <c r="M16763" s="77"/>
    </row>
    <row r="16764" ht="15.75" customHeight="1">
      <c r="A16764" s="79">
        <f t="shared" si="3"/>
        <v>58766</v>
      </c>
      <c r="H16764" s="77"/>
      <c r="I16764" s="77"/>
      <c r="J16764" s="77"/>
      <c r="K16764" s="77"/>
      <c r="L16764" s="77"/>
      <c r="M16764" s="77"/>
    </row>
    <row r="16765" ht="15.75" customHeight="1">
      <c r="A16765" s="79">
        <f t="shared" si="3"/>
        <v>58767</v>
      </c>
      <c r="H16765" s="77"/>
      <c r="I16765" s="77"/>
      <c r="J16765" s="77"/>
      <c r="K16765" s="77"/>
      <c r="L16765" s="77"/>
      <c r="M16765" s="77"/>
    </row>
    <row r="16766" ht="15.75" customHeight="1">
      <c r="A16766" s="79">
        <f t="shared" si="3"/>
        <v>58768</v>
      </c>
      <c r="H16766" s="77"/>
      <c r="I16766" s="77"/>
      <c r="J16766" s="77"/>
      <c r="K16766" s="77"/>
      <c r="L16766" s="77"/>
      <c r="M16766" s="77"/>
    </row>
    <row r="16767" ht="15.75" customHeight="1">
      <c r="A16767" s="79">
        <f t="shared" si="3"/>
        <v>58769</v>
      </c>
      <c r="H16767" s="77"/>
      <c r="I16767" s="77"/>
      <c r="J16767" s="77"/>
      <c r="K16767" s="77"/>
      <c r="L16767" s="77"/>
      <c r="M16767" s="77"/>
    </row>
    <row r="16768" ht="15.75" customHeight="1">
      <c r="A16768" s="79">
        <f t="shared" si="3"/>
        <v>58770</v>
      </c>
      <c r="H16768" s="77"/>
      <c r="I16768" s="77"/>
      <c r="J16768" s="77"/>
      <c r="K16768" s="77"/>
      <c r="L16768" s="77"/>
      <c r="M16768" s="77"/>
    </row>
    <row r="16769" ht="15.75" customHeight="1">
      <c r="A16769" s="79">
        <f t="shared" si="3"/>
        <v>58771</v>
      </c>
      <c r="H16769" s="77"/>
      <c r="I16769" s="77"/>
      <c r="J16769" s="77"/>
      <c r="K16769" s="77"/>
      <c r="L16769" s="77"/>
      <c r="M16769" s="77"/>
    </row>
    <row r="16770" ht="15.75" customHeight="1">
      <c r="A16770" s="79">
        <f t="shared" si="3"/>
        <v>58772</v>
      </c>
      <c r="H16770" s="77"/>
      <c r="I16770" s="77"/>
      <c r="J16770" s="77"/>
      <c r="K16770" s="77"/>
      <c r="L16770" s="77"/>
      <c r="M16770" s="77"/>
    </row>
    <row r="16771" ht="15.75" customHeight="1">
      <c r="A16771" s="79">
        <f t="shared" si="3"/>
        <v>58773</v>
      </c>
      <c r="H16771" s="77"/>
      <c r="I16771" s="77"/>
      <c r="J16771" s="77"/>
      <c r="K16771" s="77"/>
      <c r="L16771" s="77"/>
      <c r="M16771" s="77"/>
    </row>
    <row r="16772" ht="15.75" customHeight="1">
      <c r="A16772" s="79">
        <f t="shared" si="3"/>
        <v>58774</v>
      </c>
      <c r="H16772" s="77"/>
      <c r="I16772" s="77"/>
      <c r="J16772" s="77"/>
      <c r="K16772" s="77"/>
      <c r="L16772" s="77"/>
      <c r="M16772" s="77"/>
    </row>
    <row r="16773" ht="15.75" customHeight="1">
      <c r="A16773" s="79">
        <f t="shared" si="3"/>
        <v>58775</v>
      </c>
      <c r="H16773" s="77"/>
      <c r="I16773" s="77"/>
      <c r="J16773" s="77"/>
      <c r="K16773" s="77"/>
      <c r="L16773" s="77"/>
      <c r="M16773" s="77"/>
    </row>
    <row r="16774" ht="15.75" customHeight="1">
      <c r="A16774" s="79">
        <f t="shared" si="3"/>
        <v>58776</v>
      </c>
      <c r="H16774" s="77"/>
      <c r="I16774" s="77"/>
      <c r="J16774" s="77"/>
      <c r="K16774" s="77"/>
      <c r="L16774" s="77"/>
      <c r="M16774" s="77"/>
    </row>
    <row r="16775" ht="15.75" customHeight="1">
      <c r="A16775" s="79">
        <f t="shared" si="3"/>
        <v>58777</v>
      </c>
      <c r="H16775" s="77"/>
      <c r="I16775" s="77"/>
      <c r="J16775" s="77"/>
      <c r="K16775" s="77"/>
      <c r="L16775" s="77"/>
      <c r="M16775" s="77"/>
    </row>
    <row r="16776" ht="15.75" customHeight="1">
      <c r="A16776" s="79">
        <f t="shared" si="3"/>
        <v>58778</v>
      </c>
      <c r="H16776" s="77"/>
      <c r="I16776" s="77"/>
      <c r="J16776" s="77"/>
      <c r="K16776" s="77"/>
      <c r="L16776" s="77"/>
      <c r="M16776" s="77"/>
    </row>
    <row r="16777" ht="15.75" customHeight="1">
      <c r="A16777" s="79">
        <f t="shared" si="3"/>
        <v>58779</v>
      </c>
      <c r="H16777" s="77"/>
      <c r="I16777" s="77"/>
      <c r="J16777" s="77"/>
      <c r="K16777" s="77"/>
      <c r="L16777" s="77"/>
      <c r="M16777" s="77"/>
    </row>
    <row r="16778" ht="15.75" customHeight="1">
      <c r="A16778" s="79">
        <f t="shared" si="3"/>
        <v>58780</v>
      </c>
      <c r="H16778" s="77"/>
      <c r="I16778" s="77"/>
      <c r="J16778" s="77"/>
      <c r="K16778" s="77"/>
      <c r="L16778" s="77"/>
      <c r="M16778" s="77"/>
    </row>
    <row r="16779" ht="15.75" customHeight="1">
      <c r="A16779" s="79">
        <f t="shared" si="3"/>
        <v>58781</v>
      </c>
      <c r="H16779" s="77"/>
      <c r="I16779" s="77"/>
      <c r="J16779" s="77"/>
      <c r="K16779" s="77"/>
      <c r="L16779" s="77"/>
      <c r="M16779" s="77"/>
    </row>
    <row r="16780" ht="15.75" customHeight="1">
      <c r="A16780" s="79">
        <f t="shared" si="3"/>
        <v>58782</v>
      </c>
      <c r="H16780" s="77"/>
      <c r="I16780" s="77"/>
      <c r="J16780" s="77"/>
      <c r="K16780" s="77"/>
      <c r="L16780" s="77"/>
      <c r="M16780" s="77"/>
    </row>
    <row r="16781" ht="15.75" customHeight="1">
      <c r="A16781" s="79">
        <f t="shared" si="3"/>
        <v>58783</v>
      </c>
      <c r="H16781" s="77"/>
      <c r="I16781" s="77"/>
      <c r="J16781" s="77"/>
      <c r="K16781" s="77"/>
      <c r="L16781" s="77"/>
      <c r="M16781" s="77"/>
    </row>
    <row r="16782" ht="15.75" customHeight="1">
      <c r="A16782" s="79">
        <f t="shared" si="3"/>
        <v>58784</v>
      </c>
      <c r="H16782" s="77"/>
      <c r="I16782" s="77"/>
      <c r="J16782" s="77"/>
      <c r="K16782" s="77"/>
      <c r="L16782" s="77"/>
      <c r="M16782" s="77"/>
    </row>
    <row r="16783" ht="15.75" customHeight="1">
      <c r="A16783" s="79">
        <f t="shared" si="3"/>
        <v>58785</v>
      </c>
      <c r="H16783" s="77"/>
      <c r="I16783" s="77"/>
      <c r="J16783" s="77"/>
      <c r="K16783" s="77"/>
      <c r="L16783" s="77"/>
      <c r="M16783" s="77"/>
    </row>
    <row r="16784" ht="15.75" customHeight="1">
      <c r="A16784" s="79">
        <f t="shared" si="3"/>
        <v>58786</v>
      </c>
      <c r="H16784" s="77"/>
      <c r="I16784" s="77"/>
      <c r="J16784" s="77"/>
      <c r="K16784" s="77"/>
      <c r="L16784" s="77"/>
      <c r="M16784" s="77"/>
    </row>
    <row r="16785" ht="15.75" customHeight="1">
      <c r="A16785" s="79">
        <f t="shared" si="3"/>
        <v>58787</v>
      </c>
      <c r="H16785" s="77"/>
      <c r="I16785" s="77"/>
      <c r="J16785" s="77"/>
      <c r="K16785" s="77"/>
      <c r="L16785" s="77"/>
      <c r="M16785" s="77"/>
    </row>
    <row r="16786" ht="15.75" customHeight="1">
      <c r="A16786" s="79">
        <f t="shared" si="3"/>
        <v>58788</v>
      </c>
      <c r="H16786" s="77"/>
      <c r="I16786" s="77"/>
      <c r="J16786" s="77"/>
      <c r="K16786" s="77"/>
      <c r="L16786" s="77"/>
      <c r="M16786" s="77"/>
    </row>
    <row r="16787" ht="15.75" customHeight="1">
      <c r="A16787" s="79">
        <f t="shared" si="3"/>
        <v>58789</v>
      </c>
      <c r="H16787" s="77"/>
      <c r="I16787" s="77"/>
      <c r="J16787" s="77"/>
      <c r="K16787" s="77"/>
      <c r="L16787" s="77"/>
      <c r="M16787" s="77"/>
    </row>
    <row r="16788" ht="15.75" customHeight="1">
      <c r="A16788" s="79">
        <f t="shared" si="3"/>
        <v>58790</v>
      </c>
      <c r="H16788" s="77"/>
      <c r="I16788" s="77"/>
      <c r="J16788" s="77"/>
      <c r="K16788" s="77"/>
      <c r="L16788" s="77"/>
      <c r="M16788" s="77"/>
    </row>
    <row r="16789" ht="15.75" customHeight="1">
      <c r="A16789" s="79">
        <f t="shared" si="3"/>
        <v>58791</v>
      </c>
      <c r="H16789" s="77"/>
      <c r="I16789" s="77"/>
      <c r="J16789" s="77"/>
      <c r="K16789" s="77"/>
      <c r="L16789" s="77"/>
      <c r="M16789" s="77"/>
    </row>
    <row r="16790" ht="15.75" customHeight="1">
      <c r="A16790" s="79">
        <f t="shared" si="3"/>
        <v>58792</v>
      </c>
      <c r="H16790" s="77"/>
      <c r="I16790" s="77"/>
      <c r="J16790" s="77"/>
      <c r="K16790" s="77"/>
      <c r="L16790" s="77"/>
      <c r="M16790" s="77"/>
    </row>
    <row r="16791" ht="15.75" customHeight="1">
      <c r="A16791" s="79">
        <f t="shared" si="3"/>
        <v>58793</v>
      </c>
      <c r="H16791" s="77"/>
      <c r="I16791" s="77"/>
      <c r="J16791" s="77"/>
      <c r="K16791" s="77"/>
      <c r="L16791" s="77"/>
      <c r="M16791" s="77"/>
    </row>
    <row r="16792" ht="15.75" customHeight="1">
      <c r="A16792" s="79">
        <f t="shared" si="3"/>
        <v>58794</v>
      </c>
      <c r="H16792" s="77"/>
      <c r="I16792" s="77"/>
      <c r="J16792" s="77"/>
      <c r="K16792" s="77"/>
      <c r="L16792" s="77"/>
      <c r="M16792" s="77"/>
    </row>
    <row r="16793" ht="15.75" customHeight="1">
      <c r="A16793" s="79">
        <f t="shared" si="3"/>
        <v>58795</v>
      </c>
      <c r="H16793" s="77"/>
      <c r="I16793" s="77"/>
      <c r="J16793" s="77"/>
      <c r="K16793" s="77"/>
      <c r="L16793" s="77"/>
      <c r="M16793" s="77"/>
    </row>
    <row r="16794" ht="15.75" customHeight="1">
      <c r="A16794" s="79">
        <f t="shared" si="3"/>
        <v>58796</v>
      </c>
      <c r="H16794" s="77"/>
      <c r="I16794" s="77"/>
      <c r="J16794" s="77"/>
      <c r="K16794" s="77"/>
      <c r="L16794" s="77"/>
      <c r="M16794" s="77"/>
    </row>
    <row r="16795" ht="15.75" customHeight="1">
      <c r="A16795" s="79">
        <f t="shared" si="3"/>
        <v>58797</v>
      </c>
      <c r="H16795" s="77"/>
      <c r="I16795" s="77"/>
      <c r="J16795" s="77"/>
      <c r="K16795" s="77"/>
      <c r="L16795" s="77"/>
      <c r="M16795" s="77"/>
    </row>
    <row r="16796" ht="15.75" customHeight="1">
      <c r="A16796" s="79">
        <f t="shared" si="3"/>
        <v>58798</v>
      </c>
      <c r="H16796" s="77"/>
      <c r="I16796" s="77"/>
      <c r="J16796" s="77"/>
      <c r="K16796" s="77"/>
      <c r="L16796" s="77"/>
      <c r="M16796" s="77"/>
    </row>
    <row r="16797" ht="15.75" customHeight="1">
      <c r="A16797" s="79">
        <f t="shared" si="3"/>
        <v>58799</v>
      </c>
      <c r="H16797" s="77"/>
      <c r="I16797" s="77"/>
      <c r="J16797" s="77"/>
      <c r="K16797" s="77"/>
      <c r="L16797" s="77"/>
      <c r="M16797" s="77"/>
    </row>
    <row r="16798" ht="15.75" customHeight="1">
      <c r="A16798" s="79">
        <f t="shared" si="3"/>
        <v>58800</v>
      </c>
      <c r="H16798" s="77"/>
      <c r="I16798" s="77"/>
      <c r="J16798" s="77"/>
      <c r="K16798" s="77"/>
      <c r="L16798" s="77"/>
      <c r="M16798" s="77"/>
    </row>
    <row r="16799" ht="15.75" customHeight="1">
      <c r="A16799" s="79">
        <f t="shared" si="3"/>
        <v>58801</v>
      </c>
      <c r="H16799" s="77"/>
      <c r="I16799" s="77"/>
      <c r="J16799" s="77"/>
      <c r="K16799" s="77"/>
      <c r="L16799" s="77"/>
      <c r="M16799" s="77"/>
    </row>
    <row r="16800" ht="15.75" customHeight="1">
      <c r="A16800" s="79">
        <f t="shared" si="3"/>
        <v>58802</v>
      </c>
      <c r="H16800" s="77"/>
      <c r="I16800" s="77"/>
      <c r="J16800" s="77"/>
      <c r="K16800" s="77"/>
      <c r="L16800" s="77"/>
      <c r="M16800" s="77"/>
    </row>
    <row r="16801" ht="15.75" customHeight="1">
      <c r="A16801" s="79">
        <f t="shared" si="3"/>
        <v>58803</v>
      </c>
      <c r="H16801" s="77"/>
      <c r="I16801" s="77"/>
      <c r="J16801" s="77"/>
      <c r="K16801" s="77"/>
      <c r="L16801" s="77"/>
      <c r="M16801" s="77"/>
    </row>
    <row r="16802" ht="15.75" customHeight="1">
      <c r="A16802" s="79">
        <f t="shared" si="3"/>
        <v>58804</v>
      </c>
      <c r="H16802" s="77"/>
      <c r="I16802" s="77"/>
      <c r="J16802" s="77"/>
      <c r="K16802" s="77"/>
      <c r="L16802" s="77"/>
      <c r="M16802" s="77"/>
    </row>
    <row r="16803" ht="15.75" customHeight="1">
      <c r="A16803" s="79">
        <f t="shared" si="3"/>
        <v>58805</v>
      </c>
      <c r="H16803" s="77"/>
      <c r="I16803" s="77"/>
      <c r="J16803" s="77"/>
      <c r="K16803" s="77"/>
      <c r="L16803" s="77"/>
      <c r="M16803" s="77"/>
    </row>
    <row r="16804" ht="15.75" customHeight="1">
      <c r="A16804" s="79">
        <f t="shared" si="3"/>
        <v>58806</v>
      </c>
      <c r="H16804" s="77"/>
      <c r="I16804" s="77"/>
      <c r="J16804" s="77"/>
      <c r="K16804" s="77"/>
      <c r="L16804" s="77"/>
      <c r="M16804" s="77"/>
    </row>
    <row r="16805" ht="15.75" customHeight="1">
      <c r="A16805" s="79">
        <f t="shared" si="3"/>
        <v>58807</v>
      </c>
      <c r="H16805" s="77"/>
      <c r="I16805" s="77"/>
      <c r="J16805" s="77"/>
      <c r="K16805" s="77"/>
      <c r="L16805" s="77"/>
      <c r="M16805" s="77"/>
    </row>
    <row r="16806" ht="15.75" customHeight="1">
      <c r="A16806" s="79">
        <f t="shared" si="3"/>
        <v>58808</v>
      </c>
      <c r="H16806" s="77"/>
      <c r="I16806" s="77"/>
      <c r="J16806" s="77"/>
      <c r="K16806" s="77"/>
      <c r="L16806" s="77"/>
      <c r="M16806" s="77"/>
    </row>
    <row r="16807" ht="15.75" customHeight="1">
      <c r="A16807" s="79">
        <f t="shared" si="3"/>
        <v>58809</v>
      </c>
      <c r="H16807" s="77"/>
      <c r="I16807" s="77"/>
      <c r="J16807" s="77"/>
      <c r="K16807" s="77"/>
      <c r="L16807" s="77"/>
      <c r="M16807" s="77"/>
    </row>
    <row r="16808" ht="15.75" customHeight="1">
      <c r="A16808" s="79">
        <f t="shared" si="3"/>
        <v>58810</v>
      </c>
      <c r="H16808" s="77"/>
      <c r="I16808" s="77"/>
      <c r="J16808" s="77"/>
      <c r="K16808" s="77"/>
      <c r="L16808" s="77"/>
      <c r="M16808" s="77"/>
    </row>
    <row r="16809" ht="15.75" customHeight="1">
      <c r="A16809" s="79">
        <f t="shared" si="3"/>
        <v>58811</v>
      </c>
      <c r="H16809" s="77"/>
      <c r="I16809" s="77"/>
      <c r="J16809" s="77"/>
      <c r="K16809" s="77"/>
      <c r="L16809" s="77"/>
      <c r="M16809" s="77"/>
    </row>
    <row r="16810" ht="15.75" customHeight="1">
      <c r="A16810" s="79">
        <f t="shared" si="3"/>
        <v>58812</v>
      </c>
      <c r="H16810" s="77"/>
      <c r="I16810" s="77"/>
      <c r="J16810" s="77"/>
      <c r="K16810" s="77"/>
      <c r="L16810" s="77"/>
      <c r="M16810" s="77"/>
    </row>
    <row r="16811" ht="15.75" customHeight="1">
      <c r="A16811" s="79">
        <f t="shared" si="3"/>
        <v>58813</v>
      </c>
      <c r="H16811" s="77"/>
      <c r="I16811" s="77"/>
      <c r="J16811" s="77"/>
      <c r="K16811" s="77"/>
      <c r="L16811" s="77"/>
      <c r="M16811" s="77"/>
    </row>
    <row r="16812" ht="15.75" customHeight="1">
      <c r="A16812" s="79">
        <f t="shared" si="3"/>
        <v>58814</v>
      </c>
      <c r="H16812" s="77"/>
      <c r="I16812" s="77"/>
      <c r="J16812" s="77"/>
      <c r="K16812" s="77"/>
      <c r="L16812" s="77"/>
      <c r="M16812" s="77"/>
    </row>
    <row r="16813" ht="15.75" customHeight="1">
      <c r="A16813" s="79">
        <f t="shared" si="3"/>
        <v>58815</v>
      </c>
      <c r="H16813" s="77"/>
      <c r="I16813" s="77"/>
      <c r="J16813" s="77"/>
      <c r="K16813" s="77"/>
      <c r="L16813" s="77"/>
      <c r="M16813" s="77"/>
    </row>
    <row r="16814" ht="15.75" customHeight="1">
      <c r="A16814" s="79">
        <f t="shared" si="3"/>
        <v>58816</v>
      </c>
      <c r="H16814" s="77"/>
      <c r="I16814" s="77"/>
      <c r="J16814" s="77"/>
      <c r="K16814" s="77"/>
      <c r="L16814" s="77"/>
      <c r="M16814" s="77"/>
    </row>
    <row r="16815" ht="15.75" customHeight="1">
      <c r="A16815" s="79">
        <f t="shared" si="3"/>
        <v>58817</v>
      </c>
      <c r="H16815" s="77"/>
      <c r="I16815" s="77"/>
      <c r="J16815" s="77"/>
      <c r="K16815" s="77"/>
      <c r="L16815" s="77"/>
      <c r="M16815" s="77"/>
    </row>
    <row r="16816" ht="15.75" customHeight="1">
      <c r="A16816" s="79">
        <f t="shared" si="3"/>
        <v>58818</v>
      </c>
      <c r="H16816" s="77"/>
      <c r="I16816" s="77"/>
      <c r="J16816" s="77"/>
      <c r="K16816" s="77"/>
      <c r="L16816" s="77"/>
      <c r="M16816" s="77"/>
    </row>
    <row r="16817" ht="15.75" customHeight="1">
      <c r="A16817" s="79">
        <f t="shared" si="3"/>
        <v>58819</v>
      </c>
      <c r="H16817" s="77"/>
      <c r="I16817" s="77"/>
      <c r="J16817" s="77"/>
      <c r="K16817" s="77"/>
      <c r="L16817" s="77"/>
      <c r="M16817" s="77"/>
    </row>
    <row r="16818" ht="15.75" customHeight="1">
      <c r="A16818" s="79">
        <f t="shared" si="3"/>
        <v>58820</v>
      </c>
      <c r="H16818" s="77"/>
      <c r="I16818" s="77"/>
      <c r="J16818" s="77"/>
      <c r="K16818" s="77"/>
      <c r="L16818" s="77"/>
      <c r="M16818" s="77"/>
    </row>
    <row r="16819" ht="15.75" customHeight="1">
      <c r="A16819" s="79">
        <f t="shared" si="3"/>
        <v>58821</v>
      </c>
      <c r="H16819" s="77"/>
      <c r="I16819" s="77"/>
      <c r="J16819" s="77"/>
      <c r="K16819" s="77"/>
      <c r="L16819" s="77"/>
      <c r="M16819" s="77"/>
    </row>
    <row r="16820" ht="15.75" customHeight="1">
      <c r="A16820" s="79">
        <f t="shared" si="3"/>
        <v>58822</v>
      </c>
      <c r="H16820" s="77"/>
      <c r="I16820" s="77"/>
      <c r="J16820" s="77"/>
      <c r="K16820" s="77"/>
      <c r="L16820" s="77"/>
      <c r="M16820" s="77"/>
    </row>
    <row r="16821" ht="15.75" customHeight="1">
      <c r="A16821" s="79">
        <f t="shared" si="3"/>
        <v>58823</v>
      </c>
      <c r="H16821" s="77"/>
      <c r="I16821" s="77"/>
      <c r="J16821" s="77"/>
      <c r="K16821" s="77"/>
      <c r="L16821" s="77"/>
      <c r="M16821" s="77"/>
    </row>
    <row r="16822" ht="15.75" customHeight="1">
      <c r="A16822" s="79">
        <f t="shared" si="3"/>
        <v>58824</v>
      </c>
      <c r="H16822" s="77"/>
      <c r="I16822" s="77"/>
      <c r="J16822" s="77"/>
      <c r="K16822" s="77"/>
      <c r="L16822" s="77"/>
      <c r="M16822" s="77"/>
    </row>
    <row r="16823" ht="15.75" customHeight="1">
      <c r="A16823" s="79">
        <f t="shared" si="3"/>
        <v>58825</v>
      </c>
      <c r="H16823" s="77"/>
      <c r="I16823" s="77"/>
      <c r="J16823" s="77"/>
      <c r="K16823" s="77"/>
      <c r="L16823" s="77"/>
      <c r="M16823" s="77"/>
    </row>
    <row r="16824" ht="15.75" customHeight="1">
      <c r="A16824" s="79">
        <f t="shared" si="3"/>
        <v>58826</v>
      </c>
      <c r="H16824" s="77"/>
      <c r="I16824" s="77"/>
      <c r="J16824" s="77"/>
      <c r="K16824" s="77"/>
      <c r="L16824" s="77"/>
      <c r="M16824" s="77"/>
    </row>
    <row r="16825" ht="15.75" customHeight="1">
      <c r="A16825" s="79">
        <f t="shared" si="3"/>
        <v>58827</v>
      </c>
      <c r="H16825" s="77"/>
      <c r="I16825" s="77"/>
      <c r="J16825" s="77"/>
      <c r="K16825" s="77"/>
      <c r="L16825" s="77"/>
      <c r="M16825" s="77"/>
    </row>
    <row r="16826" ht="15.75" customHeight="1">
      <c r="A16826" s="79">
        <f t="shared" si="3"/>
        <v>58828</v>
      </c>
      <c r="H16826" s="77"/>
      <c r="I16826" s="77"/>
      <c r="J16826" s="77"/>
      <c r="K16826" s="77"/>
      <c r="L16826" s="77"/>
      <c r="M16826" s="77"/>
    </row>
    <row r="16827" ht="15.75" customHeight="1">
      <c r="A16827" s="79">
        <f t="shared" si="3"/>
        <v>58829</v>
      </c>
      <c r="H16827" s="77"/>
      <c r="I16827" s="77"/>
      <c r="J16827" s="77"/>
      <c r="K16827" s="77"/>
      <c r="L16827" s="77"/>
      <c r="M16827" s="77"/>
    </row>
    <row r="16828" ht="15.75" customHeight="1">
      <c r="A16828" s="79">
        <f t="shared" si="3"/>
        <v>58830</v>
      </c>
      <c r="H16828" s="77"/>
      <c r="I16828" s="77"/>
      <c r="J16828" s="77"/>
      <c r="K16828" s="77"/>
      <c r="L16828" s="77"/>
      <c r="M16828" s="77"/>
    </row>
    <row r="16829" ht="15.75" customHeight="1">
      <c r="A16829" s="79">
        <f t="shared" si="3"/>
        <v>58831</v>
      </c>
      <c r="H16829" s="77"/>
      <c r="I16829" s="77"/>
      <c r="J16829" s="77"/>
      <c r="K16829" s="77"/>
      <c r="L16829" s="77"/>
      <c r="M16829" s="77"/>
    </row>
    <row r="16830" ht="15.75" customHeight="1">
      <c r="A16830" s="79">
        <f t="shared" si="3"/>
        <v>58832</v>
      </c>
      <c r="H16830" s="77"/>
      <c r="I16830" s="77"/>
      <c r="J16830" s="77"/>
      <c r="K16830" s="77"/>
      <c r="L16830" s="77"/>
      <c r="M16830" s="77"/>
    </row>
    <row r="16831" ht="15.75" customHeight="1">
      <c r="A16831" s="79">
        <f t="shared" si="3"/>
        <v>58833</v>
      </c>
      <c r="H16831" s="77"/>
      <c r="I16831" s="77"/>
      <c r="J16831" s="77"/>
      <c r="K16831" s="77"/>
      <c r="L16831" s="77"/>
      <c r="M16831" s="77"/>
    </row>
    <row r="16832" ht="15.75" customHeight="1">
      <c r="A16832" s="79">
        <f t="shared" si="3"/>
        <v>58834</v>
      </c>
      <c r="H16832" s="77"/>
      <c r="I16832" s="77"/>
      <c r="J16832" s="77"/>
      <c r="K16832" s="77"/>
      <c r="L16832" s="77"/>
      <c r="M16832" s="77"/>
    </row>
    <row r="16833" ht="15.75" customHeight="1">
      <c r="A16833" s="79">
        <f t="shared" si="3"/>
        <v>58835</v>
      </c>
      <c r="H16833" s="77"/>
      <c r="I16833" s="77"/>
      <c r="J16833" s="77"/>
      <c r="K16833" s="77"/>
      <c r="L16833" s="77"/>
      <c r="M16833" s="77"/>
    </row>
    <row r="16834" ht="15.75" customHeight="1">
      <c r="A16834" s="79">
        <f t="shared" si="3"/>
        <v>58836</v>
      </c>
      <c r="H16834" s="77"/>
      <c r="I16834" s="77"/>
      <c r="J16834" s="77"/>
      <c r="K16834" s="77"/>
      <c r="L16834" s="77"/>
      <c r="M16834" s="77"/>
    </row>
    <row r="16835" ht="15.75" customHeight="1">
      <c r="A16835" s="79">
        <f t="shared" si="3"/>
        <v>58837</v>
      </c>
      <c r="H16835" s="77"/>
      <c r="I16835" s="77"/>
      <c r="J16835" s="77"/>
      <c r="K16835" s="77"/>
      <c r="L16835" s="77"/>
      <c r="M16835" s="77"/>
    </row>
    <row r="16836" ht="15.75" customHeight="1">
      <c r="A16836" s="79">
        <f t="shared" si="3"/>
        <v>58838</v>
      </c>
      <c r="H16836" s="77"/>
      <c r="I16836" s="77"/>
      <c r="J16836" s="77"/>
      <c r="K16836" s="77"/>
      <c r="L16836" s="77"/>
      <c r="M16836" s="77"/>
    </row>
    <row r="16837" ht="15.75" customHeight="1">
      <c r="A16837" s="79">
        <f t="shared" si="3"/>
        <v>58839</v>
      </c>
      <c r="H16837" s="77"/>
      <c r="I16837" s="77"/>
      <c r="J16837" s="77"/>
      <c r="K16837" s="77"/>
      <c r="L16837" s="77"/>
      <c r="M16837" s="77"/>
    </row>
    <row r="16838" ht="15.75" customHeight="1">
      <c r="A16838" s="79">
        <f t="shared" si="3"/>
        <v>58840</v>
      </c>
      <c r="H16838" s="77"/>
      <c r="I16838" s="77"/>
      <c r="J16838" s="77"/>
      <c r="K16838" s="77"/>
      <c r="L16838" s="77"/>
      <c r="M16838" s="77"/>
    </row>
    <row r="16839" ht="15.75" customHeight="1">
      <c r="A16839" s="79">
        <f t="shared" si="3"/>
        <v>58841</v>
      </c>
      <c r="H16839" s="77"/>
      <c r="I16839" s="77"/>
      <c r="J16839" s="77"/>
      <c r="K16839" s="77"/>
      <c r="L16839" s="77"/>
      <c r="M16839" s="77"/>
    </row>
    <row r="16840" ht="15.75" customHeight="1">
      <c r="A16840" s="79">
        <f t="shared" si="3"/>
        <v>58842</v>
      </c>
      <c r="H16840" s="77"/>
      <c r="I16840" s="77"/>
      <c r="J16840" s="77"/>
      <c r="K16840" s="77"/>
      <c r="L16840" s="77"/>
      <c r="M16840" s="77"/>
    </row>
    <row r="16841" ht="15.75" customHeight="1">
      <c r="A16841" s="79">
        <f t="shared" si="3"/>
        <v>58843</v>
      </c>
      <c r="H16841" s="77"/>
      <c r="I16841" s="77"/>
      <c r="J16841" s="77"/>
      <c r="K16841" s="77"/>
      <c r="L16841" s="77"/>
      <c r="M16841" s="77"/>
    </row>
    <row r="16842" ht="15.75" customHeight="1">
      <c r="A16842" s="79">
        <f t="shared" si="3"/>
        <v>58844</v>
      </c>
      <c r="H16842" s="77"/>
      <c r="I16842" s="77"/>
      <c r="J16842" s="77"/>
      <c r="K16842" s="77"/>
      <c r="L16842" s="77"/>
      <c r="M16842" s="77"/>
    </row>
    <row r="16843" ht="15.75" customHeight="1">
      <c r="A16843" s="79">
        <f t="shared" si="3"/>
        <v>58845</v>
      </c>
      <c r="H16843" s="77"/>
      <c r="I16843" s="77"/>
      <c r="J16843" s="77"/>
      <c r="K16843" s="77"/>
      <c r="L16843" s="77"/>
      <c r="M16843" s="77"/>
    </row>
    <row r="16844" ht="15.75" customHeight="1">
      <c r="A16844" s="79">
        <f t="shared" si="3"/>
        <v>58846</v>
      </c>
      <c r="H16844" s="77"/>
      <c r="I16844" s="77"/>
      <c r="J16844" s="77"/>
      <c r="K16844" s="77"/>
      <c r="L16844" s="77"/>
      <c r="M16844" s="77"/>
    </row>
    <row r="16845" ht="15.75" customHeight="1">
      <c r="A16845" s="79">
        <f t="shared" si="3"/>
        <v>58847</v>
      </c>
      <c r="H16845" s="77"/>
      <c r="I16845" s="77"/>
      <c r="J16845" s="77"/>
      <c r="K16845" s="77"/>
      <c r="L16845" s="77"/>
      <c r="M16845" s="77"/>
    </row>
    <row r="16846" ht="15.75" customHeight="1">
      <c r="A16846" s="79">
        <f t="shared" si="3"/>
        <v>58848</v>
      </c>
      <c r="H16846" s="77"/>
      <c r="I16846" s="77"/>
      <c r="J16846" s="77"/>
      <c r="K16846" s="77"/>
      <c r="L16846" s="77"/>
      <c r="M16846" s="77"/>
    </row>
    <row r="16847" ht="15.75" customHeight="1">
      <c r="A16847" s="79">
        <f t="shared" si="3"/>
        <v>58849</v>
      </c>
      <c r="H16847" s="77"/>
      <c r="I16847" s="77"/>
      <c r="J16847" s="77"/>
      <c r="K16847" s="77"/>
      <c r="L16847" s="77"/>
      <c r="M16847" s="77"/>
    </row>
    <row r="16848" ht="15.75" customHeight="1">
      <c r="A16848" s="79">
        <f t="shared" si="3"/>
        <v>58850</v>
      </c>
      <c r="H16848" s="77"/>
      <c r="I16848" s="77"/>
      <c r="J16848" s="77"/>
      <c r="K16848" s="77"/>
      <c r="L16848" s="77"/>
      <c r="M16848" s="77"/>
    </row>
    <row r="16849" ht="15.75" customHeight="1">
      <c r="A16849" s="79">
        <f t="shared" si="3"/>
        <v>58851</v>
      </c>
      <c r="H16849" s="77"/>
      <c r="I16849" s="77"/>
      <c r="J16849" s="77"/>
      <c r="K16849" s="77"/>
      <c r="L16849" s="77"/>
      <c r="M16849" s="77"/>
    </row>
    <row r="16850" ht="15.75" customHeight="1">
      <c r="A16850" s="79">
        <f t="shared" si="3"/>
        <v>58852</v>
      </c>
      <c r="H16850" s="77"/>
      <c r="I16850" s="77"/>
      <c r="J16850" s="77"/>
      <c r="K16850" s="77"/>
      <c r="L16850" s="77"/>
      <c r="M16850" s="77"/>
    </row>
    <row r="16851" ht="15.75" customHeight="1">
      <c r="A16851" s="79">
        <f t="shared" si="3"/>
        <v>58853</v>
      </c>
      <c r="H16851" s="77"/>
      <c r="I16851" s="77"/>
      <c r="J16851" s="77"/>
      <c r="K16851" s="77"/>
      <c r="L16851" s="77"/>
      <c r="M16851" s="77"/>
    </row>
    <row r="16852" ht="15.75" customHeight="1">
      <c r="A16852" s="79">
        <f t="shared" si="3"/>
        <v>58854</v>
      </c>
      <c r="H16852" s="77"/>
      <c r="I16852" s="77"/>
      <c r="J16852" s="77"/>
      <c r="K16852" s="77"/>
      <c r="L16852" s="77"/>
      <c r="M16852" s="77"/>
    </row>
    <row r="16853" ht="15.75" customHeight="1">
      <c r="A16853" s="79">
        <f t="shared" si="3"/>
        <v>58855</v>
      </c>
      <c r="H16853" s="77"/>
      <c r="I16853" s="77"/>
      <c r="J16853" s="77"/>
      <c r="K16853" s="77"/>
      <c r="L16853" s="77"/>
      <c r="M16853" s="77"/>
    </row>
    <row r="16854" ht="15.75" customHeight="1">
      <c r="A16854" s="79">
        <f t="shared" si="3"/>
        <v>58856</v>
      </c>
      <c r="H16854" s="77"/>
      <c r="I16854" s="77"/>
      <c r="J16854" s="77"/>
      <c r="K16854" s="77"/>
      <c r="L16854" s="77"/>
      <c r="M16854" s="77"/>
    </row>
    <row r="16855" ht="15.75" customHeight="1">
      <c r="A16855" s="79">
        <f t="shared" si="3"/>
        <v>58857</v>
      </c>
      <c r="H16855" s="77"/>
      <c r="I16855" s="77"/>
      <c r="J16855" s="77"/>
      <c r="K16855" s="77"/>
      <c r="L16855" s="77"/>
      <c r="M16855" s="77"/>
    </row>
    <row r="16856" ht="15.75" customHeight="1">
      <c r="A16856" s="79">
        <f t="shared" si="3"/>
        <v>58858</v>
      </c>
      <c r="H16856" s="77"/>
      <c r="I16856" s="77"/>
      <c r="J16856" s="77"/>
      <c r="K16856" s="77"/>
      <c r="L16856" s="77"/>
      <c r="M16856" s="77"/>
    </row>
    <row r="16857" ht="15.75" customHeight="1">
      <c r="A16857" s="79">
        <f t="shared" si="3"/>
        <v>58859</v>
      </c>
      <c r="H16857" s="77"/>
      <c r="I16857" s="77"/>
      <c r="J16857" s="77"/>
      <c r="K16857" s="77"/>
      <c r="L16857" s="77"/>
      <c r="M16857" s="77"/>
    </row>
    <row r="16858" ht="15.75" customHeight="1">
      <c r="A16858" s="79">
        <f t="shared" si="3"/>
        <v>58860</v>
      </c>
      <c r="H16858" s="77"/>
      <c r="I16858" s="77"/>
      <c r="J16858" s="77"/>
      <c r="K16858" s="77"/>
      <c r="L16858" s="77"/>
      <c r="M16858" s="77"/>
    </row>
    <row r="16859" ht="15.75" customHeight="1">
      <c r="A16859" s="79">
        <f t="shared" si="3"/>
        <v>58861</v>
      </c>
      <c r="H16859" s="77"/>
      <c r="I16859" s="77"/>
      <c r="J16859" s="77"/>
      <c r="K16859" s="77"/>
      <c r="L16859" s="77"/>
      <c r="M16859" s="77"/>
    </row>
    <row r="16860" ht="15.75" customHeight="1">
      <c r="A16860" s="79">
        <f t="shared" si="3"/>
        <v>58862</v>
      </c>
      <c r="H16860" s="77"/>
      <c r="I16860" s="77"/>
      <c r="J16860" s="77"/>
      <c r="K16860" s="77"/>
      <c r="L16860" s="77"/>
      <c r="M16860" s="77"/>
    </row>
    <row r="16861" ht="15.75" customHeight="1">
      <c r="A16861" s="79">
        <f t="shared" si="3"/>
        <v>58863</v>
      </c>
      <c r="H16861" s="77"/>
      <c r="I16861" s="77"/>
      <c r="J16861" s="77"/>
      <c r="K16861" s="77"/>
      <c r="L16861" s="77"/>
      <c r="M16861" s="77"/>
    </row>
    <row r="16862" ht="15.75" customHeight="1">
      <c r="A16862" s="79">
        <f t="shared" si="3"/>
        <v>58864</v>
      </c>
      <c r="H16862" s="77"/>
      <c r="I16862" s="77"/>
      <c r="J16862" s="77"/>
      <c r="K16862" s="77"/>
      <c r="L16862" s="77"/>
      <c r="M16862" s="77"/>
    </row>
    <row r="16863" ht="15.75" customHeight="1">
      <c r="A16863" s="79">
        <f t="shared" si="3"/>
        <v>58865</v>
      </c>
      <c r="H16863" s="77"/>
      <c r="I16863" s="77"/>
      <c r="J16863" s="77"/>
      <c r="K16863" s="77"/>
      <c r="L16863" s="77"/>
      <c r="M16863" s="77"/>
    </row>
    <row r="16864" ht="15.75" customHeight="1">
      <c r="A16864" s="79">
        <f t="shared" si="3"/>
        <v>58866</v>
      </c>
      <c r="H16864" s="77"/>
      <c r="I16864" s="77"/>
      <c r="J16864" s="77"/>
      <c r="K16864" s="77"/>
      <c r="L16864" s="77"/>
      <c r="M16864" s="77"/>
    </row>
    <row r="16865" ht="15.75" customHeight="1">
      <c r="A16865" s="79">
        <f t="shared" si="3"/>
        <v>58867</v>
      </c>
      <c r="H16865" s="77"/>
      <c r="I16865" s="77"/>
      <c r="J16865" s="77"/>
      <c r="K16865" s="77"/>
      <c r="L16865" s="77"/>
      <c r="M16865" s="77"/>
    </row>
    <row r="16866" ht="15.75" customHeight="1">
      <c r="A16866" s="79">
        <f t="shared" si="3"/>
        <v>58868</v>
      </c>
      <c r="H16866" s="77"/>
      <c r="I16866" s="77"/>
      <c r="J16866" s="77"/>
      <c r="K16866" s="77"/>
      <c r="L16866" s="77"/>
      <c r="M16866" s="77"/>
    </row>
    <row r="16867" ht="15.75" customHeight="1">
      <c r="A16867" s="79">
        <f t="shared" si="3"/>
        <v>58869</v>
      </c>
      <c r="H16867" s="77"/>
      <c r="I16867" s="77"/>
      <c r="J16867" s="77"/>
      <c r="K16867" s="77"/>
      <c r="L16867" s="77"/>
      <c r="M16867" s="77"/>
    </row>
    <row r="16868" ht="15.75" customHeight="1">
      <c r="A16868" s="79">
        <f t="shared" si="3"/>
        <v>58870</v>
      </c>
      <c r="H16868" s="77"/>
      <c r="I16868" s="77"/>
      <c r="J16868" s="77"/>
      <c r="K16868" s="77"/>
      <c r="L16868" s="77"/>
      <c r="M16868" s="77"/>
    </row>
    <row r="16869" ht="15.75" customHeight="1">
      <c r="A16869" s="79">
        <f t="shared" si="3"/>
        <v>58871</v>
      </c>
      <c r="H16869" s="77"/>
      <c r="I16869" s="77"/>
      <c r="J16869" s="77"/>
      <c r="K16869" s="77"/>
      <c r="L16869" s="77"/>
      <c r="M16869" s="77"/>
    </row>
    <row r="16870" ht="15.75" customHeight="1">
      <c r="A16870" s="79">
        <f t="shared" si="3"/>
        <v>58872</v>
      </c>
      <c r="H16870" s="77"/>
      <c r="I16870" s="77"/>
      <c r="J16870" s="77"/>
      <c r="K16870" s="77"/>
      <c r="L16870" s="77"/>
      <c r="M16870" s="77"/>
    </row>
    <row r="16871" ht="15.75" customHeight="1">
      <c r="A16871" s="79">
        <f t="shared" si="3"/>
        <v>58873</v>
      </c>
      <c r="H16871" s="77"/>
      <c r="I16871" s="77"/>
      <c r="J16871" s="77"/>
      <c r="K16871" s="77"/>
      <c r="L16871" s="77"/>
      <c r="M16871" s="77"/>
    </row>
    <row r="16872" ht="15.75" customHeight="1">
      <c r="A16872" s="79">
        <f t="shared" si="3"/>
        <v>58874</v>
      </c>
      <c r="H16872" s="77"/>
      <c r="I16872" s="77"/>
      <c r="J16872" s="77"/>
      <c r="K16872" s="77"/>
      <c r="L16872" s="77"/>
      <c r="M16872" s="77"/>
    </row>
    <row r="16873" ht="15.75" customHeight="1">
      <c r="A16873" s="79">
        <f t="shared" si="3"/>
        <v>58875</v>
      </c>
      <c r="H16873" s="77"/>
      <c r="I16873" s="77"/>
      <c r="J16873" s="77"/>
      <c r="K16873" s="77"/>
      <c r="L16873" s="77"/>
      <c r="M16873" s="77"/>
    </row>
    <row r="16874" ht="15.75" customHeight="1">
      <c r="A16874" s="79">
        <f t="shared" si="3"/>
        <v>58876</v>
      </c>
      <c r="H16874" s="77"/>
      <c r="I16874" s="77"/>
      <c r="J16874" s="77"/>
      <c r="K16874" s="77"/>
      <c r="L16874" s="77"/>
      <c r="M16874" s="77"/>
    </row>
    <row r="16875" ht="15.75" customHeight="1">
      <c r="A16875" s="79">
        <f t="shared" si="3"/>
        <v>58877</v>
      </c>
      <c r="H16875" s="77"/>
      <c r="I16875" s="77"/>
      <c r="J16875" s="77"/>
      <c r="K16875" s="77"/>
      <c r="L16875" s="77"/>
      <c r="M16875" s="77"/>
    </row>
    <row r="16876" ht="15.75" customHeight="1">
      <c r="A16876" s="79">
        <f t="shared" si="3"/>
        <v>58878</v>
      </c>
      <c r="H16876" s="77"/>
      <c r="I16876" s="77"/>
      <c r="J16876" s="77"/>
      <c r="K16876" s="77"/>
      <c r="L16876" s="77"/>
      <c r="M16876" s="77"/>
    </row>
    <row r="16877" ht="15.75" customHeight="1">
      <c r="A16877" s="79">
        <f t="shared" si="3"/>
        <v>58879</v>
      </c>
      <c r="H16877" s="77"/>
      <c r="I16877" s="77"/>
      <c r="J16877" s="77"/>
      <c r="K16877" s="77"/>
      <c r="L16877" s="77"/>
      <c r="M16877" s="77"/>
    </row>
    <row r="16878" ht="15.75" customHeight="1">
      <c r="A16878" s="79">
        <f t="shared" si="3"/>
        <v>58880</v>
      </c>
      <c r="H16878" s="77"/>
      <c r="I16878" s="77"/>
      <c r="J16878" s="77"/>
      <c r="K16878" s="77"/>
      <c r="L16878" s="77"/>
      <c r="M16878" s="77"/>
    </row>
    <row r="16879" ht="15.75" customHeight="1">
      <c r="A16879" s="79">
        <f t="shared" si="3"/>
        <v>58881</v>
      </c>
      <c r="H16879" s="77"/>
      <c r="I16879" s="77"/>
      <c r="J16879" s="77"/>
      <c r="K16879" s="77"/>
      <c r="L16879" s="77"/>
      <c r="M16879" s="77"/>
    </row>
    <row r="16880" ht="15.75" customHeight="1">
      <c r="A16880" s="79">
        <f t="shared" si="3"/>
        <v>58882</v>
      </c>
      <c r="H16880" s="77"/>
      <c r="I16880" s="77"/>
      <c r="J16880" s="77"/>
      <c r="K16880" s="77"/>
      <c r="L16880" s="77"/>
      <c r="M16880" s="77"/>
    </row>
    <row r="16881" ht="15.75" customHeight="1">
      <c r="A16881" s="79">
        <f t="shared" si="3"/>
        <v>58883</v>
      </c>
      <c r="H16881" s="77"/>
      <c r="I16881" s="77"/>
      <c r="J16881" s="77"/>
      <c r="K16881" s="77"/>
      <c r="L16881" s="77"/>
      <c r="M16881" s="77"/>
    </row>
    <row r="16882" ht="15.75" customHeight="1">
      <c r="A16882" s="79">
        <f t="shared" si="3"/>
        <v>58884</v>
      </c>
      <c r="H16882" s="77"/>
      <c r="I16882" s="77"/>
      <c r="J16882" s="77"/>
      <c r="K16882" s="77"/>
      <c r="L16882" s="77"/>
      <c r="M16882" s="77"/>
    </row>
    <row r="16883" ht="15.75" customHeight="1">
      <c r="A16883" s="79">
        <f t="shared" si="3"/>
        <v>58885</v>
      </c>
      <c r="H16883" s="77"/>
      <c r="I16883" s="77"/>
      <c r="J16883" s="77"/>
      <c r="K16883" s="77"/>
      <c r="L16883" s="77"/>
      <c r="M16883" s="77"/>
    </row>
    <row r="16884" ht="15.75" customHeight="1">
      <c r="A16884" s="79">
        <f t="shared" si="3"/>
        <v>58886</v>
      </c>
      <c r="H16884" s="77"/>
      <c r="I16884" s="77"/>
      <c r="J16884" s="77"/>
      <c r="K16884" s="77"/>
      <c r="L16884" s="77"/>
      <c r="M16884" s="77"/>
    </row>
    <row r="16885" ht="15.75" customHeight="1">
      <c r="A16885" s="79">
        <f t="shared" si="3"/>
        <v>58887</v>
      </c>
      <c r="H16885" s="77"/>
      <c r="I16885" s="77"/>
      <c r="J16885" s="77"/>
      <c r="K16885" s="77"/>
      <c r="L16885" s="77"/>
      <c r="M16885" s="77"/>
    </row>
    <row r="16886" ht="15.75" customHeight="1">
      <c r="A16886" s="79">
        <f t="shared" si="3"/>
        <v>58888</v>
      </c>
      <c r="H16886" s="77"/>
      <c r="I16886" s="77"/>
      <c r="J16886" s="77"/>
      <c r="K16886" s="77"/>
      <c r="L16886" s="77"/>
      <c r="M16886" s="77"/>
    </row>
    <row r="16887" ht="15.75" customHeight="1">
      <c r="A16887" s="79">
        <f t="shared" si="3"/>
        <v>58889</v>
      </c>
      <c r="H16887" s="77"/>
      <c r="I16887" s="77"/>
      <c r="J16887" s="77"/>
      <c r="K16887" s="77"/>
      <c r="L16887" s="77"/>
      <c r="M16887" s="77"/>
    </row>
    <row r="16888" ht="15.75" customHeight="1">
      <c r="A16888" s="79">
        <f t="shared" si="3"/>
        <v>58890</v>
      </c>
      <c r="H16888" s="77"/>
      <c r="I16888" s="77"/>
      <c r="J16888" s="77"/>
      <c r="K16888" s="77"/>
      <c r="L16888" s="77"/>
      <c r="M16888" s="77"/>
    </row>
    <row r="16889" ht="15.75" customHeight="1">
      <c r="A16889" s="79">
        <f t="shared" si="3"/>
        <v>58891</v>
      </c>
      <c r="H16889" s="77"/>
      <c r="I16889" s="77"/>
      <c r="J16889" s="77"/>
      <c r="K16889" s="77"/>
      <c r="L16889" s="77"/>
      <c r="M16889" s="77"/>
    </row>
    <row r="16890" ht="15.75" customHeight="1">
      <c r="A16890" s="79">
        <f t="shared" si="3"/>
        <v>58892</v>
      </c>
      <c r="H16890" s="77"/>
      <c r="I16890" s="77"/>
      <c r="J16890" s="77"/>
      <c r="K16890" s="77"/>
      <c r="L16890" s="77"/>
      <c r="M16890" s="77"/>
    </row>
    <row r="16891" ht="15.75" customHeight="1">
      <c r="A16891" s="79">
        <f t="shared" si="3"/>
        <v>58893</v>
      </c>
      <c r="H16891" s="77"/>
      <c r="I16891" s="77"/>
      <c r="J16891" s="77"/>
      <c r="K16891" s="77"/>
      <c r="L16891" s="77"/>
      <c r="M16891" s="77"/>
    </row>
    <row r="16892" ht="15.75" customHeight="1">
      <c r="A16892" s="79">
        <f t="shared" si="3"/>
        <v>58894</v>
      </c>
      <c r="H16892" s="77"/>
      <c r="I16892" s="77"/>
      <c r="J16892" s="77"/>
      <c r="K16892" s="77"/>
      <c r="L16892" s="77"/>
      <c r="M16892" s="77"/>
    </row>
    <row r="16893" ht="15.75" customHeight="1">
      <c r="A16893" s="79">
        <f t="shared" si="3"/>
        <v>58895</v>
      </c>
      <c r="H16893" s="77"/>
      <c r="I16893" s="77"/>
      <c r="J16893" s="77"/>
      <c r="K16893" s="77"/>
      <c r="L16893" s="77"/>
      <c r="M16893" s="77"/>
    </row>
    <row r="16894" ht="15.75" customHeight="1">
      <c r="A16894" s="79">
        <f t="shared" si="3"/>
        <v>58896</v>
      </c>
      <c r="H16894" s="77"/>
      <c r="I16894" s="77"/>
      <c r="J16894" s="77"/>
      <c r="K16894" s="77"/>
      <c r="L16894" s="77"/>
      <c r="M16894" s="77"/>
    </row>
    <row r="16895" ht="15.75" customHeight="1">
      <c r="A16895" s="79">
        <f t="shared" si="3"/>
        <v>58897</v>
      </c>
      <c r="H16895" s="77"/>
      <c r="I16895" s="77"/>
      <c r="J16895" s="77"/>
      <c r="K16895" s="77"/>
      <c r="L16895" s="77"/>
      <c r="M16895" s="77"/>
    </row>
    <row r="16896" ht="15.75" customHeight="1">
      <c r="A16896" s="79">
        <f t="shared" si="3"/>
        <v>58898</v>
      </c>
      <c r="H16896" s="77"/>
      <c r="I16896" s="77"/>
      <c r="J16896" s="77"/>
      <c r="K16896" s="77"/>
      <c r="L16896" s="77"/>
      <c r="M16896" s="77"/>
    </row>
    <row r="16897" ht="15.75" customHeight="1">
      <c r="A16897" s="79">
        <f t="shared" si="3"/>
        <v>58899</v>
      </c>
      <c r="H16897" s="77"/>
      <c r="I16897" s="77"/>
      <c r="J16897" s="77"/>
      <c r="K16897" s="77"/>
      <c r="L16897" s="77"/>
      <c r="M16897" s="77"/>
    </row>
    <row r="16898" ht="15.75" customHeight="1">
      <c r="A16898" s="79">
        <f t="shared" si="3"/>
        <v>58900</v>
      </c>
      <c r="H16898" s="77"/>
      <c r="I16898" s="77"/>
      <c r="J16898" s="77"/>
      <c r="K16898" s="77"/>
      <c r="L16898" s="77"/>
      <c r="M16898" s="77"/>
    </row>
    <row r="16899" ht="15.75" customHeight="1">
      <c r="A16899" s="79">
        <f t="shared" si="3"/>
        <v>58901</v>
      </c>
      <c r="H16899" s="77"/>
      <c r="I16899" s="77"/>
      <c r="J16899" s="77"/>
      <c r="K16899" s="77"/>
      <c r="L16899" s="77"/>
      <c r="M16899" s="77"/>
    </row>
    <row r="16900" ht="15.75" customHeight="1">
      <c r="A16900" s="79">
        <f t="shared" si="3"/>
        <v>58902</v>
      </c>
      <c r="H16900" s="77"/>
      <c r="I16900" s="77"/>
      <c r="J16900" s="77"/>
      <c r="K16900" s="77"/>
      <c r="L16900" s="77"/>
      <c r="M16900" s="77"/>
    </row>
    <row r="16901" ht="15.75" customHeight="1">
      <c r="A16901" s="79">
        <f t="shared" si="3"/>
        <v>58903</v>
      </c>
      <c r="H16901" s="77"/>
      <c r="I16901" s="77"/>
      <c r="J16901" s="77"/>
      <c r="K16901" s="77"/>
      <c r="L16901" s="77"/>
      <c r="M16901" s="77"/>
    </row>
    <row r="16902" ht="15.75" customHeight="1">
      <c r="A16902" s="79">
        <f t="shared" si="3"/>
        <v>58904</v>
      </c>
      <c r="H16902" s="77"/>
      <c r="I16902" s="77"/>
      <c r="J16902" s="77"/>
      <c r="K16902" s="77"/>
      <c r="L16902" s="77"/>
      <c r="M16902" s="77"/>
    </row>
    <row r="16903" ht="15.75" customHeight="1">
      <c r="A16903" s="79">
        <f t="shared" si="3"/>
        <v>58905</v>
      </c>
      <c r="H16903" s="77"/>
      <c r="I16903" s="77"/>
      <c r="J16903" s="77"/>
      <c r="K16903" s="77"/>
      <c r="L16903" s="77"/>
      <c r="M16903" s="77"/>
    </row>
    <row r="16904" ht="15.75" customHeight="1">
      <c r="A16904" s="79">
        <f t="shared" si="3"/>
        <v>58906</v>
      </c>
      <c r="H16904" s="77"/>
      <c r="I16904" s="77"/>
      <c r="J16904" s="77"/>
      <c r="K16904" s="77"/>
      <c r="L16904" s="77"/>
      <c r="M16904" s="77"/>
    </row>
    <row r="16905" ht="15.75" customHeight="1">
      <c r="A16905" s="79">
        <f t="shared" si="3"/>
        <v>58907</v>
      </c>
      <c r="H16905" s="77"/>
      <c r="I16905" s="77"/>
      <c r="J16905" s="77"/>
      <c r="K16905" s="77"/>
      <c r="L16905" s="77"/>
      <c r="M16905" s="77"/>
    </row>
    <row r="16906" ht="15.75" customHeight="1">
      <c r="A16906" s="79">
        <f t="shared" si="3"/>
        <v>58908</v>
      </c>
      <c r="H16906" s="77"/>
      <c r="I16906" s="77"/>
      <c r="J16906" s="77"/>
      <c r="K16906" s="77"/>
      <c r="L16906" s="77"/>
      <c r="M16906" s="77"/>
    </row>
    <row r="16907" ht="15.75" customHeight="1">
      <c r="A16907" s="79">
        <f t="shared" si="3"/>
        <v>58909</v>
      </c>
      <c r="H16907" s="77"/>
      <c r="I16907" s="77"/>
      <c r="J16907" s="77"/>
      <c r="K16907" s="77"/>
      <c r="L16907" s="77"/>
      <c r="M16907" s="77"/>
    </row>
    <row r="16908" ht="15.75" customHeight="1">
      <c r="A16908" s="79">
        <f t="shared" si="3"/>
        <v>58910</v>
      </c>
      <c r="H16908" s="77"/>
      <c r="I16908" s="77"/>
      <c r="J16908" s="77"/>
      <c r="K16908" s="77"/>
      <c r="L16908" s="77"/>
      <c r="M16908" s="77"/>
    </row>
    <row r="16909" ht="15.75" customHeight="1">
      <c r="A16909" s="79">
        <f t="shared" si="3"/>
        <v>58911</v>
      </c>
      <c r="H16909" s="77"/>
      <c r="I16909" s="77"/>
      <c r="J16909" s="77"/>
      <c r="K16909" s="77"/>
      <c r="L16909" s="77"/>
      <c r="M16909" s="77"/>
    </row>
    <row r="16910" ht="15.75" customHeight="1">
      <c r="A16910" s="79">
        <f t="shared" si="3"/>
        <v>58912</v>
      </c>
      <c r="H16910" s="77"/>
      <c r="I16910" s="77"/>
      <c r="J16910" s="77"/>
      <c r="K16910" s="77"/>
      <c r="L16910" s="77"/>
      <c r="M16910" s="77"/>
    </row>
    <row r="16911" ht="15.75" customHeight="1">
      <c r="A16911" s="79">
        <f t="shared" si="3"/>
        <v>58913</v>
      </c>
      <c r="H16911" s="77"/>
      <c r="I16911" s="77"/>
      <c r="J16911" s="77"/>
      <c r="K16911" s="77"/>
      <c r="L16911" s="77"/>
      <c r="M16911" s="77"/>
    </row>
    <row r="16912" ht="15.75" customHeight="1">
      <c r="A16912" s="79">
        <f t="shared" si="3"/>
        <v>58914</v>
      </c>
      <c r="H16912" s="77"/>
      <c r="I16912" s="77"/>
      <c r="J16912" s="77"/>
      <c r="K16912" s="77"/>
      <c r="L16912" s="77"/>
      <c r="M16912" s="77"/>
    </row>
    <row r="16913" ht="15.75" customHeight="1">
      <c r="A16913" s="79">
        <f t="shared" si="3"/>
        <v>58915</v>
      </c>
      <c r="H16913" s="77"/>
      <c r="I16913" s="77"/>
      <c r="J16913" s="77"/>
      <c r="K16913" s="77"/>
      <c r="L16913" s="77"/>
      <c r="M16913" s="77"/>
    </row>
    <row r="16914" ht="15.75" customHeight="1">
      <c r="A16914" s="79">
        <f t="shared" si="3"/>
        <v>58916</v>
      </c>
      <c r="H16914" s="77"/>
      <c r="I16914" s="77"/>
      <c r="J16914" s="77"/>
      <c r="K16914" s="77"/>
      <c r="L16914" s="77"/>
      <c r="M16914" s="77"/>
    </row>
    <row r="16915" ht="15.75" customHeight="1">
      <c r="A16915" s="79">
        <f t="shared" si="3"/>
        <v>58917</v>
      </c>
      <c r="H16915" s="77"/>
      <c r="I16915" s="77"/>
      <c r="J16915" s="77"/>
      <c r="K16915" s="77"/>
      <c r="L16915" s="77"/>
      <c r="M16915" s="77"/>
    </row>
    <row r="16916" ht="15.75" customHeight="1">
      <c r="A16916" s="79">
        <f t="shared" si="3"/>
        <v>58918</v>
      </c>
      <c r="H16916" s="77"/>
      <c r="I16916" s="77"/>
      <c r="J16916" s="77"/>
      <c r="K16916" s="77"/>
      <c r="L16916" s="77"/>
      <c r="M16916" s="77"/>
    </row>
    <row r="16917" ht="15.75" customHeight="1">
      <c r="A16917" s="79">
        <f t="shared" si="3"/>
        <v>58919</v>
      </c>
      <c r="H16917" s="77"/>
      <c r="I16917" s="77"/>
      <c r="J16917" s="77"/>
      <c r="K16917" s="77"/>
      <c r="L16917" s="77"/>
      <c r="M16917" s="77"/>
    </row>
    <row r="16918" ht="15.75" customHeight="1">
      <c r="A16918" s="79">
        <f t="shared" si="3"/>
        <v>58920</v>
      </c>
      <c r="H16918" s="77"/>
      <c r="I16918" s="77"/>
      <c r="J16918" s="77"/>
      <c r="K16918" s="77"/>
      <c r="L16918" s="77"/>
      <c r="M16918" s="77"/>
    </row>
    <row r="16919" ht="15.75" customHeight="1">
      <c r="A16919" s="79">
        <f t="shared" si="3"/>
        <v>58921</v>
      </c>
      <c r="H16919" s="77"/>
      <c r="I16919" s="77"/>
      <c r="J16919" s="77"/>
      <c r="K16919" s="77"/>
      <c r="L16919" s="77"/>
      <c r="M16919" s="77"/>
    </row>
    <row r="16920" ht="15.75" customHeight="1">
      <c r="A16920" s="79">
        <f t="shared" si="3"/>
        <v>58922</v>
      </c>
      <c r="H16920" s="77"/>
      <c r="I16920" s="77"/>
      <c r="J16920" s="77"/>
      <c r="K16920" s="77"/>
      <c r="L16920" s="77"/>
      <c r="M16920" s="77"/>
    </row>
    <row r="16921" ht="15.75" customHeight="1">
      <c r="A16921" s="79">
        <f t="shared" si="3"/>
        <v>58923</v>
      </c>
      <c r="H16921" s="77"/>
      <c r="I16921" s="77"/>
      <c r="J16921" s="77"/>
      <c r="K16921" s="77"/>
      <c r="L16921" s="77"/>
      <c r="M16921" s="77"/>
    </row>
    <row r="16922" ht="15.75" customHeight="1">
      <c r="A16922" s="79">
        <f t="shared" si="3"/>
        <v>58924</v>
      </c>
      <c r="H16922" s="77"/>
      <c r="I16922" s="77"/>
      <c r="J16922" s="77"/>
      <c r="K16922" s="77"/>
      <c r="L16922" s="77"/>
      <c r="M16922" s="77"/>
    </row>
    <row r="16923" ht="15.75" customHeight="1">
      <c r="A16923" s="79">
        <f t="shared" si="3"/>
        <v>58925</v>
      </c>
      <c r="H16923" s="77"/>
      <c r="I16923" s="77"/>
      <c r="J16923" s="77"/>
      <c r="K16923" s="77"/>
      <c r="L16923" s="77"/>
      <c r="M16923" s="77"/>
    </row>
    <row r="16924" ht="15.75" customHeight="1">
      <c r="A16924" s="79">
        <f t="shared" si="3"/>
        <v>58926</v>
      </c>
      <c r="H16924" s="77"/>
      <c r="I16924" s="77"/>
      <c r="J16924" s="77"/>
      <c r="K16924" s="77"/>
      <c r="L16924" s="77"/>
      <c r="M16924" s="77"/>
    </row>
    <row r="16925" ht="15.75" customHeight="1">
      <c r="A16925" s="79">
        <f t="shared" si="3"/>
        <v>58927</v>
      </c>
      <c r="H16925" s="77"/>
      <c r="I16925" s="77"/>
      <c r="J16925" s="77"/>
      <c r="K16925" s="77"/>
      <c r="L16925" s="77"/>
      <c r="M16925" s="77"/>
    </row>
    <row r="16926" ht="15.75" customHeight="1">
      <c r="A16926" s="79">
        <f t="shared" si="3"/>
        <v>58928</v>
      </c>
      <c r="H16926" s="77"/>
      <c r="I16926" s="77"/>
      <c r="J16926" s="77"/>
      <c r="K16926" s="77"/>
      <c r="L16926" s="77"/>
      <c r="M16926" s="77"/>
    </row>
    <row r="16927" ht="15.75" customHeight="1">
      <c r="A16927" s="79">
        <f t="shared" si="3"/>
        <v>58929</v>
      </c>
      <c r="H16927" s="77"/>
      <c r="I16927" s="77"/>
      <c r="J16927" s="77"/>
      <c r="K16927" s="77"/>
      <c r="L16927" s="77"/>
      <c r="M16927" s="77"/>
    </row>
    <row r="16928" ht="15.75" customHeight="1">
      <c r="A16928" s="79">
        <f t="shared" si="3"/>
        <v>58930</v>
      </c>
      <c r="H16928" s="77"/>
      <c r="I16928" s="77"/>
      <c r="J16928" s="77"/>
      <c r="K16928" s="77"/>
      <c r="L16928" s="77"/>
      <c r="M16928" s="77"/>
    </row>
    <row r="16929" ht="15.75" customHeight="1">
      <c r="A16929" s="79">
        <f t="shared" si="3"/>
        <v>58931</v>
      </c>
      <c r="H16929" s="77"/>
      <c r="I16929" s="77"/>
      <c r="J16929" s="77"/>
      <c r="K16929" s="77"/>
      <c r="L16929" s="77"/>
      <c r="M16929" s="77"/>
    </row>
    <row r="16930" ht="15.75" customHeight="1">
      <c r="A16930" s="79">
        <f t="shared" si="3"/>
        <v>58932</v>
      </c>
      <c r="H16930" s="77"/>
      <c r="I16930" s="77"/>
      <c r="J16930" s="77"/>
      <c r="K16930" s="77"/>
      <c r="L16930" s="77"/>
      <c r="M16930" s="77"/>
    </row>
    <row r="16931" ht="15.75" customHeight="1">
      <c r="A16931" s="79">
        <f t="shared" si="3"/>
        <v>58933</v>
      </c>
      <c r="H16931" s="77"/>
      <c r="I16931" s="77"/>
      <c r="J16931" s="77"/>
      <c r="K16931" s="77"/>
      <c r="L16931" s="77"/>
      <c r="M16931" s="77"/>
    </row>
    <row r="16932" ht="15.75" customHeight="1">
      <c r="A16932" s="79">
        <f t="shared" si="3"/>
        <v>58934</v>
      </c>
      <c r="H16932" s="77"/>
      <c r="I16932" s="77"/>
      <c r="J16932" s="77"/>
      <c r="K16932" s="77"/>
      <c r="L16932" s="77"/>
      <c r="M16932" s="77"/>
    </row>
    <row r="16933" ht="15.75" customHeight="1">
      <c r="A16933" s="79">
        <f t="shared" si="3"/>
        <v>58935</v>
      </c>
      <c r="H16933" s="77"/>
      <c r="I16933" s="77"/>
      <c r="J16933" s="77"/>
      <c r="K16933" s="77"/>
      <c r="L16933" s="77"/>
      <c r="M16933" s="77"/>
    </row>
    <row r="16934" ht="15.75" customHeight="1">
      <c r="A16934" s="79">
        <f t="shared" si="3"/>
        <v>58936</v>
      </c>
      <c r="H16934" s="77"/>
      <c r="I16934" s="77"/>
      <c r="J16934" s="77"/>
      <c r="K16934" s="77"/>
      <c r="L16934" s="77"/>
      <c r="M16934" s="77"/>
    </row>
    <row r="16935" ht="15.75" customHeight="1">
      <c r="A16935" s="79">
        <f t="shared" si="3"/>
        <v>58937</v>
      </c>
      <c r="H16935" s="77"/>
      <c r="I16935" s="77"/>
      <c r="J16935" s="77"/>
      <c r="K16935" s="77"/>
      <c r="L16935" s="77"/>
      <c r="M16935" s="77"/>
    </row>
    <row r="16936" ht="15.75" customHeight="1">
      <c r="A16936" s="79">
        <f t="shared" si="3"/>
        <v>58938</v>
      </c>
      <c r="H16936" s="77"/>
      <c r="I16936" s="77"/>
      <c r="J16936" s="77"/>
      <c r="K16936" s="77"/>
      <c r="L16936" s="77"/>
      <c r="M16936" s="77"/>
    </row>
    <row r="16937" ht="15.75" customHeight="1">
      <c r="A16937" s="79">
        <f t="shared" si="3"/>
        <v>58939</v>
      </c>
      <c r="H16937" s="77"/>
      <c r="I16937" s="77"/>
      <c r="J16937" s="77"/>
      <c r="K16937" s="77"/>
      <c r="L16937" s="77"/>
      <c r="M16937" s="77"/>
    </row>
    <row r="16938" ht="15.75" customHeight="1">
      <c r="A16938" s="79">
        <f t="shared" si="3"/>
        <v>58940</v>
      </c>
      <c r="H16938" s="77"/>
      <c r="I16938" s="77"/>
      <c r="J16938" s="77"/>
      <c r="K16938" s="77"/>
      <c r="L16938" s="77"/>
      <c r="M16938" s="77"/>
    </row>
    <row r="16939" ht="15.75" customHeight="1">
      <c r="A16939" s="79">
        <f t="shared" si="3"/>
        <v>58941</v>
      </c>
      <c r="H16939" s="77"/>
      <c r="I16939" s="77"/>
      <c r="J16939" s="77"/>
      <c r="K16939" s="77"/>
      <c r="L16939" s="77"/>
      <c r="M16939" s="77"/>
    </row>
    <row r="16940" ht="15.75" customHeight="1">
      <c r="A16940" s="79">
        <f t="shared" si="3"/>
        <v>58942</v>
      </c>
      <c r="H16940" s="77"/>
      <c r="I16940" s="77"/>
      <c r="J16940" s="77"/>
      <c r="K16940" s="77"/>
      <c r="L16940" s="77"/>
      <c r="M16940" s="77"/>
    </row>
    <row r="16941" ht="15.75" customHeight="1">
      <c r="A16941" s="79">
        <f t="shared" si="3"/>
        <v>58943</v>
      </c>
      <c r="H16941" s="77"/>
      <c r="I16941" s="77"/>
      <c r="J16941" s="77"/>
      <c r="K16941" s="77"/>
      <c r="L16941" s="77"/>
      <c r="M16941" s="77"/>
    </row>
    <row r="16942" ht="15.75" customHeight="1">
      <c r="A16942" s="79">
        <f t="shared" si="3"/>
        <v>58944</v>
      </c>
      <c r="H16942" s="77"/>
      <c r="I16942" s="77"/>
      <c r="J16942" s="77"/>
      <c r="K16942" s="77"/>
      <c r="L16942" s="77"/>
      <c r="M16942" s="77"/>
    </row>
    <row r="16943" ht="15.75" customHeight="1">
      <c r="A16943" s="79">
        <f t="shared" si="3"/>
        <v>58945</v>
      </c>
      <c r="H16943" s="77"/>
      <c r="I16943" s="77"/>
      <c r="J16943" s="77"/>
      <c r="K16943" s="77"/>
      <c r="L16943" s="77"/>
      <c r="M16943" s="77"/>
    </row>
    <row r="16944" ht="15.75" customHeight="1">
      <c r="A16944" s="79">
        <f t="shared" si="3"/>
        <v>58946</v>
      </c>
      <c r="H16944" s="77"/>
      <c r="I16944" s="77"/>
      <c r="J16944" s="77"/>
      <c r="K16944" s="77"/>
      <c r="L16944" s="77"/>
      <c r="M16944" s="77"/>
    </row>
    <row r="16945" ht="15.75" customHeight="1">
      <c r="A16945" s="79">
        <f t="shared" si="3"/>
        <v>58947</v>
      </c>
      <c r="H16945" s="77"/>
      <c r="I16945" s="77"/>
      <c r="J16945" s="77"/>
      <c r="K16945" s="77"/>
      <c r="L16945" s="77"/>
      <c r="M16945" s="77"/>
    </row>
    <row r="16946" ht="15.75" customHeight="1">
      <c r="A16946" s="79">
        <f t="shared" si="3"/>
        <v>58948</v>
      </c>
      <c r="H16946" s="77"/>
      <c r="I16946" s="77"/>
      <c r="J16946" s="77"/>
      <c r="K16946" s="77"/>
      <c r="L16946" s="77"/>
      <c r="M16946" s="77"/>
    </row>
    <row r="16947" ht="15.75" customHeight="1">
      <c r="A16947" s="79">
        <f t="shared" si="3"/>
        <v>58949</v>
      </c>
      <c r="H16947" s="77"/>
      <c r="I16947" s="77"/>
      <c r="J16947" s="77"/>
      <c r="K16947" s="77"/>
      <c r="L16947" s="77"/>
      <c r="M16947" s="77"/>
    </row>
    <row r="16948" ht="15.75" customHeight="1">
      <c r="A16948" s="79">
        <f t="shared" si="3"/>
        <v>58950</v>
      </c>
      <c r="H16948" s="77"/>
      <c r="I16948" s="77"/>
      <c r="J16948" s="77"/>
      <c r="K16948" s="77"/>
      <c r="L16948" s="77"/>
      <c r="M16948" s="77"/>
    </row>
    <row r="16949" ht="15.75" customHeight="1">
      <c r="A16949" s="79">
        <f t="shared" si="3"/>
        <v>58951</v>
      </c>
      <c r="H16949" s="77"/>
      <c r="I16949" s="77"/>
      <c r="J16949" s="77"/>
      <c r="K16949" s="77"/>
      <c r="L16949" s="77"/>
      <c r="M16949" s="77"/>
    </row>
    <row r="16950" ht="15.75" customHeight="1">
      <c r="A16950" s="79">
        <f t="shared" si="3"/>
        <v>58952</v>
      </c>
      <c r="H16950" s="77"/>
      <c r="I16950" s="77"/>
      <c r="J16950" s="77"/>
      <c r="K16950" s="77"/>
      <c r="L16950" s="77"/>
      <c r="M16950" s="77"/>
    </row>
    <row r="16951" ht="15.75" customHeight="1">
      <c r="A16951" s="79">
        <f t="shared" si="3"/>
        <v>58953</v>
      </c>
      <c r="H16951" s="77"/>
      <c r="I16951" s="77"/>
      <c r="J16951" s="77"/>
      <c r="K16951" s="77"/>
      <c r="L16951" s="77"/>
      <c r="M16951" s="77"/>
    </row>
    <row r="16952" ht="15.75" customHeight="1">
      <c r="A16952" s="79">
        <f t="shared" si="3"/>
        <v>58954</v>
      </c>
      <c r="H16952" s="77"/>
      <c r="I16952" s="77"/>
      <c r="J16952" s="77"/>
      <c r="K16952" s="77"/>
      <c r="L16952" s="77"/>
      <c r="M16952" s="77"/>
    </row>
    <row r="16953" ht="15.75" customHeight="1">
      <c r="A16953" s="79">
        <f t="shared" si="3"/>
        <v>58955</v>
      </c>
      <c r="H16953" s="77"/>
      <c r="I16953" s="77"/>
      <c r="J16953" s="77"/>
      <c r="K16953" s="77"/>
      <c r="L16953" s="77"/>
      <c r="M16953" s="77"/>
    </row>
    <row r="16954" ht="15.75" customHeight="1">
      <c r="A16954" s="79">
        <f t="shared" si="3"/>
        <v>58956</v>
      </c>
      <c r="H16954" s="77"/>
      <c r="I16954" s="77"/>
      <c r="J16954" s="77"/>
      <c r="K16954" s="77"/>
      <c r="L16954" s="77"/>
      <c r="M16954" s="77"/>
    </row>
    <row r="16955" ht="15.75" customHeight="1">
      <c r="A16955" s="79">
        <f t="shared" si="3"/>
        <v>58957</v>
      </c>
      <c r="H16955" s="77"/>
      <c r="I16955" s="77"/>
      <c r="J16955" s="77"/>
      <c r="K16955" s="77"/>
      <c r="L16955" s="77"/>
      <c r="M16955" s="77"/>
    </row>
    <row r="16956" ht="15.75" customHeight="1">
      <c r="A16956" s="79">
        <f t="shared" si="3"/>
        <v>58958</v>
      </c>
      <c r="H16956" s="77"/>
      <c r="I16956" s="77"/>
      <c r="J16956" s="77"/>
      <c r="K16956" s="77"/>
      <c r="L16956" s="77"/>
      <c r="M16956" s="77"/>
    </row>
    <row r="16957" ht="15.75" customHeight="1">
      <c r="A16957" s="79">
        <f t="shared" si="3"/>
        <v>58959</v>
      </c>
      <c r="H16957" s="77"/>
      <c r="I16957" s="77"/>
      <c r="J16957" s="77"/>
      <c r="K16957" s="77"/>
      <c r="L16957" s="77"/>
      <c r="M16957" s="77"/>
    </row>
    <row r="16958" ht="15.75" customHeight="1">
      <c r="A16958" s="79">
        <f t="shared" si="3"/>
        <v>58960</v>
      </c>
      <c r="H16958" s="77"/>
      <c r="I16958" s="77"/>
      <c r="J16958" s="77"/>
      <c r="K16958" s="77"/>
      <c r="L16958" s="77"/>
      <c r="M16958" s="77"/>
    </row>
    <row r="16959" ht="15.75" customHeight="1">
      <c r="A16959" s="79">
        <f t="shared" si="3"/>
        <v>58961</v>
      </c>
      <c r="H16959" s="77"/>
      <c r="I16959" s="77"/>
      <c r="J16959" s="77"/>
      <c r="K16959" s="77"/>
      <c r="L16959" s="77"/>
      <c r="M16959" s="77"/>
    </row>
    <row r="16960" ht="15.75" customHeight="1">
      <c r="A16960" s="79">
        <f t="shared" si="3"/>
        <v>58962</v>
      </c>
      <c r="H16960" s="77"/>
      <c r="I16960" s="77"/>
      <c r="J16960" s="77"/>
      <c r="K16960" s="77"/>
      <c r="L16960" s="77"/>
      <c r="M16960" s="77"/>
    </row>
    <row r="16961" ht="15.75" customHeight="1">
      <c r="A16961" s="79">
        <f t="shared" si="3"/>
        <v>58963</v>
      </c>
      <c r="H16961" s="77"/>
      <c r="I16961" s="77"/>
      <c r="J16961" s="77"/>
      <c r="K16961" s="77"/>
      <c r="L16961" s="77"/>
      <c r="M16961" s="77"/>
    </row>
    <row r="16962" ht="15.75" customHeight="1">
      <c r="A16962" s="79">
        <f t="shared" si="3"/>
        <v>58964</v>
      </c>
      <c r="H16962" s="77"/>
      <c r="I16962" s="77"/>
      <c r="J16962" s="77"/>
      <c r="K16962" s="77"/>
      <c r="L16962" s="77"/>
      <c r="M16962" s="77"/>
    </row>
    <row r="16963" ht="15.75" customHeight="1">
      <c r="A16963" s="79">
        <f t="shared" si="3"/>
        <v>58965</v>
      </c>
      <c r="H16963" s="77"/>
      <c r="I16963" s="77"/>
      <c r="J16963" s="77"/>
      <c r="K16963" s="77"/>
      <c r="L16963" s="77"/>
      <c r="M16963" s="77"/>
    </row>
    <row r="16964" ht="15.75" customHeight="1">
      <c r="A16964" s="79">
        <f t="shared" si="3"/>
        <v>58966</v>
      </c>
      <c r="H16964" s="77"/>
      <c r="I16964" s="77"/>
      <c r="J16964" s="77"/>
      <c r="K16964" s="77"/>
      <c r="L16964" s="77"/>
      <c r="M16964" s="77"/>
    </row>
    <row r="16965" ht="15.75" customHeight="1">
      <c r="A16965" s="79">
        <f t="shared" si="3"/>
        <v>58967</v>
      </c>
      <c r="H16965" s="77"/>
      <c r="I16965" s="77"/>
      <c r="J16965" s="77"/>
      <c r="K16965" s="77"/>
      <c r="L16965" s="77"/>
      <c r="M16965" s="77"/>
    </row>
    <row r="16966" ht="15.75" customHeight="1">
      <c r="A16966" s="79">
        <f t="shared" si="3"/>
        <v>58968</v>
      </c>
      <c r="H16966" s="77"/>
      <c r="I16966" s="77"/>
      <c r="J16966" s="77"/>
      <c r="K16966" s="77"/>
      <c r="L16966" s="77"/>
      <c r="M16966" s="77"/>
    </row>
    <row r="16967" ht="15.75" customHeight="1">
      <c r="A16967" s="79">
        <f t="shared" si="3"/>
        <v>58969</v>
      </c>
      <c r="H16967" s="77"/>
      <c r="I16967" s="77"/>
      <c r="J16967" s="77"/>
      <c r="K16967" s="77"/>
      <c r="L16967" s="77"/>
      <c r="M16967" s="77"/>
    </row>
    <row r="16968" ht="15.75" customHeight="1">
      <c r="A16968" s="79">
        <f t="shared" si="3"/>
        <v>58970</v>
      </c>
      <c r="H16968" s="77"/>
      <c r="I16968" s="77"/>
      <c r="J16968" s="77"/>
      <c r="K16968" s="77"/>
      <c r="L16968" s="77"/>
      <c r="M16968" s="77"/>
    </row>
    <row r="16969" ht="15.75" customHeight="1">
      <c r="A16969" s="79">
        <f t="shared" si="3"/>
        <v>58971</v>
      </c>
      <c r="H16969" s="77"/>
      <c r="I16969" s="77"/>
      <c r="J16969" s="77"/>
      <c r="K16969" s="77"/>
      <c r="L16969" s="77"/>
      <c r="M16969" s="77"/>
    </row>
    <row r="16970" ht="15.75" customHeight="1">
      <c r="A16970" s="79">
        <f t="shared" si="3"/>
        <v>58972</v>
      </c>
      <c r="H16970" s="77"/>
      <c r="I16970" s="77"/>
      <c r="J16970" s="77"/>
      <c r="K16970" s="77"/>
      <c r="L16970" s="77"/>
      <c r="M16970" s="77"/>
    </row>
    <row r="16971" ht="15.75" customHeight="1">
      <c r="A16971" s="79">
        <f t="shared" si="3"/>
        <v>58973</v>
      </c>
      <c r="H16971" s="77"/>
      <c r="I16971" s="77"/>
      <c r="J16971" s="77"/>
      <c r="K16971" s="77"/>
      <c r="L16971" s="77"/>
      <c r="M16971" s="77"/>
    </row>
    <row r="16972" ht="15.75" customHeight="1">
      <c r="A16972" s="79">
        <f t="shared" si="3"/>
        <v>58974</v>
      </c>
      <c r="H16972" s="77"/>
      <c r="I16972" s="77"/>
      <c r="J16972" s="77"/>
      <c r="K16972" s="77"/>
      <c r="L16972" s="77"/>
      <c r="M16972" s="77"/>
    </row>
    <row r="16973" ht="15.75" customHeight="1">
      <c r="A16973" s="79">
        <f t="shared" si="3"/>
        <v>58975</v>
      </c>
      <c r="H16973" s="77"/>
      <c r="I16973" s="77"/>
      <c r="J16973" s="77"/>
      <c r="K16973" s="77"/>
      <c r="L16973" s="77"/>
      <c r="M16973" s="77"/>
    </row>
    <row r="16974" ht="15.75" customHeight="1">
      <c r="A16974" s="79">
        <f t="shared" si="3"/>
        <v>58976</v>
      </c>
      <c r="H16974" s="77"/>
      <c r="I16974" s="77"/>
      <c r="J16974" s="77"/>
      <c r="K16974" s="77"/>
      <c r="L16974" s="77"/>
      <c r="M16974" s="77"/>
    </row>
    <row r="16975" ht="15.75" customHeight="1">
      <c r="A16975" s="79">
        <f t="shared" si="3"/>
        <v>58977</v>
      </c>
      <c r="H16975" s="77"/>
      <c r="I16975" s="77"/>
      <c r="J16975" s="77"/>
      <c r="K16975" s="77"/>
      <c r="L16975" s="77"/>
      <c r="M16975" s="77"/>
    </row>
    <row r="16976" ht="15.75" customHeight="1">
      <c r="A16976" s="79">
        <f t="shared" si="3"/>
        <v>58978</v>
      </c>
      <c r="H16976" s="77"/>
      <c r="I16976" s="77"/>
      <c r="J16976" s="77"/>
      <c r="K16976" s="77"/>
      <c r="L16976" s="77"/>
      <c r="M16976" s="77"/>
    </row>
    <row r="16977" ht="15.75" customHeight="1">
      <c r="A16977" s="79">
        <f t="shared" si="3"/>
        <v>58979</v>
      </c>
      <c r="H16977" s="77"/>
      <c r="I16977" s="77"/>
      <c r="J16977" s="77"/>
      <c r="K16977" s="77"/>
      <c r="L16977" s="77"/>
      <c r="M16977" s="77"/>
    </row>
    <row r="16978" ht="15.75" customHeight="1">
      <c r="A16978" s="79">
        <f t="shared" si="3"/>
        <v>58980</v>
      </c>
      <c r="H16978" s="77"/>
      <c r="I16978" s="77"/>
      <c r="J16978" s="77"/>
      <c r="K16978" s="77"/>
      <c r="L16978" s="77"/>
      <c r="M16978" s="77"/>
    </row>
    <row r="16979" ht="15.75" customHeight="1">
      <c r="A16979" s="79">
        <f t="shared" si="3"/>
        <v>58981</v>
      </c>
      <c r="H16979" s="77"/>
      <c r="I16979" s="77"/>
      <c r="J16979" s="77"/>
      <c r="K16979" s="77"/>
      <c r="L16979" s="77"/>
      <c r="M16979" s="77"/>
    </row>
    <row r="16980" ht="15.75" customHeight="1">
      <c r="A16980" s="79">
        <f t="shared" si="3"/>
        <v>58982</v>
      </c>
      <c r="H16980" s="77"/>
      <c r="I16980" s="77"/>
      <c r="J16980" s="77"/>
      <c r="K16980" s="77"/>
      <c r="L16980" s="77"/>
      <c r="M16980" s="77"/>
    </row>
    <row r="16981" ht="15.75" customHeight="1">
      <c r="A16981" s="79">
        <f t="shared" si="3"/>
        <v>58983</v>
      </c>
      <c r="H16981" s="77"/>
      <c r="I16981" s="77"/>
      <c r="J16981" s="77"/>
      <c r="K16981" s="77"/>
      <c r="L16981" s="77"/>
      <c r="M16981" s="77"/>
    </row>
    <row r="16982" ht="15.75" customHeight="1">
      <c r="A16982" s="79">
        <f t="shared" si="3"/>
        <v>58984</v>
      </c>
      <c r="H16982" s="77"/>
      <c r="I16982" s="77"/>
      <c r="J16982" s="77"/>
      <c r="K16982" s="77"/>
      <c r="L16982" s="77"/>
      <c r="M16982" s="77"/>
    </row>
    <row r="16983" ht="15.75" customHeight="1">
      <c r="A16983" s="79">
        <f t="shared" si="3"/>
        <v>58985</v>
      </c>
      <c r="H16983" s="77"/>
      <c r="I16983" s="77"/>
      <c r="J16983" s="77"/>
      <c r="K16983" s="77"/>
      <c r="L16983" s="77"/>
      <c r="M16983" s="77"/>
    </row>
    <row r="16984" ht="15.75" customHeight="1">
      <c r="A16984" s="79">
        <f t="shared" si="3"/>
        <v>58986</v>
      </c>
      <c r="H16984" s="77"/>
      <c r="I16984" s="77"/>
      <c r="J16984" s="77"/>
      <c r="K16984" s="77"/>
      <c r="L16984" s="77"/>
      <c r="M16984" s="77"/>
    </row>
    <row r="16985" ht="15.75" customHeight="1">
      <c r="A16985" s="79">
        <f t="shared" si="3"/>
        <v>58987</v>
      </c>
      <c r="H16985" s="77"/>
      <c r="I16985" s="77"/>
      <c r="J16985" s="77"/>
      <c r="K16985" s="77"/>
      <c r="L16985" s="77"/>
      <c r="M16985" s="77"/>
    </row>
    <row r="16986" ht="15.75" customHeight="1">
      <c r="A16986" s="79">
        <f t="shared" si="3"/>
        <v>58988</v>
      </c>
      <c r="H16986" s="77"/>
      <c r="I16986" s="77"/>
      <c r="J16986" s="77"/>
      <c r="K16986" s="77"/>
      <c r="L16986" s="77"/>
      <c r="M16986" s="77"/>
    </row>
    <row r="16987" ht="15.75" customHeight="1">
      <c r="A16987" s="79">
        <f t="shared" si="3"/>
        <v>58989</v>
      </c>
      <c r="H16987" s="77"/>
      <c r="I16987" s="77"/>
      <c r="J16987" s="77"/>
      <c r="K16987" s="77"/>
      <c r="L16987" s="77"/>
      <c r="M16987" s="77"/>
    </row>
    <row r="16988" ht="15.75" customHeight="1">
      <c r="A16988" s="79">
        <f t="shared" si="3"/>
        <v>58990</v>
      </c>
      <c r="H16988" s="77"/>
      <c r="I16988" s="77"/>
      <c r="J16988" s="77"/>
      <c r="K16988" s="77"/>
      <c r="L16988" s="77"/>
      <c r="M16988" s="77"/>
    </row>
    <row r="16989" ht="15.75" customHeight="1">
      <c r="A16989" s="79">
        <f t="shared" si="3"/>
        <v>58991</v>
      </c>
      <c r="H16989" s="77"/>
      <c r="I16989" s="77"/>
      <c r="J16989" s="77"/>
      <c r="K16989" s="77"/>
      <c r="L16989" s="77"/>
      <c r="M16989" s="77"/>
    </row>
    <row r="16990" ht="15.75" customHeight="1">
      <c r="A16990" s="79">
        <f t="shared" si="3"/>
        <v>58992</v>
      </c>
      <c r="H16990" s="77"/>
      <c r="I16990" s="77"/>
      <c r="J16990" s="77"/>
      <c r="K16990" s="77"/>
      <c r="L16990" s="77"/>
      <c r="M16990" s="77"/>
    </row>
    <row r="16991" ht="15.75" customHeight="1">
      <c r="A16991" s="79">
        <f t="shared" si="3"/>
        <v>58993</v>
      </c>
      <c r="H16991" s="77"/>
      <c r="I16991" s="77"/>
      <c r="J16991" s="77"/>
      <c r="K16991" s="77"/>
      <c r="L16991" s="77"/>
      <c r="M16991" s="77"/>
    </row>
    <row r="16992" ht="15.75" customHeight="1">
      <c r="A16992" s="79">
        <f t="shared" si="3"/>
        <v>58994</v>
      </c>
      <c r="H16992" s="77"/>
      <c r="I16992" s="77"/>
      <c r="J16992" s="77"/>
      <c r="K16992" s="77"/>
      <c r="L16992" s="77"/>
      <c r="M16992" s="77"/>
    </row>
    <row r="16993" ht="15.75" customHeight="1">
      <c r="A16993" s="79">
        <f t="shared" si="3"/>
        <v>58995</v>
      </c>
      <c r="H16993" s="77"/>
      <c r="I16993" s="77"/>
      <c r="J16993" s="77"/>
      <c r="K16993" s="77"/>
      <c r="L16993" s="77"/>
      <c r="M16993" s="77"/>
    </row>
    <row r="16994" ht="15.75" customHeight="1">
      <c r="A16994" s="79">
        <f t="shared" si="3"/>
        <v>58996</v>
      </c>
      <c r="H16994" s="77"/>
      <c r="I16994" s="77"/>
      <c r="J16994" s="77"/>
      <c r="K16994" s="77"/>
      <c r="L16994" s="77"/>
      <c r="M16994" s="77"/>
    </row>
    <row r="16995" ht="15.75" customHeight="1">
      <c r="A16995" s="79">
        <f t="shared" si="3"/>
        <v>58997</v>
      </c>
      <c r="H16995" s="77"/>
      <c r="I16995" s="77"/>
      <c r="J16995" s="77"/>
      <c r="K16995" s="77"/>
      <c r="L16995" s="77"/>
      <c r="M16995" s="77"/>
    </row>
    <row r="16996" ht="15.75" customHeight="1">
      <c r="A16996" s="79">
        <f t="shared" si="3"/>
        <v>58998</v>
      </c>
      <c r="H16996" s="77"/>
      <c r="I16996" s="77"/>
      <c r="J16996" s="77"/>
      <c r="K16996" s="77"/>
      <c r="L16996" s="77"/>
      <c r="M16996" s="77"/>
    </row>
    <row r="16997" ht="15.75" customHeight="1">
      <c r="A16997" s="79">
        <f t="shared" si="3"/>
        <v>58999</v>
      </c>
      <c r="H16997" s="77"/>
      <c r="I16997" s="77"/>
      <c r="J16997" s="77"/>
      <c r="K16997" s="77"/>
      <c r="L16997" s="77"/>
      <c r="M16997" s="77"/>
    </row>
    <row r="16998" ht="15.75" customHeight="1">
      <c r="A16998" s="79">
        <f t="shared" si="3"/>
        <v>59000</v>
      </c>
      <c r="H16998" s="77"/>
      <c r="I16998" s="77"/>
      <c r="J16998" s="77"/>
      <c r="K16998" s="77"/>
      <c r="L16998" s="77"/>
      <c r="M16998" s="77"/>
    </row>
    <row r="16999" ht="15.75" customHeight="1">
      <c r="A16999" s="79">
        <f t="shared" si="3"/>
        <v>59001</v>
      </c>
      <c r="H16999" s="77"/>
      <c r="I16999" s="77"/>
      <c r="J16999" s="77"/>
      <c r="K16999" s="77"/>
      <c r="L16999" s="77"/>
      <c r="M16999" s="77"/>
    </row>
    <row r="17000" ht="15.75" customHeight="1">
      <c r="A17000" s="79">
        <f t="shared" si="3"/>
        <v>59002</v>
      </c>
      <c r="H17000" s="77"/>
      <c r="I17000" s="77"/>
      <c r="J17000" s="77"/>
      <c r="K17000" s="77"/>
      <c r="L17000" s="77"/>
      <c r="M17000" s="77"/>
    </row>
    <row r="17001" ht="15.75" customHeight="1">
      <c r="A17001" s="79">
        <f t="shared" si="3"/>
        <v>59003</v>
      </c>
      <c r="H17001" s="77"/>
      <c r="I17001" s="77"/>
      <c r="J17001" s="77"/>
      <c r="K17001" s="77"/>
      <c r="L17001" s="77"/>
      <c r="M17001" s="77"/>
    </row>
    <row r="17002" ht="15.75" customHeight="1">
      <c r="A17002" s="79">
        <f t="shared" si="3"/>
        <v>59004</v>
      </c>
      <c r="H17002" s="77"/>
      <c r="I17002" s="77"/>
      <c r="J17002" s="77"/>
      <c r="K17002" s="77"/>
      <c r="L17002" s="77"/>
      <c r="M17002" s="77"/>
    </row>
    <row r="17003" ht="15.75" customHeight="1">
      <c r="A17003" s="79">
        <f t="shared" si="3"/>
        <v>59005</v>
      </c>
      <c r="H17003" s="77"/>
      <c r="I17003" s="77"/>
      <c r="J17003" s="77"/>
      <c r="K17003" s="77"/>
      <c r="L17003" s="77"/>
      <c r="M17003" s="77"/>
    </row>
    <row r="17004" ht="15.75" customHeight="1">
      <c r="A17004" s="79">
        <f t="shared" si="3"/>
        <v>59006</v>
      </c>
      <c r="H17004" s="77"/>
      <c r="I17004" s="77"/>
      <c r="J17004" s="77"/>
      <c r="K17004" s="77"/>
      <c r="L17004" s="77"/>
      <c r="M17004" s="77"/>
    </row>
    <row r="17005" ht="15.75" customHeight="1">
      <c r="A17005" s="79">
        <f t="shared" si="3"/>
        <v>59007</v>
      </c>
      <c r="H17005" s="77"/>
      <c r="I17005" s="77"/>
      <c r="J17005" s="77"/>
      <c r="K17005" s="77"/>
      <c r="L17005" s="77"/>
      <c r="M17005" s="77"/>
    </row>
    <row r="17006" ht="15.75" customHeight="1">
      <c r="A17006" s="79">
        <f t="shared" si="3"/>
        <v>59008</v>
      </c>
      <c r="H17006" s="77"/>
      <c r="I17006" s="77"/>
      <c r="J17006" s="77"/>
      <c r="K17006" s="77"/>
      <c r="L17006" s="77"/>
      <c r="M17006" s="77"/>
    </row>
    <row r="17007" ht="15.75" customHeight="1">
      <c r="A17007" s="79">
        <f t="shared" si="3"/>
        <v>59009</v>
      </c>
      <c r="H17007" s="77"/>
      <c r="I17007" s="77"/>
      <c r="J17007" s="77"/>
      <c r="K17007" s="77"/>
      <c r="L17007" s="77"/>
      <c r="M17007" s="77"/>
    </row>
    <row r="17008" ht="15.75" customHeight="1">
      <c r="A17008" s="79">
        <f t="shared" si="3"/>
        <v>59010</v>
      </c>
      <c r="H17008" s="77"/>
      <c r="I17008" s="77"/>
      <c r="J17008" s="77"/>
      <c r="K17008" s="77"/>
      <c r="L17008" s="77"/>
      <c r="M17008" s="77"/>
    </row>
    <row r="17009" ht="15.75" customHeight="1">
      <c r="A17009" s="79">
        <f t="shared" si="3"/>
        <v>59011</v>
      </c>
      <c r="H17009" s="77"/>
      <c r="I17009" s="77"/>
      <c r="J17009" s="77"/>
      <c r="K17009" s="77"/>
      <c r="L17009" s="77"/>
      <c r="M17009" s="77"/>
    </row>
    <row r="17010" ht="15.75" customHeight="1">
      <c r="A17010" s="79">
        <f t="shared" si="3"/>
        <v>59012</v>
      </c>
      <c r="H17010" s="77"/>
      <c r="I17010" s="77"/>
      <c r="J17010" s="77"/>
      <c r="K17010" s="77"/>
      <c r="L17010" s="77"/>
      <c r="M17010" s="77"/>
    </row>
    <row r="17011" ht="15.75" customHeight="1">
      <c r="A17011" s="79">
        <f t="shared" si="3"/>
        <v>59013</v>
      </c>
      <c r="H17011" s="77"/>
      <c r="I17011" s="77"/>
      <c r="J17011" s="77"/>
      <c r="K17011" s="77"/>
      <c r="L17011" s="77"/>
      <c r="M17011" s="77"/>
    </row>
    <row r="17012" ht="15.75" customHeight="1">
      <c r="A17012" s="79">
        <f t="shared" si="3"/>
        <v>59014</v>
      </c>
      <c r="H17012" s="77"/>
      <c r="I17012" s="77"/>
      <c r="J17012" s="77"/>
      <c r="K17012" s="77"/>
      <c r="L17012" s="77"/>
      <c r="M17012" s="77"/>
    </row>
    <row r="17013" ht="15.75" customHeight="1">
      <c r="A17013" s="79">
        <f t="shared" si="3"/>
        <v>59015</v>
      </c>
      <c r="H17013" s="77"/>
      <c r="I17013" s="77"/>
      <c r="J17013" s="77"/>
      <c r="K17013" s="77"/>
      <c r="L17013" s="77"/>
      <c r="M17013" s="77"/>
    </row>
    <row r="17014" ht="15.75" customHeight="1">
      <c r="A17014" s="79">
        <f t="shared" si="3"/>
        <v>59016</v>
      </c>
      <c r="H17014" s="77"/>
      <c r="I17014" s="77"/>
      <c r="J17014" s="77"/>
      <c r="K17014" s="77"/>
      <c r="L17014" s="77"/>
      <c r="M17014" s="77"/>
    </row>
    <row r="17015" ht="15.75" customHeight="1">
      <c r="A17015" s="79">
        <f t="shared" si="3"/>
        <v>59017</v>
      </c>
      <c r="H17015" s="77"/>
      <c r="I17015" s="77"/>
      <c r="J17015" s="77"/>
      <c r="K17015" s="77"/>
      <c r="L17015" s="77"/>
      <c r="M17015" s="77"/>
    </row>
    <row r="17016" ht="15.75" customHeight="1">
      <c r="A17016" s="79">
        <f t="shared" si="3"/>
        <v>59018</v>
      </c>
      <c r="H17016" s="77"/>
      <c r="I17016" s="77"/>
      <c r="J17016" s="77"/>
      <c r="K17016" s="77"/>
      <c r="L17016" s="77"/>
      <c r="M17016" s="77"/>
    </row>
    <row r="17017" ht="15.75" customHeight="1">
      <c r="A17017" s="79">
        <f t="shared" si="3"/>
        <v>59019</v>
      </c>
      <c r="H17017" s="77"/>
      <c r="I17017" s="77"/>
      <c r="J17017" s="77"/>
      <c r="K17017" s="77"/>
      <c r="L17017" s="77"/>
      <c r="M17017" s="77"/>
    </row>
    <row r="17018" ht="15.75" customHeight="1">
      <c r="A17018" s="79">
        <f t="shared" si="3"/>
        <v>59020</v>
      </c>
      <c r="H17018" s="77"/>
      <c r="I17018" s="77"/>
      <c r="J17018" s="77"/>
      <c r="K17018" s="77"/>
      <c r="L17018" s="77"/>
      <c r="M17018" s="77"/>
    </row>
    <row r="17019" ht="15.75" customHeight="1">
      <c r="A17019" s="79">
        <f t="shared" si="3"/>
        <v>59021</v>
      </c>
      <c r="H17019" s="77"/>
      <c r="I17019" s="77"/>
      <c r="J17019" s="77"/>
      <c r="K17019" s="77"/>
      <c r="L17019" s="77"/>
      <c r="M17019" s="77"/>
    </row>
    <row r="17020" ht="15.75" customHeight="1">
      <c r="A17020" s="79">
        <f t="shared" si="3"/>
        <v>59022</v>
      </c>
      <c r="H17020" s="77"/>
      <c r="I17020" s="77"/>
      <c r="J17020" s="77"/>
      <c r="K17020" s="77"/>
      <c r="L17020" s="77"/>
      <c r="M17020" s="77"/>
    </row>
    <row r="17021" ht="15.75" customHeight="1">
      <c r="A17021" s="79">
        <f t="shared" si="3"/>
        <v>59023</v>
      </c>
      <c r="H17021" s="77"/>
      <c r="I17021" s="77"/>
      <c r="J17021" s="77"/>
      <c r="K17021" s="77"/>
      <c r="L17021" s="77"/>
      <c r="M17021" s="77"/>
    </row>
    <row r="17022" ht="15.75" customHeight="1">
      <c r="A17022" s="79">
        <f t="shared" si="3"/>
        <v>59024</v>
      </c>
      <c r="H17022" s="77"/>
      <c r="I17022" s="77"/>
      <c r="J17022" s="77"/>
      <c r="K17022" s="77"/>
      <c r="L17022" s="77"/>
      <c r="M17022" s="77"/>
    </row>
    <row r="17023" ht="15.75" customHeight="1">
      <c r="A17023" s="79">
        <f t="shared" si="3"/>
        <v>59025</v>
      </c>
      <c r="H17023" s="77"/>
      <c r="I17023" s="77"/>
      <c r="J17023" s="77"/>
      <c r="K17023" s="77"/>
      <c r="L17023" s="77"/>
      <c r="M17023" s="77"/>
    </row>
    <row r="17024" ht="15.75" customHeight="1">
      <c r="A17024" s="79">
        <f t="shared" si="3"/>
        <v>59026</v>
      </c>
      <c r="H17024" s="77"/>
      <c r="I17024" s="77"/>
      <c r="J17024" s="77"/>
      <c r="K17024" s="77"/>
      <c r="L17024" s="77"/>
      <c r="M17024" s="77"/>
    </row>
    <row r="17025" ht="15.75" customHeight="1">
      <c r="A17025" s="79">
        <f t="shared" si="3"/>
        <v>59027</v>
      </c>
      <c r="H17025" s="77"/>
      <c r="I17025" s="77"/>
      <c r="J17025" s="77"/>
      <c r="K17025" s="77"/>
      <c r="L17025" s="77"/>
      <c r="M17025" s="77"/>
    </row>
    <row r="17026" ht="15.75" customHeight="1">
      <c r="A17026" s="79">
        <f t="shared" si="3"/>
        <v>59028</v>
      </c>
      <c r="H17026" s="77"/>
      <c r="I17026" s="77"/>
      <c r="J17026" s="77"/>
      <c r="K17026" s="77"/>
      <c r="L17026" s="77"/>
      <c r="M17026" s="77"/>
    </row>
    <row r="17027" ht="15.75" customHeight="1">
      <c r="A17027" s="79">
        <f t="shared" si="3"/>
        <v>59029</v>
      </c>
      <c r="H17027" s="77"/>
      <c r="I17027" s="77"/>
      <c r="J17027" s="77"/>
      <c r="K17027" s="77"/>
      <c r="L17027" s="77"/>
      <c r="M17027" s="77"/>
    </row>
    <row r="17028" ht="15.75" customHeight="1">
      <c r="A17028" s="79">
        <f t="shared" si="3"/>
        <v>59030</v>
      </c>
      <c r="H17028" s="77"/>
      <c r="I17028" s="77"/>
      <c r="J17028" s="77"/>
      <c r="K17028" s="77"/>
      <c r="L17028" s="77"/>
      <c r="M17028" s="77"/>
    </row>
    <row r="17029" ht="15.75" customHeight="1">
      <c r="A17029" s="79">
        <f t="shared" si="3"/>
        <v>59031</v>
      </c>
      <c r="H17029" s="77"/>
      <c r="I17029" s="77"/>
      <c r="J17029" s="77"/>
      <c r="K17029" s="77"/>
      <c r="L17029" s="77"/>
      <c r="M17029" s="77"/>
    </row>
    <row r="17030" ht="15.75" customHeight="1">
      <c r="A17030" s="79">
        <f t="shared" si="3"/>
        <v>59032</v>
      </c>
      <c r="H17030" s="77"/>
      <c r="I17030" s="77"/>
      <c r="J17030" s="77"/>
      <c r="K17030" s="77"/>
      <c r="L17030" s="77"/>
      <c r="M17030" s="77"/>
    </row>
    <row r="17031" ht="15.75" customHeight="1">
      <c r="A17031" s="79">
        <f t="shared" si="3"/>
        <v>59033</v>
      </c>
      <c r="H17031" s="77"/>
      <c r="I17031" s="77"/>
      <c r="J17031" s="77"/>
      <c r="K17031" s="77"/>
      <c r="L17031" s="77"/>
      <c r="M17031" s="77"/>
    </row>
    <row r="17032" ht="15.75" customHeight="1">
      <c r="A17032" s="79">
        <f t="shared" si="3"/>
        <v>59034</v>
      </c>
      <c r="H17032" s="77"/>
      <c r="I17032" s="77"/>
      <c r="J17032" s="77"/>
      <c r="K17032" s="77"/>
      <c r="L17032" s="77"/>
      <c r="M17032" s="77"/>
    </row>
    <row r="17033" ht="15.75" customHeight="1">
      <c r="A17033" s="79">
        <f t="shared" si="3"/>
        <v>59035</v>
      </c>
      <c r="H17033" s="77"/>
      <c r="I17033" s="77"/>
      <c r="J17033" s="77"/>
      <c r="K17033" s="77"/>
      <c r="L17033" s="77"/>
      <c r="M17033" s="77"/>
    </row>
    <row r="17034" ht="15.75" customHeight="1">
      <c r="A17034" s="79">
        <f t="shared" si="3"/>
        <v>59036</v>
      </c>
      <c r="H17034" s="77"/>
      <c r="I17034" s="77"/>
      <c r="J17034" s="77"/>
      <c r="K17034" s="77"/>
      <c r="L17034" s="77"/>
      <c r="M17034" s="77"/>
    </row>
    <row r="17035" ht="15.75" customHeight="1">
      <c r="A17035" s="79">
        <f t="shared" si="3"/>
        <v>59037</v>
      </c>
      <c r="H17035" s="77"/>
      <c r="I17035" s="77"/>
      <c r="J17035" s="77"/>
      <c r="K17035" s="77"/>
      <c r="L17035" s="77"/>
      <c r="M17035" s="77"/>
    </row>
    <row r="17036" ht="15.75" customHeight="1">
      <c r="A17036" s="79">
        <f t="shared" si="3"/>
        <v>59038</v>
      </c>
      <c r="H17036" s="77"/>
      <c r="I17036" s="77"/>
      <c r="J17036" s="77"/>
      <c r="K17036" s="77"/>
      <c r="L17036" s="77"/>
      <c r="M17036" s="77"/>
    </row>
    <row r="17037" ht="15.75" customHeight="1">
      <c r="A17037" s="79">
        <f t="shared" si="3"/>
        <v>59039</v>
      </c>
      <c r="H17037" s="77"/>
      <c r="I17037" s="77"/>
      <c r="J17037" s="77"/>
      <c r="K17037" s="77"/>
      <c r="L17037" s="77"/>
      <c r="M17037" s="77"/>
    </row>
    <row r="17038" ht="15.75" customHeight="1">
      <c r="A17038" s="79">
        <f t="shared" si="3"/>
        <v>59040</v>
      </c>
      <c r="H17038" s="77"/>
      <c r="I17038" s="77"/>
      <c r="J17038" s="77"/>
      <c r="K17038" s="77"/>
      <c r="L17038" s="77"/>
      <c r="M17038" s="77"/>
    </row>
    <row r="17039" ht="15.75" customHeight="1">
      <c r="A17039" s="79">
        <f t="shared" si="3"/>
        <v>59041</v>
      </c>
      <c r="H17039" s="77"/>
      <c r="I17039" s="77"/>
      <c r="J17039" s="77"/>
      <c r="K17039" s="77"/>
      <c r="L17039" s="77"/>
      <c r="M17039" s="77"/>
    </row>
    <row r="17040" ht="15.75" customHeight="1">
      <c r="A17040" s="79">
        <f t="shared" si="3"/>
        <v>59042</v>
      </c>
      <c r="H17040" s="77"/>
      <c r="I17040" s="77"/>
      <c r="J17040" s="77"/>
      <c r="K17040" s="77"/>
      <c r="L17040" s="77"/>
      <c r="M17040" s="77"/>
    </row>
    <row r="17041" ht="15.75" customHeight="1">
      <c r="A17041" s="79">
        <f t="shared" si="3"/>
        <v>59043</v>
      </c>
      <c r="H17041" s="77"/>
      <c r="I17041" s="77"/>
      <c r="J17041" s="77"/>
      <c r="K17041" s="77"/>
      <c r="L17041" s="77"/>
      <c r="M17041" s="77"/>
    </row>
    <row r="17042" ht="15.75" customHeight="1">
      <c r="A17042" s="79">
        <f t="shared" si="3"/>
        <v>59044</v>
      </c>
      <c r="H17042" s="77"/>
      <c r="I17042" s="77"/>
      <c r="J17042" s="77"/>
      <c r="K17042" s="77"/>
      <c r="L17042" s="77"/>
      <c r="M17042" s="77"/>
    </row>
    <row r="17043" ht="15.75" customHeight="1">
      <c r="A17043" s="79">
        <f t="shared" si="3"/>
        <v>59045</v>
      </c>
      <c r="H17043" s="77"/>
      <c r="I17043" s="77"/>
      <c r="J17043" s="77"/>
      <c r="K17043" s="77"/>
      <c r="L17043" s="77"/>
      <c r="M17043" s="77"/>
    </row>
    <row r="17044" ht="15.75" customHeight="1">
      <c r="A17044" s="79">
        <f t="shared" si="3"/>
        <v>59046</v>
      </c>
      <c r="H17044" s="77"/>
      <c r="I17044" s="77"/>
      <c r="J17044" s="77"/>
      <c r="K17044" s="77"/>
      <c r="L17044" s="77"/>
      <c r="M17044" s="77"/>
    </row>
    <row r="17045" ht="15.75" customHeight="1">
      <c r="A17045" s="79">
        <f t="shared" si="3"/>
        <v>59047</v>
      </c>
      <c r="H17045" s="77"/>
      <c r="I17045" s="77"/>
      <c r="J17045" s="77"/>
      <c r="K17045" s="77"/>
      <c r="L17045" s="77"/>
      <c r="M17045" s="77"/>
    </row>
    <row r="17046" ht="15.75" customHeight="1">
      <c r="A17046" s="79">
        <f t="shared" si="3"/>
        <v>59048</v>
      </c>
      <c r="H17046" s="77"/>
      <c r="I17046" s="77"/>
      <c r="J17046" s="77"/>
      <c r="K17046" s="77"/>
      <c r="L17046" s="77"/>
      <c r="M17046" s="77"/>
    </row>
    <row r="17047" ht="15.75" customHeight="1">
      <c r="A17047" s="79">
        <f t="shared" si="3"/>
        <v>59049</v>
      </c>
      <c r="H17047" s="77"/>
      <c r="I17047" s="77"/>
      <c r="J17047" s="77"/>
      <c r="K17047" s="77"/>
      <c r="L17047" s="77"/>
      <c r="M17047" s="77"/>
    </row>
    <row r="17048" ht="15.75" customHeight="1">
      <c r="A17048" s="79">
        <f t="shared" si="3"/>
        <v>59050</v>
      </c>
      <c r="H17048" s="77"/>
      <c r="I17048" s="77"/>
      <c r="J17048" s="77"/>
      <c r="K17048" s="77"/>
      <c r="L17048" s="77"/>
      <c r="M17048" s="77"/>
    </row>
    <row r="17049" ht="15.75" customHeight="1">
      <c r="A17049" s="79">
        <f t="shared" si="3"/>
        <v>59051</v>
      </c>
      <c r="H17049" s="77"/>
      <c r="I17049" s="77"/>
      <c r="J17049" s="77"/>
      <c r="K17049" s="77"/>
      <c r="L17049" s="77"/>
      <c r="M17049" s="77"/>
    </row>
    <row r="17050" ht="15.75" customHeight="1">
      <c r="A17050" s="79">
        <f t="shared" si="3"/>
        <v>59052</v>
      </c>
      <c r="H17050" s="77"/>
      <c r="I17050" s="77"/>
      <c r="J17050" s="77"/>
      <c r="K17050" s="77"/>
      <c r="L17050" s="77"/>
      <c r="M17050" s="77"/>
    </row>
    <row r="17051" ht="15.75" customHeight="1">
      <c r="A17051" s="79">
        <f t="shared" si="3"/>
        <v>59053</v>
      </c>
      <c r="H17051" s="77"/>
      <c r="I17051" s="77"/>
      <c r="J17051" s="77"/>
      <c r="K17051" s="77"/>
      <c r="L17051" s="77"/>
      <c r="M17051" s="77"/>
    </row>
    <row r="17052" ht="15.75" customHeight="1">
      <c r="A17052" s="79">
        <f t="shared" si="3"/>
        <v>59054</v>
      </c>
      <c r="H17052" s="77"/>
      <c r="I17052" s="77"/>
      <c r="J17052" s="77"/>
      <c r="K17052" s="77"/>
      <c r="L17052" s="77"/>
      <c r="M17052" s="77"/>
    </row>
    <row r="17053" ht="15.75" customHeight="1">
      <c r="A17053" s="79">
        <f t="shared" si="3"/>
        <v>59055</v>
      </c>
      <c r="H17053" s="77"/>
      <c r="I17053" s="77"/>
      <c r="J17053" s="77"/>
      <c r="K17053" s="77"/>
      <c r="L17053" s="77"/>
      <c r="M17053" s="77"/>
    </row>
    <row r="17054" ht="15.75" customHeight="1">
      <c r="A17054" s="79">
        <f t="shared" si="3"/>
        <v>59056</v>
      </c>
      <c r="H17054" s="77"/>
      <c r="I17054" s="77"/>
      <c r="J17054" s="77"/>
      <c r="K17054" s="77"/>
      <c r="L17054" s="77"/>
      <c r="M17054" s="77"/>
    </row>
    <row r="17055" ht="15.75" customHeight="1">
      <c r="A17055" s="79">
        <f t="shared" si="3"/>
        <v>59057</v>
      </c>
      <c r="H17055" s="77"/>
      <c r="I17055" s="77"/>
      <c r="J17055" s="77"/>
      <c r="K17055" s="77"/>
      <c r="L17055" s="77"/>
      <c r="M17055" s="77"/>
    </row>
    <row r="17056" ht="15.75" customHeight="1">
      <c r="A17056" s="79">
        <f t="shared" si="3"/>
        <v>59058</v>
      </c>
      <c r="H17056" s="77"/>
      <c r="I17056" s="77"/>
      <c r="J17056" s="77"/>
      <c r="K17056" s="77"/>
      <c r="L17056" s="77"/>
      <c r="M17056" s="77"/>
    </row>
    <row r="17057" ht="15.75" customHeight="1">
      <c r="A17057" s="79">
        <f t="shared" si="3"/>
        <v>59059</v>
      </c>
      <c r="H17057" s="77"/>
      <c r="I17057" s="77"/>
      <c r="J17057" s="77"/>
      <c r="K17057" s="77"/>
      <c r="L17057" s="77"/>
      <c r="M17057" s="77"/>
    </row>
    <row r="17058" ht="15.75" customHeight="1">
      <c r="A17058" s="79">
        <f t="shared" si="3"/>
        <v>59060</v>
      </c>
      <c r="H17058" s="77"/>
      <c r="I17058" s="77"/>
      <c r="J17058" s="77"/>
      <c r="K17058" s="77"/>
      <c r="L17058" s="77"/>
      <c r="M17058" s="77"/>
    </row>
    <row r="17059" ht="15.75" customHeight="1">
      <c r="A17059" s="79">
        <f t="shared" si="3"/>
        <v>59061</v>
      </c>
      <c r="H17059" s="77"/>
      <c r="I17059" s="77"/>
      <c r="J17059" s="77"/>
      <c r="K17059" s="77"/>
      <c r="L17059" s="77"/>
      <c r="M17059" s="77"/>
    </row>
    <row r="17060" ht="15.75" customHeight="1">
      <c r="A17060" s="79">
        <f t="shared" si="3"/>
        <v>59062</v>
      </c>
      <c r="H17060" s="77"/>
      <c r="I17060" s="77"/>
      <c r="J17060" s="77"/>
      <c r="K17060" s="77"/>
      <c r="L17060" s="77"/>
      <c r="M17060" s="77"/>
    </row>
    <row r="17061" ht="15.75" customHeight="1">
      <c r="A17061" s="79">
        <f t="shared" si="3"/>
        <v>59063</v>
      </c>
      <c r="H17061" s="77"/>
      <c r="I17061" s="77"/>
      <c r="J17061" s="77"/>
      <c r="K17061" s="77"/>
      <c r="L17061" s="77"/>
      <c r="M17061" s="77"/>
    </row>
    <row r="17062" ht="15.75" customHeight="1">
      <c r="A17062" s="79">
        <f t="shared" si="3"/>
        <v>59064</v>
      </c>
      <c r="H17062" s="77"/>
      <c r="I17062" s="77"/>
      <c r="J17062" s="77"/>
      <c r="K17062" s="77"/>
      <c r="L17062" s="77"/>
      <c r="M17062" s="77"/>
    </row>
    <row r="17063" ht="15.75" customHeight="1">
      <c r="A17063" s="79">
        <f t="shared" si="3"/>
        <v>59065</v>
      </c>
      <c r="H17063" s="77"/>
      <c r="I17063" s="77"/>
      <c r="J17063" s="77"/>
      <c r="K17063" s="77"/>
      <c r="L17063" s="77"/>
      <c r="M17063" s="77"/>
    </row>
    <row r="17064" ht="15.75" customHeight="1">
      <c r="A17064" s="79">
        <f t="shared" si="3"/>
        <v>59066</v>
      </c>
      <c r="H17064" s="77"/>
      <c r="I17064" s="77"/>
      <c r="J17064" s="77"/>
      <c r="K17064" s="77"/>
      <c r="L17064" s="77"/>
      <c r="M17064" s="77"/>
    </row>
    <row r="17065" ht="15.75" customHeight="1">
      <c r="A17065" s="79">
        <f t="shared" si="3"/>
        <v>59067</v>
      </c>
      <c r="H17065" s="77"/>
      <c r="I17065" s="77"/>
      <c r="J17065" s="77"/>
      <c r="K17065" s="77"/>
      <c r="L17065" s="77"/>
      <c r="M17065" s="77"/>
    </row>
    <row r="17066" ht="15.75" customHeight="1">
      <c r="A17066" s="79">
        <f t="shared" si="3"/>
        <v>59068</v>
      </c>
      <c r="H17066" s="77"/>
      <c r="I17066" s="77"/>
      <c r="J17066" s="77"/>
      <c r="K17066" s="77"/>
      <c r="L17066" s="77"/>
      <c r="M17066" s="77"/>
    </row>
    <row r="17067" ht="15.75" customHeight="1">
      <c r="A17067" s="79">
        <f t="shared" si="3"/>
        <v>59069</v>
      </c>
      <c r="H17067" s="77"/>
      <c r="I17067" s="77"/>
      <c r="J17067" s="77"/>
      <c r="K17067" s="77"/>
      <c r="L17067" s="77"/>
      <c r="M17067" s="77"/>
    </row>
    <row r="17068" ht="15.75" customHeight="1">
      <c r="A17068" s="79">
        <f t="shared" si="3"/>
        <v>59070</v>
      </c>
      <c r="H17068" s="77"/>
      <c r="I17068" s="77"/>
      <c r="J17068" s="77"/>
      <c r="K17068" s="77"/>
      <c r="L17068" s="77"/>
      <c r="M17068" s="77"/>
    </row>
    <row r="17069" ht="15.75" customHeight="1">
      <c r="A17069" s="79">
        <f t="shared" si="3"/>
        <v>59071</v>
      </c>
      <c r="H17069" s="77"/>
      <c r="I17069" s="77"/>
      <c r="J17069" s="77"/>
      <c r="K17069" s="77"/>
      <c r="L17069" s="77"/>
      <c r="M17069" s="77"/>
    </row>
    <row r="17070" ht="15.75" customHeight="1">
      <c r="A17070" s="79">
        <f t="shared" si="3"/>
        <v>59072</v>
      </c>
      <c r="H17070" s="77"/>
      <c r="I17070" s="77"/>
      <c r="J17070" s="77"/>
      <c r="K17070" s="77"/>
      <c r="L17070" s="77"/>
      <c r="M17070" s="77"/>
    </row>
    <row r="17071" ht="15.75" customHeight="1">
      <c r="A17071" s="79">
        <f t="shared" si="3"/>
        <v>59073</v>
      </c>
      <c r="H17071" s="77"/>
      <c r="I17071" s="77"/>
      <c r="J17071" s="77"/>
      <c r="K17071" s="77"/>
      <c r="L17071" s="77"/>
      <c r="M17071" s="77"/>
    </row>
    <row r="17072" ht="15.75" customHeight="1">
      <c r="A17072" s="79">
        <f t="shared" si="3"/>
        <v>59074</v>
      </c>
      <c r="H17072" s="77"/>
      <c r="I17072" s="77"/>
      <c r="J17072" s="77"/>
      <c r="K17072" s="77"/>
      <c r="L17072" s="77"/>
      <c r="M17072" s="77"/>
    </row>
    <row r="17073" ht="15.75" customHeight="1">
      <c r="A17073" s="79">
        <f t="shared" si="3"/>
        <v>59075</v>
      </c>
      <c r="H17073" s="77"/>
      <c r="I17073" s="77"/>
      <c r="J17073" s="77"/>
      <c r="K17073" s="77"/>
      <c r="L17073" s="77"/>
      <c r="M17073" s="77"/>
    </row>
    <row r="17074" ht="15.75" customHeight="1">
      <c r="A17074" s="79">
        <f t="shared" si="3"/>
        <v>59076</v>
      </c>
      <c r="H17074" s="77"/>
      <c r="I17074" s="77"/>
      <c r="J17074" s="77"/>
      <c r="K17074" s="77"/>
      <c r="L17074" s="77"/>
      <c r="M17074" s="77"/>
    </row>
    <row r="17075" ht="15.75" customHeight="1">
      <c r="A17075" s="79">
        <f t="shared" si="3"/>
        <v>59077</v>
      </c>
      <c r="H17075" s="77"/>
      <c r="I17075" s="77"/>
      <c r="J17075" s="77"/>
      <c r="K17075" s="77"/>
      <c r="L17075" s="77"/>
      <c r="M17075" s="77"/>
    </row>
    <row r="17076" ht="15.75" customHeight="1">
      <c r="A17076" s="79">
        <f t="shared" si="3"/>
        <v>59078</v>
      </c>
      <c r="H17076" s="77"/>
      <c r="I17076" s="77"/>
      <c r="J17076" s="77"/>
      <c r="K17076" s="77"/>
      <c r="L17076" s="77"/>
      <c r="M17076" s="77"/>
    </row>
    <row r="17077" ht="15.75" customHeight="1">
      <c r="A17077" s="79">
        <f t="shared" si="3"/>
        <v>59079</v>
      </c>
      <c r="H17077" s="77"/>
      <c r="I17077" s="77"/>
      <c r="J17077" s="77"/>
      <c r="K17077" s="77"/>
      <c r="L17077" s="77"/>
      <c r="M17077" s="77"/>
    </row>
    <row r="17078" ht="15.75" customHeight="1">
      <c r="A17078" s="79">
        <f t="shared" si="3"/>
        <v>59080</v>
      </c>
      <c r="H17078" s="77"/>
      <c r="I17078" s="77"/>
      <c r="J17078" s="77"/>
      <c r="K17078" s="77"/>
      <c r="L17078" s="77"/>
      <c r="M17078" s="77"/>
    </row>
    <row r="17079" ht="15.75" customHeight="1">
      <c r="A17079" s="79">
        <f t="shared" si="3"/>
        <v>59081</v>
      </c>
      <c r="H17079" s="77"/>
      <c r="I17079" s="77"/>
      <c r="J17079" s="77"/>
      <c r="K17079" s="77"/>
      <c r="L17079" s="77"/>
      <c r="M17079" s="77"/>
    </row>
    <row r="17080" ht="15.75" customHeight="1">
      <c r="A17080" s="79">
        <f t="shared" si="3"/>
        <v>59082</v>
      </c>
      <c r="H17080" s="77"/>
      <c r="I17080" s="77"/>
      <c r="J17080" s="77"/>
      <c r="K17080" s="77"/>
      <c r="L17080" s="77"/>
      <c r="M17080" s="77"/>
    </row>
    <row r="17081" ht="15.75" customHeight="1">
      <c r="A17081" s="79">
        <f t="shared" si="3"/>
        <v>59083</v>
      </c>
      <c r="H17081" s="77"/>
      <c r="I17081" s="77"/>
      <c r="J17081" s="77"/>
      <c r="K17081" s="77"/>
      <c r="L17081" s="77"/>
      <c r="M17081" s="77"/>
    </row>
    <row r="17082" ht="15.75" customHeight="1">
      <c r="A17082" s="79">
        <f t="shared" si="3"/>
        <v>59084</v>
      </c>
      <c r="H17082" s="77"/>
      <c r="I17082" s="77"/>
      <c r="J17082" s="77"/>
      <c r="K17082" s="77"/>
      <c r="L17082" s="77"/>
      <c r="M17082" s="77"/>
    </row>
    <row r="17083" ht="15.75" customHeight="1">
      <c r="A17083" s="79">
        <f t="shared" si="3"/>
        <v>59085</v>
      </c>
      <c r="H17083" s="77"/>
      <c r="I17083" s="77"/>
      <c r="J17083" s="77"/>
      <c r="K17083" s="77"/>
      <c r="L17083" s="77"/>
      <c r="M17083" s="77"/>
    </row>
    <row r="17084" ht="15.75" customHeight="1">
      <c r="A17084" s="79">
        <f t="shared" si="3"/>
        <v>59086</v>
      </c>
      <c r="H17084" s="77"/>
      <c r="I17084" s="77"/>
      <c r="J17084" s="77"/>
      <c r="K17084" s="77"/>
      <c r="L17084" s="77"/>
      <c r="M17084" s="77"/>
    </row>
    <row r="17085" ht="15.75" customHeight="1">
      <c r="A17085" s="79">
        <f t="shared" si="3"/>
        <v>59087</v>
      </c>
      <c r="H17085" s="77"/>
      <c r="I17085" s="77"/>
      <c r="J17085" s="77"/>
      <c r="K17085" s="77"/>
      <c r="L17085" s="77"/>
      <c r="M17085" s="77"/>
    </row>
    <row r="17086" ht="15.75" customHeight="1">
      <c r="A17086" s="79">
        <f t="shared" si="3"/>
        <v>59088</v>
      </c>
      <c r="H17086" s="77"/>
      <c r="I17086" s="77"/>
      <c r="J17086" s="77"/>
      <c r="K17086" s="77"/>
      <c r="L17086" s="77"/>
      <c r="M17086" s="77"/>
    </row>
    <row r="17087" ht="15.75" customHeight="1">
      <c r="A17087" s="79">
        <f t="shared" si="3"/>
        <v>59089</v>
      </c>
      <c r="H17087" s="77"/>
      <c r="I17087" s="77"/>
      <c r="J17087" s="77"/>
      <c r="K17087" s="77"/>
      <c r="L17087" s="77"/>
      <c r="M17087" s="77"/>
    </row>
    <row r="17088" ht="15.75" customHeight="1">
      <c r="A17088" s="79">
        <f t="shared" si="3"/>
        <v>59090</v>
      </c>
      <c r="H17088" s="77"/>
      <c r="I17088" s="77"/>
      <c r="J17088" s="77"/>
      <c r="K17088" s="77"/>
      <c r="L17088" s="77"/>
      <c r="M17088" s="77"/>
    </row>
    <row r="17089" ht="15.75" customHeight="1">
      <c r="A17089" s="79">
        <f t="shared" si="3"/>
        <v>59091</v>
      </c>
      <c r="H17089" s="77"/>
      <c r="I17089" s="77"/>
      <c r="J17089" s="77"/>
      <c r="K17089" s="77"/>
      <c r="L17089" s="77"/>
      <c r="M17089" s="77"/>
    </row>
    <row r="17090" ht="15.75" customHeight="1">
      <c r="A17090" s="79">
        <f t="shared" si="3"/>
        <v>59092</v>
      </c>
      <c r="H17090" s="77"/>
      <c r="I17090" s="77"/>
      <c r="J17090" s="77"/>
      <c r="K17090" s="77"/>
      <c r="L17090" s="77"/>
      <c r="M17090" s="77"/>
    </row>
    <row r="17091" ht="15.75" customHeight="1">
      <c r="A17091" s="79">
        <f t="shared" si="3"/>
        <v>59093</v>
      </c>
      <c r="H17091" s="77"/>
      <c r="I17091" s="77"/>
      <c r="J17091" s="77"/>
      <c r="K17091" s="77"/>
      <c r="L17091" s="77"/>
      <c r="M17091" s="77"/>
    </row>
    <row r="17092" ht="15.75" customHeight="1">
      <c r="A17092" s="79">
        <f t="shared" si="3"/>
        <v>59094</v>
      </c>
      <c r="H17092" s="77"/>
      <c r="I17092" s="77"/>
      <c r="J17092" s="77"/>
      <c r="K17092" s="77"/>
      <c r="L17092" s="77"/>
      <c r="M17092" s="77"/>
    </row>
    <row r="17093" ht="15.75" customHeight="1">
      <c r="A17093" s="79">
        <f t="shared" si="3"/>
        <v>59095</v>
      </c>
      <c r="H17093" s="77"/>
      <c r="I17093" s="77"/>
      <c r="J17093" s="77"/>
      <c r="K17093" s="77"/>
      <c r="L17093" s="77"/>
      <c r="M17093" s="77"/>
    </row>
    <row r="17094" ht="15.75" customHeight="1">
      <c r="A17094" s="79">
        <f t="shared" si="3"/>
        <v>59096</v>
      </c>
      <c r="H17094" s="77"/>
      <c r="I17094" s="77"/>
      <c r="J17094" s="77"/>
      <c r="K17094" s="77"/>
      <c r="L17094" s="77"/>
      <c r="M17094" s="77"/>
    </row>
    <row r="17095" ht="15.75" customHeight="1">
      <c r="A17095" s="79">
        <f t="shared" si="3"/>
        <v>59097</v>
      </c>
      <c r="H17095" s="77"/>
      <c r="I17095" s="77"/>
      <c r="J17095" s="77"/>
      <c r="K17095" s="77"/>
      <c r="L17095" s="77"/>
      <c r="M17095" s="77"/>
    </row>
    <row r="17096" ht="15.75" customHeight="1">
      <c r="A17096" s="79">
        <f t="shared" si="3"/>
        <v>59098</v>
      </c>
      <c r="H17096" s="77"/>
      <c r="I17096" s="77"/>
      <c r="J17096" s="77"/>
      <c r="K17096" s="77"/>
      <c r="L17096" s="77"/>
      <c r="M17096" s="77"/>
    </row>
    <row r="17097" ht="15.75" customHeight="1">
      <c r="A17097" s="79">
        <f t="shared" si="3"/>
        <v>59099</v>
      </c>
      <c r="H17097" s="77"/>
      <c r="I17097" s="77"/>
      <c r="J17097" s="77"/>
      <c r="K17097" s="77"/>
      <c r="L17097" s="77"/>
      <c r="M17097" s="77"/>
    </row>
    <row r="17098" ht="15.75" customHeight="1">
      <c r="A17098" s="79">
        <f t="shared" si="3"/>
        <v>59100</v>
      </c>
      <c r="H17098" s="77"/>
      <c r="I17098" s="77"/>
      <c r="J17098" s="77"/>
      <c r="K17098" s="77"/>
      <c r="L17098" s="77"/>
      <c r="M17098" s="77"/>
    </row>
    <row r="17099" ht="15.75" customHeight="1">
      <c r="A17099" s="79">
        <f t="shared" si="3"/>
        <v>59101</v>
      </c>
      <c r="H17099" s="77"/>
      <c r="I17099" s="77"/>
      <c r="J17099" s="77"/>
      <c r="K17099" s="77"/>
      <c r="L17099" s="77"/>
      <c r="M17099" s="77"/>
    </row>
    <row r="17100" ht="15.75" customHeight="1">
      <c r="A17100" s="79">
        <f t="shared" si="3"/>
        <v>59102</v>
      </c>
      <c r="H17100" s="77"/>
      <c r="I17100" s="77"/>
      <c r="J17100" s="77"/>
      <c r="K17100" s="77"/>
      <c r="L17100" s="77"/>
      <c r="M17100" s="77"/>
    </row>
    <row r="17101" ht="15.75" customHeight="1">
      <c r="A17101" s="79">
        <f t="shared" si="3"/>
        <v>59103</v>
      </c>
      <c r="H17101" s="77"/>
      <c r="I17101" s="77"/>
      <c r="J17101" s="77"/>
      <c r="K17101" s="77"/>
      <c r="L17101" s="77"/>
      <c r="M17101" s="77"/>
    </row>
    <row r="17102" ht="15.75" customHeight="1">
      <c r="A17102" s="79">
        <f t="shared" si="3"/>
        <v>59104</v>
      </c>
      <c r="H17102" s="77"/>
      <c r="I17102" s="77"/>
      <c r="J17102" s="77"/>
      <c r="K17102" s="77"/>
      <c r="L17102" s="77"/>
      <c r="M17102" s="77"/>
    </row>
    <row r="17103" ht="15.75" customHeight="1">
      <c r="A17103" s="79">
        <f t="shared" si="3"/>
        <v>59105</v>
      </c>
      <c r="H17103" s="77"/>
      <c r="I17103" s="77"/>
      <c r="J17103" s="77"/>
      <c r="K17103" s="77"/>
      <c r="L17103" s="77"/>
      <c r="M17103" s="77"/>
    </row>
    <row r="17104" ht="15.75" customHeight="1">
      <c r="A17104" s="79">
        <f t="shared" si="3"/>
        <v>59106</v>
      </c>
      <c r="H17104" s="77"/>
      <c r="I17104" s="77"/>
      <c r="J17104" s="77"/>
      <c r="K17104" s="77"/>
      <c r="L17104" s="77"/>
      <c r="M17104" s="77"/>
    </row>
    <row r="17105" ht="15.75" customHeight="1">
      <c r="A17105" s="79">
        <f t="shared" si="3"/>
        <v>59107</v>
      </c>
      <c r="H17105" s="77"/>
      <c r="I17105" s="77"/>
      <c r="J17105" s="77"/>
      <c r="K17105" s="77"/>
      <c r="L17105" s="77"/>
      <c r="M17105" s="77"/>
    </row>
    <row r="17106" ht="15.75" customHeight="1">
      <c r="A17106" s="79">
        <f t="shared" si="3"/>
        <v>59108</v>
      </c>
      <c r="H17106" s="77"/>
      <c r="I17106" s="77"/>
      <c r="J17106" s="77"/>
      <c r="K17106" s="77"/>
      <c r="L17106" s="77"/>
      <c r="M17106" s="77"/>
    </row>
    <row r="17107" ht="15.75" customHeight="1">
      <c r="A17107" s="79">
        <f t="shared" si="3"/>
        <v>59109</v>
      </c>
      <c r="H17107" s="77"/>
      <c r="I17107" s="77"/>
      <c r="J17107" s="77"/>
      <c r="K17107" s="77"/>
      <c r="L17107" s="77"/>
      <c r="M17107" s="77"/>
    </row>
    <row r="17108" ht="15.75" customHeight="1">
      <c r="A17108" s="79">
        <f t="shared" si="3"/>
        <v>59110</v>
      </c>
      <c r="H17108" s="77"/>
      <c r="I17108" s="77"/>
      <c r="J17108" s="77"/>
      <c r="K17108" s="77"/>
      <c r="L17108" s="77"/>
      <c r="M17108" s="77"/>
    </row>
    <row r="17109" ht="15.75" customHeight="1">
      <c r="A17109" s="79">
        <f t="shared" si="3"/>
        <v>59111</v>
      </c>
      <c r="H17109" s="77"/>
      <c r="I17109" s="77"/>
      <c r="J17109" s="77"/>
      <c r="K17109" s="77"/>
      <c r="L17109" s="77"/>
      <c r="M17109" s="77"/>
    </row>
    <row r="17110" ht="15.75" customHeight="1">
      <c r="A17110" s="79">
        <f t="shared" si="3"/>
        <v>59112</v>
      </c>
      <c r="H17110" s="77"/>
      <c r="I17110" s="77"/>
      <c r="J17110" s="77"/>
      <c r="K17110" s="77"/>
      <c r="L17110" s="77"/>
      <c r="M17110" s="77"/>
    </row>
    <row r="17111" ht="15.75" customHeight="1">
      <c r="A17111" s="79">
        <f t="shared" si="3"/>
        <v>59113</v>
      </c>
      <c r="H17111" s="77"/>
      <c r="I17111" s="77"/>
      <c r="J17111" s="77"/>
      <c r="K17111" s="77"/>
      <c r="L17111" s="77"/>
      <c r="M17111" s="77"/>
    </row>
    <row r="17112" ht="15.75" customHeight="1">
      <c r="A17112" s="79">
        <f t="shared" si="3"/>
        <v>59114</v>
      </c>
      <c r="H17112" s="77"/>
      <c r="I17112" s="77"/>
      <c r="J17112" s="77"/>
      <c r="K17112" s="77"/>
      <c r="L17112" s="77"/>
      <c r="M17112" s="77"/>
    </row>
    <row r="17113" ht="15.75" customHeight="1">
      <c r="A17113" s="79">
        <f t="shared" si="3"/>
        <v>59115</v>
      </c>
      <c r="H17113" s="77"/>
      <c r="I17113" s="77"/>
      <c r="J17113" s="77"/>
      <c r="K17113" s="77"/>
      <c r="L17113" s="77"/>
      <c r="M17113" s="77"/>
    </row>
    <row r="17114" ht="15.75" customHeight="1">
      <c r="A17114" s="79">
        <f t="shared" si="3"/>
        <v>59116</v>
      </c>
      <c r="H17114" s="77"/>
      <c r="I17114" s="77"/>
      <c r="J17114" s="77"/>
      <c r="K17114" s="77"/>
      <c r="L17114" s="77"/>
      <c r="M17114" s="77"/>
    </row>
    <row r="17115" ht="15.75" customHeight="1">
      <c r="A17115" s="79">
        <f t="shared" si="3"/>
        <v>59117</v>
      </c>
      <c r="H17115" s="77"/>
      <c r="I17115" s="77"/>
      <c r="J17115" s="77"/>
      <c r="K17115" s="77"/>
      <c r="L17115" s="77"/>
      <c r="M17115" s="77"/>
    </row>
    <row r="17116" ht="15.75" customHeight="1">
      <c r="A17116" s="79">
        <f t="shared" si="3"/>
        <v>59118</v>
      </c>
      <c r="H17116" s="77"/>
      <c r="I17116" s="77"/>
      <c r="J17116" s="77"/>
      <c r="K17116" s="77"/>
      <c r="L17116" s="77"/>
      <c r="M17116" s="77"/>
    </row>
    <row r="17117" ht="15.75" customHeight="1">
      <c r="A17117" s="79">
        <f t="shared" si="3"/>
        <v>59119</v>
      </c>
      <c r="H17117" s="77"/>
      <c r="I17117" s="77"/>
      <c r="J17117" s="77"/>
      <c r="K17117" s="77"/>
      <c r="L17117" s="77"/>
      <c r="M17117" s="77"/>
    </row>
    <row r="17118" ht="15.75" customHeight="1">
      <c r="A17118" s="79">
        <f t="shared" si="3"/>
        <v>59120</v>
      </c>
      <c r="H17118" s="77"/>
      <c r="I17118" s="77"/>
      <c r="J17118" s="77"/>
      <c r="K17118" s="77"/>
      <c r="L17118" s="77"/>
      <c r="M17118" s="77"/>
    </row>
    <row r="17119" ht="15.75" customHeight="1">
      <c r="A17119" s="79">
        <f t="shared" si="3"/>
        <v>59121</v>
      </c>
      <c r="H17119" s="77"/>
      <c r="I17119" s="77"/>
      <c r="J17119" s="77"/>
      <c r="K17119" s="77"/>
      <c r="L17119" s="77"/>
      <c r="M17119" s="77"/>
    </row>
    <row r="17120" ht="15.75" customHeight="1">
      <c r="A17120" s="79">
        <f t="shared" si="3"/>
        <v>59122</v>
      </c>
      <c r="H17120" s="77"/>
      <c r="I17120" s="77"/>
      <c r="J17120" s="77"/>
      <c r="K17120" s="77"/>
      <c r="L17120" s="77"/>
      <c r="M17120" s="77"/>
    </row>
    <row r="17121" ht="15.75" customHeight="1">
      <c r="A17121" s="79">
        <f t="shared" si="3"/>
        <v>59123</v>
      </c>
      <c r="H17121" s="77"/>
      <c r="I17121" s="77"/>
      <c r="J17121" s="77"/>
      <c r="K17121" s="77"/>
      <c r="L17121" s="77"/>
      <c r="M17121" s="77"/>
    </row>
    <row r="17122" ht="15.75" customHeight="1">
      <c r="A17122" s="79">
        <f t="shared" si="3"/>
        <v>59124</v>
      </c>
      <c r="H17122" s="77"/>
      <c r="I17122" s="77"/>
      <c r="J17122" s="77"/>
      <c r="K17122" s="77"/>
      <c r="L17122" s="77"/>
      <c r="M17122" s="77"/>
    </row>
    <row r="17123" ht="15.75" customHeight="1">
      <c r="A17123" s="79">
        <f t="shared" si="3"/>
        <v>59125</v>
      </c>
      <c r="H17123" s="77"/>
      <c r="I17123" s="77"/>
      <c r="J17123" s="77"/>
      <c r="K17123" s="77"/>
      <c r="L17123" s="77"/>
      <c r="M17123" s="77"/>
    </row>
    <row r="17124" ht="15.75" customHeight="1">
      <c r="A17124" s="79">
        <f t="shared" si="3"/>
        <v>59126</v>
      </c>
      <c r="H17124" s="77"/>
      <c r="I17124" s="77"/>
      <c r="J17124" s="77"/>
      <c r="K17124" s="77"/>
      <c r="L17124" s="77"/>
      <c r="M17124" s="77"/>
    </row>
    <row r="17125" ht="15.75" customHeight="1">
      <c r="A17125" s="79">
        <f t="shared" si="3"/>
        <v>59127</v>
      </c>
      <c r="H17125" s="77"/>
      <c r="I17125" s="77"/>
      <c r="J17125" s="77"/>
      <c r="K17125" s="77"/>
      <c r="L17125" s="77"/>
      <c r="M17125" s="77"/>
    </row>
    <row r="17126" ht="15.75" customHeight="1">
      <c r="A17126" s="79">
        <f t="shared" si="3"/>
        <v>59128</v>
      </c>
      <c r="H17126" s="77"/>
      <c r="I17126" s="77"/>
      <c r="J17126" s="77"/>
      <c r="K17126" s="77"/>
      <c r="L17126" s="77"/>
      <c r="M17126" s="77"/>
    </row>
    <row r="17127" ht="15.75" customHeight="1">
      <c r="A17127" s="79">
        <f t="shared" si="3"/>
        <v>59129</v>
      </c>
      <c r="H17127" s="77"/>
      <c r="I17127" s="77"/>
      <c r="J17127" s="77"/>
      <c r="K17127" s="77"/>
      <c r="L17127" s="77"/>
      <c r="M17127" s="77"/>
    </row>
    <row r="17128" ht="15.75" customHeight="1">
      <c r="A17128" s="79">
        <f t="shared" si="3"/>
        <v>59130</v>
      </c>
      <c r="H17128" s="77"/>
      <c r="I17128" s="77"/>
      <c r="J17128" s="77"/>
      <c r="K17128" s="77"/>
      <c r="L17128" s="77"/>
      <c r="M17128" s="77"/>
    </row>
    <row r="17129" ht="15.75" customHeight="1">
      <c r="A17129" s="79">
        <f t="shared" si="3"/>
        <v>59131</v>
      </c>
      <c r="H17129" s="77"/>
      <c r="I17129" s="77"/>
      <c r="J17129" s="77"/>
      <c r="K17129" s="77"/>
      <c r="L17129" s="77"/>
      <c r="M17129" s="77"/>
    </row>
    <row r="17130" ht="15.75" customHeight="1">
      <c r="A17130" s="79">
        <f t="shared" si="3"/>
        <v>59132</v>
      </c>
      <c r="H17130" s="77"/>
      <c r="I17130" s="77"/>
      <c r="J17130" s="77"/>
      <c r="K17130" s="77"/>
      <c r="L17130" s="77"/>
      <c r="M17130" s="77"/>
    </row>
    <row r="17131" ht="15.75" customHeight="1">
      <c r="A17131" s="79">
        <f t="shared" si="3"/>
        <v>59133</v>
      </c>
      <c r="H17131" s="77"/>
      <c r="I17131" s="77"/>
      <c r="J17131" s="77"/>
      <c r="K17131" s="77"/>
      <c r="L17131" s="77"/>
      <c r="M17131" s="77"/>
    </row>
    <row r="17132" ht="15.75" customHeight="1">
      <c r="A17132" s="79">
        <f t="shared" si="3"/>
        <v>59134</v>
      </c>
      <c r="H17132" s="77"/>
      <c r="I17132" s="77"/>
      <c r="J17132" s="77"/>
      <c r="K17132" s="77"/>
      <c r="L17132" s="77"/>
      <c r="M17132" s="77"/>
    </row>
    <row r="17133" ht="15.75" customHeight="1">
      <c r="A17133" s="79">
        <f t="shared" si="3"/>
        <v>59135</v>
      </c>
      <c r="H17133" s="77"/>
      <c r="I17133" s="77"/>
      <c r="J17133" s="77"/>
      <c r="K17133" s="77"/>
      <c r="L17133" s="77"/>
      <c r="M17133" s="77"/>
    </row>
    <row r="17134" ht="15.75" customHeight="1">
      <c r="A17134" s="79">
        <f t="shared" si="3"/>
        <v>59136</v>
      </c>
      <c r="H17134" s="77"/>
      <c r="I17134" s="77"/>
      <c r="J17134" s="77"/>
      <c r="K17134" s="77"/>
      <c r="L17134" s="77"/>
      <c r="M17134" s="77"/>
    </row>
    <row r="17135" ht="15.75" customHeight="1">
      <c r="A17135" s="79">
        <f t="shared" si="3"/>
        <v>59137</v>
      </c>
      <c r="H17135" s="77"/>
      <c r="I17135" s="77"/>
      <c r="J17135" s="77"/>
      <c r="K17135" s="77"/>
      <c r="L17135" s="77"/>
      <c r="M17135" s="77"/>
    </row>
    <row r="17136" ht="15.75" customHeight="1">
      <c r="A17136" s="79">
        <f t="shared" si="3"/>
        <v>59138</v>
      </c>
      <c r="H17136" s="77"/>
      <c r="I17136" s="77"/>
      <c r="J17136" s="77"/>
      <c r="K17136" s="77"/>
      <c r="L17136" s="77"/>
      <c r="M17136" s="77"/>
    </row>
    <row r="17137" ht="15.75" customHeight="1">
      <c r="A17137" s="79">
        <f t="shared" si="3"/>
        <v>59139</v>
      </c>
      <c r="H17137" s="77"/>
      <c r="I17137" s="77"/>
      <c r="J17137" s="77"/>
      <c r="K17137" s="77"/>
      <c r="L17137" s="77"/>
      <c r="M17137" s="77"/>
    </row>
    <row r="17138" ht="15.75" customHeight="1">
      <c r="A17138" s="79">
        <f t="shared" si="3"/>
        <v>59140</v>
      </c>
      <c r="H17138" s="77"/>
      <c r="I17138" s="77"/>
      <c r="J17138" s="77"/>
      <c r="K17138" s="77"/>
      <c r="L17138" s="77"/>
      <c r="M17138" s="77"/>
    </row>
    <row r="17139" ht="15.75" customHeight="1">
      <c r="A17139" s="79">
        <f t="shared" si="3"/>
        <v>59141</v>
      </c>
      <c r="H17139" s="77"/>
      <c r="I17139" s="77"/>
      <c r="J17139" s="77"/>
      <c r="K17139" s="77"/>
      <c r="L17139" s="77"/>
      <c r="M17139" s="77"/>
    </row>
    <row r="17140" ht="15.75" customHeight="1">
      <c r="A17140" s="79">
        <f t="shared" si="3"/>
        <v>59142</v>
      </c>
      <c r="H17140" s="77"/>
      <c r="I17140" s="77"/>
      <c r="J17140" s="77"/>
      <c r="K17140" s="77"/>
      <c r="L17140" s="77"/>
      <c r="M17140" s="77"/>
    </row>
    <row r="17141" ht="15.75" customHeight="1">
      <c r="A17141" s="79">
        <f t="shared" si="3"/>
        <v>59143</v>
      </c>
      <c r="H17141" s="77"/>
      <c r="I17141" s="77"/>
      <c r="J17141" s="77"/>
      <c r="K17141" s="77"/>
      <c r="L17141" s="77"/>
      <c r="M17141" s="77"/>
    </row>
    <row r="17142" ht="15.75" customHeight="1">
      <c r="A17142" s="79">
        <f t="shared" si="3"/>
        <v>59144</v>
      </c>
      <c r="H17142" s="77"/>
      <c r="I17142" s="77"/>
      <c r="J17142" s="77"/>
      <c r="K17142" s="77"/>
      <c r="L17142" s="77"/>
      <c r="M17142" s="77"/>
    </row>
    <row r="17143" ht="15.75" customHeight="1">
      <c r="A17143" s="79">
        <f t="shared" si="3"/>
        <v>59145</v>
      </c>
      <c r="H17143" s="77"/>
      <c r="I17143" s="77"/>
      <c r="J17143" s="77"/>
      <c r="K17143" s="77"/>
      <c r="L17143" s="77"/>
      <c r="M17143" s="77"/>
    </row>
    <row r="17144" ht="15.75" customHeight="1">
      <c r="A17144" s="79">
        <f t="shared" si="3"/>
        <v>59146</v>
      </c>
      <c r="H17144" s="77"/>
      <c r="I17144" s="77"/>
      <c r="J17144" s="77"/>
      <c r="K17144" s="77"/>
      <c r="L17144" s="77"/>
      <c r="M17144" s="77"/>
    </row>
    <row r="17145" ht="15.75" customHeight="1">
      <c r="A17145" s="79">
        <f t="shared" si="3"/>
        <v>59147</v>
      </c>
      <c r="H17145" s="77"/>
      <c r="I17145" s="77"/>
      <c r="J17145" s="77"/>
      <c r="K17145" s="77"/>
      <c r="L17145" s="77"/>
      <c r="M17145" s="77"/>
    </row>
    <row r="17146" ht="15.75" customHeight="1">
      <c r="A17146" s="79">
        <f t="shared" si="3"/>
        <v>59148</v>
      </c>
      <c r="H17146" s="77"/>
      <c r="I17146" s="77"/>
      <c r="J17146" s="77"/>
      <c r="K17146" s="77"/>
      <c r="L17146" s="77"/>
      <c r="M17146" s="77"/>
    </row>
    <row r="17147" ht="15.75" customHeight="1">
      <c r="A17147" s="79">
        <f t="shared" si="3"/>
        <v>59149</v>
      </c>
      <c r="H17147" s="77"/>
      <c r="I17147" s="77"/>
      <c r="J17147" s="77"/>
      <c r="K17147" s="77"/>
      <c r="L17147" s="77"/>
      <c r="M17147" s="77"/>
    </row>
    <row r="17148" ht="15.75" customHeight="1">
      <c r="A17148" s="79">
        <f t="shared" si="3"/>
        <v>59150</v>
      </c>
      <c r="H17148" s="77"/>
      <c r="I17148" s="77"/>
      <c r="J17148" s="77"/>
      <c r="K17148" s="77"/>
      <c r="L17148" s="77"/>
      <c r="M17148" s="77"/>
    </row>
    <row r="17149" ht="15.75" customHeight="1">
      <c r="A17149" s="79">
        <f t="shared" si="3"/>
        <v>59151</v>
      </c>
      <c r="H17149" s="77"/>
      <c r="I17149" s="77"/>
      <c r="J17149" s="77"/>
      <c r="K17149" s="77"/>
      <c r="L17149" s="77"/>
      <c r="M17149" s="77"/>
    </row>
    <row r="17150" ht="15.75" customHeight="1">
      <c r="A17150" s="79">
        <f t="shared" si="3"/>
        <v>59152</v>
      </c>
      <c r="H17150" s="77"/>
      <c r="I17150" s="77"/>
      <c r="J17150" s="77"/>
      <c r="K17150" s="77"/>
      <c r="L17150" s="77"/>
      <c r="M17150" s="77"/>
    </row>
    <row r="17151" ht="15.75" customHeight="1">
      <c r="A17151" s="79">
        <f t="shared" si="3"/>
        <v>59153</v>
      </c>
      <c r="H17151" s="77"/>
      <c r="I17151" s="77"/>
      <c r="J17151" s="77"/>
      <c r="K17151" s="77"/>
      <c r="L17151" s="77"/>
      <c r="M17151" s="77"/>
    </row>
    <row r="17152" ht="15.75" customHeight="1">
      <c r="A17152" s="79">
        <f t="shared" si="3"/>
        <v>59154</v>
      </c>
      <c r="H17152" s="77"/>
      <c r="I17152" s="77"/>
      <c r="J17152" s="77"/>
      <c r="K17152" s="77"/>
      <c r="L17152" s="77"/>
      <c r="M17152" s="77"/>
    </row>
    <row r="17153" ht="15.75" customHeight="1">
      <c r="A17153" s="79">
        <f t="shared" si="3"/>
        <v>59155</v>
      </c>
      <c r="H17153" s="77"/>
      <c r="I17153" s="77"/>
      <c r="J17153" s="77"/>
      <c r="K17153" s="77"/>
      <c r="L17153" s="77"/>
      <c r="M17153" s="77"/>
    </row>
    <row r="17154" ht="15.75" customHeight="1">
      <c r="A17154" s="79">
        <f t="shared" si="3"/>
        <v>59156</v>
      </c>
      <c r="H17154" s="77"/>
      <c r="I17154" s="77"/>
      <c r="J17154" s="77"/>
      <c r="K17154" s="77"/>
      <c r="L17154" s="77"/>
      <c r="M17154" s="77"/>
    </row>
    <row r="17155" ht="15.75" customHeight="1">
      <c r="A17155" s="79">
        <f t="shared" si="3"/>
        <v>59157</v>
      </c>
      <c r="H17155" s="77"/>
      <c r="I17155" s="77"/>
      <c r="J17155" s="77"/>
      <c r="K17155" s="77"/>
      <c r="L17155" s="77"/>
      <c r="M17155" s="77"/>
    </row>
    <row r="17156" ht="15.75" customHeight="1">
      <c r="A17156" s="79">
        <f t="shared" si="3"/>
        <v>59158</v>
      </c>
      <c r="H17156" s="77"/>
      <c r="I17156" s="77"/>
      <c r="J17156" s="77"/>
      <c r="K17156" s="77"/>
      <c r="L17156" s="77"/>
      <c r="M17156" s="77"/>
    </row>
    <row r="17157" ht="15.75" customHeight="1">
      <c r="A17157" s="79">
        <f t="shared" si="3"/>
        <v>59159</v>
      </c>
      <c r="H17157" s="77"/>
      <c r="I17157" s="77"/>
      <c r="J17157" s="77"/>
      <c r="K17157" s="77"/>
      <c r="L17157" s="77"/>
      <c r="M17157" s="77"/>
    </row>
    <row r="17158" ht="15.75" customHeight="1">
      <c r="A17158" s="79">
        <f t="shared" si="3"/>
        <v>59160</v>
      </c>
      <c r="H17158" s="77"/>
      <c r="I17158" s="77"/>
      <c r="J17158" s="77"/>
      <c r="K17158" s="77"/>
      <c r="L17158" s="77"/>
      <c r="M17158" s="77"/>
    </row>
    <row r="17159" ht="15.75" customHeight="1">
      <c r="A17159" s="79">
        <f t="shared" si="3"/>
        <v>59161</v>
      </c>
      <c r="H17159" s="77"/>
      <c r="I17159" s="77"/>
      <c r="J17159" s="77"/>
      <c r="K17159" s="77"/>
      <c r="L17159" s="77"/>
      <c r="M17159" s="77"/>
    </row>
    <row r="17160" ht="15.75" customHeight="1">
      <c r="A17160" s="79">
        <f t="shared" si="3"/>
        <v>59162</v>
      </c>
      <c r="H17160" s="77"/>
      <c r="I17160" s="77"/>
      <c r="J17160" s="77"/>
      <c r="K17160" s="77"/>
      <c r="L17160" s="77"/>
      <c r="M17160" s="77"/>
    </row>
    <row r="17161" ht="15.75" customHeight="1">
      <c r="A17161" s="79">
        <f t="shared" si="3"/>
        <v>59163</v>
      </c>
      <c r="H17161" s="77"/>
      <c r="I17161" s="77"/>
      <c r="J17161" s="77"/>
      <c r="K17161" s="77"/>
      <c r="L17161" s="77"/>
      <c r="M17161" s="77"/>
    </row>
    <row r="17162" ht="15.75" customHeight="1">
      <c r="A17162" s="79">
        <f t="shared" si="3"/>
        <v>59164</v>
      </c>
      <c r="H17162" s="77"/>
      <c r="I17162" s="77"/>
      <c r="J17162" s="77"/>
      <c r="K17162" s="77"/>
      <c r="L17162" s="77"/>
      <c r="M17162" s="77"/>
    </row>
    <row r="17163" ht="15.75" customHeight="1">
      <c r="A17163" s="79">
        <f t="shared" si="3"/>
        <v>59165</v>
      </c>
      <c r="H17163" s="77"/>
      <c r="I17163" s="77"/>
      <c r="J17163" s="77"/>
      <c r="K17163" s="77"/>
      <c r="L17163" s="77"/>
      <c r="M17163" s="77"/>
    </row>
    <row r="17164" ht="15.75" customHeight="1">
      <c r="A17164" s="79">
        <f t="shared" si="3"/>
        <v>59166</v>
      </c>
      <c r="H17164" s="77"/>
      <c r="I17164" s="77"/>
      <c r="J17164" s="77"/>
      <c r="K17164" s="77"/>
      <c r="L17164" s="77"/>
      <c r="M17164" s="77"/>
    </row>
    <row r="17165" ht="15.75" customHeight="1">
      <c r="A17165" s="79">
        <f t="shared" si="3"/>
        <v>59167</v>
      </c>
      <c r="H17165" s="77"/>
      <c r="I17165" s="77"/>
      <c r="J17165" s="77"/>
      <c r="K17165" s="77"/>
      <c r="L17165" s="77"/>
      <c r="M17165" s="77"/>
    </row>
    <row r="17166" ht="15.75" customHeight="1">
      <c r="A17166" s="79">
        <f t="shared" si="3"/>
        <v>59168</v>
      </c>
      <c r="H17166" s="77"/>
      <c r="I17166" s="77"/>
      <c r="J17166" s="77"/>
      <c r="K17166" s="77"/>
      <c r="L17166" s="77"/>
      <c r="M17166" s="77"/>
    </row>
    <row r="17167" ht="15.75" customHeight="1">
      <c r="A17167" s="79">
        <f t="shared" si="3"/>
        <v>59169</v>
      </c>
      <c r="H17167" s="77"/>
      <c r="I17167" s="77"/>
      <c r="J17167" s="77"/>
      <c r="K17167" s="77"/>
      <c r="L17167" s="77"/>
      <c r="M17167" s="77"/>
    </row>
    <row r="17168" ht="15.75" customHeight="1">
      <c r="A17168" s="79">
        <f t="shared" si="3"/>
        <v>59170</v>
      </c>
      <c r="H17168" s="77"/>
      <c r="I17168" s="77"/>
      <c r="J17168" s="77"/>
      <c r="K17168" s="77"/>
      <c r="L17168" s="77"/>
      <c r="M17168" s="77"/>
    </row>
    <row r="17169" ht="15.75" customHeight="1">
      <c r="A17169" s="79">
        <f t="shared" si="3"/>
        <v>59171</v>
      </c>
      <c r="H17169" s="77"/>
      <c r="I17169" s="77"/>
      <c r="J17169" s="77"/>
      <c r="K17169" s="77"/>
      <c r="L17169" s="77"/>
      <c r="M17169" s="77"/>
    </row>
    <row r="17170" ht="15.75" customHeight="1">
      <c r="A17170" s="79">
        <f t="shared" si="3"/>
        <v>59172</v>
      </c>
      <c r="H17170" s="77"/>
      <c r="I17170" s="77"/>
      <c r="J17170" s="77"/>
      <c r="K17170" s="77"/>
      <c r="L17170" s="77"/>
      <c r="M17170" s="77"/>
    </row>
    <row r="17171" ht="15.75" customHeight="1">
      <c r="A17171" s="79">
        <f t="shared" si="3"/>
        <v>59173</v>
      </c>
      <c r="H17171" s="77"/>
      <c r="I17171" s="77"/>
      <c r="J17171" s="77"/>
      <c r="K17171" s="77"/>
      <c r="L17171" s="77"/>
      <c r="M17171" s="77"/>
    </row>
    <row r="17172" ht="15.75" customHeight="1">
      <c r="A17172" s="79">
        <f t="shared" si="3"/>
        <v>59174</v>
      </c>
      <c r="H17172" s="77"/>
      <c r="I17172" s="77"/>
      <c r="J17172" s="77"/>
      <c r="K17172" s="77"/>
      <c r="L17172" s="77"/>
      <c r="M17172" s="77"/>
    </row>
    <row r="17173" ht="15.75" customHeight="1">
      <c r="A17173" s="79">
        <f t="shared" si="3"/>
        <v>59175</v>
      </c>
      <c r="H17173" s="77"/>
      <c r="I17173" s="77"/>
      <c r="J17173" s="77"/>
      <c r="K17173" s="77"/>
      <c r="L17173" s="77"/>
      <c r="M17173" s="77"/>
    </row>
    <row r="17174" ht="15.75" customHeight="1">
      <c r="A17174" s="79">
        <f t="shared" si="3"/>
        <v>59176</v>
      </c>
      <c r="H17174" s="77"/>
      <c r="I17174" s="77"/>
      <c r="J17174" s="77"/>
      <c r="K17174" s="77"/>
      <c r="L17174" s="77"/>
      <c r="M17174" s="77"/>
    </row>
    <row r="17175" ht="15.75" customHeight="1">
      <c r="A17175" s="79">
        <f t="shared" si="3"/>
        <v>59177</v>
      </c>
      <c r="H17175" s="77"/>
      <c r="I17175" s="77"/>
      <c r="J17175" s="77"/>
      <c r="K17175" s="77"/>
      <c r="L17175" s="77"/>
      <c r="M17175" s="77"/>
    </row>
    <row r="17176" ht="15.75" customHeight="1">
      <c r="A17176" s="79">
        <f t="shared" si="3"/>
        <v>59178</v>
      </c>
      <c r="H17176" s="77"/>
      <c r="I17176" s="77"/>
      <c r="J17176" s="77"/>
      <c r="K17176" s="77"/>
      <c r="L17176" s="77"/>
      <c r="M17176" s="77"/>
    </row>
    <row r="17177" ht="15.75" customHeight="1">
      <c r="A17177" s="79">
        <f t="shared" si="3"/>
        <v>59179</v>
      </c>
      <c r="H17177" s="77"/>
      <c r="I17177" s="77"/>
      <c r="J17177" s="77"/>
      <c r="K17177" s="77"/>
      <c r="L17177" s="77"/>
      <c r="M17177" s="77"/>
    </row>
    <row r="17178" ht="15.75" customHeight="1">
      <c r="A17178" s="79">
        <f t="shared" si="3"/>
        <v>59180</v>
      </c>
      <c r="H17178" s="77"/>
      <c r="I17178" s="77"/>
      <c r="J17178" s="77"/>
      <c r="K17178" s="77"/>
      <c r="L17178" s="77"/>
      <c r="M17178" s="77"/>
    </row>
    <row r="17179" ht="15.75" customHeight="1">
      <c r="A17179" s="79">
        <f t="shared" si="3"/>
        <v>59181</v>
      </c>
      <c r="H17179" s="77"/>
      <c r="I17179" s="77"/>
      <c r="J17179" s="77"/>
      <c r="K17179" s="77"/>
      <c r="L17179" s="77"/>
      <c r="M17179" s="77"/>
    </row>
    <row r="17180" ht="15.75" customHeight="1">
      <c r="A17180" s="79">
        <f t="shared" si="3"/>
        <v>59182</v>
      </c>
      <c r="H17180" s="77"/>
      <c r="I17180" s="77"/>
      <c r="J17180" s="77"/>
      <c r="K17180" s="77"/>
      <c r="L17180" s="77"/>
      <c r="M17180" s="77"/>
    </row>
    <row r="17181" ht="15.75" customHeight="1">
      <c r="A17181" s="79">
        <f t="shared" si="3"/>
        <v>59183</v>
      </c>
      <c r="H17181" s="77"/>
      <c r="I17181" s="77"/>
      <c r="J17181" s="77"/>
      <c r="K17181" s="77"/>
      <c r="L17181" s="77"/>
      <c r="M17181" s="77"/>
    </row>
    <row r="17182" ht="15.75" customHeight="1">
      <c r="A17182" s="79">
        <f t="shared" si="3"/>
        <v>59184</v>
      </c>
      <c r="H17182" s="77"/>
      <c r="I17182" s="77"/>
      <c r="J17182" s="77"/>
      <c r="K17182" s="77"/>
      <c r="L17182" s="77"/>
      <c r="M17182" s="77"/>
    </row>
    <row r="17183" ht="15.75" customHeight="1">
      <c r="A17183" s="79">
        <f t="shared" si="3"/>
        <v>59185</v>
      </c>
      <c r="H17183" s="77"/>
      <c r="I17183" s="77"/>
      <c r="J17183" s="77"/>
      <c r="K17183" s="77"/>
      <c r="L17183" s="77"/>
      <c r="M17183" s="77"/>
    </row>
    <row r="17184" ht="15.75" customHeight="1">
      <c r="A17184" s="79">
        <f t="shared" si="3"/>
        <v>59186</v>
      </c>
      <c r="H17184" s="77"/>
      <c r="I17184" s="77"/>
      <c r="J17184" s="77"/>
      <c r="K17184" s="77"/>
      <c r="L17184" s="77"/>
      <c r="M17184" s="77"/>
    </row>
    <row r="17185" ht="15.75" customHeight="1">
      <c r="A17185" s="79">
        <f t="shared" si="3"/>
        <v>59187</v>
      </c>
      <c r="H17185" s="77"/>
      <c r="I17185" s="77"/>
      <c r="J17185" s="77"/>
      <c r="K17185" s="77"/>
      <c r="L17185" s="77"/>
      <c r="M17185" s="77"/>
    </row>
    <row r="17186" ht="15.75" customHeight="1">
      <c r="A17186" s="79">
        <f t="shared" si="3"/>
        <v>59188</v>
      </c>
      <c r="H17186" s="77"/>
      <c r="I17186" s="77"/>
      <c r="J17186" s="77"/>
      <c r="K17186" s="77"/>
      <c r="L17186" s="77"/>
      <c r="M17186" s="77"/>
    </row>
    <row r="17187" ht="15.75" customHeight="1">
      <c r="A17187" s="79">
        <f t="shared" si="3"/>
        <v>59189</v>
      </c>
      <c r="H17187" s="77"/>
      <c r="I17187" s="77"/>
      <c r="J17187" s="77"/>
      <c r="K17187" s="77"/>
      <c r="L17187" s="77"/>
      <c r="M17187" s="77"/>
    </row>
    <row r="17188" ht="15.75" customHeight="1">
      <c r="A17188" s="79">
        <f t="shared" si="3"/>
        <v>59190</v>
      </c>
      <c r="H17188" s="77"/>
      <c r="I17188" s="77"/>
      <c r="J17188" s="77"/>
      <c r="K17188" s="77"/>
      <c r="L17188" s="77"/>
      <c r="M17188" s="77"/>
    </row>
    <row r="17189" ht="15.75" customHeight="1">
      <c r="A17189" s="79">
        <f t="shared" si="3"/>
        <v>59191</v>
      </c>
      <c r="H17189" s="77"/>
      <c r="I17189" s="77"/>
      <c r="J17189" s="77"/>
      <c r="K17189" s="77"/>
      <c r="L17189" s="77"/>
      <c r="M17189" s="77"/>
    </row>
    <row r="17190" ht="15.75" customHeight="1">
      <c r="A17190" s="79">
        <f t="shared" si="3"/>
        <v>59192</v>
      </c>
      <c r="H17190" s="77"/>
      <c r="I17190" s="77"/>
      <c r="J17190" s="77"/>
      <c r="K17190" s="77"/>
      <c r="L17190" s="77"/>
      <c r="M17190" s="77"/>
    </row>
    <row r="17191" ht="15.75" customHeight="1">
      <c r="A17191" s="79">
        <f t="shared" si="3"/>
        <v>59193</v>
      </c>
      <c r="H17191" s="77"/>
      <c r="I17191" s="77"/>
      <c r="J17191" s="77"/>
      <c r="K17191" s="77"/>
      <c r="L17191" s="77"/>
      <c r="M17191" s="77"/>
    </row>
    <row r="17192" ht="15.75" customHeight="1">
      <c r="A17192" s="79">
        <f t="shared" si="3"/>
        <v>59194</v>
      </c>
      <c r="H17192" s="77"/>
      <c r="I17192" s="77"/>
      <c r="J17192" s="77"/>
      <c r="K17192" s="77"/>
      <c r="L17192" s="77"/>
      <c r="M17192" s="77"/>
    </row>
    <row r="17193" ht="15.75" customHeight="1">
      <c r="A17193" s="79">
        <f t="shared" si="3"/>
        <v>59195</v>
      </c>
      <c r="H17193" s="77"/>
      <c r="I17193" s="77"/>
      <c r="J17193" s="77"/>
      <c r="K17193" s="77"/>
      <c r="L17193" s="77"/>
      <c r="M17193" s="77"/>
    </row>
    <row r="17194" ht="15.75" customHeight="1">
      <c r="A17194" s="79">
        <f t="shared" si="3"/>
        <v>59196</v>
      </c>
      <c r="H17194" s="77"/>
      <c r="I17194" s="77"/>
      <c r="J17194" s="77"/>
      <c r="K17194" s="77"/>
      <c r="L17194" s="77"/>
      <c r="M17194" s="77"/>
    </row>
    <row r="17195" ht="15.75" customHeight="1">
      <c r="A17195" s="79">
        <f t="shared" si="3"/>
        <v>59197</v>
      </c>
      <c r="H17195" s="77"/>
      <c r="I17195" s="77"/>
      <c r="J17195" s="77"/>
      <c r="K17195" s="77"/>
      <c r="L17195" s="77"/>
      <c r="M17195" s="77"/>
    </row>
    <row r="17196" ht="15.75" customHeight="1">
      <c r="A17196" s="79">
        <f t="shared" si="3"/>
        <v>59198</v>
      </c>
      <c r="H17196" s="77"/>
      <c r="I17196" s="77"/>
      <c r="J17196" s="77"/>
      <c r="K17196" s="77"/>
      <c r="L17196" s="77"/>
      <c r="M17196" s="77"/>
    </row>
    <row r="17197" ht="15.75" customHeight="1">
      <c r="A17197" s="79">
        <f t="shared" si="3"/>
        <v>59199</v>
      </c>
      <c r="H17197" s="77"/>
      <c r="I17197" s="77"/>
      <c r="J17197" s="77"/>
      <c r="K17197" s="77"/>
      <c r="L17197" s="77"/>
      <c r="M17197" s="77"/>
    </row>
    <row r="17198" ht="15.75" customHeight="1">
      <c r="A17198" s="79">
        <f t="shared" si="3"/>
        <v>59200</v>
      </c>
      <c r="H17198" s="77"/>
      <c r="I17198" s="77"/>
      <c r="J17198" s="77"/>
      <c r="K17198" s="77"/>
      <c r="L17198" s="77"/>
      <c r="M17198" s="77"/>
    </row>
    <row r="17199" ht="15.75" customHeight="1">
      <c r="A17199" s="79">
        <f t="shared" si="3"/>
        <v>59201</v>
      </c>
      <c r="H17199" s="77"/>
      <c r="I17199" s="77"/>
      <c r="J17199" s="77"/>
      <c r="K17199" s="77"/>
      <c r="L17199" s="77"/>
      <c r="M17199" s="77"/>
    </row>
    <row r="17200" ht="15.75" customHeight="1">
      <c r="A17200" s="79">
        <f t="shared" si="3"/>
        <v>59202</v>
      </c>
      <c r="H17200" s="77"/>
      <c r="I17200" s="77"/>
      <c r="J17200" s="77"/>
      <c r="K17200" s="77"/>
      <c r="L17200" s="77"/>
      <c r="M17200" s="77"/>
    </row>
    <row r="17201" ht="15.75" customHeight="1">
      <c r="A17201" s="79">
        <f t="shared" si="3"/>
        <v>59203</v>
      </c>
      <c r="H17201" s="77"/>
      <c r="I17201" s="77"/>
      <c r="J17201" s="77"/>
      <c r="K17201" s="77"/>
      <c r="L17201" s="77"/>
      <c r="M17201" s="77"/>
    </row>
    <row r="17202" ht="15.75" customHeight="1">
      <c r="A17202" s="79">
        <f t="shared" si="3"/>
        <v>59204</v>
      </c>
      <c r="H17202" s="77"/>
      <c r="I17202" s="77"/>
      <c r="J17202" s="77"/>
      <c r="K17202" s="77"/>
      <c r="L17202" s="77"/>
      <c r="M17202" s="77"/>
    </row>
    <row r="17203" ht="15.75" customHeight="1">
      <c r="A17203" s="79">
        <f t="shared" si="3"/>
        <v>59205</v>
      </c>
      <c r="H17203" s="77"/>
      <c r="I17203" s="77"/>
      <c r="J17203" s="77"/>
      <c r="K17203" s="77"/>
      <c r="L17203" s="77"/>
      <c r="M17203" s="77"/>
    </row>
    <row r="17204" ht="15.75" customHeight="1">
      <c r="A17204" s="79">
        <f t="shared" si="3"/>
        <v>59206</v>
      </c>
      <c r="H17204" s="77"/>
      <c r="I17204" s="77"/>
      <c r="J17204" s="77"/>
      <c r="K17204" s="77"/>
      <c r="L17204" s="77"/>
      <c r="M17204" s="77"/>
    </row>
    <row r="17205" ht="15.75" customHeight="1">
      <c r="A17205" s="79">
        <f t="shared" si="3"/>
        <v>59207</v>
      </c>
      <c r="H17205" s="77"/>
      <c r="I17205" s="77"/>
      <c r="J17205" s="77"/>
      <c r="K17205" s="77"/>
      <c r="L17205" s="77"/>
      <c r="M17205" s="77"/>
    </row>
    <row r="17206" ht="15.75" customHeight="1">
      <c r="A17206" s="79">
        <f t="shared" si="3"/>
        <v>59208</v>
      </c>
      <c r="H17206" s="77"/>
      <c r="I17206" s="77"/>
      <c r="J17206" s="77"/>
      <c r="K17206" s="77"/>
      <c r="L17206" s="77"/>
      <c r="M17206" s="77"/>
    </row>
    <row r="17207" ht="15.75" customHeight="1">
      <c r="A17207" s="79">
        <f t="shared" si="3"/>
        <v>59209</v>
      </c>
      <c r="H17207" s="77"/>
      <c r="I17207" s="77"/>
      <c r="J17207" s="77"/>
      <c r="K17207" s="77"/>
      <c r="L17207" s="77"/>
      <c r="M17207" s="77"/>
    </row>
    <row r="17208" ht="15.75" customHeight="1">
      <c r="A17208" s="79">
        <f t="shared" si="3"/>
        <v>59210</v>
      </c>
      <c r="H17208" s="77"/>
      <c r="I17208" s="77"/>
      <c r="J17208" s="77"/>
      <c r="K17208" s="77"/>
      <c r="L17208" s="77"/>
      <c r="M17208" s="77"/>
    </row>
    <row r="17209" ht="15.75" customHeight="1">
      <c r="A17209" s="79">
        <f t="shared" si="3"/>
        <v>59211</v>
      </c>
      <c r="H17209" s="77"/>
      <c r="I17209" s="77"/>
      <c r="J17209" s="77"/>
      <c r="K17209" s="77"/>
      <c r="L17209" s="77"/>
      <c r="M17209" s="77"/>
    </row>
    <row r="17210" ht="15.75" customHeight="1">
      <c r="A17210" s="79">
        <f t="shared" si="3"/>
        <v>59212</v>
      </c>
      <c r="H17210" s="77"/>
      <c r="I17210" s="77"/>
      <c r="J17210" s="77"/>
      <c r="K17210" s="77"/>
      <c r="L17210" s="77"/>
      <c r="M17210" s="77"/>
    </row>
    <row r="17211" ht="15.75" customHeight="1">
      <c r="A17211" s="79">
        <f t="shared" si="3"/>
        <v>59213</v>
      </c>
      <c r="H17211" s="77"/>
      <c r="I17211" s="77"/>
      <c r="J17211" s="77"/>
      <c r="K17211" s="77"/>
      <c r="L17211" s="77"/>
      <c r="M17211" s="77"/>
    </row>
    <row r="17212" ht="15.75" customHeight="1">
      <c r="A17212" s="79">
        <f t="shared" si="3"/>
        <v>59214</v>
      </c>
      <c r="H17212" s="77"/>
      <c r="I17212" s="77"/>
      <c r="J17212" s="77"/>
      <c r="K17212" s="77"/>
      <c r="L17212" s="77"/>
      <c r="M17212" s="77"/>
    </row>
    <row r="17213" ht="15.75" customHeight="1">
      <c r="A17213" s="79">
        <f t="shared" si="3"/>
        <v>59215</v>
      </c>
      <c r="H17213" s="77"/>
      <c r="I17213" s="77"/>
      <c r="J17213" s="77"/>
      <c r="K17213" s="77"/>
      <c r="L17213" s="77"/>
      <c r="M17213" s="77"/>
    </row>
    <row r="17214" ht="15.75" customHeight="1">
      <c r="A17214" s="79">
        <f t="shared" si="3"/>
        <v>59216</v>
      </c>
      <c r="H17214" s="77"/>
      <c r="I17214" s="77"/>
      <c r="J17214" s="77"/>
      <c r="K17214" s="77"/>
      <c r="L17214" s="77"/>
      <c r="M17214" s="77"/>
    </row>
    <row r="17215" ht="15.75" customHeight="1">
      <c r="A17215" s="79">
        <f t="shared" si="3"/>
        <v>59217</v>
      </c>
      <c r="H17215" s="77"/>
      <c r="I17215" s="77"/>
      <c r="J17215" s="77"/>
      <c r="K17215" s="77"/>
      <c r="L17215" s="77"/>
      <c r="M17215" s="77"/>
    </row>
    <row r="17216" ht="15.75" customHeight="1">
      <c r="A17216" s="79">
        <f t="shared" si="3"/>
        <v>59218</v>
      </c>
      <c r="H17216" s="77"/>
      <c r="I17216" s="77"/>
      <c r="J17216" s="77"/>
      <c r="K17216" s="77"/>
      <c r="L17216" s="77"/>
      <c r="M17216" s="77"/>
    </row>
    <row r="17217" ht="15.75" customHeight="1">
      <c r="A17217" s="79">
        <f t="shared" si="3"/>
        <v>59219</v>
      </c>
      <c r="H17217" s="77"/>
      <c r="I17217" s="77"/>
      <c r="J17217" s="77"/>
      <c r="K17217" s="77"/>
      <c r="L17217" s="77"/>
      <c r="M17217" s="77"/>
    </row>
    <row r="17218" ht="15.75" customHeight="1">
      <c r="A17218" s="79">
        <f t="shared" si="3"/>
        <v>59220</v>
      </c>
      <c r="H17218" s="77"/>
      <c r="I17218" s="77"/>
      <c r="J17218" s="77"/>
      <c r="K17218" s="77"/>
      <c r="L17218" s="77"/>
      <c r="M17218" s="77"/>
    </row>
    <row r="17219" ht="15.75" customHeight="1">
      <c r="A17219" s="79">
        <f t="shared" si="3"/>
        <v>59221</v>
      </c>
      <c r="H17219" s="77"/>
      <c r="I17219" s="77"/>
      <c r="J17219" s="77"/>
      <c r="K17219" s="77"/>
      <c r="L17219" s="77"/>
      <c r="M17219" s="77"/>
    </row>
    <row r="17220" ht="15.75" customHeight="1">
      <c r="A17220" s="79">
        <f t="shared" si="3"/>
        <v>59222</v>
      </c>
      <c r="H17220" s="77"/>
      <c r="I17220" s="77"/>
      <c r="J17220" s="77"/>
      <c r="K17220" s="77"/>
      <c r="L17220" s="77"/>
      <c r="M17220" s="77"/>
    </row>
    <row r="17221" ht="15.75" customHeight="1">
      <c r="A17221" s="79">
        <f t="shared" si="3"/>
        <v>59223</v>
      </c>
      <c r="H17221" s="77"/>
      <c r="I17221" s="77"/>
      <c r="J17221" s="77"/>
      <c r="K17221" s="77"/>
      <c r="L17221" s="77"/>
      <c r="M17221" s="77"/>
    </row>
    <row r="17222" ht="15.75" customHeight="1">
      <c r="A17222" s="79">
        <f t="shared" si="3"/>
        <v>59224</v>
      </c>
      <c r="H17222" s="77"/>
      <c r="I17222" s="77"/>
      <c r="J17222" s="77"/>
      <c r="K17222" s="77"/>
      <c r="L17222" s="77"/>
      <c r="M17222" s="77"/>
    </row>
    <row r="17223" ht="15.75" customHeight="1">
      <c r="A17223" s="79">
        <f t="shared" si="3"/>
        <v>59225</v>
      </c>
      <c r="H17223" s="77"/>
      <c r="I17223" s="77"/>
      <c r="J17223" s="77"/>
      <c r="K17223" s="77"/>
      <c r="L17223" s="77"/>
      <c r="M17223" s="77"/>
    </row>
    <row r="17224" ht="15.75" customHeight="1">
      <c r="A17224" s="79">
        <f t="shared" si="3"/>
        <v>59226</v>
      </c>
      <c r="H17224" s="77"/>
      <c r="I17224" s="77"/>
      <c r="J17224" s="77"/>
      <c r="K17224" s="77"/>
      <c r="L17224" s="77"/>
      <c r="M17224" s="77"/>
    </row>
    <row r="17225" ht="15.75" customHeight="1">
      <c r="A17225" s="79">
        <f t="shared" si="3"/>
        <v>59227</v>
      </c>
      <c r="H17225" s="77"/>
      <c r="I17225" s="77"/>
      <c r="J17225" s="77"/>
      <c r="K17225" s="77"/>
      <c r="L17225" s="77"/>
      <c r="M17225" s="77"/>
    </row>
    <row r="17226" ht="15.75" customHeight="1">
      <c r="A17226" s="79">
        <f t="shared" si="3"/>
        <v>59228</v>
      </c>
      <c r="H17226" s="77"/>
      <c r="I17226" s="77"/>
      <c r="J17226" s="77"/>
      <c r="K17226" s="77"/>
      <c r="L17226" s="77"/>
      <c r="M17226" s="77"/>
    </row>
    <row r="17227" ht="15.75" customHeight="1">
      <c r="A17227" s="79">
        <f t="shared" si="3"/>
        <v>59229</v>
      </c>
      <c r="H17227" s="77"/>
      <c r="I17227" s="77"/>
      <c r="J17227" s="77"/>
      <c r="K17227" s="77"/>
      <c r="L17227" s="77"/>
      <c r="M17227" s="77"/>
    </row>
    <row r="17228" ht="15.75" customHeight="1">
      <c r="A17228" s="79">
        <f t="shared" si="3"/>
        <v>59230</v>
      </c>
      <c r="H17228" s="77"/>
      <c r="I17228" s="77"/>
      <c r="J17228" s="77"/>
      <c r="K17228" s="77"/>
      <c r="L17228" s="77"/>
      <c r="M17228" s="77"/>
    </row>
    <row r="17229" ht="15.75" customHeight="1">
      <c r="A17229" s="79">
        <f t="shared" si="3"/>
        <v>59231</v>
      </c>
      <c r="H17229" s="77"/>
      <c r="I17229" s="77"/>
      <c r="J17229" s="77"/>
      <c r="K17229" s="77"/>
      <c r="L17229" s="77"/>
      <c r="M17229" s="77"/>
    </row>
    <row r="17230" ht="15.75" customHeight="1">
      <c r="A17230" s="79">
        <f t="shared" si="3"/>
        <v>59232</v>
      </c>
      <c r="H17230" s="77"/>
      <c r="I17230" s="77"/>
      <c r="J17230" s="77"/>
      <c r="K17230" s="77"/>
      <c r="L17230" s="77"/>
      <c r="M17230" s="77"/>
    </row>
    <row r="17231" ht="15.75" customHeight="1">
      <c r="A17231" s="79">
        <f t="shared" si="3"/>
        <v>59233</v>
      </c>
      <c r="H17231" s="77"/>
      <c r="I17231" s="77"/>
      <c r="J17231" s="77"/>
      <c r="K17231" s="77"/>
      <c r="L17231" s="77"/>
      <c r="M17231" s="77"/>
    </row>
    <row r="17232" ht="15.75" customHeight="1">
      <c r="A17232" s="79">
        <f t="shared" si="3"/>
        <v>59234</v>
      </c>
      <c r="H17232" s="77"/>
      <c r="I17232" s="77"/>
      <c r="J17232" s="77"/>
      <c r="K17232" s="77"/>
      <c r="L17232" s="77"/>
      <c r="M17232" s="77"/>
    </row>
    <row r="17233" ht="15.75" customHeight="1">
      <c r="A17233" s="79">
        <f t="shared" si="3"/>
        <v>59235</v>
      </c>
      <c r="H17233" s="77"/>
      <c r="I17233" s="77"/>
      <c r="J17233" s="77"/>
      <c r="K17233" s="77"/>
      <c r="L17233" s="77"/>
      <c r="M17233" s="77"/>
    </row>
    <row r="17234" ht="15.75" customHeight="1">
      <c r="A17234" s="79">
        <f t="shared" si="3"/>
        <v>59236</v>
      </c>
      <c r="H17234" s="77"/>
      <c r="I17234" s="77"/>
      <c r="J17234" s="77"/>
      <c r="K17234" s="77"/>
      <c r="L17234" s="77"/>
      <c r="M17234" s="77"/>
    </row>
    <row r="17235" ht="15.75" customHeight="1">
      <c r="A17235" s="79">
        <f t="shared" si="3"/>
        <v>59237</v>
      </c>
      <c r="H17235" s="77"/>
      <c r="I17235" s="77"/>
      <c r="J17235" s="77"/>
      <c r="K17235" s="77"/>
      <c r="L17235" s="77"/>
      <c r="M17235" s="77"/>
    </row>
    <row r="17236" ht="15.75" customHeight="1">
      <c r="A17236" s="79">
        <f t="shared" si="3"/>
        <v>59238</v>
      </c>
      <c r="H17236" s="77"/>
      <c r="I17236" s="77"/>
      <c r="J17236" s="77"/>
      <c r="K17236" s="77"/>
      <c r="L17236" s="77"/>
      <c r="M17236" s="77"/>
    </row>
    <row r="17237" ht="15.75" customHeight="1">
      <c r="A17237" s="79">
        <f t="shared" si="3"/>
        <v>59239</v>
      </c>
      <c r="H17237" s="77"/>
      <c r="I17237" s="77"/>
      <c r="J17237" s="77"/>
      <c r="K17237" s="77"/>
      <c r="L17237" s="77"/>
      <c r="M17237" s="77"/>
    </row>
    <row r="17238" ht="15.75" customHeight="1">
      <c r="A17238" s="79">
        <f t="shared" si="3"/>
        <v>59240</v>
      </c>
      <c r="H17238" s="77"/>
      <c r="I17238" s="77"/>
      <c r="J17238" s="77"/>
      <c r="K17238" s="77"/>
      <c r="L17238" s="77"/>
      <c r="M17238" s="77"/>
    </row>
    <row r="17239" ht="15.75" customHeight="1">
      <c r="A17239" s="79">
        <f t="shared" si="3"/>
        <v>59241</v>
      </c>
      <c r="H17239" s="77"/>
      <c r="I17239" s="77"/>
      <c r="J17239" s="77"/>
      <c r="K17239" s="77"/>
      <c r="L17239" s="77"/>
      <c r="M17239" s="77"/>
    </row>
    <row r="17240" ht="15.75" customHeight="1">
      <c r="A17240" s="79">
        <f t="shared" si="3"/>
        <v>59242</v>
      </c>
      <c r="H17240" s="77"/>
      <c r="I17240" s="77"/>
      <c r="J17240" s="77"/>
      <c r="K17240" s="77"/>
      <c r="L17240" s="77"/>
      <c r="M17240" s="77"/>
    </row>
    <row r="17241" ht="15.75" customHeight="1">
      <c r="A17241" s="79">
        <f t="shared" si="3"/>
        <v>59243</v>
      </c>
      <c r="H17241" s="77"/>
      <c r="I17241" s="77"/>
      <c r="J17241" s="77"/>
      <c r="K17241" s="77"/>
      <c r="L17241" s="77"/>
      <c r="M17241" s="77"/>
    </row>
    <row r="17242" ht="15.75" customHeight="1">
      <c r="A17242" s="79">
        <f t="shared" si="3"/>
        <v>59244</v>
      </c>
      <c r="H17242" s="77"/>
      <c r="I17242" s="77"/>
      <c r="J17242" s="77"/>
      <c r="K17242" s="77"/>
      <c r="L17242" s="77"/>
      <c r="M17242" s="77"/>
    </row>
    <row r="17243" ht="15.75" customHeight="1">
      <c r="A17243" s="79">
        <f t="shared" si="3"/>
        <v>59245</v>
      </c>
      <c r="H17243" s="77"/>
      <c r="I17243" s="77"/>
      <c r="J17243" s="77"/>
      <c r="K17243" s="77"/>
      <c r="L17243" s="77"/>
      <c r="M17243" s="77"/>
    </row>
    <row r="17244" ht="15.75" customHeight="1">
      <c r="A17244" s="79">
        <f t="shared" si="3"/>
        <v>59246</v>
      </c>
      <c r="H17244" s="77"/>
      <c r="I17244" s="77"/>
      <c r="J17244" s="77"/>
      <c r="K17244" s="77"/>
      <c r="L17244" s="77"/>
      <c r="M17244" s="77"/>
    </row>
    <row r="17245" ht="15.75" customHeight="1">
      <c r="A17245" s="79">
        <f t="shared" si="3"/>
        <v>59247</v>
      </c>
      <c r="H17245" s="77"/>
      <c r="I17245" s="77"/>
      <c r="J17245" s="77"/>
      <c r="K17245" s="77"/>
      <c r="L17245" s="77"/>
      <c r="M17245" s="77"/>
    </row>
    <row r="17246" ht="15.75" customHeight="1">
      <c r="A17246" s="79">
        <f t="shared" si="3"/>
        <v>59248</v>
      </c>
      <c r="H17246" s="77"/>
      <c r="I17246" s="77"/>
      <c r="J17246" s="77"/>
      <c r="K17246" s="77"/>
      <c r="L17246" s="77"/>
      <c r="M17246" s="77"/>
    </row>
    <row r="17247" ht="15.75" customHeight="1">
      <c r="A17247" s="79">
        <f t="shared" si="3"/>
        <v>59249</v>
      </c>
      <c r="H17247" s="77"/>
      <c r="I17247" s="77"/>
      <c r="J17247" s="77"/>
      <c r="K17247" s="77"/>
      <c r="L17247" s="77"/>
      <c r="M17247" s="77"/>
    </row>
    <row r="17248" ht="15.75" customHeight="1">
      <c r="A17248" s="79">
        <f t="shared" si="3"/>
        <v>59250</v>
      </c>
      <c r="H17248" s="77"/>
      <c r="I17248" s="77"/>
      <c r="J17248" s="77"/>
      <c r="K17248" s="77"/>
      <c r="L17248" s="77"/>
      <c r="M17248" s="77"/>
    </row>
    <row r="17249" ht="15.75" customHeight="1">
      <c r="A17249" s="79">
        <f t="shared" si="3"/>
        <v>59251</v>
      </c>
      <c r="H17249" s="77"/>
      <c r="I17249" s="77"/>
      <c r="J17249" s="77"/>
      <c r="K17249" s="77"/>
      <c r="L17249" s="77"/>
      <c r="M17249" s="77"/>
    </row>
    <row r="17250" ht="15.75" customHeight="1">
      <c r="A17250" s="79">
        <f t="shared" si="3"/>
        <v>59252</v>
      </c>
      <c r="H17250" s="77"/>
      <c r="I17250" s="77"/>
      <c r="J17250" s="77"/>
      <c r="K17250" s="77"/>
      <c r="L17250" s="77"/>
      <c r="M17250" s="77"/>
    </row>
    <row r="17251" ht="15.75" customHeight="1">
      <c r="A17251" s="79">
        <f t="shared" si="3"/>
        <v>59253</v>
      </c>
      <c r="H17251" s="77"/>
      <c r="I17251" s="77"/>
      <c r="J17251" s="77"/>
      <c r="K17251" s="77"/>
      <c r="L17251" s="77"/>
      <c r="M17251" s="77"/>
    </row>
    <row r="17252" ht="15.75" customHeight="1">
      <c r="A17252" s="79">
        <f t="shared" si="3"/>
        <v>59254</v>
      </c>
      <c r="H17252" s="77"/>
      <c r="I17252" s="77"/>
      <c r="J17252" s="77"/>
      <c r="K17252" s="77"/>
      <c r="L17252" s="77"/>
      <c r="M17252" s="77"/>
    </row>
    <row r="17253" ht="15.75" customHeight="1">
      <c r="A17253" s="79">
        <f t="shared" si="3"/>
        <v>59255</v>
      </c>
      <c r="H17253" s="77"/>
      <c r="I17253" s="77"/>
      <c r="J17253" s="77"/>
      <c r="K17253" s="77"/>
      <c r="L17253" s="77"/>
      <c r="M17253" s="77"/>
    </row>
    <row r="17254" ht="15.75" customHeight="1">
      <c r="A17254" s="79">
        <f t="shared" si="3"/>
        <v>59256</v>
      </c>
      <c r="H17254" s="77"/>
      <c r="I17254" s="77"/>
      <c r="J17254" s="77"/>
      <c r="K17254" s="77"/>
      <c r="L17254" s="77"/>
      <c r="M17254" s="77"/>
    </row>
    <row r="17255" ht="15.75" customHeight="1">
      <c r="A17255" s="79">
        <f t="shared" si="3"/>
        <v>59257</v>
      </c>
      <c r="H17255" s="77"/>
      <c r="I17255" s="77"/>
      <c r="J17255" s="77"/>
      <c r="K17255" s="77"/>
      <c r="L17255" s="77"/>
      <c r="M17255" s="77"/>
    </row>
    <row r="17256" ht="15.75" customHeight="1">
      <c r="A17256" s="79">
        <f t="shared" si="3"/>
        <v>59258</v>
      </c>
      <c r="H17256" s="77"/>
      <c r="I17256" s="77"/>
      <c r="J17256" s="77"/>
      <c r="K17256" s="77"/>
      <c r="L17256" s="77"/>
      <c r="M17256" s="77"/>
    </row>
    <row r="17257" ht="15.75" customHeight="1">
      <c r="A17257" s="79">
        <f t="shared" si="3"/>
        <v>59259</v>
      </c>
      <c r="H17257" s="77"/>
      <c r="I17257" s="77"/>
      <c r="J17257" s="77"/>
      <c r="K17257" s="77"/>
      <c r="L17257" s="77"/>
      <c r="M17257" s="77"/>
    </row>
    <row r="17258" ht="15.75" customHeight="1">
      <c r="A17258" s="79">
        <f t="shared" si="3"/>
        <v>59260</v>
      </c>
      <c r="H17258" s="77"/>
      <c r="I17258" s="77"/>
      <c r="J17258" s="77"/>
      <c r="K17258" s="77"/>
      <c r="L17258" s="77"/>
      <c r="M17258" s="77"/>
    </row>
    <row r="17259" ht="15.75" customHeight="1">
      <c r="A17259" s="79">
        <f t="shared" si="3"/>
        <v>59261</v>
      </c>
      <c r="H17259" s="77"/>
      <c r="I17259" s="77"/>
      <c r="J17259" s="77"/>
      <c r="K17259" s="77"/>
      <c r="L17259" s="77"/>
      <c r="M17259" s="77"/>
    </row>
    <row r="17260" ht="15.75" customHeight="1">
      <c r="A17260" s="79">
        <f t="shared" si="3"/>
        <v>59262</v>
      </c>
      <c r="H17260" s="77"/>
      <c r="I17260" s="77"/>
      <c r="J17260" s="77"/>
      <c r="K17260" s="77"/>
      <c r="L17260" s="77"/>
      <c r="M17260" s="77"/>
    </row>
    <row r="17261" ht="15.75" customHeight="1">
      <c r="A17261" s="79">
        <f t="shared" si="3"/>
        <v>59263</v>
      </c>
      <c r="H17261" s="77"/>
      <c r="I17261" s="77"/>
      <c r="J17261" s="77"/>
      <c r="K17261" s="77"/>
      <c r="L17261" s="77"/>
      <c r="M17261" s="77"/>
    </row>
    <row r="17262" ht="15.75" customHeight="1">
      <c r="A17262" s="79">
        <f t="shared" si="3"/>
        <v>59264</v>
      </c>
      <c r="H17262" s="77"/>
      <c r="I17262" s="77"/>
      <c r="J17262" s="77"/>
      <c r="K17262" s="77"/>
      <c r="L17262" s="77"/>
      <c r="M17262" s="77"/>
    </row>
    <row r="17263" ht="15.75" customHeight="1">
      <c r="A17263" s="79">
        <f t="shared" si="3"/>
        <v>59265</v>
      </c>
      <c r="H17263" s="77"/>
      <c r="I17263" s="77"/>
      <c r="J17263" s="77"/>
      <c r="K17263" s="77"/>
      <c r="L17263" s="77"/>
      <c r="M17263" s="77"/>
    </row>
    <row r="17264" ht="15.75" customHeight="1">
      <c r="A17264" s="79">
        <f t="shared" si="3"/>
        <v>59266</v>
      </c>
      <c r="H17264" s="77"/>
      <c r="I17264" s="77"/>
      <c r="J17264" s="77"/>
      <c r="K17264" s="77"/>
      <c r="L17264" s="77"/>
      <c r="M17264" s="77"/>
    </row>
    <row r="17265" ht="15.75" customHeight="1">
      <c r="A17265" s="79">
        <f t="shared" si="3"/>
        <v>59267</v>
      </c>
      <c r="H17265" s="77"/>
      <c r="I17265" s="77"/>
      <c r="J17265" s="77"/>
      <c r="K17265" s="77"/>
      <c r="L17265" s="77"/>
      <c r="M17265" s="77"/>
    </row>
    <row r="17266" ht="15.75" customHeight="1">
      <c r="A17266" s="79">
        <f t="shared" si="3"/>
        <v>59268</v>
      </c>
      <c r="H17266" s="77"/>
      <c r="I17266" s="77"/>
      <c r="J17266" s="77"/>
      <c r="K17266" s="77"/>
      <c r="L17266" s="77"/>
      <c r="M17266" s="77"/>
    </row>
    <row r="17267" ht="15.75" customHeight="1">
      <c r="A17267" s="79">
        <f t="shared" si="3"/>
        <v>59269</v>
      </c>
      <c r="H17267" s="77"/>
      <c r="I17267" s="77"/>
      <c r="J17267" s="77"/>
      <c r="K17267" s="77"/>
      <c r="L17267" s="77"/>
      <c r="M17267" s="77"/>
    </row>
    <row r="17268" ht="15.75" customHeight="1">
      <c r="A17268" s="79">
        <f t="shared" si="3"/>
        <v>59270</v>
      </c>
      <c r="H17268" s="77"/>
      <c r="I17268" s="77"/>
      <c r="J17268" s="77"/>
      <c r="K17268" s="77"/>
      <c r="L17268" s="77"/>
      <c r="M17268" s="77"/>
    </row>
    <row r="17269" ht="15.75" customHeight="1">
      <c r="A17269" s="79">
        <f t="shared" si="3"/>
        <v>59271</v>
      </c>
      <c r="H17269" s="77"/>
      <c r="I17269" s="77"/>
      <c r="J17269" s="77"/>
      <c r="K17269" s="77"/>
      <c r="L17269" s="77"/>
      <c r="M17269" s="77"/>
    </row>
    <row r="17270" ht="15.75" customHeight="1">
      <c r="A17270" s="79">
        <f t="shared" si="3"/>
        <v>59272</v>
      </c>
      <c r="H17270" s="77"/>
      <c r="I17270" s="77"/>
      <c r="J17270" s="77"/>
      <c r="K17270" s="77"/>
      <c r="L17270" s="77"/>
      <c r="M17270" s="77"/>
    </row>
    <row r="17271" ht="15.75" customHeight="1">
      <c r="A17271" s="79">
        <f t="shared" si="3"/>
        <v>59273</v>
      </c>
      <c r="H17271" s="77"/>
      <c r="I17271" s="77"/>
      <c r="J17271" s="77"/>
      <c r="K17271" s="77"/>
      <c r="L17271" s="77"/>
      <c r="M17271" s="77"/>
    </row>
    <row r="17272" ht="15.75" customHeight="1">
      <c r="A17272" s="79">
        <f t="shared" si="3"/>
        <v>59274</v>
      </c>
      <c r="H17272" s="77"/>
      <c r="I17272" s="77"/>
      <c r="J17272" s="77"/>
      <c r="K17272" s="77"/>
      <c r="L17272" s="77"/>
      <c r="M17272" s="77"/>
    </row>
    <row r="17273" ht="15.75" customHeight="1">
      <c r="A17273" s="79">
        <f t="shared" si="3"/>
        <v>59275</v>
      </c>
      <c r="H17273" s="77"/>
      <c r="I17273" s="77"/>
      <c r="J17273" s="77"/>
      <c r="K17273" s="77"/>
      <c r="L17273" s="77"/>
      <c r="M17273" s="77"/>
    </row>
    <row r="17274" ht="15.75" customHeight="1">
      <c r="A17274" s="79">
        <f t="shared" si="3"/>
        <v>59276</v>
      </c>
      <c r="H17274" s="77"/>
      <c r="I17274" s="77"/>
      <c r="J17274" s="77"/>
      <c r="K17274" s="77"/>
      <c r="L17274" s="77"/>
      <c r="M17274" s="77"/>
    </row>
    <row r="17275" ht="15.75" customHeight="1">
      <c r="A17275" s="79">
        <f t="shared" si="3"/>
        <v>59277</v>
      </c>
      <c r="H17275" s="77"/>
      <c r="I17275" s="77"/>
      <c r="J17275" s="77"/>
      <c r="K17275" s="77"/>
      <c r="L17275" s="77"/>
      <c r="M17275" s="77"/>
    </row>
    <row r="17276" ht="15.75" customHeight="1">
      <c r="A17276" s="79">
        <f t="shared" si="3"/>
        <v>59278</v>
      </c>
      <c r="H17276" s="77"/>
      <c r="I17276" s="77"/>
      <c r="J17276" s="77"/>
      <c r="K17276" s="77"/>
      <c r="L17276" s="77"/>
      <c r="M17276" s="77"/>
    </row>
    <row r="17277" ht="15.75" customHeight="1">
      <c r="A17277" s="79">
        <f t="shared" si="3"/>
        <v>59279</v>
      </c>
      <c r="H17277" s="77"/>
      <c r="I17277" s="77"/>
      <c r="J17277" s="77"/>
      <c r="K17277" s="77"/>
      <c r="L17277" s="77"/>
      <c r="M17277" s="77"/>
    </row>
    <row r="17278" ht="15.75" customHeight="1">
      <c r="A17278" s="79">
        <f t="shared" si="3"/>
        <v>59280</v>
      </c>
      <c r="H17278" s="77"/>
      <c r="I17278" s="77"/>
      <c r="J17278" s="77"/>
      <c r="K17278" s="77"/>
      <c r="L17278" s="77"/>
      <c r="M17278" s="77"/>
    </row>
    <row r="17279" ht="15.75" customHeight="1">
      <c r="A17279" s="79">
        <f t="shared" si="3"/>
        <v>59281</v>
      </c>
      <c r="H17279" s="77"/>
      <c r="I17279" s="77"/>
      <c r="J17279" s="77"/>
      <c r="K17279" s="77"/>
      <c r="L17279" s="77"/>
      <c r="M17279" s="77"/>
    </row>
    <row r="17280" ht="15.75" customHeight="1">
      <c r="A17280" s="79">
        <f t="shared" si="3"/>
        <v>59282</v>
      </c>
      <c r="H17280" s="77"/>
      <c r="I17280" s="77"/>
      <c r="J17280" s="77"/>
      <c r="K17280" s="77"/>
      <c r="L17280" s="77"/>
      <c r="M17280" s="77"/>
    </row>
    <row r="17281" ht="15.75" customHeight="1">
      <c r="A17281" s="79">
        <f t="shared" si="3"/>
        <v>59283</v>
      </c>
      <c r="H17281" s="77"/>
      <c r="I17281" s="77"/>
      <c r="J17281" s="77"/>
      <c r="K17281" s="77"/>
      <c r="L17281" s="77"/>
      <c r="M17281" s="77"/>
    </row>
    <row r="17282" ht="15.75" customHeight="1">
      <c r="A17282" s="79">
        <f t="shared" si="3"/>
        <v>59284</v>
      </c>
      <c r="H17282" s="77"/>
      <c r="I17282" s="77"/>
      <c r="J17282" s="77"/>
      <c r="K17282" s="77"/>
      <c r="L17282" s="77"/>
      <c r="M17282" s="77"/>
    </row>
    <row r="17283" ht="15.75" customHeight="1">
      <c r="A17283" s="79">
        <f t="shared" si="3"/>
        <v>59285</v>
      </c>
      <c r="H17283" s="77"/>
      <c r="I17283" s="77"/>
      <c r="J17283" s="77"/>
      <c r="K17283" s="77"/>
      <c r="L17283" s="77"/>
      <c r="M17283" s="77"/>
    </row>
    <row r="17284" ht="15.75" customHeight="1">
      <c r="A17284" s="79">
        <f t="shared" si="3"/>
        <v>59286</v>
      </c>
      <c r="H17284" s="77"/>
      <c r="I17284" s="77"/>
      <c r="J17284" s="77"/>
      <c r="K17284" s="77"/>
      <c r="L17284" s="77"/>
      <c r="M17284" s="77"/>
    </row>
    <row r="17285" ht="15.75" customHeight="1">
      <c r="A17285" s="79">
        <f t="shared" si="3"/>
        <v>59287</v>
      </c>
      <c r="H17285" s="77"/>
      <c r="I17285" s="77"/>
      <c r="J17285" s="77"/>
      <c r="K17285" s="77"/>
      <c r="L17285" s="77"/>
      <c r="M17285" s="77"/>
    </row>
    <row r="17286" ht="15.75" customHeight="1">
      <c r="A17286" s="79">
        <f t="shared" si="3"/>
        <v>59288</v>
      </c>
      <c r="H17286" s="77"/>
      <c r="I17286" s="77"/>
      <c r="J17286" s="77"/>
      <c r="K17286" s="77"/>
      <c r="L17286" s="77"/>
      <c r="M17286" s="77"/>
    </row>
    <row r="17287" ht="15.75" customHeight="1">
      <c r="A17287" s="79">
        <f t="shared" si="3"/>
        <v>59289</v>
      </c>
      <c r="H17287" s="77"/>
      <c r="I17287" s="77"/>
      <c r="J17287" s="77"/>
      <c r="K17287" s="77"/>
      <c r="L17287" s="77"/>
      <c r="M17287" s="77"/>
    </row>
    <row r="17288" ht="15.75" customHeight="1">
      <c r="A17288" s="79">
        <f t="shared" si="3"/>
        <v>59290</v>
      </c>
      <c r="H17288" s="77"/>
      <c r="I17288" s="77"/>
      <c r="J17288" s="77"/>
      <c r="K17288" s="77"/>
      <c r="L17288" s="77"/>
      <c r="M17288" s="77"/>
    </row>
    <row r="17289" ht="15.75" customHeight="1">
      <c r="A17289" s="79">
        <f t="shared" si="3"/>
        <v>59291</v>
      </c>
      <c r="H17289" s="77"/>
      <c r="I17289" s="77"/>
      <c r="J17289" s="77"/>
      <c r="K17289" s="77"/>
      <c r="L17289" s="77"/>
      <c r="M17289" s="77"/>
    </row>
    <row r="17290" ht="15.75" customHeight="1">
      <c r="A17290" s="79">
        <f t="shared" si="3"/>
        <v>59292</v>
      </c>
      <c r="H17290" s="77"/>
      <c r="I17290" s="77"/>
      <c r="J17290" s="77"/>
      <c r="K17290" s="77"/>
      <c r="L17290" s="77"/>
      <c r="M17290" s="77"/>
    </row>
    <row r="17291" ht="15.75" customHeight="1">
      <c r="A17291" s="79">
        <f t="shared" si="3"/>
        <v>59293</v>
      </c>
      <c r="H17291" s="77"/>
      <c r="I17291" s="77"/>
      <c r="J17291" s="77"/>
      <c r="K17291" s="77"/>
      <c r="L17291" s="77"/>
      <c r="M17291" s="77"/>
    </row>
    <row r="17292" ht="15.75" customHeight="1">
      <c r="A17292" s="79">
        <f t="shared" si="3"/>
        <v>59294</v>
      </c>
      <c r="H17292" s="77"/>
      <c r="I17292" s="77"/>
      <c r="J17292" s="77"/>
      <c r="K17292" s="77"/>
      <c r="L17292" s="77"/>
      <c r="M17292" s="77"/>
    </row>
    <row r="17293" ht="15.75" customHeight="1">
      <c r="A17293" s="79">
        <f t="shared" si="3"/>
        <v>59295</v>
      </c>
      <c r="H17293" s="77"/>
      <c r="I17293" s="77"/>
      <c r="J17293" s="77"/>
      <c r="K17293" s="77"/>
      <c r="L17293" s="77"/>
      <c r="M17293" s="77"/>
    </row>
    <row r="17294" ht="15.75" customHeight="1">
      <c r="A17294" s="79">
        <f t="shared" si="3"/>
        <v>59296</v>
      </c>
      <c r="H17294" s="77"/>
      <c r="I17294" s="77"/>
      <c r="J17294" s="77"/>
      <c r="K17294" s="77"/>
      <c r="L17294" s="77"/>
      <c r="M17294" s="77"/>
    </row>
    <row r="17295" ht="15.75" customHeight="1">
      <c r="A17295" s="79">
        <f t="shared" si="3"/>
        <v>59297</v>
      </c>
      <c r="H17295" s="77"/>
      <c r="I17295" s="77"/>
      <c r="J17295" s="77"/>
      <c r="K17295" s="77"/>
      <c r="L17295" s="77"/>
      <c r="M17295" s="77"/>
    </row>
    <row r="17296" ht="15.75" customHeight="1">
      <c r="A17296" s="79">
        <f t="shared" si="3"/>
        <v>59298</v>
      </c>
      <c r="H17296" s="77"/>
      <c r="I17296" s="77"/>
      <c r="J17296" s="77"/>
      <c r="K17296" s="77"/>
      <c r="L17296" s="77"/>
      <c r="M17296" s="77"/>
    </row>
    <row r="17297" ht="15.75" customHeight="1">
      <c r="A17297" s="79">
        <f t="shared" si="3"/>
        <v>59299</v>
      </c>
      <c r="H17297" s="77"/>
      <c r="I17297" s="77"/>
      <c r="J17297" s="77"/>
      <c r="K17297" s="77"/>
      <c r="L17297" s="77"/>
      <c r="M17297" s="77"/>
    </row>
    <row r="17298" ht="15.75" customHeight="1">
      <c r="A17298" s="79">
        <f t="shared" si="3"/>
        <v>59300</v>
      </c>
      <c r="H17298" s="77"/>
      <c r="I17298" s="77"/>
      <c r="J17298" s="77"/>
      <c r="K17298" s="77"/>
      <c r="L17298" s="77"/>
      <c r="M17298" s="77"/>
    </row>
    <row r="17299" ht="15.75" customHeight="1">
      <c r="A17299" s="79">
        <f t="shared" si="3"/>
        <v>59301</v>
      </c>
      <c r="H17299" s="77"/>
      <c r="I17299" s="77"/>
      <c r="J17299" s="77"/>
      <c r="K17299" s="77"/>
      <c r="L17299" s="77"/>
      <c r="M17299" s="77"/>
    </row>
    <row r="17300" ht="15.75" customHeight="1">
      <c r="A17300" s="79">
        <f t="shared" si="3"/>
        <v>59302</v>
      </c>
      <c r="H17300" s="77"/>
      <c r="I17300" s="77"/>
      <c r="J17300" s="77"/>
      <c r="K17300" s="77"/>
      <c r="L17300" s="77"/>
      <c r="M17300" s="77"/>
    </row>
    <row r="17301" ht="15.75" customHeight="1">
      <c r="A17301" s="79">
        <f t="shared" si="3"/>
        <v>59303</v>
      </c>
      <c r="H17301" s="77"/>
      <c r="I17301" s="77"/>
      <c r="J17301" s="77"/>
      <c r="K17301" s="77"/>
      <c r="L17301" s="77"/>
      <c r="M17301" s="77"/>
    </row>
    <row r="17302" ht="15.75" customHeight="1">
      <c r="A17302" s="79">
        <f t="shared" si="3"/>
        <v>59304</v>
      </c>
      <c r="H17302" s="77"/>
      <c r="I17302" s="77"/>
      <c r="J17302" s="77"/>
      <c r="K17302" s="77"/>
      <c r="L17302" s="77"/>
      <c r="M17302" s="77"/>
    </row>
    <row r="17303" ht="15.75" customHeight="1">
      <c r="A17303" s="79">
        <f t="shared" si="3"/>
        <v>59305</v>
      </c>
      <c r="H17303" s="77"/>
      <c r="I17303" s="77"/>
      <c r="J17303" s="77"/>
      <c r="K17303" s="77"/>
      <c r="L17303" s="77"/>
      <c r="M17303" s="77"/>
    </row>
    <row r="17304" ht="15.75" customHeight="1">
      <c r="A17304" s="79">
        <f t="shared" si="3"/>
        <v>59306</v>
      </c>
      <c r="H17304" s="77"/>
      <c r="I17304" s="77"/>
      <c r="J17304" s="77"/>
      <c r="K17304" s="77"/>
      <c r="L17304" s="77"/>
      <c r="M17304" s="77"/>
    </row>
    <row r="17305" ht="15.75" customHeight="1">
      <c r="A17305" s="79">
        <f t="shared" si="3"/>
        <v>59307</v>
      </c>
      <c r="H17305" s="77"/>
      <c r="I17305" s="77"/>
      <c r="J17305" s="77"/>
      <c r="K17305" s="77"/>
      <c r="L17305" s="77"/>
      <c r="M17305" s="77"/>
    </row>
    <row r="17306" ht="15.75" customHeight="1">
      <c r="A17306" s="79">
        <f t="shared" si="3"/>
        <v>59308</v>
      </c>
      <c r="H17306" s="77"/>
      <c r="I17306" s="77"/>
      <c r="J17306" s="77"/>
      <c r="K17306" s="77"/>
      <c r="L17306" s="77"/>
      <c r="M17306" s="77"/>
    </row>
    <row r="17307" ht="15.75" customHeight="1">
      <c r="A17307" s="79">
        <f t="shared" si="3"/>
        <v>59309</v>
      </c>
      <c r="H17307" s="77"/>
      <c r="I17307" s="77"/>
      <c r="J17307" s="77"/>
      <c r="K17307" s="77"/>
      <c r="L17307" s="77"/>
      <c r="M17307" s="77"/>
    </row>
    <row r="17308" ht="15.75" customHeight="1">
      <c r="A17308" s="79">
        <f t="shared" si="3"/>
        <v>59310</v>
      </c>
      <c r="H17308" s="77"/>
      <c r="I17308" s="77"/>
      <c r="J17308" s="77"/>
      <c r="K17308" s="77"/>
      <c r="L17308" s="77"/>
      <c r="M17308" s="77"/>
    </row>
    <row r="17309" ht="15.75" customHeight="1">
      <c r="A17309" s="79">
        <f t="shared" si="3"/>
        <v>59311</v>
      </c>
      <c r="H17309" s="77"/>
      <c r="I17309" s="77"/>
      <c r="J17309" s="77"/>
      <c r="K17309" s="77"/>
      <c r="L17309" s="77"/>
      <c r="M17309" s="77"/>
    </row>
    <row r="17310" ht="15.75" customHeight="1">
      <c r="A17310" s="79">
        <f t="shared" si="3"/>
        <v>59312</v>
      </c>
      <c r="H17310" s="77"/>
      <c r="I17310" s="77"/>
      <c r="J17310" s="77"/>
      <c r="K17310" s="77"/>
      <c r="L17310" s="77"/>
      <c r="M17310" s="77"/>
    </row>
    <row r="17311" ht="15.75" customHeight="1">
      <c r="A17311" s="79">
        <f t="shared" si="3"/>
        <v>59313</v>
      </c>
      <c r="H17311" s="77"/>
      <c r="I17311" s="77"/>
      <c r="J17311" s="77"/>
      <c r="K17311" s="77"/>
      <c r="L17311" s="77"/>
      <c r="M17311" s="77"/>
    </row>
    <row r="17312" ht="15.75" customHeight="1">
      <c r="A17312" s="79">
        <f t="shared" si="3"/>
        <v>59314</v>
      </c>
      <c r="H17312" s="77"/>
      <c r="I17312" s="77"/>
      <c r="J17312" s="77"/>
      <c r="K17312" s="77"/>
      <c r="L17312" s="77"/>
      <c r="M17312" s="77"/>
    </row>
    <row r="17313" ht="15.75" customHeight="1">
      <c r="A17313" s="79">
        <f t="shared" si="3"/>
        <v>59315</v>
      </c>
      <c r="H17313" s="77"/>
      <c r="I17313" s="77"/>
      <c r="J17313" s="77"/>
      <c r="K17313" s="77"/>
      <c r="L17313" s="77"/>
      <c r="M17313" s="77"/>
    </row>
    <row r="17314" ht="15.75" customHeight="1">
      <c r="A17314" s="79">
        <f t="shared" si="3"/>
        <v>59316</v>
      </c>
      <c r="H17314" s="77"/>
      <c r="I17314" s="77"/>
      <c r="J17314" s="77"/>
      <c r="K17314" s="77"/>
      <c r="L17314" s="77"/>
      <c r="M17314" s="77"/>
    </row>
    <row r="17315" ht="15.75" customHeight="1">
      <c r="A17315" s="79">
        <f t="shared" si="3"/>
        <v>59317</v>
      </c>
      <c r="H17315" s="77"/>
      <c r="I17315" s="77"/>
      <c r="J17315" s="77"/>
      <c r="K17315" s="77"/>
      <c r="L17315" s="77"/>
      <c r="M17315" s="77"/>
    </row>
    <row r="17316" ht="15.75" customHeight="1">
      <c r="A17316" s="79">
        <f t="shared" si="3"/>
        <v>59318</v>
      </c>
      <c r="H17316" s="77"/>
      <c r="I17316" s="77"/>
      <c r="J17316" s="77"/>
      <c r="K17316" s="77"/>
      <c r="L17316" s="77"/>
      <c r="M17316" s="77"/>
    </row>
    <row r="17317" ht="15.75" customHeight="1">
      <c r="A17317" s="79">
        <f t="shared" si="3"/>
        <v>59319</v>
      </c>
      <c r="H17317" s="77"/>
      <c r="I17317" s="77"/>
      <c r="J17317" s="77"/>
      <c r="K17317" s="77"/>
      <c r="L17317" s="77"/>
      <c r="M17317" s="77"/>
    </row>
    <row r="17318" ht="15.75" customHeight="1">
      <c r="A17318" s="79">
        <f t="shared" si="3"/>
        <v>59320</v>
      </c>
      <c r="H17318" s="77"/>
      <c r="I17318" s="77"/>
      <c r="J17318" s="77"/>
      <c r="K17318" s="77"/>
      <c r="L17318" s="77"/>
      <c r="M17318" s="77"/>
    </row>
    <row r="17319" ht="15.75" customHeight="1">
      <c r="A17319" s="79">
        <f t="shared" si="3"/>
        <v>59321</v>
      </c>
      <c r="H17319" s="77"/>
      <c r="I17319" s="77"/>
      <c r="J17319" s="77"/>
      <c r="K17319" s="77"/>
      <c r="L17319" s="77"/>
      <c r="M17319" s="77"/>
    </row>
    <row r="17320" ht="15.75" customHeight="1">
      <c r="A17320" s="79">
        <f t="shared" si="3"/>
        <v>59322</v>
      </c>
      <c r="H17320" s="77"/>
      <c r="I17320" s="77"/>
      <c r="J17320" s="77"/>
      <c r="K17320" s="77"/>
      <c r="L17320" s="77"/>
      <c r="M17320" s="77"/>
    </row>
    <row r="17321" ht="15.75" customHeight="1">
      <c r="A17321" s="79">
        <f t="shared" si="3"/>
        <v>59323</v>
      </c>
      <c r="H17321" s="77"/>
      <c r="I17321" s="77"/>
      <c r="J17321" s="77"/>
      <c r="K17321" s="77"/>
      <c r="L17321" s="77"/>
      <c r="M17321" s="77"/>
    </row>
    <row r="17322" ht="15.75" customHeight="1">
      <c r="A17322" s="79">
        <f t="shared" si="3"/>
        <v>59324</v>
      </c>
      <c r="H17322" s="77"/>
      <c r="I17322" s="77"/>
      <c r="J17322" s="77"/>
      <c r="K17322" s="77"/>
      <c r="L17322" s="77"/>
      <c r="M17322" s="77"/>
    </row>
    <row r="17323" ht="15.75" customHeight="1">
      <c r="A17323" s="79">
        <f t="shared" si="3"/>
        <v>59325</v>
      </c>
      <c r="H17323" s="77"/>
      <c r="I17323" s="77"/>
      <c r="J17323" s="77"/>
      <c r="K17323" s="77"/>
      <c r="L17323" s="77"/>
      <c r="M17323" s="77"/>
    </row>
    <row r="17324" ht="15.75" customHeight="1">
      <c r="A17324" s="79">
        <f t="shared" si="3"/>
        <v>59326</v>
      </c>
      <c r="H17324" s="77"/>
      <c r="I17324" s="77"/>
      <c r="J17324" s="77"/>
      <c r="K17324" s="77"/>
      <c r="L17324" s="77"/>
      <c r="M17324" s="77"/>
    </row>
    <row r="17325" ht="15.75" customHeight="1">
      <c r="A17325" s="79">
        <f t="shared" si="3"/>
        <v>59327</v>
      </c>
      <c r="H17325" s="77"/>
      <c r="I17325" s="77"/>
      <c r="J17325" s="77"/>
      <c r="K17325" s="77"/>
      <c r="L17325" s="77"/>
      <c r="M17325" s="77"/>
    </row>
    <row r="17326" ht="15.75" customHeight="1">
      <c r="A17326" s="79">
        <f t="shared" si="3"/>
        <v>59328</v>
      </c>
      <c r="H17326" s="77"/>
      <c r="I17326" s="77"/>
      <c r="J17326" s="77"/>
      <c r="K17326" s="77"/>
      <c r="L17326" s="77"/>
      <c r="M17326" s="77"/>
    </row>
    <row r="17327" ht="15.75" customHeight="1">
      <c r="A17327" s="79">
        <f t="shared" si="3"/>
        <v>59329</v>
      </c>
      <c r="H17327" s="77"/>
      <c r="I17327" s="77"/>
      <c r="J17327" s="77"/>
      <c r="K17327" s="77"/>
      <c r="L17327" s="77"/>
      <c r="M17327" s="77"/>
    </row>
    <row r="17328" ht="15.75" customHeight="1">
      <c r="A17328" s="79">
        <f t="shared" si="3"/>
        <v>59330</v>
      </c>
      <c r="H17328" s="77"/>
      <c r="I17328" s="77"/>
      <c r="J17328" s="77"/>
      <c r="K17328" s="77"/>
      <c r="L17328" s="77"/>
      <c r="M17328" s="77"/>
    </row>
    <row r="17329" ht="15.75" customHeight="1">
      <c r="A17329" s="79">
        <f t="shared" si="3"/>
        <v>59331</v>
      </c>
      <c r="H17329" s="77"/>
      <c r="I17329" s="77"/>
      <c r="J17329" s="77"/>
      <c r="K17329" s="77"/>
      <c r="L17329" s="77"/>
      <c r="M17329" s="77"/>
    </row>
    <row r="17330" ht="15.75" customHeight="1">
      <c r="A17330" s="79">
        <f t="shared" si="3"/>
        <v>59332</v>
      </c>
      <c r="H17330" s="77"/>
      <c r="I17330" s="77"/>
      <c r="J17330" s="77"/>
      <c r="K17330" s="77"/>
      <c r="L17330" s="77"/>
      <c r="M17330" s="77"/>
    </row>
    <row r="17331" ht="15.75" customHeight="1">
      <c r="A17331" s="79">
        <f t="shared" si="3"/>
        <v>59333</v>
      </c>
      <c r="H17331" s="77"/>
      <c r="I17331" s="77"/>
      <c r="J17331" s="77"/>
      <c r="K17331" s="77"/>
      <c r="L17331" s="77"/>
      <c r="M17331" s="77"/>
    </row>
    <row r="17332" ht="15.75" customHeight="1">
      <c r="A17332" s="79">
        <f t="shared" si="3"/>
        <v>59334</v>
      </c>
      <c r="H17332" s="77"/>
      <c r="I17332" s="77"/>
      <c r="J17332" s="77"/>
      <c r="K17332" s="77"/>
      <c r="L17332" s="77"/>
      <c r="M17332" s="77"/>
    </row>
    <row r="17333" ht="15.75" customHeight="1">
      <c r="A17333" s="79">
        <f t="shared" si="3"/>
        <v>59335</v>
      </c>
      <c r="H17333" s="77"/>
      <c r="I17333" s="77"/>
      <c r="J17333" s="77"/>
      <c r="K17333" s="77"/>
      <c r="L17333" s="77"/>
      <c r="M17333" s="77"/>
    </row>
    <row r="17334" ht="15.75" customHeight="1">
      <c r="A17334" s="79">
        <f t="shared" si="3"/>
        <v>59336</v>
      </c>
      <c r="H17334" s="77"/>
      <c r="I17334" s="77"/>
      <c r="J17334" s="77"/>
      <c r="K17334" s="77"/>
      <c r="L17334" s="77"/>
      <c r="M17334" s="77"/>
    </row>
    <row r="17335" ht="15.75" customHeight="1">
      <c r="A17335" s="79">
        <f t="shared" si="3"/>
        <v>59337</v>
      </c>
      <c r="H17335" s="77"/>
      <c r="I17335" s="77"/>
      <c r="J17335" s="77"/>
      <c r="K17335" s="77"/>
      <c r="L17335" s="77"/>
      <c r="M17335" s="77"/>
    </row>
    <row r="17336" ht="15.75" customHeight="1">
      <c r="A17336" s="79">
        <f t="shared" si="3"/>
        <v>59338</v>
      </c>
      <c r="H17336" s="77"/>
      <c r="I17336" s="77"/>
      <c r="J17336" s="77"/>
      <c r="K17336" s="77"/>
      <c r="L17336" s="77"/>
      <c r="M17336" s="77"/>
    </row>
    <row r="17337" ht="15.75" customHeight="1">
      <c r="A17337" s="79">
        <f t="shared" si="3"/>
        <v>59339</v>
      </c>
      <c r="H17337" s="77"/>
      <c r="I17337" s="77"/>
      <c r="J17337" s="77"/>
      <c r="K17337" s="77"/>
      <c r="L17337" s="77"/>
      <c r="M17337" s="77"/>
    </row>
    <row r="17338" ht="15.75" customHeight="1">
      <c r="A17338" s="79">
        <f t="shared" si="3"/>
        <v>59340</v>
      </c>
      <c r="H17338" s="77"/>
      <c r="I17338" s="77"/>
      <c r="J17338" s="77"/>
      <c r="K17338" s="77"/>
      <c r="L17338" s="77"/>
      <c r="M17338" s="77"/>
    </row>
    <row r="17339" ht="15.75" customHeight="1">
      <c r="A17339" s="79">
        <f t="shared" si="3"/>
        <v>59341</v>
      </c>
      <c r="H17339" s="77"/>
      <c r="I17339" s="77"/>
      <c r="J17339" s="77"/>
      <c r="K17339" s="77"/>
      <c r="L17339" s="77"/>
      <c r="M17339" s="77"/>
    </row>
    <row r="17340" ht="15.75" customHeight="1">
      <c r="A17340" s="79">
        <f t="shared" si="3"/>
        <v>59342</v>
      </c>
      <c r="H17340" s="77"/>
      <c r="I17340" s="77"/>
      <c r="J17340" s="77"/>
      <c r="K17340" s="77"/>
      <c r="L17340" s="77"/>
      <c r="M17340" s="77"/>
    </row>
    <row r="17341" ht="15.75" customHeight="1">
      <c r="A17341" s="79">
        <f t="shared" si="3"/>
        <v>59343</v>
      </c>
      <c r="H17341" s="77"/>
      <c r="I17341" s="77"/>
      <c r="J17341" s="77"/>
      <c r="K17341" s="77"/>
      <c r="L17341" s="77"/>
      <c r="M17341" s="77"/>
    </row>
    <row r="17342" ht="15.75" customHeight="1">
      <c r="A17342" s="79">
        <f t="shared" si="3"/>
        <v>59344</v>
      </c>
      <c r="H17342" s="77"/>
      <c r="I17342" s="77"/>
      <c r="J17342" s="77"/>
      <c r="K17342" s="77"/>
      <c r="L17342" s="77"/>
      <c r="M17342" s="77"/>
    </row>
    <row r="17343" ht="15.75" customHeight="1">
      <c r="A17343" s="79">
        <f t="shared" si="3"/>
        <v>59345</v>
      </c>
      <c r="H17343" s="77"/>
      <c r="I17343" s="77"/>
      <c r="J17343" s="77"/>
      <c r="K17343" s="77"/>
      <c r="L17343" s="77"/>
      <c r="M17343" s="77"/>
    </row>
    <row r="17344" ht="15.75" customHeight="1">
      <c r="A17344" s="79">
        <f t="shared" si="3"/>
        <v>59346</v>
      </c>
      <c r="H17344" s="77"/>
      <c r="I17344" s="77"/>
      <c r="J17344" s="77"/>
      <c r="K17344" s="77"/>
      <c r="L17344" s="77"/>
      <c r="M17344" s="77"/>
    </row>
    <row r="17345" ht="15.75" customHeight="1">
      <c r="A17345" s="79">
        <f t="shared" si="3"/>
        <v>59347</v>
      </c>
      <c r="H17345" s="77"/>
      <c r="I17345" s="77"/>
      <c r="J17345" s="77"/>
      <c r="K17345" s="77"/>
      <c r="L17345" s="77"/>
      <c r="M17345" s="77"/>
    </row>
    <row r="17346" ht="15.75" customHeight="1">
      <c r="A17346" s="79">
        <f t="shared" si="3"/>
        <v>59348</v>
      </c>
      <c r="H17346" s="77"/>
      <c r="I17346" s="77"/>
      <c r="J17346" s="77"/>
      <c r="K17346" s="77"/>
      <c r="L17346" s="77"/>
      <c r="M17346" s="77"/>
    </row>
    <row r="17347" ht="15.75" customHeight="1">
      <c r="A17347" s="79">
        <f t="shared" si="3"/>
        <v>59349</v>
      </c>
      <c r="H17347" s="77"/>
      <c r="I17347" s="77"/>
      <c r="J17347" s="77"/>
      <c r="K17347" s="77"/>
      <c r="L17347" s="77"/>
      <c r="M17347" s="77"/>
    </row>
    <row r="17348" ht="15.75" customHeight="1">
      <c r="A17348" s="79">
        <f t="shared" si="3"/>
        <v>59350</v>
      </c>
      <c r="H17348" s="77"/>
      <c r="I17348" s="77"/>
      <c r="J17348" s="77"/>
      <c r="K17348" s="77"/>
      <c r="L17348" s="77"/>
      <c r="M17348" s="77"/>
    </row>
    <row r="17349" ht="15.75" customHeight="1">
      <c r="A17349" s="79">
        <f t="shared" si="3"/>
        <v>59351</v>
      </c>
      <c r="H17349" s="77"/>
      <c r="I17349" s="77"/>
      <c r="J17349" s="77"/>
      <c r="K17349" s="77"/>
      <c r="L17349" s="77"/>
      <c r="M17349" s="77"/>
    </row>
    <row r="17350" ht="15.75" customHeight="1">
      <c r="A17350" s="79">
        <f t="shared" si="3"/>
        <v>59352</v>
      </c>
      <c r="H17350" s="77"/>
      <c r="I17350" s="77"/>
      <c r="J17350" s="77"/>
      <c r="K17350" s="77"/>
      <c r="L17350" s="77"/>
      <c r="M17350" s="77"/>
    </row>
    <row r="17351" ht="15.75" customHeight="1">
      <c r="A17351" s="79">
        <f t="shared" si="3"/>
        <v>59353</v>
      </c>
      <c r="H17351" s="77"/>
      <c r="I17351" s="77"/>
      <c r="J17351" s="77"/>
      <c r="K17351" s="77"/>
      <c r="L17351" s="77"/>
      <c r="M17351" s="77"/>
    </row>
    <row r="17352" ht="15.75" customHeight="1">
      <c r="A17352" s="79">
        <f t="shared" si="3"/>
        <v>59354</v>
      </c>
      <c r="H17352" s="77"/>
      <c r="I17352" s="77"/>
      <c r="J17352" s="77"/>
      <c r="K17352" s="77"/>
      <c r="L17352" s="77"/>
      <c r="M17352" s="77"/>
    </row>
    <row r="17353" ht="15.75" customHeight="1">
      <c r="A17353" s="79">
        <f t="shared" si="3"/>
        <v>59355</v>
      </c>
      <c r="H17353" s="77"/>
      <c r="I17353" s="77"/>
      <c r="J17353" s="77"/>
      <c r="K17353" s="77"/>
      <c r="L17353" s="77"/>
      <c r="M17353" s="77"/>
    </row>
    <row r="17354" ht="15.75" customHeight="1">
      <c r="A17354" s="79">
        <f t="shared" si="3"/>
        <v>59356</v>
      </c>
      <c r="H17354" s="77"/>
      <c r="I17354" s="77"/>
      <c r="J17354" s="77"/>
      <c r="K17354" s="77"/>
      <c r="L17354" s="77"/>
      <c r="M17354" s="77"/>
    </row>
    <row r="17355" ht="15.75" customHeight="1">
      <c r="A17355" s="79">
        <f t="shared" si="3"/>
        <v>59357</v>
      </c>
      <c r="H17355" s="77"/>
      <c r="I17355" s="77"/>
      <c r="J17355" s="77"/>
      <c r="K17355" s="77"/>
      <c r="L17355" s="77"/>
      <c r="M17355" s="77"/>
    </row>
    <row r="17356" ht="15.75" customHeight="1">
      <c r="A17356" s="79">
        <f t="shared" si="3"/>
        <v>59358</v>
      </c>
      <c r="H17356" s="77"/>
      <c r="I17356" s="77"/>
      <c r="J17356" s="77"/>
      <c r="K17356" s="77"/>
      <c r="L17356" s="77"/>
      <c r="M17356" s="77"/>
    </row>
    <row r="17357" ht="15.75" customHeight="1">
      <c r="A17357" s="79">
        <f t="shared" si="3"/>
        <v>59359</v>
      </c>
      <c r="H17357" s="77"/>
      <c r="I17357" s="77"/>
      <c r="J17357" s="77"/>
      <c r="K17357" s="77"/>
      <c r="L17357" s="77"/>
      <c r="M17357" s="77"/>
    </row>
    <row r="17358" ht="15.75" customHeight="1">
      <c r="A17358" s="79">
        <f t="shared" si="3"/>
        <v>59360</v>
      </c>
      <c r="H17358" s="77"/>
      <c r="I17358" s="77"/>
      <c r="J17358" s="77"/>
      <c r="K17358" s="77"/>
      <c r="L17358" s="77"/>
      <c r="M17358" s="77"/>
    </row>
    <row r="17359" ht="15.75" customHeight="1">
      <c r="A17359" s="79">
        <f t="shared" si="3"/>
        <v>59361</v>
      </c>
      <c r="H17359" s="77"/>
      <c r="I17359" s="77"/>
      <c r="J17359" s="77"/>
      <c r="K17359" s="77"/>
      <c r="L17359" s="77"/>
      <c r="M17359" s="77"/>
    </row>
    <row r="17360" ht="15.75" customHeight="1">
      <c r="A17360" s="79">
        <f t="shared" si="3"/>
        <v>59362</v>
      </c>
      <c r="H17360" s="77"/>
      <c r="I17360" s="77"/>
      <c r="J17360" s="77"/>
      <c r="K17360" s="77"/>
      <c r="L17360" s="77"/>
      <c r="M17360" s="77"/>
    </row>
    <row r="17361" ht="15.75" customHeight="1">
      <c r="A17361" s="79">
        <f t="shared" si="3"/>
        <v>59363</v>
      </c>
      <c r="H17361" s="77"/>
      <c r="I17361" s="77"/>
      <c r="J17361" s="77"/>
      <c r="K17361" s="77"/>
      <c r="L17361" s="77"/>
      <c r="M17361" s="77"/>
    </row>
    <row r="17362" ht="15.75" customHeight="1">
      <c r="A17362" s="79">
        <f t="shared" si="3"/>
        <v>59364</v>
      </c>
      <c r="H17362" s="77"/>
      <c r="I17362" s="77"/>
      <c r="J17362" s="77"/>
      <c r="K17362" s="77"/>
      <c r="L17362" s="77"/>
      <c r="M17362" s="77"/>
    </row>
    <row r="17363" ht="15.75" customHeight="1">
      <c r="A17363" s="79">
        <f t="shared" si="3"/>
        <v>59365</v>
      </c>
      <c r="H17363" s="77"/>
      <c r="I17363" s="77"/>
      <c r="J17363" s="77"/>
      <c r="K17363" s="77"/>
      <c r="L17363" s="77"/>
      <c r="M17363" s="77"/>
    </row>
    <row r="17364" ht="15.75" customHeight="1">
      <c r="A17364" s="79">
        <f t="shared" si="3"/>
        <v>59366</v>
      </c>
      <c r="H17364" s="77"/>
      <c r="I17364" s="77"/>
      <c r="J17364" s="77"/>
      <c r="K17364" s="77"/>
      <c r="L17364" s="77"/>
      <c r="M17364" s="77"/>
    </row>
    <row r="17365" ht="15.75" customHeight="1">
      <c r="A17365" s="79">
        <f t="shared" si="3"/>
        <v>59367</v>
      </c>
      <c r="H17365" s="77"/>
      <c r="I17365" s="77"/>
      <c r="J17365" s="77"/>
      <c r="K17365" s="77"/>
      <c r="L17365" s="77"/>
      <c r="M17365" s="77"/>
    </row>
    <row r="17366" ht="15.75" customHeight="1">
      <c r="A17366" s="79">
        <f t="shared" si="3"/>
        <v>59368</v>
      </c>
      <c r="H17366" s="77"/>
      <c r="I17366" s="77"/>
      <c r="J17366" s="77"/>
      <c r="K17366" s="77"/>
      <c r="L17366" s="77"/>
      <c r="M17366" s="77"/>
    </row>
    <row r="17367" ht="15.75" customHeight="1">
      <c r="A17367" s="79">
        <f t="shared" si="3"/>
        <v>59369</v>
      </c>
      <c r="H17367" s="77"/>
      <c r="I17367" s="77"/>
      <c r="J17367" s="77"/>
      <c r="K17367" s="77"/>
      <c r="L17367" s="77"/>
      <c r="M17367" s="77"/>
    </row>
    <row r="17368" ht="15.75" customHeight="1">
      <c r="A17368" s="79">
        <f t="shared" si="3"/>
        <v>59370</v>
      </c>
      <c r="H17368" s="77"/>
      <c r="I17368" s="77"/>
      <c r="J17368" s="77"/>
      <c r="K17368" s="77"/>
      <c r="L17368" s="77"/>
      <c r="M17368" s="77"/>
    </row>
    <row r="17369" ht="15.75" customHeight="1">
      <c r="A17369" s="79">
        <f t="shared" si="3"/>
        <v>59371</v>
      </c>
      <c r="H17369" s="77"/>
      <c r="I17369" s="77"/>
      <c r="J17369" s="77"/>
      <c r="K17369" s="77"/>
      <c r="L17369" s="77"/>
      <c r="M17369" s="77"/>
    </row>
    <row r="17370" ht="15.75" customHeight="1">
      <c r="A17370" s="79">
        <f t="shared" si="3"/>
        <v>59372</v>
      </c>
      <c r="H17370" s="77"/>
      <c r="I17370" s="77"/>
      <c r="J17370" s="77"/>
      <c r="K17370" s="77"/>
      <c r="L17370" s="77"/>
      <c r="M17370" s="77"/>
    </row>
    <row r="17371" ht="15.75" customHeight="1">
      <c r="A17371" s="79">
        <f t="shared" si="3"/>
        <v>59373</v>
      </c>
      <c r="H17371" s="77"/>
      <c r="I17371" s="77"/>
      <c r="J17371" s="77"/>
      <c r="K17371" s="77"/>
      <c r="L17371" s="77"/>
      <c r="M17371" s="77"/>
    </row>
    <row r="17372" ht="15.75" customHeight="1">
      <c r="A17372" s="79">
        <f t="shared" si="3"/>
        <v>59374</v>
      </c>
      <c r="H17372" s="77"/>
      <c r="I17372" s="77"/>
      <c r="J17372" s="77"/>
      <c r="K17372" s="77"/>
      <c r="L17372" s="77"/>
      <c r="M17372" s="77"/>
    </row>
    <row r="17373" ht="15.75" customHeight="1">
      <c r="A17373" s="79">
        <f t="shared" si="3"/>
        <v>59375</v>
      </c>
      <c r="H17373" s="77"/>
      <c r="I17373" s="77"/>
      <c r="J17373" s="77"/>
      <c r="K17373" s="77"/>
      <c r="L17373" s="77"/>
      <c r="M17373" s="77"/>
    </row>
    <row r="17374" ht="15.75" customHeight="1">
      <c r="A17374" s="79">
        <f t="shared" si="3"/>
        <v>59376</v>
      </c>
      <c r="H17374" s="77"/>
      <c r="I17374" s="77"/>
      <c r="J17374" s="77"/>
      <c r="K17374" s="77"/>
      <c r="L17374" s="77"/>
      <c r="M17374" s="77"/>
    </row>
    <row r="17375" ht="15.75" customHeight="1">
      <c r="A17375" s="79">
        <f t="shared" si="3"/>
        <v>59377</v>
      </c>
      <c r="H17375" s="77"/>
      <c r="I17375" s="77"/>
      <c r="J17375" s="77"/>
      <c r="K17375" s="77"/>
      <c r="L17375" s="77"/>
      <c r="M17375" s="77"/>
    </row>
    <row r="17376" ht="15.75" customHeight="1">
      <c r="A17376" s="79">
        <f t="shared" si="3"/>
        <v>59378</v>
      </c>
      <c r="H17376" s="77"/>
      <c r="I17376" s="77"/>
      <c r="J17376" s="77"/>
      <c r="K17376" s="77"/>
      <c r="L17376" s="77"/>
      <c r="M17376" s="77"/>
    </row>
    <row r="17377" ht="15.75" customHeight="1">
      <c r="A17377" s="79">
        <f t="shared" si="3"/>
        <v>59379</v>
      </c>
      <c r="H17377" s="77"/>
      <c r="I17377" s="77"/>
      <c r="J17377" s="77"/>
      <c r="K17377" s="77"/>
      <c r="L17377" s="77"/>
      <c r="M17377" s="77"/>
    </row>
    <row r="17378" ht="15.75" customHeight="1">
      <c r="A17378" s="79">
        <f t="shared" si="3"/>
        <v>59380</v>
      </c>
      <c r="H17378" s="77"/>
      <c r="I17378" s="77"/>
      <c r="J17378" s="77"/>
      <c r="K17378" s="77"/>
      <c r="L17378" s="77"/>
      <c r="M17378" s="77"/>
    </row>
    <row r="17379" ht="15.75" customHeight="1">
      <c r="A17379" s="79">
        <f t="shared" si="3"/>
        <v>59381</v>
      </c>
      <c r="H17379" s="77"/>
      <c r="I17379" s="77"/>
      <c r="J17379" s="77"/>
      <c r="K17379" s="77"/>
      <c r="L17379" s="77"/>
      <c r="M17379" s="77"/>
    </row>
    <row r="17380" ht="15.75" customHeight="1">
      <c r="A17380" s="79">
        <f t="shared" si="3"/>
        <v>59382</v>
      </c>
      <c r="H17380" s="77"/>
      <c r="I17380" s="77"/>
      <c r="J17380" s="77"/>
      <c r="K17380" s="77"/>
      <c r="L17380" s="77"/>
      <c r="M17380" s="77"/>
    </row>
    <row r="17381" ht="15.75" customHeight="1">
      <c r="A17381" s="79">
        <f t="shared" si="3"/>
        <v>59383</v>
      </c>
      <c r="H17381" s="77"/>
      <c r="I17381" s="77"/>
      <c r="J17381" s="77"/>
      <c r="K17381" s="77"/>
      <c r="L17381" s="77"/>
      <c r="M17381" s="77"/>
    </row>
    <row r="17382" ht="15.75" customHeight="1">
      <c r="A17382" s="79">
        <f t="shared" si="3"/>
        <v>59384</v>
      </c>
      <c r="H17382" s="77"/>
      <c r="I17382" s="77"/>
      <c r="J17382" s="77"/>
      <c r="K17382" s="77"/>
      <c r="L17382" s="77"/>
      <c r="M17382" s="77"/>
    </row>
    <row r="17383" ht="15.75" customHeight="1">
      <c r="A17383" s="79">
        <f t="shared" si="3"/>
        <v>59385</v>
      </c>
      <c r="H17383" s="77"/>
      <c r="I17383" s="77"/>
      <c r="J17383" s="77"/>
      <c r="K17383" s="77"/>
      <c r="L17383" s="77"/>
      <c r="M17383" s="77"/>
    </row>
    <row r="17384" ht="15.75" customHeight="1">
      <c r="A17384" s="79">
        <f t="shared" si="3"/>
        <v>59386</v>
      </c>
      <c r="H17384" s="77"/>
      <c r="I17384" s="77"/>
      <c r="J17384" s="77"/>
      <c r="K17384" s="77"/>
      <c r="L17384" s="77"/>
      <c r="M17384" s="77"/>
    </row>
    <row r="17385" ht="15.75" customHeight="1">
      <c r="A17385" s="79">
        <f t="shared" si="3"/>
        <v>59387</v>
      </c>
      <c r="H17385" s="77"/>
      <c r="I17385" s="77"/>
      <c r="J17385" s="77"/>
      <c r="K17385" s="77"/>
      <c r="L17385" s="77"/>
      <c r="M17385" s="77"/>
    </row>
    <row r="17386" ht="15.75" customHeight="1">
      <c r="A17386" s="79">
        <f t="shared" si="3"/>
        <v>59388</v>
      </c>
      <c r="H17386" s="77"/>
      <c r="I17386" s="77"/>
      <c r="J17386" s="77"/>
      <c r="K17386" s="77"/>
      <c r="L17386" s="77"/>
      <c r="M17386" s="77"/>
    </row>
    <row r="17387" ht="15.75" customHeight="1">
      <c r="A17387" s="79">
        <f t="shared" si="3"/>
        <v>59389</v>
      </c>
      <c r="H17387" s="77"/>
      <c r="I17387" s="77"/>
      <c r="J17387" s="77"/>
      <c r="K17387" s="77"/>
      <c r="L17387" s="77"/>
      <c r="M17387" s="77"/>
    </row>
    <row r="17388" ht="15.75" customHeight="1">
      <c r="A17388" s="79">
        <f t="shared" si="3"/>
        <v>59390</v>
      </c>
      <c r="H17388" s="77"/>
      <c r="I17388" s="77"/>
      <c r="J17388" s="77"/>
      <c r="K17388" s="77"/>
      <c r="L17388" s="77"/>
      <c r="M17388" s="77"/>
    </row>
    <row r="17389" ht="15.75" customHeight="1">
      <c r="A17389" s="79">
        <f t="shared" si="3"/>
        <v>59391</v>
      </c>
      <c r="H17389" s="77"/>
      <c r="I17389" s="77"/>
      <c r="J17389" s="77"/>
      <c r="K17389" s="77"/>
      <c r="L17389" s="77"/>
      <c r="M17389" s="77"/>
    </row>
    <row r="17390" ht="15.75" customHeight="1">
      <c r="A17390" s="79">
        <f t="shared" si="3"/>
        <v>59392</v>
      </c>
      <c r="H17390" s="77"/>
      <c r="I17390" s="77"/>
      <c r="J17390" s="77"/>
      <c r="K17390" s="77"/>
      <c r="L17390" s="77"/>
      <c r="M17390" s="77"/>
    </row>
    <row r="17391" ht="15.75" customHeight="1">
      <c r="A17391" s="79">
        <f t="shared" si="3"/>
        <v>59393</v>
      </c>
      <c r="H17391" s="77"/>
      <c r="I17391" s="77"/>
      <c r="J17391" s="77"/>
      <c r="K17391" s="77"/>
      <c r="L17391" s="77"/>
      <c r="M17391" s="77"/>
    </row>
    <row r="17392" ht="15.75" customHeight="1">
      <c r="A17392" s="79">
        <f t="shared" si="3"/>
        <v>59394</v>
      </c>
      <c r="H17392" s="77"/>
      <c r="I17392" s="77"/>
      <c r="J17392" s="77"/>
      <c r="K17392" s="77"/>
      <c r="L17392" s="77"/>
      <c r="M17392" s="77"/>
    </row>
    <row r="17393" ht="15.75" customHeight="1">
      <c r="A17393" s="79">
        <f t="shared" si="3"/>
        <v>59395</v>
      </c>
      <c r="H17393" s="77"/>
      <c r="I17393" s="77"/>
      <c r="J17393" s="77"/>
      <c r="K17393" s="77"/>
      <c r="L17393" s="77"/>
      <c r="M17393" s="77"/>
    </row>
    <row r="17394" ht="15.75" customHeight="1">
      <c r="A17394" s="79">
        <f t="shared" si="3"/>
        <v>59396</v>
      </c>
      <c r="H17394" s="77"/>
      <c r="I17394" s="77"/>
      <c r="J17394" s="77"/>
      <c r="K17394" s="77"/>
      <c r="L17394" s="77"/>
      <c r="M17394" s="77"/>
    </row>
    <row r="17395" ht="15.75" customHeight="1">
      <c r="A17395" s="79">
        <f t="shared" si="3"/>
        <v>59397</v>
      </c>
      <c r="H17395" s="77"/>
      <c r="I17395" s="77"/>
      <c r="J17395" s="77"/>
      <c r="K17395" s="77"/>
      <c r="L17395" s="77"/>
      <c r="M17395" s="77"/>
    </row>
    <row r="17396" ht="15.75" customHeight="1">
      <c r="A17396" s="79">
        <f t="shared" si="3"/>
        <v>59398</v>
      </c>
      <c r="H17396" s="77"/>
      <c r="I17396" s="77"/>
      <c r="J17396" s="77"/>
      <c r="K17396" s="77"/>
      <c r="L17396" s="77"/>
      <c r="M17396" s="77"/>
    </row>
    <row r="17397" ht="15.75" customHeight="1">
      <c r="A17397" s="79">
        <f t="shared" si="3"/>
        <v>59399</v>
      </c>
      <c r="H17397" s="77"/>
      <c r="I17397" s="77"/>
      <c r="J17397" s="77"/>
      <c r="K17397" s="77"/>
      <c r="L17397" s="77"/>
      <c r="M17397" s="77"/>
    </row>
    <row r="17398" ht="15.75" customHeight="1">
      <c r="A17398" s="79">
        <f t="shared" si="3"/>
        <v>59400</v>
      </c>
      <c r="H17398" s="77"/>
      <c r="I17398" s="77"/>
      <c r="J17398" s="77"/>
      <c r="K17398" s="77"/>
      <c r="L17398" s="77"/>
      <c r="M17398" s="77"/>
    </row>
    <row r="17399" ht="15.75" customHeight="1">
      <c r="A17399" s="79">
        <f t="shared" si="3"/>
        <v>59401</v>
      </c>
      <c r="H17399" s="77"/>
      <c r="I17399" s="77"/>
      <c r="J17399" s="77"/>
      <c r="K17399" s="77"/>
      <c r="L17399" s="77"/>
      <c r="M17399" s="77"/>
    </row>
    <row r="17400" ht="15.75" customHeight="1">
      <c r="A17400" s="79">
        <f t="shared" si="3"/>
        <v>59402</v>
      </c>
      <c r="H17400" s="77"/>
      <c r="I17400" s="77"/>
      <c r="J17400" s="77"/>
      <c r="K17400" s="77"/>
      <c r="L17400" s="77"/>
      <c r="M17400" s="77"/>
    </row>
    <row r="17401" ht="15.75" customHeight="1">
      <c r="A17401" s="79">
        <f t="shared" si="3"/>
        <v>59403</v>
      </c>
      <c r="H17401" s="77"/>
      <c r="I17401" s="77"/>
      <c r="J17401" s="77"/>
      <c r="K17401" s="77"/>
      <c r="L17401" s="77"/>
      <c r="M17401" s="77"/>
    </row>
    <row r="17402" ht="15.75" customHeight="1">
      <c r="A17402" s="79">
        <f t="shared" si="3"/>
        <v>59404</v>
      </c>
      <c r="H17402" s="77"/>
      <c r="I17402" s="77"/>
      <c r="J17402" s="77"/>
      <c r="K17402" s="77"/>
      <c r="L17402" s="77"/>
      <c r="M17402" s="77"/>
    </row>
    <row r="17403" ht="15.75" customHeight="1">
      <c r="A17403" s="79">
        <f t="shared" si="3"/>
        <v>59405</v>
      </c>
      <c r="H17403" s="77"/>
      <c r="I17403" s="77"/>
      <c r="J17403" s="77"/>
      <c r="K17403" s="77"/>
      <c r="L17403" s="77"/>
      <c r="M17403" s="77"/>
    </row>
    <row r="17404" ht="15.75" customHeight="1">
      <c r="A17404" s="79">
        <f t="shared" si="3"/>
        <v>59406</v>
      </c>
      <c r="H17404" s="77"/>
      <c r="I17404" s="77"/>
      <c r="J17404" s="77"/>
      <c r="K17404" s="77"/>
      <c r="L17404" s="77"/>
      <c r="M17404" s="77"/>
    </row>
    <row r="17405" ht="15.75" customHeight="1">
      <c r="A17405" s="79">
        <f t="shared" si="3"/>
        <v>59407</v>
      </c>
      <c r="H17405" s="77"/>
      <c r="I17405" s="77"/>
      <c r="J17405" s="77"/>
      <c r="K17405" s="77"/>
      <c r="L17405" s="77"/>
      <c r="M17405" s="77"/>
    </row>
    <row r="17406" ht="15.75" customHeight="1">
      <c r="A17406" s="79">
        <f t="shared" si="3"/>
        <v>59408</v>
      </c>
      <c r="H17406" s="77"/>
      <c r="I17406" s="77"/>
      <c r="J17406" s="77"/>
      <c r="K17406" s="77"/>
      <c r="L17406" s="77"/>
      <c r="M17406" s="77"/>
    </row>
    <row r="17407" ht="15.75" customHeight="1">
      <c r="A17407" s="79">
        <f t="shared" si="3"/>
        <v>59409</v>
      </c>
      <c r="H17407" s="77"/>
      <c r="I17407" s="77"/>
      <c r="J17407" s="77"/>
      <c r="K17407" s="77"/>
      <c r="L17407" s="77"/>
      <c r="M17407" s="77"/>
    </row>
    <row r="17408" ht="15.75" customHeight="1">
      <c r="A17408" s="79">
        <f t="shared" si="3"/>
        <v>59410</v>
      </c>
      <c r="H17408" s="77"/>
      <c r="I17408" s="77"/>
      <c r="J17408" s="77"/>
      <c r="K17408" s="77"/>
      <c r="L17408" s="77"/>
      <c r="M17408" s="77"/>
    </row>
    <row r="17409" ht="15.75" customHeight="1">
      <c r="A17409" s="79">
        <f t="shared" si="3"/>
        <v>59411</v>
      </c>
      <c r="H17409" s="77"/>
      <c r="I17409" s="77"/>
      <c r="J17409" s="77"/>
      <c r="K17409" s="77"/>
      <c r="L17409" s="77"/>
      <c r="M17409" s="77"/>
    </row>
    <row r="17410" ht="15.75" customHeight="1">
      <c r="A17410" s="79">
        <f t="shared" si="3"/>
        <v>59412</v>
      </c>
      <c r="H17410" s="77"/>
      <c r="I17410" s="77"/>
      <c r="J17410" s="77"/>
      <c r="K17410" s="77"/>
      <c r="L17410" s="77"/>
      <c r="M17410" s="77"/>
    </row>
    <row r="17411" ht="15.75" customHeight="1">
      <c r="A17411" s="79">
        <f t="shared" si="3"/>
        <v>59413</v>
      </c>
      <c r="H17411" s="77"/>
      <c r="I17411" s="77"/>
      <c r="J17411" s="77"/>
      <c r="K17411" s="77"/>
      <c r="L17411" s="77"/>
      <c r="M17411" s="77"/>
    </row>
    <row r="17412" ht="15.75" customHeight="1">
      <c r="A17412" s="79">
        <f t="shared" si="3"/>
        <v>59414</v>
      </c>
      <c r="H17412" s="77"/>
      <c r="I17412" s="77"/>
      <c r="J17412" s="77"/>
      <c r="K17412" s="77"/>
      <c r="L17412" s="77"/>
      <c r="M17412" s="77"/>
    </row>
    <row r="17413" ht="15.75" customHeight="1">
      <c r="A17413" s="79">
        <f t="shared" si="3"/>
        <v>59415</v>
      </c>
      <c r="H17413" s="77"/>
      <c r="I17413" s="77"/>
      <c r="J17413" s="77"/>
      <c r="K17413" s="77"/>
      <c r="L17413" s="77"/>
      <c r="M17413" s="77"/>
    </row>
    <row r="17414" ht="15.75" customHeight="1">
      <c r="A17414" s="79">
        <f t="shared" si="3"/>
        <v>59416</v>
      </c>
      <c r="H17414" s="77"/>
      <c r="I17414" s="77"/>
      <c r="J17414" s="77"/>
      <c r="K17414" s="77"/>
      <c r="L17414" s="77"/>
      <c r="M17414" s="77"/>
    </row>
    <row r="17415" ht="15.75" customHeight="1">
      <c r="A17415" s="79">
        <f t="shared" si="3"/>
        <v>59417</v>
      </c>
      <c r="H17415" s="77"/>
      <c r="I17415" s="77"/>
      <c r="J17415" s="77"/>
      <c r="K17415" s="77"/>
      <c r="L17415" s="77"/>
      <c r="M17415" s="77"/>
    </row>
    <row r="17416" ht="15.75" customHeight="1">
      <c r="A17416" s="79">
        <f t="shared" si="3"/>
        <v>59418</v>
      </c>
      <c r="H17416" s="77"/>
      <c r="I17416" s="77"/>
      <c r="J17416" s="77"/>
      <c r="K17416" s="77"/>
      <c r="L17416" s="77"/>
      <c r="M17416" s="77"/>
    </row>
    <row r="17417" ht="15.75" customHeight="1">
      <c r="A17417" s="79">
        <f t="shared" si="3"/>
        <v>59419</v>
      </c>
      <c r="H17417" s="77"/>
      <c r="I17417" s="77"/>
      <c r="J17417" s="77"/>
      <c r="K17417" s="77"/>
      <c r="L17417" s="77"/>
      <c r="M17417" s="77"/>
    </row>
    <row r="17418" ht="15.75" customHeight="1">
      <c r="A17418" s="79">
        <f t="shared" si="3"/>
        <v>59420</v>
      </c>
      <c r="H17418" s="77"/>
      <c r="I17418" s="77"/>
      <c r="J17418" s="77"/>
      <c r="K17418" s="77"/>
      <c r="L17418" s="77"/>
      <c r="M17418" s="77"/>
    </row>
    <row r="17419" ht="15.75" customHeight="1">
      <c r="A17419" s="79">
        <f t="shared" si="3"/>
        <v>59421</v>
      </c>
      <c r="H17419" s="77"/>
      <c r="I17419" s="77"/>
      <c r="J17419" s="77"/>
      <c r="K17419" s="77"/>
      <c r="L17419" s="77"/>
      <c r="M17419" s="77"/>
    </row>
    <row r="17420" ht="15.75" customHeight="1">
      <c r="A17420" s="79">
        <f t="shared" si="3"/>
        <v>59422</v>
      </c>
      <c r="H17420" s="77"/>
      <c r="I17420" s="77"/>
      <c r="J17420" s="77"/>
      <c r="K17420" s="77"/>
      <c r="L17420" s="77"/>
      <c r="M17420" s="77"/>
    </row>
    <row r="17421" ht="15.75" customHeight="1">
      <c r="A17421" s="79">
        <f t="shared" si="3"/>
        <v>59423</v>
      </c>
      <c r="H17421" s="77"/>
      <c r="I17421" s="77"/>
      <c r="J17421" s="77"/>
      <c r="K17421" s="77"/>
      <c r="L17421" s="77"/>
      <c r="M17421" s="77"/>
    </row>
    <row r="17422" ht="15.75" customHeight="1">
      <c r="A17422" s="79">
        <f t="shared" si="3"/>
        <v>59424</v>
      </c>
      <c r="H17422" s="77"/>
      <c r="I17422" s="77"/>
      <c r="J17422" s="77"/>
      <c r="K17422" s="77"/>
      <c r="L17422" s="77"/>
      <c r="M17422" s="77"/>
    </row>
    <row r="17423" ht="15.75" customHeight="1">
      <c r="A17423" s="79">
        <f t="shared" si="3"/>
        <v>59425</v>
      </c>
      <c r="H17423" s="77"/>
      <c r="I17423" s="77"/>
      <c r="J17423" s="77"/>
      <c r="K17423" s="77"/>
      <c r="L17423" s="77"/>
      <c r="M17423" s="77"/>
    </row>
    <row r="17424" ht="15.75" customHeight="1">
      <c r="A17424" s="79">
        <f t="shared" si="3"/>
        <v>59426</v>
      </c>
      <c r="H17424" s="77"/>
      <c r="I17424" s="77"/>
      <c r="J17424" s="77"/>
      <c r="K17424" s="77"/>
      <c r="L17424" s="77"/>
      <c r="M17424" s="77"/>
    </row>
    <row r="17425" ht="15.75" customHeight="1">
      <c r="A17425" s="79">
        <f t="shared" si="3"/>
        <v>59427</v>
      </c>
      <c r="H17425" s="77"/>
      <c r="I17425" s="77"/>
      <c r="J17425" s="77"/>
      <c r="K17425" s="77"/>
      <c r="L17425" s="77"/>
      <c r="M17425" s="77"/>
    </row>
    <row r="17426" ht="15.75" customHeight="1">
      <c r="A17426" s="79">
        <f t="shared" si="3"/>
        <v>59428</v>
      </c>
      <c r="H17426" s="77"/>
      <c r="I17426" s="77"/>
      <c r="J17426" s="77"/>
      <c r="K17426" s="77"/>
      <c r="L17426" s="77"/>
      <c r="M17426" s="77"/>
    </row>
    <row r="17427" ht="15.75" customHeight="1">
      <c r="A17427" s="79">
        <f t="shared" si="3"/>
        <v>59429</v>
      </c>
      <c r="H17427" s="77"/>
      <c r="I17427" s="77"/>
      <c r="J17427" s="77"/>
      <c r="K17427" s="77"/>
      <c r="L17427" s="77"/>
      <c r="M17427" s="77"/>
    </row>
    <row r="17428" ht="15.75" customHeight="1">
      <c r="A17428" s="79">
        <f t="shared" si="3"/>
        <v>59430</v>
      </c>
      <c r="H17428" s="77"/>
      <c r="I17428" s="77"/>
      <c r="J17428" s="77"/>
      <c r="K17428" s="77"/>
      <c r="L17428" s="77"/>
      <c r="M17428" s="77"/>
    </row>
    <row r="17429" ht="15.75" customHeight="1">
      <c r="A17429" s="79">
        <f t="shared" si="3"/>
        <v>59431</v>
      </c>
      <c r="H17429" s="77"/>
      <c r="I17429" s="77"/>
      <c r="J17429" s="77"/>
      <c r="K17429" s="77"/>
      <c r="L17429" s="77"/>
      <c r="M17429" s="77"/>
    </row>
    <row r="17430" ht="15.75" customHeight="1">
      <c r="A17430" s="79">
        <f t="shared" si="3"/>
        <v>59432</v>
      </c>
      <c r="H17430" s="77"/>
      <c r="I17430" s="77"/>
      <c r="J17430" s="77"/>
      <c r="K17430" s="77"/>
      <c r="L17430" s="77"/>
      <c r="M17430" s="77"/>
    </row>
    <row r="17431" ht="15.75" customHeight="1">
      <c r="A17431" s="79">
        <f t="shared" si="3"/>
        <v>59433</v>
      </c>
      <c r="H17431" s="77"/>
      <c r="I17431" s="77"/>
      <c r="J17431" s="77"/>
      <c r="K17431" s="77"/>
      <c r="L17431" s="77"/>
      <c r="M17431" s="77"/>
    </row>
    <row r="17432" ht="15.75" customHeight="1">
      <c r="A17432" s="79">
        <f t="shared" si="3"/>
        <v>59434</v>
      </c>
      <c r="H17432" s="77"/>
      <c r="I17432" s="77"/>
      <c r="J17432" s="77"/>
      <c r="K17432" s="77"/>
      <c r="L17432" s="77"/>
      <c r="M17432" s="77"/>
    </row>
    <row r="17433" ht="15.75" customHeight="1">
      <c r="A17433" s="79">
        <f t="shared" si="3"/>
        <v>59435</v>
      </c>
      <c r="H17433" s="77"/>
      <c r="I17433" s="77"/>
      <c r="J17433" s="77"/>
      <c r="K17433" s="77"/>
      <c r="L17433" s="77"/>
      <c r="M17433" s="77"/>
    </row>
    <row r="17434" ht="15.75" customHeight="1">
      <c r="A17434" s="79">
        <f t="shared" si="3"/>
        <v>59436</v>
      </c>
      <c r="H17434" s="77"/>
      <c r="I17434" s="77"/>
      <c r="J17434" s="77"/>
      <c r="K17434" s="77"/>
      <c r="L17434" s="77"/>
      <c r="M17434" s="77"/>
    </row>
    <row r="17435" ht="15.75" customHeight="1">
      <c r="A17435" s="79">
        <f t="shared" si="3"/>
        <v>59437</v>
      </c>
      <c r="H17435" s="77"/>
      <c r="I17435" s="77"/>
      <c r="J17435" s="77"/>
      <c r="K17435" s="77"/>
      <c r="L17435" s="77"/>
      <c r="M17435" s="77"/>
    </row>
    <row r="17436" ht="15.75" customHeight="1">
      <c r="A17436" s="79">
        <f t="shared" si="3"/>
        <v>59438</v>
      </c>
      <c r="H17436" s="77"/>
      <c r="I17436" s="77"/>
      <c r="J17436" s="77"/>
      <c r="K17436" s="77"/>
      <c r="L17436" s="77"/>
      <c r="M17436" s="77"/>
    </row>
    <row r="17437" ht="15.75" customHeight="1">
      <c r="A17437" s="79">
        <f t="shared" si="3"/>
        <v>59439</v>
      </c>
      <c r="H17437" s="77"/>
      <c r="I17437" s="77"/>
      <c r="J17437" s="77"/>
      <c r="K17437" s="77"/>
      <c r="L17437" s="77"/>
      <c r="M17437" s="77"/>
    </row>
    <row r="17438" ht="15.75" customHeight="1">
      <c r="A17438" s="79">
        <f t="shared" si="3"/>
        <v>59440</v>
      </c>
      <c r="H17438" s="77"/>
      <c r="I17438" s="77"/>
      <c r="J17438" s="77"/>
      <c r="K17438" s="77"/>
      <c r="L17438" s="77"/>
      <c r="M17438" s="77"/>
    </row>
    <row r="17439" ht="15.75" customHeight="1">
      <c r="A17439" s="79">
        <f t="shared" si="3"/>
        <v>59441</v>
      </c>
      <c r="H17439" s="77"/>
      <c r="I17439" s="77"/>
      <c r="J17439" s="77"/>
      <c r="K17439" s="77"/>
      <c r="L17439" s="77"/>
      <c r="M17439" s="77"/>
    </row>
    <row r="17440" ht="15.75" customHeight="1">
      <c r="A17440" s="79">
        <f t="shared" si="3"/>
        <v>59442</v>
      </c>
      <c r="H17440" s="77"/>
      <c r="I17440" s="77"/>
      <c r="J17440" s="77"/>
      <c r="K17440" s="77"/>
      <c r="L17440" s="77"/>
      <c r="M17440" s="77"/>
    </row>
    <row r="17441" ht="15.75" customHeight="1">
      <c r="A17441" s="79">
        <f t="shared" si="3"/>
        <v>59443</v>
      </c>
      <c r="H17441" s="77"/>
      <c r="I17441" s="77"/>
      <c r="J17441" s="77"/>
      <c r="K17441" s="77"/>
      <c r="L17441" s="77"/>
      <c r="M17441" s="77"/>
    </row>
    <row r="17442" ht="15.75" customHeight="1">
      <c r="A17442" s="79">
        <f t="shared" si="3"/>
        <v>59444</v>
      </c>
      <c r="H17442" s="77"/>
      <c r="I17442" s="77"/>
      <c r="J17442" s="77"/>
      <c r="K17442" s="77"/>
      <c r="L17442" s="77"/>
      <c r="M17442" s="77"/>
    </row>
    <row r="17443" ht="15.75" customHeight="1">
      <c r="A17443" s="79">
        <f t="shared" si="3"/>
        <v>59445</v>
      </c>
      <c r="H17443" s="77"/>
      <c r="I17443" s="77"/>
      <c r="J17443" s="77"/>
      <c r="K17443" s="77"/>
      <c r="L17443" s="77"/>
      <c r="M17443" s="77"/>
    </row>
    <row r="17444" ht="15.75" customHeight="1">
      <c r="A17444" s="79">
        <f t="shared" si="3"/>
        <v>59446</v>
      </c>
      <c r="H17444" s="77"/>
      <c r="I17444" s="77"/>
      <c r="J17444" s="77"/>
      <c r="K17444" s="77"/>
      <c r="L17444" s="77"/>
      <c r="M17444" s="77"/>
    </row>
    <row r="17445" ht="15.75" customHeight="1">
      <c r="A17445" s="79">
        <f t="shared" si="3"/>
        <v>59447</v>
      </c>
      <c r="H17445" s="77"/>
      <c r="I17445" s="77"/>
      <c r="J17445" s="77"/>
      <c r="K17445" s="77"/>
      <c r="L17445" s="77"/>
      <c r="M17445" s="77"/>
    </row>
    <row r="17446" ht="15.75" customHeight="1">
      <c r="A17446" s="79">
        <f t="shared" si="3"/>
        <v>59448</v>
      </c>
      <c r="H17446" s="77"/>
      <c r="I17446" s="77"/>
      <c r="J17446" s="77"/>
      <c r="K17446" s="77"/>
      <c r="L17446" s="77"/>
      <c r="M17446" s="77"/>
    </row>
    <row r="17447" ht="15.75" customHeight="1">
      <c r="A17447" s="79">
        <f t="shared" si="3"/>
        <v>59449</v>
      </c>
      <c r="H17447" s="77"/>
      <c r="I17447" s="77"/>
      <c r="J17447" s="77"/>
      <c r="K17447" s="77"/>
      <c r="L17447" s="77"/>
      <c r="M17447" s="77"/>
    </row>
    <row r="17448" ht="15.75" customHeight="1">
      <c r="A17448" s="79">
        <f t="shared" si="3"/>
        <v>59450</v>
      </c>
      <c r="H17448" s="77"/>
      <c r="I17448" s="77"/>
      <c r="J17448" s="77"/>
      <c r="K17448" s="77"/>
      <c r="L17448" s="77"/>
      <c r="M17448" s="77"/>
    </row>
    <row r="17449" ht="15.75" customHeight="1">
      <c r="A17449" s="79">
        <f t="shared" si="3"/>
        <v>59451</v>
      </c>
      <c r="H17449" s="77"/>
      <c r="I17449" s="77"/>
      <c r="J17449" s="77"/>
      <c r="K17449" s="77"/>
      <c r="L17449" s="77"/>
      <c r="M17449" s="77"/>
    </row>
    <row r="17450" ht="15.75" customHeight="1">
      <c r="A17450" s="79">
        <f t="shared" si="3"/>
        <v>59452</v>
      </c>
      <c r="H17450" s="77"/>
      <c r="I17450" s="77"/>
      <c r="J17450" s="77"/>
      <c r="K17450" s="77"/>
      <c r="L17450" s="77"/>
      <c r="M17450" s="77"/>
    </row>
    <row r="17451" ht="15.75" customHeight="1">
      <c r="A17451" s="79">
        <f t="shared" si="3"/>
        <v>59453</v>
      </c>
      <c r="H17451" s="77"/>
      <c r="I17451" s="77"/>
      <c r="J17451" s="77"/>
      <c r="K17451" s="77"/>
      <c r="L17451" s="77"/>
      <c r="M17451" s="77"/>
    </row>
    <row r="17452" ht="15.75" customHeight="1">
      <c r="A17452" s="79">
        <f t="shared" si="3"/>
        <v>59454</v>
      </c>
      <c r="H17452" s="77"/>
      <c r="I17452" s="77"/>
      <c r="J17452" s="77"/>
      <c r="K17452" s="77"/>
      <c r="L17452" s="77"/>
      <c r="M17452" s="77"/>
    </row>
    <row r="17453" ht="15.75" customHeight="1">
      <c r="A17453" s="79">
        <f t="shared" si="3"/>
        <v>59455</v>
      </c>
      <c r="H17453" s="77"/>
      <c r="I17453" s="77"/>
      <c r="J17453" s="77"/>
      <c r="K17453" s="77"/>
      <c r="L17453" s="77"/>
      <c r="M17453" s="77"/>
    </row>
    <row r="17454" ht="15.75" customHeight="1">
      <c r="A17454" s="79">
        <f t="shared" si="3"/>
        <v>59456</v>
      </c>
      <c r="H17454" s="77"/>
      <c r="I17454" s="77"/>
      <c r="J17454" s="77"/>
      <c r="K17454" s="77"/>
      <c r="L17454" s="77"/>
      <c r="M17454" s="77"/>
    </row>
    <row r="17455" ht="15.75" customHeight="1">
      <c r="A17455" s="79">
        <f t="shared" si="3"/>
        <v>59457</v>
      </c>
      <c r="H17455" s="77"/>
      <c r="I17455" s="77"/>
      <c r="J17455" s="77"/>
      <c r="K17455" s="77"/>
      <c r="L17455" s="77"/>
      <c r="M17455" s="77"/>
    </row>
    <row r="17456" ht="15.75" customHeight="1">
      <c r="A17456" s="79">
        <f t="shared" si="3"/>
        <v>59458</v>
      </c>
      <c r="H17456" s="77"/>
      <c r="I17456" s="77"/>
      <c r="J17456" s="77"/>
      <c r="K17456" s="77"/>
      <c r="L17456" s="77"/>
      <c r="M17456" s="77"/>
    </row>
    <row r="17457" ht="15.75" customHeight="1">
      <c r="A17457" s="79">
        <f t="shared" si="3"/>
        <v>59459</v>
      </c>
      <c r="H17457" s="77"/>
      <c r="I17457" s="77"/>
      <c r="J17457" s="77"/>
      <c r="K17457" s="77"/>
      <c r="L17457" s="77"/>
      <c r="M17457" s="77"/>
    </row>
    <row r="17458" ht="15.75" customHeight="1">
      <c r="A17458" s="79">
        <f t="shared" si="3"/>
        <v>59460</v>
      </c>
      <c r="H17458" s="77"/>
      <c r="I17458" s="77"/>
      <c r="J17458" s="77"/>
      <c r="K17458" s="77"/>
      <c r="L17458" s="77"/>
      <c r="M17458" s="77"/>
    </row>
    <row r="17459" ht="15.75" customHeight="1">
      <c r="A17459" s="79">
        <f t="shared" si="3"/>
        <v>59461</v>
      </c>
      <c r="H17459" s="77"/>
      <c r="I17459" s="77"/>
      <c r="J17459" s="77"/>
      <c r="K17459" s="77"/>
      <c r="L17459" s="77"/>
      <c r="M17459" s="77"/>
    </row>
    <row r="17460" ht="15.75" customHeight="1">
      <c r="A17460" s="79">
        <f t="shared" si="3"/>
        <v>59462</v>
      </c>
      <c r="H17460" s="77"/>
      <c r="I17460" s="77"/>
      <c r="J17460" s="77"/>
      <c r="K17460" s="77"/>
      <c r="L17460" s="77"/>
      <c r="M17460" s="77"/>
    </row>
    <row r="17461" ht="15.75" customHeight="1">
      <c r="A17461" s="79">
        <f t="shared" si="3"/>
        <v>59463</v>
      </c>
      <c r="H17461" s="77"/>
      <c r="I17461" s="77"/>
      <c r="J17461" s="77"/>
      <c r="K17461" s="77"/>
      <c r="L17461" s="77"/>
      <c r="M17461" s="77"/>
    </row>
    <row r="17462" ht="15.75" customHeight="1">
      <c r="A17462" s="79">
        <f t="shared" si="3"/>
        <v>59464</v>
      </c>
      <c r="H17462" s="77"/>
      <c r="I17462" s="77"/>
      <c r="J17462" s="77"/>
      <c r="K17462" s="77"/>
      <c r="L17462" s="77"/>
      <c r="M17462" s="77"/>
    </row>
    <row r="17463" ht="15.75" customHeight="1">
      <c r="A17463" s="79">
        <f t="shared" si="3"/>
        <v>59465</v>
      </c>
      <c r="H17463" s="77"/>
      <c r="I17463" s="77"/>
      <c r="J17463" s="77"/>
      <c r="K17463" s="77"/>
      <c r="L17463" s="77"/>
      <c r="M17463" s="77"/>
    </row>
    <row r="17464" ht="15.75" customHeight="1">
      <c r="A17464" s="79">
        <f t="shared" si="3"/>
        <v>59466</v>
      </c>
      <c r="H17464" s="77"/>
      <c r="I17464" s="77"/>
      <c r="J17464" s="77"/>
      <c r="K17464" s="77"/>
      <c r="L17464" s="77"/>
      <c r="M17464" s="77"/>
    </row>
    <row r="17465" ht="15.75" customHeight="1">
      <c r="A17465" s="79">
        <f t="shared" si="3"/>
        <v>59467</v>
      </c>
      <c r="H17465" s="77"/>
      <c r="I17465" s="77"/>
      <c r="J17465" s="77"/>
      <c r="K17465" s="77"/>
      <c r="L17465" s="77"/>
      <c r="M17465" s="77"/>
    </row>
    <row r="17466" ht="15.75" customHeight="1">
      <c r="A17466" s="79">
        <f t="shared" si="3"/>
        <v>59468</v>
      </c>
      <c r="H17466" s="77"/>
      <c r="I17466" s="77"/>
      <c r="J17466" s="77"/>
      <c r="K17466" s="77"/>
      <c r="L17466" s="77"/>
      <c r="M17466" s="77"/>
    </row>
    <row r="17467" ht="15.75" customHeight="1">
      <c r="A17467" s="79">
        <f t="shared" si="3"/>
        <v>59469</v>
      </c>
      <c r="H17467" s="77"/>
      <c r="I17467" s="77"/>
      <c r="J17467" s="77"/>
      <c r="K17467" s="77"/>
      <c r="L17467" s="77"/>
      <c r="M17467" s="77"/>
    </row>
    <row r="17468" ht="15.75" customHeight="1">
      <c r="A17468" s="79">
        <f t="shared" si="3"/>
        <v>59470</v>
      </c>
      <c r="H17468" s="77"/>
      <c r="I17468" s="77"/>
      <c r="J17468" s="77"/>
      <c r="K17468" s="77"/>
      <c r="L17468" s="77"/>
      <c r="M17468" s="77"/>
    </row>
    <row r="17469" ht="15.75" customHeight="1">
      <c r="A17469" s="79">
        <f t="shared" si="3"/>
        <v>59471</v>
      </c>
      <c r="H17469" s="77"/>
      <c r="I17469" s="77"/>
      <c r="J17469" s="77"/>
      <c r="K17469" s="77"/>
      <c r="L17469" s="77"/>
      <c r="M17469" s="77"/>
    </row>
    <row r="17470" ht="15.75" customHeight="1">
      <c r="A17470" s="79">
        <f t="shared" si="3"/>
        <v>59472</v>
      </c>
      <c r="H17470" s="77"/>
      <c r="I17470" s="77"/>
      <c r="J17470" s="77"/>
      <c r="K17470" s="77"/>
      <c r="L17470" s="77"/>
      <c r="M17470" s="77"/>
    </row>
    <row r="17471" ht="15.75" customHeight="1">
      <c r="A17471" s="79">
        <f t="shared" si="3"/>
        <v>59473</v>
      </c>
      <c r="H17471" s="77"/>
      <c r="I17471" s="77"/>
      <c r="J17471" s="77"/>
      <c r="K17471" s="77"/>
      <c r="L17471" s="77"/>
      <c r="M17471" s="77"/>
    </row>
    <row r="17472" ht="15.75" customHeight="1">
      <c r="A17472" s="79">
        <f t="shared" si="3"/>
        <v>59474</v>
      </c>
      <c r="H17472" s="77"/>
      <c r="I17472" s="77"/>
      <c r="J17472" s="77"/>
      <c r="K17472" s="77"/>
      <c r="L17472" s="77"/>
      <c r="M17472" s="77"/>
    </row>
    <row r="17473" ht="15.75" customHeight="1">
      <c r="A17473" s="79">
        <f t="shared" si="3"/>
        <v>59475</v>
      </c>
      <c r="H17473" s="77"/>
      <c r="I17473" s="77"/>
      <c r="J17473" s="77"/>
      <c r="K17473" s="77"/>
      <c r="L17473" s="77"/>
      <c r="M17473" s="77"/>
    </row>
    <row r="17474" ht="15.75" customHeight="1">
      <c r="A17474" s="79">
        <f t="shared" si="3"/>
        <v>59476</v>
      </c>
      <c r="H17474" s="77"/>
      <c r="I17474" s="77"/>
      <c r="J17474" s="77"/>
      <c r="K17474" s="77"/>
      <c r="L17474" s="77"/>
      <c r="M17474" s="77"/>
    </row>
    <row r="17475" ht="15.75" customHeight="1">
      <c r="A17475" s="79">
        <f t="shared" si="3"/>
        <v>59477</v>
      </c>
      <c r="H17475" s="77"/>
      <c r="I17475" s="77"/>
      <c r="J17475" s="77"/>
      <c r="K17475" s="77"/>
      <c r="L17475" s="77"/>
      <c r="M17475" s="77"/>
    </row>
    <row r="17476" ht="15.75" customHeight="1">
      <c r="A17476" s="79">
        <f t="shared" si="3"/>
        <v>59478</v>
      </c>
      <c r="H17476" s="77"/>
      <c r="I17476" s="77"/>
      <c r="J17476" s="77"/>
      <c r="K17476" s="77"/>
      <c r="L17476" s="77"/>
      <c r="M17476" s="77"/>
    </row>
    <row r="17477" ht="15.75" customHeight="1">
      <c r="A17477" s="79">
        <f t="shared" si="3"/>
        <v>59479</v>
      </c>
      <c r="H17477" s="77"/>
      <c r="I17477" s="77"/>
      <c r="J17477" s="77"/>
      <c r="K17477" s="77"/>
      <c r="L17477" s="77"/>
      <c r="M17477" s="77"/>
    </row>
    <row r="17478" ht="15.75" customHeight="1">
      <c r="A17478" s="79">
        <f t="shared" si="3"/>
        <v>59480</v>
      </c>
      <c r="H17478" s="77"/>
      <c r="I17478" s="77"/>
      <c r="J17478" s="77"/>
      <c r="K17478" s="77"/>
      <c r="L17478" s="77"/>
      <c r="M17478" s="77"/>
    </row>
    <row r="17479" ht="15.75" customHeight="1">
      <c r="A17479" s="79">
        <f t="shared" si="3"/>
        <v>59481</v>
      </c>
      <c r="H17479" s="77"/>
      <c r="I17479" s="77"/>
      <c r="J17479" s="77"/>
      <c r="K17479" s="77"/>
      <c r="L17479" s="77"/>
      <c r="M17479" s="77"/>
    </row>
    <row r="17480" ht="15.75" customHeight="1">
      <c r="A17480" s="79">
        <f t="shared" si="3"/>
        <v>59482</v>
      </c>
      <c r="H17480" s="77"/>
      <c r="I17480" s="77"/>
      <c r="J17480" s="77"/>
      <c r="K17480" s="77"/>
      <c r="L17480" s="77"/>
      <c r="M17480" s="77"/>
    </row>
    <row r="17481" ht="15.75" customHeight="1">
      <c r="A17481" s="79">
        <f t="shared" si="3"/>
        <v>59483</v>
      </c>
      <c r="H17481" s="77"/>
      <c r="I17481" s="77"/>
      <c r="J17481" s="77"/>
      <c r="K17481" s="77"/>
      <c r="L17481" s="77"/>
      <c r="M17481" s="77"/>
    </row>
    <row r="17482" ht="15.75" customHeight="1">
      <c r="A17482" s="79">
        <f t="shared" si="3"/>
        <v>59484</v>
      </c>
      <c r="H17482" s="77"/>
      <c r="I17482" s="77"/>
      <c r="J17482" s="77"/>
      <c r="K17482" s="77"/>
      <c r="L17482" s="77"/>
      <c r="M17482" s="77"/>
    </row>
    <row r="17483" ht="15.75" customHeight="1">
      <c r="A17483" s="79">
        <f t="shared" si="3"/>
        <v>59485</v>
      </c>
      <c r="H17483" s="77"/>
      <c r="I17483" s="77"/>
      <c r="J17483" s="77"/>
      <c r="K17483" s="77"/>
      <c r="L17483" s="77"/>
      <c r="M17483" s="77"/>
    </row>
    <row r="17484" ht="15.75" customHeight="1">
      <c r="A17484" s="79">
        <f t="shared" si="3"/>
        <v>59486</v>
      </c>
      <c r="H17484" s="77"/>
      <c r="I17484" s="77"/>
      <c r="J17484" s="77"/>
      <c r="K17484" s="77"/>
      <c r="L17484" s="77"/>
      <c r="M17484" s="77"/>
    </row>
    <row r="17485" ht="15.75" customHeight="1">
      <c r="A17485" s="79">
        <f t="shared" si="3"/>
        <v>59487</v>
      </c>
      <c r="H17485" s="77"/>
      <c r="I17485" s="77"/>
      <c r="J17485" s="77"/>
      <c r="K17485" s="77"/>
      <c r="L17485" s="77"/>
      <c r="M17485" s="77"/>
    </row>
    <row r="17486" ht="15.75" customHeight="1">
      <c r="A17486" s="79">
        <f t="shared" si="3"/>
        <v>59488</v>
      </c>
      <c r="H17486" s="77"/>
      <c r="I17486" s="77"/>
      <c r="J17486" s="77"/>
      <c r="K17486" s="77"/>
      <c r="L17486" s="77"/>
      <c r="M17486" s="77"/>
    </row>
    <row r="17487" ht="15.75" customHeight="1">
      <c r="A17487" s="79">
        <f t="shared" si="3"/>
        <v>59489</v>
      </c>
      <c r="H17487" s="77"/>
      <c r="I17487" s="77"/>
      <c r="J17487" s="77"/>
      <c r="K17487" s="77"/>
      <c r="L17487" s="77"/>
      <c r="M17487" s="77"/>
    </row>
    <row r="17488" ht="15.75" customHeight="1">
      <c r="A17488" s="79">
        <f t="shared" si="3"/>
        <v>59490</v>
      </c>
      <c r="H17488" s="77"/>
      <c r="I17488" s="77"/>
      <c r="J17488" s="77"/>
      <c r="K17488" s="77"/>
      <c r="L17488" s="77"/>
      <c r="M17488" s="77"/>
    </row>
    <row r="17489" ht="15.75" customHeight="1">
      <c r="A17489" s="79">
        <f t="shared" si="3"/>
        <v>59491</v>
      </c>
      <c r="H17489" s="77"/>
      <c r="I17489" s="77"/>
      <c r="J17489" s="77"/>
      <c r="K17489" s="77"/>
      <c r="L17489" s="77"/>
      <c r="M17489" s="77"/>
    </row>
    <row r="17490" ht="15.75" customHeight="1">
      <c r="A17490" s="79">
        <f t="shared" si="3"/>
        <v>59492</v>
      </c>
      <c r="H17490" s="77"/>
      <c r="I17490" s="77"/>
      <c r="J17490" s="77"/>
      <c r="K17490" s="77"/>
      <c r="L17490" s="77"/>
      <c r="M17490" s="77"/>
    </row>
    <row r="17491" ht="15.75" customHeight="1">
      <c r="A17491" s="79">
        <f t="shared" si="3"/>
        <v>59493</v>
      </c>
      <c r="H17491" s="77"/>
      <c r="I17491" s="77"/>
      <c r="J17491" s="77"/>
      <c r="K17491" s="77"/>
      <c r="L17491" s="77"/>
      <c r="M17491" s="77"/>
    </row>
    <row r="17492" ht="15.75" customHeight="1">
      <c r="A17492" s="79">
        <f t="shared" si="3"/>
        <v>59494</v>
      </c>
      <c r="H17492" s="77"/>
      <c r="I17492" s="77"/>
      <c r="J17492" s="77"/>
      <c r="K17492" s="77"/>
      <c r="L17492" s="77"/>
      <c r="M17492" s="77"/>
    </row>
    <row r="17493" ht="15.75" customHeight="1">
      <c r="A17493" s="79">
        <f t="shared" si="3"/>
        <v>59495</v>
      </c>
      <c r="H17493" s="77"/>
      <c r="I17493" s="77"/>
      <c r="J17493" s="77"/>
      <c r="K17493" s="77"/>
      <c r="L17493" s="77"/>
      <c r="M17493" s="77"/>
    </row>
    <row r="17494" ht="15.75" customHeight="1">
      <c r="A17494" s="79">
        <f t="shared" si="3"/>
        <v>59496</v>
      </c>
      <c r="H17494" s="77"/>
      <c r="I17494" s="77"/>
      <c r="J17494" s="77"/>
      <c r="K17494" s="77"/>
      <c r="L17494" s="77"/>
      <c r="M17494" s="77"/>
    </row>
    <row r="17495" ht="15.75" customHeight="1">
      <c r="A17495" s="79">
        <f t="shared" si="3"/>
        <v>59497</v>
      </c>
      <c r="H17495" s="77"/>
      <c r="I17495" s="77"/>
      <c r="J17495" s="77"/>
      <c r="K17495" s="77"/>
      <c r="L17495" s="77"/>
      <c r="M17495" s="77"/>
    </row>
    <row r="17496" ht="15.75" customHeight="1">
      <c r="A17496" s="79">
        <f t="shared" si="3"/>
        <v>59498</v>
      </c>
      <c r="H17496" s="77"/>
      <c r="I17496" s="77"/>
      <c r="J17496" s="77"/>
      <c r="K17496" s="77"/>
      <c r="L17496" s="77"/>
      <c r="M17496" s="77"/>
    </row>
    <row r="17497" ht="15.75" customHeight="1">
      <c r="A17497" s="79">
        <f t="shared" si="3"/>
        <v>59499</v>
      </c>
      <c r="H17497" s="77"/>
      <c r="I17497" s="77"/>
      <c r="J17497" s="77"/>
      <c r="K17497" s="77"/>
      <c r="L17497" s="77"/>
      <c r="M17497" s="77"/>
    </row>
    <row r="17498" ht="15.75" customHeight="1">
      <c r="A17498" s="79">
        <f t="shared" si="3"/>
        <v>59500</v>
      </c>
      <c r="H17498" s="77"/>
      <c r="I17498" s="77"/>
      <c r="J17498" s="77"/>
      <c r="K17498" s="77"/>
      <c r="L17498" s="77"/>
      <c r="M17498" s="77"/>
    </row>
    <row r="17499" ht="15.75" customHeight="1">
      <c r="A17499" s="79">
        <f t="shared" si="3"/>
        <v>59501</v>
      </c>
      <c r="H17499" s="77"/>
      <c r="I17499" s="77"/>
      <c r="J17499" s="77"/>
      <c r="K17499" s="77"/>
      <c r="L17499" s="77"/>
      <c r="M17499" s="77"/>
    </row>
    <row r="17500" ht="15.75" customHeight="1">
      <c r="A17500" s="79">
        <f t="shared" si="3"/>
        <v>59502</v>
      </c>
      <c r="H17500" s="77"/>
      <c r="I17500" s="77"/>
      <c r="J17500" s="77"/>
      <c r="K17500" s="77"/>
      <c r="L17500" s="77"/>
      <c r="M17500" s="77"/>
    </row>
    <row r="17501" ht="15.75" customHeight="1">
      <c r="A17501" s="79">
        <f t="shared" si="3"/>
        <v>59503</v>
      </c>
      <c r="H17501" s="77"/>
      <c r="I17501" s="77"/>
      <c r="J17501" s="77"/>
      <c r="K17501" s="77"/>
      <c r="L17501" s="77"/>
      <c r="M17501" s="77"/>
    </row>
    <row r="17502" ht="15.75" customHeight="1">
      <c r="A17502" s="79">
        <f t="shared" si="3"/>
        <v>59504</v>
      </c>
      <c r="H17502" s="77"/>
      <c r="I17502" s="77"/>
      <c r="J17502" s="77"/>
      <c r="K17502" s="77"/>
      <c r="L17502" s="77"/>
      <c r="M17502" s="77"/>
    </row>
    <row r="17503" ht="15.75" customHeight="1">
      <c r="A17503" s="79">
        <f t="shared" si="3"/>
        <v>59505</v>
      </c>
      <c r="H17503" s="77"/>
      <c r="I17503" s="77"/>
      <c r="J17503" s="77"/>
      <c r="K17503" s="77"/>
      <c r="L17503" s="77"/>
      <c r="M17503" s="77"/>
    </row>
    <row r="17504" ht="15.75" customHeight="1">
      <c r="A17504" s="79">
        <f t="shared" si="3"/>
        <v>59506</v>
      </c>
      <c r="H17504" s="77"/>
      <c r="I17504" s="77"/>
      <c r="J17504" s="77"/>
      <c r="K17504" s="77"/>
      <c r="L17504" s="77"/>
      <c r="M17504" s="77"/>
    </row>
    <row r="17505" ht="15.75" customHeight="1">
      <c r="A17505" s="79">
        <f t="shared" si="3"/>
        <v>59507</v>
      </c>
      <c r="H17505" s="77"/>
      <c r="I17505" s="77"/>
      <c r="J17505" s="77"/>
      <c r="K17505" s="77"/>
      <c r="L17505" s="77"/>
      <c r="M17505" s="77"/>
    </row>
    <row r="17506" ht="15.75" customHeight="1">
      <c r="A17506" s="79">
        <f t="shared" si="3"/>
        <v>59508</v>
      </c>
      <c r="H17506" s="77"/>
      <c r="I17506" s="77"/>
      <c r="J17506" s="77"/>
      <c r="K17506" s="77"/>
      <c r="L17506" s="77"/>
      <c r="M17506" s="77"/>
    </row>
    <row r="17507" ht="15.75" customHeight="1">
      <c r="A17507" s="79">
        <f t="shared" si="3"/>
        <v>59509</v>
      </c>
      <c r="H17507" s="77"/>
      <c r="I17507" s="77"/>
      <c r="J17507" s="77"/>
      <c r="K17507" s="77"/>
      <c r="L17507" s="77"/>
      <c r="M17507" s="77"/>
    </row>
    <row r="17508" ht="15.75" customHeight="1">
      <c r="A17508" s="79">
        <f t="shared" si="3"/>
        <v>59510</v>
      </c>
      <c r="H17508" s="77"/>
      <c r="I17508" s="77"/>
      <c r="J17508" s="77"/>
      <c r="K17508" s="77"/>
      <c r="L17508" s="77"/>
      <c r="M17508" s="77"/>
    </row>
    <row r="17509" ht="15.75" customHeight="1">
      <c r="A17509" s="79">
        <f t="shared" si="3"/>
        <v>59511</v>
      </c>
      <c r="H17509" s="77"/>
      <c r="I17509" s="77"/>
      <c r="J17509" s="77"/>
      <c r="K17509" s="77"/>
      <c r="L17509" s="77"/>
      <c r="M17509" s="77"/>
    </row>
    <row r="17510" ht="15.75" customHeight="1">
      <c r="A17510" s="79">
        <f t="shared" si="3"/>
        <v>59512</v>
      </c>
      <c r="H17510" s="77"/>
      <c r="I17510" s="77"/>
      <c r="J17510" s="77"/>
      <c r="K17510" s="77"/>
      <c r="L17510" s="77"/>
      <c r="M17510" s="77"/>
    </row>
    <row r="17511" ht="15.75" customHeight="1">
      <c r="A17511" s="79">
        <f t="shared" si="3"/>
        <v>59513</v>
      </c>
      <c r="H17511" s="77"/>
      <c r="I17511" s="77"/>
      <c r="J17511" s="77"/>
      <c r="K17511" s="77"/>
      <c r="L17511" s="77"/>
      <c r="M17511" s="77"/>
    </row>
    <row r="17512" ht="15.75" customHeight="1">
      <c r="A17512" s="79">
        <f t="shared" si="3"/>
        <v>59514</v>
      </c>
      <c r="H17512" s="77"/>
      <c r="I17512" s="77"/>
      <c r="J17512" s="77"/>
      <c r="K17512" s="77"/>
      <c r="L17512" s="77"/>
      <c r="M17512" s="77"/>
    </row>
    <row r="17513" ht="15.75" customHeight="1">
      <c r="A17513" s="79">
        <f t="shared" si="3"/>
        <v>59515</v>
      </c>
      <c r="H17513" s="77"/>
      <c r="I17513" s="77"/>
      <c r="J17513" s="77"/>
      <c r="K17513" s="77"/>
      <c r="L17513" s="77"/>
      <c r="M17513" s="77"/>
    </row>
    <row r="17514" ht="15.75" customHeight="1">
      <c r="A17514" s="79">
        <f t="shared" si="3"/>
        <v>59516</v>
      </c>
      <c r="H17514" s="77"/>
      <c r="I17514" s="77"/>
      <c r="J17514" s="77"/>
      <c r="K17514" s="77"/>
      <c r="L17514" s="77"/>
      <c r="M17514" s="77"/>
    </row>
    <row r="17515" ht="15.75" customHeight="1">
      <c r="A17515" s="79">
        <f t="shared" si="3"/>
        <v>59517</v>
      </c>
      <c r="H17515" s="77"/>
      <c r="I17515" s="77"/>
      <c r="J17515" s="77"/>
      <c r="K17515" s="77"/>
      <c r="L17515" s="77"/>
      <c r="M17515" s="77"/>
    </row>
    <row r="17516" ht="15.75" customHeight="1">
      <c r="A17516" s="79">
        <f t="shared" si="3"/>
        <v>59518</v>
      </c>
      <c r="H17516" s="77"/>
      <c r="I17516" s="77"/>
      <c r="J17516" s="77"/>
      <c r="K17516" s="77"/>
      <c r="L17516" s="77"/>
      <c r="M17516" s="77"/>
    </row>
    <row r="17517" ht="15.75" customHeight="1">
      <c r="A17517" s="79">
        <f t="shared" si="3"/>
        <v>59519</v>
      </c>
      <c r="H17517" s="77"/>
      <c r="I17517" s="77"/>
      <c r="J17517" s="77"/>
      <c r="K17517" s="77"/>
      <c r="L17517" s="77"/>
      <c r="M17517" s="77"/>
    </row>
    <row r="17518" ht="15.75" customHeight="1">
      <c r="A17518" s="79">
        <f t="shared" si="3"/>
        <v>59520</v>
      </c>
      <c r="H17518" s="77"/>
      <c r="I17518" s="77"/>
      <c r="J17518" s="77"/>
      <c r="K17518" s="77"/>
      <c r="L17518" s="77"/>
      <c r="M17518" s="77"/>
    </row>
    <row r="17519" ht="15.75" customHeight="1">
      <c r="A17519" s="79">
        <f t="shared" si="3"/>
        <v>59521</v>
      </c>
      <c r="H17519" s="77"/>
      <c r="I17519" s="77"/>
      <c r="J17519" s="77"/>
      <c r="K17519" s="77"/>
      <c r="L17519" s="77"/>
      <c r="M17519" s="77"/>
    </row>
    <row r="17520" ht="15.75" customHeight="1">
      <c r="A17520" s="79">
        <f t="shared" si="3"/>
        <v>59522</v>
      </c>
      <c r="H17520" s="77"/>
      <c r="I17520" s="77"/>
      <c r="J17520" s="77"/>
      <c r="K17520" s="77"/>
      <c r="L17520" s="77"/>
      <c r="M17520" s="77"/>
    </row>
    <row r="17521" ht="15.75" customHeight="1">
      <c r="A17521" s="79">
        <f t="shared" si="3"/>
        <v>59523</v>
      </c>
      <c r="H17521" s="77"/>
      <c r="I17521" s="77"/>
      <c r="J17521" s="77"/>
      <c r="K17521" s="77"/>
      <c r="L17521" s="77"/>
      <c r="M17521" s="77"/>
    </row>
    <row r="17522" ht="15.75" customHeight="1">
      <c r="A17522" s="79">
        <f t="shared" si="3"/>
        <v>59524</v>
      </c>
      <c r="H17522" s="77"/>
      <c r="I17522" s="77"/>
      <c r="J17522" s="77"/>
      <c r="K17522" s="77"/>
      <c r="L17522" s="77"/>
      <c r="M17522" s="77"/>
    </row>
    <row r="17523" ht="15.75" customHeight="1">
      <c r="A17523" s="79">
        <f t="shared" si="3"/>
        <v>59525</v>
      </c>
      <c r="H17523" s="77"/>
      <c r="I17523" s="77"/>
      <c r="J17523" s="77"/>
      <c r="K17523" s="77"/>
      <c r="L17523" s="77"/>
      <c r="M17523" s="77"/>
    </row>
    <row r="17524" ht="15.75" customHeight="1">
      <c r="A17524" s="79">
        <f t="shared" si="3"/>
        <v>59526</v>
      </c>
      <c r="H17524" s="77"/>
      <c r="I17524" s="77"/>
      <c r="J17524" s="77"/>
      <c r="K17524" s="77"/>
      <c r="L17524" s="77"/>
      <c r="M17524" s="77"/>
    </row>
    <row r="17525" ht="15.75" customHeight="1">
      <c r="A17525" s="79">
        <f t="shared" si="3"/>
        <v>59527</v>
      </c>
      <c r="H17525" s="77"/>
      <c r="I17525" s="77"/>
      <c r="J17525" s="77"/>
      <c r="K17525" s="77"/>
      <c r="L17525" s="77"/>
      <c r="M17525" s="77"/>
    </row>
    <row r="17526" ht="15.75" customHeight="1">
      <c r="A17526" s="79">
        <f t="shared" si="3"/>
        <v>59528</v>
      </c>
      <c r="H17526" s="77"/>
      <c r="I17526" s="77"/>
      <c r="J17526" s="77"/>
      <c r="K17526" s="77"/>
      <c r="L17526" s="77"/>
      <c r="M17526" s="77"/>
    </row>
    <row r="17527" ht="15.75" customHeight="1">
      <c r="A17527" s="79">
        <f t="shared" si="3"/>
        <v>59529</v>
      </c>
      <c r="H17527" s="77"/>
      <c r="I17527" s="77"/>
      <c r="J17527" s="77"/>
      <c r="K17527" s="77"/>
      <c r="L17527" s="77"/>
      <c r="M17527" s="77"/>
    </row>
    <row r="17528" ht="15.75" customHeight="1">
      <c r="A17528" s="79">
        <f t="shared" si="3"/>
        <v>59530</v>
      </c>
      <c r="H17528" s="77"/>
      <c r="I17528" s="77"/>
      <c r="J17528" s="77"/>
      <c r="K17528" s="77"/>
      <c r="L17528" s="77"/>
      <c r="M17528" s="77"/>
    </row>
    <row r="17529" ht="15.75" customHeight="1">
      <c r="A17529" s="79">
        <f t="shared" si="3"/>
        <v>59531</v>
      </c>
      <c r="H17529" s="77"/>
      <c r="I17529" s="77"/>
      <c r="J17529" s="77"/>
      <c r="K17529" s="77"/>
      <c r="L17529" s="77"/>
      <c r="M17529" s="77"/>
    </row>
    <row r="17530" ht="15.75" customHeight="1">
      <c r="A17530" s="79">
        <f t="shared" si="3"/>
        <v>59532</v>
      </c>
      <c r="H17530" s="77"/>
      <c r="I17530" s="77"/>
      <c r="J17530" s="77"/>
      <c r="K17530" s="77"/>
      <c r="L17530" s="77"/>
      <c r="M17530" s="77"/>
    </row>
    <row r="17531" ht="15.75" customHeight="1">
      <c r="A17531" s="79">
        <f t="shared" si="3"/>
        <v>59533</v>
      </c>
      <c r="H17531" s="77"/>
      <c r="I17531" s="77"/>
      <c r="J17531" s="77"/>
      <c r="K17531" s="77"/>
      <c r="L17531" s="77"/>
      <c r="M17531" s="77"/>
    </row>
    <row r="17532" ht="15.75" customHeight="1">
      <c r="A17532" s="79">
        <f t="shared" si="3"/>
        <v>59534</v>
      </c>
      <c r="H17532" s="77"/>
      <c r="I17532" s="77"/>
      <c r="J17532" s="77"/>
      <c r="K17532" s="77"/>
      <c r="L17532" s="77"/>
      <c r="M17532" s="77"/>
    </row>
    <row r="17533" ht="15.75" customHeight="1">
      <c r="A17533" s="79">
        <f t="shared" si="3"/>
        <v>59535</v>
      </c>
      <c r="H17533" s="77"/>
      <c r="I17533" s="77"/>
      <c r="J17533" s="77"/>
      <c r="K17533" s="77"/>
      <c r="L17533" s="77"/>
      <c r="M17533" s="77"/>
    </row>
    <row r="17534" ht="15.75" customHeight="1">
      <c r="A17534" s="79">
        <f t="shared" si="3"/>
        <v>59536</v>
      </c>
      <c r="H17534" s="77"/>
      <c r="I17534" s="77"/>
      <c r="J17534" s="77"/>
      <c r="K17534" s="77"/>
      <c r="L17534" s="77"/>
      <c r="M17534" s="77"/>
    </row>
    <row r="17535" ht="15.75" customHeight="1">
      <c r="A17535" s="79">
        <f t="shared" si="3"/>
        <v>59537</v>
      </c>
      <c r="H17535" s="77"/>
      <c r="I17535" s="77"/>
      <c r="J17535" s="77"/>
      <c r="K17535" s="77"/>
      <c r="L17535" s="77"/>
      <c r="M17535" s="77"/>
    </row>
    <row r="17536" ht="15.75" customHeight="1">
      <c r="A17536" s="79">
        <f t="shared" si="3"/>
        <v>59538</v>
      </c>
      <c r="H17536" s="77"/>
      <c r="I17536" s="77"/>
      <c r="J17536" s="77"/>
      <c r="K17536" s="77"/>
      <c r="L17536" s="77"/>
      <c r="M17536" s="77"/>
    </row>
    <row r="17537" ht="15.75" customHeight="1">
      <c r="A17537" s="79">
        <f t="shared" si="3"/>
        <v>59539</v>
      </c>
      <c r="H17537" s="77"/>
      <c r="I17537" s="77"/>
      <c r="J17537" s="77"/>
      <c r="K17537" s="77"/>
      <c r="L17537" s="77"/>
      <c r="M17537" s="77"/>
    </row>
    <row r="17538" ht="15.75" customHeight="1">
      <c r="A17538" s="79">
        <f t="shared" si="3"/>
        <v>59540</v>
      </c>
      <c r="H17538" s="77"/>
      <c r="I17538" s="77"/>
      <c r="J17538" s="77"/>
      <c r="K17538" s="77"/>
      <c r="L17538" s="77"/>
      <c r="M17538" s="77"/>
    </row>
    <row r="17539" ht="15.75" customHeight="1">
      <c r="A17539" s="79">
        <f t="shared" si="3"/>
        <v>59541</v>
      </c>
      <c r="H17539" s="77"/>
      <c r="I17539" s="77"/>
      <c r="J17539" s="77"/>
      <c r="K17539" s="77"/>
      <c r="L17539" s="77"/>
      <c r="M17539" s="77"/>
    </row>
    <row r="17540" ht="15.75" customHeight="1">
      <c r="A17540" s="79">
        <f t="shared" si="3"/>
        <v>59542</v>
      </c>
      <c r="H17540" s="77"/>
      <c r="I17540" s="77"/>
      <c r="J17540" s="77"/>
      <c r="K17540" s="77"/>
      <c r="L17540" s="77"/>
      <c r="M17540" s="77"/>
    </row>
    <row r="17541" ht="15.75" customHeight="1">
      <c r="A17541" s="79">
        <f t="shared" si="3"/>
        <v>59543</v>
      </c>
      <c r="H17541" s="77"/>
      <c r="I17541" s="77"/>
      <c r="J17541" s="77"/>
      <c r="K17541" s="77"/>
      <c r="L17541" s="77"/>
      <c r="M17541" s="77"/>
    </row>
    <row r="17542" ht="15.75" customHeight="1">
      <c r="A17542" s="79">
        <f t="shared" si="3"/>
        <v>59544</v>
      </c>
      <c r="H17542" s="77"/>
      <c r="I17542" s="77"/>
      <c r="J17542" s="77"/>
      <c r="K17542" s="77"/>
      <c r="L17542" s="77"/>
      <c r="M17542" s="77"/>
    </row>
    <row r="17543" ht="15.75" customHeight="1">
      <c r="A17543" s="79">
        <f t="shared" si="3"/>
        <v>59545</v>
      </c>
      <c r="H17543" s="77"/>
      <c r="I17543" s="77"/>
      <c r="J17543" s="77"/>
      <c r="K17543" s="77"/>
      <c r="L17543" s="77"/>
      <c r="M17543" s="77"/>
    </row>
    <row r="17544" ht="15.75" customHeight="1">
      <c r="A17544" s="79">
        <f t="shared" si="3"/>
        <v>59546</v>
      </c>
      <c r="H17544" s="77"/>
      <c r="I17544" s="77"/>
      <c r="J17544" s="77"/>
      <c r="K17544" s="77"/>
      <c r="L17544" s="77"/>
      <c r="M17544" s="77"/>
    </row>
    <row r="17545" ht="15.75" customHeight="1">
      <c r="A17545" s="79">
        <f t="shared" si="3"/>
        <v>59547</v>
      </c>
      <c r="H17545" s="77"/>
      <c r="I17545" s="77"/>
      <c r="J17545" s="77"/>
      <c r="K17545" s="77"/>
      <c r="L17545" s="77"/>
      <c r="M17545" s="77"/>
    </row>
    <row r="17546" ht="15.75" customHeight="1">
      <c r="A17546" s="79">
        <f t="shared" si="3"/>
        <v>59548</v>
      </c>
      <c r="H17546" s="77"/>
      <c r="I17546" s="77"/>
      <c r="J17546" s="77"/>
      <c r="K17546" s="77"/>
      <c r="L17546" s="77"/>
      <c r="M17546" s="77"/>
    </row>
    <row r="17547" ht="15.75" customHeight="1">
      <c r="A17547" s="79">
        <f t="shared" si="3"/>
        <v>59549</v>
      </c>
      <c r="H17547" s="77"/>
      <c r="I17547" s="77"/>
      <c r="J17547" s="77"/>
      <c r="K17547" s="77"/>
      <c r="L17547" s="77"/>
      <c r="M17547" s="77"/>
    </row>
    <row r="17548" ht="15.75" customHeight="1">
      <c r="A17548" s="79">
        <f t="shared" si="3"/>
        <v>59550</v>
      </c>
      <c r="H17548" s="77"/>
      <c r="I17548" s="77"/>
      <c r="J17548" s="77"/>
      <c r="K17548" s="77"/>
      <c r="L17548" s="77"/>
      <c r="M17548" s="77"/>
    </row>
    <row r="17549" ht="15.75" customHeight="1">
      <c r="A17549" s="79">
        <f t="shared" si="3"/>
        <v>59551</v>
      </c>
      <c r="H17549" s="77"/>
      <c r="I17549" s="77"/>
      <c r="J17549" s="77"/>
      <c r="K17549" s="77"/>
      <c r="L17549" s="77"/>
      <c r="M17549" s="77"/>
    </row>
    <row r="17550" ht="15.75" customHeight="1">
      <c r="A17550" s="79">
        <f t="shared" si="3"/>
        <v>59552</v>
      </c>
      <c r="H17550" s="77"/>
      <c r="I17550" s="77"/>
      <c r="J17550" s="77"/>
      <c r="K17550" s="77"/>
      <c r="L17550" s="77"/>
      <c r="M17550" s="77"/>
    </row>
    <row r="17551" ht="15.75" customHeight="1">
      <c r="A17551" s="79">
        <f t="shared" si="3"/>
        <v>59553</v>
      </c>
      <c r="H17551" s="77"/>
      <c r="I17551" s="77"/>
      <c r="J17551" s="77"/>
      <c r="K17551" s="77"/>
      <c r="L17551" s="77"/>
      <c r="M17551" s="77"/>
    </row>
    <row r="17552" ht="15.75" customHeight="1">
      <c r="A17552" s="79">
        <f t="shared" si="3"/>
        <v>59554</v>
      </c>
      <c r="H17552" s="77"/>
      <c r="I17552" s="77"/>
      <c r="J17552" s="77"/>
      <c r="K17552" s="77"/>
      <c r="L17552" s="77"/>
      <c r="M17552" s="77"/>
    </row>
    <row r="17553" ht="15.75" customHeight="1">
      <c r="A17553" s="79">
        <f t="shared" si="3"/>
        <v>59555</v>
      </c>
      <c r="H17553" s="77"/>
      <c r="I17553" s="77"/>
      <c r="J17553" s="77"/>
      <c r="K17553" s="77"/>
      <c r="L17553" s="77"/>
      <c r="M17553" s="77"/>
    </row>
    <row r="17554" ht="15.75" customHeight="1">
      <c r="A17554" s="79">
        <f t="shared" si="3"/>
        <v>59556</v>
      </c>
      <c r="H17554" s="77"/>
      <c r="I17554" s="77"/>
      <c r="J17554" s="77"/>
      <c r="K17554" s="77"/>
      <c r="L17554" s="77"/>
      <c r="M17554" s="77"/>
    </row>
    <row r="17555" ht="15.75" customHeight="1">
      <c r="A17555" s="79">
        <f t="shared" si="3"/>
        <v>59557</v>
      </c>
      <c r="H17555" s="77"/>
      <c r="I17555" s="77"/>
      <c r="J17555" s="77"/>
      <c r="K17555" s="77"/>
      <c r="L17555" s="77"/>
      <c r="M17555" s="77"/>
    </row>
    <row r="17556" ht="15.75" customHeight="1">
      <c r="A17556" s="79">
        <f t="shared" si="3"/>
        <v>59558</v>
      </c>
      <c r="H17556" s="77"/>
      <c r="I17556" s="77"/>
      <c r="J17556" s="77"/>
      <c r="K17556" s="77"/>
      <c r="L17556" s="77"/>
      <c r="M17556" s="77"/>
    </row>
    <row r="17557" ht="15.75" customHeight="1">
      <c r="A17557" s="79">
        <f t="shared" si="3"/>
        <v>59559</v>
      </c>
      <c r="H17557" s="77"/>
      <c r="I17557" s="77"/>
      <c r="J17557" s="77"/>
      <c r="K17557" s="77"/>
      <c r="L17557" s="77"/>
      <c r="M17557" s="77"/>
    </row>
    <row r="17558" ht="15.75" customHeight="1">
      <c r="A17558" s="79">
        <f t="shared" si="3"/>
        <v>59560</v>
      </c>
      <c r="H17558" s="77"/>
      <c r="I17558" s="77"/>
      <c r="J17558" s="77"/>
      <c r="K17558" s="77"/>
      <c r="L17558" s="77"/>
      <c r="M17558" s="77"/>
    </row>
    <row r="17559" ht="15.75" customHeight="1">
      <c r="A17559" s="79">
        <f t="shared" si="3"/>
        <v>59561</v>
      </c>
      <c r="H17559" s="77"/>
      <c r="I17559" s="77"/>
      <c r="J17559" s="77"/>
      <c r="K17559" s="77"/>
      <c r="L17559" s="77"/>
      <c r="M17559" s="77"/>
    </row>
    <row r="17560" ht="15.75" customHeight="1">
      <c r="A17560" s="79">
        <f t="shared" si="3"/>
        <v>59562</v>
      </c>
      <c r="H17560" s="77"/>
      <c r="I17560" s="77"/>
      <c r="J17560" s="77"/>
      <c r="K17560" s="77"/>
      <c r="L17560" s="77"/>
      <c r="M17560" s="77"/>
    </row>
    <row r="17561" ht="15.75" customHeight="1">
      <c r="A17561" s="79">
        <f t="shared" si="3"/>
        <v>59563</v>
      </c>
      <c r="H17561" s="77"/>
      <c r="I17561" s="77"/>
      <c r="J17561" s="77"/>
      <c r="K17561" s="77"/>
      <c r="L17561" s="77"/>
      <c r="M17561" s="77"/>
    </row>
    <row r="17562" ht="15.75" customHeight="1">
      <c r="A17562" s="79">
        <f t="shared" si="3"/>
        <v>59564</v>
      </c>
      <c r="H17562" s="77"/>
      <c r="I17562" s="77"/>
      <c r="J17562" s="77"/>
      <c r="K17562" s="77"/>
      <c r="L17562" s="77"/>
      <c r="M17562" s="77"/>
    </row>
    <row r="17563" ht="15.75" customHeight="1">
      <c r="A17563" s="79">
        <f t="shared" si="3"/>
        <v>59565</v>
      </c>
      <c r="H17563" s="77"/>
      <c r="I17563" s="77"/>
      <c r="J17563" s="77"/>
      <c r="K17563" s="77"/>
      <c r="L17563" s="77"/>
      <c r="M17563" s="77"/>
    </row>
    <row r="17564" ht="15.75" customHeight="1">
      <c r="A17564" s="79">
        <f t="shared" si="3"/>
        <v>59566</v>
      </c>
      <c r="H17564" s="77"/>
      <c r="I17564" s="77"/>
      <c r="J17564" s="77"/>
      <c r="K17564" s="77"/>
      <c r="L17564" s="77"/>
      <c r="M17564" s="77"/>
    </row>
    <row r="17565" ht="15.75" customHeight="1">
      <c r="A17565" s="79">
        <f t="shared" si="3"/>
        <v>59567</v>
      </c>
      <c r="H17565" s="77"/>
      <c r="I17565" s="77"/>
      <c r="J17565" s="77"/>
      <c r="K17565" s="77"/>
      <c r="L17565" s="77"/>
      <c r="M17565" s="77"/>
    </row>
    <row r="17566" ht="15.75" customHeight="1">
      <c r="A17566" s="79">
        <f t="shared" si="3"/>
        <v>59568</v>
      </c>
      <c r="H17566" s="77"/>
      <c r="I17566" s="77"/>
      <c r="J17566" s="77"/>
      <c r="K17566" s="77"/>
      <c r="L17566" s="77"/>
      <c r="M17566" s="77"/>
    </row>
    <row r="17567" ht="15.75" customHeight="1">
      <c r="A17567" s="79">
        <f t="shared" si="3"/>
        <v>59569</v>
      </c>
      <c r="H17567" s="77"/>
      <c r="I17567" s="77"/>
      <c r="J17567" s="77"/>
      <c r="K17567" s="77"/>
      <c r="L17567" s="77"/>
      <c r="M17567" s="77"/>
    </row>
    <row r="17568" ht="15.75" customHeight="1">
      <c r="A17568" s="79">
        <f t="shared" si="3"/>
        <v>59570</v>
      </c>
      <c r="H17568" s="77"/>
      <c r="I17568" s="77"/>
      <c r="J17568" s="77"/>
      <c r="K17568" s="77"/>
      <c r="L17568" s="77"/>
      <c r="M17568" s="77"/>
    </row>
    <row r="17569" ht="15.75" customHeight="1">
      <c r="A17569" s="79">
        <f t="shared" si="3"/>
        <v>59571</v>
      </c>
      <c r="H17569" s="77"/>
      <c r="I17569" s="77"/>
      <c r="J17569" s="77"/>
      <c r="K17569" s="77"/>
      <c r="L17569" s="77"/>
      <c r="M17569" s="77"/>
    </row>
    <row r="17570" ht="15.75" customHeight="1">
      <c r="A17570" s="79">
        <f t="shared" si="3"/>
        <v>59572</v>
      </c>
      <c r="H17570" s="77"/>
      <c r="I17570" s="77"/>
      <c r="J17570" s="77"/>
      <c r="K17570" s="77"/>
      <c r="L17570" s="77"/>
      <c r="M17570" s="77"/>
    </row>
    <row r="17571" ht="15.75" customHeight="1">
      <c r="A17571" s="79">
        <f t="shared" si="3"/>
        <v>59573</v>
      </c>
      <c r="H17571" s="77"/>
      <c r="I17571" s="77"/>
      <c r="J17571" s="77"/>
      <c r="K17571" s="77"/>
      <c r="L17571" s="77"/>
      <c r="M17571" s="77"/>
    </row>
    <row r="17572" ht="15.75" customHeight="1">
      <c r="A17572" s="79">
        <f t="shared" si="3"/>
        <v>59574</v>
      </c>
      <c r="H17572" s="77"/>
      <c r="I17572" s="77"/>
      <c r="J17572" s="77"/>
      <c r="K17572" s="77"/>
      <c r="L17572" s="77"/>
      <c r="M17572" s="77"/>
    </row>
    <row r="17573" ht="15.75" customHeight="1">
      <c r="A17573" s="79">
        <f t="shared" si="3"/>
        <v>59575</v>
      </c>
      <c r="H17573" s="77"/>
      <c r="I17573" s="77"/>
      <c r="J17573" s="77"/>
      <c r="K17573" s="77"/>
      <c r="L17573" s="77"/>
      <c r="M17573" s="77"/>
    </row>
    <row r="17574" ht="15.75" customHeight="1">
      <c r="A17574" s="79">
        <f t="shared" si="3"/>
        <v>59576</v>
      </c>
      <c r="H17574" s="77"/>
      <c r="I17574" s="77"/>
      <c r="J17574" s="77"/>
      <c r="K17574" s="77"/>
      <c r="L17574" s="77"/>
      <c r="M17574" s="77"/>
    </row>
    <row r="17575" ht="15.75" customHeight="1">
      <c r="A17575" s="79">
        <f t="shared" si="3"/>
        <v>59577</v>
      </c>
      <c r="H17575" s="77"/>
      <c r="I17575" s="77"/>
      <c r="J17575" s="77"/>
      <c r="K17575" s="77"/>
      <c r="L17575" s="77"/>
      <c r="M17575" s="77"/>
    </row>
    <row r="17576" ht="15.75" customHeight="1">
      <c r="A17576" s="79">
        <f t="shared" si="3"/>
        <v>59578</v>
      </c>
      <c r="H17576" s="77"/>
      <c r="I17576" s="77"/>
      <c r="J17576" s="77"/>
      <c r="K17576" s="77"/>
      <c r="L17576" s="77"/>
      <c r="M17576" s="77"/>
    </row>
    <row r="17577" ht="15.75" customHeight="1">
      <c r="A17577" s="79">
        <f t="shared" si="3"/>
        <v>59579</v>
      </c>
      <c r="H17577" s="77"/>
      <c r="I17577" s="77"/>
      <c r="J17577" s="77"/>
      <c r="K17577" s="77"/>
      <c r="L17577" s="77"/>
      <c r="M17577" s="77"/>
    </row>
    <row r="17578" ht="15.75" customHeight="1">
      <c r="A17578" s="79">
        <f t="shared" si="3"/>
        <v>59580</v>
      </c>
      <c r="H17578" s="77"/>
      <c r="I17578" s="77"/>
      <c r="J17578" s="77"/>
      <c r="K17578" s="77"/>
      <c r="L17578" s="77"/>
      <c r="M17578" s="77"/>
    </row>
    <row r="17579" ht="15.75" customHeight="1">
      <c r="A17579" s="79">
        <f t="shared" si="3"/>
        <v>59581</v>
      </c>
      <c r="H17579" s="77"/>
      <c r="I17579" s="77"/>
      <c r="J17579" s="77"/>
      <c r="K17579" s="77"/>
      <c r="L17579" s="77"/>
      <c r="M17579" s="77"/>
    </row>
    <row r="17580" ht="15.75" customHeight="1">
      <c r="A17580" s="79">
        <f t="shared" si="3"/>
        <v>59582</v>
      </c>
      <c r="H17580" s="77"/>
      <c r="I17580" s="77"/>
      <c r="J17580" s="77"/>
      <c r="K17580" s="77"/>
      <c r="L17580" s="77"/>
      <c r="M17580" s="77"/>
    </row>
    <row r="17581" ht="15.75" customHeight="1">
      <c r="A17581" s="79">
        <f t="shared" si="3"/>
        <v>59583</v>
      </c>
      <c r="H17581" s="77"/>
      <c r="I17581" s="77"/>
      <c r="J17581" s="77"/>
      <c r="K17581" s="77"/>
      <c r="L17581" s="77"/>
      <c r="M17581" s="77"/>
    </row>
    <row r="17582" ht="15.75" customHeight="1">
      <c r="A17582" s="79">
        <f t="shared" si="3"/>
        <v>59584</v>
      </c>
      <c r="H17582" s="77"/>
      <c r="I17582" s="77"/>
      <c r="J17582" s="77"/>
      <c r="K17582" s="77"/>
      <c r="L17582" s="77"/>
      <c r="M17582" s="77"/>
    </row>
    <row r="17583" ht="15.75" customHeight="1">
      <c r="A17583" s="79">
        <f t="shared" si="3"/>
        <v>59585</v>
      </c>
      <c r="H17583" s="77"/>
      <c r="I17583" s="77"/>
      <c r="J17583" s="77"/>
      <c r="K17583" s="77"/>
      <c r="L17583" s="77"/>
      <c r="M17583" s="77"/>
    </row>
    <row r="17584" ht="15.75" customHeight="1">
      <c r="A17584" s="79">
        <f t="shared" si="3"/>
        <v>59586</v>
      </c>
      <c r="H17584" s="77"/>
      <c r="I17584" s="77"/>
      <c r="J17584" s="77"/>
      <c r="K17584" s="77"/>
      <c r="L17584" s="77"/>
      <c r="M17584" s="77"/>
    </row>
    <row r="17585" ht="15.75" customHeight="1">
      <c r="A17585" s="79">
        <f t="shared" si="3"/>
        <v>59587</v>
      </c>
      <c r="H17585" s="77"/>
      <c r="I17585" s="77"/>
      <c r="J17585" s="77"/>
      <c r="K17585" s="77"/>
      <c r="L17585" s="77"/>
      <c r="M17585" s="77"/>
    </row>
    <row r="17586" ht="15.75" customHeight="1">
      <c r="A17586" s="79">
        <f t="shared" si="3"/>
        <v>59588</v>
      </c>
      <c r="H17586" s="77"/>
      <c r="I17586" s="77"/>
      <c r="J17586" s="77"/>
      <c r="K17586" s="77"/>
      <c r="L17586" s="77"/>
      <c r="M17586" s="77"/>
    </row>
    <row r="17587" ht="15.75" customHeight="1">
      <c r="A17587" s="79">
        <f t="shared" si="3"/>
        <v>59589</v>
      </c>
      <c r="H17587" s="77"/>
      <c r="I17587" s="77"/>
      <c r="J17587" s="77"/>
      <c r="K17587" s="77"/>
      <c r="L17587" s="77"/>
      <c r="M17587" s="77"/>
    </row>
    <row r="17588" ht="15.75" customHeight="1">
      <c r="A17588" s="79">
        <f t="shared" si="3"/>
        <v>59590</v>
      </c>
      <c r="H17588" s="77"/>
      <c r="I17588" s="77"/>
      <c r="J17588" s="77"/>
      <c r="K17588" s="77"/>
      <c r="L17588" s="77"/>
      <c r="M17588" s="77"/>
    </row>
    <row r="17589" ht="15.75" customHeight="1">
      <c r="A17589" s="79">
        <f t="shared" si="3"/>
        <v>59591</v>
      </c>
      <c r="H17589" s="77"/>
      <c r="I17589" s="77"/>
      <c r="J17589" s="77"/>
      <c r="K17589" s="77"/>
      <c r="L17589" s="77"/>
      <c r="M17589" s="77"/>
    </row>
    <row r="17590" ht="15.75" customHeight="1">
      <c r="A17590" s="79">
        <f t="shared" si="3"/>
        <v>59592</v>
      </c>
      <c r="H17590" s="77"/>
      <c r="I17590" s="77"/>
      <c r="J17590" s="77"/>
      <c r="K17590" s="77"/>
      <c r="L17590" s="77"/>
      <c r="M17590" s="77"/>
    </row>
    <row r="17591" ht="15.75" customHeight="1">
      <c r="A17591" s="79">
        <f t="shared" si="3"/>
        <v>59593</v>
      </c>
      <c r="H17591" s="77"/>
      <c r="I17591" s="77"/>
      <c r="J17591" s="77"/>
      <c r="K17591" s="77"/>
      <c r="L17591" s="77"/>
      <c r="M17591" s="77"/>
    </row>
    <row r="17592" ht="15.75" customHeight="1">
      <c r="A17592" s="79">
        <f t="shared" si="3"/>
        <v>59594</v>
      </c>
      <c r="H17592" s="77"/>
      <c r="I17592" s="77"/>
      <c r="J17592" s="77"/>
      <c r="K17592" s="77"/>
      <c r="L17592" s="77"/>
      <c r="M17592" s="77"/>
    </row>
    <row r="17593" ht="15.75" customHeight="1">
      <c r="A17593" s="79">
        <f t="shared" si="3"/>
        <v>59595</v>
      </c>
      <c r="H17593" s="77"/>
      <c r="I17593" s="77"/>
      <c r="J17593" s="77"/>
      <c r="K17593" s="77"/>
      <c r="L17593" s="77"/>
      <c r="M17593" s="77"/>
    </row>
    <row r="17594" ht="15.75" customHeight="1">
      <c r="A17594" s="79">
        <f t="shared" si="3"/>
        <v>59596</v>
      </c>
      <c r="H17594" s="77"/>
      <c r="I17594" s="77"/>
      <c r="J17594" s="77"/>
      <c r="K17594" s="77"/>
      <c r="L17594" s="77"/>
      <c r="M17594" s="77"/>
    </row>
    <row r="17595" ht="15.75" customHeight="1">
      <c r="A17595" s="79">
        <f t="shared" si="3"/>
        <v>59597</v>
      </c>
      <c r="H17595" s="77"/>
      <c r="I17595" s="77"/>
      <c r="J17595" s="77"/>
      <c r="K17595" s="77"/>
      <c r="L17595" s="77"/>
      <c r="M17595" s="77"/>
    </row>
    <row r="17596" ht="15.75" customHeight="1">
      <c r="A17596" s="79">
        <f t="shared" si="3"/>
        <v>59598</v>
      </c>
      <c r="H17596" s="77"/>
      <c r="I17596" s="77"/>
      <c r="J17596" s="77"/>
      <c r="K17596" s="77"/>
      <c r="L17596" s="77"/>
      <c r="M17596" s="77"/>
    </row>
    <row r="17597" ht="15.75" customHeight="1">
      <c r="A17597" s="79">
        <f t="shared" si="3"/>
        <v>59599</v>
      </c>
      <c r="H17597" s="77"/>
      <c r="I17597" s="77"/>
      <c r="J17597" s="77"/>
      <c r="K17597" s="77"/>
      <c r="L17597" s="77"/>
      <c r="M17597" s="77"/>
    </row>
    <row r="17598" ht="15.75" customHeight="1">
      <c r="A17598" s="79">
        <f t="shared" si="3"/>
        <v>59600</v>
      </c>
      <c r="H17598" s="77"/>
      <c r="I17598" s="77"/>
      <c r="J17598" s="77"/>
      <c r="K17598" s="77"/>
      <c r="L17598" s="77"/>
      <c r="M17598" s="77"/>
    </row>
    <row r="17599" ht="15.75" customHeight="1">
      <c r="A17599" s="79">
        <f t="shared" si="3"/>
        <v>59601</v>
      </c>
      <c r="H17599" s="77"/>
      <c r="I17599" s="77"/>
      <c r="J17599" s="77"/>
      <c r="K17599" s="77"/>
      <c r="L17599" s="77"/>
      <c r="M17599" s="77"/>
    </row>
    <row r="17600" ht="15.75" customHeight="1">
      <c r="A17600" s="79">
        <f t="shared" si="3"/>
        <v>59602</v>
      </c>
      <c r="H17600" s="77"/>
      <c r="I17600" s="77"/>
      <c r="J17600" s="77"/>
      <c r="K17600" s="77"/>
      <c r="L17600" s="77"/>
      <c r="M17600" s="77"/>
    </row>
    <row r="17601" ht="15.75" customHeight="1">
      <c r="A17601" s="79">
        <f t="shared" si="3"/>
        <v>59603</v>
      </c>
      <c r="H17601" s="77"/>
      <c r="I17601" s="77"/>
      <c r="J17601" s="77"/>
      <c r="K17601" s="77"/>
      <c r="L17601" s="77"/>
      <c r="M17601" s="77"/>
    </row>
    <row r="17602" ht="15.75" customHeight="1">
      <c r="A17602" s="79">
        <f t="shared" si="3"/>
        <v>59604</v>
      </c>
      <c r="H17602" s="77"/>
      <c r="I17602" s="77"/>
      <c r="J17602" s="77"/>
      <c r="K17602" s="77"/>
      <c r="L17602" s="77"/>
      <c r="M17602" s="77"/>
    </row>
    <row r="17603" ht="15.75" customHeight="1">
      <c r="A17603" s="79">
        <f t="shared" si="3"/>
        <v>59605</v>
      </c>
      <c r="H17603" s="77"/>
      <c r="I17603" s="77"/>
      <c r="J17603" s="77"/>
      <c r="K17603" s="77"/>
      <c r="L17603" s="77"/>
      <c r="M17603" s="77"/>
    </row>
    <row r="17604" ht="15.75" customHeight="1">
      <c r="A17604" s="79">
        <f t="shared" si="3"/>
        <v>59606</v>
      </c>
      <c r="H17604" s="77"/>
      <c r="I17604" s="77"/>
      <c r="J17604" s="77"/>
      <c r="K17604" s="77"/>
      <c r="L17604" s="77"/>
      <c r="M17604" s="77"/>
    </row>
    <row r="17605" ht="15.75" customHeight="1">
      <c r="A17605" s="79">
        <f t="shared" si="3"/>
        <v>59607</v>
      </c>
      <c r="H17605" s="77"/>
      <c r="I17605" s="77"/>
      <c r="J17605" s="77"/>
      <c r="K17605" s="77"/>
      <c r="L17605" s="77"/>
      <c r="M17605" s="77"/>
    </row>
    <row r="17606" ht="15.75" customHeight="1">
      <c r="A17606" s="79">
        <f t="shared" si="3"/>
        <v>59608</v>
      </c>
      <c r="H17606" s="77"/>
      <c r="I17606" s="77"/>
      <c r="J17606" s="77"/>
      <c r="K17606" s="77"/>
      <c r="L17606" s="77"/>
      <c r="M17606" s="77"/>
    </row>
    <row r="17607" ht="15.75" customHeight="1">
      <c r="A17607" s="79">
        <f t="shared" si="3"/>
        <v>59609</v>
      </c>
      <c r="H17607" s="77"/>
      <c r="I17607" s="77"/>
      <c r="J17607" s="77"/>
      <c r="K17607" s="77"/>
      <c r="L17607" s="77"/>
      <c r="M17607" s="77"/>
    </row>
    <row r="17608" ht="15.75" customHeight="1">
      <c r="A17608" s="79">
        <f t="shared" si="3"/>
        <v>59610</v>
      </c>
      <c r="H17608" s="77"/>
      <c r="I17608" s="77"/>
      <c r="J17608" s="77"/>
      <c r="K17608" s="77"/>
      <c r="L17608" s="77"/>
      <c r="M17608" s="77"/>
    </row>
    <row r="17609" ht="15.75" customHeight="1">
      <c r="A17609" s="79">
        <f t="shared" si="3"/>
        <v>59611</v>
      </c>
      <c r="H17609" s="77"/>
      <c r="I17609" s="77"/>
      <c r="J17609" s="77"/>
      <c r="K17609" s="77"/>
      <c r="L17609" s="77"/>
      <c r="M17609" s="77"/>
    </row>
    <row r="17610" ht="15.75" customHeight="1">
      <c r="A17610" s="79">
        <f t="shared" si="3"/>
        <v>59612</v>
      </c>
      <c r="H17610" s="77"/>
      <c r="I17610" s="77"/>
      <c r="J17610" s="77"/>
      <c r="K17610" s="77"/>
      <c r="L17610" s="77"/>
      <c r="M17610" s="77"/>
    </row>
    <row r="17611" ht="15.75" customHeight="1">
      <c r="A17611" s="79">
        <f t="shared" si="3"/>
        <v>59613</v>
      </c>
      <c r="H17611" s="77"/>
      <c r="I17611" s="77"/>
      <c r="J17611" s="77"/>
      <c r="K17611" s="77"/>
      <c r="L17611" s="77"/>
      <c r="M17611" s="77"/>
    </row>
    <row r="17612" ht="15.75" customHeight="1">
      <c r="A17612" s="79">
        <f t="shared" si="3"/>
        <v>59614</v>
      </c>
      <c r="H17612" s="77"/>
      <c r="I17612" s="77"/>
      <c r="J17612" s="77"/>
      <c r="K17612" s="77"/>
      <c r="L17612" s="77"/>
      <c r="M17612" s="77"/>
    </row>
    <row r="17613" ht="15.75" customHeight="1">
      <c r="A17613" s="79">
        <f t="shared" si="3"/>
        <v>59615</v>
      </c>
      <c r="H17613" s="77"/>
      <c r="I17613" s="77"/>
      <c r="J17613" s="77"/>
      <c r="K17613" s="77"/>
      <c r="L17613" s="77"/>
      <c r="M17613" s="77"/>
    </row>
    <row r="17614" ht="15.75" customHeight="1">
      <c r="A17614" s="79">
        <f t="shared" si="3"/>
        <v>59616</v>
      </c>
      <c r="H17614" s="77"/>
      <c r="I17614" s="77"/>
      <c r="J17614" s="77"/>
      <c r="K17614" s="77"/>
      <c r="L17614" s="77"/>
      <c r="M17614" s="77"/>
    </row>
    <row r="17615" ht="15.75" customHeight="1">
      <c r="A17615" s="79">
        <f t="shared" si="3"/>
        <v>59617</v>
      </c>
      <c r="H17615" s="77"/>
      <c r="I17615" s="77"/>
      <c r="J17615" s="77"/>
      <c r="K17615" s="77"/>
      <c r="L17615" s="77"/>
      <c r="M17615" s="77"/>
    </row>
    <row r="17616" ht="15.75" customHeight="1">
      <c r="A17616" s="79">
        <f t="shared" si="3"/>
        <v>59618</v>
      </c>
      <c r="H17616" s="77"/>
      <c r="I17616" s="77"/>
      <c r="J17616" s="77"/>
      <c r="K17616" s="77"/>
      <c r="L17616" s="77"/>
      <c r="M17616" s="77"/>
    </row>
    <row r="17617" ht="15.75" customHeight="1">
      <c r="A17617" s="79">
        <f t="shared" si="3"/>
        <v>59619</v>
      </c>
      <c r="H17617" s="77"/>
      <c r="I17617" s="77"/>
      <c r="J17617" s="77"/>
      <c r="K17617" s="77"/>
      <c r="L17617" s="77"/>
      <c r="M17617" s="77"/>
    </row>
    <row r="17618" ht="15.75" customHeight="1">
      <c r="A17618" s="79">
        <f t="shared" si="3"/>
        <v>59620</v>
      </c>
      <c r="H17618" s="77"/>
      <c r="I17618" s="77"/>
      <c r="J17618" s="77"/>
      <c r="K17618" s="77"/>
      <c r="L17618" s="77"/>
      <c r="M17618" s="77"/>
    </row>
    <row r="17619" ht="15.75" customHeight="1">
      <c r="A17619" s="79">
        <f t="shared" si="3"/>
        <v>59621</v>
      </c>
      <c r="H17619" s="77"/>
      <c r="I17619" s="77"/>
      <c r="J17619" s="77"/>
      <c r="K17619" s="77"/>
      <c r="L17619" s="77"/>
      <c r="M17619" s="77"/>
    </row>
    <row r="17620" ht="15.75" customHeight="1">
      <c r="A17620" s="79">
        <f t="shared" si="3"/>
        <v>59622</v>
      </c>
      <c r="H17620" s="77"/>
      <c r="I17620" s="77"/>
      <c r="J17620" s="77"/>
      <c r="K17620" s="77"/>
      <c r="L17620" s="77"/>
      <c r="M17620" s="77"/>
    </row>
    <row r="17621" ht="15.75" customHeight="1">
      <c r="A17621" s="79">
        <f t="shared" si="3"/>
        <v>59623</v>
      </c>
      <c r="H17621" s="77"/>
      <c r="I17621" s="77"/>
      <c r="J17621" s="77"/>
      <c r="K17621" s="77"/>
      <c r="L17621" s="77"/>
      <c r="M17621" s="77"/>
    </row>
    <row r="17622" ht="15.75" customHeight="1">
      <c r="A17622" s="79">
        <f t="shared" si="3"/>
        <v>59624</v>
      </c>
      <c r="H17622" s="77"/>
      <c r="I17622" s="77"/>
      <c r="J17622" s="77"/>
      <c r="K17622" s="77"/>
      <c r="L17622" s="77"/>
      <c r="M17622" s="77"/>
    </row>
    <row r="17623" ht="15.75" customHeight="1">
      <c r="A17623" s="79">
        <f t="shared" si="3"/>
        <v>59625</v>
      </c>
      <c r="H17623" s="77"/>
      <c r="I17623" s="77"/>
      <c r="J17623" s="77"/>
      <c r="K17623" s="77"/>
      <c r="L17623" s="77"/>
      <c r="M17623" s="77"/>
    </row>
    <row r="17624" ht="15.75" customHeight="1">
      <c r="A17624" s="79">
        <f t="shared" si="3"/>
        <v>59626</v>
      </c>
      <c r="H17624" s="77"/>
      <c r="I17624" s="77"/>
      <c r="J17624" s="77"/>
      <c r="K17624" s="77"/>
      <c r="L17624" s="77"/>
      <c r="M17624" s="77"/>
    </row>
    <row r="17625" ht="15.75" customHeight="1">
      <c r="A17625" s="79">
        <f t="shared" si="3"/>
        <v>59627</v>
      </c>
      <c r="H17625" s="77"/>
      <c r="I17625" s="77"/>
      <c r="J17625" s="77"/>
      <c r="K17625" s="77"/>
      <c r="L17625" s="77"/>
      <c r="M17625" s="77"/>
    </row>
    <row r="17626" ht="15.75" customHeight="1">
      <c r="A17626" s="79">
        <f t="shared" si="3"/>
        <v>59628</v>
      </c>
      <c r="H17626" s="77"/>
      <c r="I17626" s="77"/>
      <c r="J17626" s="77"/>
      <c r="K17626" s="77"/>
      <c r="L17626" s="77"/>
      <c r="M17626" s="77"/>
    </row>
    <row r="17627" ht="15.75" customHeight="1">
      <c r="A17627" s="79">
        <f t="shared" si="3"/>
        <v>59629</v>
      </c>
      <c r="H17627" s="77"/>
      <c r="I17627" s="77"/>
      <c r="J17627" s="77"/>
      <c r="K17627" s="77"/>
      <c r="L17627" s="77"/>
      <c r="M17627" s="77"/>
    </row>
    <row r="17628" ht="15.75" customHeight="1">
      <c r="A17628" s="79">
        <f t="shared" si="3"/>
        <v>59630</v>
      </c>
      <c r="H17628" s="77"/>
      <c r="I17628" s="77"/>
      <c r="J17628" s="77"/>
      <c r="K17628" s="77"/>
      <c r="L17628" s="77"/>
      <c r="M17628" s="77"/>
    </row>
    <row r="17629" ht="15.75" customHeight="1">
      <c r="A17629" s="79">
        <f t="shared" si="3"/>
        <v>59631</v>
      </c>
      <c r="H17629" s="77"/>
      <c r="I17629" s="77"/>
      <c r="J17629" s="77"/>
      <c r="K17629" s="77"/>
      <c r="L17629" s="77"/>
      <c r="M17629" s="77"/>
    </row>
    <row r="17630" ht="15.75" customHeight="1">
      <c r="A17630" s="79">
        <f t="shared" si="3"/>
        <v>59632</v>
      </c>
      <c r="H17630" s="77"/>
      <c r="I17630" s="77"/>
      <c r="J17630" s="77"/>
      <c r="K17630" s="77"/>
      <c r="L17630" s="77"/>
      <c r="M17630" s="77"/>
    </row>
    <row r="17631" ht="15.75" customHeight="1">
      <c r="A17631" s="79">
        <f t="shared" si="3"/>
        <v>59633</v>
      </c>
      <c r="H17631" s="77"/>
      <c r="I17631" s="77"/>
      <c r="J17631" s="77"/>
      <c r="K17631" s="77"/>
      <c r="L17631" s="77"/>
      <c r="M17631" s="77"/>
    </row>
    <row r="17632" ht="15.75" customHeight="1">
      <c r="A17632" s="79">
        <f t="shared" si="3"/>
        <v>59634</v>
      </c>
      <c r="H17632" s="77"/>
      <c r="I17632" s="77"/>
      <c r="J17632" s="77"/>
      <c r="K17632" s="77"/>
      <c r="L17632" s="77"/>
      <c r="M17632" s="77"/>
    </row>
    <row r="17633" ht="15.75" customHeight="1">
      <c r="A17633" s="79">
        <f t="shared" si="3"/>
        <v>59635</v>
      </c>
      <c r="H17633" s="77"/>
      <c r="I17633" s="77"/>
      <c r="J17633" s="77"/>
      <c r="K17633" s="77"/>
      <c r="L17633" s="77"/>
      <c r="M17633" s="77"/>
    </row>
    <row r="17634" ht="15.75" customHeight="1">
      <c r="A17634" s="79">
        <f t="shared" si="3"/>
        <v>59636</v>
      </c>
      <c r="H17634" s="77"/>
      <c r="I17634" s="77"/>
      <c r="J17634" s="77"/>
      <c r="K17634" s="77"/>
      <c r="L17634" s="77"/>
      <c r="M17634" s="77"/>
    </row>
    <row r="17635" ht="15.75" customHeight="1">
      <c r="A17635" s="79">
        <f t="shared" si="3"/>
        <v>59637</v>
      </c>
      <c r="H17635" s="77"/>
      <c r="I17635" s="77"/>
      <c r="J17635" s="77"/>
      <c r="K17635" s="77"/>
      <c r="L17635" s="77"/>
      <c r="M17635" s="77"/>
    </row>
    <row r="17636" ht="15.75" customHeight="1">
      <c r="A17636" s="79">
        <f t="shared" si="3"/>
        <v>59638</v>
      </c>
      <c r="H17636" s="77"/>
      <c r="I17636" s="77"/>
      <c r="J17636" s="77"/>
      <c r="K17636" s="77"/>
      <c r="L17636" s="77"/>
      <c r="M17636" s="77"/>
    </row>
    <row r="17637" ht="15.75" customHeight="1">
      <c r="A17637" s="79">
        <f t="shared" si="3"/>
        <v>59639</v>
      </c>
      <c r="H17637" s="77"/>
      <c r="I17637" s="77"/>
      <c r="J17637" s="77"/>
      <c r="K17637" s="77"/>
      <c r="L17637" s="77"/>
      <c r="M17637" s="77"/>
    </row>
    <row r="17638" ht="15.75" customHeight="1">
      <c r="A17638" s="79">
        <f t="shared" si="3"/>
        <v>59640</v>
      </c>
      <c r="H17638" s="77"/>
      <c r="I17638" s="77"/>
      <c r="J17638" s="77"/>
      <c r="K17638" s="77"/>
      <c r="L17638" s="77"/>
      <c r="M17638" s="77"/>
    </row>
    <row r="17639" ht="15.75" customHeight="1">
      <c r="A17639" s="79">
        <f t="shared" si="3"/>
        <v>59641</v>
      </c>
      <c r="H17639" s="77"/>
      <c r="I17639" s="77"/>
      <c r="J17639" s="77"/>
      <c r="K17639" s="77"/>
      <c r="L17639" s="77"/>
      <c r="M17639" s="77"/>
    </row>
    <row r="17640" ht="15.75" customHeight="1">
      <c r="A17640" s="79">
        <f t="shared" si="3"/>
        <v>59642</v>
      </c>
      <c r="H17640" s="77"/>
      <c r="I17640" s="77"/>
      <c r="J17640" s="77"/>
      <c r="K17640" s="77"/>
      <c r="L17640" s="77"/>
      <c r="M17640" s="77"/>
    </row>
    <row r="17641" ht="15.75" customHeight="1">
      <c r="A17641" s="79">
        <f t="shared" si="3"/>
        <v>59643</v>
      </c>
      <c r="H17641" s="77"/>
      <c r="I17641" s="77"/>
      <c r="J17641" s="77"/>
      <c r="K17641" s="77"/>
      <c r="L17641" s="77"/>
      <c r="M17641" s="77"/>
    </row>
    <row r="17642" ht="15.75" customHeight="1">
      <c r="A17642" s="79">
        <f t="shared" si="3"/>
        <v>59644</v>
      </c>
      <c r="H17642" s="77"/>
      <c r="I17642" s="77"/>
      <c r="J17642" s="77"/>
      <c r="K17642" s="77"/>
      <c r="L17642" s="77"/>
      <c r="M17642" s="77"/>
    </row>
    <row r="17643" ht="15.75" customHeight="1">
      <c r="A17643" s="79">
        <f t="shared" si="3"/>
        <v>59645</v>
      </c>
      <c r="H17643" s="77"/>
      <c r="I17643" s="77"/>
      <c r="J17643" s="77"/>
      <c r="K17643" s="77"/>
      <c r="L17643" s="77"/>
      <c r="M17643" s="77"/>
    </row>
    <row r="17644" ht="15.75" customHeight="1">
      <c r="A17644" s="79">
        <f t="shared" si="3"/>
        <v>59646</v>
      </c>
      <c r="H17644" s="77"/>
      <c r="I17644" s="77"/>
      <c r="J17644" s="77"/>
      <c r="K17644" s="77"/>
      <c r="L17644" s="77"/>
      <c r="M17644" s="77"/>
    </row>
    <row r="17645" ht="15.75" customHeight="1">
      <c r="A17645" s="79">
        <f t="shared" si="3"/>
        <v>59647</v>
      </c>
      <c r="H17645" s="77"/>
      <c r="I17645" s="77"/>
      <c r="J17645" s="77"/>
      <c r="K17645" s="77"/>
      <c r="L17645" s="77"/>
      <c r="M17645" s="77"/>
    </row>
    <row r="17646" ht="15.75" customHeight="1">
      <c r="A17646" s="79">
        <f t="shared" si="3"/>
        <v>59648</v>
      </c>
      <c r="H17646" s="77"/>
      <c r="I17646" s="77"/>
      <c r="J17646" s="77"/>
      <c r="K17646" s="77"/>
      <c r="L17646" s="77"/>
      <c r="M17646" s="77"/>
    </row>
    <row r="17647" ht="15.75" customHeight="1">
      <c r="A17647" s="79">
        <f t="shared" si="3"/>
        <v>59649</v>
      </c>
      <c r="H17647" s="77"/>
      <c r="I17647" s="77"/>
      <c r="J17647" s="77"/>
      <c r="K17647" s="77"/>
      <c r="L17647" s="77"/>
      <c r="M17647" s="77"/>
    </row>
    <row r="17648" ht="15.75" customHeight="1">
      <c r="A17648" s="79">
        <f t="shared" si="3"/>
        <v>59650</v>
      </c>
      <c r="H17648" s="77"/>
      <c r="I17648" s="77"/>
      <c r="J17648" s="77"/>
      <c r="K17648" s="77"/>
      <c r="L17648" s="77"/>
      <c r="M17648" s="77"/>
    </row>
    <row r="17649" ht="15.75" customHeight="1">
      <c r="A17649" s="79">
        <f t="shared" si="3"/>
        <v>59651</v>
      </c>
      <c r="H17649" s="77"/>
      <c r="I17649" s="77"/>
      <c r="J17649" s="77"/>
      <c r="K17649" s="77"/>
      <c r="L17649" s="77"/>
      <c r="M17649" s="77"/>
    </row>
    <row r="17650" ht="15.75" customHeight="1">
      <c r="A17650" s="79">
        <f t="shared" si="3"/>
        <v>59652</v>
      </c>
      <c r="H17650" s="77"/>
      <c r="I17650" s="77"/>
      <c r="J17650" s="77"/>
      <c r="K17650" s="77"/>
      <c r="L17650" s="77"/>
      <c r="M17650" s="77"/>
    </row>
    <row r="17651" ht="15.75" customHeight="1">
      <c r="A17651" s="79">
        <f t="shared" si="3"/>
        <v>59653</v>
      </c>
      <c r="H17651" s="77"/>
      <c r="I17651" s="77"/>
      <c r="J17651" s="77"/>
      <c r="K17651" s="77"/>
      <c r="L17651" s="77"/>
      <c r="M17651" s="77"/>
    </row>
    <row r="17652" ht="15.75" customHeight="1">
      <c r="A17652" s="79">
        <f t="shared" si="3"/>
        <v>59654</v>
      </c>
      <c r="H17652" s="77"/>
      <c r="I17652" s="77"/>
      <c r="J17652" s="77"/>
      <c r="K17652" s="77"/>
      <c r="L17652" s="77"/>
      <c r="M17652" s="77"/>
    </row>
    <row r="17653" ht="15.75" customHeight="1">
      <c r="A17653" s="79">
        <f t="shared" si="3"/>
        <v>59655</v>
      </c>
      <c r="H17653" s="77"/>
      <c r="I17653" s="77"/>
      <c r="J17653" s="77"/>
      <c r="K17653" s="77"/>
      <c r="L17653" s="77"/>
      <c r="M17653" s="77"/>
    </row>
    <row r="17654" ht="15.75" customHeight="1">
      <c r="A17654" s="79">
        <f t="shared" si="3"/>
        <v>59656</v>
      </c>
      <c r="H17654" s="77"/>
      <c r="I17654" s="77"/>
      <c r="J17654" s="77"/>
      <c r="K17654" s="77"/>
      <c r="L17654" s="77"/>
      <c r="M17654" s="77"/>
    </row>
    <row r="17655" ht="15.75" customHeight="1">
      <c r="A17655" s="79">
        <f t="shared" si="3"/>
        <v>59657</v>
      </c>
      <c r="H17655" s="77"/>
      <c r="I17655" s="77"/>
      <c r="J17655" s="77"/>
      <c r="K17655" s="77"/>
      <c r="L17655" s="77"/>
      <c r="M17655" s="77"/>
    </row>
    <row r="17656" ht="15.75" customHeight="1">
      <c r="A17656" s="79">
        <f t="shared" si="3"/>
        <v>59658</v>
      </c>
      <c r="H17656" s="77"/>
      <c r="I17656" s="77"/>
      <c r="J17656" s="77"/>
      <c r="K17656" s="77"/>
      <c r="L17656" s="77"/>
      <c r="M17656" s="77"/>
    </row>
    <row r="17657" ht="15.75" customHeight="1">
      <c r="A17657" s="79">
        <f t="shared" si="3"/>
        <v>59659</v>
      </c>
      <c r="H17657" s="77"/>
      <c r="I17657" s="77"/>
      <c r="J17657" s="77"/>
      <c r="K17657" s="77"/>
      <c r="L17657" s="77"/>
      <c r="M17657" s="77"/>
    </row>
    <row r="17658" ht="15.75" customHeight="1">
      <c r="A17658" s="79">
        <f t="shared" si="3"/>
        <v>59660</v>
      </c>
      <c r="H17658" s="77"/>
      <c r="I17658" s="77"/>
      <c r="J17658" s="77"/>
      <c r="K17658" s="77"/>
      <c r="L17658" s="77"/>
      <c r="M17658" s="77"/>
    </row>
    <row r="17659" ht="15.75" customHeight="1">
      <c r="A17659" s="79">
        <f t="shared" si="3"/>
        <v>59661</v>
      </c>
      <c r="H17659" s="77"/>
      <c r="I17659" s="77"/>
      <c r="J17659" s="77"/>
      <c r="K17659" s="77"/>
      <c r="L17659" s="77"/>
      <c r="M17659" s="77"/>
    </row>
    <row r="17660" ht="15.75" customHeight="1">
      <c r="A17660" s="79">
        <f t="shared" si="3"/>
        <v>59662</v>
      </c>
      <c r="H17660" s="77"/>
      <c r="I17660" s="77"/>
      <c r="J17660" s="77"/>
      <c r="K17660" s="77"/>
      <c r="L17660" s="77"/>
      <c r="M17660" s="77"/>
    </row>
    <row r="17661" ht="15.75" customHeight="1">
      <c r="A17661" s="79">
        <f t="shared" si="3"/>
        <v>59663</v>
      </c>
      <c r="H17661" s="77"/>
      <c r="I17661" s="77"/>
      <c r="J17661" s="77"/>
      <c r="K17661" s="77"/>
      <c r="L17661" s="77"/>
      <c r="M17661" s="77"/>
    </row>
    <row r="17662" ht="15.75" customHeight="1">
      <c r="A17662" s="79">
        <f t="shared" si="3"/>
        <v>59664</v>
      </c>
      <c r="H17662" s="77"/>
      <c r="I17662" s="77"/>
      <c r="J17662" s="77"/>
      <c r="K17662" s="77"/>
      <c r="L17662" s="77"/>
      <c r="M17662" s="77"/>
    </row>
    <row r="17663" ht="15.75" customHeight="1">
      <c r="A17663" s="79">
        <f t="shared" si="3"/>
        <v>59665</v>
      </c>
      <c r="H17663" s="77"/>
      <c r="I17663" s="77"/>
      <c r="J17663" s="77"/>
      <c r="K17663" s="77"/>
      <c r="L17663" s="77"/>
      <c r="M17663" s="77"/>
    </row>
    <row r="17664" ht="15.75" customHeight="1">
      <c r="A17664" s="79">
        <f t="shared" si="3"/>
        <v>59666</v>
      </c>
      <c r="H17664" s="77"/>
      <c r="I17664" s="77"/>
      <c r="J17664" s="77"/>
      <c r="K17664" s="77"/>
      <c r="L17664" s="77"/>
      <c r="M17664" s="77"/>
    </row>
    <row r="17665" ht="15.75" customHeight="1">
      <c r="A17665" s="79">
        <f t="shared" si="3"/>
        <v>59667</v>
      </c>
      <c r="H17665" s="77"/>
      <c r="I17665" s="77"/>
      <c r="J17665" s="77"/>
      <c r="K17665" s="77"/>
      <c r="L17665" s="77"/>
      <c r="M17665" s="77"/>
    </row>
    <row r="17666" ht="15.75" customHeight="1">
      <c r="A17666" s="79">
        <f t="shared" si="3"/>
        <v>59668</v>
      </c>
      <c r="H17666" s="77"/>
      <c r="I17666" s="77"/>
      <c r="J17666" s="77"/>
      <c r="K17666" s="77"/>
      <c r="L17666" s="77"/>
      <c r="M17666" s="77"/>
    </row>
    <row r="17667" ht="15.75" customHeight="1">
      <c r="A17667" s="79">
        <f t="shared" si="3"/>
        <v>59669</v>
      </c>
      <c r="H17667" s="77"/>
      <c r="I17667" s="77"/>
      <c r="J17667" s="77"/>
      <c r="K17667" s="77"/>
      <c r="L17667" s="77"/>
      <c r="M17667" s="77"/>
    </row>
    <row r="17668" ht="15.75" customHeight="1">
      <c r="A17668" s="79">
        <f t="shared" si="3"/>
        <v>59670</v>
      </c>
      <c r="H17668" s="77"/>
      <c r="I17668" s="77"/>
      <c r="J17668" s="77"/>
      <c r="K17668" s="77"/>
      <c r="L17668" s="77"/>
      <c r="M17668" s="77"/>
    </row>
    <row r="17669" ht="15.75" customHeight="1">
      <c r="A17669" s="79">
        <f t="shared" si="3"/>
        <v>59671</v>
      </c>
      <c r="H17669" s="77"/>
      <c r="I17669" s="77"/>
      <c r="J17669" s="77"/>
      <c r="K17669" s="77"/>
      <c r="L17669" s="77"/>
      <c r="M17669" s="77"/>
    </row>
    <row r="17670" ht="15.75" customHeight="1">
      <c r="A17670" s="79">
        <f t="shared" si="3"/>
        <v>59672</v>
      </c>
      <c r="H17670" s="77"/>
      <c r="I17670" s="77"/>
      <c r="J17670" s="77"/>
      <c r="K17670" s="77"/>
      <c r="L17670" s="77"/>
      <c r="M17670" s="77"/>
    </row>
    <row r="17671" ht="15.75" customHeight="1">
      <c r="A17671" s="79">
        <f t="shared" si="3"/>
        <v>59673</v>
      </c>
      <c r="H17671" s="77"/>
      <c r="I17671" s="77"/>
      <c r="J17671" s="77"/>
      <c r="K17671" s="77"/>
      <c r="L17671" s="77"/>
      <c r="M17671" s="77"/>
    </row>
    <row r="17672" ht="15.75" customHeight="1">
      <c r="A17672" s="79">
        <f t="shared" si="3"/>
        <v>59674</v>
      </c>
      <c r="H17672" s="77"/>
      <c r="I17672" s="77"/>
      <c r="J17672" s="77"/>
      <c r="K17672" s="77"/>
      <c r="L17672" s="77"/>
      <c r="M17672" s="77"/>
    </row>
    <row r="17673" ht="15.75" customHeight="1">
      <c r="A17673" s="79">
        <f t="shared" si="3"/>
        <v>59675</v>
      </c>
      <c r="H17673" s="77"/>
      <c r="I17673" s="77"/>
      <c r="J17673" s="77"/>
      <c r="K17673" s="77"/>
      <c r="L17673" s="77"/>
      <c r="M17673" s="77"/>
    </row>
    <row r="17674" ht="15.75" customHeight="1">
      <c r="A17674" s="79">
        <f t="shared" si="3"/>
        <v>59676</v>
      </c>
      <c r="H17674" s="77"/>
      <c r="I17674" s="77"/>
      <c r="J17674" s="77"/>
      <c r="K17674" s="77"/>
      <c r="L17674" s="77"/>
      <c r="M17674" s="77"/>
    </row>
    <row r="17675" ht="15.75" customHeight="1">
      <c r="A17675" s="79">
        <f t="shared" si="3"/>
        <v>59677</v>
      </c>
      <c r="H17675" s="77"/>
      <c r="I17675" s="77"/>
      <c r="J17675" s="77"/>
      <c r="K17675" s="77"/>
      <c r="L17675" s="77"/>
      <c r="M17675" s="77"/>
    </row>
    <row r="17676" ht="15.75" customHeight="1">
      <c r="A17676" s="79">
        <f t="shared" si="3"/>
        <v>59678</v>
      </c>
      <c r="H17676" s="77"/>
      <c r="I17676" s="77"/>
      <c r="J17676" s="77"/>
      <c r="K17676" s="77"/>
      <c r="L17676" s="77"/>
      <c r="M17676" s="77"/>
    </row>
    <row r="17677" ht="15.75" customHeight="1">
      <c r="A17677" s="79">
        <f t="shared" si="3"/>
        <v>59679</v>
      </c>
      <c r="H17677" s="77"/>
      <c r="I17677" s="77"/>
      <c r="J17677" s="77"/>
      <c r="K17677" s="77"/>
      <c r="L17677" s="77"/>
      <c r="M17677" s="77"/>
    </row>
    <row r="17678" ht="15.75" customHeight="1">
      <c r="A17678" s="79">
        <f t="shared" si="3"/>
        <v>59680</v>
      </c>
      <c r="H17678" s="77"/>
      <c r="I17678" s="77"/>
      <c r="J17678" s="77"/>
      <c r="K17678" s="77"/>
      <c r="L17678" s="77"/>
      <c r="M17678" s="77"/>
    </row>
    <row r="17679" ht="15.75" customHeight="1">
      <c r="A17679" s="79">
        <f t="shared" si="3"/>
        <v>59681</v>
      </c>
      <c r="H17679" s="77"/>
      <c r="I17679" s="77"/>
      <c r="J17679" s="77"/>
      <c r="K17679" s="77"/>
      <c r="L17679" s="77"/>
      <c r="M17679" s="77"/>
    </row>
    <row r="17680" ht="15.75" customHeight="1">
      <c r="A17680" s="79">
        <f t="shared" si="3"/>
        <v>59682</v>
      </c>
      <c r="H17680" s="77"/>
      <c r="I17680" s="77"/>
      <c r="J17680" s="77"/>
      <c r="K17680" s="77"/>
      <c r="L17680" s="77"/>
      <c r="M17680" s="77"/>
    </row>
    <row r="17681" ht="15.75" customHeight="1">
      <c r="A17681" s="79">
        <f t="shared" si="3"/>
        <v>59683</v>
      </c>
      <c r="H17681" s="77"/>
      <c r="I17681" s="77"/>
      <c r="J17681" s="77"/>
      <c r="K17681" s="77"/>
      <c r="L17681" s="77"/>
      <c r="M17681" s="77"/>
    </row>
    <row r="17682" ht="15.75" customHeight="1">
      <c r="A17682" s="79">
        <f t="shared" si="3"/>
        <v>59684</v>
      </c>
      <c r="H17682" s="77"/>
      <c r="I17682" s="77"/>
      <c r="J17682" s="77"/>
      <c r="K17682" s="77"/>
      <c r="L17682" s="77"/>
      <c r="M17682" s="77"/>
    </row>
    <row r="17683" ht="15.75" customHeight="1">
      <c r="A17683" s="79">
        <f t="shared" si="3"/>
        <v>59685</v>
      </c>
      <c r="H17683" s="77"/>
      <c r="I17683" s="77"/>
      <c r="J17683" s="77"/>
      <c r="K17683" s="77"/>
      <c r="L17683" s="77"/>
      <c r="M17683" s="77"/>
    </row>
    <row r="17684" ht="15.75" customHeight="1">
      <c r="A17684" s="79">
        <f t="shared" si="3"/>
        <v>59686</v>
      </c>
      <c r="H17684" s="77"/>
      <c r="I17684" s="77"/>
      <c r="J17684" s="77"/>
      <c r="K17684" s="77"/>
      <c r="L17684" s="77"/>
      <c r="M17684" s="77"/>
    </row>
    <row r="17685" ht="15.75" customHeight="1">
      <c r="A17685" s="79">
        <f t="shared" si="3"/>
        <v>59687</v>
      </c>
      <c r="H17685" s="77"/>
      <c r="I17685" s="77"/>
      <c r="J17685" s="77"/>
      <c r="K17685" s="77"/>
      <c r="L17685" s="77"/>
      <c r="M17685" s="77"/>
    </row>
    <row r="17686" ht="15.75" customHeight="1">
      <c r="A17686" s="79">
        <f t="shared" si="3"/>
        <v>59688</v>
      </c>
      <c r="H17686" s="77"/>
      <c r="I17686" s="77"/>
      <c r="J17686" s="77"/>
      <c r="K17686" s="77"/>
      <c r="L17686" s="77"/>
      <c r="M17686" s="77"/>
    </row>
    <row r="17687" ht="15.75" customHeight="1">
      <c r="A17687" s="79">
        <f t="shared" si="3"/>
        <v>59689</v>
      </c>
      <c r="H17687" s="77"/>
      <c r="I17687" s="77"/>
      <c r="J17687" s="77"/>
      <c r="K17687" s="77"/>
      <c r="L17687" s="77"/>
      <c r="M17687" s="77"/>
    </row>
    <row r="17688" ht="15.75" customHeight="1">
      <c r="A17688" s="79">
        <f t="shared" si="3"/>
        <v>59690</v>
      </c>
      <c r="H17688" s="77"/>
      <c r="I17688" s="77"/>
      <c r="J17688" s="77"/>
      <c r="K17688" s="77"/>
      <c r="L17688" s="77"/>
      <c r="M17688" s="77"/>
    </row>
    <row r="17689" ht="15.75" customHeight="1">
      <c r="A17689" s="79">
        <f t="shared" si="3"/>
        <v>59691</v>
      </c>
      <c r="H17689" s="77"/>
      <c r="I17689" s="77"/>
      <c r="J17689" s="77"/>
      <c r="K17689" s="77"/>
      <c r="L17689" s="77"/>
      <c r="M17689" s="77"/>
    </row>
    <row r="17690" ht="15.75" customHeight="1">
      <c r="A17690" s="79">
        <f t="shared" si="3"/>
        <v>59692</v>
      </c>
      <c r="H17690" s="77"/>
      <c r="I17690" s="77"/>
      <c r="J17690" s="77"/>
      <c r="K17690" s="77"/>
      <c r="L17690" s="77"/>
      <c r="M17690" s="77"/>
    </row>
    <row r="17691" ht="15.75" customHeight="1">
      <c r="A17691" s="79">
        <f t="shared" si="3"/>
        <v>59693</v>
      </c>
      <c r="H17691" s="77"/>
      <c r="I17691" s="77"/>
      <c r="J17691" s="77"/>
      <c r="K17691" s="77"/>
      <c r="L17691" s="77"/>
      <c r="M17691" s="77"/>
    </row>
    <row r="17692" ht="15.75" customHeight="1">
      <c r="A17692" s="79">
        <f t="shared" si="3"/>
        <v>59694</v>
      </c>
      <c r="H17692" s="77"/>
      <c r="I17692" s="77"/>
      <c r="J17692" s="77"/>
      <c r="K17692" s="77"/>
      <c r="L17692" s="77"/>
      <c r="M17692" s="77"/>
    </row>
    <row r="17693" ht="15.75" customHeight="1">
      <c r="A17693" s="79">
        <f t="shared" si="3"/>
        <v>59695</v>
      </c>
      <c r="H17693" s="77"/>
      <c r="I17693" s="77"/>
      <c r="J17693" s="77"/>
      <c r="K17693" s="77"/>
      <c r="L17693" s="77"/>
      <c r="M17693" s="77"/>
    </row>
    <row r="17694" ht="15.75" customHeight="1">
      <c r="A17694" s="79">
        <f t="shared" si="3"/>
        <v>59696</v>
      </c>
      <c r="H17694" s="77"/>
      <c r="I17694" s="77"/>
      <c r="J17694" s="77"/>
      <c r="K17694" s="77"/>
      <c r="L17694" s="77"/>
      <c r="M17694" s="77"/>
    </row>
    <row r="17695" ht="15.75" customHeight="1">
      <c r="A17695" s="79">
        <f t="shared" si="3"/>
        <v>59697</v>
      </c>
      <c r="H17695" s="77"/>
      <c r="I17695" s="77"/>
      <c r="J17695" s="77"/>
      <c r="K17695" s="77"/>
      <c r="L17695" s="77"/>
      <c r="M17695" s="77"/>
    </row>
    <row r="17696" ht="15.75" customHeight="1">
      <c r="A17696" s="79">
        <f t="shared" si="3"/>
        <v>59698</v>
      </c>
      <c r="H17696" s="77"/>
      <c r="I17696" s="77"/>
      <c r="J17696" s="77"/>
      <c r="K17696" s="77"/>
      <c r="L17696" s="77"/>
      <c r="M17696" s="77"/>
    </row>
    <row r="17697" ht="15.75" customHeight="1">
      <c r="A17697" s="79">
        <f t="shared" si="3"/>
        <v>59699</v>
      </c>
      <c r="H17697" s="77"/>
      <c r="I17697" s="77"/>
      <c r="J17697" s="77"/>
      <c r="K17697" s="77"/>
      <c r="L17697" s="77"/>
      <c r="M17697" s="77"/>
    </row>
    <row r="17698" ht="15.75" customHeight="1">
      <c r="A17698" s="79">
        <f t="shared" si="3"/>
        <v>59700</v>
      </c>
      <c r="H17698" s="77"/>
      <c r="I17698" s="77"/>
      <c r="J17698" s="77"/>
      <c r="K17698" s="77"/>
      <c r="L17698" s="77"/>
      <c r="M17698" s="77"/>
    </row>
    <row r="17699" ht="15.75" customHeight="1">
      <c r="A17699" s="79">
        <f t="shared" si="3"/>
        <v>59701</v>
      </c>
      <c r="H17699" s="77"/>
      <c r="I17699" s="77"/>
      <c r="J17699" s="77"/>
      <c r="K17699" s="77"/>
      <c r="L17699" s="77"/>
      <c r="M17699" s="77"/>
    </row>
    <row r="17700" ht="15.75" customHeight="1">
      <c r="A17700" s="79">
        <f t="shared" si="3"/>
        <v>59702</v>
      </c>
      <c r="H17700" s="77"/>
      <c r="I17700" s="77"/>
      <c r="J17700" s="77"/>
      <c r="K17700" s="77"/>
      <c r="L17700" s="77"/>
      <c r="M17700" s="77"/>
    </row>
    <row r="17701" ht="15.75" customHeight="1">
      <c r="A17701" s="79">
        <f t="shared" si="3"/>
        <v>59703</v>
      </c>
      <c r="H17701" s="77"/>
      <c r="I17701" s="77"/>
      <c r="J17701" s="77"/>
      <c r="K17701" s="77"/>
      <c r="L17701" s="77"/>
      <c r="M17701" s="77"/>
    </row>
    <row r="17702" ht="15.75" customHeight="1">
      <c r="A17702" s="79">
        <f t="shared" si="3"/>
        <v>59704</v>
      </c>
      <c r="H17702" s="77"/>
      <c r="I17702" s="77"/>
      <c r="J17702" s="77"/>
      <c r="K17702" s="77"/>
      <c r="L17702" s="77"/>
      <c r="M17702" s="77"/>
    </row>
    <row r="17703" ht="15.75" customHeight="1">
      <c r="A17703" s="79">
        <f t="shared" si="3"/>
        <v>59705</v>
      </c>
      <c r="H17703" s="77"/>
      <c r="I17703" s="77"/>
      <c r="J17703" s="77"/>
      <c r="K17703" s="77"/>
      <c r="L17703" s="77"/>
      <c r="M17703" s="77"/>
    </row>
    <row r="17704" ht="15.75" customHeight="1">
      <c r="A17704" s="79">
        <f t="shared" si="3"/>
        <v>59706</v>
      </c>
      <c r="H17704" s="77"/>
      <c r="I17704" s="77"/>
      <c r="J17704" s="77"/>
      <c r="K17704" s="77"/>
      <c r="L17704" s="77"/>
      <c r="M17704" s="77"/>
    </row>
    <row r="17705" ht="15.75" customHeight="1">
      <c r="A17705" s="79">
        <f t="shared" si="3"/>
        <v>59707</v>
      </c>
      <c r="H17705" s="77"/>
      <c r="I17705" s="77"/>
      <c r="J17705" s="77"/>
      <c r="K17705" s="77"/>
      <c r="L17705" s="77"/>
      <c r="M17705" s="77"/>
    </row>
    <row r="17706" ht="15.75" customHeight="1">
      <c r="A17706" s="79">
        <f t="shared" si="3"/>
        <v>59708</v>
      </c>
      <c r="H17706" s="77"/>
      <c r="I17706" s="77"/>
      <c r="J17706" s="77"/>
      <c r="K17706" s="77"/>
      <c r="L17706" s="77"/>
      <c r="M17706" s="77"/>
    </row>
    <row r="17707" ht="15.75" customHeight="1">
      <c r="A17707" s="79">
        <f t="shared" si="3"/>
        <v>59709</v>
      </c>
      <c r="H17707" s="77"/>
      <c r="I17707" s="77"/>
      <c r="J17707" s="77"/>
      <c r="K17707" s="77"/>
      <c r="L17707" s="77"/>
      <c r="M17707" s="77"/>
    </row>
    <row r="17708" ht="15.75" customHeight="1">
      <c r="A17708" s="79">
        <f t="shared" si="3"/>
        <v>59710</v>
      </c>
      <c r="H17708" s="77"/>
      <c r="I17708" s="77"/>
      <c r="J17708" s="77"/>
      <c r="K17708" s="77"/>
      <c r="L17708" s="77"/>
      <c r="M17708" s="77"/>
    </row>
    <row r="17709" ht="15.75" customHeight="1">
      <c r="A17709" s="79">
        <f t="shared" si="3"/>
        <v>59711</v>
      </c>
      <c r="H17709" s="77"/>
      <c r="I17709" s="77"/>
      <c r="J17709" s="77"/>
      <c r="K17709" s="77"/>
      <c r="L17709" s="77"/>
      <c r="M17709" s="77"/>
    </row>
    <row r="17710" ht="15.75" customHeight="1">
      <c r="A17710" s="79">
        <f t="shared" si="3"/>
        <v>59712</v>
      </c>
      <c r="H17710" s="77"/>
      <c r="I17710" s="77"/>
      <c r="J17710" s="77"/>
      <c r="K17710" s="77"/>
      <c r="L17710" s="77"/>
      <c r="M17710" s="77"/>
    </row>
    <row r="17711" ht="15.75" customHeight="1">
      <c r="A17711" s="79">
        <f t="shared" si="3"/>
        <v>59713</v>
      </c>
      <c r="H17711" s="77"/>
      <c r="I17711" s="77"/>
      <c r="J17711" s="77"/>
      <c r="K17711" s="77"/>
      <c r="L17711" s="77"/>
      <c r="M17711" s="77"/>
    </row>
    <row r="17712" ht="15.75" customHeight="1">
      <c r="A17712" s="79">
        <f t="shared" si="3"/>
        <v>59714</v>
      </c>
      <c r="H17712" s="77"/>
      <c r="I17712" s="77"/>
      <c r="J17712" s="77"/>
      <c r="K17712" s="77"/>
      <c r="L17712" s="77"/>
      <c r="M17712" s="77"/>
    </row>
    <row r="17713" ht="15.75" customHeight="1">
      <c r="A17713" s="79">
        <f t="shared" si="3"/>
        <v>59715</v>
      </c>
      <c r="H17713" s="77"/>
      <c r="I17713" s="77"/>
      <c r="J17713" s="77"/>
      <c r="K17713" s="77"/>
      <c r="L17713" s="77"/>
      <c r="M17713" s="77"/>
    </row>
    <row r="17714" ht="15.75" customHeight="1">
      <c r="A17714" s="79">
        <f t="shared" si="3"/>
        <v>59716</v>
      </c>
      <c r="H17714" s="77"/>
      <c r="I17714" s="77"/>
      <c r="J17714" s="77"/>
      <c r="K17714" s="77"/>
      <c r="L17714" s="77"/>
      <c r="M17714" s="77"/>
    </row>
    <row r="17715" ht="15.75" customHeight="1">
      <c r="A17715" s="79">
        <f t="shared" si="3"/>
        <v>59717</v>
      </c>
      <c r="H17715" s="77"/>
      <c r="I17715" s="77"/>
      <c r="J17715" s="77"/>
      <c r="K17715" s="77"/>
      <c r="L17715" s="77"/>
      <c r="M17715" s="77"/>
    </row>
    <row r="17716" ht="15.75" customHeight="1">
      <c r="A17716" s="79">
        <f t="shared" si="3"/>
        <v>59718</v>
      </c>
      <c r="H17716" s="77"/>
      <c r="I17716" s="77"/>
      <c r="J17716" s="77"/>
      <c r="K17716" s="77"/>
      <c r="L17716" s="77"/>
      <c r="M17716" s="77"/>
    </row>
    <row r="17717" ht="15.75" customHeight="1">
      <c r="A17717" s="79">
        <f t="shared" si="3"/>
        <v>59719</v>
      </c>
      <c r="H17717" s="77"/>
      <c r="I17717" s="77"/>
      <c r="J17717" s="77"/>
      <c r="K17717" s="77"/>
      <c r="L17717" s="77"/>
      <c r="M17717" s="77"/>
    </row>
    <row r="17718" ht="15.75" customHeight="1">
      <c r="A17718" s="79">
        <f t="shared" si="3"/>
        <v>59720</v>
      </c>
      <c r="H17718" s="77"/>
      <c r="I17718" s="77"/>
      <c r="J17718" s="77"/>
      <c r="K17718" s="77"/>
      <c r="L17718" s="77"/>
      <c r="M17718" s="77"/>
    </row>
    <row r="17719" ht="15.75" customHeight="1">
      <c r="A17719" s="79">
        <f t="shared" si="3"/>
        <v>59721</v>
      </c>
      <c r="H17719" s="77"/>
      <c r="I17719" s="77"/>
      <c r="J17719" s="77"/>
      <c r="K17719" s="77"/>
      <c r="L17719" s="77"/>
      <c r="M17719" s="77"/>
    </row>
    <row r="17720" ht="15.75" customHeight="1">
      <c r="A17720" s="79">
        <f t="shared" si="3"/>
        <v>59722</v>
      </c>
      <c r="H17720" s="77"/>
      <c r="I17720" s="77"/>
      <c r="J17720" s="77"/>
      <c r="K17720" s="77"/>
      <c r="L17720" s="77"/>
      <c r="M17720" s="77"/>
    </row>
    <row r="17721" ht="15.75" customHeight="1">
      <c r="A17721" s="79">
        <f t="shared" si="3"/>
        <v>59723</v>
      </c>
      <c r="H17721" s="77"/>
      <c r="I17721" s="77"/>
      <c r="J17721" s="77"/>
      <c r="K17721" s="77"/>
      <c r="L17721" s="77"/>
      <c r="M17721" s="77"/>
    </row>
    <row r="17722" ht="15.75" customHeight="1">
      <c r="A17722" s="79">
        <f t="shared" si="3"/>
        <v>59724</v>
      </c>
      <c r="H17722" s="77"/>
      <c r="I17722" s="77"/>
      <c r="J17722" s="77"/>
      <c r="K17722" s="77"/>
      <c r="L17722" s="77"/>
      <c r="M17722" s="77"/>
    </row>
    <row r="17723" ht="15.75" customHeight="1">
      <c r="A17723" s="79">
        <f t="shared" si="3"/>
        <v>59725</v>
      </c>
      <c r="H17723" s="77"/>
      <c r="I17723" s="77"/>
      <c r="J17723" s="77"/>
      <c r="K17723" s="77"/>
      <c r="L17723" s="77"/>
      <c r="M17723" s="77"/>
    </row>
    <row r="17724" ht="15.75" customHeight="1">
      <c r="A17724" s="79">
        <f t="shared" si="3"/>
        <v>59726</v>
      </c>
      <c r="H17724" s="77"/>
      <c r="I17724" s="77"/>
      <c r="J17724" s="77"/>
      <c r="K17724" s="77"/>
      <c r="L17724" s="77"/>
      <c r="M17724" s="77"/>
    </row>
    <row r="17725" ht="15.75" customHeight="1">
      <c r="A17725" s="79">
        <f t="shared" si="3"/>
        <v>59727</v>
      </c>
      <c r="H17725" s="77"/>
      <c r="I17725" s="77"/>
      <c r="J17725" s="77"/>
      <c r="K17725" s="77"/>
      <c r="L17725" s="77"/>
      <c r="M17725" s="77"/>
    </row>
    <row r="17726" ht="15.75" customHeight="1">
      <c r="A17726" s="79">
        <f t="shared" si="3"/>
        <v>59728</v>
      </c>
      <c r="H17726" s="77"/>
      <c r="I17726" s="77"/>
      <c r="J17726" s="77"/>
      <c r="K17726" s="77"/>
      <c r="L17726" s="77"/>
      <c r="M17726" s="77"/>
    </row>
    <row r="17727" ht="15.75" customHeight="1">
      <c r="A17727" s="79">
        <f t="shared" si="3"/>
        <v>59729</v>
      </c>
      <c r="H17727" s="77"/>
      <c r="I17727" s="77"/>
      <c r="J17727" s="77"/>
      <c r="K17727" s="77"/>
      <c r="L17727" s="77"/>
      <c r="M17727" s="77"/>
    </row>
    <row r="17728" ht="15.75" customHeight="1">
      <c r="A17728" s="79">
        <f t="shared" si="3"/>
        <v>59730</v>
      </c>
      <c r="H17728" s="77"/>
      <c r="I17728" s="77"/>
      <c r="J17728" s="77"/>
      <c r="K17728" s="77"/>
      <c r="L17728" s="77"/>
      <c r="M17728" s="77"/>
    </row>
    <row r="17729" ht="15.75" customHeight="1">
      <c r="A17729" s="79">
        <f t="shared" si="3"/>
        <v>59731</v>
      </c>
      <c r="H17729" s="77"/>
      <c r="I17729" s="77"/>
      <c r="J17729" s="77"/>
      <c r="K17729" s="77"/>
      <c r="L17729" s="77"/>
      <c r="M17729" s="77"/>
    </row>
    <row r="17730" ht="15.75" customHeight="1">
      <c r="A17730" s="79">
        <f t="shared" si="3"/>
        <v>59732</v>
      </c>
      <c r="H17730" s="77"/>
      <c r="I17730" s="77"/>
      <c r="J17730" s="77"/>
      <c r="K17730" s="77"/>
      <c r="L17730" s="77"/>
      <c r="M17730" s="77"/>
    </row>
    <row r="17731" ht="15.75" customHeight="1">
      <c r="A17731" s="79">
        <f t="shared" si="3"/>
        <v>59733</v>
      </c>
      <c r="H17731" s="77"/>
      <c r="I17731" s="77"/>
      <c r="J17731" s="77"/>
      <c r="K17731" s="77"/>
      <c r="L17731" s="77"/>
      <c r="M17731" s="77"/>
    </row>
    <row r="17732" ht="15.75" customHeight="1">
      <c r="A17732" s="79">
        <f t="shared" si="3"/>
        <v>59734</v>
      </c>
      <c r="H17732" s="77"/>
      <c r="I17732" s="77"/>
      <c r="J17732" s="77"/>
      <c r="K17732" s="77"/>
      <c r="L17732" s="77"/>
      <c r="M17732" s="77"/>
    </row>
    <row r="17733" ht="15.75" customHeight="1">
      <c r="A17733" s="79">
        <f t="shared" si="3"/>
        <v>59735</v>
      </c>
      <c r="H17733" s="77"/>
      <c r="I17733" s="77"/>
      <c r="J17733" s="77"/>
      <c r="K17733" s="77"/>
      <c r="L17733" s="77"/>
      <c r="M17733" s="77"/>
    </row>
    <row r="17734" ht="15.75" customHeight="1">
      <c r="A17734" s="79">
        <f t="shared" si="3"/>
        <v>59736</v>
      </c>
      <c r="H17734" s="77"/>
      <c r="I17734" s="77"/>
      <c r="J17734" s="77"/>
      <c r="K17734" s="77"/>
      <c r="L17734" s="77"/>
      <c r="M17734" s="77"/>
    </row>
    <row r="17735" ht="15.75" customHeight="1">
      <c r="A17735" s="79">
        <f t="shared" si="3"/>
        <v>59737</v>
      </c>
      <c r="H17735" s="77"/>
      <c r="I17735" s="77"/>
      <c r="J17735" s="77"/>
      <c r="K17735" s="77"/>
      <c r="L17735" s="77"/>
      <c r="M17735" s="77"/>
    </row>
    <row r="17736" ht="15.75" customHeight="1">
      <c r="A17736" s="79">
        <f t="shared" si="3"/>
        <v>59738</v>
      </c>
      <c r="H17736" s="77"/>
      <c r="I17736" s="77"/>
      <c r="J17736" s="77"/>
      <c r="K17736" s="77"/>
      <c r="L17736" s="77"/>
      <c r="M17736" s="77"/>
    </row>
    <row r="17737" ht="15.75" customHeight="1">
      <c r="A17737" s="79">
        <f t="shared" si="3"/>
        <v>59739</v>
      </c>
      <c r="H17737" s="77"/>
      <c r="I17737" s="77"/>
      <c r="J17737" s="77"/>
      <c r="K17737" s="77"/>
      <c r="L17737" s="77"/>
      <c r="M17737" s="77"/>
    </row>
    <row r="17738" ht="15.75" customHeight="1">
      <c r="A17738" s="79">
        <f t="shared" si="3"/>
        <v>59740</v>
      </c>
      <c r="H17738" s="77"/>
      <c r="I17738" s="77"/>
      <c r="J17738" s="77"/>
      <c r="K17738" s="77"/>
      <c r="L17738" s="77"/>
      <c r="M17738" s="77"/>
    </row>
    <row r="17739" ht="15.75" customHeight="1">
      <c r="A17739" s="79">
        <f t="shared" si="3"/>
        <v>59741</v>
      </c>
      <c r="H17739" s="77"/>
      <c r="I17739" s="77"/>
      <c r="J17739" s="77"/>
      <c r="K17739" s="77"/>
      <c r="L17739" s="77"/>
      <c r="M17739" s="77"/>
    </row>
    <row r="17740" ht="15.75" customHeight="1">
      <c r="A17740" s="79">
        <f t="shared" si="3"/>
        <v>59742</v>
      </c>
      <c r="H17740" s="77"/>
      <c r="I17740" s="77"/>
      <c r="J17740" s="77"/>
      <c r="K17740" s="77"/>
      <c r="L17740" s="77"/>
      <c r="M17740" s="77"/>
    </row>
    <row r="17741" ht="15.75" customHeight="1">
      <c r="A17741" s="79">
        <f t="shared" si="3"/>
        <v>59743</v>
      </c>
      <c r="H17741" s="77"/>
      <c r="I17741" s="77"/>
      <c r="J17741" s="77"/>
      <c r="K17741" s="77"/>
      <c r="L17741" s="77"/>
      <c r="M17741" s="77"/>
    </row>
    <row r="17742" ht="15.75" customHeight="1">
      <c r="A17742" s="79">
        <f t="shared" si="3"/>
        <v>59744</v>
      </c>
      <c r="H17742" s="77"/>
      <c r="I17742" s="77"/>
      <c r="J17742" s="77"/>
      <c r="K17742" s="77"/>
      <c r="L17742" s="77"/>
      <c r="M17742" s="77"/>
    </row>
    <row r="17743" ht="15.75" customHeight="1">
      <c r="A17743" s="79">
        <f t="shared" si="3"/>
        <v>59745</v>
      </c>
      <c r="H17743" s="77"/>
      <c r="I17743" s="77"/>
      <c r="J17743" s="77"/>
      <c r="K17743" s="77"/>
      <c r="L17743" s="77"/>
      <c r="M17743" s="77"/>
    </row>
    <row r="17744" ht="15.75" customHeight="1">
      <c r="A17744" s="79">
        <f t="shared" si="3"/>
        <v>59746</v>
      </c>
      <c r="H17744" s="77"/>
      <c r="I17744" s="77"/>
      <c r="J17744" s="77"/>
      <c r="K17744" s="77"/>
      <c r="L17744" s="77"/>
      <c r="M17744" s="77"/>
    </row>
    <row r="17745" ht="15.75" customHeight="1">
      <c r="A17745" s="79">
        <f t="shared" si="3"/>
        <v>59747</v>
      </c>
      <c r="H17745" s="77"/>
      <c r="I17745" s="77"/>
      <c r="J17745" s="77"/>
      <c r="K17745" s="77"/>
      <c r="L17745" s="77"/>
      <c r="M17745" s="77"/>
    </row>
    <row r="17746" ht="15.75" customHeight="1">
      <c r="A17746" s="79">
        <f t="shared" si="3"/>
        <v>59748</v>
      </c>
      <c r="H17746" s="77"/>
      <c r="I17746" s="77"/>
      <c r="J17746" s="77"/>
      <c r="K17746" s="77"/>
      <c r="L17746" s="77"/>
      <c r="M17746" s="77"/>
    </row>
    <row r="17747" ht="15.75" customHeight="1">
      <c r="A17747" s="79">
        <f t="shared" si="3"/>
        <v>59749</v>
      </c>
      <c r="H17747" s="77"/>
      <c r="I17747" s="77"/>
      <c r="J17747" s="77"/>
      <c r="K17747" s="77"/>
      <c r="L17747" s="77"/>
      <c r="M17747" s="77"/>
    </row>
    <row r="17748" ht="15.75" customHeight="1">
      <c r="A17748" s="79">
        <f t="shared" si="3"/>
        <v>59750</v>
      </c>
      <c r="H17748" s="77"/>
      <c r="I17748" s="77"/>
      <c r="J17748" s="77"/>
      <c r="K17748" s="77"/>
      <c r="L17748" s="77"/>
      <c r="M17748" s="77"/>
    </row>
    <row r="17749" ht="15.75" customHeight="1">
      <c r="A17749" s="79">
        <f t="shared" si="3"/>
        <v>59751</v>
      </c>
      <c r="H17749" s="77"/>
      <c r="I17749" s="77"/>
      <c r="J17749" s="77"/>
      <c r="K17749" s="77"/>
      <c r="L17749" s="77"/>
      <c r="M17749" s="77"/>
    </row>
    <row r="17750" ht="15.75" customHeight="1">
      <c r="A17750" s="79">
        <f t="shared" si="3"/>
        <v>59752</v>
      </c>
      <c r="H17750" s="77"/>
      <c r="I17750" s="77"/>
      <c r="J17750" s="77"/>
      <c r="K17750" s="77"/>
      <c r="L17750" s="77"/>
      <c r="M17750" s="77"/>
    </row>
    <row r="17751" ht="15.75" customHeight="1">
      <c r="A17751" s="79">
        <f t="shared" si="3"/>
        <v>59753</v>
      </c>
      <c r="H17751" s="77"/>
      <c r="I17751" s="77"/>
      <c r="J17751" s="77"/>
      <c r="K17751" s="77"/>
      <c r="L17751" s="77"/>
      <c r="M17751" s="77"/>
    </row>
    <row r="17752" ht="15.75" customHeight="1">
      <c r="A17752" s="79">
        <f t="shared" si="3"/>
        <v>59754</v>
      </c>
      <c r="H17752" s="77"/>
      <c r="I17752" s="77"/>
      <c r="J17752" s="77"/>
      <c r="K17752" s="77"/>
      <c r="L17752" s="77"/>
      <c r="M17752" s="77"/>
    </row>
    <row r="17753" ht="15.75" customHeight="1">
      <c r="A17753" s="79">
        <f t="shared" si="3"/>
        <v>59755</v>
      </c>
      <c r="H17753" s="77"/>
      <c r="I17753" s="77"/>
      <c r="J17753" s="77"/>
      <c r="K17753" s="77"/>
      <c r="L17753" s="77"/>
      <c r="M17753" s="77"/>
    </row>
    <row r="17754" ht="15.75" customHeight="1">
      <c r="A17754" s="79">
        <f t="shared" si="3"/>
        <v>59756</v>
      </c>
      <c r="H17754" s="77"/>
      <c r="I17754" s="77"/>
      <c r="J17754" s="77"/>
      <c r="K17754" s="77"/>
      <c r="L17754" s="77"/>
      <c r="M17754" s="77"/>
    </row>
    <row r="17755" ht="15.75" customHeight="1">
      <c r="A17755" s="79">
        <f t="shared" si="3"/>
        <v>59757</v>
      </c>
      <c r="H17755" s="77"/>
      <c r="I17755" s="77"/>
      <c r="J17755" s="77"/>
      <c r="K17755" s="77"/>
      <c r="L17755" s="77"/>
      <c r="M17755" s="77"/>
    </row>
    <row r="17756" ht="15.75" customHeight="1">
      <c r="A17756" s="79">
        <f t="shared" si="3"/>
        <v>59758</v>
      </c>
      <c r="H17756" s="77"/>
      <c r="I17756" s="77"/>
      <c r="J17756" s="77"/>
      <c r="K17756" s="77"/>
      <c r="L17756" s="77"/>
      <c r="M17756" s="77"/>
    </row>
    <row r="17757" ht="15.75" customHeight="1">
      <c r="A17757" s="79">
        <f t="shared" si="3"/>
        <v>59759</v>
      </c>
      <c r="H17757" s="77"/>
      <c r="I17757" s="77"/>
      <c r="J17757" s="77"/>
      <c r="K17757" s="77"/>
      <c r="L17757" s="77"/>
      <c r="M17757" s="77"/>
    </row>
    <row r="17758" ht="15.75" customHeight="1">
      <c r="A17758" s="79">
        <f t="shared" si="3"/>
        <v>59760</v>
      </c>
      <c r="H17758" s="77"/>
      <c r="I17758" s="77"/>
      <c r="J17758" s="77"/>
      <c r="K17758" s="77"/>
      <c r="L17758" s="77"/>
      <c r="M17758" s="77"/>
    </row>
    <row r="17759" ht="15.75" customHeight="1">
      <c r="A17759" s="79">
        <f t="shared" si="3"/>
        <v>59761</v>
      </c>
      <c r="H17759" s="77"/>
      <c r="I17759" s="77"/>
      <c r="J17759" s="77"/>
      <c r="K17759" s="77"/>
      <c r="L17759" s="77"/>
      <c r="M17759" s="77"/>
    </row>
    <row r="17760" ht="15.75" customHeight="1">
      <c r="A17760" s="79">
        <f t="shared" si="3"/>
        <v>59762</v>
      </c>
      <c r="H17760" s="77"/>
      <c r="I17760" s="77"/>
      <c r="J17760" s="77"/>
      <c r="K17760" s="77"/>
      <c r="L17760" s="77"/>
      <c r="M17760" s="77"/>
    </row>
    <row r="17761" ht="15.75" customHeight="1">
      <c r="A17761" s="79">
        <f t="shared" si="3"/>
        <v>59763</v>
      </c>
      <c r="H17761" s="77"/>
      <c r="I17761" s="77"/>
      <c r="J17761" s="77"/>
      <c r="K17761" s="77"/>
      <c r="L17761" s="77"/>
      <c r="M17761" s="77"/>
    </row>
    <row r="17762" ht="15.75" customHeight="1">
      <c r="A17762" s="79">
        <f t="shared" si="3"/>
        <v>59764</v>
      </c>
      <c r="H17762" s="77"/>
      <c r="I17762" s="77"/>
      <c r="J17762" s="77"/>
      <c r="K17762" s="77"/>
      <c r="L17762" s="77"/>
      <c r="M17762" s="77"/>
    </row>
    <row r="17763" ht="15.75" customHeight="1">
      <c r="A17763" s="79">
        <f t="shared" si="3"/>
        <v>59765</v>
      </c>
      <c r="H17763" s="77"/>
      <c r="I17763" s="77"/>
      <c r="J17763" s="77"/>
      <c r="K17763" s="77"/>
      <c r="L17763" s="77"/>
      <c r="M17763" s="77"/>
    </row>
    <row r="17764" ht="15.75" customHeight="1">
      <c r="A17764" s="79">
        <f t="shared" si="3"/>
        <v>59766</v>
      </c>
      <c r="H17764" s="77"/>
      <c r="I17764" s="77"/>
      <c r="J17764" s="77"/>
      <c r="K17764" s="77"/>
      <c r="L17764" s="77"/>
      <c r="M17764" s="77"/>
    </row>
    <row r="17765" ht="15.75" customHeight="1">
      <c r="A17765" s="79">
        <f t="shared" si="3"/>
        <v>59767</v>
      </c>
      <c r="H17765" s="77"/>
      <c r="I17765" s="77"/>
      <c r="J17765" s="77"/>
      <c r="K17765" s="77"/>
      <c r="L17765" s="77"/>
      <c r="M17765" s="77"/>
    </row>
    <row r="17766" ht="15.75" customHeight="1">
      <c r="A17766" s="79">
        <f t="shared" si="3"/>
        <v>59768</v>
      </c>
      <c r="H17766" s="77"/>
      <c r="I17766" s="77"/>
      <c r="J17766" s="77"/>
      <c r="K17766" s="77"/>
      <c r="L17766" s="77"/>
      <c r="M17766" s="77"/>
    </row>
    <row r="17767" ht="15.75" customHeight="1">
      <c r="A17767" s="79">
        <f t="shared" si="3"/>
        <v>59769</v>
      </c>
      <c r="H17767" s="77"/>
      <c r="I17767" s="77"/>
      <c r="J17767" s="77"/>
      <c r="K17767" s="77"/>
      <c r="L17767" s="77"/>
      <c r="M17767" s="77"/>
    </row>
    <row r="17768" ht="15.75" customHeight="1">
      <c r="A17768" s="79">
        <f t="shared" si="3"/>
        <v>59770</v>
      </c>
      <c r="H17768" s="77"/>
      <c r="I17768" s="77"/>
      <c r="J17768" s="77"/>
      <c r="K17768" s="77"/>
      <c r="L17768" s="77"/>
      <c r="M17768" s="77"/>
    </row>
    <row r="17769" ht="15.75" customHeight="1">
      <c r="A17769" s="79">
        <f t="shared" si="3"/>
        <v>59771</v>
      </c>
      <c r="H17769" s="77"/>
      <c r="I17769" s="77"/>
      <c r="J17769" s="77"/>
      <c r="K17769" s="77"/>
      <c r="L17769" s="77"/>
      <c r="M17769" s="77"/>
    </row>
    <row r="17770" ht="15.75" customHeight="1">
      <c r="A17770" s="79">
        <f t="shared" si="3"/>
        <v>59772</v>
      </c>
      <c r="H17770" s="77"/>
      <c r="I17770" s="77"/>
      <c r="J17770" s="77"/>
      <c r="K17770" s="77"/>
      <c r="L17770" s="77"/>
      <c r="M17770" s="77"/>
    </row>
    <row r="17771" ht="15.75" customHeight="1">
      <c r="A17771" s="79">
        <f t="shared" si="3"/>
        <v>59773</v>
      </c>
      <c r="H17771" s="77"/>
      <c r="I17771" s="77"/>
      <c r="J17771" s="77"/>
      <c r="K17771" s="77"/>
      <c r="L17771" s="77"/>
      <c r="M17771" s="77"/>
    </row>
    <row r="17772" ht="15.75" customHeight="1">
      <c r="A17772" s="79">
        <f t="shared" si="3"/>
        <v>59774</v>
      </c>
      <c r="H17772" s="77"/>
      <c r="I17772" s="77"/>
      <c r="J17772" s="77"/>
      <c r="K17772" s="77"/>
      <c r="L17772" s="77"/>
      <c r="M17772" s="77"/>
    </row>
    <row r="17773" ht="15.75" customHeight="1">
      <c r="A17773" s="79">
        <f t="shared" si="3"/>
        <v>59775</v>
      </c>
      <c r="H17773" s="77"/>
      <c r="I17773" s="77"/>
      <c r="J17773" s="77"/>
      <c r="K17773" s="77"/>
      <c r="L17773" s="77"/>
      <c r="M17773" s="77"/>
    </row>
    <row r="17774" ht="15.75" customHeight="1">
      <c r="A17774" s="79">
        <f t="shared" si="3"/>
        <v>59776</v>
      </c>
      <c r="H17774" s="77"/>
      <c r="I17774" s="77"/>
      <c r="J17774" s="77"/>
      <c r="K17774" s="77"/>
      <c r="L17774" s="77"/>
      <c r="M17774" s="77"/>
    </row>
    <row r="17775" ht="15.75" customHeight="1">
      <c r="A17775" s="79">
        <f t="shared" si="3"/>
        <v>59777</v>
      </c>
      <c r="H17775" s="77"/>
      <c r="I17775" s="77"/>
      <c r="J17775" s="77"/>
      <c r="K17775" s="77"/>
      <c r="L17775" s="77"/>
      <c r="M17775" s="77"/>
    </row>
    <row r="17776" ht="15.75" customHeight="1">
      <c r="A17776" s="79">
        <f t="shared" si="3"/>
        <v>59778</v>
      </c>
      <c r="H17776" s="77"/>
      <c r="I17776" s="77"/>
      <c r="J17776" s="77"/>
      <c r="K17776" s="77"/>
      <c r="L17776" s="77"/>
      <c r="M17776" s="77"/>
    </row>
    <row r="17777" ht="15.75" customHeight="1">
      <c r="A17777" s="79">
        <f t="shared" si="3"/>
        <v>59779</v>
      </c>
      <c r="H17777" s="77"/>
      <c r="I17777" s="77"/>
      <c r="J17777" s="77"/>
      <c r="K17777" s="77"/>
      <c r="L17777" s="77"/>
      <c r="M17777" s="77"/>
    </row>
    <row r="17778" ht="15.75" customHeight="1">
      <c r="A17778" s="79">
        <f t="shared" si="3"/>
        <v>59780</v>
      </c>
      <c r="H17778" s="77"/>
      <c r="I17778" s="77"/>
      <c r="J17778" s="77"/>
      <c r="K17778" s="77"/>
      <c r="L17778" s="77"/>
      <c r="M17778" s="77"/>
    </row>
    <row r="17779" ht="15.75" customHeight="1">
      <c r="A17779" s="79">
        <f t="shared" si="3"/>
        <v>59781</v>
      </c>
      <c r="H17779" s="77"/>
      <c r="I17779" s="77"/>
      <c r="J17779" s="77"/>
      <c r="K17779" s="77"/>
      <c r="L17779" s="77"/>
      <c r="M17779" s="77"/>
    </row>
    <row r="17780" ht="15.75" customHeight="1">
      <c r="A17780" s="79">
        <f t="shared" si="3"/>
        <v>59782</v>
      </c>
      <c r="H17780" s="77"/>
      <c r="I17780" s="77"/>
      <c r="J17780" s="77"/>
      <c r="K17780" s="77"/>
      <c r="L17780" s="77"/>
      <c r="M17780" s="77"/>
    </row>
    <row r="17781" ht="15.75" customHeight="1">
      <c r="A17781" s="79">
        <f t="shared" si="3"/>
        <v>59783</v>
      </c>
      <c r="H17781" s="77"/>
      <c r="I17781" s="77"/>
      <c r="J17781" s="77"/>
      <c r="K17781" s="77"/>
      <c r="L17781" s="77"/>
      <c r="M17781" s="77"/>
    </row>
    <row r="17782" ht="15.75" customHeight="1">
      <c r="A17782" s="79">
        <f t="shared" si="3"/>
        <v>59784</v>
      </c>
      <c r="H17782" s="77"/>
      <c r="I17782" s="77"/>
      <c r="J17782" s="77"/>
      <c r="K17782" s="77"/>
      <c r="L17782" s="77"/>
      <c r="M17782" s="77"/>
    </row>
    <row r="17783" ht="15.75" customHeight="1">
      <c r="A17783" s="79">
        <f t="shared" si="3"/>
        <v>59785</v>
      </c>
      <c r="H17783" s="77"/>
      <c r="I17783" s="77"/>
      <c r="J17783" s="77"/>
      <c r="K17783" s="77"/>
      <c r="L17783" s="77"/>
      <c r="M17783" s="77"/>
    </row>
    <row r="17784" ht="15.75" customHeight="1">
      <c r="A17784" s="79">
        <f t="shared" si="3"/>
        <v>59786</v>
      </c>
      <c r="H17784" s="77"/>
      <c r="I17784" s="77"/>
      <c r="J17784" s="77"/>
      <c r="K17784" s="77"/>
      <c r="L17784" s="77"/>
      <c r="M17784" s="77"/>
    </row>
    <row r="17785" ht="15.75" customHeight="1">
      <c r="A17785" s="79">
        <f t="shared" si="3"/>
        <v>59787</v>
      </c>
      <c r="H17785" s="77"/>
      <c r="I17785" s="77"/>
      <c r="J17785" s="77"/>
      <c r="K17785" s="77"/>
      <c r="L17785" s="77"/>
      <c r="M17785" s="77"/>
    </row>
    <row r="17786" ht="15.75" customHeight="1">
      <c r="A17786" s="79">
        <f t="shared" si="3"/>
        <v>59788</v>
      </c>
      <c r="H17786" s="77"/>
      <c r="I17786" s="77"/>
      <c r="J17786" s="77"/>
      <c r="K17786" s="77"/>
      <c r="L17786" s="77"/>
      <c r="M17786" s="77"/>
    </row>
    <row r="17787" ht="15.75" customHeight="1">
      <c r="A17787" s="79">
        <f t="shared" si="3"/>
        <v>59789</v>
      </c>
      <c r="H17787" s="77"/>
      <c r="I17787" s="77"/>
      <c r="J17787" s="77"/>
      <c r="K17787" s="77"/>
      <c r="L17787" s="77"/>
      <c r="M17787" s="77"/>
    </row>
    <row r="17788" ht="15.75" customHeight="1">
      <c r="A17788" s="79">
        <f t="shared" si="3"/>
        <v>59790</v>
      </c>
      <c r="H17788" s="77"/>
      <c r="I17788" s="77"/>
      <c r="J17788" s="77"/>
      <c r="K17788" s="77"/>
      <c r="L17788" s="77"/>
      <c r="M17788" s="77"/>
    </row>
    <row r="17789" ht="15.75" customHeight="1">
      <c r="A17789" s="79">
        <f t="shared" si="3"/>
        <v>59791</v>
      </c>
      <c r="H17789" s="77"/>
      <c r="I17789" s="77"/>
      <c r="J17789" s="77"/>
      <c r="K17789" s="77"/>
      <c r="L17789" s="77"/>
      <c r="M17789" s="77"/>
    </row>
    <row r="17790" ht="15.75" customHeight="1">
      <c r="A17790" s="79">
        <f t="shared" si="3"/>
        <v>59792</v>
      </c>
      <c r="H17790" s="77"/>
      <c r="I17790" s="77"/>
      <c r="J17790" s="77"/>
      <c r="K17790" s="77"/>
      <c r="L17790" s="77"/>
      <c r="M17790" s="77"/>
    </row>
    <row r="17791" ht="15.75" customHeight="1">
      <c r="A17791" s="79">
        <f t="shared" si="3"/>
        <v>59793</v>
      </c>
      <c r="H17791" s="77"/>
      <c r="I17791" s="77"/>
      <c r="J17791" s="77"/>
      <c r="K17791" s="77"/>
      <c r="L17791" s="77"/>
      <c r="M17791" s="77"/>
    </row>
    <row r="17792" ht="15.75" customHeight="1">
      <c r="A17792" s="79">
        <f t="shared" si="3"/>
        <v>59794</v>
      </c>
      <c r="H17792" s="77"/>
      <c r="I17792" s="77"/>
      <c r="J17792" s="77"/>
      <c r="K17792" s="77"/>
      <c r="L17792" s="77"/>
      <c r="M17792" s="77"/>
    </row>
    <row r="17793" ht="15.75" customHeight="1">
      <c r="A17793" s="79">
        <f t="shared" si="3"/>
        <v>59795</v>
      </c>
      <c r="H17793" s="77"/>
      <c r="I17793" s="77"/>
      <c r="J17793" s="77"/>
      <c r="K17793" s="77"/>
      <c r="L17793" s="77"/>
      <c r="M17793" s="77"/>
    </row>
    <row r="17794" ht="15.75" customHeight="1">
      <c r="A17794" s="79">
        <f t="shared" si="3"/>
        <v>59796</v>
      </c>
      <c r="H17794" s="77"/>
      <c r="I17794" s="77"/>
      <c r="J17794" s="77"/>
      <c r="K17794" s="77"/>
      <c r="L17794" s="77"/>
      <c r="M17794" s="77"/>
    </row>
    <row r="17795" ht="15.75" customHeight="1">
      <c r="A17795" s="79">
        <f t="shared" si="3"/>
        <v>59797</v>
      </c>
      <c r="H17795" s="77"/>
      <c r="I17795" s="77"/>
      <c r="J17795" s="77"/>
      <c r="K17795" s="77"/>
      <c r="L17795" s="77"/>
      <c r="M17795" s="77"/>
    </row>
    <row r="17796" ht="15.75" customHeight="1">
      <c r="A17796" s="79">
        <f t="shared" si="3"/>
        <v>59798</v>
      </c>
      <c r="H17796" s="77"/>
      <c r="I17796" s="77"/>
      <c r="J17796" s="77"/>
      <c r="K17796" s="77"/>
      <c r="L17796" s="77"/>
      <c r="M17796" s="77"/>
    </row>
    <row r="17797" ht="15.75" customHeight="1">
      <c r="A17797" s="79">
        <f t="shared" si="3"/>
        <v>59799</v>
      </c>
      <c r="H17797" s="77"/>
      <c r="I17797" s="77"/>
      <c r="J17797" s="77"/>
      <c r="K17797" s="77"/>
      <c r="L17797" s="77"/>
      <c r="M17797" s="77"/>
    </row>
    <row r="17798" ht="15.75" customHeight="1">
      <c r="A17798" s="79">
        <f t="shared" si="3"/>
        <v>59800</v>
      </c>
      <c r="H17798" s="77"/>
      <c r="I17798" s="77"/>
      <c r="J17798" s="77"/>
      <c r="K17798" s="77"/>
      <c r="L17798" s="77"/>
      <c r="M17798" s="77"/>
    </row>
    <row r="17799" ht="15.75" customHeight="1">
      <c r="A17799" s="79">
        <f t="shared" si="3"/>
        <v>59801</v>
      </c>
      <c r="H17799" s="77"/>
      <c r="I17799" s="77"/>
      <c r="J17799" s="77"/>
      <c r="K17799" s="77"/>
      <c r="L17799" s="77"/>
      <c r="M17799" s="77"/>
    </row>
    <row r="17800" ht="15.75" customHeight="1">
      <c r="A17800" s="79">
        <f t="shared" si="3"/>
        <v>59802</v>
      </c>
      <c r="H17800" s="77"/>
      <c r="I17800" s="77"/>
      <c r="J17800" s="77"/>
      <c r="K17800" s="77"/>
      <c r="L17800" s="77"/>
      <c r="M17800" s="77"/>
    </row>
    <row r="17801" ht="15.75" customHeight="1">
      <c r="A17801" s="79">
        <f t="shared" si="3"/>
        <v>59803</v>
      </c>
      <c r="H17801" s="77"/>
      <c r="I17801" s="77"/>
      <c r="J17801" s="77"/>
      <c r="K17801" s="77"/>
      <c r="L17801" s="77"/>
      <c r="M17801" s="77"/>
    </row>
    <row r="17802" ht="15.75" customHeight="1">
      <c r="A17802" s="79">
        <f t="shared" si="3"/>
        <v>59804</v>
      </c>
      <c r="H17802" s="77"/>
      <c r="I17802" s="77"/>
      <c r="J17802" s="77"/>
      <c r="K17802" s="77"/>
      <c r="L17802" s="77"/>
      <c r="M17802" s="77"/>
    </row>
    <row r="17803" ht="15.75" customHeight="1">
      <c r="A17803" s="79">
        <f t="shared" si="3"/>
        <v>59805</v>
      </c>
      <c r="H17803" s="77"/>
      <c r="I17803" s="77"/>
      <c r="J17803" s="77"/>
      <c r="K17803" s="77"/>
      <c r="L17803" s="77"/>
      <c r="M17803" s="77"/>
    </row>
    <row r="17804" ht="15.75" customHeight="1">
      <c r="A17804" s="79">
        <f t="shared" si="3"/>
        <v>59806</v>
      </c>
      <c r="H17804" s="77"/>
      <c r="I17804" s="77"/>
      <c r="J17804" s="77"/>
      <c r="K17804" s="77"/>
      <c r="L17804" s="77"/>
      <c r="M17804" s="77"/>
    </row>
    <row r="17805" ht="15.75" customHeight="1">
      <c r="A17805" s="79">
        <f t="shared" si="3"/>
        <v>59807</v>
      </c>
      <c r="H17805" s="77"/>
      <c r="I17805" s="77"/>
      <c r="J17805" s="77"/>
      <c r="K17805" s="77"/>
      <c r="L17805" s="77"/>
      <c r="M17805" s="77"/>
    </row>
    <row r="17806" ht="15.75" customHeight="1">
      <c r="A17806" s="79">
        <f t="shared" si="3"/>
        <v>59808</v>
      </c>
      <c r="H17806" s="77"/>
      <c r="I17806" s="77"/>
      <c r="J17806" s="77"/>
      <c r="K17806" s="77"/>
      <c r="L17806" s="77"/>
      <c r="M17806" s="77"/>
    </row>
    <row r="17807" ht="15.75" customHeight="1">
      <c r="A17807" s="79">
        <f t="shared" si="3"/>
        <v>59809</v>
      </c>
      <c r="H17807" s="77"/>
      <c r="I17807" s="77"/>
      <c r="J17807" s="77"/>
      <c r="K17807" s="77"/>
      <c r="L17807" s="77"/>
      <c r="M17807" s="77"/>
    </row>
    <row r="17808" ht="15.75" customHeight="1">
      <c r="A17808" s="79">
        <f t="shared" si="3"/>
        <v>59810</v>
      </c>
      <c r="H17808" s="77"/>
      <c r="I17808" s="77"/>
      <c r="J17808" s="77"/>
      <c r="K17808" s="77"/>
      <c r="L17808" s="77"/>
      <c r="M17808" s="77"/>
    </row>
    <row r="17809" ht="15.75" customHeight="1">
      <c r="A17809" s="79">
        <f t="shared" si="3"/>
        <v>59811</v>
      </c>
      <c r="H17809" s="77"/>
      <c r="I17809" s="77"/>
      <c r="J17809" s="77"/>
      <c r="K17809" s="77"/>
      <c r="L17809" s="77"/>
      <c r="M17809" s="77"/>
    </row>
    <row r="17810" ht="15.75" customHeight="1">
      <c r="A17810" s="79">
        <f t="shared" si="3"/>
        <v>59812</v>
      </c>
      <c r="H17810" s="77"/>
      <c r="I17810" s="77"/>
      <c r="J17810" s="77"/>
      <c r="K17810" s="77"/>
      <c r="L17810" s="77"/>
      <c r="M17810" s="77"/>
    </row>
    <row r="17811" ht="15.75" customHeight="1">
      <c r="A17811" s="79">
        <f t="shared" si="3"/>
        <v>59813</v>
      </c>
      <c r="H17811" s="77"/>
      <c r="I17811" s="77"/>
      <c r="J17811" s="77"/>
      <c r="K17811" s="77"/>
      <c r="L17811" s="77"/>
      <c r="M17811" s="77"/>
    </row>
    <row r="17812" ht="15.75" customHeight="1">
      <c r="A17812" s="79">
        <f t="shared" si="3"/>
        <v>59814</v>
      </c>
      <c r="H17812" s="77"/>
      <c r="I17812" s="77"/>
      <c r="J17812" s="77"/>
      <c r="K17812" s="77"/>
      <c r="L17812" s="77"/>
      <c r="M17812" s="77"/>
    </row>
    <row r="17813" ht="15.75" customHeight="1">
      <c r="A17813" s="79">
        <f t="shared" si="3"/>
        <v>59815</v>
      </c>
      <c r="H17813" s="77"/>
      <c r="I17813" s="77"/>
      <c r="J17813" s="77"/>
      <c r="K17813" s="77"/>
      <c r="L17813" s="77"/>
      <c r="M17813" s="77"/>
    </row>
    <row r="17814" ht="15.75" customHeight="1">
      <c r="A17814" s="79">
        <f t="shared" si="3"/>
        <v>59816</v>
      </c>
      <c r="H17814" s="77"/>
      <c r="I17814" s="77"/>
      <c r="J17814" s="77"/>
      <c r="K17814" s="77"/>
      <c r="L17814" s="77"/>
      <c r="M17814" s="77"/>
    </row>
    <row r="17815" ht="15.75" customHeight="1">
      <c r="A17815" s="79">
        <f t="shared" si="3"/>
        <v>59817</v>
      </c>
      <c r="H17815" s="77"/>
      <c r="I17815" s="77"/>
      <c r="J17815" s="77"/>
      <c r="K17815" s="77"/>
      <c r="L17815" s="77"/>
      <c r="M17815" s="77"/>
    </row>
    <row r="17816" ht="15.75" customHeight="1">
      <c r="A17816" s="79">
        <f t="shared" si="3"/>
        <v>59818</v>
      </c>
      <c r="H17816" s="77"/>
      <c r="I17816" s="77"/>
      <c r="J17816" s="77"/>
      <c r="K17816" s="77"/>
      <c r="L17816" s="77"/>
      <c r="M17816" s="77"/>
    </row>
    <row r="17817" ht="15.75" customHeight="1">
      <c r="A17817" s="79">
        <f t="shared" si="3"/>
        <v>59819</v>
      </c>
      <c r="H17817" s="77"/>
      <c r="I17817" s="77"/>
      <c r="J17817" s="77"/>
      <c r="K17817" s="77"/>
      <c r="L17817" s="77"/>
      <c r="M17817" s="77"/>
    </row>
    <row r="17818" ht="15.75" customHeight="1">
      <c r="A17818" s="79">
        <f t="shared" si="3"/>
        <v>59820</v>
      </c>
      <c r="H17818" s="77"/>
      <c r="I17818" s="77"/>
      <c r="J17818" s="77"/>
      <c r="K17818" s="77"/>
      <c r="L17818" s="77"/>
      <c r="M17818" s="77"/>
    </row>
    <row r="17819" ht="15.75" customHeight="1">
      <c r="A17819" s="79">
        <f t="shared" si="3"/>
        <v>59821</v>
      </c>
      <c r="H17819" s="77"/>
      <c r="I17819" s="77"/>
      <c r="J17819" s="77"/>
      <c r="K17819" s="77"/>
      <c r="L17819" s="77"/>
      <c r="M17819" s="77"/>
    </row>
    <row r="17820" ht="15.75" customHeight="1">
      <c r="A17820" s="79">
        <f t="shared" si="3"/>
        <v>59822</v>
      </c>
      <c r="H17820" s="77"/>
      <c r="I17820" s="77"/>
      <c r="J17820" s="77"/>
      <c r="K17820" s="77"/>
      <c r="L17820" s="77"/>
      <c r="M17820" s="77"/>
    </row>
    <row r="17821" ht="15.75" customHeight="1">
      <c r="A17821" s="79">
        <f t="shared" si="3"/>
        <v>59823</v>
      </c>
      <c r="H17821" s="77"/>
      <c r="I17821" s="77"/>
      <c r="J17821" s="77"/>
      <c r="K17821" s="77"/>
      <c r="L17821" s="77"/>
      <c r="M17821" s="77"/>
    </row>
    <row r="17822" ht="15.75" customHeight="1">
      <c r="A17822" s="79">
        <f t="shared" si="3"/>
        <v>59824</v>
      </c>
      <c r="H17822" s="77"/>
      <c r="I17822" s="77"/>
      <c r="J17822" s="77"/>
      <c r="K17822" s="77"/>
      <c r="L17822" s="77"/>
      <c r="M17822" s="77"/>
    </row>
    <row r="17823" ht="15.75" customHeight="1">
      <c r="A17823" s="79">
        <f t="shared" si="3"/>
        <v>59825</v>
      </c>
      <c r="H17823" s="77"/>
      <c r="I17823" s="77"/>
      <c r="J17823" s="77"/>
      <c r="K17823" s="77"/>
      <c r="L17823" s="77"/>
      <c r="M17823" s="77"/>
    </row>
    <row r="17824" ht="15.75" customHeight="1">
      <c r="A17824" s="79">
        <f t="shared" si="3"/>
        <v>59826</v>
      </c>
      <c r="H17824" s="77"/>
      <c r="I17824" s="77"/>
      <c r="J17824" s="77"/>
      <c r="K17824" s="77"/>
      <c r="L17824" s="77"/>
      <c r="M17824" s="77"/>
    </row>
    <row r="17825" ht="15.75" customHeight="1">
      <c r="A17825" s="79">
        <f t="shared" si="3"/>
        <v>59827</v>
      </c>
      <c r="H17825" s="77"/>
      <c r="I17825" s="77"/>
      <c r="J17825" s="77"/>
      <c r="K17825" s="77"/>
      <c r="L17825" s="77"/>
      <c r="M17825" s="77"/>
    </row>
    <row r="17826" ht="15.75" customHeight="1">
      <c r="A17826" s="79">
        <f t="shared" si="3"/>
        <v>59828</v>
      </c>
      <c r="H17826" s="77"/>
      <c r="I17826" s="77"/>
      <c r="J17826" s="77"/>
      <c r="K17826" s="77"/>
      <c r="L17826" s="77"/>
      <c r="M17826" s="77"/>
    </row>
    <row r="17827" ht="15.75" customHeight="1">
      <c r="A17827" s="79">
        <f t="shared" si="3"/>
        <v>59829</v>
      </c>
      <c r="H17827" s="77"/>
      <c r="I17827" s="77"/>
      <c r="J17827" s="77"/>
      <c r="K17827" s="77"/>
      <c r="L17827" s="77"/>
      <c r="M17827" s="77"/>
    </row>
    <row r="17828" ht="15.75" customHeight="1">
      <c r="A17828" s="79">
        <f t="shared" si="3"/>
        <v>59830</v>
      </c>
      <c r="H17828" s="77"/>
      <c r="I17828" s="77"/>
      <c r="J17828" s="77"/>
      <c r="K17828" s="77"/>
      <c r="L17828" s="77"/>
      <c r="M17828" s="77"/>
    </row>
    <row r="17829" ht="15.75" customHeight="1">
      <c r="A17829" s="79">
        <f t="shared" si="3"/>
        <v>59831</v>
      </c>
      <c r="H17829" s="77"/>
      <c r="I17829" s="77"/>
      <c r="J17829" s="77"/>
      <c r="K17829" s="77"/>
      <c r="L17829" s="77"/>
      <c r="M17829" s="77"/>
    </row>
    <row r="17830" ht="15.75" customHeight="1">
      <c r="A17830" s="79">
        <f t="shared" si="3"/>
        <v>59832</v>
      </c>
      <c r="H17830" s="77"/>
      <c r="I17830" s="77"/>
      <c r="J17830" s="77"/>
      <c r="K17830" s="77"/>
      <c r="L17830" s="77"/>
      <c r="M17830" s="77"/>
    </row>
    <row r="17831" ht="15.75" customHeight="1">
      <c r="A17831" s="79">
        <f t="shared" si="3"/>
        <v>59833</v>
      </c>
      <c r="H17831" s="77"/>
      <c r="I17831" s="77"/>
      <c r="J17831" s="77"/>
      <c r="K17831" s="77"/>
      <c r="L17831" s="77"/>
      <c r="M17831" s="77"/>
    </row>
    <row r="17832" ht="15.75" customHeight="1">
      <c r="A17832" s="79">
        <f t="shared" si="3"/>
        <v>59834</v>
      </c>
      <c r="H17832" s="77"/>
      <c r="I17832" s="77"/>
      <c r="J17832" s="77"/>
      <c r="K17832" s="77"/>
      <c r="L17832" s="77"/>
      <c r="M17832" s="77"/>
    </row>
    <row r="17833" ht="15.75" customHeight="1">
      <c r="A17833" s="79">
        <f t="shared" si="3"/>
        <v>59835</v>
      </c>
      <c r="H17833" s="77"/>
      <c r="I17833" s="77"/>
      <c r="J17833" s="77"/>
      <c r="K17833" s="77"/>
      <c r="L17833" s="77"/>
      <c r="M17833" s="77"/>
    </row>
    <row r="17834" ht="15.75" customHeight="1">
      <c r="A17834" s="79">
        <f t="shared" si="3"/>
        <v>59836</v>
      </c>
      <c r="H17834" s="77"/>
      <c r="I17834" s="77"/>
      <c r="J17834" s="77"/>
      <c r="K17834" s="77"/>
      <c r="L17834" s="77"/>
      <c r="M17834" s="77"/>
    </row>
    <row r="17835" ht="15.75" customHeight="1">
      <c r="A17835" s="79">
        <f t="shared" si="3"/>
        <v>59837</v>
      </c>
      <c r="H17835" s="77"/>
      <c r="I17835" s="77"/>
      <c r="J17835" s="77"/>
      <c r="K17835" s="77"/>
      <c r="L17835" s="77"/>
      <c r="M17835" s="77"/>
    </row>
    <row r="17836" ht="15.75" customHeight="1">
      <c r="A17836" s="79">
        <f t="shared" si="3"/>
        <v>59838</v>
      </c>
      <c r="H17836" s="77"/>
      <c r="I17836" s="77"/>
      <c r="J17836" s="77"/>
      <c r="K17836" s="77"/>
      <c r="L17836" s="77"/>
      <c r="M17836" s="77"/>
    </row>
    <row r="17837" ht="15.75" customHeight="1">
      <c r="A17837" s="79">
        <f t="shared" si="3"/>
        <v>59839</v>
      </c>
      <c r="H17837" s="77"/>
      <c r="I17837" s="77"/>
      <c r="J17837" s="77"/>
      <c r="K17837" s="77"/>
      <c r="L17837" s="77"/>
      <c r="M17837" s="77"/>
    </row>
    <row r="17838" ht="15.75" customHeight="1">
      <c r="A17838" s="79">
        <f t="shared" si="3"/>
        <v>59840</v>
      </c>
      <c r="H17838" s="77"/>
      <c r="I17838" s="77"/>
      <c r="J17838" s="77"/>
      <c r="K17838" s="77"/>
      <c r="L17838" s="77"/>
      <c r="M17838" s="77"/>
    </row>
    <row r="17839" ht="15.75" customHeight="1">
      <c r="A17839" s="79">
        <f t="shared" si="3"/>
        <v>59841</v>
      </c>
      <c r="H17839" s="77"/>
      <c r="I17839" s="77"/>
      <c r="J17839" s="77"/>
      <c r="K17839" s="77"/>
      <c r="L17839" s="77"/>
      <c r="M17839" s="77"/>
    </row>
    <row r="17840" ht="15.75" customHeight="1">
      <c r="A17840" s="79">
        <f t="shared" si="3"/>
        <v>59842</v>
      </c>
      <c r="H17840" s="77"/>
      <c r="I17840" s="77"/>
      <c r="J17840" s="77"/>
      <c r="K17840" s="77"/>
      <c r="L17840" s="77"/>
      <c r="M17840" s="77"/>
    </row>
    <row r="17841" ht="15.75" customHeight="1">
      <c r="A17841" s="79">
        <f t="shared" si="3"/>
        <v>59843</v>
      </c>
      <c r="H17841" s="77"/>
      <c r="I17841" s="77"/>
      <c r="J17841" s="77"/>
      <c r="K17841" s="77"/>
      <c r="L17841" s="77"/>
      <c r="M17841" s="77"/>
    </row>
    <row r="17842" ht="15.75" customHeight="1">
      <c r="A17842" s="79">
        <f t="shared" si="3"/>
        <v>59844</v>
      </c>
      <c r="H17842" s="77"/>
      <c r="I17842" s="77"/>
      <c r="J17842" s="77"/>
      <c r="K17842" s="77"/>
      <c r="L17842" s="77"/>
      <c r="M17842" s="77"/>
    </row>
    <row r="17843" ht="15.75" customHeight="1">
      <c r="A17843" s="79">
        <f t="shared" si="3"/>
        <v>59845</v>
      </c>
      <c r="H17843" s="77"/>
      <c r="I17843" s="77"/>
      <c r="J17843" s="77"/>
      <c r="K17843" s="77"/>
      <c r="L17843" s="77"/>
      <c r="M17843" s="77"/>
    </row>
    <row r="17844" ht="15.75" customHeight="1">
      <c r="A17844" s="79">
        <f t="shared" si="3"/>
        <v>59846</v>
      </c>
      <c r="H17844" s="77"/>
      <c r="I17844" s="77"/>
      <c r="J17844" s="77"/>
      <c r="K17844" s="77"/>
      <c r="L17844" s="77"/>
      <c r="M17844" s="77"/>
    </row>
    <row r="17845" ht="15.75" customHeight="1">
      <c r="A17845" s="79">
        <f t="shared" si="3"/>
        <v>59847</v>
      </c>
      <c r="H17845" s="77"/>
      <c r="I17845" s="77"/>
      <c r="J17845" s="77"/>
      <c r="K17845" s="77"/>
      <c r="L17845" s="77"/>
      <c r="M17845" s="77"/>
    </row>
    <row r="17846" ht="15.75" customHeight="1">
      <c r="A17846" s="79">
        <f t="shared" si="3"/>
        <v>59848</v>
      </c>
      <c r="H17846" s="77"/>
      <c r="I17846" s="77"/>
      <c r="J17846" s="77"/>
      <c r="K17846" s="77"/>
      <c r="L17846" s="77"/>
      <c r="M17846" s="77"/>
    </row>
    <row r="17847" ht="15.75" customHeight="1">
      <c r="A17847" s="79">
        <f t="shared" si="3"/>
        <v>59849</v>
      </c>
      <c r="H17847" s="77"/>
      <c r="I17847" s="77"/>
      <c r="J17847" s="77"/>
      <c r="K17847" s="77"/>
      <c r="L17847" s="77"/>
      <c r="M17847" s="77"/>
    </row>
    <row r="17848" ht="15.75" customHeight="1">
      <c r="A17848" s="79">
        <f t="shared" si="3"/>
        <v>59850</v>
      </c>
      <c r="H17848" s="77"/>
      <c r="I17848" s="77"/>
      <c r="J17848" s="77"/>
      <c r="K17848" s="77"/>
      <c r="L17848" s="77"/>
      <c r="M17848" s="77"/>
    </row>
    <row r="17849" ht="15.75" customHeight="1">
      <c r="A17849" s="79">
        <f t="shared" si="3"/>
        <v>59851</v>
      </c>
      <c r="H17849" s="77"/>
      <c r="I17849" s="77"/>
      <c r="J17849" s="77"/>
      <c r="K17849" s="77"/>
      <c r="L17849" s="77"/>
      <c r="M17849" s="77"/>
    </row>
    <row r="17850" ht="15.75" customHeight="1">
      <c r="A17850" s="79">
        <f t="shared" si="3"/>
        <v>59852</v>
      </c>
      <c r="H17850" s="77"/>
      <c r="I17850" s="77"/>
      <c r="J17850" s="77"/>
      <c r="K17850" s="77"/>
      <c r="L17850" s="77"/>
      <c r="M17850" s="77"/>
    </row>
    <row r="17851" ht="15.75" customHeight="1">
      <c r="A17851" s="79">
        <f t="shared" si="3"/>
        <v>59853</v>
      </c>
      <c r="H17851" s="77"/>
      <c r="I17851" s="77"/>
      <c r="J17851" s="77"/>
      <c r="K17851" s="77"/>
      <c r="L17851" s="77"/>
      <c r="M17851" s="77"/>
    </row>
    <row r="17852" ht="15.75" customHeight="1">
      <c r="A17852" s="79">
        <f t="shared" si="3"/>
        <v>59854</v>
      </c>
      <c r="H17852" s="77"/>
      <c r="I17852" s="77"/>
      <c r="J17852" s="77"/>
      <c r="K17852" s="77"/>
      <c r="L17852" s="77"/>
      <c r="M17852" s="77"/>
    </row>
    <row r="17853" ht="15.75" customHeight="1">
      <c r="A17853" s="79">
        <f t="shared" si="3"/>
        <v>59855</v>
      </c>
      <c r="H17853" s="77"/>
      <c r="I17853" s="77"/>
      <c r="J17853" s="77"/>
      <c r="K17853" s="77"/>
      <c r="L17853" s="77"/>
      <c r="M17853" s="77"/>
    </row>
    <row r="17854" ht="15.75" customHeight="1">
      <c r="A17854" s="79">
        <f t="shared" si="3"/>
        <v>59856</v>
      </c>
      <c r="H17854" s="77"/>
      <c r="I17854" s="77"/>
      <c r="J17854" s="77"/>
      <c r="K17854" s="77"/>
      <c r="L17854" s="77"/>
      <c r="M17854" s="77"/>
    </row>
    <row r="17855" ht="15.75" customHeight="1">
      <c r="A17855" s="79">
        <f t="shared" si="3"/>
        <v>59857</v>
      </c>
      <c r="H17855" s="77"/>
      <c r="I17855" s="77"/>
      <c r="J17855" s="77"/>
      <c r="K17855" s="77"/>
      <c r="L17855" s="77"/>
      <c r="M17855" s="77"/>
    </row>
    <row r="17856" ht="15.75" customHeight="1">
      <c r="A17856" s="79">
        <f t="shared" si="3"/>
        <v>59858</v>
      </c>
      <c r="H17856" s="77"/>
      <c r="I17856" s="77"/>
      <c r="J17856" s="77"/>
      <c r="K17856" s="77"/>
      <c r="L17856" s="77"/>
      <c r="M17856" s="77"/>
    </row>
    <row r="17857" ht="15.75" customHeight="1">
      <c r="A17857" s="79">
        <f t="shared" si="3"/>
        <v>59859</v>
      </c>
      <c r="H17857" s="77"/>
      <c r="I17857" s="77"/>
      <c r="J17857" s="77"/>
      <c r="K17857" s="77"/>
      <c r="L17857" s="77"/>
      <c r="M17857" s="77"/>
    </row>
    <row r="17858" ht="15.75" customHeight="1">
      <c r="A17858" s="79">
        <f t="shared" si="3"/>
        <v>59860</v>
      </c>
      <c r="H17858" s="77"/>
      <c r="I17858" s="77"/>
      <c r="J17858" s="77"/>
      <c r="K17858" s="77"/>
      <c r="L17858" s="77"/>
      <c r="M17858" s="77"/>
    </row>
    <row r="17859" ht="15.75" customHeight="1">
      <c r="A17859" s="79">
        <f t="shared" si="3"/>
        <v>59861</v>
      </c>
      <c r="H17859" s="77"/>
      <c r="I17859" s="77"/>
      <c r="J17859" s="77"/>
      <c r="K17859" s="77"/>
      <c r="L17859" s="77"/>
      <c r="M17859" s="77"/>
    </row>
    <row r="17860" ht="15.75" customHeight="1">
      <c r="A17860" s="79">
        <f t="shared" si="3"/>
        <v>59862</v>
      </c>
      <c r="H17860" s="77"/>
      <c r="I17860" s="77"/>
      <c r="J17860" s="77"/>
      <c r="K17860" s="77"/>
      <c r="L17860" s="77"/>
      <c r="M17860" s="77"/>
    </row>
    <row r="17861" ht="15.75" customHeight="1">
      <c r="A17861" s="79">
        <f t="shared" si="3"/>
        <v>59863</v>
      </c>
      <c r="H17861" s="77"/>
      <c r="I17861" s="77"/>
      <c r="J17861" s="77"/>
      <c r="K17861" s="77"/>
      <c r="L17861" s="77"/>
      <c r="M17861" s="77"/>
    </row>
    <row r="17862" ht="15.75" customHeight="1">
      <c r="A17862" s="79">
        <f t="shared" si="3"/>
        <v>59864</v>
      </c>
      <c r="H17862" s="77"/>
      <c r="I17862" s="77"/>
      <c r="J17862" s="77"/>
      <c r="K17862" s="77"/>
      <c r="L17862" s="77"/>
      <c r="M17862" s="77"/>
    </row>
    <row r="17863" ht="15.75" customHeight="1">
      <c r="A17863" s="79">
        <f t="shared" si="3"/>
        <v>59865</v>
      </c>
      <c r="H17863" s="77"/>
      <c r="I17863" s="77"/>
      <c r="J17863" s="77"/>
      <c r="K17863" s="77"/>
      <c r="L17863" s="77"/>
      <c r="M17863" s="77"/>
    </row>
    <row r="17864" ht="15.75" customHeight="1">
      <c r="A17864" s="79">
        <f t="shared" si="3"/>
        <v>59866</v>
      </c>
      <c r="H17864" s="77"/>
      <c r="I17864" s="77"/>
      <c r="J17864" s="77"/>
      <c r="K17864" s="77"/>
      <c r="L17864" s="77"/>
      <c r="M17864" s="77"/>
    </row>
    <row r="17865" ht="15.75" customHeight="1">
      <c r="A17865" s="79">
        <f t="shared" si="3"/>
        <v>59867</v>
      </c>
      <c r="H17865" s="77"/>
      <c r="I17865" s="77"/>
      <c r="J17865" s="77"/>
      <c r="K17865" s="77"/>
      <c r="L17865" s="77"/>
      <c r="M17865" s="77"/>
    </row>
    <row r="17866" ht="15.75" customHeight="1">
      <c r="A17866" s="79">
        <f t="shared" si="3"/>
        <v>59868</v>
      </c>
      <c r="H17866" s="77"/>
      <c r="I17866" s="77"/>
      <c r="J17866" s="77"/>
      <c r="K17866" s="77"/>
      <c r="L17866" s="77"/>
      <c r="M17866" s="77"/>
    </row>
    <row r="17867" ht="15.75" customHeight="1">
      <c r="A17867" s="79">
        <f t="shared" si="3"/>
        <v>59869</v>
      </c>
      <c r="H17867" s="77"/>
      <c r="I17867" s="77"/>
      <c r="J17867" s="77"/>
      <c r="K17867" s="77"/>
      <c r="L17867" s="77"/>
      <c r="M17867" s="77"/>
    </row>
    <row r="17868" ht="15.75" customHeight="1">
      <c r="A17868" s="79">
        <f t="shared" si="3"/>
        <v>59870</v>
      </c>
      <c r="H17868" s="77"/>
      <c r="I17868" s="77"/>
      <c r="J17868" s="77"/>
      <c r="K17868" s="77"/>
      <c r="L17868" s="77"/>
      <c r="M17868" s="77"/>
    </row>
    <row r="17869" ht="15.75" customHeight="1">
      <c r="A17869" s="79">
        <f t="shared" si="3"/>
        <v>59871</v>
      </c>
      <c r="H17869" s="77"/>
      <c r="I17869" s="77"/>
      <c r="J17869" s="77"/>
      <c r="K17869" s="77"/>
      <c r="L17869" s="77"/>
      <c r="M17869" s="77"/>
    </row>
    <row r="17870" ht="15.75" customHeight="1">
      <c r="A17870" s="79">
        <f t="shared" si="3"/>
        <v>59872</v>
      </c>
      <c r="H17870" s="77"/>
      <c r="I17870" s="77"/>
      <c r="J17870" s="77"/>
      <c r="K17870" s="77"/>
      <c r="L17870" s="77"/>
      <c r="M17870" s="77"/>
    </row>
    <row r="17871" ht="15.75" customHeight="1">
      <c r="A17871" s="79">
        <f t="shared" si="3"/>
        <v>59873</v>
      </c>
      <c r="H17871" s="77"/>
      <c r="I17871" s="77"/>
      <c r="J17871" s="77"/>
      <c r="K17871" s="77"/>
      <c r="L17871" s="77"/>
      <c r="M17871" s="77"/>
    </row>
    <row r="17872" ht="15.75" customHeight="1">
      <c r="A17872" s="79">
        <f t="shared" si="3"/>
        <v>59874</v>
      </c>
      <c r="H17872" s="77"/>
      <c r="I17872" s="77"/>
      <c r="J17872" s="77"/>
      <c r="K17872" s="77"/>
      <c r="L17872" s="77"/>
      <c r="M17872" s="77"/>
    </row>
    <row r="17873" ht="15.75" customHeight="1">
      <c r="A17873" s="79">
        <f t="shared" si="3"/>
        <v>59875</v>
      </c>
      <c r="H17873" s="77"/>
      <c r="I17873" s="77"/>
      <c r="J17873" s="77"/>
      <c r="K17873" s="77"/>
      <c r="L17873" s="77"/>
      <c r="M17873" s="77"/>
    </row>
    <row r="17874" ht="15.75" customHeight="1">
      <c r="A17874" s="79">
        <f t="shared" si="3"/>
        <v>59876</v>
      </c>
      <c r="H17874" s="77"/>
      <c r="I17874" s="77"/>
      <c r="J17874" s="77"/>
      <c r="K17874" s="77"/>
      <c r="L17874" s="77"/>
      <c r="M17874" s="77"/>
    </row>
    <row r="17875" ht="15.75" customHeight="1">
      <c r="A17875" s="79">
        <f t="shared" si="3"/>
        <v>59877</v>
      </c>
      <c r="H17875" s="77"/>
      <c r="I17875" s="77"/>
      <c r="J17875" s="77"/>
      <c r="K17875" s="77"/>
      <c r="L17875" s="77"/>
      <c r="M17875" s="77"/>
    </row>
    <row r="17876" ht="15.75" customHeight="1">
      <c r="A17876" s="79">
        <f t="shared" si="3"/>
        <v>59878</v>
      </c>
      <c r="H17876" s="77"/>
      <c r="I17876" s="77"/>
      <c r="J17876" s="77"/>
      <c r="K17876" s="77"/>
      <c r="L17876" s="77"/>
      <c r="M17876" s="77"/>
    </row>
    <row r="17877" ht="15.75" customHeight="1">
      <c r="A17877" s="79">
        <f t="shared" si="3"/>
        <v>59879</v>
      </c>
      <c r="H17877" s="77"/>
      <c r="I17877" s="77"/>
      <c r="J17877" s="77"/>
      <c r="K17877" s="77"/>
      <c r="L17877" s="77"/>
      <c r="M17877" s="77"/>
    </row>
    <row r="17878" ht="15.75" customHeight="1">
      <c r="A17878" s="79">
        <f t="shared" si="3"/>
        <v>59880</v>
      </c>
      <c r="H17878" s="77"/>
      <c r="I17878" s="77"/>
      <c r="J17878" s="77"/>
      <c r="K17878" s="77"/>
      <c r="L17878" s="77"/>
      <c r="M17878" s="77"/>
    </row>
    <row r="17879" ht="15.75" customHeight="1">
      <c r="A17879" s="79">
        <f t="shared" si="3"/>
        <v>59881</v>
      </c>
      <c r="H17879" s="77"/>
      <c r="I17879" s="77"/>
      <c r="J17879" s="77"/>
      <c r="K17879" s="77"/>
      <c r="L17879" s="77"/>
      <c r="M17879" s="77"/>
    </row>
    <row r="17880" ht="15.75" customHeight="1">
      <c r="A17880" s="79">
        <f t="shared" si="3"/>
        <v>59882</v>
      </c>
      <c r="H17880" s="77"/>
      <c r="I17880" s="77"/>
      <c r="J17880" s="77"/>
      <c r="K17880" s="77"/>
      <c r="L17880" s="77"/>
      <c r="M17880" s="77"/>
    </row>
    <row r="17881" ht="15.75" customHeight="1">
      <c r="A17881" s="79">
        <f t="shared" si="3"/>
        <v>59883</v>
      </c>
      <c r="H17881" s="77"/>
      <c r="I17881" s="77"/>
      <c r="J17881" s="77"/>
      <c r="K17881" s="77"/>
      <c r="L17881" s="77"/>
      <c r="M17881" s="77"/>
    </row>
    <row r="17882" ht="15.75" customHeight="1">
      <c r="A17882" s="79">
        <f t="shared" si="3"/>
        <v>59884</v>
      </c>
      <c r="H17882" s="77"/>
      <c r="I17882" s="77"/>
      <c r="J17882" s="77"/>
      <c r="K17882" s="77"/>
      <c r="L17882" s="77"/>
      <c r="M17882" s="77"/>
    </row>
    <row r="17883" ht="15.75" customHeight="1">
      <c r="A17883" s="79">
        <f t="shared" si="3"/>
        <v>59885</v>
      </c>
      <c r="H17883" s="77"/>
      <c r="I17883" s="77"/>
      <c r="J17883" s="77"/>
      <c r="K17883" s="77"/>
      <c r="L17883" s="77"/>
      <c r="M17883" s="77"/>
    </row>
    <row r="17884" ht="15.75" customHeight="1">
      <c r="A17884" s="79">
        <f t="shared" si="3"/>
        <v>59886</v>
      </c>
      <c r="H17884" s="77"/>
      <c r="I17884" s="77"/>
      <c r="J17884" s="77"/>
      <c r="K17884" s="77"/>
      <c r="L17884" s="77"/>
      <c r="M17884" s="77"/>
    </row>
    <row r="17885" ht="15.75" customHeight="1">
      <c r="A17885" s="79">
        <f t="shared" si="3"/>
        <v>59887</v>
      </c>
      <c r="H17885" s="77"/>
      <c r="I17885" s="77"/>
      <c r="J17885" s="77"/>
      <c r="K17885" s="77"/>
      <c r="L17885" s="77"/>
      <c r="M17885" s="77"/>
    </row>
    <row r="17886" ht="15.75" customHeight="1">
      <c r="A17886" s="79">
        <f t="shared" si="3"/>
        <v>59888</v>
      </c>
      <c r="H17886" s="77"/>
      <c r="I17886" s="77"/>
      <c r="J17886" s="77"/>
      <c r="K17886" s="77"/>
      <c r="L17886" s="77"/>
      <c r="M17886" s="77"/>
    </row>
    <row r="17887" ht="15.75" customHeight="1">
      <c r="A17887" s="79">
        <f t="shared" si="3"/>
        <v>59889</v>
      </c>
      <c r="H17887" s="77"/>
      <c r="I17887" s="77"/>
      <c r="J17887" s="77"/>
      <c r="K17887" s="77"/>
      <c r="L17887" s="77"/>
      <c r="M17887" s="77"/>
    </row>
    <row r="17888" ht="15.75" customHeight="1">
      <c r="A17888" s="79">
        <f t="shared" si="3"/>
        <v>59890</v>
      </c>
      <c r="H17888" s="77"/>
      <c r="I17888" s="77"/>
      <c r="J17888" s="77"/>
      <c r="K17888" s="77"/>
      <c r="L17888" s="77"/>
      <c r="M17888" s="77"/>
    </row>
    <row r="17889" ht="15.75" customHeight="1">
      <c r="A17889" s="79">
        <f t="shared" si="3"/>
        <v>59891</v>
      </c>
      <c r="H17889" s="77"/>
      <c r="I17889" s="77"/>
      <c r="J17889" s="77"/>
      <c r="K17889" s="77"/>
      <c r="L17889" s="77"/>
      <c r="M17889" s="77"/>
    </row>
    <row r="17890" ht="15.75" customHeight="1">
      <c r="A17890" s="79">
        <f t="shared" si="3"/>
        <v>59892</v>
      </c>
      <c r="H17890" s="77"/>
      <c r="I17890" s="77"/>
      <c r="J17890" s="77"/>
      <c r="K17890" s="77"/>
      <c r="L17890" s="77"/>
      <c r="M17890" s="77"/>
    </row>
    <row r="17891" ht="15.75" customHeight="1">
      <c r="A17891" s="79">
        <f t="shared" si="3"/>
        <v>59893</v>
      </c>
      <c r="H17891" s="77"/>
      <c r="I17891" s="77"/>
      <c r="J17891" s="77"/>
      <c r="K17891" s="77"/>
      <c r="L17891" s="77"/>
      <c r="M17891" s="77"/>
    </row>
    <row r="17892" ht="15.75" customHeight="1">
      <c r="A17892" s="79">
        <f t="shared" si="3"/>
        <v>59894</v>
      </c>
      <c r="H17892" s="77"/>
      <c r="I17892" s="77"/>
      <c r="J17892" s="77"/>
      <c r="K17892" s="77"/>
      <c r="L17892" s="77"/>
      <c r="M17892" s="77"/>
    </row>
    <row r="17893" ht="15.75" customHeight="1">
      <c r="A17893" s="79">
        <f t="shared" si="3"/>
        <v>59895</v>
      </c>
      <c r="H17893" s="77"/>
      <c r="I17893" s="77"/>
      <c r="J17893" s="77"/>
      <c r="K17893" s="77"/>
      <c r="L17893" s="77"/>
      <c r="M17893" s="77"/>
    </row>
    <row r="17894" ht="15.75" customHeight="1">
      <c r="A17894" s="79">
        <f t="shared" si="3"/>
        <v>59896</v>
      </c>
      <c r="H17894" s="77"/>
      <c r="I17894" s="77"/>
      <c r="J17894" s="77"/>
      <c r="K17894" s="77"/>
      <c r="L17894" s="77"/>
      <c r="M17894" s="77"/>
    </row>
    <row r="17895" ht="15.75" customHeight="1">
      <c r="A17895" s="79">
        <f t="shared" si="3"/>
        <v>59897</v>
      </c>
      <c r="H17895" s="77"/>
      <c r="I17895" s="77"/>
      <c r="J17895" s="77"/>
      <c r="K17895" s="77"/>
      <c r="L17895" s="77"/>
      <c r="M17895" s="77"/>
    </row>
    <row r="17896" ht="15.75" customHeight="1">
      <c r="A17896" s="79">
        <f t="shared" si="3"/>
        <v>59898</v>
      </c>
      <c r="H17896" s="77"/>
      <c r="I17896" s="77"/>
      <c r="J17896" s="77"/>
      <c r="K17896" s="77"/>
      <c r="L17896" s="77"/>
      <c r="M17896" s="77"/>
    </row>
    <row r="17897" ht="15.75" customHeight="1">
      <c r="A17897" s="79">
        <f t="shared" si="3"/>
        <v>59899</v>
      </c>
      <c r="H17897" s="77"/>
      <c r="I17897" s="77"/>
      <c r="J17897" s="77"/>
      <c r="K17897" s="77"/>
      <c r="L17897" s="77"/>
      <c r="M17897" s="77"/>
    </row>
    <row r="17898" ht="15.75" customHeight="1">
      <c r="A17898" s="79">
        <f t="shared" si="3"/>
        <v>59900</v>
      </c>
      <c r="H17898" s="77"/>
      <c r="I17898" s="77"/>
      <c r="J17898" s="77"/>
      <c r="K17898" s="77"/>
      <c r="L17898" s="77"/>
      <c r="M17898" s="77"/>
    </row>
    <row r="17899" ht="15.75" customHeight="1">
      <c r="A17899" s="79">
        <f t="shared" si="3"/>
        <v>59901</v>
      </c>
      <c r="H17899" s="77"/>
      <c r="I17899" s="77"/>
      <c r="J17899" s="77"/>
      <c r="K17899" s="77"/>
      <c r="L17899" s="77"/>
      <c r="M17899" s="77"/>
    </row>
    <row r="17900" ht="15.75" customHeight="1">
      <c r="A17900" s="79">
        <f t="shared" si="3"/>
        <v>59902</v>
      </c>
      <c r="H17900" s="77"/>
      <c r="I17900" s="77"/>
      <c r="J17900" s="77"/>
      <c r="K17900" s="77"/>
      <c r="L17900" s="77"/>
      <c r="M17900" s="77"/>
    </row>
    <row r="17901" ht="15.75" customHeight="1">
      <c r="A17901" s="79">
        <f t="shared" si="3"/>
        <v>59903</v>
      </c>
      <c r="H17901" s="77"/>
      <c r="I17901" s="77"/>
      <c r="J17901" s="77"/>
      <c r="K17901" s="77"/>
      <c r="L17901" s="77"/>
      <c r="M17901" s="77"/>
    </row>
    <row r="17902" ht="15.75" customHeight="1">
      <c r="A17902" s="79">
        <f t="shared" si="3"/>
        <v>59904</v>
      </c>
      <c r="H17902" s="77"/>
      <c r="I17902" s="77"/>
      <c r="J17902" s="77"/>
      <c r="K17902" s="77"/>
      <c r="L17902" s="77"/>
      <c r="M17902" s="77"/>
    </row>
    <row r="17903" ht="15.75" customHeight="1">
      <c r="A17903" s="79">
        <f t="shared" si="3"/>
        <v>59905</v>
      </c>
      <c r="H17903" s="77"/>
      <c r="I17903" s="77"/>
      <c r="J17903" s="77"/>
      <c r="K17903" s="77"/>
      <c r="L17903" s="77"/>
      <c r="M17903" s="77"/>
    </row>
    <row r="17904" ht="15.75" customHeight="1">
      <c r="A17904" s="79">
        <f t="shared" si="3"/>
        <v>59906</v>
      </c>
      <c r="H17904" s="77"/>
      <c r="I17904" s="77"/>
      <c r="J17904" s="77"/>
      <c r="K17904" s="77"/>
      <c r="L17904" s="77"/>
      <c r="M17904" s="77"/>
    </row>
    <row r="17905" ht="15.75" customHeight="1">
      <c r="A17905" s="79">
        <f t="shared" si="3"/>
        <v>59907</v>
      </c>
      <c r="H17905" s="77"/>
      <c r="I17905" s="77"/>
      <c r="J17905" s="77"/>
      <c r="K17905" s="77"/>
      <c r="L17905" s="77"/>
      <c r="M17905" s="77"/>
    </row>
    <row r="17906" ht="15.75" customHeight="1">
      <c r="A17906" s="79">
        <f t="shared" si="3"/>
        <v>59908</v>
      </c>
      <c r="H17906" s="77"/>
      <c r="I17906" s="77"/>
      <c r="J17906" s="77"/>
      <c r="K17906" s="77"/>
      <c r="L17906" s="77"/>
      <c r="M17906" s="77"/>
    </row>
    <row r="17907" ht="15.75" customHeight="1">
      <c r="A17907" s="79">
        <f t="shared" si="3"/>
        <v>59909</v>
      </c>
      <c r="H17907" s="77"/>
      <c r="I17907" s="77"/>
      <c r="J17907" s="77"/>
      <c r="K17907" s="77"/>
      <c r="L17907" s="77"/>
      <c r="M17907" s="77"/>
    </row>
    <row r="17908" ht="15.75" customHeight="1">
      <c r="A17908" s="79">
        <f t="shared" si="3"/>
        <v>59910</v>
      </c>
      <c r="H17908" s="77"/>
      <c r="I17908" s="77"/>
      <c r="J17908" s="77"/>
      <c r="K17908" s="77"/>
      <c r="L17908" s="77"/>
      <c r="M17908" s="77"/>
    </row>
    <row r="17909" ht="15.75" customHeight="1">
      <c r="A17909" s="79">
        <f t="shared" si="3"/>
        <v>59911</v>
      </c>
      <c r="H17909" s="77"/>
      <c r="I17909" s="77"/>
      <c r="J17909" s="77"/>
      <c r="K17909" s="77"/>
      <c r="L17909" s="77"/>
      <c r="M17909" s="77"/>
    </row>
    <row r="17910" ht="15.75" customHeight="1">
      <c r="A17910" s="79">
        <f t="shared" si="3"/>
        <v>59912</v>
      </c>
      <c r="H17910" s="77"/>
      <c r="I17910" s="77"/>
      <c r="J17910" s="77"/>
      <c r="K17910" s="77"/>
      <c r="L17910" s="77"/>
      <c r="M17910" s="77"/>
    </row>
    <row r="17911" ht="15.75" customHeight="1">
      <c r="A17911" s="79">
        <f t="shared" si="3"/>
        <v>59913</v>
      </c>
      <c r="H17911" s="77"/>
      <c r="I17911" s="77"/>
      <c r="J17911" s="77"/>
      <c r="K17911" s="77"/>
      <c r="L17911" s="77"/>
      <c r="M17911" s="77"/>
    </row>
    <row r="17912" ht="15.75" customHeight="1">
      <c r="A17912" s="79">
        <f t="shared" si="3"/>
        <v>59914</v>
      </c>
      <c r="H17912" s="77"/>
      <c r="I17912" s="77"/>
      <c r="J17912" s="77"/>
      <c r="K17912" s="77"/>
      <c r="L17912" s="77"/>
      <c r="M17912" s="77"/>
    </row>
    <row r="17913" ht="15.75" customHeight="1">
      <c r="A17913" s="79">
        <f t="shared" si="3"/>
        <v>59915</v>
      </c>
      <c r="H17913" s="77"/>
      <c r="I17913" s="77"/>
      <c r="J17913" s="77"/>
      <c r="K17913" s="77"/>
      <c r="L17913" s="77"/>
      <c r="M17913" s="77"/>
    </row>
    <row r="17914" ht="15.75" customHeight="1">
      <c r="A17914" s="79">
        <f t="shared" si="3"/>
        <v>59916</v>
      </c>
      <c r="H17914" s="77"/>
      <c r="I17914" s="77"/>
      <c r="J17914" s="77"/>
      <c r="K17914" s="77"/>
      <c r="L17914" s="77"/>
      <c r="M17914" s="77"/>
    </row>
    <row r="17915" ht="15.75" customHeight="1">
      <c r="A17915" s="79">
        <f t="shared" si="3"/>
        <v>59917</v>
      </c>
      <c r="H17915" s="77"/>
      <c r="I17915" s="77"/>
      <c r="J17915" s="77"/>
      <c r="K17915" s="77"/>
      <c r="L17915" s="77"/>
      <c r="M17915" s="77"/>
    </row>
    <row r="17916" ht="15.75" customHeight="1">
      <c r="A17916" s="79">
        <f t="shared" si="3"/>
        <v>59918</v>
      </c>
      <c r="H17916" s="77"/>
      <c r="I17916" s="77"/>
      <c r="J17916" s="77"/>
      <c r="K17916" s="77"/>
      <c r="L17916" s="77"/>
      <c r="M17916" s="77"/>
    </row>
    <row r="17917" ht="15.75" customHeight="1">
      <c r="A17917" s="79">
        <f t="shared" si="3"/>
        <v>59919</v>
      </c>
      <c r="H17917" s="77"/>
      <c r="I17917" s="77"/>
      <c r="J17917" s="77"/>
      <c r="K17917" s="77"/>
      <c r="L17917" s="77"/>
      <c r="M17917" s="77"/>
    </row>
    <row r="17918" ht="15.75" customHeight="1">
      <c r="A17918" s="79">
        <f t="shared" si="3"/>
        <v>59920</v>
      </c>
      <c r="H17918" s="77"/>
      <c r="I17918" s="77"/>
      <c r="J17918" s="77"/>
      <c r="K17918" s="77"/>
      <c r="L17918" s="77"/>
      <c r="M17918" s="77"/>
    </row>
    <row r="17919" ht="15.75" customHeight="1">
      <c r="A17919" s="79">
        <f t="shared" si="3"/>
        <v>59921</v>
      </c>
      <c r="H17919" s="77"/>
      <c r="I17919" s="77"/>
      <c r="J17919" s="77"/>
      <c r="K17919" s="77"/>
      <c r="L17919" s="77"/>
      <c r="M17919" s="77"/>
    </row>
    <row r="17920" ht="15.75" customHeight="1">
      <c r="A17920" s="79">
        <f t="shared" si="3"/>
        <v>59922</v>
      </c>
      <c r="H17920" s="77"/>
      <c r="I17920" s="77"/>
      <c r="J17920" s="77"/>
      <c r="K17920" s="77"/>
      <c r="L17920" s="77"/>
      <c r="M17920" s="77"/>
    </row>
    <row r="17921" ht="15.75" customHeight="1">
      <c r="A17921" s="79">
        <f t="shared" si="3"/>
        <v>59923</v>
      </c>
      <c r="H17921" s="77"/>
      <c r="I17921" s="77"/>
      <c r="J17921" s="77"/>
      <c r="K17921" s="77"/>
      <c r="L17921" s="77"/>
      <c r="M17921" s="77"/>
    </row>
    <row r="17922" ht="15.75" customHeight="1">
      <c r="A17922" s="79">
        <f t="shared" si="3"/>
        <v>59924</v>
      </c>
      <c r="H17922" s="77"/>
      <c r="I17922" s="77"/>
      <c r="J17922" s="77"/>
      <c r="K17922" s="77"/>
      <c r="L17922" s="77"/>
      <c r="M17922" s="77"/>
    </row>
    <row r="17923" ht="15.75" customHeight="1">
      <c r="A17923" s="79">
        <f t="shared" si="3"/>
        <v>59925</v>
      </c>
      <c r="H17923" s="77"/>
      <c r="I17923" s="77"/>
      <c r="J17923" s="77"/>
      <c r="K17923" s="77"/>
      <c r="L17923" s="77"/>
      <c r="M17923" s="77"/>
    </row>
    <row r="17924" ht="15.75" customHeight="1">
      <c r="A17924" s="79">
        <f t="shared" si="3"/>
        <v>59926</v>
      </c>
      <c r="H17924" s="77"/>
      <c r="I17924" s="77"/>
      <c r="J17924" s="77"/>
      <c r="K17924" s="77"/>
      <c r="L17924" s="77"/>
      <c r="M17924" s="77"/>
    </row>
    <row r="17925" ht="15.75" customHeight="1">
      <c r="A17925" s="79">
        <f t="shared" si="3"/>
        <v>59927</v>
      </c>
      <c r="H17925" s="77"/>
      <c r="I17925" s="77"/>
      <c r="J17925" s="77"/>
      <c r="K17925" s="77"/>
      <c r="L17925" s="77"/>
      <c r="M17925" s="77"/>
    </row>
    <row r="17926" ht="15.75" customHeight="1">
      <c r="A17926" s="79">
        <f t="shared" si="3"/>
        <v>59928</v>
      </c>
      <c r="H17926" s="77"/>
      <c r="I17926" s="77"/>
      <c r="J17926" s="77"/>
      <c r="K17926" s="77"/>
      <c r="L17926" s="77"/>
      <c r="M17926" s="77"/>
    </row>
    <row r="17927" ht="15.75" customHeight="1">
      <c r="A17927" s="79">
        <f t="shared" si="3"/>
        <v>59929</v>
      </c>
      <c r="H17927" s="77"/>
      <c r="I17927" s="77"/>
      <c r="J17927" s="77"/>
      <c r="K17927" s="77"/>
      <c r="L17927" s="77"/>
      <c r="M17927" s="77"/>
    </row>
    <row r="17928" ht="15.75" customHeight="1">
      <c r="A17928" s="79">
        <f t="shared" si="3"/>
        <v>59930</v>
      </c>
      <c r="H17928" s="77"/>
      <c r="I17928" s="77"/>
      <c r="J17928" s="77"/>
      <c r="K17928" s="77"/>
      <c r="L17928" s="77"/>
      <c r="M17928" s="77"/>
    </row>
    <row r="17929" ht="15.75" customHeight="1">
      <c r="A17929" s="79">
        <f t="shared" si="3"/>
        <v>59931</v>
      </c>
      <c r="H17929" s="77"/>
      <c r="I17929" s="77"/>
      <c r="J17929" s="77"/>
      <c r="K17929" s="77"/>
      <c r="L17929" s="77"/>
      <c r="M17929" s="77"/>
    </row>
    <row r="17930" ht="15.75" customHeight="1">
      <c r="A17930" s="79">
        <f t="shared" si="3"/>
        <v>59932</v>
      </c>
      <c r="H17930" s="77"/>
      <c r="I17930" s="77"/>
      <c r="J17930" s="77"/>
      <c r="K17930" s="77"/>
      <c r="L17930" s="77"/>
      <c r="M17930" s="77"/>
    </row>
    <row r="17931" ht="15.75" customHeight="1">
      <c r="A17931" s="79">
        <f t="shared" si="3"/>
        <v>59933</v>
      </c>
      <c r="H17931" s="77"/>
      <c r="I17931" s="77"/>
      <c r="J17931" s="77"/>
      <c r="K17931" s="77"/>
      <c r="L17931" s="77"/>
      <c r="M17931" s="77"/>
    </row>
    <row r="17932" ht="15.75" customHeight="1">
      <c r="A17932" s="79">
        <f t="shared" si="3"/>
        <v>59934</v>
      </c>
      <c r="H17932" s="77"/>
      <c r="I17932" s="77"/>
      <c r="J17932" s="77"/>
      <c r="K17932" s="77"/>
      <c r="L17932" s="77"/>
      <c r="M17932" s="77"/>
    </row>
    <row r="17933" ht="15.75" customHeight="1">
      <c r="A17933" s="79">
        <f t="shared" si="3"/>
        <v>59935</v>
      </c>
      <c r="H17933" s="77"/>
      <c r="I17933" s="77"/>
      <c r="J17933" s="77"/>
      <c r="K17933" s="77"/>
      <c r="L17933" s="77"/>
      <c r="M17933" s="77"/>
    </row>
    <row r="17934" ht="15.75" customHeight="1">
      <c r="A17934" s="79">
        <f t="shared" si="3"/>
        <v>59936</v>
      </c>
      <c r="H17934" s="77"/>
      <c r="I17934" s="77"/>
      <c r="J17934" s="77"/>
      <c r="K17934" s="77"/>
      <c r="L17934" s="77"/>
      <c r="M17934" s="77"/>
    </row>
    <row r="17935" ht="15.75" customHeight="1">
      <c r="A17935" s="79">
        <f t="shared" si="3"/>
        <v>59937</v>
      </c>
      <c r="H17935" s="77"/>
      <c r="I17935" s="77"/>
      <c r="J17935" s="77"/>
      <c r="K17935" s="77"/>
      <c r="L17935" s="77"/>
      <c r="M17935" s="77"/>
    </row>
    <row r="17936" ht="15.75" customHeight="1">
      <c r="A17936" s="79">
        <f t="shared" si="3"/>
        <v>59938</v>
      </c>
      <c r="H17936" s="77"/>
      <c r="I17936" s="77"/>
      <c r="J17936" s="77"/>
      <c r="K17936" s="77"/>
      <c r="L17936" s="77"/>
      <c r="M17936" s="77"/>
    </row>
    <row r="17937" ht="15.75" customHeight="1">
      <c r="A17937" s="79">
        <f t="shared" si="3"/>
        <v>59939</v>
      </c>
      <c r="H17937" s="77"/>
      <c r="I17937" s="77"/>
      <c r="J17937" s="77"/>
      <c r="K17937" s="77"/>
      <c r="L17937" s="77"/>
      <c r="M17937" s="77"/>
    </row>
    <row r="17938" ht="15.75" customHeight="1">
      <c r="A17938" s="79">
        <f t="shared" si="3"/>
        <v>59940</v>
      </c>
      <c r="H17938" s="77"/>
      <c r="I17938" s="77"/>
      <c r="J17938" s="77"/>
      <c r="K17938" s="77"/>
      <c r="L17938" s="77"/>
      <c r="M17938" s="77"/>
    </row>
    <row r="17939" ht="15.75" customHeight="1">
      <c r="A17939" s="79">
        <f t="shared" si="3"/>
        <v>59941</v>
      </c>
      <c r="H17939" s="77"/>
      <c r="I17939" s="77"/>
      <c r="J17939" s="77"/>
      <c r="K17939" s="77"/>
      <c r="L17939" s="77"/>
      <c r="M17939" s="77"/>
    </row>
    <row r="17940" ht="15.75" customHeight="1">
      <c r="A17940" s="79">
        <f t="shared" si="3"/>
        <v>59942</v>
      </c>
      <c r="H17940" s="77"/>
      <c r="I17940" s="77"/>
      <c r="J17940" s="77"/>
      <c r="K17940" s="77"/>
      <c r="L17940" s="77"/>
      <c r="M17940" s="77"/>
    </row>
    <row r="17941" ht="15.75" customHeight="1">
      <c r="A17941" s="79">
        <f t="shared" si="3"/>
        <v>59943</v>
      </c>
      <c r="H17941" s="77"/>
      <c r="I17941" s="77"/>
      <c r="J17941" s="77"/>
      <c r="K17941" s="77"/>
      <c r="L17941" s="77"/>
      <c r="M17941" s="77"/>
    </row>
    <row r="17942" ht="15.75" customHeight="1">
      <c r="A17942" s="79">
        <f t="shared" si="3"/>
        <v>59944</v>
      </c>
      <c r="H17942" s="77"/>
      <c r="I17942" s="77"/>
      <c r="J17942" s="77"/>
      <c r="K17942" s="77"/>
      <c r="L17942" s="77"/>
      <c r="M17942" s="77"/>
    </row>
    <row r="17943" ht="15.75" customHeight="1">
      <c r="A17943" s="79">
        <f t="shared" si="3"/>
        <v>59945</v>
      </c>
      <c r="H17943" s="77"/>
      <c r="I17943" s="77"/>
      <c r="J17943" s="77"/>
      <c r="K17943" s="77"/>
      <c r="L17943" s="77"/>
      <c r="M17943" s="77"/>
    </row>
    <row r="17944" ht="15.75" customHeight="1">
      <c r="A17944" s="79">
        <f t="shared" si="3"/>
        <v>59946</v>
      </c>
      <c r="H17944" s="77"/>
      <c r="I17944" s="77"/>
      <c r="J17944" s="77"/>
      <c r="K17944" s="77"/>
      <c r="L17944" s="77"/>
      <c r="M17944" s="77"/>
    </row>
    <row r="17945" ht="15.75" customHeight="1">
      <c r="A17945" s="79">
        <f t="shared" si="3"/>
        <v>59947</v>
      </c>
      <c r="H17945" s="77"/>
      <c r="I17945" s="77"/>
      <c r="J17945" s="77"/>
      <c r="K17945" s="77"/>
      <c r="L17945" s="77"/>
      <c r="M17945" s="77"/>
    </row>
    <row r="17946" ht="15.75" customHeight="1">
      <c r="A17946" s="79">
        <f t="shared" si="3"/>
        <v>59948</v>
      </c>
      <c r="H17946" s="77"/>
      <c r="I17946" s="77"/>
      <c r="J17946" s="77"/>
      <c r="K17946" s="77"/>
      <c r="L17946" s="77"/>
      <c r="M17946" s="77"/>
    </row>
    <row r="17947" ht="15.75" customHeight="1">
      <c r="A17947" s="79">
        <f t="shared" si="3"/>
        <v>59949</v>
      </c>
      <c r="H17947" s="77"/>
      <c r="I17947" s="77"/>
      <c r="J17947" s="77"/>
      <c r="K17947" s="77"/>
      <c r="L17947" s="77"/>
      <c r="M17947" s="77"/>
    </row>
    <row r="17948" ht="15.75" customHeight="1">
      <c r="A17948" s="79">
        <f t="shared" si="3"/>
        <v>59950</v>
      </c>
      <c r="H17948" s="77"/>
      <c r="I17948" s="77"/>
      <c r="J17948" s="77"/>
      <c r="K17948" s="77"/>
      <c r="L17948" s="77"/>
      <c r="M17948" s="77"/>
    </row>
    <row r="17949" ht="15.75" customHeight="1">
      <c r="A17949" s="79">
        <f t="shared" si="3"/>
        <v>59951</v>
      </c>
      <c r="H17949" s="77"/>
      <c r="I17949" s="77"/>
      <c r="J17949" s="77"/>
      <c r="K17949" s="77"/>
      <c r="L17949" s="77"/>
      <c r="M17949" s="77"/>
    </row>
    <row r="17950" ht="15.75" customHeight="1">
      <c r="A17950" s="79">
        <f t="shared" si="3"/>
        <v>59952</v>
      </c>
      <c r="H17950" s="77"/>
      <c r="I17950" s="77"/>
      <c r="J17950" s="77"/>
      <c r="K17950" s="77"/>
      <c r="L17950" s="77"/>
      <c r="M17950" s="77"/>
    </row>
    <row r="17951" ht="15.75" customHeight="1">
      <c r="A17951" s="79">
        <f t="shared" si="3"/>
        <v>59953</v>
      </c>
      <c r="H17951" s="77"/>
      <c r="I17951" s="77"/>
      <c r="J17951" s="77"/>
      <c r="K17951" s="77"/>
      <c r="L17951" s="77"/>
      <c r="M17951" s="77"/>
    </row>
    <row r="17952" ht="15.75" customHeight="1">
      <c r="A17952" s="79">
        <f t="shared" si="3"/>
        <v>59954</v>
      </c>
      <c r="H17952" s="77"/>
      <c r="I17952" s="77"/>
      <c r="J17952" s="77"/>
      <c r="K17952" s="77"/>
      <c r="L17952" s="77"/>
      <c r="M17952" s="77"/>
    </row>
    <row r="17953" ht="15.75" customHeight="1">
      <c r="A17953" s="79">
        <f t="shared" si="3"/>
        <v>59955</v>
      </c>
      <c r="H17953" s="77"/>
      <c r="I17953" s="77"/>
      <c r="J17953" s="77"/>
      <c r="K17953" s="77"/>
      <c r="L17953" s="77"/>
      <c r="M17953" s="77"/>
    </row>
    <row r="17954" ht="15.75" customHeight="1">
      <c r="A17954" s="79">
        <f t="shared" si="3"/>
        <v>59956</v>
      </c>
      <c r="H17954" s="77"/>
      <c r="I17954" s="77"/>
      <c r="J17954" s="77"/>
      <c r="K17954" s="77"/>
      <c r="L17954" s="77"/>
      <c r="M17954" s="77"/>
    </row>
    <row r="17955" ht="15.75" customHeight="1">
      <c r="A17955" s="79">
        <f t="shared" si="3"/>
        <v>59957</v>
      </c>
      <c r="H17955" s="77"/>
      <c r="I17955" s="77"/>
      <c r="J17955" s="77"/>
      <c r="K17955" s="77"/>
      <c r="L17955" s="77"/>
      <c r="M17955" s="77"/>
    </row>
    <row r="17956" ht="15.75" customHeight="1">
      <c r="A17956" s="79">
        <f t="shared" si="3"/>
        <v>59958</v>
      </c>
      <c r="H17956" s="77"/>
      <c r="I17956" s="77"/>
      <c r="J17956" s="77"/>
      <c r="K17956" s="77"/>
      <c r="L17956" s="77"/>
      <c r="M17956" s="77"/>
    </row>
    <row r="17957" ht="15.75" customHeight="1">
      <c r="A17957" s="79">
        <f t="shared" si="3"/>
        <v>59959</v>
      </c>
      <c r="H17957" s="77"/>
      <c r="I17957" s="77"/>
      <c r="J17957" s="77"/>
      <c r="K17957" s="77"/>
      <c r="L17957" s="77"/>
      <c r="M17957" s="77"/>
    </row>
    <row r="17958" ht="15.75" customHeight="1">
      <c r="A17958" s="79">
        <f t="shared" si="3"/>
        <v>59960</v>
      </c>
      <c r="H17958" s="77"/>
      <c r="I17958" s="77"/>
      <c r="J17958" s="77"/>
      <c r="K17958" s="77"/>
      <c r="L17958" s="77"/>
      <c r="M17958" s="77"/>
    </row>
    <row r="17959" ht="15.75" customHeight="1">
      <c r="A17959" s="79">
        <f t="shared" si="3"/>
        <v>59961</v>
      </c>
      <c r="H17959" s="77"/>
      <c r="I17959" s="77"/>
      <c r="J17959" s="77"/>
      <c r="K17959" s="77"/>
      <c r="L17959" s="77"/>
      <c r="M17959" s="77"/>
    </row>
    <row r="17960" ht="15.75" customHeight="1">
      <c r="A17960" s="79">
        <f t="shared" si="3"/>
        <v>59962</v>
      </c>
      <c r="H17960" s="77"/>
      <c r="I17960" s="77"/>
      <c r="J17960" s="77"/>
      <c r="K17960" s="77"/>
      <c r="L17960" s="77"/>
      <c r="M17960" s="77"/>
    </row>
    <row r="17961" ht="15.75" customHeight="1">
      <c r="A17961" s="79">
        <f t="shared" si="3"/>
        <v>59963</v>
      </c>
      <c r="H17961" s="77"/>
      <c r="I17961" s="77"/>
      <c r="J17961" s="77"/>
      <c r="K17961" s="77"/>
      <c r="L17961" s="77"/>
      <c r="M17961" s="77"/>
    </row>
    <row r="17962" ht="15.75" customHeight="1">
      <c r="A17962" s="79">
        <f t="shared" si="3"/>
        <v>59964</v>
      </c>
      <c r="H17962" s="77"/>
      <c r="I17962" s="77"/>
      <c r="J17962" s="77"/>
      <c r="K17962" s="77"/>
      <c r="L17962" s="77"/>
      <c r="M17962" s="77"/>
    </row>
    <row r="17963" ht="15.75" customHeight="1">
      <c r="A17963" s="79">
        <f t="shared" si="3"/>
        <v>59965</v>
      </c>
      <c r="H17963" s="77"/>
      <c r="I17963" s="77"/>
      <c r="J17963" s="77"/>
      <c r="K17963" s="77"/>
      <c r="L17963" s="77"/>
      <c r="M17963" s="77"/>
    </row>
    <row r="17964" ht="15.75" customHeight="1">
      <c r="A17964" s="79">
        <f t="shared" si="3"/>
        <v>59966</v>
      </c>
      <c r="H17964" s="77"/>
      <c r="I17964" s="77"/>
      <c r="J17964" s="77"/>
      <c r="K17964" s="77"/>
      <c r="L17964" s="77"/>
      <c r="M17964" s="77"/>
    </row>
    <row r="17965" ht="15.75" customHeight="1">
      <c r="A17965" s="79">
        <f t="shared" si="3"/>
        <v>59967</v>
      </c>
      <c r="H17965" s="77"/>
      <c r="I17965" s="77"/>
      <c r="J17965" s="77"/>
      <c r="K17965" s="77"/>
      <c r="L17965" s="77"/>
      <c r="M17965" s="77"/>
    </row>
    <row r="17966" ht="15.75" customHeight="1">
      <c r="A17966" s="79">
        <f t="shared" si="3"/>
        <v>59968</v>
      </c>
      <c r="H17966" s="77"/>
      <c r="I17966" s="77"/>
      <c r="J17966" s="77"/>
      <c r="K17966" s="77"/>
      <c r="L17966" s="77"/>
      <c r="M17966" s="77"/>
    </row>
    <row r="17967" ht="15.75" customHeight="1">
      <c r="A17967" s="79">
        <f t="shared" si="3"/>
        <v>59969</v>
      </c>
      <c r="H17967" s="77"/>
      <c r="I17967" s="77"/>
      <c r="J17967" s="77"/>
      <c r="K17967" s="77"/>
      <c r="L17967" s="77"/>
      <c r="M17967" s="77"/>
    </row>
    <row r="17968" ht="15.75" customHeight="1">
      <c r="A17968" s="79">
        <f t="shared" si="3"/>
        <v>59970</v>
      </c>
      <c r="H17968" s="77"/>
      <c r="I17968" s="77"/>
      <c r="J17968" s="77"/>
      <c r="K17968" s="77"/>
      <c r="L17968" s="77"/>
      <c r="M17968" s="77"/>
    </row>
    <row r="17969" ht="15.75" customHeight="1">
      <c r="A17969" s="79">
        <f t="shared" si="3"/>
        <v>59971</v>
      </c>
      <c r="H17969" s="77"/>
      <c r="I17969" s="77"/>
      <c r="J17969" s="77"/>
      <c r="K17969" s="77"/>
      <c r="L17969" s="77"/>
      <c r="M17969" s="77"/>
    </row>
    <row r="17970" ht="15.75" customHeight="1">
      <c r="A17970" s="79">
        <f t="shared" si="3"/>
        <v>59972</v>
      </c>
      <c r="H17970" s="77"/>
      <c r="I17970" s="77"/>
      <c r="J17970" s="77"/>
      <c r="K17970" s="77"/>
      <c r="L17970" s="77"/>
      <c r="M17970" s="77"/>
    </row>
    <row r="17971" ht="15.75" customHeight="1">
      <c r="A17971" s="79">
        <f t="shared" si="3"/>
        <v>59973</v>
      </c>
      <c r="H17971" s="77"/>
      <c r="I17971" s="77"/>
      <c r="J17971" s="77"/>
      <c r="K17971" s="77"/>
      <c r="L17971" s="77"/>
      <c r="M17971" s="77"/>
    </row>
    <row r="17972" ht="15.75" customHeight="1">
      <c r="A17972" s="79">
        <f t="shared" si="3"/>
        <v>59974</v>
      </c>
      <c r="H17972" s="77"/>
      <c r="I17972" s="77"/>
      <c r="J17972" s="77"/>
      <c r="K17972" s="77"/>
      <c r="L17972" s="77"/>
      <c r="M17972" s="77"/>
    </row>
    <row r="17973" ht="15.75" customHeight="1">
      <c r="A17973" s="79">
        <f t="shared" si="3"/>
        <v>59975</v>
      </c>
      <c r="H17973" s="77"/>
      <c r="I17973" s="77"/>
      <c r="J17973" s="77"/>
      <c r="K17973" s="77"/>
      <c r="L17973" s="77"/>
      <c r="M17973" s="77"/>
    </row>
    <row r="17974" ht="15.75" customHeight="1">
      <c r="A17974" s="79">
        <f t="shared" si="3"/>
        <v>59976</v>
      </c>
      <c r="H17974" s="77"/>
      <c r="I17974" s="77"/>
      <c r="J17974" s="77"/>
      <c r="K17974" s="77"/>
      <c r="L17974" s="77"/>
      <c r="M17974" s="77"/>
    </row>
    <row r="17975" ht="15.75" customHeight="1">
      <c r="A17975" s="79">
        <f t="shared" si="3"/>
        <v>59977</v>
      </c>
      <c r="H17975" s="77"/>
      <c r="I17975" s="77"/>
      <c r="J17975" s="77"/>
      <c r="K17975" s="77"/>
      <c r="L17975" s="77"/>
      <c r="M17975" s="77"/>
    </row>
    <row r="17976" ht="15.75" customHeight="1">
      <c r="A17976" s="79">
        <f t="shared" si="3"/>
        <v>59978</v>
      </c>
      <c r="H17976" s="77"/>
      <c r="I17976" s="77"/>
      <c r="J17976" s="77"/>
      <c r="K17976" s="77"/>
      <c r="L17976" s="77"/>
      <c r="M17976" s="77"/>
    </row>
    <row r="17977" ht="15.75" customHeight="1">
      <c r="A17977" s="79">
        <f t="shared" si="3"/>
        <v>59979</v>
      </c>
      <c r="H17977" s="77"/>
      <c r="I17977" s="77"/>
      <c r="J17977" s="77"/>
      <c r="K17977" s="77"/>
      <c r="L17977" s="77"/>
      <c r="M17977" s="77"/>
    </row>
    <row r="17978" ht="15.75" customHeight="1">
      <c r="A17978" s="79">
        <f t="shared" si="3"/>
        <v>59980</v>
      </c>
      <c r="H17978" s="77"/>
      <c r="I17978" s="77"/>
      <c r="J17978" s="77"/>
      <c r="K17978" s="77"/>
      <c r="L17978" s="77"/>
      <c r="M17978" s="77"/>
    </row>
    <row r="17979" ht="15.75" customHeight="1">
      <c r="A17979" s="79">
        <f t="shared" si="3"/>
        <v>59981</v>
      </c>
      <c r="H17979" s="77"/>
      <c r="I17979" s="77"/>
      <c r="J17979" s="77"/>
      <c r="K17979" s="77"/>
      <c r="L17979" s="77"/>
      <c r="M17979" s="77"/>
    </row>
    <row r="17980" ht="15.75" customHeight="1">
      <c r="A17980" s="79">
        <f t="shared" si="3"/>
        <v>59982</v>
      </c>
      <c r="H17980" s="77"/>
      <c r="I17980" s="77"/>
      <c r="J17980" s="77"/>
      <c r="K17980" s="77"/>
      <c r="L17980" s="77"/>
      <c r="M17980" s="77"/>
    </row>
    <row r="17981" ht="15.75" customHeight="1">
      <c r="A17981" s="79">
        <f t="shared" si="3"/>
        <v>59983</v>
      </c>
      <c r="H17981" s="77"/>
      <c r="I17981" s="77"/>
      <c r="J17981" s="77"/>
      <c r="K17981" s="77"/>
      <c r="L17981" s="77"/>
      <c r="M17981" s="77"/>
    </row>
    <row r="17982" ht="15.75" customHeight="1">
      <c r="A17982" s="79">
        <f t="shared" si="3"/>
        <v>59984</v>
      </c>
      <c r="H17982" s="77"/>
      <c r="I17982" s="77"/>
      <c r="J17982" s="77"/>
      <c r="K17982" s="77"/>
      <c r="L17982" s="77"/>
      <c r="M17982" s="77"/>
    </row>
    <row r="17983" ht="15.75" customHeight="1">
      <c r="A17983" s="79">
        <f t="shared" si="3"/>
        <v>59985</v>
      </c>
      <c r="H17983" s="77"/>
      <c r="I17983" s="77"/>
      <c r="J17983" s="77"/>
      <c r="K17983" s="77"/>
      <c r="L17983" s="77"/>
      <c r="M17983" s="77"/>
    </row>
    <row r="17984" ht="15.75" customHeight="1">
      <c r="A17984" s="79">
        <f t="shared" si="3"/>
        <v>59986</v>
      </c>
      <c r="H17984" s="77"/>
      <c r="I17984" s="77"/>
      <c r="J17984" s="77"/>
      <c r="K17984" s="77"/>
      <c r="L17984" s="77"/>
      <c r="M17984" s="77"/>
    </row>
    <row r="17985" ht="15.75" customHeight="1">
      <c r="A17985" s="79">
        <f t="shared" si="3"/>
        <v>59987</v>
      </c>
      <c r="H17985" s="77"/>
      <c r="I17985" s="77"/>
      <c r="J17985" s="77"/>
      <c r="K17985" s="77"/>
      <c r="L17985" s="77"/>
      <c r="M17985" s="77"/>
    </row>
    <row r="17986" ht="15.75" customHeight="1">
      <c r="A17986" s="79">
        <f t="shared" si="3"/>
        <v>59988</v>
      </c>
      <c r="H17986" s="77"/>
      <c r="I17986" s="77"/>
      <c r="J17986" s="77"/>
      <c r="K17986" s="77"/>
      <c r="L17986" s="77"/>
      <c r="M17986" s="77"/>
    </row>
    <row r="17987" ht="15.75" customHeight="1">
      <c r="A17987" s="79">
        <f t="shared" si="3"/>
        <v>59989</v>
      </c>
      <c r="H17987" s="77"/>
      <c r="I17987" s="77"/>
      <c r="J17987" s="77"/>
      <c r="K17987" s="77"/>
      <c r="L17987" s="77"/>
      <c r="M17987" s="77"/>
    </row>
    <row r="17988" ht="15.75" customHeight="1">
      <c r="A17988" s="79">
        <f t="shared" si="3"/>
        <v>59990</v>
      </c>
      <c r="H17988" s="77"/>
      <c r="I17988" s="77"/>
      <c r="J17988" s="77"/>
      <c r="K17988" s="77"/>
      <c r="L17988" s="77"/>
      <c r="M17988" s="77"/>
    </row>
    <row r="17989" ht="15.75" customHeight="1">
      <c r="A17989" s="79">
        <f t="shared" si="3"/>
        <v>59991</v>
      </c>
      <c r="H17989" s="77"/>
      <c r="I17989" s="77"/>
      <c r="J17989" s="77"/>
      <c r="K17989" s="77"/>
      <c r="L17989" s="77"/>
      <c r="M17989" s="77"/>
    </row>
    <row r="17990" ht="15.75" customHeight="1">
      <c r="A17990" s="79">
        <f t="shared" si="3"/>
        <v>59992</v>
      </c>
      <c r="H17990" s="77"/>
      <c r="I17990" s="77"/>
      <c r="J17990" s="77"/>
      <c r="K17990" s="77"/>
      <c r="L17990" s="77"/>
      <c r="M17990" s="77"/>
    </row>
    <row r="17991" ht="15.75" customHeight="1">
      <c r="A17991" s="79">
        <f t="shared" si="3"/>
        <v>59993</v>
      </c>
      <c r="H17991" s="77"/>
      <c r="I17991" s="77"/>
      <c r="J17991" s="77"/>
      <c r="K17991" s="77"/>
      <c r="L17991" s="77"/>
      <c r="M17991" s="77"/>
    </row>
    <row r="17992" ht="15.75" customHeight="1">
      <c r="A17992" s="79">
        <f t="shared" si="3"/>
        <v>59994</v>
      </c>
      <c r="H17992" s="77"/>
      <c r="I17992" s="77"/>
      <c r="J17992" s="77"/>
      <c r="K17992" s="77"/>
      <c r="L17992" s="77"/>
      <c r="M17992" s="77"/>
    </row>
    <row r="17993" ht="15.75" customHeight="1">
      <c r="A17993" s="79">
        <f t="shared" si="3"/>
        <v>59995</v>
      </c>
      <c r="H17993" s="77"/>
      <c r="I17993" s="77"/>
      <c r="J17993" s="77"/>
      <c r="K17993" s="77"/>
      <c r="L17993" s="77"/>
      <c r="M17993" s="77"/>
    </row>
    <row r="17994" ht="15.75" customHeight="1">
      <c r="A17994" s="79">
        <f t="shared" si="3"/>
        <v>59996</v>
      </c>
      <c r="H17994" s="77"/>
      <c r="I17994" s="77"/>
      <c r="J17994" s="77"/>
      <c r="K17994" s="77"/>
      <c r="L17994" s="77"/>
      <c r="M17994" s="77"/>
    </row>
    <row r="17995" ht="15.75" customHeight="1">
      <c r="A17995" s="79">
        <f t="shared" si="3"/>
        <v>59997</v>
      </c>
      <c r="H17995" s="77"/>
      <c r="I17995" s="77"/>
      <c r="J17995" s="77"/>
      <c r="K17995" s="77"/>
      <c r="L17995" s="77"/>
      <c r="M17995" s="77"/>
    </row>
    <row r="17996" ht="15.75" customHeight="1">
      <c r="A17996" s="79">
        <f t="shared" si="3"/>
        <v>59998</v>
      </c>
      <c r="H17996" s="77"/>
      <c r="I17996" s="77"/>
      <c r="J17996" s="77"/>
      <c r="K17996" s="77"/>
      <c r="L17996" s="77"/>
      <c r="M17996" s="77"/>
    </row>
    <row r="17997" ht="15.75" customHeight="1">
      <c r="A17997" s="79">
        <f t="shared" si="3"/>
        <v>59999</v>
      </c>
      <c r="H17997" s="77"/>
      <c r="I17997" s="77"/>
      <c r="J17997" s="77"/>
      <c r="K17997" s="77"/>
      <c r="L17997" s="77"/>
      <c r="M17997" s="77"/>
    </row>
    <row r="17998" ht="15.75" customHeight="1">
      <c r="A17998" s="79">
        <f t="shared" si="3"/>
        <v>60000</v>
      </c>
      <c r="H17998" s="77"/>
      <c r="I17998" s="77"/>
      <c r="J17998" s="77"/>
      <c r="K17998" s="77"/>
      <c r="L17998" s="77"/>
      <c r="M17998" s="77"/>
    </row>
    <row r="17999" ht="15.75" customHeight="1">
      <c r="A17999" s="79">
        <f t="shared" si="3"/>
        <v>60001</v>
      </c>
      <c r="H17999" s="77"/>
      <c r="I17999" s="77"/>
      <c r="J17999" s="77"/>
      <c r="K17999" s="77"/>
      <c r="L17999" s="77"/>
      <c r="M17999" s="77"/>
    </row>
    <row r="18000" ht="15.75" customHeight="1">
      <c r="A18000" s="79">
        <f t="shared" si="3"/>
        <v>60002</v>
      </c>
      <c r="H18000" s="77"/>
      <c r="I18000" s="77"/>
      <c r="J18000" s="77"/>
      <c r="K18000" s="77"/>
      <c r="L18000" s="77"/>
      <c r="M18000" s="77"/>
    </row>
    <row r="18001" ht="15.75" customHeight="1">
      <c r="A18001" s="79">
        <f t="shared" si="3"/>
        <v>60003</v>
      </c>
      <c r="H18001" s="77"/>
      <c r="I18001" s="77"/>
      <c r="J18001" s="77"/>
      <c r="K18001" s="77"/>
      <c r="L18001" s="77"/>
      <c r="M18001" s="77"/>
    </row>
    <row r="18002" ht="15.75" customHeight="1">
      <c r="A18002" s="79">
        <f t="shared" si="3"/>
        <v>60004</v>
      </c>
      <c r="H18002" s="77"/>
      <c r="I18002" s="77"/>
      <c r="J18002" s="77"/>
      <c r="K18002" s="77"/>
      <c r="L18002" s="77"/>
      <c r="M18002" s="77"/>
    </row>
    <row r="18003" ht="15.75" customHeight="1">
      <c r="A18003" s="79">
        <f t="shared" si="3"/>
        <v>60005</v>
      </c>
      <c r="H18003" s="77"/>
      <c r="I18003" s="77"/>
      <c r="J18003" s="77"/>
      <c r="K18003" s="77"/>
      <c r="L18003" s="77"/>
      <c r="M18003" s="77"/>
    </row>
    <row r="18004" ht="15.75" customHeight="1">
      <c r="A18004" s="79">
        <f t="shared" si="3"/>
        <v>60006</v>
      </c>
      <c r="H18004" s="77"/>
      <c r="I18004" s="77"/>
      <c r="J18004" s="77"/>
      <c r="K18004" s="77"/>
      <c r="L18004" s="77"/>
      <c r="M18004" s="77"/>
    </row>
    <row r="18005" ht="15.75" customHeight="1">
      <c r="A18005" s="79">
        <f t="shared" si="3"/>
        <v>60007</v>
      </c>
      <c r="H18005" s="77"/>
      <c r="I18005" s="77"/>
      <c r="J18005" s="77"/>
      <c r="K18005" s="77"/>
      <c r="L18005" s="77"/>
      <c r="M18005" s="77"/>
    </row>
    <row r="18006" ht="15.75" customHeight="1">
      <c r="A18006" s="79">
        <f t="shared" si="3"/>
        <v>60008</v>
      </c>
      <c r="H18006" s="77"/>
      <c r="I18006" s="77"/>
      <c r="J18006" s="77"/>
      <c r="K18006" s="77"/>
      <c r="L18006" s="77"/>
      <c r="M18006" s="77"/>
    </row>
    <row r="18007" ht="15.75" customHeight="1">
      <c r="A18007" s="79">
        <f t="shared" si="3"/>
        <v>60009</v>
      </c>
      <c r="H18007" s="77"/>
      <c r="I18007" s="77"/>
      <c r="J18007" s="77"/>
      <c r="K18007" s="77"/>
      <c r="L18007" s="77"/>
      <c r="M18007" s="77"/>
    </row>
    <row r="18008" ht="15.75" customHeight="1">
      <c r="A18008" s="79">
        <f t="shared" si="3"/>
        <v>60010</v>
      </c>
      <c r="H18008" s="77"/>
      <c r="I18008" s="77"/>
      <c r="J18008" s="77"/>
      <c r="K18008" s="77"/>
      <c r="L18008" s="77"/>
      <c r="M18008" s="77"/>
    </row>
    <row r="18009" ht="15.75" customHeight="1">
      <c r="A18009" s="79">
        <f t="shared" si="3"/>
        <v>60011</v>
      </c>
      <c r="H18009" s="77"/>
      <c r="I18009" s="77"/>
      <c r="J18009" s="77"/>
      <c r="K18009" s="77"/>
      <c r="L18009" s="77"/>
      <c r="M18009" s="77"/>
    </row>
    <row r="18010" ht="15.75" customHeight="1">
      <c r="A18010" s="79">
        <f t="shared" si="3"/>
        <v>60012</v>
      </c>
      <c r="H18010" s="77"/>
      <c r="I18010" s="77"/>
      <c r="J18010" s="77"/>
      <c r="K18010" s="77"/>
      <c r="L18010" s="77"/>
      <c r="M18010" s="77"/>
    </row>
    <row r="18011" ht="15.75" customHeight="1">
      <c r="A18011" s="79">
        <f t="shared" si="3"/>
        <v>60013</v>
      </c>
      <c r="H18011" s="77"/>
      <c r="I18011" s="77"/>
      <c r="J18011" s="77"/>
      <c r="K18011" s="77"/>
      <c r="L18011" s="77"/>
      <c r="M18011" s="77"/>
    </row>
    <row r="18012" ht="15.75" customHeight="1">
      <c r="A18012" s="79">
        <f t="shared" si="3"/>
        <v>60014</v>
      </c>
      <c r="H18012" s="77"/>
      <c r="I18012" s="77"/>
      <c r="J18012" s="77"/>
      <c r="K18012" s="77"/>
      <c r="L18012" s="77"/>
      <c r="M18012" s="77"/>
    </row>
    <row r="18013" ht="15.75" customHeight="1">
      <c r="A18013" s="79">
        <f t="shared" si="3"/>
        <v>60015</v>
      </c>
      <c r="H18013" s="77"/>
      <c r="I18013" s="77"/>
      <c r="J18013" s="77"/>
      <c r="K18013" s="77"/>
      <c r="L18013" s="77"/>
      <c r="M18013" s="77"/>
    </row>
    <row r="18014" ht="15.75" customHeight="1">
      <c r="A18014" s="79">
        <f t="shared" si="3"/>
        <v>60016</v>
      </c>
      <c r="H18014" s="77"/>
      <c r="I18014" s="77"/>
      <c r="J18014" s="77"/>
      <c r="K18014" s="77"/>
      <c r="L18014" s="77"/>
      <c r="M18014" s="77"/>
    </row>
    <row r="18015" ht="15.75" customHeight="1">
      <c r="A18015" s="79">
        <f t="shared" si="3"/>
        <v>60017</v>
      </c>
      <c r="H18015" s="77"/>
      <c r="I18015" s="77"/>
      <c r="J18015" s="77"/>
      <c r="K18015" s="77"/>
      <c r="L18015" s="77"/>
      <c r="M18015" s="77"/>
    </row>
    <row r="18016" ht="15.75" customHeight="1">
      <c r="A18016" s="79">
        <f t="shared" si="3"/>
        <v>60018</v>
      </c>
      <c r="H18016" s="77"/>
      <c r="I18016" s="77"/>
      <c r="J18016" s="77"/>
      <c r="K18016" s="77"/>
      <c r="L18016" s="77"/>
      <c r="M18016" s="77"/>
    </row>
    <row r="18017" ht="15.75" customHeight="1">
      <c r="A18017" s="79">
        <f t="shared" si="3"/>
        <v>60019</v>
      </c>
      <c r="H18017" s="77"/>
      <c r="I18017" s="77"/>
      <c r="J18017" s="77"/>
      <c r="K18017" s="77"/>
      <c r="L18017" s="77"/>
      <c r="M18017" s="77"/>
    </row>
    <row r="18018" ht="15.75" customHeight="1">
      <c r="A18018" s="79">
        <f t="shared" si="3"/>
        <v>60020</v>
      </c>
      <c r="H18018" s="77"/>
      <c r="I18018" s="77"/>
      <c r="J18018" s="77"/>
      <c r="K18018" s="77"/>
      <c r="L18018" s="77"/>
      <c r="M18018" s="77"/>
    </row>
    <row r="18019" ht="15.75" customHeight="1">
      <c r="A18019" s="79">
        <f t="shared" si="3"/>
        <v>60021</v>
      </c>
      <c r="H18019" s="77"/>
      <c r="I18019" s="77"/>
      <c r="J18019" s="77"/>
      <c r="K18019" s="77"/>
      <c r="L18019" s="77"/>
      <c r="M18019" s="77"/>
    </row>
    <row r="18020" ht="15.75" customHeight="1">
      <c r="A18020" s="79">
        <f t="shared" si="3"/>
        <v>60022</v>
      </c>
      <c r="H18020" s="77"/>
      <c r="I18020" s="77"/>
      <c r="J18020" s="77"/>
      <c r="K18020" s="77"/>
      <c r="L18020" s="77"/>
      <c r="M18020" s="77"/>
    </row>
    <row r="18021" ht="15.75" customHeight="1">
      <c r="A18021" s="79">
        <f t="shared" si="3"/>
        <v>60023</v>
      </c>
      <c r="H18021" s="77"/>
      <c r="I18021" s="77"/>
      <c r="J18021" s="77"/>
      <c r="K18021" s="77"/>
      <c r="L18021" s="77"/>
      <c r="M18021" s="77"/>
    </row>
    <row r="18022" ht="15.75" customHeight="1">
      <c r="A18022" s="79">
        <f t="shared" si="3"/>
        <v>60024</v>
      </c>
      <c r="H18022" s="77"/>
      <c r="I18022" s="77"/>
      <c r="J18022" s="77"/>
      <c r="K18022" s="77"/>
      <c r="L18022" s="77"/>
      <c r="M18022" s="77"/>
    </row>
    <row r="18023" ht="15.75" customHeight="1">
      <c r="A18023" s="79">
        <f t="shared" si="3"/>
        <v>60025</v>
      </c>
      <c r="H18023" s="77"/>
      <c r="I18023" s="77"/>
      <c r="J18023" s="77"/>
      <c r="K18023" s="77"/>
      <c r="L18023" s="77"/>
      <c r="M18023" s="77"/>
    </row>
    <row r="18024" ht="15.75" customHeight="1">
      <c r="A18024" s="79">
        <f t="shared" si="3"/>
        <v>60026</v>
      </c>
      <c r="H18024" s="77"/>
      <c r="I18024" s="77"/>
      <c r="J18024" s="77"/>
      <c r="K18024" s="77"/>
      <c r="L18024" s="77"/>
      <c r="M18024" s="77"/>
    </row>
    <row r="18025" ht="15.75" customHeight="1">
      <c r="A18025" s="79">
        <f t="shared" si="3"/>
        <v>60027</v>
      </c>
      <c r="H18025" s="77"/>
      <c r="I18025" s="77"/>
      <c r="J18025" s="77"/>
      <c r="K18025" s="77"/>
      <c r="L18025" s="77"/>
      <c r="M18025" s="77"/>
    </row>
    <row r="18026" ht="15.75" customHeight="1">
      <c r="A18026" s="79">
        <f t="shared" si="3"/>
        <v>60028</v>
      </c>
      <c r="H18026" s="77"/>
      <c r="I18026" s="77"/>
      <c r="J18026" s="77"/>
      <c r="K18026" s="77"/>
      <c r="L18026" s="77"/>
      <c r="M18026" s="77"/>
    </row>
    <row r="18027" ht="15.75" customHeight="1">
      <c r="A18027" s="79">
        <f t="shared" si="3"/>
        <v>60029</v>
      </c>
      <c r="H18027" s="77"/>
      <c r="I18027" s="77"/>
      <c r="J18027" s="77"/>
      <c r="K18027" s="77"/>
      <c r="L18027" s="77"/>
      <c r="M18027" s="77"/>
    </row>
    <row r="18028" ht="15.75" customHeight="1">
      <c r="A18028" s="79">
        <f t="shared" si="3"/>
        <v>60030</v>
      </c>
      <c r="H18028" s="77"/>
      <c r="I18028" s="77"/>
      <c r="J18028" s="77"/>
      <c r="K18028" s="77"/>
      <c r="L18028" s="77"/>
      <c r="M18028" s="77"/>
    </row>
    <row r="18029" ht="15.75" customHeight="1">
      <c r="A18029" s="79">
        <f t="shared" si="3"/>
        <v>60031</v>
      </c>
      <c r="H18029" s="77"/>
      <c r="I18029" s="77"/>
      <c r="J18029" s="77"/>
      <c r="K18029" s="77"/>
      <c r="L18029" s="77"/>
      <c r="M18029" s="77"/>
    </row>
    <row r="18030" ht="15.75" customHeight="1">
      <c r="A18030" s="79">
        <f t="shared" si="3"/>
        <v>60032</v>
      </c>
      <c r="H18030" s="77"/>
      <c r="I18030" s="77"/>
      <c r="J18030" s="77"/>
      <c r="K18030" s="77"/>
      <c r="L18030" s="77"/>
      <c r="M18030" s="77"/>
    </row>
    <row r="18031" ht="15.75" customHeight="1">
      <c r="A18031" s="79">
        <f t="shared" si="3"/>
        <v>60033</v>
      </c>
      <c r="H18031" s="77"/>
      <c r="I18031" s="77"/>
      <c r="J18031" s="77"/>
      <c r="K18031" s="77"/>
      <c r="L18031" s="77"/>
      <c r="M18031" s="77"/>
    </row>
    <row r="18032" ht="15.75" customHeight="1">
      <c r="A18032" s="79">
        <f t="shared" si="3"/>
        <v>60034</v>
      </c>
      <c r="H18032" s="77"/>
      <c r="I18032" s="77"/>
      <c r="J18032" s="77"/>
      <c r="K18032" s="77"/>
      <c r="L18032" s="77"/>
      <c r="M18032" s="77"/>
    </row>
    <row r="18033" ht="15.75" customHeight="1">
      <c r="A18033" s="79">
        <f t="shared" si="3"/>
        <v>60035</v>
      </c>
      <c r="H18033" s="77"/>
      <c r="I18033" s="77"/>
      <c r="J18033" s="77"/>
      <c r="K18033" s="77"/>
      <c r="L18033" s="77"/>
      <c r="M18033" s="77"/>
    </row>
    <row r="18034" ht="15.75" customHeight="1">
      <c r="A18034" s="79">
        <f t="shared" si="3"/>
        <v>60036</v>
      </c>
      <c r="H18034" s="77"/>
      <c r="I18034" s="77"/>
      <c r="J18034" s="77"/>
      <c r="K18034" s="77"/>
      <c r="L18034" s="77"/>
      <c r="M18034" s="77"/>
    </row>
    <row r="18035" ht="15.75" customHeight="1">
      <c r="A18035" s="79">
        <f t="shared" si="3"/>
        <v>60037</v>
      </c>
      <c r="H18035" s="77"/>
      <c r="I18035" s="77"/>
      <c r="J18035" s="77"/>
      <c r="K18035" s="77"/>
      <c r="L18035" s="77"/>
      <c r="M18035" s="77"/>
    </row>
    <row r="18036" ht="15.75" customHeight="1">
      <c r="A18036" s="79">
        <f t="shared" si="3"/>
        <v>60038</v>
      </c>
      <c r="H18036" s="77"/>
      <c r="I18036" s="77"/>
      <c r="J18036" s="77"/>
      <c r="K18036" s="77"/>
      <c r="L18036" s="77"/>
      <c r="M18036" s="77"/>
    </row>
    <row r="18037" ht="15.75" customHeight="1">
      <c r="A18037" s="79">
        <f t="shared" si="3"/>
        <v>60039</v>
      </c>
      <c r="H18037" s="77"/>
      <c r="I18037" s="77"/>
      <c r="J18037" s="77"/>
      <c r="K18037" s="77"/>
      <c r="L18037" s="77"/>
      <c r="M18037" s="77"/>
    </row>
    <row r="18038" ht="15.75" customHeight="1">
      <c r="A18038" s="79">
        <f t="shared" si="3"/>
        <v>60040</v>
      </c>
      <c r="H18038" s="77"/>
      <c r="I18038" s="77"/>
      <c r="J18038" s="77"/>
      <c r="K18038" s="77"/>
      <c r="L18038" s="77"/>
      <c r="M18038" s="77"/>
    </row>
    <row r="18039" ht="15.75" customHeight="1">
      <c r="A18039" s="79">
        <f t="shared" si="3"/>
        <v>60041</v>
      </c>
      <c r="H18039" s="77"/>
      <c r="I18039" s="77"/>
      <c r="J18039" s="77"/>
      <c r="K18039" s="77"/>
      <c r="L18039" s="77"/>
      <c r="M18039" s="77"/>
    </row>
    <row r="18040" ht="15.75" customHeight="1">
      <c r="A18040" s="79">
        <f t="shared" si="3"/>
        <v>60042</v>
      </c>
      <c r="H18040" s="77"/>
      <c r="I18040" s="77"/>
      <c r="J18040" s="77"/>
      <c r="K18040" s="77"/>
      <c r="L18040" s="77"/>
      <c r="M18040" s="77"/>
    </row>
    <row r="18041" ht="15.75" customHeight="1">
      <c r="A18041" s="79">
        <f t="shared" si="3"/>
        <v>60043</v>
      </c>
      <c r="H18041" s="77"/>
      <c r="I18041" s="77"/>
      <c r="J18041" s="77"/>
      <c r="K18041" s="77"/>
      <c r="L18041" s="77"/>
      <c r="M18041" s="77"/>
    </row>
    <row r="18042" ht="15.75" customHeight="1">
      <c r="A18042" s="79">
        <f t="shared" si="3"/>
        <v>60044</v>
      </c>
      <c r="H18042" s="77"/>
      <c r="I18042" s="77"/>
      <c r="J18042" s="77"/>
      <c r="K18042" s="77"/>
      <c r="L18042" s="77"/>
      <c r="M18042" s="77"/>
    </row>
    <row r="18043" ht="15.75" customHeight="1">
      <c r="A18043" s="79">
        <f t="shared" si="3"/>
        <v>60045</v>
      </c>
      <c r="H18043" s="77"/>
      <c r="I18043" s="77"/>
      <c r="J18043" s="77"/>
      <c r="K18043" s="77"/>
      <c r="L18043" s="77"/>
      <c r="M18043" s="77"/>
    </row>
    <row r="18044" ht="15.75" customHeight="1">
      <c r="A18044" s="79">
        <f t="shared" si="3"/>
        <v>60046</v>
      </c>
      <c r="H18044" s="77"/>
      <c r="I18044" s="77"/>
      <c r="J18044" s="77"/>
      <c r="K18044" s="77"/>
      <c r="L18044" s="77"/>
      <c r="M18044" s="77"/>
    </row>
    <row r="18045" ht="15.75" customHeight="1">
      <c r="A18045" s="79">
        <f t="shared" si="3"/>
        <v>60047</v>
      </c>
      <c r="H18045" s="77"/>
      <c r="I18045" s="77"/>
      <c r="J18045" s="77"/>
      <c r="K18045" s="77"/>
      <c r="L18045" s="77"/>
      <c r="M18045" s="77"/>
    </row>
    <row r="18046" ht="15.75" customHeight="1">
      <c r="A18046" s="79">
        <f t="shared" si="3"/>
        <v>60048</v>
      </c>
      <c r="H18046" s="77"/>
      <c r="I18046" s="77"/>
      <c r="J18046" s="77"/>
      <c r="K18046" s="77"/>
      <c r="L18046" s="77"/>
      <c r="M18046" s="77"/>
    </row>
    <row r="18047" ht="15.75" customHeight="1">
      <c r="A18047" s="79">
        <f t="shared" si="3"/>
        <v>60049</v>
      </c>
      <c r="H18047" s="77"/>
      <c r="I18047" s="77"/>
      <c r="J18047" s="77"/>
      <c r="K18047" s="77"/>
      <c r="L18047" s="77"/>
      <c r="M18047" s="77"/>
    </row>
    <row r="18048" ht="15.75" customHeight="1">
      <c r="A18048" s="79">
        <f t="shared" si="3"/>
        <v>60050</v>
      </c>
      <c r="H18048" s="77"/>
      <c r="I18048" s="77"/>
      <c r="J18048" s="77"/>
      <c r="K18048" s="77"/>
      <c r="L18048" s="77"/>
      <c r="M18048" s="77"/>
    </row>
    <row r="18049" ht="15.75" customHeight="1">
      <c r="A18049" s="79">
        <f t="shared" si="3"/>
        <v>60051</v>
      </c>
      <c r="H18049" s="77"/>
      <c r="I18049" s="77"/>
      <c r="J18049" s="77"/>
      <c r="K18049" s="77"/>
      <c r="L18049" s="77"/>
      <c r="M18049" s="77"/>
    </row>
    <row r="18050" ht="15.75" customHeight="1">
      <c r="A18050" s="79">
        <f t="shared" si="3"/>
        <v>60052</v>
      </c>
      <c r="H18050" s="77"/>
      <c r="I18050" s="77"/>
      <c r="J18050" s="77"/>
      <c r="K18050" s="77"/>
      <c r="L18050" s="77"/>
      <c r="M18050" s="77"/>
    </row>
    <row r="18051" ht="15.75" customHeight="1">
      <c r="A18051" s="79">
        <f t="shared" si="3"/>
        <v>60053</v>
      </c>
      <c r="H18051" s="77"/>
      <c r="I18051" s="77"/>
      <c r="J18051" s="77"/>
      <c r="K18051" s="77"/>
      <c r="L18051" s="77"/>
      <c r="M18051" s="77"/>
    </row>
    <row r="18052" ht="15.75" customHeight="1">
      <c r="A18052" s="79">
        <f t="shared" si="3"/>
        <v>60054</v>
      </c>
      <c r="H18052" s="77"/>
      <c r="I18052" s="77"/>
      <c r="J18052" s="77"/>
      <c r="K18052" s="77"/>
      <c r="L18052" s="77"/>
      <c r="M18052" s="77"/>
    </row>
    <row r="18053" ht="15.75" customHeight="1">
      <c r="A18053" s="79">
        <f t="shared" si="3"/>
        <v>60055</v>
      </c>
      <c r="H18053" s="77"/>
      <c r="I18053" s="77"/>
      <c r="J18053" s="77"/>
      <c r="K18053" s="77"/>
      <c r="L18053" s="77"/>
      <c r="M18053" s="77"/>
    </row>
    <row r="18054" ht="15.75" customHeight="1">
      <c r="A18054" s="79">
        <f t="shared" si="3"/>
        <v>60056</v>
      </c>
      <c r="H18054" s="77"/>
      <c r="I18054" s="77"/>
      <c r="J18054" s="77"/>
      <c r="K18054" s="77"/>
      <c r="L18054" s="77"/>
      <c r="M18054" s="77"/>
    </row>
    <row r="18055" ht="15.75" customHeight="1">
      <c r="A18055" s="79">
        <f t="shared" si="3"/>
        <v>60057</v>
      </c>
      <c r="H18055" s="77"/>
      <c r="I18055" s="77"/>
      <c r="J18055" s="77"/>
      <c r="K18055" s="77"/>
      <c r="L18055" s="77"/>
      <c r="M18055" s="77"/>
    </row>
    <row r="18056" ht="15.75" customHeight="1">
      <c r="A18056" s="79">
        <f t="shared" si="3"/>
        <v>60058</v>
      </c>
      <c r="H18056" s="77"/>
      <c r="I18056" s="77"/>
      <c r="J18056" s="77"/>
      <c r="K18056" s="77"/>
      <c r="L18056" s="77"/>
      <c r="M18056" s="77"/>
    </row>
    <row r="18057" ht="15.75" customHeight="1">
      <c r="A18057" s="79">
        <f t="shared" si="3"/>
        <v>60059</v>
      </c>
      <c r="H18057" s="77"/>
      <c r="I18057" s="77"/>
      <c r="J18057" s="77"/>
      <c r="K18057" s="77"/>
      <c r="L18057" s="77"/>
      <c r="M18057" s="77"/>
    </row>
    <row r="18058" ht="15.75" customHeight="1">
      <c r="A18058" s="79">
        <f t="shared" si="3"/>
        <v>60060</v>
      </c>
      <c r="H18058" s="77"/>
      <c r="I18058" s="77"/>
      <c r="J18058" s="77"/>
      <c r="K18058" s="77"/>
      <c r="L18058" s="77"/>
      <c r="M18058" s="77"/>
    </row>
    <row r="18059" ht="15.75" customHeight="1">
      <c r="A18059" s="79">
        <f t="shared" si="3"/>
        <v>60061</v>
      </c>
      <c r="H18059" s="77"/>
      <c r="I18059" s="77"/>
      <c r="J18059" s="77"/>
      <c r="K18059" s="77"/>
      <c r="L18059" s="77"/>
      <c r="M18059" s="77"/>
    </row>
    <row r="18060" ht="15.75" customHeight="1">
      <c r="A18060" s="79">
        <f t="shared" si="3"/>
        <v>60062</v>
      </c>
      <c r="H18060" s="77"/>
      <c r="I18060" s="77"/>
      <c r="J18060" s="77"/>
      <c r="K18060" s="77"/>
      <c r="L18060" s="77"/>
      <c r="M18060" s="77"/>
    </row>
    <row r="18061" ht="15.75" customHeight="1">
      <c r="A18061" s="79">
        <f t="shared" si="3"/>
        <v>60063</v>
      </c>
      <c r="H18061" s="77"/>
      <c r="I18061" s="77"/>
      <c r="J18061" s="77"/>
      <c r="K18061" s="77"/>
      <c r="L18061" s="77"/>
      <c r="M18061" s="77"/>
    </row>
    <row r="18062" ht="15.75" customHeight="1">
      <c r="A18062" s="79">
        <f t="shared" si="3"/>
        <v>60064</v>
      </c>
      <c r="H18062" s="77"/>
      <c r="I18062" s="77"/>
      <c r="J18062" s="77"/>
      <c r="K18062" s="77"/>
      <c r="L18062" s="77"/>
      <c r="M18062" s="77"/>
    </row>
    <row r="18063" ht="15.75" customHeight="1">
      <c r="A18063" s="79">
        <f t="shared" si="3"/>
        <v>60065</v>
      </c>
      <c r="H18063" s="77"/>
      <c r="I18063" s="77"/>
      <c r="J18063" s="77"/>
      <c r="K18063" s="77"/>
      <c r="L18063" s="77"/>
      <c r="M18063" s="77"/>
    </row>
    <row r="18064" ht="15.75" customHeight="1">
      <c r="A18064" s="79">
        <f t="shared" si="3"/>
        <v>60066</v>
      </c>
      <c r="H18064" s="77"/>
      <c r="I18064" s="77"/>
      <c r="J18064" s="77"/>
      <c r="K18064" s="77"/>
      <c r="L18064" s="77"/>
      <c r="M18064" s="77"/>
    </row>
    <row r="18065" ht="15.75" customHeight="1">
      <c r="A18065" s="79">
        <f t="shared" si="3"/>
        <v>60067</v>
      </c>
      <c r="H18065" s="77"/>
      <c r="I18065" s="77"/>
      <c r="J18065" s="77"/>
      <c r="K18065" s="77"/>
      <c r="L18065" s="77"/>
      <c r="M18065" s="77"/>
    </row>
    <row r="18066" ht="15.75" customHeight="1">
      <c r="A18066" s="79">
        <f t="shared" si="3"/>
        <v>60068</v>
      </c>
      <c r="H18066" s="77"/>
      <c r="I18066" s="77"/>
      <c r="J18066" s="77"/>
      <c r="K18066" s="77"/>
      <c r="L18066" s="77"/>
      <c r="M18066" s="77"/>
    </row>
    <row r="18067" ht="15.75" customHeight="1">
      <c r="A18067" s="79">
        <f t="shared" si="3"/>
        <v>60069</v>
      </c>
      <c r="H18067" s="77"/>
      <c r="I18067" s="77"/>
      <c r="J18067" s="77"/>
      <c r="K18067" s="77"/>
      <c r="L18067" s="77"/>
      <c r="M18067" s="77"/>
    </row>
    <row r="18068" ht="15.75" customHeight="1">
      <c r="A18068" s="79">
        <f t="shared" si="3"/>
        <v>60070</v>
      </c>
      <c r="H18068" s="77"/>
      <c r="I18068" s="77"/>
      <c r="J18068" s="77"/>
      <c r="K18068" s="77"/>
      <c r="L18068" s="77"/>
      <c r="M18068" s="77"/>
    </row>
    <row r="18069" ht="15.75" customHeight="1">
      <c r="A18069" s="79">
        <f t="shared" si="3"/>
        <v>60071</v>
      </c>
      <c r="H18069" s="77"/>
      <c r="I18069" s="77"/>
      <c r="J18069" s="77"/>
      <c r="K18069" s="77"/>
      <c r="L18069" s="77"/>
      <c r="M18069" s="77"/>
    </row>
    <row r="18070" ht="15.75" customHeight="1">
      <c r="A18070" s="79">
        <f t="shared" si="3"/>
        <v>60072</v>
      </c>
      <c r="H18070" s="77"/>
      <c r="I18070" s="77"/>
      <c r="J18070" s="77"/>
      <c r="K18070" s="77"/>
      <c r="L18070" s="77"/>
      <c r="M18070" s="77"/>
    </row>
    <row r="18071" ht="15.75" customHeight="1">
      <c r="A18071" s="79">
        <f t="shared" si="3"/>
        <v>60073</v>
      </c>
      <c r="H18071" s="77"/>
      <c r="I18071" s="77"/>
      <c r="J18071" s="77"/>
      <c r="K18071" s="77"/>
      <c r="L18071" s="77"/>
      <c r="M18071" s="77"/>
    </row>
    <row r="18072" ht="15.75" customHeight="1">
      <c r="A18072" s="79">
        <f t="shared" si="3"/>
        <v>60074</v>
      </c>
      <c r="H18072" s="77"/>
      <c r="I18072" s="77"/>
      <c r="J18072" s="77"/>
      <c r="K18072" s="77"/>
      <c r="L18072" s="77"/>
      <c r="M18072" s="77"/>
    </row>
    <row r="18073" ht="15.75" customHeight="1">
      <c r="A18073" s="79">
        <f t="shared" si="3"/>
        <v>60075</v>
      </c>
      <c r="H18073" s="77"/>
      <c r="I18073" s="77"/>
      <c r="J18073" s="77"/>
      <c r="K18073" s="77"/>
      <c r="L18073" s="77"/>
      <c r="M18073" s="77"/>
    </row>
    <row r="18074" ht="15.75" customHeight="1">
      <c r="A18074" s="79">
        <f t="shared" si="3"/>
        <v>60076</v>
      </c>
      <c r="H18074" s="77"/>
      <c r="I18074" s="77"/>
      <c r="J18074" s="77"/>
      <c r="K18074" s="77"/>
      <c r="L18074" s="77"/>
      <c r="M18074" s="77"/>
    </row>
    <row r="18075" ht="15.75" customHeight="1">
      <c r="A18075" s="79">
        <f t="shared" si="3"/>
        <v>60077</v>
      </c>
      <c r="H18075" s="77"/>
      <c r="I18075" s="77"/>
      <c r="J18075" s="77"/>
      <c r="K18075" s="77"/>
      <c r="L18075" s="77"/>
      <c r="M18075" s="77"/>
    </row>
    <row r="18076" ht="15.75" customHeight="1">
      <c r="A18076" s="79">
        <f t="shared" si="3"/>
        <v>60078</v>
      </c>
      <c r="H18076" s="77"/>
      <c r="I18076" s="77"/>
      <c r="J18076" s="77"/>
      <c r="K18076" s="77"/>
      <c r="L18076" s="77"/>
      <c r="M18076" s="77"/>
    </row>
    <row r="18077" ht="15.75" customHeight="1">
      <c r="A18077" s="79">
        <f t="shared" si="3"/>
        <v>60079</v>
      </c>
      <c r="H18077" s="77"/>
      <c r="I18077" s="77"/>
      <c r="J18077" s="77"/>
      <c r="K18077" s="77"/>
      <c r="L18077" s="77"/>
      <c r="M18077" s="77"/>
    </row>
    <row r="18078" ht="15.75" customHeight="1">
      <c r="A18078" s="79">
        <f t="shared" si="3"/>
        <v>60080</v>
      </c>
      <c r="H18078" s="77"/>
      <c r="I18078" s="77"/>
      <c r="J18078" s="77"/>
      <c r="K18078" s="77"/>
      <c r="L18078" s="77"/>
      <c r="M18078" s="77"/>
    </row>
    <row r="18079" ht="15.75" customHeight="1">
      <c r="A18079" s="79">
        <f t="shared" si="3"/>
        <v>60081</v>
      </c>
      <c r="H18079" s="77"/>
      <c r="I18079" s="77"/>
      <c r="J18079" s="77"/>
      <c r="K18079" s="77"/>
      <c r="L18079" s="77"/>
      <c r="M18079" s="77"/>
    </row>
    <row r="18080" ht="15.75" customHeight="1">
      <c r="A18080" s="79">
        <f t="shared" si="3"/>
        <v>60082</v>
      </c>
      <c r="H18080" s="77"/>
      <c r="I18080" s="77"/>
      <c r="J18080" s="77"/>
      <c r="K18080" s="77"/>
      <c r="L18080" s="77"/>
      <c r="M18080" s="77"/>
    </row>
    <row r="18081" ht="15.75" customHeight="1">
      <c r="A18081" s="79">
        <f t="shared" si="3"/>
        <v>60083</v>
      </c>
      <c r="H18081" s="77"/>
      <c r="I18081" s="77"/>
      <c r="J18081" s="77"/>
      <c r="K18081" s="77"/>
      <c r="L18081" s="77"/>
      <c r="M18081" s="77"/>
    </row>
    <row r="18082" ht="15.75" customHeight="1">
      <c r="A18082" s="79">
        <f t="shared" si="3"/>
        <v>60084</v>
      </c>
      <c r="H18082" s="77"/>
      <c r="I18082" s="77"/>
      <c r="J18082" s="77"/>
      <c r="K18082" s="77"/>
      <c r="L18082" s="77"/>
      <c r="M18082" s="77"/>
    </row>
    <row r="18083" ht="15.75" customHeight="1">
      <c r="A18083" s="79">
        <f t="shared" si="3"/>
        <v>60085</v>
      </c>
      <c r="H18083" s="77"/>
      <c r="I18083" s="77"/>
      <c r="J18083" s="77"/>
      <c r="K18083" s="77"/>
      <c r="L18083" s="77"/>
      <c r="M18083" s="77"/>
    </row>
    <row r="18084" ht="15.75" customHeight="1">
      <c r="A18084" s="79">
        <f t="shared" si="3"/>
        <v>60086</v>
      </c>
      <c r="H18084" s="77"/>
      <c r="I18084" s="77"/>
      <c r="J18084" s="77"/>
      <c r="K18084" s="77"/>
      <c r="L18084" s="77"/>
      <c r="M18084" s="77"/>
    </row>
    <row r="18085" ht="15.75" customHeight="1">
      <c r="A18085" s="79">
        <f t="shared" si="3"/>
        <v>60087</v>
      </c>
      <c r="H18085" s="77"/>
      <c r="I18085" s="77"/>
      <c r="J18085" s="77"/>
      <c r="K18085" s="77"/>
      <c r="L18085" s="77"/>
      <c r="M18085" s="77"/>
    </row>
    <row r="18086" ht="15.75" customHeight="1">
      <c r="A18086" s="79">
        <f t="shared" si="3"/>
        <v>60088</v>
      </c>
      <c r="H18086" s="77"/>
      <c r="I18086" s="77"/>
      <c r="J18086" s="77"/>
      <c r="K18086" s="77"/>
      <c r="L18086" s="77"/>
      <c r="M18086" s="77"/>
    </row>
    <row r="18087" ht="15.75" customHeight="1">
      <c r="A18087" s="79">
        <f t="shared" si="3"/>
        <v>60089</v>
      </c>
      <c r="H18087" s="77"/>
      <c r="I18087" s="77"/>
      <c r="J18087" s="77"/>
      <c r="K18087" s="77"/>
      <c r="L18087" s="77"/>
      <c r="M18087" s="77"/>
    </row>
    <row r="18088" ht="15.75" customHeight="1">
      <c r="A18088" s="79">
        <f t="shared" si="3"/>
        <v>60090</v>
      </c>
      <c r="H18088" s="77"/>
      <c r="I18088" s="77"/>
      <c r="J18088" s="77"/>
      <c r="K18088" s="77"/>
      <c r="L18088" s="77"/>
      <c r="M18088" s="77"/>
    </row>
    <row r="18089" ht="15.75" customHeight="1">
      <c r="A18089" s="79">
        <f t="shared" si="3"/>
        <v>60091</v>
      </c>
      <c r="H18089" s="77"/>
      <c r="I18089" s="77"/>
      <c r="J18089" s="77"/>
      <c r="K18089" s="77"/>
      <c r="L18089" s="77"/>
      <c r="M18089" s="77"/>
    </row>
    <row r="18090" ht="15.75" customHeight="1">
      <c r="A18090" s="79">
        <f t="shared" si="3"/>
        <v>60092</v>
      </c>
      <c r="H18090" s="77"/>
      <c r="I18090" s="77"/>
      <c r="J18090" s="77"/>
      <c r="K18090" s="77"/>
      <c r="L18090" s="77"/>
      <c r="M18090" s="77"/>
    </row>
    <row r="18091" ht="15.75" customHeight="1">
      <c r="A18091" s="79">
        <f t="shared" si="3"/>
        <v>60093</v>
      </c>
      <c r="H18091" s="77"/>
      <c r="I18091" s="77"/>
      <c r="J18091" s="77"/>
      <c r="K18091" s="77"/>
      <c r="L18091" s="77"/>
      <c r="M18091" s="77"/>
    </row>
    <row r="18092" ht="15.75" customHeight="1">
      <c r="A18092" s="79">
        <f t="shared" si="3"/>
        <v>60094</v>
      </c>
      <c r="H18092" s="77"/>
      <c r="I18092" s="77"/>
      <c r="J18092" s="77"/>
      <c r="K18092" s="77"/>
      <c r="L18092" s="77"/>
      <c r="M18092" s="77"/>
    </row>
    <row r="18093" ht="15.75" customHeight="1">
      <c r="A18093" s="79">
        <f t="shared" si="3"/>
        <v>60095</v>
      </c>
      <c r="H18093" s="77"/>
      <c r="I18093" s="77"/>
      <c r="J18093" s="77"/>
      <c r="K18093" s="77"/>
      <c r="L18093" s="77"/>
      <c r="M18093" s="77"/>
    </row>
    <row r="18094" ht="15.75" customHeight="1">
      <c r="A18094" s="79">
        <f t="shared" si="3"/>
        <v>60096</v>
      </c>
      <c r="H18094" s="77"/>
      <c r="I18094" s="77"/>
      <c r="J18094" s="77"/>
      <c r="K18094" s="77"/>
      <c r="L18094" s="77"/>
      <c r="M18094" s="77"/>
    </row>
    <row r="18095" ht="15.75" customHeight="1">
      <c r="A18095" s="79">
        <f t="shared" si="3"/>
        <v>60097</v>
      </c>
      <c r="H18095" s="77"/>
      <c r="I18095" s="77"/>
      <c r="J18095" s="77"/>
      <c r="K18095" s="77"/>
      <c r="L18095" s="77"/>
      <c r="M18095" s="77"/>
    </row>
    <row r="18096" ht="15.75" customHeight="1">
      <c r="A18096" s="79">
        <f t="shared" si="3"/>
        <v>60098</v>
      </c>
      <c r="H18096" s="77"/>
      <c r="I18096" s="77"/>
      <c r="J18096" s="77"/>
      <c r="K18096" s="77"/>
      <c r="L18096" s="77"/>
      <c r="M18096" s="77"/>
    </row>
    <row r="18097" ht="15.75" customHeight="1">
      <c r="A18097" s="79">
        <f t="shared" si="3"/>
        <v>60099</v>
      </c>
      <c r="H18097" s="77"/>
      <c r="I18097" s="77"/>
      <c r="J18097" s="77"/>
      <c r="K18097" s="77"/>
      <c r="L18097" s="77"/>
      <c r="M18097" s="77"/>
    </row>
    <row r="18098" ht="15.75" customHeight="1">
      <c r="A18098" s="79">
        <f t="shared" si="3"/>
        <v>60100</v>
      </c>
      <c r="H18098" s="77"/>
      <c r="I18098" s="77"/>
      <c r="J18098" s="77"/>
      <c r="K18098" s="77"/>
      <c r="L18098" s="77"/>
      <c r="M18098" s="77"/>
    </row>
    <row r="18099" ht="15.75" customHeight="1">
      <c r="A18099" s="79">
        <f t="shared" si="3"/>
        <v>60101</v>
      </c>
      <c r="H18099" s="77"/>
      <c r="I18099" s="77"/>
      <c r="J18099" s="77"/>
      <c r="K18099" s="77"/>
      <c r="L18099" s="77"/>
      <c r="M18099" s="77"/>
    </row>
    <row r="18100" ht="15.75" customHeight="1">
      <c r="A18100" s="79">
        <f t="shared" si="3"/>
        <v>60102</v>
      </c>
      <c r="H18100" s="77"/>
      <c r="I18100" s="77"/>
      <c r="J18100" s="77"/>
      <c r="K18100" s="77"/>
      <c r="L18100" s="77"/>
      <c r="M18100" s="77"/>
    </row>
    <row r="18101" ht="15.75" customHeight="1">
      <c r="A18101" s="79">
        <f t="shared" si="3"/>
        <v>60103</v>
      </c>
      <c r="H18101" s="77"/>
      <c r="I18101" s="77"/>
      <c r="J18101" s="77"/>
      <c r="K18101" s="77"/>
      <c r="L18101" s="77"/>
      <c r="M18101" s="77"/>
    </row>
    <row r="18102" ht="15.75" customHeight="1">
      <c r="A18102" s="79">
        <f t="shared" si="3"/>
        <v>60104</v>
      </c>
      <c r="H18102" s="77"/>
      <c r="I18102" s="77"/>
      <c r="J18102" s="77"/>
      <c r="K18102" s="77"/>
      <c r="L18102" s="77"/>
      <c r="M18102" s="77"/>
    </row>
    <row r="18103" ht="15.75" customHeight="1">
      <c r="A18103" s="79">
        <f t="shared" si="3"/>
        <v>60105</v>
      </c>
      <c r="H18103" s="77"/>
      <c r="I18103" s="77"/>
      <c r="J18103" s="77"/>
      <c r="K18103" s="77"/>
      <c r="L18103" s="77"/>
      <c r="M18103" s="77"/>
    </row>
    <row r="18104" ht="15.75" customHeight="1">
      <c r="A18104" s="79">
        <f t="shared" si="3"/>
        <v>60106</v>
      </c>
      <c r="H18104" s="77"/>
      <c r="I18104" s="77"/>
      <c r="J18104" s="77"/>
      <c r="K18104" s="77"/>
      <c r="L18104" s="77"/>
      <c r="M18104" s="77"/>
    </row>
    <row r="18105" ht="15.75" customHeight="1">
      <c r="A18105" s="79">
        <f t="shared" si="3"/>
        <v>60107</v>
      </c>
      <c r="H18105" s="77"/>
      <c r="I18105" s="77"/>
      <c r="J18105" s="77"/>
      <c r="K18105" s="77"/>
      <c r="L18105" s="77"/>
      <c r="M18105" s="77"/>
    </row>
    <row r="18106" ht="15.75" customHeight="1">
      <c r="A18106" s="79">
        <f t="shared" si="3"/>
        <v>60108</v>
      </c>
      <c r="H18106" s="77"/>
      <c r="I18106" s="77"/>
      <c r="J18106" s="77"/>
      <c r="K18106" s="77"/>
      <c r="L18106" s="77"/>
      <c r="M18106" s="77"/>
    </row>
    <row r="18107" ht="15.75" customHeight="1">
      <c r="A18107" s="79">
        <f t="shared" si="3"/>
        <v>60109</v>
      </c>
      <c r="H18107" s="77"/>
      <c r="I18107" s="77"/>
      <c r="J18107" s="77"/>
      <c r="K18107" s="77"/>
      <c r="L18107" s="77"/>
      <c r="M18107" s="77"/>
    </row>
    <row r="18108" ht="15.75" customHeight="1">
      <c r="A18108" s="79">
        <f t="shared" si="3"/>
        <v>60110</v>
      </c>
      <c r="H18108" s="77"/>
      <c r="I18108" s="77"/>
      <c r="J18108" s="77"/>
      <c r="K18108" s="77"/>
      <c r="L18108" s="77"/>
      <c r="M18108" s="77"/>
    </row>
    <row r="18109" ht="15.75" customHeight="1">
      <c r="A18109" s="79">
        <f t="shared" si="3"/>
        <v>60111</v>
      </c>
      <c r="H18109" s="77"/>
      <c r="I18109" s="77"/>
      <c r="J18109" s="77"/>
      <c r="K18109" s="77"/>
      <c r="L18109" s="77"/>
      <c r="M18109" s="77"/>
    </row>
    <row r="18110" ht="15.75" customHeight="1">
      <c r="A18110" s="79">
        <f t="shared" si="3"/>
        <v>60112</v>
      </c>
      <c r="H18110" s="77"/>
      <c r="I18110" s="77"/>
      <c r="J18110" s="77"/>
      <c r="K18110" s="77"/>
      <c r="L18110" s="77"/>
      <c r="M18110" s="77"/>
    </row>
    <row r="18111" ht="15.75" customHeight="1">
      <c r="A18111" s="79">
        <f t="shared" si="3"/>
        <v>60113</v>
      </c>
      <c r="H18111" s="77"/>
      <c r="I18111" s="77"/>
      <c r="J18111" s="77"/>
      <c r="K18111" s="77"/>
      <c r="L18111" s="77"/>
      <c r="M18111" s="77"/>
    </row>
    <row r="18112" ht="15.75" customHeight="1">
      <c r="A18112" s="79">
        <f t="shared" si="3"/>
        <v>60114</v>
      </c>
      <c r="H18112" s="77"/>
      <c r="I18112" s="77"/>
      <c r="J18112" s="77"/>
      <c r="K18112" s="77"/>
      <c r="L18112" s="77"/>
      <c r="M18112" s="77"/>
    </row>
    <row r="18113" ht="15.75" customHeight="1">
      <c r="A18113" s="79">
        <f t="shared" si="3"/>
        <v>60115</v>
      </c>
      <c r="H18113" s="77"/>
      <c r="I18113" s="77"/>
      <c r="J18113" s="77"/>
      <c r="K18113" s="77"/>
      <c r="L18113" s="77"/>
      <c r="M18113" s="77"/>
    </row>
    <row r="18114" ht="15.75" customHeight="1">
      <c r="A18114" s="79">
        <f t="shared" si="3"/>
        <v>60116</v>
      </c>
      <c r="H18114" s="77"/>
      <c r="I18114" s="77"/>
      <c r="J18114" s="77"/>
      <c r="K18114" s="77"/>
      <c r="L18114" s="77"/>
      <c r="M18114" s="77"/>
    </row>
    <row r="18115" ht="15.75" customHeight="1">
      <c r="A18115" s="79">
        <f t="shared" si="3"/>
        <v>60117</v>
      </c>
      <c r="H18115" s="77"/>
      <c r="I18115" s="77"/>
      <c r="J18115" s="77"/>
      <c r="K18115" s="77"/>
      <c r="L18115" s="77"/>
      <c r="M18115" s="77"/>
    </row>
    <row r="18116" ht="15.75" customHeight="1">
      <c r="A18116" s="79">
        <f t="shared" si="3"/>
        <v>60118</v>
      </c>
      <c r="H18116" s="77"/>
      <c r="I18116" s="77"/>
      <c r="J18116" s="77"/>
      <c r="K18116" s="77"/>
      <c r="L18116" s="77"/>
      <c r="M18116" s="77"/>
    </row>
    <row r="18117" ht="15.75" customHeight="1">
      <c r="A18117" s="79">
        <f t="shared" si="3"/>
        <v>60119</v>
      </c>
      <c r="H18117" s="77"/>
      <c r="I18117" s="77"/>
      <c r="J18117" s="77"/>
      <c r="K18117" s="77"/>
      <c r="L18117" s="77"/>
      <c r="M18117" s="77"/>
    </row>
    <row r="18118" ht="15.75" customHeight="1">
      <c r="A18118" s="79">
        <f t="shared" si="3"/>
        <v>60120</v>
      </c>
      <c r="H18118" s="77"/>
      <c r="I18118" s="77"/>
      <c r="J18118" s="77"/>
      <c r="K18118" s="77"/>
      <c r="L18118" s="77"/>
      <c r="M18118" s="77"/>
    </row>
    <row r="18119" ht="15.75" customHeight="1">
      <c r="A18119" s="79">
        <f t="shared" si="3"/>
        <v>60121</v>
      </c>
      <c r="H18119" s="77"/>
      <c r="I18119" s="77"/>
      <c r="J18119" s="77"/>
      <c r="K18119" s="77"/>
      <c r="L18119" s="77"/>
      <c r="M18119" s="77"/>
    </row>
    <row r="18120" ht="15.75" customHeight="1">
      <c r="A18120" s="79">
        <f t="shared" si="3"/>
        <v>60122</v>
      </c>
      <c r="H18120" s="77"/>
      <c r="I18120" s="77"/>
      <c r="J18120" s="77"/>
      <c r="K18120" s="77"/>
      <c r="L18120" s="77"/>
      <c r="M18120" s="77"/>
    </row>
    <row r="18121" ht="15.75" customHeight="1">
      <c r="A18121" s="79">
        <f t="shared" si="3"/>
        <v>60123</v>
      </c>
      <c r="H18121" s="77"/>
      <c r="I18121" s="77"/>
      <c r="J18121" s="77"/>
      <c r="K18121" s="77"/>
      <c r="L18121" s="77"/>
      <c r="M18121" s="77"/>
    </row>
    <row r="18122" ht="15.75" customHeight="1">
      <c r="A18122" s="79">
        <f t="shared" si="3"/>
        <v>60124</v>
      </c>
      <c r="H18122" s="77"/>
      <c r="I18122" s="77"/>
      <c r="J18122" s="77"/>
      <c r="K18122" s="77"/>
      <c r="L18122" s="77"/>
      <c r="M18122" s="77"/>
    </row>
    <row r="18123" ht="15.75" customHeight="1">
      <c r="A18123" s="79">
        <f t="shared" si="3"/>
        <v>60125</v>
      </c>
      <c r="H18123" s="77"/>
      <c r="I18123" s="77"/>
      <c r="J18123" s="77"/>
      <c r="K18123" s="77"/>
      <c r="L18123" s="77"/>
      <c r="M18123" s="77"/>
    </row>
    <row r="18124" ht="15.75" customHeight="1">
      <c r="A18124" s="79">
        <f t="shared" si="3"/>
        <v>60126</v>
      </c>
      <c r="H18124" s="77"/>
      <c r="I18124" s="77"/>
      <c r="J18124" s="77"/>
      <c r="K18124" s="77"/>
      <c r="L18124" s="77"/>
      <c r="M18124" s="77"/>
    </row>
    <row r="18125" ht="15.75" customHeight="1">
      <c r="A18125" s="79">
        <f t="shared" si="3"/>
        <v>60127</v>
      </c>
      <c r="H18125" s="77"/>
      <c r="I18125" s="77"/>
      <c r="J18125" s="77"/>
      <c r="K18125" s="77"/>
      <c r="L18125" s="77"/>
      <c r="M18125" s="77"/>
    </row>
    <row r="18126" ht="15.75" customHeight="1">
      <c r="A18126" s="79">
        <f t="shared" si="3"/>
        <v>60128</v>
      </c>
      <c r="H18126" s="77"/>
      <c r="I18126" s="77"/>
      <c r="J18126" s="77"/>
      <c r="K18126" s="77"/>
      <c r="L18126" s="77"/>
      <c r="M18126" s="77"/>
    </row>
    <row r="18127" ht="15.75" customHeight="1">
      <c r="A18127" s="79">
        <f t="shared" si="3"/>
        <v>60129</v>
      </c>
      <c r="H18127" s="77"/>
      <c r="I18127" s="77"/>
      <c r="J18127" s="77"/>
      <c r="K18127" s="77"/>
      <c r="L18127" s="77"/>
      <c r="M18127" s="77"/>
    </row>
    <row r="18128" ht="15.75" customHeight="1">
      <c r="A18128" s="79">
        <f t="shared" si="3"/>
        <v>60130</v>
      </c>
      <c r="H18128" s="77"/>
      <c r="I18128" s="77"/>
      <c r="J18128" s="77"/>
      <c r="K18128" s="77"/>
      <c r="L18128" s="77"/>
      <c r="M18128" s="77"/>
    </row>
    <row r="18129" ht="15.75" customHeight="1">
      <c r="A18129" s="79">
        <f t="shared" si="3"/>
        <v>60131</v>
      </c>
      <c r="H18129" s="77"/>
      <c r="I18129" s="77"/>
      <c r="J18129" s="77"/>
      <c r="K18129" s="77"/>
      <c r="L18129" s="77"/>
      <c r="M18129" s="77"/>
    </row>
    <row r="18130" ht="15.75" customHeight="1">
      <c r="A18130" s="79">
        <f t="shared" si="3"/>
        <v>60132</v>
      </c>
      <c r="H18130" s="77"/>
      <c r="I18130" s="77"/>
      <c r="J18130" s="77"/>
      <c r="K18130" s="77"/>
      <c r="L18130" s="77"/>
      <c r="M18130" s="77"/>
    </row>
    <row r="18131" ht="15.75" customHeight="1">
      <c r="A18131" s="79">
        <f t="shared" si="3"/>
        <v>60133</v>
      </c>
      <c r="H18131" s="77"/>
      <c r="I18131" s="77"/>
      <c r="J18131" s="77"/>
      <c r="K18131" s="77"/>
      <c r="L18131" s="77"/>
      <c r="M18131" s="77"/>
    </row>
    <row r="18132" ht="15.75" customHeight="1">
      <c r="A18132" s="79">
        <f t="shared" si="3"/>
        <v>60134</v>
      </c>
      <c r="H18132" s="77"/>
      <c r="I18132" s="77"/>
      <c r="J18132" s="77"/>
      <c r="K18132" s="77"/>
      <c r="L18132" s="77"/>
      <c r="M18132" s="77"/>
    </row>
    <row r="18133" ht="15.75" customHeight="1">
      <c r="A18133" s="79">
        <f t="shared" si="3"/>
        <v>60135</v>
      </c>
      <c r="H18133" s="77"/>
      <c r="I18133" s="77"/>
      <c r="J18133" s="77"/>
      <c r="K18133" s="77"/>
      <c r="L18133" s="77"/>
      <c r="M18133" s="77"/>
    </row>
    <row r="18134" ht="15.75" customHeight="1">
      <c r="A18134" s="79">
        <f t="shared" si="3"/>
        <v>60136</v>
      </c>
      <c r="H18134" s="77"/>
      <c r="I18134" s="77"/>
      <c r="J18134" s="77"/>
      <c r="K18134" s="77"/>
      <c r="L18134" s="77"/>
      <c r="M18134" s="77"/>
    </row>
    <row r="18135" ht="15.75" customHeight="1">
      <c r="A18135" s="79">
        <f t="shared" si="3"/>
        <v>60137</v>
      </c>
      <c r="H18135" s="77"/>
      <c r="I18135" s="77"/>
      <c r="J18135" s="77"/>
      <c r="K18135" s="77"/>
      <c r="L18135" s="77"/>
      <c r="M18135" s="77"/>
    </row>
    <row r="18136" ht="15.75" customHeight="1">
      <c r="A18136" s="79">
        <f t="shared" si="3"/>
        <v>60138</v>
      </c>
      <c r="H18136" s="77"/>
      <c r="I18136" s="77"/>
      <c r="J18136" s="77"/>
      <c r="K18136" s="77"/>
      <c r="L18136" s="77"/>
      <c r="M18136" s="77"/>
    </row>
    <row r="18137" ht="15.75" customHeight="1">
      <c r="A18137" s="79">
        <f t="shared" si="3"/>
        <v>60139</v>
      </c>
      <c r="H18137" s="77"/>
      <c r="I18137" s="77"/>
      <c r="J18137" s="77"/>
      <c r="K18137" s="77"/>
      <c r="L18137" s="77"/>
      <c r="M18137" s="77"/>
    </row>
    <row r="18138" ht="15.75" customHeight="1">
      <c r="A18138" s="79">
        <f t="shared" si="3"/>
        <v>60140</v>
      </c>
      <c r="H18138" s="77"/>
      <c r="I18138" s="77"/>
      <c r="J18138" s="77"/>
      <c r="K18138" s="77"/>
      <c r="L18138" s="77"/>
      <c r="M18138" s="77"/>
    </row>
    <row r="18139" ht="15.75" customHeight="1">
      <c r="A18139" s="79">
        <f t="shared" si="3"/>
        <v>60141</v>
      </c>
      <c r="H18139" s="77"/>
      <c r="I18139" s="77"/>
      <c r="J18139" s="77"/>
      <c r="K18139" s="77"/>
      <c r="L18139" s="77"/>
      <c r="M18139" s="77"/>
    </row>
    <row r="18140" ht="15.75" customHeight="1">
      <c r="A18140" s="79">
        <f t="shared" si="3"/>
        <v>60142</v>
      </c>
      <c r="H18140" s="77"/>
      <c r="I18140" s="77"/>
      <c r="J18140" s="77"/>
      <c r="K18140" s="77"/>
      <c r="L18140" s="77"/>
      <c r="M18140" s="77"/>
    </row>
    <row r="18141" ht="15.75" customHeight="1">
      <c r="A18141" s="79">
        <f t="shared" si="3"/>
        <v>60143</v>
      </c>
      <c r="H18141" s="77"/>
      <c r="I18141" s="77"/>
      <c r="J18141" s="77"/>
      <c r="K18141" s="77"/>
      <c r="L18141" s="77"/>
      <c r="M18141" s="77"/>
    </row>
    <row r="18142" ht="15.75" customHeight="1">
      <c r="A18142" s="79">
        <f t="shared" si="3"/>
        <v>60144</v>
      </c>
      <c r="H18142" s="77"/>
      <c r="I18142" s="77"/>
      <c r="J18142" s="77"/>
      <c r="K18142" s="77"/>
      <c r="L18142" s="77"/>
      <c r="M18142" s="77"/>
    </row>
    <row r="18143" ht="15.75" customHeight="1">
      <c r="A18143" s="79">
        <f t="shared" si="3"/>
        <v>60145</v>
      </c>
      <c r="H18143" s="77"/>
      <c r="I18143" s="77"/>
      <c r="J18143" s="77"/>
      <c r="K18143" s="77"/>
      <c r="L18143" s="77"/>
      <c r="M18143" s="77"/>
    </row>
    <row r="18144" ht="15.75" customHeight="1">
      <c r="A18144" s="79">
        <f t="shared" si="3"/>
        <v>60146</v>
      </c>
      <c r="H18144" s="77"/>
      <c r="I18144" s="77"/>
      <c r="J18144" s="77"/>
      <c r="K18144" s="77"/>
      <c r="L18144" s="77"/>
      <c r="M18144" s="77"/>
    </row>
    <row r="18145" ht="15.75" customHeight="1">
      <c r="A18145" s="79">
        <f t="shared" si="3"/>
        <v>60147</v>
      </c>
      <c r="H18145" s="77"/>
      <c r="I18145" s="77"/>
      <c r="J18145" s="77"/>
      <c r="K18145" s="77"/>
      <c r="L18145" s="77"/>
      <c r="M18145" s="77"/>
    </row>
    <row r="18146" ht="15.75" customHeight="1">
      <c r="A18146" s="79">
        <f t="shared" si="3"/>
        <v>60148</v>
      </c>
      <c r="H18146" s="77"/>
      <c r="I18146" s="77"/>
      <c r="J18146" s="77"/>
      <c r="K18146" s="77"/>
      <c r="L18146" s="77"/>
      <c r="M18146" s="77"/>
    </row>
    <row r="18147" ht="15.75" customHeight="1">
      <c r="A18147" s="79">
        <f t="shared" si="3"/>
        <v>60149</v>
      </c>
      <c r="H18147" s="77"/>
      <c r="I18147" s="77"/>
      <c r="J18147" s="77"/>
      <c r="K18147" s="77"/>
      <c r="L18147" s="77"/>
      <c r="M18147" s="77"/>
    </row>
    <row r="18148" ht="15.75" customHeight="1">
      <c r="A18148" s="79">
        <f t="shared" si="3"/>
        <v>60150</v>
      </c>
      <c r="H18148" s="77"/>
      <c r="I18148" s="77"/>
      <c r="J18148" s="77"/>
      <c r="K18148" s="77"/>
      <c r="L18148" s="77"/>
      <c r="M18148" s="77"/>
    </row>
    <row r="18149" ht="15.75" customHeight="1">
      <c r="A18149" s="79">
        <f t="shared" si="3"/>
        <v>60151</v>
      </c>
      <c r="H18149" s="77"/>
      <c r="I18149" s="77"/>
      <c r="J18149" s="77"/>
      <c r="K18149" s="77"/>
      <c r="L18149" s="77"/>
      <c r="M18149" s="77"/>
    </row>
    <row r="18150" ht="15.75" customHeight="1">
      <c r="A18150" s="79">
        <f t="shared" si="3"/>
        <v>60152</v>
      </c>
      <c r="H18150" s="77"/>
      <c r="I18150" s="77"/>
      <c r="J18150" s="77"/>
      <c r="K18150" s="77"/>
      <c r="L18150" s="77"/>
      <c r="M18150" s="77"/>
    </row>
    <row r="18151" ht="15.75" customHeight="1">
      <c r="A18151" s="79">
        <f t="shared" si="3"/>
        <v>60153</v>
      </c>
      <c r="H18151" s="77"/>
      <c r="I18151" s="77"/>
      <c r="J18151" s="77"/>
      <c r="K18151" s="77"/>
      <c r="L18151" s="77"/>
      <c r="M18151" s="77"/>
    </row>
    <row r="18152" ht="15.75" customHeight="1">
      <c r="A18152" s="79">
        <f t="shared" si="3"/>
        <v>60154</v>
      </c>
      <c r="H18152" s="77"/>
      <c r="I18152" s="77"/>
      <c r="J18152" s="77"/>
      <c r="K18152" s="77"/>
      <c r="L18152" s="77"/>
      <c r="M18152" s="77"/>
    </row>
    <row r="18153" ht="15.75" customHeight="1">
      <c r="A18153" s="79">
        <f t="shared" si="3"/>
        <v>60155</v>
      </c>
      <c r="H18153" s="77"/>
      <c r="I18153" s="77"/>
      <c r="J18153" s="77"/>
      <c r="K18153" s="77"/>
      <c r="L18153" s="77"/>
      <c r="M18153" s="77"/>
    </row>
    <row r="18154" ht="15.75" customHeight="1">
      <c r="A18154" s="79">
        <f t="shared" si="3"/>
        <v>60156</v>
      </c>
      <c r="H18154" s="77"/>
      <c r="I18154" s="77"/>
      <c r="J18154" s="77"/>
      <c r="K18154" s="77"/>
      <c r="L18154" s="77"/>
      <c r="M18154" s="77"/>
    </row>
    <row r="18155" ht="15.75" customHeight="1">
      <c r="A18155" s="79">
        <f t="shared" si="3"/>
        <v>60157</v>
      </c>
      <c r="H18155" s="77"/>
      <c r="I18155" s="77"/>
      <c r="J18155" s="77"/>
      <c r="K18155" s="77"/>
      <c r="L18155" s="77"/>
      <c r="M18155" s="77"/>
    </row>
    <row r="18156" ht="15.75" customHeight="1">
      <c r="A18156" s="79">
        <f t="shared" si="3"/>
        <v>60158</v>
      </c>
      <c r="H18156" s="77"/>
      <c r="I18156" s="77"/>
      <c r="J18156" s="77"/>
      <c r="K18156" s="77"/>
      <c r="L18156" s="77"/>
      <c r="M18156" s="77"/>
    </row>
    <row r="18157" ht="15.75" customHeight="1">
      <c r="A18157" s="79">
        <f t="shared" si="3"/>
        <v>60159</v>
      </c>
      <c r="H18157" s="77"/>
      <c r="I18157" s="77"/>
      <c r="J18157" s="77"/>
      <c r="K18157" s="77"/>
      <c r="L18157" s="77"/>
      <c r="M18157" s="77"/>
    </row>
    <row r="18158" ht="15.75" customHeight="1">
      <c r="A18158" s="79">
        <f t="shared" si="3"/>
        <v>60160</v>
      </c>
      <c r="H18158" s="77"/>
      <c r="I18158" s="77"/>
      <c r="J18158" s="77"/>
      <c r="K18158" s="77"/>
      <c r="L18158" s="77"/>
      <c r="M18158" s="77"/>
    </row>
    <row r="18159" ht="15.75" customHeight="1">
      <c r="A18159" s="79">
        <f t="shared" si="3"/>
        <v>60161</v>
      </c>
      <c r="H18159" s="77"/>
      <c r="I18159" s="77"/>
      <c r="J18159" s="77"/>
      <c r="K18159" s="77"/>
      <c r="L18159" s="77"/>
      <c r="M18159" s="77"/>
    </row>
    <row r="18160" ht="15.75" customHeight="1">
      <c r="A18160" s="79">
        <f t="shared" si="3"/>
        <v>60162</v>
      </c>
      <c r="H18160" s="77"/>
      <c r="I18160" s="77"/>
      <c r="J18160" s="77"/>
      <c r="K18160" s="77"/>
      <c r="L18160" s="77"/>
      <c r="M18160" s="77"/>
    </row>
    <row r="18161" ht="15.75" customHeight="1">
      <c r="A18161" s="79">
        <f t="shared" si="3"/>
        <v>60163</v>
      </c>
      <c r="H18161" s="77"/>
      <c r="I18161" s="77"/>
      <c r="J18161" s="77"/>
      <c r="K18161" s="77"/>
      <c r="L18161" s="77"/>
      <c r="M18161" s="77"/>
    </row>
    <row r="18162" ht="15.75" customHeight="1">
      <c r="A18162" s="79">
        <f t="shared" si="3"/>
        <v>60164</v>
      </c>
      <c r="H18162" s="77"/>
      <c r="I18162" s="77"/>
      <c r="J18162" s="77"/>
      <c r="K18162" s="77"/>
      <c r="L18162" s="77"/>
      <c r="M18162" s="77"/>
    </row>
    <row r="18163" ht="15.75" customHeight="1">
      <c r="A18163" s="79">
        <f t="shared" si="3"/>
        <v>60165</v>
      </c>
      <c r="H18163" s="77"/>
      <c r="I18163" s="77"/>
      <c r="J18163" s="77"/>
      <c r="K18163" s="77"/>
      <c r="L18163" s="77"/>
      <c r="M18163" s="77"/>
    </row>
    <row r="18164" ht="15.75" customHeight="1">
      <c r="A18164" s="79">
        <f t="shared" si="3"/>
        <v>60166</v>
      </c>
      <c r="H18164" s="77"/>
      <c r="I18164" s="77"/>
      <c r="J18164" s="77"/>
      <c r="K18164" s="77"/>
      <c r="L18164" s="77"/>
      <c r="M18164" s="77"/>
    </row>
    <row r="18165" ht="15.75" customHeight="1">
      <c r="A18165" s="79">
        <f t="shared" si="3"/>
        <v>60167</v>
      </c>
      <c r="H18165" s="77"/>
      <c r="I18165" s="77"/>
      <c r="J18165" s="77"/>
      <c r="K18165" s="77"/>
      <c r="L18165" s="77"/>
      <c r="M18165" s="77"/>
    </row>
    <row r="18166" ht="15.75" customHeight="1">
      <c r="A18166" s="79">
        <f t="shared" si="3"/>
        <v>60168</v>
      </c>
      <c r="H18166" s="77"/>
      <c r="I18166" s="77"/>
      <c r="J18166" s="77"/>
      <c r="K18166" s="77"/>
      <c r="L18166" s="77"/>
      <c r="M18166" s="77"/>
    </row>
    <row r="18167" ht="15.75" customHeight="1">
      <c r="A18167" s="79">
        <f t="shared" si="3"/>
        <v>60169</v>
      </c>
      <c r="H18167" s="77"/>
      <c r="I18167" s="77"/>
      <c r="J18167" s="77"/>
      <c r="K18167" s="77"/>
      <c r="L18167" s="77"/>
      <c r="M18167" s="77"/>
    </row>
    <row r="18168" ht="15.75" customHeight="1">
      <c r="A18168" s="79">
        <f t="shared" si="3"/>
        <v>60170</v>
      </c>
      <c r="H18168" s="77"/>
      <c r="I18168" s="77"/>
      <c r="J18168" s="77"/>
      <c r="K18168" s="77"/>
      <c r="L18168" s="77"/>
      <c r="M18168" s="77"/>
    </row>
    <row r="18169" ht="15.75" customHeight="1">
      <c r="A18169" s="79">
        <f t="shared" si="3"/>
        <v>60171</v>
      </c>
      <c r="H18169" s="77"/>
      <c r="I18169" s="77"/>
      <c r="J18169" s="77"/>
      <c r="K18169" s="77"/>
      <c r="L18169" s="77"/>
      <c r="M18169" s="77"/>
    </row>
    <row r="18170" ht="15.75" customHeight="1">
      <c r="A18170" s="79">
        <f t="shared" si="3"/>
        <v>60172</v>
      </c>
      <c r="H18170" s="77"/>
      <c r="I18170" s="77"/>
      <c r="J18170" s="77"/>
      <c r="K18170" s="77"/>
      <c r="L18170" s="77"/>
      <c r="M18170" s="77"/>
    </row>
    <row r="18171" ht="15.75" customHeight="1">
      <c r="A18171" s="79">
        <f t="shared" si="3"/>
        <v>60173</v>
      </c>
      <c r="H18171" s="77"/>
      <c r="I18171" s="77"/>
      <c r="J18171" s="77"/>
      <c r="K18171" s="77"/>
      <c r="L18171" s="77"/>
      <c r="M18171" s="77"/>
    </row>
    <row r="18172" ht="15.75" customHeight="1">
      <c r="A18172" s="79">
        <f t="shared" si="3"/>
        <v>60174</v>
      </c>
      <c r="H18172" s="77"/>
      <c r="I18172" s="77"/>
      <c r="J18172" s="77"/>
      <c r="K18172" s="77"/>
      <c r="L18172" s="77"/>
      <c r="M18172" s="77"/>
    </row>
    <row r="18173" ht="15.75" customHeight="1">
      <c r="A18173" s="79">
        <f t="shared" si="3"/>
        <v>60175</v>
      </c>
      <c r="H18173" s="77"/>
      <c r="I18173" s="77"/>
      <c r="J18173" s="77"/>
      <c r="K18173" s="77"/>
      <c r="L18173" s="77"/>
      <c r="M18173" s="77"/>
    </row>
    <row r="18174" ht="15.75" customHeight="1">
      <c r="A18174" s="79">
        <f t="shared" si="3"/>
        <v>60176</v>
      </c>
      <c r="H18174" s="77"/>
      <c r="I18174" s="77"/>
      <c r="J18174" s="77"/>
      <c r="K18174" s="77"/>
      <c r="L18174" s="77"/>
      <c r="M18174" s="77"/>
    </row>
    <row r="18175" ht="15.75" customHeight="1">
      <c r="A18175" s="79">
        <f t="shared" si="3"/>
        <v>60177</v>
      </c>
      <c r="H18175" s="77"/>
      <c r="I18175" s="77"/>
      <c r="J18175" s="77"/>
      <c r="K18175" s="77"/>
      <c r="L18175" s="77"/>
      <c r="M18175" s="77"/>
    </row>
    <row r="18176" ht="15.75" customHeight="1">
      <c r="A18176" s="79">
        <f t="shared" si="3"/>
        <v>60178</v>
      </c>
      <c r="H18176" s="77"/>
      <c r="I18176" s="77"/>
      <c r="J18176" s="77"/>
      <c r="K18176" s="77"/>
      <c r="L18176" s="77"/>
      <c r="M18176" s="77"/>
    </row>
    <row r="18177" ht="15.75" customHeight="1">
      <c r="A18177" s="79">
        <f t="shared" si="3"/>
        <v>60179</v>
      </c>
      <c r="H18177" s="77"/>
      <c r="I18177" s="77"/>
      <c r="J18177" s="77"/>
      <c r="K18177" s="77"/>
      <c r="L18177" s="77"/>
      <c r="M18177" s="77"/>
    </row>
    <row r="18178" ht="15.75" customHeight="1">
      <c r="A18178" s="79">
        <f t="shared" si="3"/>
        <v>60180</v>
      </c>
      <c r="H18178" s="77"/>
      <c r="I18178" s="77"/>
      <c r="J18178" s="77"/>
      <c r="K18178" s="77"/>
      <c r="L18178" s="77"/>
      <c r="M18178" s="77"/>
    </row>
    <row r="18179" ht="15.75" customHeight="1">
      <c r="A18179" s="79">
        <f t="shared" si="3"/>
        <v>60181</v>
      </c>
      <c r="H18179" s="77"/>
      <c r="I18179" s="77"/>
      <c r="J18179" s="77"/>
      <c r="K18179" s="77"/>
      <c r="L18179" s="77"/>
      <c r="M18179" s="77"/>
    </row>
    <row r="18180" ht="15.75" customHeight="1">
      <c r="A18180" s="79">
        <f t="shared" si="3"/>
        <v>60182</v>
      </c>
      <c r="H18180" s="77"/>
      <c r="I18180" s="77"/>
      <c r="J18180" s="77"/>
      <c r="K18180" s="77"/>
      <c r="L18180" s="77"/>
      <c r="M18180" s="77"/>
    </row>
    <row r="18181" ht="15.75" customHeight="1">
      <c r="A18181" s="79">
        <f t="shared" si="3"/>
        <v>60183</v>
      </c>
      <c r="H18181" s="77"/>
      <c r="I18181" s="77"/>
      <c r="J18181" s="77"/>
      <c r="K18181" s="77"/>
      <c r="L18181" s="77"/>
      <c r="M18181" s="77"/>
    </row>
    <row r="18182" ht="15.75" customHeight="1">
      <c r="A18182" s="79">
        <f t="shared" si="3"/>
        <v>60184</v>
      </c>
      <c r="H18182" s="77"/>
      <c r="I18182" s="77"/>
      <c r="J18182" s="77"/>
      <c r="K18182" s="77"/>
      <c r="L18182" s="77"/>
      <c r="M18182" s="77"/>
    </row>
    <row r="18183" ht="15.75" customHeight="1">
      <c r="A18183" s="79">
        <f t="shared" si="3"/>
        <v>60185</v>
      </c>
      <c r="H18183" s="77"/>
      <c r="I18183" s="77"/>
      <c r="J18183" s="77"/>
      <c r="K18183" s="77"/>
      <c r="L18183" s="77"/>
      <c r="M18183" s="77"/>
    </row>
    <row r="18184" ht="15.75" customHeight="1">
      <c r="A18184" s="79">
        <f t="shared" si="3"/>
        <v>60186</v>
      </c>
      <c r="H18184" s="77"/>
      <c r="I18184" s="77"/>
      <c r="J18184" s="77"/>
      <c r="K18184" s="77"/>
      <c r="L18184" s="77"/>
      <c r="M18184" s="77"/>
    </row>
    <row r="18185" ht="15.75" customHeight="1">
      <c r="A18185" s="79">
        <f t="shared" si="3"/>
        <v>60187</v>
      </c>
      <c r="H18185" s="77"/>
      <c r="I18185" s="77"/>
      <c r="J18185" s="77"/>
      <c r="K18185" s="77"/>
      <c r="L18185" s="77"/>
      <c r="M18185" s="77"/>
    </row>
    <row r="18186" ht="15.75" customHeight="1">
      <c r="A18186" s="79">
        <f t="shared" si="3"/>
        <v>60188</v>
      </c>
      <c r="H18186" s="77"/>
      <c r="I18186" s="77"/>
      <c r="J18186" s="77"/>
      <c r="K18186" s="77"/>
      <c r="L18186" s="77"/>
      <c r="M18186" s="77"/>
    </row>
    <row r="18187" ht="15.75" customHeight="1">
      <c r="A18187" s="79">
        <f t="shared" si="3"/>
        <v>60189</v>
      </c>
      <c r="H18187" s="77"/>
      <c r="I18187" s="77"/>
      <c r="J18187" s="77"/>
      <c r="K18187" s="77"/>
      <c r="L18187" s="77"/>
      <c r="M18187" s="77"/>
    </row>
    <row r="18188" ht="15.75" customHeight="1">
      <c r="A18188" s="79">
        <f t="shared" si="3"/>
        <v>60190</v>
      </c>
      <c r="H18188" s="77"/>
      <c r="I18188" s="77"/>
      <c r="J18188" s="77"/>
      <c r="K18188" s="77"/>
      <c r="L18188" s="77"/>
      <c r="M18188" s="77"/>
    </row>
    <row r="18189" ht="15.75" customHeight="1">
      <c r="A18189" s="79">
        <f t="shared" si="3"/>
        <v>60191</v>
      </c>
      <c r="H18189" s="77"/>
      <c r="I18189" s="77"/>
      <c r="J18189" s="77"/>
      <c r="K18189" s="77"/>
      <c r="L18189" s="77"/>
      <c r="M18189" s="77"/>
    </row>
    <row r="18190" ht="15.75" customHeight="1">
      <c r="A18190" s="79">
        <f t="shared" si="3"/>
        <v>60192</v>
      </c>
      <c r="H18190" s="77"/>
      <c r="I18190" s="77"/>
      <c r="J18190" s="77"/>
      <c r="K18190" s="77"/>
      <c r="L18190" s="77"/>
      <c r="M18190" s="77"/>
    </row>
    <row r="18191" ht="15.75" customHeight="1">
      <c r="A18191" s="79">
        <f t="shared" si="3"/>
        <v>60193</v>
      </c>
      <c r="H18191" s="77"/>
      <c r="I18191" s="77"/>
      <c r="J18191" s="77"/>
      <c r="K18191" s="77"/>
      <c r="L18191" s="77"/>
      <c r="M18191" s="77"/>
    </row>
    <row r="18192" ht="15.75" customHeight="1">
      <c r="A18192" s="79">
        <f t="shared" si="3"/>
        <v>60194</v>
      </c>
      <c r="H18192" s="77"/>
      <c r="I18192" s="77"/>
      <c r="J18192" s="77"/>
      <c r="K18192" s="77"/>
      <c r="L18192" s="77"/>
      <c r="M18192" s="77"/>
    </row>
    <row r="18193" ht="15.75" customHeight="1">
      <c r="A18193" s="79">
        <f t="shared" si="3"/>
        <v>60195</v>
      </c>
      <c r="H18193" s="77"/>
      <c r="I18193" s="77"/>
      <c r="J18193" s="77"/>
      <c r="K18193" s="77"/>
      <c r="L18193" s="77"/>
      <c r="M18193" s="77"/>
    </row>
    <row r="18194" ht="15.75" customHeight="1">
      <c r="A18194" s="79">
        <f t="shared" si="3"/>
        <v>60196</v>
      </c>
      <c r="H18194" s="77"/>
      <c r="I18194" s="77"/>
      <c r="J18194" s="77"/>
      <c r="K18194" s="77"/>
      <c r="L18194" s="77"/>
      <c r="M18194" s="77"/>
    </row>
    <row r="18195" ht="15.75" customHeight="1">
      <c r="A18195" s="79">
        <f t="shared" si="3"/>
        <v>60197</v>
      </c>
      <c r="H18195" s="77"/>
      <c r="I18195" s="77"/>
      <c r="J18195" s="77"/>
      <c r="K18195" s="77"/>
      <c r="L18195" s="77"/>
      <c r="M18195" s="77"/>
    </row>
    <row r="18196" ht="15.75" customHeight="1">
      <c r="A18196" s="79">
        <f t="shared" si="3"/>
        <v>60198</v>
      </c>
      <c r="H18196" s="77"/>
      <c r="I18196" s="77"/>
      <c r="J18196" s="77"/>
      <c r="K18196" s="77"/>
      <c r="L18196" s="77"/>
      <c r="M18196" s="77"/>
    </row>
    <row r="18197" ht="15.75" customHeight="1">
      <c r="A18197" s="79">
        <f t="shared" si="3"/>
        <v>60199</v>
      </c>
      <c r="H18197" s="77"/>
      <c r="I18197" s="77"/>
      <c r="J18197" s="77"/>
      <c r="K18197" s="77"/>
      <c r="L18197" s="77"/>
      <c r="M18197" s="77"/>
    </row>
    <row r="18198" ht="15.75" customHeight="1">
      <c r="A18198" s="79">
        <f t="shared" si="3"/>
        <v>60200</v>
      </c>
      <c r="H18198" s="77"/>
      <c r="I18198" s="77"/>
      <c r="J18198" s="77"/>
      <c r="K18198" s="77"/>
      <c r="L18198" s="77"/>
      <c r="M18198" s="77"/>
    </row>
    <row r="18199" ht="15.75" customHeight="1">
      <c r="A18199" s="79">
        <f t="shared" si="3"/>
        <v>60201</v>
      </c>
      <c r="H18199" s="77"/>
      <c r="I18199" s="77"/>
      <c r="J18199" s="77"/>
      <c r="K18199" s="77"/>
      <c r="L18199" s="77"/>
      <c r="M18199" s="77"/>
    </row>
    <row r="18200" ht="15.75" customHeight="1">
      <c r="A18200" s="79">
        <f t="shared" si="3"/>
        <v>60202</v>
      </c>
      <c r="H18200" s="77"/>
      <c r="I18200" s="77"/>
      <c r="J18200" s="77"/>
      <c r="K18200" s="77"/>
      <c r="L18200" s="77"/>
      <c r="M18200" s="77"/>
    </row>
    <row r="18201" ht="15.75" customHeight="1">
      <c r="A18201" s="79">
        <f t="shared" si="3"/>
        <v>60203</v>
      </c>
      <c r="H18201" s="77"/>
      <c r="I18201" s="77"/>
      <c r="J18201" s="77"/>
      <c r="K18201" s="77"/>
      <c r="L18201" s="77"/>
      <c r="M18201" s="77"/>
    </row>
    <row r="18202" ht="15.75" customHeight="1">
      <c r="A18202" s="79">
        <f t="shared" si="3"/>
        <v>60204</v>
      </c>
      <c r="H18202" s="77"/>
      <c r="I18202" s="77"/>
      <c r="J18202" s="77"/>
      <c r="K18202" s="77"/>
      <c r="L18202" s="77"/>
      <c r="M18202" s="77"/>
    </row>
    <row r="18203" ht="15.75" customHeight="1">
      <c r="A18203" s="79">
        <f t="shared" si="3"/>
        <v>60205</v>
      </c>
      <c r="H18203" s="77"/>
      <c r="I18203" s="77"/>
      <c r="J18203" s="77"/>
      <c r="K18203" s="77"/>
      <c r="L18203" s="77"/>
      <c r="M18203" s="77"/>
    </row>
    <row r="18204" ht="15.75" customHeight="1">
      <c r="A18204" s="79">
        <f t="shared" si="3"/>
        <v>60206</v>
      </c>
      <c r="H18204" s="77"/>
      <c r="I18204" s="77"/>
      <c r="J18204" s="77"/>
      <c r="K18204" s="77"/>
      <c r="L18204" s="77"/>
      <c r="M18204" s="77"/>
    </row>
    <row r="18205" ht="15.75" customHeight="1">
      <c r="A18205" s="79">
        <f t="shared" si="3"/>
        <v>60207</v>
      </c>
      <c r="H18205" s="77"/>
      <c r="I18205" s="77"/>
      <c r="J18205" s="77"/>
      <c r="K18205" s="77"/>
      <c r="L18205" s="77"/>
      <c r="M18205" s="77"/>
    </row>
    <row r="18206" ht="15.75" customHeight="1">
      <c r="A18206" s="79">
        <f t="shared" si="3"/>
        <v>60208</v>
      </c>
      <c r="H18206" s="77"/>
      <c r="I18206" s="77"/>
      <c r="J18206" s="77"/>
      <c r="K18206" s="77"/>
      <c r="L18206" s="77"/>
      <c r="M18206" s="77"/>
    </row>
    <row r="18207" ht="15.75" customHeight="1">
      <c r="A18207" s="79">
        <f t="shared" si="3"/>
        <v>60209</v>
      </c>
      <c r="H18207" s="77"/>
      <c r="I18207" s="77"/>
      <c r="J18207" s="77"/>
      <c r="K18207" s="77"/>
      <c r="L18207" s="77"/>
      <c r="M18207" s="77"/>
    </row>
    <row r="18208" ht="15.75" customHeight="1">
      <c r="A18208" s="79">
        <f t="shared" si="3"/>
        <v>60210</v>
      </c>
      <c r="H18208" s="77"/>
      <c r="I18208" s="77"/>
      <c r="J18208" s="77"/>
      <c r="K18208" s="77"/>
      <c r="L18208" s="77"/>
      <c r="M18208" s="77"/>
    </row>
    <row r="18209" ht="15.75" customHeight="1">
      <c r="A18209" s="79">
        <f t="shared" si="3"/>
        <v>60211</v>
      </c>
      <c r="H18209" s="77"/>
      <c r="I18209" s="77"/>
      <c r="J18209" s="77"/>
      <c r="K18209" s="77"/>
      <c r="L18209" s="77"/>
      <c r="M18209" s="77"/>
    </row>
    <row r="18210" ht="15.75" customHeight="1">
      <c r="A18210" s="79">
        <f t="shared" si="3"/>
        <v>60212</v>
      </c>
      <c r="H18210" s="77"/>
      <c r="I18210" s="77"/>
      <c r="J18210" s="77"/>
      <c r="K18210" s="77"/>
      <c r="L18210" s="77"/>
      <c r="M18210" s="77"/>
    </row>
    <row r="18211" ht="15.75" customHeight="1">
      <c r="A18211" s="79">
        <f t="shared" si="3"/>
        <v>60213</v>
      </c>
      <c r="H18211" s="77"/>
      <c r="I18211" s="77"/>
      <c r="J18211" s="77"/>
      <c r="K18211" s="77"/>
      <c r="L18211" s="77"/>
      <c r="M18211" s="77"/>
    </row>
    <row r="18212" ht="15.75" customHeight="1">
      <c r="A18212" s="79">
        <f t="shared" si="3"/>
        <v>60214</v>
      </c>
      <c r="H18212" s="77"/>
      <c r="I18212" s="77"/>
      <c r="J18212" s="77"/>
      <c r="K18212" s="77"/>
      <c r="L18212" s="77"/>
      <c r="M18212" s="77"/>
    </row>
    <row r="18213" ht="15.75" customHeight="1">
      <c r="A18213" s="79">
        <f t="shared" si="3"/>
        <v>60215</v>
      </c>
      <c r="H18213" s="77"/>
      <c r="I18213" s="77"/>
      <c r="J18213" s="77"/>
      <c r="K18213" s="77"/>
      <c r="L18213" s="77"/>
      <c r="M18213" s="77"/>
    </row>
    <row r="18214" ht="15.75" customHeight="1">
      <c r="A18214" s="79">
        <f t="shared" si="3"/>
        <v>60216</v>
      </c>
      <c r="H18214" s="77"/>
      <c r="I18214" s="77"/>
      <c r="J18214" s="77"/>
      <c r="K18214" s="77"/>
      <c r="L18214" s="77"/>
      <c r="M18214" s="77"/>
    </row>
    <row r="18215" ht="15.75" customHeight="1">
      <c r="A18215" s="79">
        <f t="shared" si="3"/>
        <v>60217</v>
      </c>
      <c r="H18215" s="77"/>
      <c r="I18215" s="77"/>
      <c r="J18215" s="77"/>
      <c r="K18215" s="77"/>
      <c r="L18215" s="77"/>
      <c r="M18215" s="77"/>
    </row>
    <row r="18216" ht="15.75" customHeight="1">
      <c r="A18216" s="79">
        <f t="shared" si="3"/>
        <v>60218</v>
      </c>
      <c r="H18216" s="77"/>
      <c r="I18216" s="77"/>
      <c r="J18216" s="77"/>
      <c r="K18216" s="77"/>
      <c r="L18216" s="77"/>
      <c r="M18216" s="77"/>
    </row>
    <row r="18217" ht="15.75" customHeight="1">
      <c r="A18217" s="79">
        <f t="shared" si="3"/>
        <v>60219</v>
      </c>
      <c r="H18217" s="77"/>
      <c r="I18217" s="77"/>
      <c r="J18217" s="77"/>
      <c r="K18217" s="77"/>
      <c r="L18217" s="77"/>
      <c r="M18217" s="77"/>
    </row>
    <row r="18218" ht="15.75" customHeight="1">
      <c r="A18218" s="79">
        <f t="shared" si="3"/>
        <v>60220</v>
      </c>
      <c r="H18218" s="77"/>
      <c r="I18218" s="77"/>
      <c r="J18218" s="77"/>
      <c r="K18218" s="77"/>
      <c r="L18218" s="77"/>
      <c r="M18218" s="77"/>
    </row>
    <row r="18219" ht="15.75" customHeight="1">
      <c r="A18219" s="79">
        <f t="shared" si="3"/>
        <v>60221</v>
      </c>
      <c r="H18219" s="77"/>
      <c r="I18219" s="77"/>
      <c r="J18219" s="77"/>
      <c r="K18219" s="77"/>
      <c r="L18219" s="77"/>
      <c r="M18219" s="77"/>
    </row>
    <row r="18220" ht="15.75" customHeight="1">
      <c r="A18220" s="79">
        <f t="shared" si="3"/>
        <v>60222</v>
      </c>
      <c r="H18220" s="77"/>
      <c r="I18220" s="77"/>
      <c r="J18220" s="77"/>
      <c r="K18220" s="77"/>
      <c r="L18220" s="77"/>
      <c r="M18220" s="77"/>
    </row>
    <row r="18221" ht="15.75" customHeight="1">
      <c r="A18221" s="79">
        <f t="shared" si="3"/>
        <v>60223</v>
      </c>
      <c r="H18221" s="77"/>
      <c r="I18221" s="77"/>
      <c r="J18221" s="77"/>
      <c r="K18221" s="77"/>
      <c r="L18221" s="77"/>
      <c r="M18221" s="77"/>
    </row>
    <row r="18222" ht="15.75" customHeight="1">
      <c r="A18222" s="79">
        <f t="shared" si="3"/>
        <v>60224</v>
      </c>
      <c r="H18222" s="77"/>
      <c r="I18222" s="77"/>
      <c r="J18222" s="77"/>
      <c r="K18222" s="77"/>
      <c r="L18222" s="77"/>
      <c r="M18222" s="77"/>
    </row>
    <row r="18223" ht="15.75" customHeight="1">
      <c r="A18223" s="79">
        <f t="shared" si="3"/>
        <v>60225</v>
      </c>
      <c r="H18223" s="77"/>
      <c r="I18223" s="77"/>
      <c r="J18223" s="77"/>
      <c r="K18223" s="77"/>
      <c r="L18223" s="77"/>
      <c r="M18223" s="77"/>
    </row>
    <row r="18224" ht="15.75" customHeight="1">
      <c r="A18224" s="79">
        <f t="shared" si="3"/>
        <v>60226</v>
      </c>
      <c r="H18224" s="77"/>
      <c r="I18224" s="77"/>
      <c r="J18224" s="77"/>
      <c r="K18224" s="77"/>
      <c r="L18224" s="77"/>
      <c r="M18224" s="77"/>
    </row>
    <row r="18225" ht="15.75" customHeight="1">
      <c r="A18225" s="79">
        <f t="shared" si="3"/>
        <v>60227</v>
      </c>
      <c r="H18225" s="77"/>
      <c r="I18225" s="77"/>
      <c r="J18225" s="77"/>
      <c r="K18225" s="77"/>
      <c r="L18225" s="77"/>
      <c r="M18225" s="77"/>
    </row>
    <row r="18226" ht="15.75" customHeight="1">
      <c r="A18226" s="79">
        <f t="shared" si="3"/>
        <v>60228</v>
      </c>
      <c r="H18226" s="77"/>
      <c r="I18226" s="77"/>
      <c r="J18226" s="77"/>
      <c r="K18226" s="77"/>
      <c r="L18226" s="77"/>
      <c r="M18226" s="77"/>
    </row>
    <row r="18227" ht="15.75" customHeight="1">
      <c r="A18227" s="79">
        <f t="shared" si="3"/>
        <v>60229</v>
      </c>
      <c r="H18227" s="77"/>
      <c r="I18227" s="77"/>
      <c r="J18227" s="77"/>
      <c r="K18227" s="77"/>
      <c r="L18227" s="77"/>
      <c r="M18227" s="77"/>
    </row>
    <row r="18228" ht="15.75" customHeight="1">
      <c r="A18228" s="79">
        <f t="shared" si="3"/>
        <v>60230</v>
      </c>
      <c r="H18228" s="77"/>
      <c r="I18228" s="77"/>
      <c r="J18228" s="77"/>
      <c r="K18228" s="77"/>
      <c r="L18228" s="77"/>
      <c r="M18228" s="77"/>
    </row>
    <row r="18229" ht="15.75" customHeight="1">
      <c r="A18229" s="79">
        <f t="shared" si="3"/>
        <v>60231</v>
      </c>
      <c r="H18229" s="77"/>
      <c r="I18229" s="77"/>
      <c r="J18229" s="77"/>
      <c r="K18229" s="77"/>
      <c r="L18229" s="77"/>
      <c r="M18229" s="77"/>
    </row>
    <row r="18230" ht="15.75" customHeight="1">
      <c r="A18230" s="79">
        <f t="shared" si="3"/>
        <v>60232</v>
      </c>
      <c r="H18230" s="77"/>
      <c r="I18230" s="77"/>
      <c r="J18230" s="77"/>
      <c r="K18230" s="77"/>
      <c r="L18230" s="77"/>
      <c r="M18230" s="77"/>
    </row>
    <row r="18231" ht="15.75" customHeight="1">
      <c r="A18231" s="79">
        <f t="shared" si="3"/>
        <v>60233</v>
      </c>
      <c r="H18231" s="77"/>
      <c r="I18231" s="77"/>
      <c r="J18231" s="77"/>
      <c r="K18231" s="77"/>
      <c r="L18231" s="77"/>
      <c r="M18231" s="77"/>
    </row>
    <row r="18232" ht="15.75" customHeight="1">
      <c r="A18232" s="79">
        <f t="shared" si="3"/>
        <v>60234</v>
      </c>
      <c r="H18232" s="77"/>
      <c r="I18232" s="77"/>
      <c r="J18232" s="77"/>
      <c r="K18232" s="77"/>
      <c r="L18232" s="77"/>
      <c r="M18232" s="77"/>
    </row>
    <row r="18233" ht="15.75" customHeight="1">
      <c r="A18233" s="79">
        <f t="shared" si="3"/>
        <v>60235</v>
      </c>
      <c r="H18233" s="77"/>
      <c r="I18233" s="77"/>
      <c r="J18233" s="77"/>
      <c r="K18233" s="77"/>
      <c r="L18233" s="77"/>
      <c r="M18233" s="77"/>
    </row>
    <row r="18234" ht="15.75" customHeight="1">
      <c r="A18234" s="79">
        <f t="shared" si="3"/>
        <v>60236</v>
      </c>
      <c r="H18234" s="77"/>
      <c r="I18234" s="77"/>
      <c r="J18234" s="77"/>
      <c r="K18234" s="77"/>
      <c r="L18234" s="77"/>
      <c r="M18234" s="77"/>
    </row>
    <row r="18235" ht="15.75" customHeight="1">
      <c r="A18235" s="79">
        <f t="shared" si="3"/>
        <v>60237</v>
      </c>
      <c r="H18235" s="77"/>
      <c r="I18235" s="77"/>
      <c r="J18235" s="77"/>
      <c r="K18235" s="77"/>
      <c r="L18235" s="77"/>
      <c r="M18235" s="77"/>
    </row>
    <row r="18236" ht="15.75" customHeight="1">
      <c r="A18236" s="79">
        <f t="shared" si="3"/>
        <v>60238</v>
      </c>
      <c r="H18236" s="77"/>
      <c r="I18236" s="77"/>
      <c r="J18236" s="77"/>
      <c r="K18236" s="77"/>
      <c r="L18236" s="77"/>
      <c r="M18236" s="77"/>
    </row>
    <row r="18237" ht="15.75" customHeight="1">
      <c r="A18237" s="79">
        <f t="shared" si="3"/>
        <v>60239</v>
      </c>
      <c r="H18237" s="77"/>
      <c r="I18237" s="77"/>
      <c r="J18237" s="77"/>
      <c r="K18237" s="77"/>
      <c r="L18237" s="77"/>
      <c r="M18237" s="77"/>
    </row>
    <row r="18238" ht="15.75" customHeight="1">
      <c r="A18238" s="79">
        <f t="shared" si="3"/>
        <v>60240</v>
      </c>
      <c r="H18238" s="77"/>
      <c r="I18238" s="77"/>
      <c r="J18238" s="77"/>
      <c r="K18238" s="77"/>
      <c r="L18238" s="77"/>
      <c r="M18238" s="77"/>
    </row>
    <row r="18239" ht="15.75" customHeight="1">
      <c r="A18239" s="79">
        <f t="shared" si="3"/>
        <v>60241</v>
      </c>
      <c r="H18239" s="77"/>
      <c r="I18239" s="77"/>
      <c r="J18239" s="77"/>
      <c r="K18239" s="77"/>
      <c r="L18239" s="77"/>
      <c r="M18239" s="77"/>
    </row>
    <row r="18240" ht="15.75" customHeight="1">
      <c r="A18240" s="79">
        <f t="shared" si="3"/>
        <v>60242</v>
      </c>
      <c r="H18240" s="77"/>
      <c r="I18240" s="77"/>
      <c r="J18240" s="77"/>
      <c r="K18240" s="77"/>
      <c r="L18240" s="77"/>
      <c r="M18240" s="77"/>
    </row>
    <row r="18241" ht="15.75" customHeight="1">
      <c r="A18241" s="79">
        <f t="shared" si="3"/>
        <v>60243</v>
      </c>
      <c r="H18241" s="77"/>
      <c r="I18241" s="77"/>
      <c r="J18241" s="77"/>
      <c r="K18241" s="77"/>
      <c r="L18241" s="77"/>
      <c r="M18241" s="77"/>
    </row>
    <row r="18242" ht="15.75" customHeight="1">
      <c r="A18242" s="79">
        <f t="shared" si="3"/>
        <v>60244</v>
      </c>
      <c r="H18242" s="77"/>
      <c r="I18242" s="77"/>
      <c r="J18242" s="77"/>
      <c r="K18242" s="77"/>
      <c r="L18242" s="77"/>
      <c r="M18242" s="77"/>
    </row>
    <row r="18243" ht="15.75" customHeight="1">
      <c r="A18243" s="79">
        <f t="shared" si="3"/>
        <v>60245</v>
      </c>
      <c r="H18243" s="77"/>
      <c r="I18243" s="77"/>
      <c r="J18243" s="77"/>
      <c r="K18243" s="77"/>
      <c r="L18243" s="77"/>
      <c r="M18243" s="77"/>
    </row>
    <row r="18244" ht="15.75" customHeight="1">
      <c r="A18244" s="79">
        <f t="shared" si="3"/>
        <v>60246</v>
      </c>
      <c r="H18244" s="77"/>
      <c r="I18244" s="77"/>
      <c r="J18244" s="77"/>
      <c r="K18244" s="77"/>
      <c r="L18244" s="77"/>
      <c r="M18244" s="77"/>
    </row>
    <row r="18245" ht="15.75" customHeight="1">
      <c r="A18245" s="79">
        <f t="shared" si="3"/>
        <v>60247</v>
      </c>
      <c r="H18245" s="77"/>
      <c r="I18245" s="77"/>
      <c r="J18245" s="77"/>
      <c r="K18245" s="77"/>
      <c r="L18245" s="77"/>
      <c r="M18245" s="77"/>
    </row>
    <row r="18246" ht="15.75" customHeight="1">
      <c r="A18246" s="79">
        <f t="shared" si="3"/>
        <v>60248</v>
      </c>
      <c r="H18246" s="77"/>
      <c r="I18246" s="77"/>
      <c r="J18246" s="77"/>
      <c r="K18246" s="77"/>
      <c r="L18246" s="77"/>
      <c r="M18246" s="77"/>
    </row>
    <row r="18247" ht="15.75" customHeight="1">
      <c r="A18247" s="79">
        <f t="shared" si="3"/>
        <v>60249</v>
      </c>
      <c r="H18247" s="77"/>
      <c r="I18247" s="77"/>
      <c r="J18247" s="77"/>
      <c r="K18247" s="77"/>
      <c r="L18247" s="77"/>
      <c r="M18247" s="77"/>
    </row>
    <row r="18248" ht="15.75" customHeight="1">
      <c r="A18248" s="79">
        <f t="shared" si="3"/>
        <v>60250</v>
      </c>
      <c r="H18248" s="77"/>
      <c r="I18248" s="77"/>
      <c r="J18248" s="77"/>
      <c r="K18248" s="77"/>
      <c r="L18248" s="77"/>
      <c r="M18248" s="77"/>
    </row>
    <row r="18249" ht="15.75" customHeight="1">
      <c r="A18249" s="79">
        <f t="shared" si="3"/>
        <v>60251</v>
      </c>
      <c r="H18249" s="77"/>
      <c r="I18249" s="77"/>
      <c r="J18249" s="77"/>
      <c r="K18249" s="77"/>
      <c r="L18249" s="77"/>
      <c r="M18249" s="77"/>
    </row>
    <row r="18250" ht="15.75" customHeight="1">
      <c r="A18250" s="79">
        <f t="shared" si="3"/>
        <v>60252</v>
      </c>
      <c r="H18250" s="77"/>
      <c r="I18250" s="77"/>
      <c r="J18250" s="77"/>
      <c r="K18250" s="77"/>
      <c r="L18250" s="77"/>
      <c r="M18250" s="77"/>
    </row>
    <row r="18251" ht="15.75" customHeight="1">
      <c r="A18251" s="79">
        <f t="shared" si="3"/>
        <v>60253</v>
      </c>
      <c r="H18251" s="77"/>
      <c r="I18251" s="77"/>
      <c r="J18251" s="77"/>
      <c r="K18251" s="77"/>
      <c r="L18251" s="77"/>
      <c r="M18251" s="77"/>
    </row>
    <row r="18252" ht="15.75" customHeight="1">
      <c r="A18252" s="79">
        <f t="shared" si="3"/>
        <v>60254</v>
      </c>
      <c r="H18252" s="77"/>
      <c r="I18252" s="77"/>
      <c r="J18252" s="77"/>
      <c r="K18252" s="77"/>
      <c r="L18252" s="77"/>
      <c r="M18252" s="77"/>
    </row>
    <row r="18253" ht="15.75" customHeight="1">
      <c r="A18253" s="79">
        <f t="shared" si="3"/>
        <v>60255</v>
      </c>
      <c r="H18253" s="77"/>
      <c r="I18253" s="77"/>
      <c r="J18253" s="77"/>
      <c r="K18253" s="77"/>
      <c r="L18253" s="77"/>
      <c r="M18253" s="77"/>
    </row>
    <row r="18254" ht="15.75" customHeight="1">
      <c r="A18254" s="79">
        <f t="shared" si="3"/>
        <v>60256</v>
      </c>
      <c r="H18254" s="77"/>
      <c r="I18254" s="77"/>
      <c r="J18254" s="77"/>
      <c r="K18254" s="77"/>
      <c r="L18254" s="77"/>
      <c r="M18254" s="77"/>
    </row>
    <row r="18255" ht="15.75" customHeight="1">
      <c r="A18255" s="79">
        <f t="shared" si="3"/>
        <v>60257</v>
      </c>
      <c r="H18255" s="77"/>
      <c r="I18255" s="77"/>
      <c r="J18255" s="77"/>
      <c r="K18255" s="77"/>
      <c r="L18255" s="77"/>
      <c r="M18255" s="77"/>
    </row>
    <row r="18256" ht="15.75" customHeight="1">
      <c r="A18256" s="79">
        <f t="shared" si="3"/>
        <v>60258</v>
      </c>
      <c r="H18256" s="77"/>
      <c r="I18256" s="77"/>
      <c r="J18256" s="77"/>
      <c r="K18256" s="77"/>
      <c r="L18256" s="77"/>
      <c r="M18256" s="77"/>
    </row>
    <row r="18257" ht="15.75" customHeight="1">
      <c r="A18257" s="79">
        <f t="shared" si="3"/>
        <v>60259</v>
      </c>
      <c r="H18257" s="77"/>
      <c r="I18257" s="77"/>
      <c r="J18257" s="77"/>
      <c r="K18257" s="77"/>
      <c r="L18257" s="77"/>
      <c r="M18257" s="77"/>
    </row>
    <row r="18258" ht="15.75" customHeight="1">
      <c r="A18258" s="79">
        <f t="shared" si="3"/>
        <v>60260</v>
      </c>
      <c r="H18258" s="77"/>
      <c r="I18258" s="77"/>
      <c r="J18258" s="77"/>
      <c r="K18258" s="77"/>
      <c r="L18258" s="77"/>
      <c r="M18258" s="77"/>
    </row>
    <row r="18259" ht="15.75" customHeight="1">
      <c r="A18259" s="79">
        <f t="shared" si="3"/>
        <v>60261</v>
      </c>
      <c r="H18259" s="77"/>
      <c r="I18259" s="77"/>
      <c r="J18259" s="77"/>
      <c r="K18259" s="77"/>
      <c r="L18259" s="77"/>
      <c r="M18259" s="77"/>
    </row>
    <row r="18260" ht="15.75" customHeight="1">
      <c r="A18260" s="79">
        <f t="shared" si="3"/>
        <v>60262</v>
      </c>
      <c r="H18260" s="77"/>
      <c r="I18260" s="77"/>
      <c r="J18260" s="77"/>
      <c r="K18260" s="77"/>
      <c r="L18260" s="77"/>
      <c r="M18260" s="77"/>
    </row>
    <row r="18261" ht="15.75" customHeight="1">
      <c r="A18261" s="79">
        <f t="shared" si="3"/>
        <v>60263</v>
      </c>
      <c r="H18261" s="77"/>
      <c r="I18261" s="77"/>
      <c r="J18261" s="77"/>
      <c r="K18261" s="77"/>
      <c r="L18261" s="77"/>
      <c r="M18261" s="77"/>
    </row>
    <row r="18262" ht="15.75" customHeight="1">
      <c r="A18262" s="79">
        <f t="shared" si="3"/>
        <v>60264</v>
      </c>
      <c r="H18262" s="77"/>
      <c r="I18262" s="77"/>
      <c r="J18262" s="77"/>
      <c r="K18262" s="77"/>
      <c r="L18262" s="77"/>
      <c r="M18262" s="77"/>
    </row>
    <row r="18263" ht="15.75" customHeight="1">
      <c r="A18263" s="79">
        <f t="shared" si="3"/>
        <v>60265</v>
      </c>
      <c r="H18263" s="77"/>
      <c r="I18263" s="77"/>
      <c r="J18263" s="77"/>
      <c r="K18263" s="77"/>
      <c r="L18263" s="77"/>
      <c r="M18263" s="77"/>
    </row>
    <row r="18264" ht="15.75" customHeight="1">
      <c r="A18264" s="79">
        <f t="shared" si="3"/>
        <v>60266</v>
      </c>
      <c r="H18264" s="77"/>
      <c r="I18264" s="77"/>
      <c r="J18264" s="77"/>
      <c r="K18264" s="77"/>
      <c r="L18264" s="77"/>
      <c r="M18264" s="77"/>
    </row>
    <row r="18265" ht="15.75" customHeight="1">
      <c r="A18265" s="79">
        <f t="shared" si="3"/>
        <v>60267</v>
      </c>
      <c r="H18265" s="77"/>
      <c r="I18265" s="77"/>
      <c r="J18265" s="77"/>
      <c r="K18265" s="77"/>
      <c r="L18265" s="77"/>
      <c r="M18265" s="77"/>
    </row>
    <row r="18266" ht="15.75" customHeight="1">
      <c r="A18266" s="79">
        <f t="shared" si="3"/>
        <v>60268</v>
      </c>
      <c r="H18266" s="77"/>
      <c r="I18266" s="77"/>
      <c r="J18266" s="77"/>
      <c r="K18266" s="77"/>
      <c r="L18266" s="77"/>
      <c r="M18266" s="77"/>
    </row>
    <row r="18267" ht="15.75" customHeight="1">
      <c r="A18267" s="79">
        <f t="shared" si="3"/>
        <v>60269</v>
      </c>
      <c r="H18267" s="77"/>
      <c r="I18267" s="77"/>
      <c r="J18267" s="77"/>
      <c r="K18267" s="77"/>
      <c r="L18267" s="77"/>
      <c r="M18267" s="77"/>
    </row>
    <row r="18268" ht="15.75" customHeight="1">
      <c r="A18268" s="79">
        <f t="shared" si="3"/>
        <v>60270</v>
      </c>
      <c r="H18268" s="77"/>
      <c r="I18268" s="77"/>
      <c r="J18268" s="77"/>
      <c r="K18268" s="77"/>
      <c r="L18268" s="77"/>
      <c r="M18268" s="77"/>
    </row>
    <row r="18269" ht="15.75" customHeight="1">
      <c r="A18269" s="79">
        <f t="shared" si="3"/>
        <v>60271</v>
      </c>
      <c r="H18269" s="77"/>
      <c r="I18269" s="77"/>
      <c r="J18269" s="77"/>
      <c r="K18269" s="77"/>
      <c r="L18269" s="77"/>
      <c r="M18269" s="77"/>
    </row>
    <row r="18270" ht="15.75" customHeight="1">
      <c r="A18270" s="79">
        <f t="shared" si="3"/>
        <v>60272</v>
      </c>
      <c r="H18270" s="77"/>
      <c r="I18270" s="77"/>
      <c r="J18270" s="77"/>
      <c r="K18270" s="77"/>
      <c r="L18270" s="77"/>
      <c r="M18270" s="77"/>
    </row>
    <row r="18271" ht="15.75" customHeight="1">
      <c r="A18271" s="79">
        <f t="shared" si="3"/>
        <v>60273</v>
      </c>
      <c r="H18271" s="77"/>
      <c r="I18271" s="77"/>
      <c r="J18271" s="77"/>
      <c r="K18271" s="77"/>
      <c r="L18271" s="77"/>
      <c r="M18271" s="77"/>
    </row>
    <row r="18272" ht="15.75" customHeight="1">
      <c r="A18272" s="79">
        <f t="shared" si="3"/>
        <v>60274</v>
      </c>
      <c r="H18272" s="77"/>
      <c r="I18272" s="77"/>
      <c r="J18272" s="77"/>
      <c r="K18272" s="77"/>
      <c r="L18272" s="77"/>
      <c r="M18272" s="77"/>
    </row>
    <row r="18273" ht="15.75" customHeight="1">
      <c r="A18273" s="79">
        <f t="shared" si="3"/>
        <v>60275</v>
      </c>
      <c r="H18273" s="77"/>
      <c r="I18273" s="77"/>
      <c r="J18273" s="77"/>
      <c r="K18273" s="77"/>
      <c r="L18273" s="77"/>
      <c r="M18273" s="77"/>
    </row>
    <row r="18274" ht="15.75" customHeight="1">
      <c r="A18274" s="79">
        <f t="shared" si="3"/>
        <v>60276</v>
      </c>
      <c r="H18274" s="77"/>
      <c r="I18274" s="77"/>
      <c r="J18274" s="77"/>
      <c r="K18274" s="77"/>
      <c r="L18274" s="77"/>
      <c r="M18274" s="77"/>
    </row>
    <row r="18275" ht="15.75" customHeight="1">
      <c r="A18275" s="79">
        <f t="shared" si="3"/>
        <v>60277</v>
      </c>
      <c r="H18275" s="77"/>
      <c r="I18275" s="77"/>
      <c r="J18275" s="77"/>
      <c r="K18275" s="77"/>
      <c r="L18275" s="77"/>
      <c r="M18275" s="77"/>
    </row>
    <row r="18276" ht="15.75" customHeight="1">
      <c r="A18276" s="79">
        <f t="shared" si="3"/>
        <v>60278</v>
      </c>
      <c r="H18276" s="77"/>
      <c r="I18276" s="77"/>
      <c r="J18276" s="77"/>
      <c r="K18276" s="77"/>
      <c r="L18276" s="77"/>
      <c r="M18276" s="77"/>
    </row>
    <row r="18277" ht="15.75" customHeight="1">
      <c r="A18277" s="79">
        <f t="shared" si="3"/>
        <v>60279</v>
      </c>
      <c r="H18277" s="77"/>
      <c r="I18277" s="77"/>
      <c r="J18277" s="77"/>
      <c r="K18277" s="77"/>
      <c r="L18277" s="77"/>
      <c r="M18277" s="77"/>
    </row>
    <row r="18278" ht="15.75" customHeight="1">
      <c r="A18278" s="79">
        <f t="shared" si="3"/>
        <v>60280</v>
      </c>
      <c r="H18278" s="77"/>
      <c r="I18278" s="77"/>
      <c r="J18278" s="77"/>
      <c r="K18278" s="77"/>
      <c r="L18278" s="77"/>
      <c r="M18278" s="77"/>
    </row>
    <row r="18279" ht="15.75" customHeight="1">
      <c r="A18279" s="79">
        <f t="shared" si="3"/>
        <v>60281</v>
      </c>
      <c r="H18279" s="77"/>
      <c r="I18279" s="77"/>
      <c r="J18279" s="77"/>
      <c r="K18279" s="77"/>
      <c r="L18279" s="77"/>
      <c r="M18279" s="77"/>
    </row>
    <row r="18280" ht="15.75" customHeight="1">
      <c r="A18280" s="79">
        <f t="shared" si="3"/>
        <v>60282</v>
      </c>
      <c r="H18280" s="77"/>
      <c r="I18280" s="77"/>
      <c r="J18280" s="77"/>
      <c r="K18280" s="77"/>
      <c r="L18280" s="77"/>
      <c r="M18280" s="77"/>
    </row>
    <row r="18281" ht="15.75" customHeight="1">
      <c r="A18281" s="79">
        <f t="shared" si="3"/>
        <v>60283</v>
      </c>
      <c r="H18281" s="77"/>
      <c r="I18281" s="77"/>
      <c r="J18281" s="77"/>
      <c r="K18281" s="77"/>
      <c r="L18281" s="77"/>
      <c r="M18281" s="77"/>
    </row>
    <row r="18282" ht="15.75" customHeight="1">
      <c r="A18282" s="79">
        <f t="shared" si="3"/>
        <v>60284</v>
      </c>
      <c r="H18282" s="77"/>
      <c r="I18282" s="77"/>
      <c r="J18282" s="77"/>
      <c r="K18282" s="77"/>
      <c r="L18282" s="77"/>
      <c r="M18282" s="77"/>
    </row>
    <row r="18283" ht="15.75" customHeight="1">
      <c r="A18283" s="79">
        <f t="shared" si="3"/>
        <v>60285</v>
      </c>
      <c r="H18283" s="77"/>
      <c r="I18283" s="77"/>
      <c r="J18283" s="77"/>
      <c r="K18283" s="77"/>
      <c r="L18283" s="77"/>
      <c r="M18283" s="77"/>
    </row>
    <row r="18284" ht="15.75" customHeight="1">
      <c r="A18284" s="79">
        <f t="shared" si="3"/>
        <v>60286</v>
      </c>
      <c r="H18284" s="77"/>
      <c r="I18284" s="77"/>
      <c r="J18284" s="77"/>
      <c r="K18284" s="77"/>
      <c r="L18284" s="77"/>
      <c r="M18284" s="77"/>
    </row>
    <row r="18285" ht="15.75" customHeight="1">
      <c r="A18285" s="79">
        <f t="shared" si="3"/>
        <v>60287</v>
      </c>
      <c r="H18285" s="77"/>
      <c r="I18285" s="77"/>
      <c r="J18285" s="77"/>
      <c r="K18285" s="77"/>
      <c r="L18285" s="77"/>
      <c r="M18285" s="77"/>
    </row>
    <row r="18286" ht="15.75" customHeight="1">
      <c r="A18286" s="79">
        <f t="shared" si="3"/>
        <v>60288</v>
      </c>
      <c r="H18286" s="77"/>
      <c r="I18286" s="77"/>
      <c r="J18286" s="77"/>
      <c r="K18286" s="77"/>
      <c r="L18286" s="77"/>
      <c r="M18286" s="77"/>
    </row>
    <row r="18287" ht="15.75" customHeight="1">
      <c r="A18287" s="79">
        <f t="shared" si="3"/>
        <v>60289</v>
      </c>
      <c r="H18287" s="77"/>
      <c r="I18287" s="77"/>
      <c r="J18287" s="77"/>
      <c r="K18287" s="77"/>
      <c r="L18287" s="77"/>
      <c r="M18287" s="77"/>
    </row>
    <row r="18288" ht="15.75" customHeight="1">
      <c r="A18288" s="79">
        <f t="shared" si="3"/>
        <v>60290</v>
      </c>
      <c r="H18288" s="77"/>
      <c r="I18288" s="77"/>
      <c r="J18288" s="77"/>
      <c r="K18288" s="77"/>
      <c r="L18288" s="77"/>
      <c r="M18288" s="77"/>
    </row>
    <row r="18289" ht="15.75" customHeight="1">
      <c r="A18289" s="79">
        <f t="shared" si="3"/>
        <v>60291</v>
      </c>
      <c r="H18289" s="77"/>
      <c r="I18289" s="77"/>
      <c r="J18289" s="77"/>
      <c r="K18289" s="77"/>
      <c r="L18289" s="77"/>
      <c r="M18289" s="77"/>
    </row>
    <row r="18290" ht="15.75" customHeight="1">
      <c r="A18290" s="79">
        <f t="shared" si="3"/>
        <v>60292</v>
      </c>
      <c r="H18290" s="77"/>
      <c r="I18290" s="77"/>
      <c r="J18290" s="77"/>
      <c r="K18290" s="77"/>
      <c r="L18290" s="77"/>
      <c r="M18290" s="77"/>
    </row>
    <row r="18291" ht="15.75" customHeight="1">
      <c r="A18291" s="79">
        <f t="shared" si="3"/>
        <v>60293</v>
      </c>
      <c r="H18291" s="77"/>
      <c r="I18291" s="77"/>
      <c r="J18291" s="77"/>
      <c r="K18291" s="77"/>
      <c r="L18291" s="77"/>
      <c r="M18291" s="77"/>
    </row>
    <row r="18292" ht="15.75" customHeight="1">
      <c r="A18292" s="79">
        <f t="shared" si="3"/>
        <v>60294</v>
      </c>
      <c r="H18292" s="77"/>
      <c r="I18292" s="77"/>
      <c r="J18292" s="77"/>
      <c r="K18292" s="77"/>
      <c r="L18292" s="77"/>
      <c r="M18292" s="77"/>
    </row>
    <row r="18293" ht="15.75" customHeight="1">
      <c r="A18293" s="79">
        <f t="shared" si="3"/>
        <v>60295</v>
      </c>
      <c r="H18293" s="77"/>
      <c r="I18293" s="77"/>
      <c r="J18293" s="77"/>
      <c r="K18293" s="77"/>
      <c r="L18293" s="77"/>
      <c r="M18293" s="77"/>
    </row>
    <row r="18294" ht="15.75" customHeight="1">
      <c r="A18294" s="79">
        <f t="shared" si="3"/>
        <v>60296</v>
      </c>
      <c r="H18294" s="77"/>
      <c r="I18294" s="77"/>
      <c r="J18294" s="77"/>
      <c r="K18294" s="77"/>
      <c r="L18294" s="77"/>
      <c r="M18294" s="77"/>
    </row>
    <row r="18295" ht="15.75" customHeight="1">
      <c r="A18295" s="79">
        <f t="shared" si="3"/>
        <v>60297</v>
      </c>
      <c r="H18295" s="77"/>
      <c r="I18295" s="77"/>
      <c r="J18295" s="77"/>
      <c r="K18295" s="77"/>
      <c r="L18295" s="77"/>
      <c r="M18295" s="77"/>
    </row>
    <row r="18296" ht="15.75" customHeight="1">
      <c r="A18296" s="79">
        <f t="shared" si="3"/>
        <v>60298</v>
      </c>
      <c r="H18296" s="77"/>
      <c r="I18296" s="77"/>
      <c r="J18296" s="77"/>
      <c r="K18296" s="77"/>
      <c r="L18296" s="77"/>
      <c r="M18296" s="77"/>
    </row>
    <row r="18297" ht="15.75" customHeight="1">
      <c r="A18297" s="79">
        <f t="shared" si="3"/>
        <v>60299</v>
      </c>
      <c r="H18297" s="77"/>
      <c r="I18297" s="77"/>
      <c r="J18297" s="77"/>
      <c r="K18297" s="77"/>
      <c r="L18297" s="77"/>
      <c r="M18297" s="77"/>
    </row>
    <row r="18298" ht="15.75" customHeight="1">
      <c r="A18298" s="79">
        <f t="shared" si="3"/>
        <v>60300</v>
      </c>
      <c r="H18298" s="77"/>
      <c r="I18298" s="77"/>
      <c r="J18298" s="77"/>
      <c r="K18298" s="77"/>
      <c r="L18298" s="77"/>
      <c r="M18298" s="77"/>
    </row>
    <row r="18299" ht="15.75" customHeight="1">
      <c r="A18299" s="79">
        <f t="shared" si="3"/>
        <v>60301</v>
      </c>
      <c r="H18299" s="77"/>
      <c r="I18299" s="77"/>
      <c r="J18299" s="77"/>
      <c r="K18299" s="77"/>
      <c r="L18299" s="77"/>
      <c r="M18299" s="77"/>
    </row>
    <row r="18300" ht="15.75" customHeight="1">
      <c r="A18300" s="79">
        <f t="shared" si="3"/>
        <v>60302</v>
      </c>
      <c r="H18300" s="77"/>
      <c r="I18300" s="77"/>
      <c r="J18300" s="77"/>
      <c r="K18300" s="77"/>
      <c r="L18300" s="77"/>
      <c r="M18300" s="77"/>
    </row>
    <row r="18301" ht="15.75" customHeight="1">
      <c r="A18301" s="79">
        <f t="shared" si="3"/>
        <v>60303</v>
      </c>
      <c r="H18301" s="77"/>
      <c r="I18301" s="77"/>
      <c r="J18301" s="77"/>
      <c r="K18301" s="77"/>
      <c r="L18301" s="77"/>
      <c r="M18301" s="77"/>
    </row>
    <row r="18302" ht="15.75" customHeight="1">
      <c r="A18302" s="79">
        <f t="shared" si="3"/>
        <v>60304</v>
      </c>
      <c r="H18302" s="77"/>
      <c r="I18302" s="77"/>
      <c r="J18302" s="77"/>
      <c r="K18302" s="77"/>
      <c r="L18302" s="77"/>
      <c r="M18302" s="77"/>
    </row>
    <row r="18303" ht="15.75" customHeight="1">
      <c r="A18303" s="79">
        <f t="shared" si="3"/>
        <v>60305</v>
      </c>
      <c r="H18303" s="77"/>
      <c r="I18303" s="77"/>
      <c r="J18303" s="77"/>
      <c r="K18303" s="77"/>
      <c r="L18303" s="77"/>
      <c r="M18303" s="77"/>
    </row>
    <row r="18304" ht="15.75" customHeight="1">
      <c r="A18304" s="79">
        <f t="shared" si="3"/>
        <v>60306</v>
      </c>
      <c r="H18304" s="77"/>
      <c r="I18304" s="77"/>
      <c r="J18304" s="77"/>
      <c r="K18304" s="77"/>
      <c r="L18304" s="77"/>
      <c r="M18304" s="77"/>
    </row>
    <row r="18305" ht="15.75" customHeight="1">
      <c r="A18305" s="79">
        <f t="shared" si="3"/>
        <v>60307</v>
      </c>
      <c r="H18305" s="77"/>
      <c r="I18305" s="77"/>
      <c r="J18305" s="77"/>
      <c r="K18305" s="77"/>
      <c r="L18305" s="77"/>
      <c r="M18305" s="77"/>
    </row>
    <row r="18306" ht="15.75" customHeight="1">
      <c r="A18306" s="79">
        <f t="shared" si="3"/>
        <v>60308</v>
      </c>
      <c r="H18306" s="77"/>
      <c r="I18306" s="77"/>
      <c r="J18306" s="77"/>
      <c r="K18306" s="77"/>
      <c r="L18306" s="77"/>
      <c r="M18306" s="77"/>
    </row>
    <row r="18307" ht="15.75" customHeight="1">
      <c r="A18307" s="79">
        <f t="shared" si="3"/>
        <v>60309</v>
      </c>
      <c r="H18307" s="77"/>
      <c r="I18307" s="77"/>
      <c r="J18307" s="77"/>
      <c r="K18307" s="77"/>
      <c r="L18307" s="77"/>
      <c r="M18307" s="77"/>
    </row>
    <row r="18308" ht="15.75" customHeight="1">
      <c r="A18308" s="79">
        <f t="shared" si="3"/>
        <v>60310</v>
      </c>
      <c r="H18308" s="77"/>
      <c r="I18308" s="77"/>
      <c r="J18308" s="77"/>
      <c r="K18308" s="77"/>
      <c r="L18308" s="77"/>
      <c r="M18308" s="77"/>
    </row>
    <row r="18309" ht="15.75" customHeight="1">
      <c r="A18309" s="79">
        <f t="shared" si="3"/>
        <v>60311</v>
      </c>
      <c r="H18309" s="77"/>
      <c r="I18309" s="77"/>
      <c r="J18309" s="77"/>
      <c r="K18309" s="77"/>
      <c r="L18309" s="77"/>
      <c r="M18309" s="77"/>
    </row>
    <row r="18310" ht="15.75" customHeight="1">
      <c r="A18310" s="79">
        <f t="shared" si="3"/>
        <v>60312</v>
      </c>
      <c r="H18310" s="77"/>
      <c r="I18310" s="77"/>
      <c r="J18310" s="77"/>
      <c r="K18310" s="77"/>
      <c r="L18310" s="77"/>
      <c r="M18310" s="77"/>
    </row>
    <row r="18311" ht="15.75" customHeight="1">
      <c r="A18311" s="79">
        <f t="shared" si="3"/>
        <v>60313</v>
      </c>
      <c r="H18311" s="77"/>
      <c r="I18311" s="77"/>
      <c r="J18311" s="77"/>
      <c r="K18311" s="77"/>
      <c r="L18311" s="77"/>
      <c r="M18311" s="77"/>
    </row>
    <row r="18312" ht="15.75" customHeight="1">
      <c r="A18312" s="79">
        <f t="shared" si="3"/>
        <v>60314</v>
      </c>
      <c r="H18312" s="77"/>
      <c r="I18312" s="77"/>
      <c r="J18312" s="77"/>
      <c r="K18312" s="77"/>
      <c r="L18312" s="77"/>
      <c r="M18312" s="77"/>
    </row>
    <row r="18313" ht="15.75" customHeight="1">
      <c r="A18313" s="79">
        <f t="shared" si="3"/>
        <v>60315</v>
      </c>
      <c r="H18313" s="77"/>
      <c r="I18313" s="77"/>
      <c r="J18313" s="77"/>
      <c r="K18313" s="77"/>
      <c r="L18313" s="77"/>
      <c r="M18313" s="77"/>
    </row>
    <row r="18314" ht="15.75" customHeight="1">
      <c r="A18314" s="79">
        <f t="shared" si="3"/>
        <v>60316</v>
      </c>
      <c r="H18314" s="77"/>
      <c r="I18314" s="77"/>
      <c r="J18314" s="77"/>
      <c r="K18314" s="77"/>
      <c r="L18314" s="77"/>
      <c r="M18314" s="77"/>
    </row>
    <row r="18315" ht="15.75" customHeight="1">
      <c r="A18315" s="79">
        <f t="shared" si="3"/>
        <v>60317</v>
      </c>
      <c r="H18315" s="77"/>
      <c r="I18315" s="77"/>
      <c r="J18315" s="77"/>
      <c r="K18315" s="77"/>
      <c r="L18315" s="77"/>
      <c r="M18315" s="77"/>
    </row>
    <row r="18316" ht="15.75" customHeight="1">
      <c r="A18316" s="79">
        <f t="shared" si="3"/>
        <v>60318</v>
      </c>
      <c r="H18316" s="77"/>
      <c r="I18316" s="77"/>
      <c r="J18316" s="77"/>
      <c r="K18316" s="77"/>
      <c r="L18316" s="77"/>
      <c r="M18316" s="77"/>
    </row>
    <row r="18317" ht="15.75" customHeight="1">
      <c r="A18317" s="79">
        <f t="shared" si="3"/>
        <v>60319</v>
      </c>
      <c r="H18317" s="77"/>
      <c r="I18317" s="77"/>
      <c r="J18317" s="77"/>
      <c r="K18317" s="77"/>
      <c r="L18317" s="77"/>
      <c r="M18317" s="77"/>
    </row>
    <row r="18318" ht="15.75" customHeight="1">
      <c r="A18318" s="79">
        <f t="shared" si="3"/>
        <v>60320</v>
      </c>
      <c r="H18318" s="77"/>
      <c r="I18318" s="77"/>
      <c r="J18318" s="77"/>
      <c r="K18318" s="77"/>
      <c r="L18318" s="77"/>
      <c r="M18318" s="77"/>
    </row>
    <row r="18319" ht="15.75" customHeight="1">
      <c r="A18319" s="79">
        <f t="shared" si="3"/>
        <v>60321</v>
      </c>
      <c r="H18319" s="77"/>
      <c r="I18319" s="77"/>
      <c r="J18319" s="77"/>
      <c r="K18319" s="77"/>
      <c r="L18319" s="77"/>
      <c r="M18319" s="77"/>
    </row>
    <row r="18320" ht="15.75" customHeight="1">
      <c r="A18320" s="79">
        <f t="shared" si="3"/>
        <v>60322</v>
      </c>
      <c r="H18320" s="77"/>
      <c r="I18320" s="77"/>
      <c r="J18320" s="77"/>
      <c r="K18320" s="77"/>
      <c r="L18320" s="77"/>
      <c r="M18320" s="77"/>
    </row>
    <row r="18321" ht="15.75" customHeight="1">
      <c r="A18321" s="79">
        <f t="shared" si="3"/>
        <v>60323</v>
      </c>
      <c r="H18321" s="77"/>
      <c r="I18321" s="77"/>
      <c r="J18321" s="77"/>
      <c r="K18321" s="77"/>
      <c r="L18321" s="77"/>
      <c r="M18321" s="77"/>
    </row>
    <row r="18322" ht="15.75" customHeight="1">
      <c r="A18322" s="79">
        <f t="shared" si="3"/>
        <v>60324</v>
      </c>
      <c r="H18322" s="77"/>
      <c r="I18322" s="77"/>
      <c r="J18322" s="77"/>
      <c r="K18322" s="77"/>
      <c r="L18322" s="77"/>
      <c r="M18322" s="77"/>
    </row>
    <row r="18323" ht="15.75" customHeight="1">
      <c r="A18323" s="79">
        <f t="shared" si="3"/>
        <v>60325</v>
      </c>
      <c r="H18323" s="77"/>
      <c r="I18323" s="77"/>
      <c r="J18323" s="77"/>
      <c r="K18323" s="77"/>
      <c r="L18323" s="77"/>
      <c r="M18323" s="77"/>
    </row>
    <row r="18324" ht="15.75" customHeight="1">
      <c r="A18324" s="79">
        <f t="shared" si="3"/>
        <v>60326</v>
      </c>
      <c r="H18324" s="77"/>
      <c r="I18324" s="77"/>
      <c r="J18324" s="77"/>
      <c r="K18324" s="77"/>
      <c r="L18324" s="77"/>
      <c r="M18324" s="77"/>
    </row>
    <row r="18325" ht="15.75" customHeight="1">
      <c r="A18325" s="79">
        <f t="shared" si="3"/>
        <v>60327</v>
      </c>
      <c r="H18325" s="77"/>
      <c r="I18325" s="77"/>
      <c r="J18325" s="77"/>
      <c r="K18325" s="77"/>
      <c r="L18325" s="77"/>
      <c r="M18325" s="77"/>
    </row>
    <row r="18326" ht="15.75" customHeight="1">
      <c r="A18326" s="79">
        <f t="shared" si="3"/>
        <v>60328</v>
      </c>
      <c r="H18326" s="77"/>
      <c r="I18326" s="77"/>
      <c r="J18326" s="77"/>
      <c r="K18326" s="77"/>
      <c r="L18326" s="77"/>
      <c r="M18326" s="77"/>
    </row>
    <row r="18327" ht="15.75" customHeight="1">
      <c r="A18327" s="79">
        <f t="shared" si="3"/>
        <v>60329</v>
      </c>
      <c r="H18327" s="77"/>
      <c r="I18327" s="77"/>
      <c r="J18327" s="77"/>
      <c r="K18327" s="77"/>
      <c r="L18327" s="77"/>
      <c r="M18327" s="77"/>
    </row>
    <row r="18328" ht="15.75" customHeight="1">
      <c r="A18328" s="79">
        <f t="shared" si="3"/>
        <v>60330</v>
      </c>
      <c r="H18328" s="77"/>
      <c r="I18328" s="77"/>
      <c r="J18328" s="77"/>
      <c r="K18328" s="77"/>
      <c r="L18328" s="77"/>
      <c r="M18328" s="77"/>
    </row>
    <row r="18329" ht="15.75" customHeight="1">
      <c r="A18329" s="79">
        <f t="shared" si="3"/>
        <v>60331</v>
      </c>
      <c r="H18329" s="77"/>
      <c r="I18329" s="77"/>
      <c r="J18329" s="77"/>
      <c r="K18329" s="77"/>
      <c r="L18329" s="77"/>
      <c r="M18329" s="77"/>
    </row>
    <row r="18330" ht="15.75" customHeight="1">
      <c r="A18330" s="79">
        <f t="shared" si="3"/>
        <v>60332</v>
      </c>
      <c r="H18330" s="77"/>
      <c r="I18330" s="77"/>
      <c r="J18330" s="77"/>
      <c r="K18330" s="77"/>
      <c r="L18330" s="77"/>
      <c r="M18330" s="77"/>
    </row>
    <row r="18331" ht="15.75" customHeight="1">
      <c r="A18331" s="79">
        <f t="shared" si="3"/>
        <v>60333</v>
      </c>
      <c r="H18331" s="77"/>
      <c r="I18331" s="77"/>
      <c r="J18331" s="77"/>
      <c r="K18331" s="77"/>
      <c r="L18331" s="77"/>
      <c r="M18331" s="77"/>
    </row>
    <row r="18332" ht="15.75" customHeight="1">
      <c r="A18332" s="79">
        <f t="shared" si="3"/>
        <v>60334</v>
      </c>
      <c r="H18332" s="77"/>
      <c r="I18332" s="77"/>
      <c r="J18332" s="77"/>
      <c r="K18332" s="77"/>
      <c r="L18332" s="77"/>
      <c r="M18332" s="77"/>
    </row>
    <row r="18333" ht="15.75" customHeight="1">
      <c r="A18333" s="79">
        <f t="shared" si="3"/>
        <v>60335</v>
      </c>
      <c r="H18333" s="77"/>
      <c r="I18333" s="77"/>
      <c r="J18333" s="77"/>
      <c r="K18333" s="77"/>
      <c r="L18333" s="77"/>
      <c r="M18333" s="77"/>
    </row>
    <row r="18334" ht="15.75" customHeight="1">
      <c r="A18334" s="79">
        <f t="shared" si="3"/>
        <v>60336</v>
      </c>
      <c r="H18334" s="77"/>
      <c r="I18334" s="77"/>
      <c r="J18334" s="77"/>
      <c r="K18334" s="77"/>
      <c r="L18334" s="77"/>
      <c r="M18334" s="77"/>
    </row>
    <row r="18335" ht="15.75" customHeight="1">
      <c r="A18335" s="79">
        <f t="shared" si="3"/>
        <v>60337</v>
      </c>
      <c r="H18335" s="77"/>
      <c r="I18335" s="77"/>
      <c r="J18335" s="77"/>
      <c r="K18335" s="77"/>
      <c r="L18335" s="77"/>
      <c r="M18335" s="77"/>
    </row>
    <row r="18336" ht="15.75" customHeight="1">
      <c r="A18336" s="79">
        <f t="shared" si="3"/>
        <v>60338</v>
      </c>
      <c r="H18336" s="77"/>
      <c r="I18336" s="77"/>
      <c r="J18336" s="77"/>
      <c r="K18336" s="77"/>
      <c r="L18336" s="77"/>
      <c r="M18336" s="77"/>
    </row>
    <row r="18337" ht="15.75" customHeight="1">
      <c r="A18337" s="79">
        <f t="shared" si="3"/>
        <v>60339</v>
      </c>
      <c r="H18337" s="77"/>
      <c r="I18337" s="77"/>
      <c r="J18337" s="77"/>
      <c r="K18337" s="77"/>
      <c r="L18337" s="77"/>
      <c r="M18337" s="77"/>
    </row>
    <row r="18338" ht="15.75" customHeight="1">
      <c r="A18338" s="79">
        <f t="shared" si="3"/>
        <v>60340</v>
      </c>
      <c r="H18338" s="77"/>
      <c r="I18338" s="77"/>
      <c r="J18338" s="77"/>
      <c r="K18338" s="77"/>
      <c r="L18338" s="77"/>
      <c r="M18338" s="77"/>
    </row>
    <row r="18339" ht="15.75" customHeight="1">
      <c r="A18339" s="79">
        <f t="shared" si="3"/>
        <v>60341</v>
      </c>
      <c r="H18339" s="77"/>
      <c r="I18339" s="77"/>
      <c r="J18339" s="77"/>
      <c r="K18339" s="77"/>
      <c r="L18339" s="77"/>
      <c r="M18339" s="77"/>
    </row>
    <row r="18340" ht="15.75" customHeight="1">
      <c r="A18340" s="79">
        <f t="shared" si="3"/>
        <v>60342</v>
      </c>
      <c r="H18340" s="77"/>
      <c r="I18340" s="77"/>
      <c r="J18340" s="77"/>
      <c r="K18340" s="77"/>
      <c r="L18340" s="77"/>
      <c r="M18340" s="77"/>
    </row>
    <row r="18341" ht="15.75" customHeight="1">
      <c r="A18341" s="79">
        <f t="shared" si="3"/>
        <v>60343</v>
      </c>
      <c r="H18341" s="77"/>
      <c r="I18341" s="77"/>
      <c r="J18341" s="77"/>
      <c r="K18341" s="77"/>
      <c r="L18341" s="77"/>
      <c r="M18341" s="77"/>
    </row>
    <row r="18342" ht="15.75" customHeight="1">
      <c r="A18342" s="79">
        <f t="shared" si="3"/>
        <v>60344</v>
      </c>
      <c r="H18342" s="77"/>
      <c r="I18342" s="77"/>
      <c r="J18342" s="77"/>
      <c r="K18342" s="77"/>
      <c r="L18342" s="77"/>
      <c r="M18342" s="77"/>
    </row>
    <row r="18343" ht="15.75" customHeight="1">
      <c r="A18343" s="79">
        <f t="shared" si="3"/>
        <v>60345</v>
      </c>
      <c r="H18343" s="77"/>
      <c r="I18343" s="77"/>
      <c r="J18343" s="77"/>
      <c r="K18343" s="77"/>
      <c r="L18343" s="77"/>
      <c r="M18343" s="77"/>
    </row>
    <row r="18344" ht="15.75" customHeight="1">
      <c r="A18344" s="79">
        <f t="shared" si="3"/>
        <v>60346</v>
      </c>
      <c r="H18344" s="77"/>
      <c r="I18344" s="77"/>
      <c r="J18344" s="77"/>
      <c r="K18344" s="77"/>
      <c r="L18344" s="77"/>
      <c r="M18344" s="77"/>
    </row>
    <row r="18345" ht="15.75" customHeight="1">
      <c r="A18345" s="79">
        <f t="shared" si="3"/>
        <v>60347</v>
      </c>
      <c r="H18345" s="77"/>
      <c r="I18345" s="77"/>
      <c r="J18345" s="77"/>
      <c r="K18345" s="77"/>
      <c r="L18345" s="77"/>
      <c r="M18345" s="77"/>
    </row>
    <row r="18346" ht="15.75" customHeight="1">
      <c r="A18346" s="79">
        <f t="shared" si="3"/>
        <v>60348</v>
      </c>
      <c r="H18346" s="77"/>
      <c r="I18346" s="77"/>
      <c r="J18346" s="77"/>
      <c r="K18346" s="77"/>
      <c r="L18346" s="77"/>
      <c r="M18346" s="77"/>
    </row>
    <row r="18347" ht="15.75" customHeight="1">
      <c r="A18347" s="79">
        <f t="shared" si="3"/>
        <v>60349</v>
      </c>
      <c r="H18347" s="77"/>
      <c r="I18347" s="77"/>
      <c r="J18347" s="77"/>
      <c r="K18347" s="77"/>
      <c r="L18347" s="77"/>
      <c r="M18347" s="77"/>
    </row>
    <row r="18348" ht="15.75" customHeight="1">
      <c r="A18348" s="79">
        <f t="shared" si="3"/>
        <v>60350</v>
      </c>
      <c r="H18348" s="77"/>
      <c r="I18348" s="77"/>
      <c r="J18348" s="77"/>
      <c r="K18348" s="77"/>
      <c r="L18348" s="77"/>
      <c r="M18348" s="77"/>
    </row>
    <row r="18349" ht="15.75" customHeight="1">
      <c r="A18349" s="79">
        <f t="shared" si="3"/>
        <v>60351</v>
      </c>
      <c r="H18349" s="77"/>
      <c r="I18349" s="77"/>
      <c r="J18349" s="77"/>
      <c r="K18349" s="77"/>
      <c r="L18349" s="77"/>
      <c r="M18349" s="77"/>
    </row>
    <row r="18350" ht="15.75" customHeight="1">
      <c r="A18350" s="79">
        <f t="shared" si="3"/>
        <v>60352</v>
      </c>
      <c r="H18350" s="77"/>
      <c r="I18350" s="77"/>
      <c r="J18350" s="77"/>
      <c r="K18350" s="77"/>
      <c r="L18350" s="77"/>
      <c r="M18350" s="77"/>
    </row>
    <row r="18351" ht="15.75" customHeight="1">
      <c r="A18351" s="79">
        <f t="shared" si="3"/>
        <v>60353</v>
      </c>
      <c r="H18351" s="77"/>
      <c r="I18351" s="77"/>
      <c r="J18351" s="77"/>
      <c r="K18351" s="77"/>
      <c r="L18351" s="77"/>
      <c r="M18351" s="77"/>
    </row>
    <row r="18352" ht="15.75" customHeight="1">
      <c r="A18352" s="79">
        <f t="shared" si="3"/>
        <v>60354</v>
      </c>
      <c r="H18352" s="77"/>
      <c r="I18352" s="77"/>
      <c r="J18352" s="77"/>
      <c r="K18352" s="77"/>
      <c r="L18352" s="77"/>
      <c r="M18352" s="77"/>
    </row>
    <row r="18353" ht="15.75" customHeight="1">
      <c r="A18353" s="79">
        <f t="shared" si="3"/>
        <v>60355</v>
      </c>
      <c r="H18353" s="77"/>
      <c r="I18353" s="77"/>
      <c r="J18353" s="77"/>
      <c r="K18353" s="77"/>
      <c r="L18353" s="77"/>
      <c r="M18353" s="77"/>
    </row>
    <row r="18354" ht="15.75" customHeight="1">
      <c r="A18354" s="79">
        <f t="shared" si="3"/>
        <v>60356</v>
      </c>
      <c r="H18354" s="77"/>
      <c r="I18354" s="77"/>
      <c r="J18354" s="77"/>
      <c r="K18354" s="77"/>
      <c r="L18354" s="77"/>
      <c r="M18354" s="77"/>
    </row>
    <row r="18355" ht="15.75" customHeight="1">
      <c r="A18355" s="79">
        <f t="shared" si="3"/>
        <v>60357</v>
      </c>
      <c r="H18355" s="77"/>
      <c r="I18355" s="77"/>
      <c r="J18355" s="77"/>
      <c r="K18355" s="77"/>
      <c r="L18355" s="77"/>
      <c r="M18355" s="77"/>
    </row>
    <row r="18356" ht="15.75" customHeight="1">
      <c r="A18356" s="79">
        <f t="shared" si="3"/>
        <v>60358</v>
      </c>
      <c r="H18356" s="77"/>
      <c r="I18356" s="77"/>
      <c r="J18356" s="77"/>
      <c r="K18356" s="77"/>
      <c r="L18356" s="77"/>
      <c r="M18356" s="77"/>
    </row>
    <row r="18357" ht="15.75" customHeight="1">
      <c r="A18357" s="79">
        <f t="shared" si="3"/>
        <v>60359</v>
      </c>
      <c r="H18357" s="77"/>
      <c r="I18357" s="77"/>
      <c r="J18357" s="77"/>
      <c r="K18357" s="77"/>
      <c r="L18357" s="77"/>
      <c r="M18357" s="77"/>
    </row>
    <row r="18358" ht="15.75" customHeight="1">
      <c r="A18358" s="79">
        <f t="shared" si="3"/>
        <v>60360</v>
      </c>
      <c r="H18358" s="77"/>
      <c r="I18358" s="77"/>
      <c r="J18358" s="77"/>
      <c r="K18358" s="77"/>
      <c r="L18358" s="77"/>
      <c r="M18358" s="77"/>
    </row>
    <row r="18359" ht="15.75" customHeight="1">
      <c r="A18359" s="79">
        <f t="shared" si="3"/>
        <v>60361</v>
      </c>
      <c r="H18359" s="77"/>
      <c r="I18359" s="77"/>
      <c r="J18359" s="77"/>
      <c r="K18359" s="77"/>
      <c r="L18359" s="77"/>
      <c r="M18359" s="77"/>
    </row>
    <row r="18360" ht="15.75" customHeight="1">
      <c r="A18360" s="79">
        <f t="shared" si="3"/>
        <v>60362</v>
      </c>
      <c r="H18360" s="77"/>
      <c r="I18360" s="77"/>
      <c r="J18360" s="77"/>
      <c r="K18360" s="77"/>
      <c r="L18360" s="77"/>
      <c r="M18360" s="77"/>
    </row>
    <row r="18361" ht="15.75" customHeight="1">
      <c r="A18361" s="79">
        <f t="shared" si="3"/>
        <v>60363</v>
      </c>
      <c r="H18361" s="77"/>
      <c r="I18361" s="77"/>
      <c r="J18361" s="77"/>
      <c r="K18361" s="77"/>
      <c r="L18361" s="77"/>
      <c r="M18361" s="77"/>
    </row>
    <row r="18362" ht="15.75" customHeight="1">
      <c r="A18362" s="79">
        <f t="shared" si="3"/>
        <v>60364</v>
      </c>
      <c r="H18362" s="77"/>
      <c r="I18362" s="77"/>
      <c r="J18362" s="77"/>
      <c r="K18362" s="77"/>
      <c r="L18362" s="77"/>
      <c r="M18362" s="77"/>
    </row>
    <row r="18363" ht="15.75" customHeight="1">
      <c r="A18363" s="79">
        <f t="shared" si="3"/>
        <v>60365</v>
      </c>
      <c r="H18363" s="77"/>
      <c r="I18363" s="77"/>
      <c r="J18363" s="77"/>
      <c r="K18363" s="77"/>
      <c r="L18363" s="77"/>
      <c r="M18363" s="77"/>
    </row>
    <row r="18364" ht="15.75" customHeight="1">
      <c r="A18364" s="79">
        <f t="shared" si="3"/>
        <v>60366</v>
      </c>
      <c r="H18364" s="77"/>
      <c r="I18364" s="77"/>
      <c r="J18364" s="77"/>
      <c r="K18364" s="77"/>
      <c r="L18364" s="77"/>
      <c r="M18364" s="77"/>
    </row>
    <row r="18365" ht="15.75" customHeight="1">
      <c r="A18365" s="79">
        <f t="shared" si="3"/>
        <v>60367</v>
      </c>
      <c r="H18365" s="77"/>
      <c r="I18365" s="77"/>
      <c r="J18365" s="77"/>
      <c r="K18365" s="77"/>
      <c r="L18365" s="77"/>
      <c r="M18365" s="77"/>
    </row>
    <row r="18366" ht="15.75" customHeight="1">
      <c r="A18366" s="79">
        <f t="shared" si="3"/>
        <v>60368</v>
      </c>
      <c r="H18366" s="77"/>
      <c r="I18366" s="77"/>
      <c r="J18366" s="77"/>
      <c r="K18366" s="77"/>
      <c r="L18366" s="77"/>
      <c r="M18366" s="77"/>
    </row>
    <row r="18367" ht="15.75" customHeight="1">
      <c r="A18367" s="79">
        <f t="shared" si="3"/>
        <v>60369</v>
      </c>
      <c r="H18367" s="77"/>
      <c r="I18367" s="77"/>
      <c r="J18367" s="77"/>
      <c r="K18367" s="77"/>
      <c r="L18367" s="77"/>
      <c r="M18367" s="77"/>
    </row>
    <row r="18368" ht="15.75" customHeight="1">
      <c r="A18368" s="79">
        <f t="shared" si="3"/>
        <v>60370</v>
      </c>
      <c r="H18368" s="77"/>
      <c r="I18368" s="77"/>
      <c r="J18368" s="77"/>
      <c r="K18368" s="77"/>
      <c r="L18368" s="77"/>
      <c r="M18368" s="77"/>
    </row>
    <row r="18369" ht="15.75" customHeight="1">
      <c r="A18369" s="79">
        <f t="shared" si="3"/>
        <v>60371</v>
      </c>
      <c r="H18369" s="77"/>
      <c r="I18369" s="77"/>
      <c r="J18369" s="77"/>
      <c r="K18369" s="77"/>
      <c r="L18369" s="77"/>
      <c r="M18369" s="77"/>
    </row>
    <row r="18370" ht="15.75" customHeight="1">
      <c r="A18370" s="79">
        <f t="shared" si="3"/>
        <v>60372</v>
      </c>
      <c r="H18370" s="77"/>
      <c r="I18370" s="77"/>
      <c r="J18370" s="77"/>
      <c r="K18370" s="77"/>
      <c r="L18370" s="77"/>
      <c r="M18370" s="77"/>
    </row>
    <row r="18371" ht="15.75" customHeight="1">
      <c r="A18371" s="79">
        <f t="shared" si="3"/>
        <v>60373</v>
      </c>
      <c r="H18371" s="77"/>
      <c r="I18371" s="77"/>
      <c r="J18371" s="77"/>
      <c r="K18371" s="77"/>
      <c r="L18371" s="77"/>
      <c r="M18371" s="77"/>
    </row>
    <row r="18372" ht="15.75" customHeight="1">
      <c r="A18372" s="79">
        <f t="shared" si="3"/>
        <v>60374</v>
      </c>
      <c r="H18372" s="77"/>
      <c r="I18372" s="77"/>
      <c r="J18372" s="77"/>
      <c r="K18372" s="77"/>
      <c r="L18372" s="77"/>
      <c r="M18372" s="77"/>
    </row>
    <row r="18373" ht="15.75" customHeight="1">
      <c r="A18373" s="79">
        <f t="shared" si="3"/>
        <v>60375</v>
      </c>
      <c r="H18373" s="77"/>
      <c r="I18373" s="77"/>
      <c r="J18373" s="77"/>
      <c r="K18373" s="77"/>
      <c r="L18373" s="77"/>
      <c r="M18373" s="77"/>
    </row>
    <row r="18374" ht="15.75" customHeight="1">
      <c r="A18374" s="79">
        <f t="shared" si="3"/>
        <v>60376</v>
      </c>
      <c r="H18374" s="77"/>
      <c r="I18374" s="77"/>
      <c r="J18374" s="77"/>
      <c r="K18374" s="77"/>
      <c r="L18374" s="77"/>
      <c r="M18374" s="77"/>
    </row>
    <row r="18375" ht="15.75" customHeight="1">
      <c r="A18375" s="79">
        <f t="shared" si="3"/>
        <v>60377</v>
      </c>
      <c r="H18375" s="77"/>
      <c r="I18375" s="77"/>
      <c r="J18375" s="77"/>
      <c r="K18375" s="77"/>
      <c r="L18375" s="77"/>
      <c r="M18375" s="77"/>
    </row>
    <row r="18376" ht="15.75" customHeight="1">
      <c r="A18376" s="79">
        <f t="shared" si="3"/>
        <v>60378</v>
      </c>
      <c r="H18376" s="77"/>
      <c r="I18376" s="77"/>
      <c r="J18376" s="77"/>
      <c r="K18376" s="77"/>
      <c r="L18376" s="77"/>
      <c r="M18376" s="77"/>
    </row>
    <row r="18377" ht="15.75" customHeight="1">
      <c r="A18377" s="79">
        <f t="shared" si="3"/>
        <v>60379</v>
      </c>
      <c r="H18377" s="77"/>
      <c r="I18377" s="77"/>
      <c r="J18377" s="77"/>
      <c r="K18377" s="77"/>
      <c r="L18377" s="77"/>
      <c r="M18377" s="77"/>
    </row>
    <row r="18378" ht="15.75" customHeight="1">
      <c r="A18378" s="79">
        <f t="shared" si="3"/>
        <v>60380</v>
      </c>
      <c r="H18378" s="77"/>
      <c r="I18378" s="77"/>
      <c r="J18378" s="77"/>
      <c r="K18378" s="77"/>
      <c r="L18378" s="77"/>
      <c r="M18378" s="77"/>
    </row>
    <row r="18379" ht="15.75" customHeight="1">
      <c r="A18379" s="79">
        <f t="shared" si="3"/>
        <v>60381</v>
      </c>
      <c r="H18379" s="77"/>
      <c r="I18379" s="77"/>
      <c r="J18379" s="77"/>
      <c r="K18379" s="77"/>
      <c r="L18379" s="77"/>
      <c r="M18379" s="77"/>
    </row>
    <row r="18380" ht="15.75" customHeight="1">
      <c r="A18380" s="79">
        <f t="shared" si="3"/>
        <v>60382</v>
      </c>
      <c r="H18380" s="77"/>
      <c r="I18380" s="77"/>
      <c r="J18380" s="77"/>
      <c r="K18380" s="77"/>
      <c r="L18380" s="77"/>
      <c r="M18380" s="77"/>
    </row>
    <row r="18381" ht="15.75" customHeight="1">
      <c r="A18381" s="79">
        <f t="shared" si="3"/>
        <v>60383</v>
      </c>
      <c r="H18381" s="77"/>
      <c r="I18381" s="77"/>
      <c r="J18381" s="77"/>
      <c r="K18381" s="77"/>
      <c r="L18381" s="77"/>
      <c r="M18381" s="77"/>
    </row>
    <row r="18382" ht="15.75" customHeight="1">
      <c r="A18382" s="79">
        <f t="shared" si="3"/>
        <v>60384</v>
      </c>
      <c r="H18382" s="77"/>
      <c r="I18382" s="77"/>
      <c r="J18382" s="77"/>
      <c r="K18382" s="77"/>
      <c r="L18382" s="77"/>
      <c r="M18382" s="77"/>
    </row>
    <row r="18383" ht="15.75" customHeight="1">
      <c r="A18383" s="79">
        <f t="shared" si="3"/>
        <v>60385</v>
      </c>
      <c r="H18383" s="77"/>
      <c r="I18383" s="77"/>
      <c r="J18383" s="77"/>
      <c r="K18383" s="77"/>
      <c r="L18383" s="77"/>
      <c r="M18383" s="77"/>
    </row>
    <row r="18384" ht="15.75" customHeight="1">
      <c r="A18384" s="79">
        <f t="shared" si="3"/>
        <v>60386</v>
      </c>
      <c r="H18384" s="77"/>
      <c r="I18384" s="77"/>
      <c r="J18384" s="77"/>
      <c r="K18384" s="77"/>
      <c r="L18384" s="77"/>
      <c r="M18384" s="77"/>
    </row>
    <row r="18385" ht="15.75" customHeight="1">
      <c r="A18385" s="79">
        <f t="shared" si="3"/>
        <v>60387</v>
      </c>
      <c r="H18385" s="77"/>
      <c r="I18385" s="77"/>
      <c r="J18385" s="77"/>
      <c r="K18385" s="77"/>
      <c r="L18385" s="77"/>
      <c r="M18385" s="77"/>
    </row>
    <row r="18386" ht="15.75" customHeight="1">
      <c r="A18386" s="79">
        <f t="shared" si="3"/>
        <v>60388</v>
      </c>
      <c r="H18386" s="77"/>
      <c r="I18386" s="77"/>
      <c r="J18386" s="77"/>
      <c r="K18386" s="77"/>
      <c r="L18386" s="77"/>
      <c r="M18386" s="77"/>
    </row>
    <row r="18387" ht="15.75" customHeight="1">
      <c r="A18387" s="79">
        <f t="shared" si="3"/>
        <v>60389</v>
      </c>
      <c r="H18387" s="77"/>
      <c r="I18387" s="77"/>
      <c r="J18387" s="77"/>
      <c r="K18387" s="77"/>
      <c r="L18387" s="77"/>
      <c r="M18387" s="77"/>
    </row>
    <row r="18388" ht="15.75" customHeight="1">
      <c r="A18388" s="79">
        <f t="shared" si="3"/>
        <v>60390</v>
      </c>
      <c r="H18388" s="77"/>
      <c r="I18388" s="77"/>
      <c r="J18388" s="77"/>
      <c r="K18388" s="77"/>
      <c r="L18388" s="77"/>
      <c r="M18388" s="77"/>
    </row>
    <row r="18389" ht="15.75" customHeight="1">
      <c r="A18389" s="79">
        <f t="shared" si="3"/>
        <v>60391</v>
      </c>
      <c r="H18389" s="77"/>
      <c r="I18389" s="77"/>
      <c r="J18389" s="77"/>
      <c r="K18389" s="77"/>
      <c r="L18389" s="77"/>
      <c r="M18389" s="77"/>
    </row>
    <row r="18390" ht="15.75" customHeight="1">
      <c r="A18390" s="79">
        <f t="shared" si="3"/>
        <v>60392</v>
      </c>
      <c r="H18390" s="77"/>
      <c r="I18390" s="77"/>
      <c r="J18390" s="77"/>
      <c r="K18390" s="77"/>
      <c r="L18390" s="77"/>
      <c r="M18390" s="77"/>
    </row>
    <row r="18391" ht="15.75" customHeight="1">
      <c r="A18391" s="79">
        <f t="shared" si="3"/>
        <v>60393</v>
      </c>
      <c r="H18391" s="77"/>
      <c r="I18391" s="77"/>
      <c r="J18391" s="77"/>
      <c r="K18391" s="77"/>
      <c r="L18391" s="77"/>
      <c r="M18391" s="77"/>
    </row>
    <row r="18392" ht="15.75" customHeight="1">
      <c r="A18392" s="79">
        <f t="shared" si="3"/>
        <v>60394</v>
      </c>
      <c r="H18392" s="77"/>
      <c r="I18392" s="77"/>
      <c r="J18392" s="77"/>
      <c r="K18392" s="77"/>
      <c r="L18392" s="77"/>
      <c r="M18392" s="77"/>
    </row>
    <row r="18393" ht="15.75" customHeight="1">
      <c r="A18393" s="79">
        <f t="shared" si="3"/>
        <v>60395</v>
      </c>
      <c r="H18393" s="77"/>
      <c r="I18393" s="77"/>
      <c r="J18393" s="77"/>
      <c r="K18393" s="77"/>
      <c r="L18393" s="77"/>
      <c r="M18393" s="77"/>
    </row>
    <row r="18394" ht="15.75" customHeight="1">
      <c r="A18394" s="79">
        <f t="shared" si="3"/>
        <v>60396</v>
      </c>
      <c r="H18394" s="77"/>
      <c r="I18394" s="77"/>
      <c r="J18394" s="77"/>
      <c r="K18394" s="77"/>
      <c r="L18394" s="77"/>
      <c r="M18394" s="77"/>
    </row>
    <row r="18395" ht="15.75" customHeight="1">
      <c r="A18395" s="79">
        <f t="shared" si="3"/>
        <v>60397</v>
      </c>
      <c r="H18395" s="77"/>
      <c r="I18395" s="77"/>
      <c r="J18395" s="77"/>
      <c r="K18395" s="77"/>
      <c r="L18395" s="77"/>
      <c r="M18395" s="77"/>
    </row>
    <row r="18396" ht="15.75" customHeight="1">
      <c r="A18396" s="79">
        <f t="shared" si="3"/>
        <v>60398</v>
      </c>
      <c r="H18396" s="77"/>
      <c r="I18396" s="77"/>
      <c r="J18396" s="77"/>
      <c r="K18396" s="77"/>
      <c r="L18396" s="77"/>
      <c r="M18396" s="77"/>
    </row>
    <row r="18397" ht="15.75" customHeight="1">
      <c r="A18397" s="79">
        <f t="shared" si="3"/>
        <v>60399</v>
      </c>
      <c r="H18397" s="77"/>
      <c r="I18397" s="77"/>
      <c r="J18397" s="77"/>
      <c r="K18397" s="77"/>
      <c r="L18397" s="77"/>
      <c r="M18397" s="77"/>
    </row>
    <row r="18398" ht="15.75" customHeight="1">
      <c r="A18398" s="79">
        <f t="shared" si="3"/>
        <v>60400</v>
      </c>
      <c r="H18398" s="77"/>
      <c r="I18398" s="77"/>
      <c r="J18398" s="77"/>
      <c r="K18398" s="77"/>
      <c r="L18398" s="77"/>
      <c r="M18398" s="77"/>
    </row>
    <row r="18399" ht="15.75" customHeight="1">
      <c r="A18399" s="79">
        <f t="shared" si="3"/>
        <v>60401</v>
      </c>
      <c r="H18399" s="77"/>
      <c r="I18399" s="77"/>
      <c r="J18399" s="77"/>
      <c r="K18399" s="77"/>
      <c r="L18399" s="77"/>
      <c r="M18399" s="77"/>
    </row>
    <row r="18400" ht="15.75" customHeight="1">
      <c r="A18400" s="79">
        <f t="shared" si="3"/>
        <v>60402</v>
      </c>
      <c r="H18400" s="77"/>
      <c r="I18400" s="77"/>
      <c r="J18400" s="77"/>
      <c r="K18400" s="77"/>
      <c r="L18400" s="77"/>
      <c r="M18400" s="77"/>
    </row>
    <row r="18401" ht="15.75" customHeight="1">
      <c r="A18401" s="79">
        <f t="shared" si="3"/>
        <v>60403</v>
      </c>
      <c r="H18401" s="77"/>
      <c r="I18401" s="77"/>
      <c r="J18401" s="77"/>
      <c r="K18401" s="77"/>
      <c r="L18401" s="77"/>
      <c r="M18401" s="77"/>
    </row>
    <row r="18402" ht="15.75" customHeight="1">
      <c r="A18402" s="79">
        <f t="shared" si="3"/>
        <v>60404</v>
      </c>
      <c r="H18402" s="77"/>
      <c r="I18402" s="77"/>
      <c r="J18402" s="77"/>
      <c r="K18402" s="77"/>
      <c r="L18402" s="77"/>
      <c r="M18402" s="77"/>
    </row>
    <row r="18403" ht="15.75" customHeight="1">
      <c r="A18403" s="79">
        <f t="shared" si="3"/>
        <v>60405</v>
      </c>
      <c r="H18403" s="77"/>
      <c r="I18403" s="77"/>
      <c r="J18403" s="77"/>
      <c r="K18403" s="77"/>
      <c r="L18403" s="77"/>
      <c r="M18403" s="77"/>
    </row>
    <row r="18404" ht="15.75" customHeight="1">
      <c r="A18404" s="79">
        <f t="shared" si="3"/>
        <v>60406</v>
      </c>
      <c r="H18404" s="77"/>
      <c r="I18404" s="77"/>
      <c r="J18404" s="77"/>
      <c r="K18404" s="77"/>
      <c r="L18404" s="77"/>
      <c r="M18404" s="77"/>
    </row>
    <row r="18405" ht="15.75" customHeight="1">
      <c r="A18405" s="79">
        <f t="shared" si="3"/>
        <v>60407</v>
      </c>
      <c r="H18405" s="77"/>
      <c r="I18405" s="77"/>
      <c r="J18405" s="77"/>
      <c r="K18405" s="77"/>
      <c r="L18405" s="77"/>
      <c r="M18405" s="77"/>
    </row>
    <row r="18406" ht="15.75" customHeight="1">
      <c r="A18406" s="79">
        <f t="shared" si="3"/>
        <v>60408</v>
      </c>
      <c r="H18406" s="77"/>
      <c r="I18406" s="77"/>
      <c r="J18406" s="77"/>
      <c r="K18406" s="77"/>
      <c r="L18406" s="77"/>
      <c r="M18406" s="77"/>
    </row>
    <row r="18407" ht="15.75" customHeight="1">
      <c r="A18407" s="79">
        <f t="shared" si="3"/>
        <v>60409</v>
      </c>
      <c r="H18407" s="77"/>
      <c r="I18407" s="77"/>
      <c r="J18407" s="77"/>
      <c r="K18407" s="77"/>
      <c r="L18407" s="77"/>
      <c r="M18407" s="77"/>
    </row>
    <row r="18408" ht="15.75" customHeight="1">
      <c r="A18408" s="79">
        <f t="shared" si="3"/>
        <v>60410</v>
      </c>
      <c r="H18408" s="77"/>
      <c r="I18408" s="77"/>
      <c r="J18408" s="77"/>
      <c r="K18408" s="77"/>
      <c r="L18408" s="77"/>
      <c r="M18408" s="77"/>
    </row>
    <row r="18409" ht="15.75" customHeight="1">
      <c r="A18409" s="79">
        <f t="shared" si="3"/>
        <v>60411</v>
      </c>
      <c r="H18409" s="77"/>
      <c r="I18409" s="77"/>
      <c r="J18409" s="77"/>
      <c r="K18409" s="77"/>
      <c r="L18409" s="77"/>
      <c r="M18409" s="77"/>
    </row>
    <row r="18410" ht="15.75" customHeight="1">
      <c r="A18410" s="79">
        <f t="shared" si="3"/>
        <v>60412</v>
      </c>
      <c r="H18410" s="77"/>
      <c r="I18410" s="77"/>
      <c r="J18410" s="77"/>
      <c r="K18410" s="77"/>
      <c r="L18410" s="77"/>
      <c r="M18410" s="77"/>
    </row>
    <row r="18411" ht="15.75" customHeight="1">
      <c r="A18411" s="79">
        <f t="shared" si="3"/>
        <v>60413</v>
      </c>
      <c r="H18411" s="77"/>
      <c r="I18411" s="77"/>
      <c r="J18411" s="77"/>
      <c r="K18411" s="77"/>
      <c r="L18411" s="77"/>
      <c r="M18411" s="77"/>
    </row>
    <row r="18412" ht="15.75" customHeight="1">
      <c r="A18412" s="79">
        <f t="shared" si="3"/>
        <v>60414</v>
      </c>
      <c r="H18412" s="77"/>
      <c r="I18412" s="77"/>
      <c r="J18412" s="77"/>
      <c r="K18412" s="77"/>
      <c r="L18412" s="77"/>
      <c r="M18412" s="77"/>
    </row>
    <row r="18413" ht="15.75" customHeight="1">
      <c r="A18413" s="79">
        <f t="shared" si="3"/>
        <v>60415</v>
      </c>
      <c r="H18413" s="77"/>
      <c r="I18413" s="77"/>
      <c r="J18413" s="77"/>
      <c r="K18413" s="77"/>
      <c r="L18413" s="77"/>
      <c r="M18413" s="77"/>
    </row>
    <row r="18414" ht="15.75" customHeight="1">
      <c r="A18414" s="79">
        <f t="shared" si="3"/>
        <v>60416</v>
      </c>
      <c r="H18414" s="77"/>
      <c r="I18414" s="77"/>
      <c r="J18414" s="77"/>
      <c r="K18414" s="77"/>
      <c r="L18414" s="77"/>
      <c r="M18414" s="77"/>
    </row>
    <row r="18415" ht="15.75" customHeight="1">
      <c r="A18415" s="79">
        <f t="shared" si="3"/>
        <v>60417</v>
      </c>
      <c r="H18415" s="77"/>
      <c r="I18415" s="77"/>
      <c r="J18415" s="77"/>
      <c r="K18415" s="77"/>
      <c r="L18415" s="77"/>
      <c r="M18415" s="77"/>
    </row>
    <row r="18416" ht="15.75" customHeight="1">
      <c r="A18416" s="79">
        <f t="shared" si="3"/>
        <v>60418</v>
      </c>
      <c r="H18416" s="77"/>
      <c r="I18416" s="77"/>
      <c r="J18416" s="77"/>
      <c r="K18416" s="77"/>
      <c r="L18416" s="77"/>
      <c r="M18416" s="77"/>
    </row>
    <row r="18417" ht="15.75" customHeight="1">
      <c r="A18417" s="79">
        <f t="shared" si="3"/>
        <v>60419</v>
      </c>
      <c r="H18417" s="77"/>
      <c r="I18417" s="77"/>
      <c r="J18417" s="77"/>
      <c r="K18417" s="77"/>
      <c r="L18417" s="77"/>
      <c r="M18417" s="77"/>
    </row>
    <row r="18418" ht="15.75" customHeight="1">
      <c r="A18418" s="79">
        <f t="shared" si="3"/>
        <v>60420</v>
      </c>
      <c r="H18418" s="77"/>
      <c r="I18418" s="77"/>
      <c r="J18418" s="77"/>
      <c r="K18418" s="77"/>
      <c r="L18418" s="77"/>
      <c r="M18418" s="77"/>
    </row>
    <row r="18419" ht="15.75" customHeight="1">
      <c r="A18419" s="79">
        <f t="shared" si="3"/>
        <v>60421</v>
      </c>
      <c r="H18419" s="77"/>
      <c r="I18419" s="77"/>
      <c r="J18419" s="77"/>
      <c r="K18419" s="77"/>
      <c r="L18419" s="77"/>
      <c r="M18419" s="77"/>
    </row>
    <row r="18420" ht="15.75" customHeight="1">
      <c r="A18420" s="79">
        <f t="shared" si="3"/>
        <v>60422</v>
      </c>
      <c r="H18420" s="77"/>
      <c r="I18420" s="77"/>
      <c r="J18420" s="77"/>
      <c r="K18420" s="77"/>
      <c r="L18420" s="77"/>
      <c r="M18420" s="77"/>
    </row>
    <row r="18421" ht="15.75" customHeight="1">
      <c r="A18421" s="79">
        <f t="shared" si="3"/>
        <v>60423</v>
      </c>
      <c r="H18421" s="77"/>
      <c r="I18421" s="77"/>
      <c r="J18421" s="77"/>
      <c r="K18421" s="77"/>
      <c r="L18421" s="77"/>
      <c r="M18421" s="77"/>
    </row>
    <row r="18422" ht="15.75" customHeight="1">
      <c r="A18422" s="79">
        <f t="shared" si="3"/>
        <v>60424</v>
      </c>
      <c r="H18422" s="77"/>
      <c r="I18422" s="77"/>
      <c r="J18422" s="77"/>
      <c r="K18422" s="77"/>
      <c r="L18422" s="77"/>
      <c r="M18422" s="77"/>
    </row>
    <row r="18423" ht="15.75" customHeight="1">
      <c r="A18423" s="79">
        <f t="shared" si="3"/>
        <v>60425</v>
      </c>
      <c r="H18423" s="77"/>
      <c r="I18423" s="77"/>
      <c r="J18423" s="77"/>
      <c r="K18423" s="77"/>
      <c r="L18423" s="77"/>
      <c r="M18423" s="77"/>
    </row>
    <row r="18424" ht="15.75" customHeight="1">
      <c r="A18424" s="79">
        <f t="shared" si="3"/>
        <v>60426</v>
      </c>
      <c r="H18424" s="77"/>
      <c r="I18424" s="77"/>
      <c r="J18424" s="77"/>
      <c r="K18424" s="77"/>
      <c r="L18424" s="77"/>
      <c r="M18424" s="77"/>
    </row>
    <row r="18425" ht="15.75" customHeight="1">
      <c r="A18425" s="79">
        <f t="shared" si="3"/>
        <v>60427</v>
      </c>
      <c r="H18425" s="77"/>
      <c r="I18425" s="77"/>
      <c r="J18425" s="77"/>
      <c r="K18425" s="77"/>
      <c r="L18425" s="77"/>
      <c r="M18425" s="77"/>
    </row>
    <row r="18426" ht="15.75" customHeight="1">
      <c r="A18426" s="79">
        <f t="shared" si="3"/>
        <v>60428</v>
      </c>
      <c r="H18426" s="77"/>
      <c r="I18426" s="77"/>
      <c r="J18426" s="77"/>
      <c r="K18426" s="77"/>
      <c r="L18426" s="77"/>
      <c r="M18426" s="77"/>
    </row>
    <row r="18427" ht="15.75" customHeight="1">
      <c r="A18427" s="79">
        <f t="shared" si="3"/>
        <v>60429</v>
      </c>
      <c r="H18427" s="77"/>
      <c r="I18427" s="77"/>
      <c r="J18427" s="77"/>
      <c r="K18427" s="77"/>
      <c r="L18427" s="77"/>
      <c r="M18427" s="77"/>
    </row>
    <row r="18428" ht="15.75" customHeight="1">
      <c r="A18428" s="79">
        <f t="shared" si="3"/>
        <v>60430</v>
      </c>
      <c r="H18428" s="77"/>
      <c r="I18428" s="77"/>
      <c r="J18428" s="77"/>
      <c r="K18428" s="77"/>
      <c r="L18428" s="77"/>
      <c r="M18428" s="77"/>
    </row>
    <row r="18429" ht="15.75" customHeight="1">
      <c r="A18429" s="79">
        <f t="shared" si="3"/>
        <v>60431</v>
      </c>
      <c r="H18429" s="77"/>
      <c r="I18429" s="77"/>
      <c r="J18429" s="77"/>
      <c r="K18429" s="77"/>
      <c r="L18429" s="77"/>
      <c r="M18429" s="77"/>
    </row>
    <row r="18430" ht="15.75" customHeight="1">
      <c r="A18430" s="79">
        <f t="shared" si="3"/>
        <v>60432</v>
      </c>
      <c r="H18430" s="77"/>
      <c r="I18430" s="77"/>
      <c r="J18430" s="77"/>
      <c r="K18430" s="77"/>
      <c r="L18430" s="77"/>
      <c r="M18430" s="77"/>
    </row>
    <row r="18431" ht="15.75" customHeight="1">
      <c r="A18431" s="79">
        <f t="shared" si="3"/>
        <v>60433</v>
      </c>
      <c r="H18431" s="77"/>
      <c r="I18431" s="77"/>
      <c r="J18431" s="77"/>
      <c r="K18431" s="77"/>
      <c r="L18431" s="77"/>
      <c r="M18431" s="77"/>
    </row>
    <row r="18432" ht="15.75" customHeight="1">
      <c r="A18432" s="79">
        <f t="shared" si="3"/>
        <v>60434</v>
      </c>
      <c r="H18432" s="77"/>
      <c r="I18432" s="77"/>
      <c r="J18432" s="77"/>
      <c r="K18432" s="77"/>
      <c r="L18432" s="77"/>
      <c r="M18432" s="77"/>
    </row>
    <row r="18433" ht="15.75" customHeight="1">
      <c r="A18433" s="79">
        <f t="shared" si="3"/>
        <v>60435</v>
      </c>
      <c r="H18433" s="77"/>
      <c r="I18433" s="77"/>
      <c r="J18433" s="77"/>
      <c r="K18433" s="77"/>
      <c r="L18433" s="77"/>
      <c r="M18433" s="77"/>
    </row>
    <row r="18434" ht="15.75" customHeight="1">
      <c r="A18434" s="79">
        <f t="shared" si="3"/>
        <v>60436</v>
      </c>
      <c r="H18434" s="77"/>
      <c r="I18434" s="77"/>
      <c r="J18434" s="77"/>
      <c r="K18434" s="77"/>
      <c r="L18434" s="77"/>
      <c r="M18434" s="77"/>
    </row>
    <row r="18435" ht="15.75" customHeight="1">
      <c r="A18435" s="79">
        <f t="shared" si="3"/>
        <v>60437</v>
      </c>
      <c r="H18435" s="77"/>
      <c r="I18435" s="77"/>
      <c r="J18435" s="77"/>
      <c r="K18435" s="77"/>
      <c r="L18435" s="77"/>
      <c r="M18435" s="77"/>
    </row>
    <row r="18436" ht="15.75" customHeight="1">
      <c r="A18436" s="79">
        <f t="shared" si="3"/>
        <v>60438</v>
      </c>
      <c r="H18436" s="77"/>
      <c r="I18436" s="77"/>
      <c r="J18436" s="77"/>
      <c r="K18436" s="77"/>
      <c r="L18436" s="77"/>
      <c r="M18436" s="77"/>
    </row>
    <row r="18437" ht="15.75" customHeight="1">
      <c r="A18437" s="79">
        <f t="shared" si="3"/>
        <v>60439</v>
      </c>
      <c r="H18437" s="77"/>
      <c r="I18437" s="77"/>
      <c r="J18437" s="77"/>
      <c r="K18437" s="77"/>
      <c r="L18437" s="77"/>
      <c r="M18437" s="77"/>
    </row>
    <row r="18438" ht="15.75" customHeight="1">
      <c r="A18438" s="79">
        <f t="shared" si="3"/>
        <v>60440</v>
      </c>
      <c r="H18438" s="77"/>
      <c r="I18438" s="77"/>
      <c r="J18438" s="77"/>
      <c r="K18438" s="77"/>
      <c r="L18438" s="77"/>
      <c r="M18438" s="77"/>
    </row>
    <row r="18439" ht="15.75" customHeight="1">
      <c r="A18439" s="79">
        <f t="shared" si="3"/>
        <v>60441</v>
      </c>
      <c r="H18439" s="77"/>
      <c r="I18439" s="77"/>
      <c r="J18439" s="77"/>
      <c r="K18439" s="77"/>
      <c r="L18439" s="77"/>
      <c r="M18439" s="77"/>
    </row>
    <row r="18440" ht="15.75" customHeight="1">
      <c r="A18440" s="79">
        <f t="shared" si="3"/>
        <v>60442</v>
      </c>
      <c r="H18440" s="77"/>
      <c r="I18440" s="77"/>
      <c r="J18440" s="77"/>
      <c r="K18440" s="77"/>
      <c r="L18440" s="77"/>
      <c r="M18440" s="77"/>
    </row>
    <row r="18441" ht="15.75" customHeight="1">
      <c r="A18441" s="79">
        <f t="shared" si="3"/>
        <v>60443</v>
      </c>
      <c r="H18441" s="77"/>
      <c r="I18441" s="77"/>
      <c r="J18441" s="77"/>
      <c r="K18441" s="77"/>
      <c r="L18441" s="77"/>
      <c r="M18441" s="77"/>
    </row>
    <row r="18442" ht="15.75" customHeight="1">
      <c r="A18442" s="79">
        <f t="shared" si="3"/>
        <v>60444</v>
      </c>
      <c r="H18442" s="77"/>
      <c r="I18442" s="77"/>
      <c r="J18442" s="77"/>
      <c r="K18442" s="77"/>
      <c r="L18442" s="77"/>
      <c r="M18442" s="77"/>
    </row>
    <row r="18443" ht="15.75" customHeight="1">
      <c r="A18443" s="79">
        <f t="shared" si="3"/>
        <v>60445</v>
      </c>
      <c r="H18443" s="77"/>
      <c r="I18443" s="77"/>
      <c r="J18443" s="77"/>
      <c r="K18443" s="77"/>
      <c r="L18443" s="77"/>
      <c r="M18443" s="77"/>
    </row>
    <row r="18444" ht="15.75" customHeight="1">
      <c r="A18444" s="79">
        <f t="shared" si="3"/>
        <v>60446</v>
      </c>
      <c r="H18444" s="77"/>
      <c r="I18444" s="77"/>
      <c r="J18444" s="77"/>
      <c r="K18444" s="77"/>
      <c r="L18444" s="77"/>
      <c r="M18444" s="77"/>
    </row>
    <row r="18445" ht="15.75" customHeight="1">
      <c r="A18445" s="79">
        <f t="shared" si="3"/>
        <v>60447</v>
      </c>
      <c r="H18445" s="77"/>
      <c r="I18445" s="77"/>
      <c r="J18445" s="77"/>
      <c r="K18445" s="77"/>
      <c r="L18445" s="77"/>
      <c r="M18445" s="77"/>
    </row>
    <row r="18446" ht="15.75" customHeight="1">
      <c r="A18446" s="79">
        <f t="shared" si="3"/>
        <v>60448</v>
      </c>
      <c r="H18446" s="77"/>
      <c r="I18446" s="77"/>
      <c r="J18446" s="77"/>
      <c r="K18446" s="77"/>
      <c r="L18446" s="77"/>
      <c r="M18446" s="77"/>
    </row>
    <row r="18447" ht="15.75" customHeight="1">
      <c r="A18447" s="79">
        <f t="shared" si="3"/>
        <v>60449</v>
      </c>
      <c r="H18447" s="77"/>
      <c r="I18447" s="77"/>
      <c r="J18447" s="77"/>
      <c r="K18447" s="77"/>
      <c r="L18447" s="77"/>
      <c r="M18447" s="77"/>
    </row>
    <row r="18448" ht="15.75" customHeight="1">
      <c r="A18448" s="79">
        <f t="shared" si="3"/>
        <v>60450</v>
      </c>
      <c r="H18448" s="77"/>
      <c r="I18448" s="77"/>
      <c r="J18448" s="77"/>
      <c r="K18448" s="77"/>
      <c r="L18448" s="77"/>
      <c r="M18448" s="77"/>
    </row>
    <row r="18449" ht="15.75" customHeight="1">
      <c r="A18449" s="79">
        <f t="shared" si="3"/>
        <v>60451</v>
      </c>
      <c r="H18449" s="77"/>
      <c r="I18449" s="77"/>
      <c r="J18449" s="77"/>
      <c r="K18449" s="77"/>
      <c r="L18449" s="77"/>
      <c r="M18449" s="77"/>
    </row>
    <row r="18450" ht="15.75" customHeight="1">
      <c r="A18450" s="79">
        <f t="shared" si="3"/>
        <v>60452</v>
      </c>
      <c r="H18450" s="77"/>
      <c r="I18450" s="77"/>
      <c r="J18450" s="77"/>
      <c r="K18450" s="77"/>
      <c r="L18450" s="77"/>
      <c r="M18450" s="77"/>
    </row>
    <row r="18451" ht="15.75" customHeight="1">
      <c r="A18451" s="79">
        <f t="shared" si="3"/>
        <v>60453</v>
      </c>
      <c r="H18451" s="77"/>
      <c r="I18451" s="77"/>
      <c r="J18451" s="77"/>
      <c r="K18451" s="77"/>
      <c r="L18451" s="77"/>
      <c r="M18451" s="77"/>
    </row>
    <row r="18452" ht="15.75" customHeight="1">
      <c r="A18452" s="79">
        <f t="shared" si="3"/>
        <v>60454</v>
      </c>
      <c r="H18452" s="77"/>
      <c r="I18452" s="77"/>
      <c r="J18452" s="77"/>
      <c r="K18452" s="77"/>
      <c r="L18452" s="77"/>
      <c r="M18452" s="77"/>
    </row>
    <row r="18453" ht="15.75" customHeight="1">
      <c r="A18453" s="79">
        <f t="shared" si="3"/>
        <v>60455</v>
      </c>
      <c r="H18453" s="77"/>
      <c r="I18453" s="77"/>
      <c r="J18453" s="77"/>
      <c r="K18453" s="77"/>
      <c r="L18453" s="77"/>
      <c r="M18453" s="77"/>
    </row>
    <row r="18454" ht="15.75" customHeight="1">
      <c r="A18454" s="79">
        <f t="shared" si="3"/>
        <v>60456</v>
      </c>
      <c r="H18454" s="77"/>
      <c r="I18454" s="77"/>
      <c r="J18454" s="77"/>
      <c r="K18454" s="77"/>
      <c r="L18454" s="77"/>
      <c r="M18454" s="77"/>
    </row>
    <row r="18455" ht="15.75" customHeight="1">
      <c r="A18455" s="79">
        <f t="shared" si="3"/>
        <v>60457</v>
      </c>
      <c r="H18455" s="77"/>
      <c r="I18455" s="77"/>
      <c r="J18455" s="77"/>
      <c r="K18455" s="77"/>
      <c r="L18455" s="77"/>
      <c r="M18455" s="77"/>
    </row>
    <row r="18456" ht="15.75" customHeight="1">
      <c r="A18456" s="79">
        <f t="shared" si="3"/>
        <v>60458</v>
      </c>
      <c r="H18456" s="77"/>
      <c r="I18456" s="77"/>
      <c r="J18456" s="77"/>
      <c r="K18456" s="77"/>
      <c r="L18456" s="77"/>
      <c r="M18456" s="77"/>
    </row>
    <row r="18457" ht="15.75" customHeight="1">
      <c r="A18457" s="79">
        <f t="shared" si="3"/>
        <v>60459</v>
      </c>
      <c r="H18457" s="77"/>
      <c r="I18457" s="77"/>
      <c r="J18457" s="77"/>
      <c r="K18457" s="77"/>
      <c r="L18457" s="77"/>
      <c r="M18457" s="77"/>
    </row>
    <row r="18458" ht="15.75" customHeight="1">
      <c r="A18458" s="79">
        <f t="shared" si="3"/>
        <v>60460</v>
      </c>
      <c r="H18458" s="77"/>
      <c r="I18458" s="77"/>
      <c r="J18458" s="77"/>
      <c r="K18458" s="77"/>
      <c r="L18458" s="77"/>
      <c r="M18458" s="77"/>
    </row>
    <row r="18459" ht="15.75" customHeight="1">
      <c r="A18459" s="79">
        <f t="shared" si="3"/>
        <v>60461</v>
      </c>
      <c r="H18459" s="77"/>
      <c r="I18459" s="77"/>
      <c r="J18459" s="77"/>
      <c r="K18459" s="77"/>
      <c r="L18459" s="77"/>
      <c r="M18459" s="77"/>
    </row>
    <row r="18460" ht="15.75" customHeight="1">
      <c r="A18460" s="79">
        <f t="shared" si="3"/>
        <v>60462</v>
      </c>
      <c r="H18460" s="77"/>
      <c r="I18460" s="77"/>
      <c r="J18460" s="77"/>
      <c r="K18460" s="77"/>
      <c r="L18460" s="77"/>
      <c r="M18460" s="77"/>
    </row>
    <row r="18461" ht="15.75" customHeight="1">
      <c r="A18461" s="79">
        <f t="shared" si="3"/>
        <v>60463</v>
      </c>
      <c r="H18461" s="77"/>
      <c r="I18461" s="77"/>
      <c r="J18461" s="77"/>
      <c r="K18461" s="77"/>
      <c r="L18461" s="77"/>
      <c r="M18461" s="77"/>
    </row>
    <row r="18462" ht="15.75" customHeight="1">
      <c r="A18462" s="79">
        <f t="shared" si="3"/>
        <v>60464</v>
      </c>
      <c r="H18462" s="77"/>
      <c r="I18462" s="77"/>
      <c r="J18462" s="77"/>
      <c r="K18462" s="77"/>
      <c r="L18462" s="77"/>
      <c r="M18462" s="77"/>
    </row>
    <row r="18463" ht="15.75" customHeight="1">
      <c r="A18463" s="79">
        <f t="shared" si="3"/>
        <v>60465</v>
      </c>
      <c r="H18463" s="77"/>
      <c r="I18463" s="77"/>
      <c r="J18463" s="77"/>
      <c r="K18463" s="77"/>
      <c r="L18463" s="77"/>
      <c r="M18463" s="77"/>
    </row>
    <row r="18464" ht="15.75" customHeight="1">
      <c r="A18464" s="79">
        <f t="shared" si="3"/>
        <v>60466</v>
      </c>
      <c r="H18464" s="77"/>
      <c r="I18464" s="77"/>
      <c r="J18464" s="77"/>
      <c r="K18464" s="77"/>
      <c r="L18464" s="77"/>
      <c r="M18464" s="77"/>
    </row>
    <row r="18465" ht="15.75" customHeight="1">
      <c r="A18465" s="79">
        <f t="shared" si="3"/>
        <v>60467</v>
      </c>
      <c r="H18465" s="77"/>
      <c r="I18465" s="77"/>
      <c r="J18465" s="77"/>
      <c r="K18465" s="77"/>
      <c r="L18465" s="77"/>
      <c r="M18465" s="77"/>
    </row>
    <row r="18466" ht="15.75" customHeight="1">
      <c r="A18466" s="79">
        <f t="shared" si="3"/>
        <v>60468</v>
      </c>
      <c r="H18466" s="77"/>
      <c r="I18466" s="77"/>
      <c r="J18466" s="77"/>
      <c r="K18466" s="77"/>
      <c r="L18466" s="77"/>
      <c r="M18466" s="77"/>
    </row>
    <row r="18467" ht="15.75" customHeight="1">
      <c r="A18467" s="79">
        <f t="shared" si="3"/>
        <v>60469</v>
      </c>
      <c r="H18467" s="77"/>
      <c r="I18467" s="77"/>
      <c r="J18467" s="77"/>
      <c r="K18467" s="77"/>
      <c r="L18467" s="77"/>
      <c r="M18467" s="77"/>
    </row>
    <row r="18468" ht="15.75" customHeight="1">
      <c r="A18468" s="79">
        <f t="shared" si="3"/>
        <v>60470</v>
      </c>
      <c r="H18468" s="77"/>
      <c r="I18468" s="77"/>
      <c r="J18468" s="77"/>
      <c r="K18468" s="77"/>
      <c r="L18468" s="77"/>
      <c r="M18468" s="77"/>
    </row>
    <row r="18469" ht="15.75" customHeight="1">
      <c r="A18469" s="79">
        <f t="shared" si="3"/>
        <v>60471</v>
      </c>
      <c r="H18469" s="77"/>
      <c r="I18469" s="77"/>
      <c r="J18469" s="77"/>
      <c r="K18469" s="77"/>
      <c r="L18469" s="77"/>
      <c r="M18469" s="77"/>
    </row>
    <row r="18470" ht="15.75" customHeight="1">
      <c r="A18470" s="79">
        <f t="shared" si="3"/>
        <v>60472</v>
      </c>
      <c r="H18470" s="77"/>
      <c r="I18470" s="77"/>
      <c r="J18470" s="77"/>
      <c r="K18470" s="77"/>
      <c r="L18470" s="77"/>
      <c r="M18470" s="77"/>
    </row>
    <row r="18471" ht="15.75" customHeight="1">
      <c r="A18471" s="79">
        <f t="shared" si="3"/>
        <v>60473</v>
      </c>
      <c r="H18471" s="77"/>
      <c r="I18471" s="77"/>
      <c r="J18471" s="77"/>
      <c r="K18471" s="77"/>
      <c r="L18471" s="77"/>
      <c r="M18471" s="77"/>
    </row>
    <row r="18472" ht="15.75" customHeight="1">
      <c r="A18472" s="79">
        <f t="shared" si="3"/>
        <v>60474</v>
      </c>
      <c r="H18472" s="77"/>
      <c r="I18472" s="77"/>
      <c r="J18472" s="77"/>
      <c r="K18472" s="77"/>
      <c r="L18472" s="77"/>
      <c r="M18472" s="77"/>
    </row>
    <row r="18473" ht="15.75" customHeight="1">
      <c r="A18473" s="79">
        <f t="shared" si="3"/>
        <v>60475</v>
      </c>
      <c r="H18473" s="77"/>
      <c r="I18473" s="77"/>
      <c r="J18473" s="77"/>
      <c r="K18473" s="77"/>
      <c r="L18473" s="77"/>
      <c r="M18473" s="77"/>
    </row>
    <row r="18474" ht="15.75" customHeight="1">
      <c r="A18474" s="79">
        <f t="shared" si="3"/>
        <v>60476</v>
      </c>
      <c r="H18474" s="77"/>
      <c r="I18474" s="77"/>
      <c r="J18474" s="77"/>
      <c r="K18474" s="77"/>
      <c r="L18474" s="77"/>
      <c r="M18474" s="77"/>
    </row>
    <row r="18475" ht="15.75" customHeight="1">
      <c r="A18475" s="79">
        <f t="shared" si="3"/>
        <v>60477</v>
      </c>
      <c r="H18475" s="77"/>
      <c r="I18475" s="77"/>
      <c r="J18475" s="77"/>
      <c r="K18475" s="77"/>
      <c r="L18475" s="77"/>
      <c r="M18475" s="77"/>
    </row>
    <row r="18476" ht="15.75" customHeight="1">
      <c r="A18476" s="79">
        <f t="shared" si="3"/>
        <v>60478</v>
      </c>
      <c r="H18476" s="77"/>
      <c r="I18476" s="77"/>
      <c r="J18476" s="77"/>
      <c r="K18476" s="77"/>
      <c r="L18476" s="77"/>
      <c r="M18476" s="77"/>
    </row>
    <row r="18477" ht="15.75" customHeight="1">
      <c r="A18477" s="79">
        <f t="shared" si="3"/>
        <v>60479</v>
      </c>
      <c r="H18477" s="77"/>
      <c r="I18477" s="77"/>
      <c r="J18477" s="77"/>
      <c r="K18477" s="77"/>
      <c r="L18477" s="77"/>
      <c r="M18477" s="77"/>
    </row>
    <row r="18478" ht="15.75" customHeight="1">
      <c r="A18478" s="79">
        <f t="shared" si="3"/>
        <v>60480</v>
      </c>
      <c r="H18478" s="77"/>
      <c r="I18478" s="77"/>
      <c r="J18478" s="77"/>
      <c r="K18478" s="77"/>
      <c r="L18478" s="77"/>
      <c r="M18478" s="77"/>
    </row>
    <row r="18479" ht="15.75" customHeight="1">
      <c r="A18479" s="79">
        <f t="shared" si="3"/>
        <v>60481</v>
      </c>
      <c r="H18479" s="77"/>
      <c r="I18479" s="77"/>
      <c r="J18479" s="77"/>
      <c r="K18479" s="77"/>
      <c r="L18479" s="77"/>
      <c r="M18479" s="77"/>
    </row>
    <row r="18480" ht="15.75" customHeight="1">
      <c r="A18480" s="79">
        <f t="shared" si="3"/>
        <v>60482</v>
      </c>
      <c r="H18480" s="77"/>
      <c r="I18480" s="77"/>
      <c r="J18480" s="77"/>
      <c r="K18480" s="77"/>
      <c r="L18480" s="77"/>
      <c r="M18480" s="77"/>
    </row>
    <row r="18481" ht="15.75" customHeight="1">
      <c r="A18481" s="79">
        <f t="shared" si="3"/>
        <v>60483</v>
      </c>
      <c r="H18481" s="77"/>
      <c r="I18481" s="77"/>
      <c r="J18481" s="77"/>
      <c r="K18481" s="77"/>
      <c r="L18481" s="77"/>
      <c r="M18481" s="77"/>
    </row>
    <row r="18482" ht="15.75" customHeight="1">
      <c r="A18482" s="79">
        <f t="shared" si="3"/>
        <v>60484</v>
      </c>
      <c r="H18482" s="77"/>
      <c r="I18482" s="77"/>
      <c r="J18482" s="77"/>
      <c r="K18482" s="77"/>
      <c r="L18482" s="77"/>
      <c r="M18482" s="77"/>
    </row>
    <row r="18483" ht="15.75" customHeight="1">
      <c r="A18483" s="79">
        <f t="shared" si="3"/>
        <v>60485</v>
      </c>
      <c r="H18483" s="77"/>
      <c r="I18483" s="77"/>
      <c r="J18483" s="77"/>
      <c r="K18483" s="77"/>
      <c r="L18483" s="77"/>
      <c r="M18483" s="77"/>
    </row>
    <row r="18484" ht="15.75" customHeight="1">
      <c r="A18484" s="79">
        <f t="shared" si="3"/>
        <v>60486</v>
      </c>
      <c r="H18484" s="77"/>
      <c r="I18484" s="77"/>
      <c r="J18484" s="77"/>
      <c r="K18484" s="77"/>
      <c r="L18484" s="77"/>
      <c r="M18484" s="77"/>
    </row>
    <row r="18485" ht="15.75" customHeight="1">
      <c r="A18485" s="79">
        <f t="shared" si="3"/>
        <v>60487</v>
      </c>
      <c r="H18485" s="77"/>
      <c r="I18485" s="77"/>
      <c r="J18485" s="77"/>
      <c r="K18485" s="77"/>
      <c r="L18485" s="77"/>
      <c r="M18485" s="77"/>
    </row>
    <row r="18486" ht="15.75" customHeight="1">
      <c r="A18486" s="79">
        <f t="shared" si="3"/>
        <v>60488</v>
      </c>
      <c r="H18486" s="77"/>
      <c r="I18486" s="77"/>
      <c r="J18486" s="77"/>
      <c r="K18486" s="77"/>
      <c r="L18486" s="77"/>
      <c r="M18486" s="77"/>
    </row>
    <row r="18487" ht="15.75" customHeight="1">
      <c r="A18487" s="79">
        <f t="shared" si="3"/>
        <v>60489</v>
      </c>
      <c r="H18487" s="77"/>
      <c r="I18487" s="77"/>
      <c r="J18487" s="77"/>
      <c r="K18487" s="77"/>
      <c r="L18487" s="77"/>
      <c r="M18487" s="77"/>
    </row>
    <row r="18488" ht="15.75" customHeight="1">
      <c r="A18488" s="79">
        <f t="shared" si="3"/>
        <v>60490</v>
      </c>
      <c r="H18488" s="77"/>
      <c r="I18488" s="77"/>
      <c r="J18488" s="77"/>
      <c r="K18488" s="77"/>
      <c r="L18488" s="77"/>
      <c r="M18488" s="77"/>
    </row>
    <row r="18489" ht="15.75" customHeight="1">
      <c r="A18489" s="79">
        <f t="shared" si="3"/>
        <v>60491</v>
      </c>
      <c r="H18489" s="77"/>
      <c r="I18489" s="77"/>
      <c r="J18489" s="77"/>
      <c r="K18489" s="77"/>
      <c r="L18489" s="77"/>
      <c r="M18489" s="77"/>
    </row>
    <row r="18490" ht="15.75" customHeight="1">
      <c r="A18490" s="79">
        <f t="shared" si="3"/>
        <v>60492</v>
      </c>
      <c r="H18490" s="77"/>
      <c r="I18490" s="77"/>
      <c r="J18490" s="77"/>
      <c r="K18490" s="77"/>
      <c r="L18490" s="77"/>
      <c r="M18490" s="77"/>
    </row>
    <row r="18491" ht="15.75" customHeight="1">
      <c r="A18491" s="79">
        <f t="shared" si="3"/>
        <v>60493</v>
      </c>
      <c r="H18491" s="77"/>
      <c r="I18491" s="77"/>
      <c r="J18491" s="77"/>
      <c r="K18491" s="77"/>
      <c r="L18491" s="77"/>
      <c r="M18491" s="77"/>
    </row>
    <row r="18492" ht="15.75" customHeight="1">
      <c r="A18492" s="79">
        <f t="shared" si="3"/>
        <v>60494</v>
      </c>
      <c r="H18492" s="77"/>
      <c r="I18492" s="77"/>
      <c r="J18492" s="77"/>
      <c r="K18492" s="77"/>
      <c r="L18492" s="77"/>
      <c r="M18492" s="77"/>
    </row>
    <row r="18493" ht="15.75" customHeight="1">
      <c r="A18493" s="79">
        <f t="shared" si="3"/>
        <v>60495</v>
      </c>
      <c r="H18493" s="77"/>
      <c r="I18493" s="77"/>
      <c r="J18493" s="77"/>
      <c r="K18493" s="77"/>
      <c r="L18493" s="77"/>
      <c r="M18493" s="77"/>
    </row>
    <row r="18494" ht="15.75" customHeight="1">
      <c r="A18494" s="79">
        <f t="shared" si="3"/>
        <v>60496</v>
      </c>
      <c r="H18494" s="77"/>
      <c r="I18494" s="77"/>
      <c r="J18494" s="77"/>
      <c r="K18494" s="77"/>
      <c r="L18494" s="77"/>
      <c r="M18494" s="77"/>
    </row>
    <row r="18495" ht="15.75" customHeight="1">
      <c r="A18495" s="79">
        <f t="shared" si="3"/>
        <v>60497</v>
      </c>
      <c r="H18495" s="77"/>
      <c r="I18495" s="77"/>
      <c r="J18495" s="77"/>
      <c r="K18495" s="77"/>
      <c r="L18495" s="77"/>
      <c r="M18495" s="77"/>
    </row>
    <row r="18496" ht="15.75" customHeight="1">
      <c r="A18496" s="79">
        <f t="shared" si="3"/>
        <v>60498</v>
      </c>
      <c r="H18496" s="77"/>
      <c r="I18496" s="77"/>
      <c r="J18496" s="77"/>
      <c r="K18496" s="77"/>
      <c r="L18496" s="77"/>
      <c r="M18496" s="77"/>
    </row>
    <row r="18497" ht="15.75" customHeight="1">
      <c r="A18497" s="79">
        <f t="shared" si="3"/>
        <v>60499</v>
      </c>
      <c r="H18497" s="77"/>
      <c r="I18497" s="77"/>
      <c r="J18497" s="77"/>
      <c r="K18497" s="77"/>
      <c r="L18497" s="77"/>
      <c r="M18497" s="77"/>
    </row>
    <row r="18498" ht="15.75" customHeight="1">
      <c r="A18498" s="79">
        <f t="shared" si="3"/>
        <v>60500</v>
      </c>
      <c r="H18498" s="77"/>
      <c r="I18498" s="77"/>
      <c r="J18498" s="77"/>
      <c r="K18498" s="77"/>
      <c r="L18498" s="77"/>
      <c r="M18498" s="77"/>
    </row>
    <row r="18499" ht="15.75" customHeight="1">
      <c r="A18499" s="79">
        <f t="shared" si="3"/>
        <v>60501</v>
      </c>
      <c r="H18499" s="77"/>
      <c r="I18499" s="77"/>
      <c r="J18499" s="77"/>
      <c r="K18499" s="77"/>
      <c r="L18499" s="77"/>
      <c r="M18499" s="77"/>
    </row>
    <row r="18500" ht="15.75" customHeight="1">
      <c r="A18500" s="79">
        <f t="shared" si="3"/>
        <v>60502</v>
      </c>
      <c r="H18500" s="77"/>
      <c r="I18500" s="77"/>
      <c r="J18500" s="77"/>
      <c r="K18500" s="77"/>
      <c r="L18500" s="77"/>
      <c r="M18500" s="77"/>
    </row>
    <row r="18501" ht="15.75" customHeight="1">
      <c r="A18501" s="79">
        <f t="shared" si="3"/>
        <v>60503</v>
      </c>
      <c r="H18501" s="77"/>
      <c r="I18501" s="77"/>
      <c r="J18501" s="77"/>
      <c r="K18501" s="77"/>
      <c r="L18501" s="77"/>
      <c r="M18501" s="77"/>
    </row>
    <row r="18502" ht="15.75" customHeight="1">
      <c r="A18502" s="79">
        <f t="shared" si="3"/>
        <v>60504</v>
      </c>
      <c r="H18502" s="77"/>
      <c r="I18502" s="77"/>
      <c r="J18502" s="77"/>
      <c r="K18502" s="77"/>
      <c r="L18502" s="77"/>
      <c r="M18502" s="77"/>
    </row>
    <row r="18503" ht="15.75" customHeight="1">
      <c r="A18503" s="79">
        <f t="shared" si="3"/>
        <v>60505</v>
      </c>
      <c r="H18503" s="77"/>
      <c r="I18503" s="77"/>
      <c r="J18503" s="77"/>
      <c r="K18503" s="77"/>
      <c r="L18503" s="77"/>
      <c r="M18503" s="77"/>
    </row>
    <row r="18504" ht="15.75" customHeight="1">
      <c r="A18504" s="79">
        <f t="shared" si="3"/>
        <v>60506</v>
      </c>
      <c r="H18504" s="77"/>
      <c r="I18504" s="77"/>
      <c r="J18504" s="77"/>
      <c r="K18504" s="77"/>
      <c r="L18504" s="77"/>
      <c r="M18504" s="77"/>
    </row>
    <row r="18505" ht="15.75" customHeight="1">
      <c r="A18505" s="79">
        <f t="shared" si="3"/>
        <v>60507</v>
      </c>
      <c r="H18505" s="77"/>
      <c r="I18505" s="77"/>
      <c r="J18505" s="77"/>
      <c r="K18505" s="77"/>
      <c r="L18505" s="77"/>
      <c r="M18505" s="77"/>
    </row>
    <row r="18506" ht="15.75" customHeight="1">
      <c r="A18506" s="79">
        <f t="shared" si="3"/>
        <v>60508</v>
      </c>
      <c r="H18506" s="77"/>
      <c r="I18506" s="77"/>
      <c r="J18506" s="77"/>
      <c r="K18506" s="77"/>
      <c r="L18506" s="77"/>
      <c r="M18506" s="77"/>
    </row>
    <row r="18507" ht="15.75" customHeight="1">
      <c r="A18507" s="79">
        <f t="shared" si="3"/>
        <v>60509</v>
      </c>
      <c r="H18507" s="77"/>
      <c r="I18507" s="77"/>
      <c r="J18507" s="77"/>
      <c r="K18507" s="77"/>
      <c r="L18507" s="77"/>
      <c r="M18507" s="77"/>
    </row>
    <row r="18508" ht="15.75" customHeight="1">
      <c r="A18508" s="79">
        <f t="shared" si="3"/>
        <v>60510</v>
      </c>
      <c r="H18508" s="77"/>
      <c r="I18508" s="77"/>
      <c r="J18508" s="77"/>
      <c r="K18508" s="77"/>
      <c r="L18508" s="77"/>
      <c r="M18508" s="77"/>
    </row>
    <row r="18509" ht="15.75" customHeight="1">
      <c r="A18509" s="79">
        <f t="shared" si="3"/>
        <v>60511</v>
      </c>
      <c r="H18509" s="77"/>
      <c r="I18509" s="77"/>
      <c r="J18509" s="77"/>
      <c r="K18509" s="77"/>
      <c r="L18509" s="77"/>
      <c r="M18509" s="77"/>
    </row>
    <row r="18510" ht="15.75" customHeight="1">
      <c r="A18510" s="79">
        <f t="shared" si="3"/>
        <v>60512</v>
      </c>
      <c r="H18510" s="77"/>
      <c r="I18510" s="77"/>
      <c r="J18510" s="77"/>
      <c r="K18510" s="77"/>
      <c r="L18510" s="77"/>
      <c r="M18510" s="77"/>
    </row>
    <row r="18511" ht="15.75" customHeight="1">
      <c r="A18511" s="79">
        <f t="shared" si="3"/>
        <v>60513</v>
      </c>
      <c r="H18511" s="77"/>
      <c r="I18511" s="77"/>
      <c r="J18511" s="77"/>
      <c r="K18511" s="77"/>
      <c r="L18511" s="77"/>
      <c r="M18511" s="77"/>
    </row>
    <row r="18512" ht="15.75" customHeight="1">
      <c r="A18512" s="79">
        <f t="shared" si="3"/>
        <v>60514</v>
      </c>
      <c r="H18512" s="77"/>
      <c r="I18512" s="77"/>
      <c r="J18512" s="77"/>
      <c r="K18512" s="77"/>
      <c r="L18512" s="77"/>
      <c r="M18512" s="77"/>
    </row>
    <row r="18513" ht="15.75" customHeight="1">
      <c r="A18513" s="79">
        <f t="shared" si="3"/>
        <v>60515</v>
      </c>
      <c r="H18513" s="77"/>
      <c r="I18513" s="77"/>
      <c r="J18513" s="77"/>
      <c r="K18513" s="77"/>
      <c r="L18513" s="77"/>
      <c r="M18513" s="77"/>
    </row>
    <row r="18514" ht="15.75" customHeight="1">
      <c r="A18514" s="79">
        <f t="shared" si="3"/>
        <v>60516</v>
      </c>
      <c r="H18514" s="77"/>
      <c r="I18514" s="77"/>
      <c r="J18514" s="77"/>
      <c r="K18514" s="77"/>
      <c r="L18514" s="77"/>
      <c r="M18514" s="77"/>
    </row>
    <row r="18515" ht="15.75" customHeight="1">
      <c r="A18515" s="79">
        <f t="shared" si="3"/>
        <v>60517</v>
      </c>
      <c r="H18515" s="77"/>
      <c r="I18515" s="77"/>
      <c r="J18515" s="77"/>
      <c r="K18515" s="77"/>
      <c r="L18515" s="77"/>
      <c r="M18515" s="77"/>
    </row>
    <row r="18516" ht="15.75" customHeight="1">
      <c r="A18516" s="79">
        <f t="shared" si="3"/>
        <v>60518</v>
      </c>
      <c r="H18516" s="77"/>
      <c r="I18516" s="77"/>
      <c r="J18516" s="77"/>
      <c r="K18516" s="77"/>
      <c r="L18516" s="77"/>
      <c r="M18516" s="77"/>
    </row>
    <row r="18517" ht="15.75" customHeight="1">
      <c r="A18517" s="79">
        <f t="shared" si="3"/>
        <v>60519</v>
      </c>
      <c r="H18517" s="77"/>
      <c r="I18517" s="77"/>
      <c r="J18517" s="77"/>
      <c r="K18517" s="77"/>
      <c r="L18517" s="77"/>
      <c r="M18517" s="77"/>
    </row>
    <row r="18518" ht="15.75" customHeight="1">
      <c r="A18518" s="79">
        <f t="shared" si="3"/>
        <v>60520</v>
      </c>
      <c r="H18518" s="77"/>
      <c r="I18518" s="77"/>
      <c r="J18518" s="77"/>
      <c r="K18518" s="77"/>
      <c r="L18518" s="77"/>
      <c r="M18518" s="77"/>
    </row>
    <row r="18519" ht="15.75" customHeight="1">
      <c r="A18519" s="79">
        <f t="shared" si="3"/>
        <v>60521</v>
      </c>
      <c r="H18519" s="77"/>
      <c r="I18519" s="77"/>
      <c r="J18519" s="77"/>
      <c r="K18519" s="77"/>
      <c r="L18519" s="77"/>
      <c r="M18519" s="77"/>
    </row>
    <row r="18520" ht="15.75" customHeight="1">
      <c r="A18520" s="79">
        <f t="shared" si="3"/>
        <v>60522</v>
      </c>
      <c r="H18520" s="77"/>
      <c r="I18520" s="77"/>
      <c r="J18520" s="77"/>
      <c r="K18520" s="77"/>
      <c r="L18520" s="77"/>
      <c r="M18520" s="77"/>
    </row>
    <row r="18521" ht="15.75" customHeight="1">
      <c r="A18521" s="79">
        <f t="shared" si="3"/>
        <v>60523</v>
      </c>
      <c r="H18521" s="77"/>
      <c r="I18521" s="77"/>
      <c r="J18521" s="77"/>
      <c r="K18521" s="77"/>
      <c r="L18521" s="77"/>
      <c r="M18521" s="77"/>
    </row>
    <row r="18522" ht="15.75" customHeight="1">
      <c r="A18522" s="79">
        <f t="shared" si="3"/>
        <v>60524</v>
      </c>
      <c r="H18522" s="77"/>
      <c r="I18522" s="77"/>
      <c r="J18522" s="77"/>
      <c r="K18522" s="77"/>
      <c r="L18522" s="77"/>
      <c r="M18522" s="77"/>
    </row>
    <row r="18523" ht="15.75" customHeight="1">
      <c r="A18523" s="79">
        <f t="shared" si="3"/>
        <v>60525</v>
      </c>
      <c r="H18523" s="77"/>
      <c r="I18523" s="77"/>
      <c r="J18523" s="77"/>
      <c r="K18523" s="77"/>
      <c r="L18523" s="77"/>
      <c r="M18523" s="77"/>
    </row>
    <row r="18524" ht="15.75" customHeight="1">
      <c r="A18524" s="79">
        <f t="shared" si="3"/>
        <v>60526</v>
      </c>
      <c r="H18524" s="77"/>
      <c r="I18524" s="77"/>
      <c r="J18524" s="77"/>
      <c r="K18524" s="77"/>
      <c r="L18524" s="77"/>
      <c r="M18524" s="77"/>
    </row>
    <row r="18525" ht="15.75" customHeight="1">
      <c r="A18525" s="79">
        <f t="shared" si="3"/>
        <v>60527</v>
      </c>
      <c r="H18525" s="77"/>
      <c r="I18525" s="77"/>
      <c r="J18525" s="77"/>
      <c r="K18525" s="77"/>
      <c r="L18525" s="77"/>
      <c r="M18525" s="77"/>
    </row>
    <row r="18526" ht="15.75" customHeight="1">
      <c r="A18526" s="79">
        <f t="shared" si="3"/>
        <v>60528</v>
      </c>
      <c r="H18526" s="77"/>
      <c r="I18526" s="77"/>
      <c r="J18526" s="77"/>
      <c r="K18526" s="77"/>
      <c r="L18526" s="77"/>
      <c r="M18526" s="77"/>
    </row>
    <row r="18527" ht="15.75" customHeight="1">
      <c r="A18527" s="79">
        <f t="shared" si="3"/>
        <v>60529</v>
      </c>
      <c r="H18527" s="77"/>
      <c r="I18527" s="77"/>
      <c r="J18527" s="77"/>
      <c r="K18527" s="77"/>
      <c r="L18527" s="77"/>
      <c r="M18527" s="77"/>
    </row>
    <row r="18528" ht="15.75" customHeight="1">
      <c r="A18528" s="79">
        <f t="shared" si="3"/>
        <v>60530</v>
      </c>
      <c r="H18528" s="77"/>
      <c r="I18528" s="77"/>
      <c r="J18528" s="77"/>
      <c r="K18528" s="77"/>
      <c r="L18528" s="77"/>
      <c r="M18528" s="77"/>
    </row>
    <row r="18529" ht="15.75" customHeight="1">
      <c r="A18529" s="79">
        <f t="shared" si="3"/>
        <v>60531</v>
      </c>
      <c r="H18529" s="77"/>
      <c r="I18529" s="77"/>
      <c r="J18529" s="77"/>
      <c r="K18529" s="77"/>
      <c r="L18529" s="77"/>
      <c r="M18529" s="77"/>
    </row>
    <row r="18530" ht="15.75" customHeight="1">
      <c r="A18530" s="79">
        <f t="shared" si="3"/>
        <v>60532</v>
      </c>
      <c r="H18530" s="77"/>
      <c r="I18530" s="77"/>
      <c r="J18530" s="77"/>
      <c r="K18530" s="77"/>
      <c r="L18530" s="77"/>
      <c r="M18530" s="77"/>
    </row>
    <row r="18531" ht="15.75" customHeight="1">
      <c r="A18531" s="79">
        <f t="shared" si="3"/>
        <v>60533</v>
      </c>
      <c r="H18531" s="77"/>
      <c r="I18531" s="77"/>
      <c r="J18531" s="77"/>
      <c r="K18531" s="77"/>
      <c r="L18531" s="77"/>
      <c r="M18531" s="77"/>
    </row>
    <row r="18532" ht="15.75" customHeight="1">
      <c r="A18532" s="79">
        <f t="shared" si="3"/>
        <v>60534</v>
      </c>
      <c r="H18532" s="77"/>
      <c r="I18532" s="77"/>
      <c r="J18532" s="77"/>
      <c r="K18532" s="77"/>
      <c r="L18532" s="77"/>
      <c r="M18532" s="77"/>
    </row>
    <row r="18533" ht="15.75" customHeight="1">
      <c r="A18533" s="79">
        <f t="shared" si="3"/>
        <v>60535</v>
      </c>
      <c r="H18533" s="77"/>
      <c r="I18533" s="77"/>
      <c r="J18533" s="77"/>
      <c r="K18533" s="77"/>
      <c r="L18533" s="77"/>
      <c r="M18533" s="77"/>
    </row>
    <row r="18534" ht="15.75" customHeight="1">
      <c r="A18534" s="79">
        <f t="shared" si="3"/>
        <v>60536</v>
      </c>
      <c r="H18534" s="77"/>
      <c r="I18534" s="77"/>
      <c r="J18534" s="77"/>
      <c r="K18534" s="77"/>
      <c r="L18534" s="77"/>
      <c r="M18534" s="77"/>
    </row>
    <row r="18535" ht="15.75" customHeight="1">
      <c r="A18535" s="79">
        <f t="shared" si="3"/>
        <v>60537</v>
      </c>
      <c r="H18535" s="77"/>
      <c r="I18535" s="77"/>
      <c r="J18535" s="77"/>
      <c r="K18535" s="77"/>
      <c r="L18535" s="77"/>
      <c r="M18535" s="77"/>
    </row>
    <row r="18536" ht="15.75" customHeight="1">
      <c r="A18536" s="79">
        <f t="shared" si="3"/>
        <v>60538</v>
      </c>
      <c r="H18536" s="77"/>
      <c r="I18536" s="77"/>
      <c r="J18536" s="77"/>
      <c r="K18536" s="77"/>
      <c r="L18536" s="77"/>
      <c r="M18536" s="77"/>
    </row>
    <row r="18537" ht="15.75" customHeight="1">
      <c r="A18537" s="79">
        <f t="shared" si="3"/>
        <v>60539</v>
      </c>
      <c r="H18537" s="77"/>
      <c r="I18537" s="77"/>
      <c r="J18537" s="77"/>
      <c r="K18537" s="77"/>
      <c r="L18537" s="77"/>
      <c r="M18537" s="77"/>
    </row>
    <row r="18538" ht="15.75" customHeight="1">
      <c r="A18538" s="79">
        <f t="shared" si="3"/>
        <v>60540</v>
      </c>
      <c r="H18538" s="77"/>
      <c r="I18538" s="77"/>
      <c r="J18538" s="77"/>
      <c r="K18538" s="77"/>
      <c r="L18538" s="77"/>
      <c r="M18538" s="77"/>
    </row>
    <row r="18539" ht="15.75" customHeight="1">
      <c r="A18539" s="79">
        <f t="shared" si="3"/>
        <v>60541</v>
      </c>
      <c r="H18539" s="77"/>
      <c r="I18539" s="77"/>
      <c r="J18539" s="77"/>
      <c r="K18539" s="77"/>
      <c r="L18539" s="77"/>
      <c r="M18539" s="77"/>
    </row>
    <row r="18540" ht="15.75" customHeight="1">
      <c r="A18540" s="79">
        <f t="shared" si="3"/>
        <v>60542</v>
      </c>
      <c r="H18540" s="77"/>
      <c r="I18540" s="77"/>
      <c r="J18540" s="77"/>
      <c r="K18540" s="77"/>
      <c r="L18540" s="77"/>
      <c r="M18540" s="77"/>
    </row>
    <row r="18541" ht="15.75" customHeight="1">
      <c r="A18541" s="79">
        <f t="shared" si="3"/>
        <v>60543</v>
      </c>
      <c r="H18541" s="77"/>
      <c r="I18541" s="77"/>
      <c r="J18541" s="77"/>
      <c r="K18541" s="77"/>
      <c r="L18541" s="77"/>
      <c r="M18541" s="77"/>
    </row>
    <row r="18542" ht="15.75" customHeight="1">
      <c r="A18542" s="79">
        <f t="shared" si="3"/>
        <v>60544</v>
      </c>
      <c r="H18542" s="77"/>
      <c r="I18542" s="77"/>
      <c r="J18542" s="77"/>
      <c r="K18542" s="77"/>
      <c r="L18542" s="77"/>
      <c r="M18542" s="77"/>
    </row>
    <row r="18543" ht="15.75" customHeight="1">
      <c r="A18543" s="79">
        <f t="shared" si="3"/>
        <v>60545</v>
      </c>
      <c r="H18543" s="77"/>
      <c r="I18543" s="77"/>
      <c r="J18543" s="77"/>
      <c r="K18543" s="77"/>
      <c r="L18543" s="77"/>
      <c r="M18543" s="77"/>
    </row>
    <row r="18544" ht="15.75" customHeight="1">
      <c r="A18544" s="79">
        <f t="shared" si="3"/>
        <v>60546</v>
      </c>
      <c r="H18544" s="77"/>
      <c r="I18544" s="77"/>
      <c r="J18544" s="77"/>
      <c r="K18544" s="77"/>
      <c r="L18544" s="77"/>
      <c r="M18544" s="77"/>
    </row>
    <row r="18545" ht="15.75" customHeight="1">
      <c r="A18545" s="79">
        <f t="shared" si="3"/>
        <v>60547</v>
      </c>
      <c r="H18545" s="77"/>
      <c r="I18545" s="77"/>
      <c r="J18545" s="77"/>
      <c r="K18545" s="77"/>
      <c r="L18545" s="77"/>
      <c r="M18545" s="77"/>
    </row>
    <row r="18546" ht="15.75" customHeight="1">
      <c r="A18546" s="79">
        <f t="shared" si="3"/>
        <v>60548</v>
      </c>
      <c r="H18546" s="77"/>
      <c r="I18546" s="77"/>
      <c r="J18546" s="77"/>
      <c r="K18546" s="77"/>
      <c r="L18546" s="77"/>
      <c r="M18546" s="77"/>
    </row>
    <row r="18547" ht="15.75" customHeight="1">
      <c r="A18547" s="79">
        <f t="shared" si="3"/>
        <v>60549</v>
      </c>
      <c r="H18547" s="77"/>
      <c r="I18547" s="77"/>
      <c r="J18547" s="77"/>
      <c r="K18547" s="77"/>
      <c r="L18547" s="77"/>
      <c r="M18547" s="77"/>
    </row>
    <row r="18548" ht="15.75" customHeight="1">
      <c r="A18548" s="79">
        <f t="shared" si="3"/>
        <v>60550</v>
      </c>
      <c r="H18548" s="77"/>
      <c r="I18548" s="77"/>
      <c r="J18548" s="77"/>
      <c r="K18548" s="77"/>
      <c r="L18548" s="77"/>
      <c r="M18548" s="77"/>
    </row>
    <row r="18549" ht="15.75" customHeight="1">
      <c r="A18549" s="79">
        <f t="shared" si="3"/>
        <v>60551</v>
      </c>
      <c r="H18549" s="77"/>
      <c r="I18549" s="77"/>
      <c r="J18549" s="77"/>
      <c r="K18549" s="77"/>
      <c r="L18549" s="77"/>
      <c r="M18549" s="77"/>
    </row>
    <row r="18550" ht="15.75" customHeight="1">
      <c r="A18550" s="79">
        <f t="shared" si="3"/>
        <v>60552</v>
      </c>
      <c r="H18550" s="77"/>
      <c r="I18550" s="77"/>
      <c r="J18550" s="77"/>
      <c r="K18550" s="77"/>
      <c r="L18550" s="77"/>
      <c r="M18550" s="77"/>
    </row>
    <row r="18551" ht="15.75" customHeight="1">
      <c r="A18551" s="79">
        <f t="shared" si="3"/>
        <v>60553</v>
      </c>
      <c r="H18551" s="77"/>
      <c r="I18551" s="77"/>
      <c r="J18551" s="77"/>
      <c r="K18551" s="77"/>
      <c r="L18551" s="77"/>
      <c r="M18551" s="77"/>
    </row>
    <row r="18552" ht="15.75" customHeight="1">
      <c r="A18552" s="79">
        <f t="shared" si="3"/>
        <v>60554</v>
      </c>
      <c r="H18552" s="77"/>
      <c r="I18552" s="77"/>
      <c r="J18552" s="77"/>
      <c r="K18552" s="77"/>
      <c r="L18552" s="77"/>
      <c r="M18552" s="77"/>
    </row>
    <row r="18553" ht="15.75" customHeight="1">
      <c r="A18553" s="79">
        <f t="shared" si="3"/>
        <v>60555</v>
      </c>
      <c r="H18553" s="77"/>
      <c r="I18553" s="77"/>
      <c r="J18553" s="77"/>
      <c r="K18553" s="77"/>
      <c r="L18553" s="77"/>
      <c r="M18553" s="77"/>
    </row>
    <row r="18554" ht="15.75" customHeight="1">
      <c r="A18554" s="79">
        <f t="shared" si="3"/>
        <v>60556</v>
      </c>
      <c r="H18554" s="77"/>
      <c r="I18554" s="77"/>
      <c r="J18554" s="77"/>
      <c r="K18554" s="77"/>
      <c r="L18554" s="77"/>
      <c r="M18554" s="77"/>
    </row>
    <row r="18555" ht="15.75" customHeight="1">
      <c r="A18555" s="79">
        <f t="shared" si="3"/>
        <v>60557</v>
      </c>
      <c r="H18555" s="77"/>
      <c r="I18555" s="77"/>
      <c r="J18555" s="77"/>
      <c r="K18555" s="77"/>
      <c r="L18555" s="77"/>
      <c r="M18555" s="77"/>
    </row>
    <row r="18556" ht="15.75" customHeight="1">
      <c r="A18556" s="79">
        <f t="shared" si="3"/>
        <v>60558</v>
      </c>
      <c r="H18556" s="77"/>
      <c r="I18556" s="77"/>
      <c r="J18556" s="77"/>
      <c r="K18556" s="77"/>
      <c r="L18556" s="77"/>
      <c r="M18556" s="77"/>
    </row>
    <row r="18557" ht="15.75" customHeight="1">
      <c r="A18557" s="79">
        <f t="shared" si="3"/>
        <v>60559</v>
      </c>
      <c r="H18557" s="77"/>
      <c r="I18557" s="77"/>
      <c r="J18557" s="77"/>
      <c r="K18557" s="77"/>
      <c r="L18557" s="77"/>
      <c r="M18557" s="77"/>
    </row>
    <row r="18558" ht="15.75" customHeight="1">
      <c r="A18558" s="79">
        <f t="shared" si="3"/>
        <v>60560</v>
      </c>
      <c r="H18558" s="77"/>
      <c r="I18558" s="77"/>
      <c r="J18558" s="77"/>
      <c r="K18558" s="77"/>
      <c r="L18558" s="77"/>
      <c r="M18558" s="77"/>
    </row>
    <row r="18559" ht="15.75" customHeight="1">
      <c r="A18559" s="79">
        <f t="shared" si="3"/>
        <v>60561</v>
      </c>
      <c r="H18559" s="77"/>
      <c r="I18559" s="77"/>
      <c r="J18559" s="77"/>
      <c r="K18559" s="77"/>
      <c r="L18559" s="77"/>
      <c r="M18559" s="77"/>
    </row>
    <row r="18560" ht="15.75" customHeight="1">
      <c r="A18560" s="79">
        <f t="shared" si="3"/>
        <v>60562</v>
      </c>
      <c r="H18560" s="77"/>
      <c r="I18560" s="77"/>
      <c r="J18560" s="77"/>
      <c r="K18560" s="77"/>
      <c r="L18560" s="77"/>
      <c r="M18560" s="77"/>
    </row>
    <row r="18561" ht="15.75" customHeight="1">
      <c r="A18561" s="79">
        <f t="shared" si="3"/>
        <v>60563</v>
      </c>
      <c r="H18561" s="77"/>
      <c r="I18561" s="77"/>
      <c r="J18561" s="77"/>
      <c r="K18561" s="77"/>
      <c r="L18561" s="77"/>
      <c r="M18561" s="77"/>
    </row>
    <row r="18562" ht="15.75" customHeight="1">
      <c r="A18562" s="79">
        <f t="shared" si="3"/>
        <v>60564</v>
      </c>
      <c r="H18562" s="77"/>
      <c r="I18562" s="77"/>
      <c r="J18562" s="77"/>
      <c r="K18562" s="77"/>
      <c r="L18562" s="77"/>
      <c r="M18562" s="77"/>
    </row>
    <row r="18563" ht="15.75" customHeight="1">
      <c r="A18563" s="79">
        <f t="shared" si="3"/>
        <v>60565</v>
      </c>
      <c r="H18563" s="77"/>
      <c r="I18563" s="77"/>
      <c r="J18563" s="77"/>
      <c r="K18563" s="77"/>
      <c r="L18563" s="77"/>
      <c r="M18563" s="77"/>
    </row>
    <row r="18564" ht="15.75" customHeight="1">
      <c r="A18564" s="79">
        <f t="shared" si="3"/>
        <v>60566</v>
      </c>
      <c r="H18564" s="77"/>
      <c r="I18564" s="77"/>
      <c r="J18564" s="77"/>
      <c r="K18564" s="77"/>
      <c r="L18564" s="77"/>
      <c r="M18564" s="77"/>
    </row>
    <row r="18565" ht="15.75" customHeight="1">
      <c r="A18565" s="79">
        <f t="shared" si="3"/>
        <v>60567</v>
      </c>
      <c r="H18565" s="77"/>
      <c r="I18565" s="77"/>
      <c r="J18565" s="77"/>
      <c r="K18565" s="77"/>
      <c r="L18565" s="77"/>
      <c r="M18565" s="77"/>
    </row>
    <row r="18566" ht="15.75" customHeight="1">
      <c r="A18566" s="79">
        <f t="shared" si="3"/>
        <v>60568</v>
      </c>
      <c r="H18566" s="77"/>
      <c r="I18566" s="77"/>
      <c r="J18566" s="77"/>
      <c r="K18566" s="77"/>
      <c r="L18566" s="77"/>
      <c r="M18566" s="77"/>
    </row>
    <row r="18567" ht="15.75" customHeight="1">
      <c r="A18567" s="79">
        <f t="shared" si="3"/>
        <v>60569</v>
      </c>
      <c r="H18567" s="77"/>
      <c r="I18567" s="77"/>
      <c r="J18567" s="77"/>
      <c r="K18567" s="77"/>
      <c r="L18567" s="77"/>
      <c r="M18567" s="77"/>
    </row>
    <row r="18568" ht="15.75" customHeight="1">
      <c r="A18568" s="79">
        <f t="shared" si="3"/>
        <v>60570</v>
      </c>
      <c r="H18568" s="77"/>
      <c r="I18568" s="77"/>
      <c r="J18568" s="77"/>
      <c r="K18568" s="77"/>
      <c r="L18568" s="77"/>
      <c r="M18568" s="77"/>
    </row>
    <row r="18569" ht="15.75" customHeight="1">
      <c r="A18569" s="79">
        <f t="shared" si="3"/>
        <v>60571</v>
      </c>
      <c r="H18569" s="77"/>
      <c r="I18569" s="77"/>
      <c r="J18569" s="77"/>
      <c r="K18569" s="77"/>
      <c r="L18569" s="77"/>
      <c r="M18569" s="77"/>
    </row>
    <row r="18570" ht="15.75" customHeight="1">
      <c r="A18570" s="79">
        <f t="shared" si="3"/>
        <v>60572</v>
      </c>
      <c r="H18570" s="77"/>
      <c r="I18570" s="77"/>
      <c r="J18570" s="77"/>
      <c r="K18570" s="77"/>
      <c r="L18570" s="77"/>
      <c r="M18570" s="77"/>
    </row>
    <row r="18571" ht="15.75" customHeight="1">
      <c r="A18571" s="79">
        <f t="shared" si="3"/>
        <v>60573</v>
      </c>
      <c r="H18571" s="77"/>
      <c r="I18571" s="77"/>
      <c r="J18571" s="77"/>
      <c r="K18571" s="77"/>
      <c r="L18571" s="77"/>
      <c r="M18571" s="77"/>
    </row>
    <row r="18572" ht="15.75" customHeight="1">
      <c r="A18572" s="79">
        <f t="shared" si="3"/>
        <v>60574</v>
      </c>
      <c r="H18572" s="77"/>
      <c r="I18572" s="77"/>
      <c r="J18572" s="77"/>
      <c r="K18572" s="77"/>
      <c r="L18572" s="77"/>
      <c r="M18572" s="77"/>
    </row>
    <row r="18573" ht="15.75" customHeight="1">
      <c r="A18573" s="79">
        <f t="shared" si="3"/>
        <v>60575</v>
      </c>
      <c r="H18573" s="77"/>
      <c r="I18573" s="77"/>
      <c r="J18573" s="77"/>
      <c r="K18573" s="77"/>
      <c r="L18573" s="77"/>
      <c r="M18573" s="77"/>
    </row>
    <row r="18574" ht="15.75" customHeight="1">
      <c r="A18574" s="79">
        <f t="shared" si="3"/>
        <v>60576</v>
      </c>
      <c r="H18574" s="77"/>
      <c r="I18574" s="77"/>
      <c r="J18574" s="77"/>
      <c r="K18574" s="77"/>
      <c r="L18574" s="77"/>
      <c r="M18574" s="77"/>
    </row>
    <row r="18575" ht="15.75" customHeight="1">
      <c r="A18575" s="79">
        <f t="shared" si="3"/>
        <v>60577</v>
      </c>
      <c r="H18575" s="77"/>
      <c r="I18575" s="77"/>
      <c r="J18575" s="77"/>
      <c r="K18575" s="77"/>
      <c r="L18575" s="77"/>
      <c r="M18575" s="77"/>
    </row>
    <row r="18576" ht="15.75" customHeight="1">
      <c r="A18576" s="79">
        <f t="shared" si="3"/>
        <v>60578</v>
      </c>
      <c r="H18576" s="77"/>
      <c r="I18576" s="77"/>
      <c r="J18576" s="77"/>
      <c r="K18576" s="77"/>
      <c r="L18576" s="77"/>
      <c r="M18576" s="77"/>
    </row>
    <row r="18577" ht="15.75" customHeight="1">
      <c r="A18577" s="79">
        <f t="shared" si="3"/>
        <v>60579</v>
      </c>
      <c r="H18577" s="77"/>
      <c r="I18577" s="77"/>
      <c r="J18577" s="77"/>
      <c r="K18577" s="77"/>
      <c r="L18577" s="77"/>
      <c r="M18577" s="77"/>
    </row>
    <row r="18578" ht="15.75" customHeight="1">
      <c r="A18578" s="79">
        <f t="shared" si="3"/>
        <v>60580</v>
      </c>
      <c r="H18578" s="77"/>
      <c r="I18578" s="77"/>
      <c r="J18578" s="77"/>
      <c r="K18578" s="77"/>
      <c r="L18578" s="77"/>
      <c r="M18578" s="77"/>
    </row>
    <row r="18579" ht="15.75" customHeight="1">
      <c r="A18579" s="79">
        <f t="shared" si="3"/>
        <v>60581</v>
      </c>
      <c r="H18579" s="77"/>
      <c r="I18579" s="77"/>
      <c r="J18579" s="77"/>
      <c r="K18579" s="77"/>
      <c r="L18579" s="77"/>
      <c r="M18579" s="77"/>
    </row>
    <row r="18580" ht="15.75" customHeight="1">
      <c r="A18580" s="79">
        <f t="shared" si="3"/>
        <v>60582</v>
      </c>
      <c r="H18580" s="77"/>
      <c r="I18580" s="77"/>
      <c r="J18580" s="77"/>
      <c r="K18580" s="77"/>
      <c r="L18580" s="77"/>
      <c r="M18580" s="77"/>
    </row>
    <row r="18581" ht="15.75" customHeight="1">
      <c r="A18581" s="79">
        <f t="shared" si="3"/>
        <v>60583</v>
      </c>
      <c r="H18581" s="77"/>
      <c r="I18581" s="77"/>
      <c r="J18581" s="77"/>
      <c r="K18581" s="77"/>
      <c r="L18581" s="77"/>
      <c r="M18581" s="77"/>
    </row>
    <row r="18582" ht="15.75" customHeight="1">
      <c r="A18582" s="79">
        <f t="shared" si="3"/>
        <v>60584</v>
      </c>
      <c r="H18582" s="77"/>
      <c r="I18582" s="77"/>
      <c r="J18582" s="77"/>
      <c r="K18582" s="77"/>
      <c r="L18582" s="77"/>
      <c r="M18582" s="77"/>
    </row>
    <row r="18583" ht="15.75" customHeight="1">
      <c r="A18583" s="79">
        <f t="shared" si="3"/>
        <v>60585</v>
      </c>
      <c r="H18583" s="77"/>
      <c r="I18583" s="77"/>
      <c r="J18583" s="77"/>
      <c r="K18583" s="77"/>
      <c r="L18583" s="77"/>
      <c r="M18583" s="77"/>
    </row>
    <row r="18584" ht="15.75" customHeight="1">
      <c r="A18584" s="79">
        <f t="shared" si="3"/>
        <v>60586</v>
      </c>
      <c r="H18584" s="77"/>
      <c r="I18584" s="77"/>
      <c r="J18584" s="77"/>
      <c r="K18584" s="77"/>
      <c r="L18584" s="77"/>
      <c r="M18584" s="77"/>
    </row>
    <row r="18585" ht="15.75" customHeight="1">
      <c r="A18585" s="79">
        <f t="shared" si="3"/>
        <v>60587</v>
      </c>
      <c r="H18585" s="77"/>
      <c r="I18585" s="77"/>
      <c r="J18585" s="77"/>
      <c r="K18585" s="77"/>
      <c r="L18585" s="77"/>
      <c r="M18585" s="77"/>
    </row>
    <row r="18586" ht="15.75" customHeight="1">
      <c r="A18586" s="79">
        <f t="shared" si="3"/>
        <v>60588</v>
      </c>
      <c r="H18586" s="77"/>
      <c r="I18586" s="77"/>
      <c r="J18586" s="77"/>
      <c r="K18586" s="77"/>
      <c r="L18586" s="77"/>
      <c r="M18586" s="77"/>
    </row>
    <row r="18587" ht="15.75" customHeight="1">
      <c r="A18587" s="79">
        <f t="shared" si="3"/>
        <v>60589</v>
      </c>
      <c r="H18587" s="77"/>
      <c r="I18587" s="77"/>
      <c r="J18587" s="77"/>
      <c r="K18587" s="77"/>
      <c r="L18587" s="77"/>
      <c r="M18587" s="77"/>
    </row>
    <row r="18588" ht="15.75" customHeight="1">
      <c r="A18588" s="79">
        <f t="shared" si="3"/>
        <v>60590</v>
      </c>
      <c r="H18588" s="77"/>
      <c r="I18588" s="77"/>
      <c r="J18588" s="77"/>
      <c r="K18588" s="77"/>
      <c r="L18588" s="77"/>
      <c r="M18588" s="77"/>
    </row>
    <row r="18589" ht="15.75" customHeight="1">
      <c r="A18589" s="79">
        <f t="shared" si="3"/>
        <v>60591</v>
      </c>
      <c r="H18589" s="77"/>
      <c r="I18589" s="77"/>
      <c r="J18589" s="77"/>
      <c r="K18589" s="77"/>
      <c r="L18589" s="77"/>
      <c r="M18589" s="77"/>
    </row>
    <row r="18590" ht="15.75" customHeight="1">
      <c r="A18590" s="79">
        <f t="shared" si="3"/>
        <v>60592</v>
      </c>
      <c r="H18590" s="77"/>
      <c r="I18590" s="77"/>
      <c r="J18590" s="77"/>
      <c r="K18590" s="77"/>
      <c r="L18590" s="77"/>
      <c r="M18590" s="77"/>
    </row>
    <row r="18591" ht="15.75" customHeight="1">
      <c r="A18591" s="79">
        <f t="shared" si="3"/>
        <v>60593</v>
      </c>
      <c r="H18591" s="77"/>
      <c r="I18591" s="77"/>
      <c r="J18591" s="77"/>
      <c r="K18591" s="77"/>
      <c r="L18591" s="77"/>
      <c r="M18591" s="77"/>
    </row>
    <row r="18592" ht="15.75" customHeight="1">
      <c r="A18592" s="79">
        <f t="shared" si="3"/>
        <v>60594</v>
      </c>
      <c r="H18592" s="77"/>
      <c r="I18592" s="77"/>
      <c r="J18592" s="77"/>
      <c r="K18592" s="77"/>
      <c r="L18592" s="77"/>
      <c r="M18592" s="77"/>
    </row>
    <row r="18593" ht="15.75" customHeight="1">
      <c r="A18593" s="79">
        <f t="shared" si="3"/>
        <v>60595</v>
      </c>
      <c r="H18593" s="77"/>
      <c r="I18593" s="77"/>
      <c r="J18593" s="77"/>
      <c r="K18593" s="77"/>
      <c r="L18593" s="77"/>
      <c r="M18593" s="77"/>
    </row>
    <row r="18594" ht="15.75" customHeight="1">
      <c r="A18594" s="79">
        <f t="shared" si="3"/>
        <v>60596</v>
      </c>
      <c r="H18594" s="77"/>
      <c r="I18594" s="77"/>
      <c r="J18594" s="77"/>
      <c r="K18594" s="77"/>
      <c r="L18594" s="77"/>
      <c r="M18594" s="77"/>
    </row>
    <row r="18595" ht="15.75" customHeight="1">
      <c r="A18595" s="79">
        <f t="shared" si="3"/>
        <v>60597</v>
      </c>
      <c r="H18595" s="77"/>
      <c r="I18595" s="77"/>
      <c r="J18595" s="77"/>
      <c r="K18595" s="77"/>
      <c r="L18595" s="77"/>
      <c r="M18595" s="77"/>
    </row>
    <row r="18596" ht="15.75" customHeight="1">
      <c r="A18596" s="79">
        <f t="shared" si="3"/>
        <v>60598</v>
      </c>
      <c r="H18596" s="77"/>
      <c r="I18596" s="77"/>
      <c r="J18596" s="77"/>
      <c r="K18596" s="77"/>
      <c r="L18596" s="77"/>
      <c r="M18596" s="77"/>
    </row>
    <row r="18597" ht="15.75" customHeight="1">
      <c r="A18597" s="79">
        <f t="shared" si="3"/>
        <v>60599</v>
      </c>
      <c r="H18597" s="77"/>
      <c r="I18597" s="77"/>
      <c r="J18597" s="77"/>
      <c r="K18597" s="77"/>
      <c r="L18597" s="77"/>
      <c r="M18597" s="77"/>
    </row>
    <row r="18598" ht="15.75" customHeight="1">
      <c r="A18598" s="79">
        <f t="shared" si="3"/>
        <v>60600</v>
      </c>
      <c r="H18598" s="77"/>
      <c r="I18598" s="77"/>
      <c r="J18598" s="77"/>
      <c r="K18598" s="77"/>
      <c r="L18598" s="77"/>
      <c r="M18598" s="77"/>
    </row>
    <row r="18599" ht="15.75" customHeight="1">
      <c r="A18599" s="79">
        <f t="shared" si="3"/>
        <v>60601</v>
      </c>
      <c r="H18599" s="77"/>
      <c r="I18599" s="77"/>
      <c r="J18599" s="77"/>
      <c r="K18599" s="77"/>
      <c r="L18599" s="77"/>
      <c r="M18599" s="77"/>
    </row>
    <row r="18600" ht="15.75" customHeight="1">
      <c r="A18600" s="79">
        <f t="shared" si="3"/>
        <v>60602</v>
      </c>
      <c r="H18600" s="77"/>
      <c r="I18600" s="77"/>
      <c r="J18600" s="77"/>
      <c r="K18600" s="77"/>
      <c r="L18600" s="77"/>
      <c r="M18600" s="77"/>
    </row>
    <row r="18601" ht="15.75" customHeight="1">
      <c r="A18601" s="79">
        <f t="shared" si="3"/>
        <v>60603</v>
      </c>
      <c r="H18601" s="77"/>
      <c r="I18601" s="77"/>
      <c r="J18601" s="77"/>
      <c r="K18601" s="77"/>
      <c r="L18601" s="77"/>
      <c r="M18601" s="77"/>
    </row>
    <row r="18602" ht="15.75" customHeight="1">
      <c r="A18602" s="79">
        <f t="shared" si="3"/>
        <v>60604</v>
      </c>
      <c r="H18602" s="77"/>
      <c r="I18602" s="77"/>
      <c r="J18602" s="77"/>
      <c r="K18602" s="77"/>
      <c r="L18602" s="77"/>
      <c r="M18602" s="77"/>
    </row>
    <row r="18603" ht="15.75" customHeight="1">
      <c r="A18603" s="79">
        <f t="shared" si="3"/>
        <v>60605</v>
      </c>
      <c r="H18603" s="77"/>
      <c r="I18603" s="77"/>
      <c r="J18603" s="77"/>
      <c r="K18603" s="77"/>
      <c r="L18603" s="77"/>
      <c r="M18603" s="77"/>
    </row>
    <row r="18604" ht="15.75" customHeight="1">
      <c r="A18604" s="79">
        <f t="shared" si="3"/>
        <v>60606</v>
      </c>
      <c r="H18604" s="77"/>
      <c r="I18604" s="77"/>
      <c r="J18604" s="77"/>
      <c r="K18604" s="77"/>
      <c r="L18604" s="77"/>
      <c r="M18604" s="77"/>
    </row>
    <row r="18605" ht="15.75" customHeight="1">
      <c r="A18605" s="79">
        <f t="shared" si="3"/>
        <v>60607</v>
      </c>
      <c r="H18605" s="77"/>
      <c r="I18605" s="77"/>
      <c r="J18605" s="77"/>
      <c r="K18605" s="77"/>
      <c r="L18605" s="77"/>
      <c r="M18605" s="77"/>
    </row>
    <row r="18606" ht="15.75" customHeight="1">
      <c r="A18606" s="79">
        <f t="shared" si="3"/>
        <v>60608</v>
      </c>
      <c r="H18606" s="77"/>
      <c r="I18606" s="77"/>
      <c r="J18606" s="77"/>
      <c r="K18606" s="77"/>
      <c r="L18606" s="77"/>
      <c r="M18606" s="77"/>
    </row>
    <row r="18607" ht="15.75" customHeight="1">
      <c r="A18607" s="79">
        <f t="shared" si="3"/>
        <v>60609</v>
      </c>
      <c r="H18607" s="77"/>
      <c r="I18607" s="77"/>
      <c r="J18607" s="77"/>
      <c r="K18607" s="77"/>
      <c r="L18607" s="77"/>
      <c r="M18607" s="77"/>
    </row>
    <row r="18608" ht="15.75" customHeight="1">
      <c r="A18608" s="79">
        <f t="shared" si="3"/>
        <v>60610</v>
      </c>
      <c r="H18608" s="77"/>
      <c r="I18608" s="77"/>
      <c r="J18608" s="77"/>
      <c r="K18608" s="77"/>
      <c r="L18608" s="77"/>
      <c r="M18608" s="77"/>
    </row>
    <row r="18609" ht="15.75" customHeight="1">
      <c r="A18609" s="79">
        <f t="shared" si="3"/>
        <v>60611</v>
      </c>
      <c r="H18609" s="77"/>
      <c r="I18609" s="77"/>
      <c r="J18609" s="77"/>
      <c r="K18609" s="77"/>
      <c r="L18609" s="77"/>
      <c r="M18609" s="77"/>
    </row>
    <row r="18610" ht="15.75" customHeight="1">
      <c r="A18610" s="79">
        <f t="shared" si="3"/>
        <v>60612</v>
      </c>
      <c r="H18610" s="77"/>
      <c r="I18610" s="77"/>
      <c r="J18610" s="77"/>
      <c r="K18610" s="77"/>
      <c r="L18610" s="77"/>
      <c r="M18610" s="77"/>
    </row>
    <row r="18611" ht="15.75" customHeight="1">
      <c r="A18611" s="79">
        <f t="shared" si="3"/>
        <v>60613</v>
      </c>
      <c r="H18611" s="77"/>
      <c r="I18611" s="77"/>
      <c r="J18611" s="77"/>
      <c r="K18611" s="77"/>
      <c r="L18611" s="77"/>
      <c r="M18611" s="77"/>
    </row>
    <row r="18612" ht="15.75" customHeight="1">
      <c r="A18612" s="79">
        <f t="shared" si="3"/>
        <v>60614</v>
      </c>
      <c r="H18612" s="77"/>
      <c r="I18612" s="77"/>
      <c r="J18612" s="77"/>
      <c r="K18612" s="77"/>
      <c r="L18612" s="77"/>
      <c r="M18612" s="77"/>
    </row>
    <row r="18613" ht="15.75" customHeight="1">
      <c r="A18613" s="79">
        <f t="shared" si="3"/>
        <v>60615</v>
      </c>
      <c r="H18613" s="77"/>
      <c r="I18613" s="77"/>
      <c r="J18613" s="77"/>
      <c r="K18613" s="77"/>
      <c r="L18613" s="77"/>
      <c r="M18613" s="77"/>
    </row>
    <row r="18614" ht="15.75" customHeight="1">
      <c r="A18614" s="79">
        <f t="shared" si="3"/>
        <v>60616</v>
      </c>
      <c r="H18614" s="77"/>
      <c r="I18614" s="77"/>
      <c r="J18614" s="77"/>
      <c r="K18614" s="77"/>
      <c r="L18614" s="77"/>
      <c r="M18614" s="77"/>
    </row>
    <row r="18615" ht="15.75" customHeight="1">
      <c r="A18615" s="79">
        <f t="shared" si="3"/>
        <v>60617</v>
      </c>
      <c r="H18615" s="77"/>
      <c r="I18615" s="77"/>
      <c r="J18615" s="77"/>
      <c r="K18615" s="77"/>
      <c r="L18615" s="77"/>
      <c r="M18615" s="77"/>
    </row>
    <row r="18616" ht="15.75" customHeight="1">
      <c r="A18616" s="79">
        <f t="shared" si="3"/>
        <v>60618</v>
      </c>
      <c r="H18616" s="77"/>
      <c r="I18616" s="77"/>
      <c r="J18616" s="77"/>
      <c r="K18616" s="77"/>
      <c r="L18616" s="77"/>
      <c r="M18616" s="77"/>
    </row>
    <row r="18617" ht="15.75" customHeight="1">
      <c r="A18617" s="79">
        <f t="shared" si="3"/>
        <v>60619</v>
      </c>
      <c r="H18617" s="77"/>
      <c r="I18617" s="77"/>
      <c r="J18617" s="77"/>
      <c r="K18617" s="77"/>
      <c r="L18617" s="77"/>
      <c r="M18617" s="77"/>
    </row>
    <row r="18618" ht="15.75" customHeight="1">
      <c r="A18618" s="79">
        <f t="shared" si="3"/>
        <v>60620</v>
      </c>
      <c r="H18618" s="77"/>
      <c r="I18618" s="77"/>
      <c r="J18618" s="77"/>
      <c r="K18618" s="77"/>
      <c r="L18618" s="77"/>
      <c r="M18618" s="77"/>
    </row>
    <row r="18619" ht="15.75" customHeight="1">
      <c r="A18619" s="79">
        <f t="shared" si="3"/>
        <v>60621</v>
      </c>
      <c r="H18619" s="77"/>
      <c r="I18619" s="77"/>
      <c r="J18619" s="77"/>
      <c r="K18619" s="77"/>
      <c r="L18619" s="77"/>
      <c r="M18619" s="77"/>
    </row>
    <row r="18620" ht="15.75" customHeight="1">
      <c r="A18620" s="79">
        <f t="shared" si="3"/>
        <v>60622</v>
      </c>
      <c r="H18620" s="77"/>
      <c r="I18620" s="77"/>
      <c r="J18620" s="77"/>
      <c r="K18620" s="77"/>
      <c r="L18620" s="77"/>
      <c r="M18620" s="77"/>
    </row>
    <row r="18621" ht="15.75" customHeight="1">
      <c r="A18621" s="79">
        <f t="shared" si="3"/>
        <v>60623</v>
      </c>
      <c r="H18621" s="77"/>
      <c r="I18621" s="77"/>
      <c r="J18621" s="77"/>
      <c r="K18621" s="77"/>
      <c r="L18621" s="77"/>
      <c r="M18621" s="77"/>
    </row>
    <row r="18622" ht="15.75" customHeight="1">
      <c r="A18622" s="79">
        <f t="shared" si="3"/>
        <v>60624</v>
      </c>
      <c r="H18622" s="77"/>
      <c r="I18622" s="77"/>
      <c r="J18622" s="77"/>
      <c r="K18622" s="77"/>
      <c r="L18622" s="77"/>
      <c r="M18622" s="77"/>
    </row>
    <row r="18623" ht="15.75" customHeight="1">
      <c r="A18623" s="79">
        <f t="shared" si="3"/>
        <v>60625</v>
      </c>
      <c r="H18623" s="77"/>
      <c r="I18623" s="77"/>
      <c r="J18623" s="77"/>
      <c r="K18623" s="77"/>
      <c r="L18623" s="77"/>
      <c r="M18623" s="77"/>
    </row>
    <row r="18624" ht="15.75" customHeight="1">
      <c r="A18624" s="79">
        <f t="shared" si="3"/>
        <v>60626</v>
      </c>
      <c r="H18624" s="77"/>
      <c r="I18624" s="77"/>
      <c r="J18624" s="77"/>
      <c r="K18624" s="77"/>
      <c r="L18624" s="77"/>
      <c r="M18624" s="77"/>
    </row>
    <row r="18625" ht="15.75" customHeight="1">
      <c r="A18625" s="79">
        <f t="shared" si="3"/>
        <v>60627</v>
      </c>
      <c r="H18625" s="77"/>
      <c r="I18625" s="77"/>
      <c r="J18625" s="77"/>
      <c r="K18625" s="77"/>
      <c r="L18625" s="77"/>
      <c r="M18625" s="77"/>
    </row>
    <row r="18626" ht="15.75" customHeight="1">
      <c r="A18626" s="79">
        <f t="shared" si="3"/>
        <v>60628</v>
      </c>
      <c r="H18626" s="77"/>
      <c r="I18626" s="77"/>
      <c r="J18626" s="77"/>
      <c r="K18626" s="77"/>
      <c r="L18626" s="77"/>
      <c r="M18626" s="77"/>
    </row>
    <row r="18627" ht="15.75" customHeight="1">
      <c r="A18627" s="79">
        <f t="shared" si="3"/>
        <v>60629</v>
      </c>
      <c r="H18627" s="77"/>
      <c r="I18627" s="77"/>
      <c r="J18627" s="77"/>
      <c r="K18627" s="77"/>
      <c r="L18627" s="77"/>
      <c r="M18627" s="77"/>
    </row>
    <row r="18628" ht="15.75" customHeight="1">
      <c r="A18628" s="79">
        <f t="shared" si="3"/>
        <v>60630</v>
      </c>
      <c r="H18628" s="77"/>
      <c r="I18628" s="77"/>
      <c r="J18628" s="77"/>
      <c r="K18628" s="77"/>
      <c r="L18628" s="77"/>
      <c r="M18628" s="77"/>
    </row>
    <row r="18629" ht="15.75" customHeight="1">
      <c r="A18629" s="79">
        <f t="shared" si="3"/>
        <v>60631</v>
      </c>
      <c r="H18629" s="77"/>
      <c r="I18629" s="77"/>
      <c r="J18629" s="77"/>
      <c r="K18629" s="77"/>
      <c r="L18629" s="77"/>
      <c r="M18629" s="77"/>
    </row>
    <row r="18630" ht="15.75" customHeight="1">
      <c r="A18630" s="79">
        <f t="shared" si="3"/>
        <v>60632</v>
      </c>
      <c r="H18630" s="77"/>
      <c r="I18630" s="77"/>
      <c r="J18630" s="77"/>
      <c r="K18630" s="77"/>
      <c r="L18630" s="77"/>
      <c r="M18630" s="77"/>
    </row>
    <row r="18631" ht="15.75" customHeight="1">
      <c r="A18631" s="79">
        <f t="shared" si="3"/>
        <v>60633</v>
      </c>
      <c r="H18631" s="77"/>
      <c r="I18631" s="77"/>
      <c r="J18631" s="77"/>
      <c r="K18631" s="77"/>
      <c r="L18631" s="77"/>
      <c r="M18631" s="77"/>
    </row>
    <row r="18632" ht="15.75" customHeight="1">
      <c r="A18632" s="79">
        <f t="shared" si="3"/>
        <v>60634</v>
      </c>
      <c r="H18632" s="77"/>
      <c r="I18632" s="77"/>
      <c r="J18632" s="77"/>
      <c r="K18632" s="77"/>
      <c r="L18632" s="77"/>
      <c r="M18632" s="77"/>
    </row>
    <row r="18633" ht="15.75" customHeight="1">
      <c r="A18633" s="79">
        <f t="shared" si="3"/>
        <v>60635</v>
      </c>
      <c r="H18633" s="77"/>
      <c r="I18633" s="77"/>
      <c r="J18633" s="77"/>
      <c r="K18633" s="77"/>
      <c r="L18633" s="77"/>
      <c r="M18633" s="77"/>
    </row>
    <row r="18634" ht="15.75" customHeight="1">
      <c r="A18634" s="79">
        <f t="shared" si="3"/>
        <v>60636</v>
      </c>
      <c r="H18634" s="77"/>
      <c r="I18634" s="77"/>
      <c r="J18634" s="77"/>
      <c r="K18634" s="77"/>
      <c r="L18634" s="77"/>
      <c r="M18634" s="77"/>
    </row>
    <row r="18635" ht="15.75" customHeight="1">
      <c r="A18635" s="79">
        <f t="shared" si="3"/>
        <v>60637</v>
      </c>
      <c r="H18635" s="77"/>
      <c r="I18635" s="77"/>
      <c r="J18635" s="77"/>
      <c r="K18635" s="77"/>
      <c r="L18635" s="77"/>
      <c r="M18635" s="77"/>
    </row>
    <row r="18636" ht="15.75" customHeight="1">
      <c r="A18636" s="79">
        <f t="shared" si="3"/>
        <v>60638</v>
      </c>
      <c r="H18636" s="77"/>
      <c r="I18636" s="77"/>
      <c r="J18636" s="77"/>
      <c r="K18636" s="77"/>
      <c r="L18636" s="77"/>
      <c r="M18636" s="77"/>
    </row>
    <row r="18637" ht="15.75" customHeight="1">
      <c r="A18637" s="79">
        <f t="shared" si="3"/>
        <v>60639</v>
      </c>
      <c r="H18637" s="77"/>
      <c r="I18637" s="77"/>
      <c r="J18637" s="77"/>
      <c r="K18637" s="77"/>
      <c r="L18637" s="77"/>
      <c r="M18637" s="77"/>
    </row>
    <row r="18638" ht="15.75" customHeight="1">
      <c r="A18638" s="79">
        <f t="shared" si="3"/>
        <v>60640</v>
      </c>
      <c r="H18638" s="77"/>
      <c r="I18638" s="77"/>
      <c r="J18638" s="77"/>
      <c r="K18638" s="77"/>
      <c r="L18638" s="77"/>
      <c r="M18638" s="77"/>
    </row>
    <row r="18639" ht="15.75" customHeight="1">
      <c r="A18639" s="79">
        <f t="shared" si="3"/>
        <v>60641</v>
      </c>
      <c r="H18639" s="77"/>
      <c r="I18639" s="77"/>
      <c r="J18639" s="77"/>
      <c r="K18639" s="77"/>
      <c r="L18639" s="77"/>
      <c r="M18639" s="77"/>
    </row>
    <row r="18640" ht="15.75" customHeight="1">
      <c r="A18640" s="79">
        <f t="shared" si="3"/>
        <v>60642</v>
      </c>
      <c r="H18640" s="77"/>
      <c r="I18640" s="77"/>
      <c r="J18640" s="77"/>
      <c r="K18640" s="77"/>
      <c r="L18640" s="77"/>
      <c r="M18640" s="77"/>
    </row>
    <row r="18641" ht="15.75" customHeight="1">
      <c r="A18641" s="79">
        <f t="shared" si="3"/>
        <v>60643</v>
      </c>
      <c r="H18641" s="77"/>
      <c r="I18641" s="77"/>
      <c r="J18641" s="77"/>
      <c r="K18641" s="77"/>
      <c r="L18641" s="77"/>
      <c r="M18641" s="77"/>
    </row>
    <row r="18642" ht="15.75" customHeight="1">
      <c r="A18642" s="79">
        <f t="shared" si="3"/>
        <v>60644</v>
      </c>
      <c r="H18642" s="77"/>
      <c r="I18642" s="77"/>
      <c r="J18642" s="77"/>
      <c r="K18642" s="77"/>
      <c r="L18642" s="77"/>
      <c r="M18642" s="77"/>
    </row>
    <row r="18643" ht="15.75" customHeight="1">
      <c r="A18643" s="79">
        <f t="shared" si="3"/>
        <v>60645</v>
      </c>
      <c r="H18643" s="77"/>
      <c r="I18643" s="77"/>
      <c r="J18643" s="77"/>
      <c r="K18643" s="77"/>
      <c r="L18643" s="77"/>
      <c r="M18643" s="77"/>
    </row>
    <row r="18644" ht="15.75" customHeight="1">
      <c r="A18644" s="79">
        <f t="shared" si="3"/>
        <v>60646</v>
      </c>
      <c r="H18644" s="77"/>
      <c r="I18644" s="77"/>
      <c r="J18644" s="77"/>
      <c r="K18644" s="77"/>
      <c r="L18644" s="77"/>
      <c r="M18644" s="77"/>
    </row>
    <row r="18645" ht="15.75" customHeight="1">
      <c r="A18645" s="79">
        <f t="shared" si="3"/>
        <v>60647</v>
      </c>
      <c r="H18645" s="77"/>
      <c r="I18645" s="77"/>
      <c r="J18645" s="77"/>
      <c r="K18645" s="77"/>
      <c r="L18645" s="77"/>
      <c r="M18645" s="77"/>
    </row>
    <row r="18646" ht="15.75" customHeight="1">
      <c r="A18646" s="79">
        <f t="shared" si="3"/>
        <v>60648</v>
      </c>
      <c r="H18646" s="77"/>
      <c r="I18646" s="77"/>
      <c r="J18646" s="77"/>
      <c r="K18646" s="77"/>
      <c r="L18646" s="77"/>
      <c r="M18646" s="77"/>
    </row>
    <row r="18647" ht="15.75" customHeight="1">
      <c r="A18647" s="79">
        <f t="shared" si="3"/>
        <v>60649</v>
      </c>
      <c r="H18647" s="77"/>
      <c r="I18647" s="77"/>
      <c r="J18647" s="77"/>
      <c r="K18647" s="77"/>
      <c r="L18647" s="77"/>
      <c r="M18647" s="77"/>
    </row>
    <row r="18648" ht="15.75" customHeight="1">
      <c r="A18648" s="79">
        <f t="shared" si="3"/>
        <v>60650</v>
      </c>
      <c r="H18648" s="77"/>
      <c r="I18648" s="77"/>
      <c r="J18648" s="77"/>
      <c r="K18648" s="77"/>
      <c r="L18648" s="77"/>
      <c r="M18648" s="77"/>
    </row>
    <row r="18649" ht="15.75" customHeight="1">
      <c r="A18649" s="79">
        <f t="shared" si="3"/>
        <v>60651</v>
      </c>
      <c r="H18649" s="77"/>
      <c r="I18649" s="77"/>
      <c r="J18649" s="77"/>
      <c r="K18649" s="77"/>
      <c r="L18649" s="77"/>
      <c r="M18649" s="77"/>
    </row>
    <row r="18650" ht="15.75" customHeight="1">
      <c r="A18650" s="79">
        <f t="shared" si="3"/>
        <v>60652</v>
      </c>
      <c r="H18650" s="77"/>
      <c r="I18650" s="77"/>
      <c r="J18650" s="77"/>
      <c r="K18650" s="77"/>
      <c r="L18650" s="77"/>
      <c r="M18650" s="77"/>
    </row>
    <row r="18651" ht="15.75" customHeight="1">
      <c r="A18651" s="79">
        <f t="shared" si="3"/>
        <v>60653</v>
      </c>
      <c r="H18651" s="77"/>
      <c r="I18651" s="77"/>
      <c r="J18651" s="77"/>
      <c r="K18651" s="77"/>
      <c r="L18651" s="77"/>
      <c r="M18651" s="77"/>
    </row>
    <row r="18652" ht="15.75" customHeight="1">
      <c r="A18652" s="79">
        <f t="shared" si="3"/>
        <v>60654</v>
      </c>
      <c r="H18652" s="77"/>
      <c r="I18652" s="77"/>
      <c r="J18652" s="77"/>
      <c r="K18652" s="77"/>
      <c r="L18652" s="77"/>
      <c r="M18652" s="77"/>
    </row>
    <row r="18653" ht="15.75" customHeight="1">
      <c r="A18653" s="79">
        <f t="shared" si="3"/>
        <v>60655</v>
      </c>
      <c r="H18653" s="77"/>
      <c r="I18653" s="77"/>
      <c r="J18653" s="77"/>
      <c r="K18653" s="77"/>
      <c r="L18653" s="77"/>
      <c r="M18653" s="77"/>
    </row>
    <row r="18654" ht="15.75" customHeight="1">
      <c r="A18654" s="79">
        <f t="shared" si="3"/>
        <v>60656</v>
      </c>
      <c r="H18654" s="77"/>
      <c r="I18654" s="77"/>
      <c r="J18654" s="77"/>
      <c r="K18654" s="77"/>
      <c r="L18654" s="77"/>
      <c r="M18654" s="77"/>
    </row>
    <row r="18655" ht="15.75" customHeight="1">
      <c r="A18655" s="79">
        <f t="shared" si="3"/>
        <v>60657</v>
      </c>
      <c r="H18655" s="77"/>
      <c r="I18655" s="77"/>
      <c r="J18655" s="77"/>
      <c r="K18655" s="77"/>
      <c r="L18655" s="77"/>
      <c r="M18655" s="77"/>
    </row>
    <row r="18656" ht="15.75" customHeight="1">
      <c r="A18656" s="79">
        <f t="shared" si="3"/>
        <v>60658</v>
      </c>
      <c r="H18656" s="77"/>
      <c r="I18656" s="77"/>
      <c r="J18656" s="77"/>
      <c r="K18656" s="77"/>
      <c r="L18656" s="77"/>
      <c r="M18656" s="77"/>
    </row>
    <row r="18657" ht="15.75" customHeight="1">
      <c r="A18657" s="79">
        <f t="shared" si="3"/>
        <v>60659</v>
      </c>
      <c r="H18657" s="77"/>
      <c r="I18657" s="77"/>
      <c r="J18657" s="77"/>
      <c r="K18657" s="77"/>
      <c r="L18657" s="77"/>
      <c r="M18657" s="77"/>
    </row>
    <row r="18658" ht="15.75" customHeight="1">
      <c r="A18658" s="79">
        <f t="shared" si="3"/>
        <v>60660</v>
      </c>
      <c r="H18658" s="77"/>
      <c r="I18658" s="77"/>
      <c r="J18658" s="77"/>
      <c r="K18658" s="77"/>
      <c r="L18658" s="77"/>
      <c r="M18658" s="77"/>
    </row>
    <row r="18659" ht="15.75" customHeight="1">
      <c r="A18659" s="79">
        <f t="shared" si="3"/>
        <v>60661</v>
      </c>
      <c r="H18659" s="77"/>
      <c r="I18659" s="77"/>
      <c r="J18659" s="77"/>
      <c r="K18659" s="77"/>
      <c r="L18659" s="77"/>
      <c r="M18659" s="77"/>
    </row>
    <row r="18660" ht="15.75" customHeight="1">
      <c r="A18660" s="79">
        <f t="shared" si="3"/>
        <v>60662</v>
      </c>
      <c r="H18660" s="77"/>
      <c r="I18660" s="77"/>
      <c r="J18660" s="77"/>
      <c r="K18660" s="77"/>
      <c r="L18660" s="77"/>
      <c r="M18660" s="77"/>
    </row>
    <row r="18661" ht="15.75" customHeight="1">
      <c r="A18661" s="79">
        <f t="shared" si="3"/>
        <v>60663</v>
      </c>
      <c r="H18661" s="77"/>
      <c r="I18661" s="77"/>
      <c r="J18661" s="77"/>
      <c r="K18661" s="77"/>
      <c r="L18661" s="77"/>
      <c r="M18661" s="77"/>
    </row>
    <row r="18662" ht="15.75" customHeight="1">
      <c r="A18662" s="79">
        <f t="shared" si="3"/>
        <v>60664</v>
      </c>
      <c r="H18662" s="77"/>
      <c r="I18662" s="77"/>
      <c r="J18662" s="77"/>
      <c r="K18662" s="77"/>
      <c r="L18662" s="77"/>
      <c r="M18662" s="77"/>
    </row>
    <row r="18663" ht="15.75" customHeight="1">
      <c r="A18663" s="79">
        <f t="shared" si="3"/>
        <v>60665</v>
      </c>
      <c r="H18663" s="77"/>
      <c r="I18663" s="77"/>
      <c r="J18663" s="77"/>
      <c r="K18663" s="77"/>
      <c r="L18663" s="77"/>
      <c r="M18663" s="77"/>
    </row>
    <row r="18664" ht="15.75" customHeight="1">
      <c r="A18664" s="79">
        <f t="shared" si="3"/>
        <v>60666</v>
      </c>
      <c r="H18664" s="77"/>
      <c r="I18664" s="77"/>
      <c r="J18664" s="77"/>
      <c r="K18664" s="77"/>
      <c r="L18664" s="77"/>
      <c r="M18664" s="77"/>
    </row>
    <row r="18665" ht="15.75" customHeight="1">
      <c r="A18665" s="79">
        <f t="shared" si="3"/>
        <v>60667</v>
      </c>
      <c r="H18665" s="77"/>
      <c r="I18665" s="77"/>
      <c r="J18665" s="77"/>
      <c r="K18665" s="77"/>
      <c r="L18665" s="77"/>
      <c r="M18665" s="77"/>
    </row>
    <row r="18666" ht="15.75" customHeight="1">
      <c r="A18666" s="79">
        <f t="shared" si="3"/>
        <v>60668</v>
      </c>
      <c r="H18666" s="77"/>
      <c r="I18666" s="77"/>
      <c r="J18666" s="77"/>
      <c r="K18666" s="77"/>
      <c r="L18666" s="77"/>
      <c r="M18666" s="77"/>
    </row>
    <row r="18667" ht="15.75" customHeight="1">
      <c r="A18667" s="79">
        <f t="shared" si="3"/>
        <v>60669</v>
      </c>
      <c r="H18667" s="77"/>
      <c r="I18667" s="77"/>
      <c r="J18667" s="77"/>
      <c r="K18667" s="77"/>
      <c r="L18667" s="77"/>
      <c r="M18667" s="77"/>
    </row>
    <row r="18668" ht="15.75" customHeight="1">
      <c r="A18668" s="79">
        <f t="shared" si="3"/>
        <v>60670</v>
      </c>
      <c r="H18668" s="77"/>
      <c r="I18668" s="77"/>
      <c r="J18668" s="77"/>
      <c r="K18668" s="77"/>
      <c r="L18668" s="77"/>
      <c r="M18668" s="77"/>
    </row>
    <row r="18669" ht="15.75" customHeight="1">
      <c r="A18669" s="79">
        <f t="shared" si="3"/>
        <v>60671</v>
      </c>
      <c r="H18669" s="77"/>
      <c r="I18669" s="77"/>
      <c r="J18669" s="77"/>
      <c r="K18669" s="77"/>
      <c r="L18669" s="77"/>
      <c r="M18669" s="77"/>
    </row>
    <row r="18670" ht="15.75" customHeight="1">
      <c r="A18670" s="79">
        <f t="shared" si="3"/>
        <v>60672</v>
      </c>
      <c r="H18670" s="77"/>
      <c r="I18670" s="77"/>
      <c r="J18670" s="77"/>
      <c r="K18670" s="77"/>
      <c r="L18670" s="77"/>
      <c r="M18670" s="77"/>
    </row>
    <row r="18671" ht="15.75" customHeight="1">
      <c r="A18671" s="79">
        <f t="shared" si="3"/>
        <v>60673</v>
      </c>
      <c r="H18671" s="77"/>
      <c r="I18671" s="77"/>
      <c r="J18671" s="77"/>
      <c r="K18671" s="77"/>
      <c r="L18671" s="77"/>
      <c r="M18671" s="77"/>
    </row>
    <row r="18672" ht="15.75" customHeight="1">
      <c r="A18672" s="79">
        <f t="shared" si="3"/>
        <v>60674</v>
      </c>
      <c r="H18672" s="77"/>
      <c r="I18672" s="77"/>
      <c r="J18672" s="77"/>
      <c r="K18672" s="77"/>
      <c r="L18672" s="77"/>
      <c r="M18672" s="77"/>
    </row>
    <row r="18673" ht="15.75" customHeight="1">
      <c r="A18673" s="79">
        <f t="shared" si="3"/>
        <v>60675</v>
      </c>
      <c r="H18673" s="77"/>
      <c r="I18673" s="77"/>
      <c r="J18673" s="77"/>
      <c r="K18673" s="77"/>
      <c r="L18673" s="77"/>
      <c r="M18673" s="77"/>
    </row>
    <row r="18674" ht="15.75" customHeight="1">
      <c r="A18674" s="79">
        <f t="shared" si="3"/>
        <v>60676</v>
      </c>
      <c r="H18674" s="77"/>
      <c r="I18674" s="77"/>
      <c r="J18674" s="77"/>
      <c r="K18674" s="77"/>
      <c r="L18674" s="77"/>
      <c r="M18674" s="77"/>
    </row>
    <row r="18675" ht="15.75" customHeight="1">
      <c r="A18675" s="79">
        <f t="shared" si="3"/>
        <v>60677</v>
      </c>
      <c r="H18675" s="77"/>
      <c r="I18675" s="77"/>
      <c r="J18675" s="77"/>
      <c r="K18675" s="77"/>
      <c r="L18675" s="77"/>
      <c r="M18675" s="77"/>
    </row>
    <row r="18676" ht="15.75" customHeight="1">
      <c r="A18676" s="79">
        <f t="shared" si="3"/>
        <v>60678</v>
      </c>
      <c r="H18676" s="77"/>
      <c r="I18676" s="77"/>
      <c r="J18676" s="77"/>
      <c r="K18676" s="77"/>
      <c r="L18676" s="77"/>
      <c r="M18676" s="77"/>
    </row>
    <row r="18677" ht="15.75" customHeight="1">
      <c r="A18677" s="79">
        <f t="shared" si="3"/>
        <v>60679</v>
      </c>
      <c r="H18677" s="77"/>
      <c r="I18677" s="77"/>
      <c r="J18677" s="77"/>
      <c r="K18677" s="77"/>
      <c r="L18677" s="77"/>
      <c r="M18677" s="77"/>
    </row>
    <row r="18678" ht="15.75" customHeight="1">
      <c r="A18678" s="79">
        <f t="shared" si="3"/>
        <v>60680</v>
      </c>
      <c r="H18678" s="77"/>
      <c r="I18678" s="77"/>
      <c r="J18678" s="77"/>
      <c r="K18678" s="77"/>
      <c r="L18678" s="77"/>
      <c r="M18678" s="77"/>
    </row>
    <row r="18679" ht="15.75" customHeight="1">
      <c r="A18679" s="79">
        <f t="shared" si="3"/>
        <v>60681</v>
      </c>
      <c r="H18679" s="77"/>
      <c r="I18679" s="77"/>
      <c r="J18679" s="77"/>
      <c r="K18679" s="77"/>
      <c r="L18679" s="77"/>
      <c r="M18679" s="77"/>
    </row>
    <row r="18680" ht="15.75" customHeight="1">
      <c r="A18680" s="79">
        <f t="shared" si="3"/>
        <v>60682</v>
      </c>
      <c r="H18680" s="77"/>
      <c r="I18680" s="77"/>
      <c r="J18680" s="77"/>
      <c r="K18680" s="77"/>
      <c r="L18680" s="77"/>
      <c r="M18680" s="77"/>
    </row>
    <row r="18681" ht="15.75" customHeight="1">
      <c r="A18681" s="79">
        <f t="shared" si="3"/>
        <v>60683</v>
      </c>
      <c r="H18681" s="77"/>
      <c r="I18681" s="77"/>
      <c r="J18681" s="77"/>
      <c r="K18681" s="77"/>
      <c r="L18681" s="77"/>
      <c r="M18681" s="77"/>
    </row>
    <row r="18682" ht="15.75" customHeight="1">
      <c r="A18682" s="79">
        <f t="shared" si="3"/>
        <v>60684</v>
      </c>
      <c r="H18682" s="77"/>
      <c r="I18682" s="77"/>
      <c r="J18682" s="77"/>
      <c r="K18682" s="77"/>
      <c r="L18682" s="77"/>
      <c r="M18682" s="77"/>
    </row>
    <row r="18683" ht="15.75" customHeight="1">
      <c r="A18683" s="79">
        <f t="shared" si="3"/>
        <v>60685</v>
      </c>
      <c r="H18683" s="77"/>
      <c r="I18683" s="77"/>
      <c r="J18683" s="77"/>
      <c r="K18683" s="77"/>
      <c r="L18683" s="77"/>
      <c r="M18683" s="77"/>
    </row>
    <row r="18684" ht="15.75" customHeight="1">
      <c r="A18684" s="79">
        <f t="shared" si="3"/>
        <v>60686</v>
      </c>
      <c r="H18684" s="77"/>
      <c r="I18684" s="77"/>
      <c r="J18684" s="77"/>
      <c r="K18684" s="77"/>
      <c r="L18684" s="77"/>
      <c r="M18684" s="77"/>
    </row>
    <row r="18685" ht="15.75" customHeight="1">
      <c r="A18685" s="79">
        <f t="shared" si="3"/>
        <v>60687</v>
      </c>
      <c r="H18685" s="77"/>
      <c r="I18685" s="77"/>
      <c r="J18685" s="77"/>
      <c r="K18685" s="77"/>
      <c r="L18685" s="77"/>
      <c r="M18685" s="77"/>
    </row>
    <row r="18686" ht="15.75" customHeight="1">
      <c r="A18686" s="79">
        <f t="shared" si="3"/>
        <v>60688</v>
      </c>
      <c r="H18686" s="77"/>
      <c r="I18686" s="77"/>
      <c r="J18686" s="77"/>
      <c r="K18686" s="77"/>
      <c r="L18686" s="77"/>
      <c r="M18686" s="77"/>
    </row>
    <row r="18687" ht="15.75" customHeight="1">
      <c r="A18687" s="79">
        <f t="shared" si="3"/>
        <v>60689</v>
      </c>
      <c r="H18687" s="77"/>
      <c r="I18687" s="77"/>
      <c r="J18687" s="77"/>
      <c r="K18687" s="77"/>
      <c r="L18687" s="77"/>
      <c r="M18687" s="77"/>
    </row>
    <row r="18688" ht="15.75" customHeight="1">
      <c r="A18688" s="79">
        <f t="shared" si="3"/>
        <v>60690</v>
      </c>
      <c r="H18688" s="77"/>
      <c r="I18688" s="77"/>
      <c r="J18688" s="77"/>
      <c r="K18688" s="77"/>
      <c r="L18688" s="77"/>
      <c r="M18688" s="77"/>
    </row>
    <row r="18689" ht="15.75" customHeight="1">
      <c r="A18689" s="79">
        <f t="shared" si="3"/>
        <v>60691</v>
      </c>
      <c r="H18689" s="77"/>
      <c r="I18689" s="77"/>
      <c r="J18689" s="77"/>
      <c r="K18689" s="77"/>
      <c r="L18689" s="77"/>
      <c r="M18689" s="77"/>
    </row>
    <row r="18690" ht="15.75" customHeight="1">
      <c r="A18690" s="79">
        <f t="shared" si="3"/>
        <v>60692</v>
      </c>
      <c r="H18690" s="77"/>
      <c r="I18690" s="77"/>
      <c r="J18690" s="77"/>
      <c r="K18690" s="77"/>
      <c r="L18690" s="77"/>
      <c r="M18690" s="77"/>
    </row>
    <row r="18691" ht="15.75" customHeight="1">
      <c r="A18691" s="79">
        <f t="shared" si="3"/>
        <v>60693</v>
      </c>
      <c r="H18691" s="77"/>
      <c r="I18691" s="77"/>
      <c r="J18691" s="77"/>
      <c r="K18691" s="77"/>
      <c r="L18691" s="77"/>
      <c r="M18691" s="77"/>
    </row>
    <row r="18692" ht="15.75" customHeight="1">
      <c r="A18692" s="79">
        <f t="shared" si="3"/>
        <v>60694</v>
      </c>
      <c r="H18692" s="77"/>
      <c r="I18692" s="77"/>
      <c r="J18692" s="77"/>
      <c r="K18692" s="77"/>
      <c r="L18692" s="77"/>
      <c r="M18692" s="77"/>
    </row>
    <row r="18693" ht="15.75" customHeight="1">
      <c r="A18693" s="79">
        <f t="shared" si="3"/>
        <v>60695</v>
      </c>
      <c r="H18693" s="77"/>
      <c r="I18693" s="77"/>
      <c r="J18693" s="77"/>
      <c r="K18693" s="77"/>
      <c r="L18693" s="77"/>
      <c r="M18693" s="77"/>
    </row>
    <row r="18694" ht="15.75" customHeight="1">
      <c r="A18694" s="79">
        <f t="shared" si="3"/>
        <v>60696</v>
      </c>
      <c r="H18694" s="77"/>
      <c r="I18694" s="77"/>
      <c r="J18694" s="77"/>
      <c r="K18694" s="77"/>
      <c r="L18694" s="77"/>
      <c r="M18694" s="77"/>
    </row>
    <row r="18695" ht="15.75" customHeight="1">
      <c r="A18695" s="79">
        <f t="shared" si="3"/>
        <v>60697</v>
      </c>
      <c r="H18695" s="77"/>
      <c r="I18695" s="77"/>
      <c r="J18695" s="77"/>
      <c r="K18695" s="77"/>
      <c r="L18695" s="77"/>
      <c r="M18695" s="77"/>
    </row>
    <row r="18696" ht="15.75" customHeight="1">
      <c r="A18696" s="79">
        <f t="shared" si="3"/>
        <v>60698</v>
      </c>
      <c r="H18696" s="77"/>
      <c r="I18696" s="77"/>
      <c r="J18696" s="77"/>
      <c r="K18696" s="77"/>
      <c r="L18696" s="77"/>
      <c r="M18696" s="77"/>
    </row>
    <row r="18697" ht="15.75" customHeight="1">
      <c r="A18697" s="79">
        <f t="shared" si="3"/>
        <v>60699</v>
      </c>
      <c r="H18697" s="77"/>
      <c r="I18697" s="77"/>
      <c r="J18697" s="77"/>
      <c r="K18697" s="77"/>
      <c r="L18697" s="77"/>
      <c r="M18697" s="77"/>
    </row>
    <row r="18698" ht="15.75" customHeight="1">
      <c r="A18698" s="79">
        <f t="shared" si="3"/>
        <v>60700</v>
      </c>
      <c r="H18698" s="77"/>
      <c r="I18698" s="77"/>
      <c r="J18698" s="77"/>
      <c r="K18698" s="77"/>
      <c r="L18698" s="77"/>
      <c r="M18698" s="77"/>
    </row>
    <row r="18699" ht="15.75" customHeight="1">
      <c r="A18699" s="79">
        <f t="shared" si="3"/>
        <v>60701</v>
      </c>
      <c r="H18699" s="77"/>
      <c r="I18699" s="77"/>
      <c r="J18699" s="77"/>
      <c r="K18699" s="77"/>
      <c r="L18699" s="77"/>
      <c r="M18699" s="77"/>
    </row>
    <row r="18700" ht="15.75" customHeight="1">
      <c r="A18700" s="79">
        <f t="shared" si="3"/>
        <v>60702</v>
      </c>
      <c r="H18700" s="77"/>
      <c r="I18700" s="77"/>
      <c r="J18700" s="77"/>
      <c r="K18700" s="77"/>
      <c r="L18700" s="77"/>
      <c r="M18700" s="77"/>
    </row>
    <row r="18701" ht="15.75" customHeight="1">
      <c r="A18701" s="79">
        <f t="shared" si="3"/>
        <v>60703</v>
      </c>
      <c r="H18701" s="77"/>
      <c r="I18701" s="77"/>
      <c r="J18701" s="77"/>
      <c r="K18701" s="77"/>
      <c r="L18701" s="77"/>
      <c r="M18701" s="77"/>
    </row>
    <row r="18702" ht="15.75" customHeight="1">
      <c r="A18702" s="79">
        <f t="shared" si="3"/>
        <v>60704</v>
      </c>
      <c r="H18702" s="77"/>
      <c r="I18702" s="77"/>
      <c r="J18702" s="77"/>
      <c r="K18702" s="77"/>
      <c r="L18702" s="77"/>
      <c r="M18702" s="77"/>
    </row>
    <row r="18703" ht="15.75" customHeight="1">
      <c r="A18703" s="79">
        <f t="shared" si="3"/>
        <v>60705</v>
      </c>
      <c r="H18703" s="77"/>
      <c r="I18703" s="77"/>
      <c r="J18703" s="77"/>
      <c r="K18703" s="77"/>
      <c r="L18703" s="77"/>
      <c r="M18703" s="77"/>
    </row>
    <row r="18704" ht="15.75" customHeight="1">
      <c r="A18704" s="79">
        <f t="shared" si="3"/>
        <v>60706</v>
      </c>
      <c r="H18704" s="77"/>
      <c r="I18704" s="77"/>
      <c r="J18704" s="77"/>
      <c r="K18704" s="77"/>
      <c r="L18704" s="77"/>
      <c r="M18704" s="77"/>
    </row>
    <row r="18705" ht="15.75" customHeight="1">
      <c r="A18705" s="79">
        <f t="shared" si="3"/>
        <v>60707</v>
      </c>
      <c r="H18705" s="77"/>
      <c r="I18705" s="77"/>
      <c r="J18705" s="77"/>
      <c r="K18705" s="77"/>
      <c r="L18705" s="77"/>
      <c r="M18705" s="77"/>
    </row>
    <row r="18706" ht="15.75" customHeight="1">
      <c r="A18706" s="79">
        <f t="shared" si="3"/>
        <v>60708</v>
      </c>
      <c r="H18706" s="77"/>
      <c r="I18706" s="77"/>
      <c r="J18706" s="77"/>
      <c r="K18706" s="77"/>
      <c r="L18706" s="77"/>
      <c r="M18706" s="77"/>
    </row>
    <row r="18707" ht="15.75" customHeight="1">
      <c r="A18707" s="79">
        <f t="shared" si="3"/>
        <v>60709</v>
      </c>
      <c r="H18707" s="77"/>
      <c r="I18707" s="77"/>
      <c r="J18707" s="77"/>
      <c r="K18707" s="77"/>
      <c r="L18707" s="77"/>
      <c r="M18707" s="77"/>
    </row>
    <row r="18708" ht="15.75" customHeight="1">
      <c r="A18708" s="79">
        <f t="shared" si="3"/>
        <v>60710</v>
      </c>
      <c r="H18708" s="77"/>
      <c r="I18708" s="77"/>
      <c r="J18708" s="77"/>
      <c r="K18708" s="77"/>
      <c r="L18708" s="77"/>
      <c r="M18708" s="77"/>
    </row>
    <row r="18709" ht="15.75" customHeight="1">
      <c r="A18709" s="79">
        <f t="shared" si="3"/>
        <v>60711</v>
      </c>
      <c r="H18709" s="77"/>
      <c r="I18709" s="77"/>
      <c r="J18709" s="77"/>
      <c r="K18709" s="77"/>
      <c r="L18709" s="77"/>
      <c r="M18709" s="77"/>
    </row>
    <row r="18710" ht="15.75" customHeight="1">
      <c r="A18710" s="79">
        <f t="shared" si="3"/>
        <v>60712</v>
      </c>
      <c r="H18710" s="77"/>
      <c r="I18710" s="77"/>
      <c r="J18710" s="77"/>
      <c r="K18710" s="77"/>
      <c r="L18710" s="77"/>
      <c r="M18710" s="77"/>
    </row>
    <row r="18711" ht="15.75" customHeight="1">
      <c r="A18711" s="79">
        <f t="shared" si="3"/>
        <v>60713</v>
      </c>
      <c r="H18711" s="77"/>
      <c r="I18711" s="77"/>
      <c r="J18711" s="77"/>
      <c r="K18711" s="77"/>
      <c r="L18711" s="77"/>
      <c r="M18711" s="77"/>
    </row>
    <row r="18712" ht="15.75" customHeight="1">
      <c r="A18712" s="79">
        <f t="shared" si="3"/>
        <v>60714</v>
      </c>
      <c r="H18712" s="77"/>
      <c r="I18712" s="77"/>
      <c r="J18712" s="77"/>
      <c r="K18712" s="77"/>
      <c r="L18712" s="77"/>
      <c r="M18712" s="77"/>
    </row>
    <row r="18713" ht="15.75" customHeight="1">
      <c r="A18713" s="79">
        <f t="shared" si="3"/>
        <v>60715</v>
      </c>
      <c r="H18713" s="77"/>
      <c r="I18713" s="77"/>
      <c r="J18713" s="77"/>
      <c r="K18713" s="77"/>
      <c r="L18713" s="77"/>
      <c r="M18713" s="77"/>
    </row>
    <row r="18714" ht="15.75" customHeight="1">
      <c r="A18714" s="79">
        <f t="shared" si="3"/>
        <v>60716</v>
      </c>
      <c r="H18714" s="77"/>
      <c r="I18714" s="77"/>
      <c r="J18714" s="77"/>
      <c r="K18714" s="77"/>
      <c r="L18714" s="77"/>
      <c r="M18714" s="77"/>
    </row>
    <row r="18715" ht="15.75" customHeight="1">
      <c r="A18715" s="79">
        <f t="shared" si="3"/>
        <v>60717</v>
      </c>
      <c r="H18715" s="77"/>
      <c r="I18715" s="77"/>
      <c r="J18715" s="77"/>
      <c r="K18715" s="77"/>
      <c r="L18715" s="77"/>
      <c r="M18715" s="77"/>
    </row>
    <row r="18716" ht="15.75" customHeight="1">
      <c r="A18716" s="79">
        <f t="shared" si="3"/>
        <v>60718</v>
      </c>
      <c r="H18716" s="77"/>
      <c r="I18716" s="77"/>
      <c r="J18716" s="77"/>
      <c r="K18716" s="77"/>
      <c r="L18716" s="77"/>
      <c r="M18716" s="77"/>
    </row>
    <row r="18717" ht="15.75" customHeight="1">
      <c r="A18717" s="79">
        <f t="shared" si="3"/>
        <v>60719</v>
      </c>
      <c r="H18717" s="77"/>
      <c r="I18717" s="77"/>
      <c r="J18717" s="77"/>
      <c r="K18717" s="77"/>
      <c r="L18717" s="77"/>
      <c r="M18717" s="77"/>
    </row>
    <row r="18718" ht="15.75" customHeight="1">
      <c r="A18718" s="79">
        <f t="shared" si="3"/>
        <v>60720</v>
      </c>
      <c r="H18718" s="77"/>
      <c r="I18718" s="77"/>
      <c r="J18718" s="77"/>
      <c r="K18718" s="77"/>
      <c r="L18718" s="77"/>
      <c r="M18718" s="77"/>
    </row>
    <row r="18719" ht="15.75" customHeight="1">
      <c r="A18719" s="79">
        <f t="shared" si="3"/>
        <v>60721</v>
      </c>
      <c r="H18719" s="77"/>
      <c r="I18719" s="77"/>
      <c r="J18719" s="77"/>
      <c r="K18719" s="77"/>
      <c r="L18719" s="77"/>
      <c r="M18719" s="77"/>
    </row>
    <row r="18720" ht="15.75" customHeight="1">
      <c r="A18720" s="79">
        <f t="shared" si="3"/>
        <v>60722</v>
      </c>
      <c r="H18720" s="77"/>
      <c r="I18720" s="77"/>
      <c r="J18720" s="77"/>
      <c r="K18720" s="77"/>
      <c r="L18720" s="77"/>
      <c r="M18720" s="77"/>
    </row>
    <row r="18721" ht="15.75" customHeight="1">
      <c r="A18721" s="79">
        <f t="shared" si="3"/>
        <v>60723</v>
      </c>
      <c r="H18721" s="77"/>
      <c r="I18721" s="77"/>
      <c r="J18721" s="77"/>
      <c r="K18721" s="77"/>
      <c r="L18721" s="77"/>
      <c r="M18721" s="77"/>
    </row>
    <row r="18722" ht="15.75" customHeight="1">
      <c r="A18722" s="79">
        <f t="shared" si="3"/>
        <v>60724</v>
      </c>
      <c r="H18722" s="77"/>
      <c r="I18722" s="77"/>
      <c r="J18722" s="77"/>
      <c r="K18722" s="77"/>
      <c r="L18722" s="77"/>
      <c r="M18722" s="77"/>
    </row>
    <row r="18723" ht="15.75" customHeight="1">
      <c r="A18723" s="79">
        <f t="shared" si="3"/>
        <v>60725</v>
      </c>
      <c r="H18723" s="77"/>
      <c r="I18723" s="77"/>
      <c r="J18723" s="77"/>
      <c r="K18723" s="77"/>
      <c r="L18723" s="77"/>
      <c r="M18723" s="77"/>
    </row>
    <row r="18724" ht="15.75" customHeight="1">
      <c r="A18724" s="79">
        <f t="shared" si="3"/>
        <v>60726</v>
      </c>
      <c r="H18724" s="77"/>
      <c r="I18724" s="77"/>
      <c r="J18724" s="77"/>
      <c r="K18724" s="77"/>
      <c r="L18724" s="77"/>
      <c r="M18724" s="77"/>
    </row>
    <row r="18725" ht="15.75" customHeight="1">
      <c r="A18725" s="79">
        <f t="shared" si="3"/>
        <v>60727</v>
      </c>
      <c r="H18725" s="77"/>
      <c r="I18725" s="77"/>
      <c r="J18725" s="77"/>
      <c r="K18725" s="77"/>
      <c r="L18725" s="77"/>
      <c r="M18725" s="77"/>
    </row>
    <row r="18726" ht="15.75" customHeight="1">
      <c r="A18726" s="79">
        <f t="shared" si="3"/>
        <v>60728</v>
      </c>
      <c r="H18726" s="77"/>
      <c r="I18726" s="77"/>
      <c r="J18726" s="77"/>
      <c r="K18726" s="77"/>
      <c r="L18726" s="77"/>
      <c r="M18726" s="77"/>
    </row>
    <row r="18727" ht="15.75" customHeight="1">
      <c r="A18727" s="79">
        <f t="shared" si="3"/>
        <v>60729</v>
      </c>
      <c r="H18727" s="77"/>
      <c r="I18727" s="77"/>
      <c r="J18727" s="77"/>
      <c r="K18727" s="77"/>
      <c r="L18727" s="77"/>
      <c r="M18727" s="77"/>
    </row>
    <row r="18728" ht="15.75" customHeight="1">
      <c r="A18728" s="79">
        <f t="shared" si="3"/>
        <v>60730</v>
      </c>
      <c r="H18728" s="77"/>
      <c r="I18728" s="77"/>
      <c r="J18728" s="77"/>
      <c r="K18728" s="77"/>
      <c r="L18728" s="77"/>
      <c r="M18728" s="77"/>
    </row>
    <row r="18729" ht="15.75" customHeight="1">
      <c r="A18729" s="79">
        <f t="shared" si="3"/>
        <v>60731</v>
      </c>
      <c r="H18729" s="77"/>
      <c r="I18729" s="77"/>
      <c r="J18729" s="77"/>
      <c r="K18729" s="77"/>
      <c r="L18729" s="77"/>
      <c r="M18729" s="77"/>
    </row>
    <row r="18730" ht="15.75" customHeight="1">
      <c r="A18730" s="79">
        <f t="shared" si="3"/>
        <v>60732</v>
      </c>
      <c r="H18730" s="77"/>
      <c r="I18730" s="77"/>
      <c r="J18730" s="77"/>
      <c r="K18730" s="77"/>
      <c r="L18730" s="77"/>
      <c r="M18730" s="77"/>
    </row>
    <row r="18731" ht="15.75" customHeight="1">
      <c r="A18731" s="79">
        <f t="shared" si="3"/>
        <v>60733</v>
      </c>
      <c r="H18731" s="77"/>
      <c r="I18731" s="77"/>
      <c r="J18731" s="77"/>
      <c r="K18731" s="77"/>
      <c r="L18731" s="77"/>
      <c r="M18731" s="77"/>
    </row>
    <row r="18732" ht="15.75" customHeight="1">
      <c r="A18732" s="79">
        <f t="shared" si="3"/>
        <v>60734</v>
      </c>
      <c r="H18732" s="77"/>
      <c r="I18732" s="77"/>
      <c r="J18732" s="77"/>
      <c r="K18732" s="77"/>
      <c r="L18732" s="77"/>
      <c r="M18732" s="77"/>
    </row>
    <row r="18733" ht="15.75" customHeight="1">
      <c r="A18733" s="79">
        <f t="shared" si="3"/>
        <v>60735</v>
      </c>
      <c r="H18733" s="77"/>
      <c r="I18733" s="77"/>
      <c r="J18733" s="77"/>
      <c r="K18733" s="77"/>
      <c r="L18733" s="77"/>
      <c r="M18733" s="77"/>
    </row>
    <row r="18734" ht="15.75" customHeight="1">
      <c r="A18734" s="79">
        <f t="shared" si="3"/>
        <v>60736</v>
      </c>
      <c r="H18734" s="77"/>
      <c r="I18734" s="77"/>
      <c r="J18734" s="77"/>
      <c r="K18734" s="77"/>
      <c r="L18734" s="77"/>
      <c r="M18734" s="77"/>
    </row>
    <row r="18735" ht="15.75" customHeight="1">
      <c r="A18735" s="79">
        <f t="shared" si="3"/>
        <v>60737</v>
      </c>
      <c r="H18735" s="77"/>
      <c r="I18735" s="77"/>
      <c r="J18735" s="77"/>
      <c r="K18735" s="77"/>
      <c r="L18735" s="77"/>
      <c r="M18735" s="77"/>
    </row>
    <row r="18736" ht="15.75" customHeight="1">
      <c r="A18736" s="79">
        <f t="shared" si="3"/>
        <v>60738</v>
      </c>
      <c r="H18736" s="77"/>
      <c r="I18736" s="77"/>
      <c r="J18736" s="77"/>
      <c r="K18736" s="77"/>
      <c r="L18736" s="77"/>
      <c r="M18736" s="77"/>
    </row>
    <row r="18737" ht="15.75" customHeight="1">
      <c r="A18737" s="79">
        <f t="shared" si="3"/>
        <v>60739</v>
      </c>
      <c r="H18737" s="77"/>
      <c r="I18737" s="77"/>
      <c r="J18737" s="77"/>
      <c r="K18737" s="77"/>
      <c r="L18737" s="77"/>
      <c r="M18737" s="77"/>
    </row>
    <row r="18738" ht="15.75" customHeight="1">
      <c r="A18738" s="79">
        <f t="shared" si="3"/>
        <v>60740</v>
      </c>
      <c r="H18738" s="77"/>
      <c r="I18738" s="77"/>
      <c r="J18738" s="77"/>
      <c r="K18738" s="77"/>
      <c r="L18738" s="77"/>
      <c r="M18738" s="77"/>
    </row>
    <row r="18739" ht="15.75" customHeight="1">
      <c r="A18739" s="79">
        <f t="shared" si="3"/>
        <v>60741</v>
      </c>
      <c r="H18739" s="77"/>
      <c r="I18739" s="77"/>
      <c r="J18739" s="77"/>
      <c r="K18739" s="77"/>
      <c r="L18739" s="77"/>
      <c r="M18739" s="77"/>
    </row>
    <row r="18740" ht="15.75" customHeight="1">
      <c r="A18740" s="79">
        <f t="shared" si="3"/>
        <v>60742</v>
      </c>
      <c r="H18740" s="77"/>
      <c r="I18740" s="77"/>
      <c r="J18740" s="77"/>
      <c r="K18740" s="77"/>
      <c r="L18740" s="77"/>
      <c r="M18740" s="77"/>
    </row>
    <row r="18741" ht="15.75" customHeight="1">
      <c r="A18741" s="79">
        <f t="shared" si="3"/>
        <v>60743</v>
      </c>
      <c r="H18741" s="77"/>
      <c r="I18741" s="77"/>
      <c r="J18741" s="77"/>
      <c r="K18741" s="77"/>
      <c r="L18741" s="77"/>
      <c r="M18741" s="77"/>
    </row>
    <row r="18742" ht="15.75" customHeight="1">
      <c r="A18742" s="79">
        <f t="shared" si="3"/>
        <v>60744</v>
      </c>
      <c r="H18742" s="77"/>
      <c r="I18742" s="77"/>
      <c r="J18742" s="77"/>
      <c r="K18742" s="77"/>
      <c r="L18742" s="77"/>
      <c r="M18742" s="77"/>
    </row>
    <row r="18743" ht="15.75" customHeight="1">
      <c r="A18743" s="79">
        <f t="shared" si="3"/>
        <v>60745</v>
      </c>
      <c r="H18743" s="77"/>
      <c r="I18743" s="77"/>
      <c r="J18743" s="77"/>
      <c r="K18743" s="77"/>
      <c r="L18743" s="77"/>
      <c r="M18743" s="77"/>
    </row>
    <row r="18744" ht="15.75" customHeight="1">
      <c r="A18744" s="79">
        <f t="shared" si="3"/>
        <v>60746</v>
      </c>
      <c r="H18744" s="77"/>
      <c r="I18744" s="77"/>
      <c r="J18744" s="77"/>
      <c r="K18744" s="77"/>
      <c r="L18744" s="77"/>
      <c r="M18744" s="77"/>
    </row>
    <row r="18745" ht="15.75" customHeight="1">
      <c r="A18745" s="79">
        <f t="shared" si="3"/>
        <v>60747</v>
      </c>
      <c r="H18745" s="77"/>
      <c r="I18745" s="77"/>
      <c r="J18745" s="77"/>
      <c r="K18745" s="77"/>
      <c r="L18745" s="77"/>
      <c r="M18745" s="77"/>
    </row>
    <row r="18746" ht="15.75" customHeight="1">
      <c r="A18746" s="79">
        <f t="shared" si="3"/>
        <v>60748</v>
      </c>
      <c r="H18746" s="77"/>
      <c r="I18746" s="77"/>
      <c r="J18746" s="77"/>
      <c r="K18746" s="77"/>
      <c r="L18746" s="77"/>
      <c r="M18746" s="77"/>
    </row>
    <row r="18747" ht="15.75" customHeight="1">
      <c r="A18747" s="79">
        <f t="shared" si="3"/>
        <v>60749</v>
      </c>
      <c r="H18747" s="77"/>
      <c r="I18747" s="77"/>
      <c r="J18747" s="77"/>
      <c r="K18747" s="77"/>
      <c r="L18747" s="77"/>
      <c r="M18747" s="77"/>
    </row>
    <row r="18748" ht="15.75" customHeight="1">
      <c r="A18748" s="79">
        <f t="shared" si="3"/>
        <v>60750</v>
      </c>
      <c r="H18748" s="77"/>
      <c r="I18748" s="77"/>
      <c r="J18748" s="77"/>
      <c r="K18748" s="77"/>
      <c r="L18748" s="77"/>
      <c r="M18748" s="77"/>
    </row>
    <row r="18749" ht="15.75" customHeight="1">
      <c r="A18749" s="79">
        <f t="shared" si="3"/>
        <v>60751</v>
      </c>
      <c r="H18749" s="77"/>
      <c r="I18749" s="77"/>
      <c r="J18749" s="77"/>
      <c r="K18749" s="77"/>
      <c r="L18749" s="77"/>
      <c r="M18749" s="77"/>
    </row>
    <row r="18750" ht="15.75" customHeight="1">
      <c r="A18750" s="79">
        <f t="shared" si="3"/>
        <v>60752</v>
      </c>
      <c r="H18750" s="77"/>
      <c r="I18750" s="77"/>
      <c r="J18750" s="77"/>
      <c r="K18750" s="77"/>
      <c r="L18750" s="77"/>
      <c r="M18750" s="77"/>
    </row>
    <row r="18751" ht="15.75" customHeight="1">
      <c r="A18751" s="79">
        <f t="shared" si="3"/>
        <v>60753</v>
      </c>
      <c r="H18751" s="77"/>
      <c r="I18751" s="77"/>
      <c r="J18751" s="77"/>
      <c r="K18751" s="77"/>
      <c r="L18751" s="77"/>
      <c r="M18751" s="77"/>
    </row>
    <row r="18752" ht="15.75" customHeight="1">
      <c r="A18752" s="79">
        <f t="shared" si="3"/>
        <v>60754</v>
      </c>
      <c r="H18752" s="77"/>
      <c r="I18752" s="77"/>
      <c r="J18752" s="77"/>
      <c r="K18752" s="77"/>
      <c r="L18752" s="77"/>
      <c r="M18752" s="77"/>
    </row>
    <row r="18753" ht="15.75" customHeight="1">
      <c r="A18753" s="79">
        <f t="shared" si="3"/>
        <v>60755</v>
      </c>
      <c r="H18753" s="77"/>
      <c r="I18753" s="77"/>
      <c r="J18753" s="77"/>
      <c r="K18753" s="77"/>
      <c r="L18753" s="77"/>
      <c r="M18753" s="77"/>
    </row>
    <row r="18754" ht="15.75" customHeight="1">
      <c r="A18754" s="79">
        <f t="shared" si="3"/>
        <v>60756</v>
      </c>
      <c r="H18754" s="77"/>
      <c r="I18754" s="77"/>
      <c r="J18754" s="77"/>
      <c r="K18754" s="77"/>
      <c r="L18754" s="77"/>
      <c r="M18754" s="77"/>
    </row>
    <row r="18755" ht="15.75" customHeight="1">
      <c r="A18755" s="79">
        <f t="shared" si="3"/>
        <v>60757</v>
      </c>
      <c r="H18755" s="77"/>
      <c r="I18755" s="77"/>
      <c r="J18755" s="77"/>
      <c r="K18755" s="77"/>
      <c r="L18755" s="77"/>
      <c r="M18755" s="77"/>
    </row>
    <row r="18756" ht="15.75" customHeight="1">
      <c r="A18756" s="79">
        <f t="shared" si="3"/>
        <v>60758</v>
      </c>
      <c r="H18756" s="77"/>
      <c r="I18756" s="77"/>
      <c r="J18756" s="77"/>
      <c r="K18756" s="77"/>
      <c r="L18756" s="77"/>
      <c r="M18756" s="77"/>
    </row>
    <row r="18757" ht="15.75" customHeight="1">
      <c r="A18757" s="79">
        <f t="shared" si="3"/>
        <v>60759</v>
      </c>
      <c r="H18757" s="77"/>
      <c r="I18757" s="77"/>
      <c r="J18757" s="77"/>
      <c r="K18757" s="77"/>
      <c r="L18757" s="77"/>
      <c r="M18757" s="77"/>
    </row>
    <row r="18758" ht="15.75" customHeight="1">
      <c r="A18758" s="79">
        <f t="shared" si="3"/>
        <v>60760</v>
      </c>
      <c r="H18758" s="77"/>
      <c r="I18758" s="77"/>
      <c r="J18758" s="77"/>
      <c r="K18758" s="77"/>
      <c r="L18758" s="77"/>
      <c r="M18758" s="77"/>
    </row>
    <row r="18759" ht="15.75" customHeight="1">
      <c r="A18759" s="79">
        <f t="shared" si="3"/>
        <v>60761</v>
      </c>
      <c r="H18759" s="77"/>
      <c r="I18759" s="77"/>
      <c r="J18759" s="77"/>
      <c r="K18759" s="77"/>
      <c r="L18759" s="77"/>
      <c r="M18759" s="77"/>
    </row>
    <row r="18760" ht="15.75" customHeight="1">
      <c r="A18760" s="79">
        <f t="shared" si="3"/>
        <v>60762</v>
      </c>
      <c r="H18760" s="77"/>
      <c r="I18760" s="77"/>
      <c r="J18760" s="77"/>
      <c r="K18760" s="77"/>
      <c r="L18760" s="77"/>
      <c r="M18760" s="77"/>
    </row>
    <row r="18761" ht="15.75" customHeight="1">
      <c r="A18761" s="79">
        <f t="shared" si="3"/>
        <v>60763</v>
      </c>
      <c r="H18761" s="77"/>
      <c r="I18761" s="77"/>
      <c r="J18761" s="77"/>
      <c r="K18761" s="77"/>
      <c r="L18761" s="77"/>
      <c r="M18761" s="77"/>
    </row>
    <row r="18762" ht="15.75" customHeight="1">
      <c r="A18762" s="79">
        <f t="shared" si="3"/>
        <v>60764</v>
      </c>
      <c r="H18762" s="77"/>
      <c r="I18762" s="77"/>
      <c r="J18762" s="77"/>
      <c r="K18762" s="77"/>
      <c r="L18762" s="77"/>
      <c r="M18762" s="77"/>
    </row>
    <row r="18763" ht="15.75" customHeight="1">
      <c r="A18763" s="79">
        <f t="shared" si="3"/>
        <v>60765</v>
      </c>
      <c r="H18763" s="77"/>
      <c r="I18763" s="77"/>
      <c r="J18763" s="77"/>
      <c r="K18763" s="77"/>
      <c r="L18763" s="77"/>
      <c r="M18763" s="77"/>
    </row>
    <row r="18764" ht="15.75" customHeight="1">
      <c r="A18764" s="79">
        <f t="shared" si="3"/>
        <v>60766</v>
      </c>
      <c r="H18764" s="77"/>
      <c r="I18764" s="77"/>
      <c r="J18764" s="77"/>
      <c r="K18764" s="77"/>
      <c r="L18764" s="77"/>
      <c r="M18764" s="77"/>
    </row>
    <row r="18765" ht="15.75" customHeight="1">
      <c r="A18765" s="79">
        <f t="shared" si="3"/>
        <v>60767</v>
      </c>
      <c r="H18765" s="77"/>
      <c r="I18765" s="77"/>
      <c r="J18765" s="77"/>
      <c r="K18765" s="77"/>
      <c r="L18765" s="77"/>
      <c r="M18765" s="77"/>
    </row>
    <row r="18766" ht="15.75" customHeight="1">
      <c r="A18766" s="79">
        <f t="shared" si="3"/>
        <v>60768</v>
      </c>
      <c r="H18766" s="77"/>
      <c r="I18766" s="77"/>
      <c r="J18766" s="77"/>
      <c r="K18766" s="77"/>
      <c r="L18766" s="77"/>
      <c r="M18766" s="77"/>
    </row>
    <row r="18767" ht="15.75" customHeight="1">
      <c r="A18767" s="79">
        <f t="shared" si="3"/>
        <v>60769</v>
      </c>
      <c r="H18767" s="77"/>
      <c r="I18767" s="77"/>
      <c r="J18767" s="77"/>
      <c r="K18767" s="77"/>
      <c r="L18767" s="77"/>
      <c r="M18767" s="77"/>
    </row>
    <row r="18768" ht="15.75" customHeight="1">
      <c r="A18768" s="79">
        <f t="shared" si="3"/>
        <v>60770</v>
      </c>
      <c r="H18768" s="77"/>
      <c r="I18768" s="77"/>
      <c r="J18768" s="77"/>
      <c r="K18768" s="77"/>
      <c r="L18768" s="77"/>
      <c r="M18768" s="77"/>
    </row>
    <row r="18769" ht="15.75" customHeight="1">
      <c r="A18769" s="79">
        <f t="shared" si="3"/>
        <v>60771</v>
      </c>
      <c r="H18769" s="77"/>
      <c r="I18769" s="77"/>
      <c r="J18769" s="77"/>
      <c r="K18769" s="77"/>
      <c r="L18769" s="77"/>
      <c r="M18769" s="77"/>
    </row>
    <row r="18770" ht="15.75" customHeight="1">
      <c r="A18770" s="79">
        <f t="shared" si="3"/>
        <v>60772</v>
      </c>
      <c r="H18770" s="77"/>
      <c r="I18770" s="77"/>
      <c r="J18770" s="77"/>
      <c r="K18770" s="77"/>
      <c r="L18770" s="77"/>
      <c r="M18770" s="77"/>
    </row>
    <row r="18771" ht="15.75" customHeight="1">
      <c r="A18771" s="79">
        <f t="shared" si="3"/>
        <v>60773</v>
      </c>
      <c r="H18771" s="77"/>
      <c r="I18771" s="77"/>
      <c r="J18771" s="77"/>
      <c r="K18771" s="77"/>
      <c r="L18771" s="77"/>
      <c r="M18771" s="77"/>
    </row>
    <row r="18772" ht="15.75" customHeight="1">
      <c r="A18772" s="79">
        <f t="shared" si="3"/>
        <v>60774</v>
      </c>
      <c r="H18772" s="77"/>
      <c r="I18772" s="77"/>
      <c r="J18772" s="77"/>
      <c r="K18772" s="77"/>
      <c r="L18772" s="77"/>
      <c r="M18772" s="77"/>
    </row>
    <row r="18773" ht="15.75" customHeight="1">
      <c r="A18773" s="79">
        <f t="shared" si="3"/>
        <v>60775</v>
      </c>
      <c r="H18773" s="77"/>
      <c r="I18773" s="77"/>
      <c r="J18773" s="77"/>
      <c r="K18773" s="77"/>
      <c r="L18773" s="77"/>
      <c r="M18773" s="77"/>
    </row>
    <row r="18774" ht="15.75" customHeight="1">
      <c r="A18774" s="79">
        <f t="shared" si="3"/>
        <v>60776</v>
      </c>
      <c r="H18774" s="77"/>
      <c r="I18774" s="77"/>
      <c r="J18774" s="77"/>
      <c r="K18774" s="77"/>
      <c r="L18774" s="77"/>
      <c r="M18774" s="77"/>
    </row>
    <row r="18775" ht="15.75" customHeight="1">
      <c r="A18775" s="79">
        <f t="shared" si="3"/>
        <v>60777</v>
      </c>
      <c r="H18775" s="77"/>
      <c r="I18775" s="77"/>
      <c r="J18775" s="77"/>
      <c r="K18775" s="77"/>
      <c r="L18775" s="77"/>
      <c r="M18775" s="77"/>
    </row>
    <row r="18776" ht="15.75" customHeight="1">
      <c r="A18776" s="79">
        <f t="shared" si="3"/>
        <v>60778</v>
      </c>
      <c r="H18776" s="77"/>
      <c r="I18776" s="77"/>
      <c r="J18776" s="77"/>
      <c r="K18776" s="77"/>
      <c r="L18776" s="77"/>
      <c r="M18776" s="77"/>
    </row>
    <row r="18777" ht="15.75" customHeight="1">
      <c r="A18777" s="79">
        <f t="shared" si="3"/>
        <v>60779</v>
      </c>
      <c r="H18777" s="77"/>
      <c r="I18777" s="77"/>
      <c r="J18777" s="77"/>
      <c r="K18777" s="77"/>
      <c r="L18777" s="77"/>
      <c r="M18777" s="77"/>
    </row>
    <row r="18778" ht="15.75" customHeight="1">
      <c r="A18778" s="79">
        <f t="shared" si="3"/>
        <v>60780</v>
      </c>
      <c r="H18778" s="77"/>
      <c r="I18778" s="77"/>
      <c r="J18778" s="77"/>
      <c r="K18778" s="77"/>
      <c r="L18778" s="77"/>
      <c r="M18778" s="77"/>
    </row>
    <row r="18779" ht="15.75" customHeight="1">
      <c r="A18779" s="79">
        <f t="shared" si="3"/>
        <v>60781</v>
      </c>
      <c r="H18779" s="77"/>
      <c r="I18779" s="77"/>
      <c r="J18779" s="77"/>
      <c r="K18779" s="77"/>
      <c r="L18779" s="77"/>
      <c r="M18779" s="77"/>
    </row>
    <row r="18780" ht="15.75" customHeight="1">
      <c r="A18780" s="79">
        <f t="shared" si="3"/>
        <v>60782</v>
      </c>
      <c r="H18780" s="77"/>
      <c r="I18780" s="77"/>
      <c r="J18780" s="77"/>
      <c r="K18780" s="77"/>
      <c r="L18780" s="77"/>
      <c r="M18780" s="77"/>
    </row>
    <row r="18781" ht="15.75" customHeight="1">
      <c r="A18781" s="79">
        <f t="shared" si="3"/>
        <v>60783</v>
      </c>
      <c r="H18781" s="77"/>
      <c r="I18781" s="77"/>
      <c r="J18781" s="77"/>
      <c r="K18781" s="77"/>
      <c r="L18781" s="77"/>
      <c r="M18781" s="77"/>
    </row>
    <row r="18782" ht="15.75" customHeight="1">
      <c r="A18782" s="79">
        <f t="shared" si="3"/>
        <v>60784</v>
      </c>
      <c r="H18782" s="77"/>
      <c r="I18782" s="77"/>
      <c r="J18782" s="77"/>
      <c r="K18782" s="77"/>
      <c r="L18782" s="77"/>
      <c r="M18782" s="77"/>
    </row>
    <row r="18783" ht="15.75" customHeight="1">
      <c r="A18783" s="79">
        <f t="shared" si="3"/>
        <v>60785</v>
      </c>
      <c r="H18783" s="77"/>
      <c r="I18783" s="77"/>
      <c r="J18783" s="77"/>
      <c r="K18783" s="77"/>
      <c r="L18783" s="77"/>
      <c r="M18783" s="77"/>
    </row>
    <row r="18784" ht="15.75" customHeight="1">
      <c r="A18784" s="79">
        <f t="shared" si="3"/>
        <v>60786</v>
      </c>
      <c r="H18784" s="77"/>
      <c r="I18784" s="77"/>
      <c r="J18784" s="77"/>
      <c r="K18784" s="77"/>
      <c r="L18784" s="77"/>
      <c r="M18784" s="77"/>
    </row>
    <row r="18785" ht="15.75" customHeight="1">
      <c r="A18785" s="79">
        <f t="shared" si="3"/>
        <v>60787</v>
      </c>
      <c r="H18785" s="77"/>
      <c r="I18785" s="77"/>
      <c r="J18785" s="77"/>
      <c r="K18785" s="77"/>
      <c r="L18785" s="77"/>
      <c r="M18785" s="77"/>
    </row>
    <row r="18786" ht="15.75" customHeight="1">
      <c r="A18786" s="79">
        <f t="shared" si="3"/>
        <v>60788</v>
      </c>
      <c r="H18786" s="77"/>
      <c r="I18786" s="77"/>
      <c r="J18786" s="77"/>
      <c r="K18786" s="77"/>
      <c r="L18786" s="77"/>
      <c r="M18786" s="77"/>
    </row>
    <row r="18787" ht="15.75" customHeight="1">
      <c r="A18787" s="79">
        <f t="shared" si="3"/>
        <v>60789</v>
      </c>
      <c r="H18787" s="77"/>
      <c r="I18787" s="77"/>
      <c r="J18787" s="77"/>
      <c r="K18787" s="77"/>
      <c r="L18787" s="77"/>
      <c r="M18787" s="77"/>
    </row>
    <row r="18788" ht="15.75" customHeight="1">
      <c r="A18788" s="79">
        <f t="shared" si="3"/>
        <v>60790</v>
      </c>
      <c r="H18788" s="77"/>
      <c r="I18788" s="77"/>
      <c r="J18788" s="77"/>
      <c r="K18788" s="77"/>
      <c r="L18788" s="77"/>
      <c r="M18788" s="77"/>
    </row>
    <row r="18789" ht="15.75" customHeight="1">
      <c r="A18789" s="79">
        <f t="shared" si="3"/>
        <v>60791</v>
      </c>
      <c r="H18789" s="77"/>
      <c r="I18789" s="77"/>
      <c r="J18789" s="77"/>
      <c r="K18789" s="77"/>
      <c r="L18789" s="77"/>
      <c r="M18789" s="77"/>
    </row>
    <row r="18790" ht="15.75" customHeight="1">
      <c r="A18790" s="79">
        <f t="shared" si="3"/>
        <v>60792</v>
      </c>
      <c r="H18790" s="77"/>
      <c r="I18790" s="77"/>
      <c r="J18790" s="77"/>
      <c r="K18790" s="77"/>
      <c r="L18790" s="77"/>
      <c r="M18790" s="77"/>
    </row>
    <row r="18791" ht="15.75" customHeight="1">
      <c r="A18791" s="79">
        <f t="shared" si="3"/>
        <v>60793</v>
      </c>
      <c r="H18791" s="77"/>
      <c r="I18791" s="77"/>
      <c r="J18791" s="77"/>
      <c r="K18791" s="77"/>
      <c r="L18791" s="77"/>
      <c r="M18791" s="77"/>
    </row>
    <row r="18792" ht="15.75" customHeight="1">
      <c r="A18792" s="79">
        <f t="shared" si="3"/>
        <v>60794</v>
      </c>
      <c r="H18792" s="77"/>
      <c r="I18792" s="77"/>
      <c r="J18792" s="77"/>
      <c r="K18792" s="77"/>
      <c r="L18792" s="77"/>
      <c r="M18792" s="77"/>
    </row>
    <row r="18793" ht="15.75" customHeight="1">
      <c r="A18793" s="79">
        <f t="shared" si="3"/>
        <v>60795</v>
      </c>
      <c r="H18793" s="77"/>
      <c r="I18793" s="77"/>
      <c r="J18793" s="77"/>
      <c r="K18793" s="77"/>
      <c r="L18793" s="77"/>
      <c r="M18793" s="77"/>
    </row>
    <row r="18794" ht="15.75" customHeight="1">
      <c r="A18794" s="79">
        <f t="shared" si="3"/>
        <v>60796</v>
      </c>
      <c r="H18794" s="77"/>
      <c r="I18794" s="77"/>
      <c r="J18794" s="77"/>
      <c r="K18794" s="77"/>
      <c r="L18794" s="77"/>
      <c r="M18794" s="77"/>
    </row>
    <row r="18795" ht="15.75" customHeight="1">
      <c r="A18795" s="79">
        <f t="shared" si="3"/>
        <v>60797</v>
      </c>
      <c r="H18795" s="77"/>
      <c r="I18795" s="77"/>
      <c r="J18795" s="77"/>
      <c r="K18795" s="77"/>
      <c r="L18795" s="77"/>
      <c r="M18795" s="77"/>
    </row>
    <row r="18796" ht="15.75" customHeight="1">
      <c r="A18796" s="79">
        <f t="shared" si="3"/>
        <v>60798</v>
      </c>
      <c r="H18796" s="77"/>
      <c r="I18796" s="77"/>
      <c r="J18796" s="77"/>
      <c r="K18796" s="77"/>
      <c r="L18796" s="77"/>
      <c r="M18796" s="77"/>
    </row>
    <row r="18797" ht="15.75" customHeight="1">
      <c r="A18797" s="79">
        <f t="shared" si="3"/>
        <v>60799</v>
      </c>
      <c r="H18797" s="77"/>
      <c r="I18797" s="77"/>
      <c r="J18797" s="77"/>
      <c r="K18797" s="77"/>
      <c r="L18797" s="77"/>
      <c r="M18797" s="77"/>
    </row>
    <row r="18798" ht="15.75" customHeight="1">
      <c r="A18798" s="79">
        <f t="shared" si="3"/>
        <v>60800</v>
      </c>
      <c r="H18798" s="77"/>
      <c r="I18798" s="77"/>
      <c r="J18798" s="77"/>
      <c r="K18798" s="77"/>
      <c r="L18798" s="77"/>
      <c r="M18798" s="77"/>
    </row>
    <row r="18799" ht="15.75" customHeight="1">
      <c r="A18799" s="79">
        <f t="shared" si="3"/>
        <v>60801</v>
      </c>
      <c r="H18799" s="77"/>
      <c r="I18799" s="77"/>
      <c r="J18799" s="77"/>
      <c r="K18799" s="77"/>
      <c r="L18799" s="77"/>
      <c r="M18799" s="77"/>
    </row>
    <row r="18800" ht="15.75" customHeight="1">
      <c r="A18800" s="79">
        <f t="shared" si="3"/>
        <v>60802</v>
      </c>
      <c r="H18800" s="77"/>
      <c r="I18800" s="77"/>
      <c r="J18800" s="77"/>
      <c r="K18800" s="77"/>
      <c r="L18800" s="77"/>
      <c r="M18800" s="77"/>
    </row>
    <row r="18801" ht="15.75" customHeight="1">
      <c r="A18801" s="79">
        <f t="shared" si="3"/>
        <v>60803</v>
      </c>
      <c r="H18801" s="77"/>
      <c r="I18801" s="77"/>
      <c r="J18801" s="77"/>
      <c r="K18801" s="77"/>
      <c r="L18801" s="77"/>
      <c r="M18801" s="77"/>
    </row>
    <row r="18802" ht="15.75" customHeight="1">
      <c r="A18802" s="79">
        <f t="shared" si="3"/>
        <v>60804</v>
      </c>
      <c r="H18802" s="77"/>
      <c r="I18802" s="77"/>
      <c r="J18802" s="77"/>
      <c r="K18802" s="77"/>
      <c r="L18802" s="77"/>
      <c r="M18802" s="77"/>
    </row>
    <row r="18803" ht="15.75" customHeight="1">
      <c r="A18803" s="79">
        <f t="shared" si="3"/>
        <v>60805</v>
      </c>
      <c r="H18803" s="77"/>
      <c r="I18803" s="77"/>
      <c r="J18803" s="77"/>
      <c r="K18803" s="77"/>
      <c r="L18803" s="77"/>
      <c r="M18803" s="77"/>
    </row>
    <row r="18804" ht="15.75" customHeight="1">
      <c r="A18804" s="79">
        <f t="shared" si="3"/>
        <v>60806</v>
      </c>
      <c r="H18804" s="77"/>
      <c r="I18804" s="77"/>
      <c r="J18804" s="77"/>
      <c r="K18804" s="77"/>
      <c r="L18804" s="77"/>
      <c r="M18804" s="77"/>
    </row>
    <row r="18805" ht="15.75" customHeight="1">
      <c r="A18805" s="79">
        <f t="shared" si="3"/>
        <v>60807</v>
      </c>
      <c r="H18805" s="77"/>
      <c r="I18805" s="77"/>
      <c r="J18805" s="77"/>
      <c r="K18805" s="77"/>
      <c r="L18805" s="77"/>
      <c r="M18805" s="77"/>
    </row>
    <row r="18806" ht="15.75" customHeight="1">
      <c r="A18806" s="79">
        <f t="shared" si="3"/>
        <v>60808</v>
      </c>
      <c r="H18806" s="77"/>
      <c r="I18806" s="77"/>
      <c r="J18806" s="77"/>
      <c r="K18806" s="77"/>
      <c r="L18806" s="77"/>
      <c r="M18806" s="77"/>
    </row>
    <row r="18807" ht="15.75" customHeight="1">
      <c r="A18807" s="79">
        <f t="shared" si="3"/>
        <v>60809</v>
      </c>
      <c r="H18807" s="77"/>
      <c r="I18807" s="77"/>
      <c r="J18807" s="77"/>
      <c r="K18807" s="77"/>
      <c r="L18807" s="77"/>
      <c r="M18807" s="77"/>
    </row>
    <row r="18808" ht="15.75" customHeight="1">
      <c r="A18808" s="79">
        <f t="shared" si="3"/>
        <v>60810</v>
      </c>
      <c r="H18808" s="77"/>
      <c r="I18808" s="77"/>
      <c r="J18808" s="77"/>
      <c r="K18808" s="77"/>
      <c r="L18808" s="77"/>
      <c r="M18808" s="77"/>
    </row>
    <row r="18809" ht="15.75" customHeight="1">
      <c r="A18809" s="79">
        <f t="shared" si="3"/>
        <v>60811</v>
      </c>
      <c r="H18809" s="77"/>
      <c r="I18809" s="77"/>
      <c r="J18809" s="77"/>
      <c r="K18809" s="77"/>
      <c r="L18809" s="77"/>
      <c r="M18809" s="77"/>
    </row>
    <row r="18810" ht="15.75" customHeight="1">
      <c r="A18810" s="79">
        <f t="shared" si="3"/>
        <v>60812</v>
      </c>
      <c r="H18810" s="77"/>
      <c r="I18810" s="77"/>
      <c r="J18810" s="77"/>
      <c r="K18810" s="77"/>
      <c r="L18810" s="77"/>
      <c r="M18810" s="77"/>
    </row>
    <row r="18811" ht="15.75" customHeight="1">
      <c r="A18811" s="79">
        <f t="shared" si="3"/>
        <v>60813</v>
      </c>
      <c r="H18811" s="77"/>
      <c r="I18811" s="77"/>
      <c r="J18811" s="77"/>
      <c r="K18811" s="77"/>
      <c r="L18811" s="77"/>
      <c r="M18811" s="77"/>
    </row>
    <row r="18812" ht="15.75" customHeight="1">
      <c r="A18812" s="79">
        <f t="shared" si="3"/>
        <v>60814</v>
      </c>
      <c r="H18812" s="77"/>
      <c r="I18812" s="77"/>
      <c r="J18812" s="77"/>
      <c r="K18812" s="77"/>
      <c r="L18812" s="77"/>
      <c r="M18812" s="77"/>
    </row>
    <row r="18813" ht="15.75" customHeight="1">
      <c r="A18813" s="79">
        <f t="shared" si="3"/>
        <v>60815</v>
      </c>
      <c r="H18813" s="77"/>
      <c r="I18813" s="77"/>
      <c r="J18813" s="77"/>
      <c r="K18813" s="77"/>
      <c r="L18813" s="77"/>
      <c r="M18813" s="77"/>
    </row>
    <row r="18814" ht="15.75" customHeight="1">
      <c r="A18814" s="79">
        <f t="shared" si="3"/>
        <v>60816</v>
      </c>
      <c r="H18814" s="77"/>
      <c r="I18814" s="77"/>
      <c r="J18814" s="77"/>
      <c r="K18814" s="77"/>
      <c r="L18814" s="77"/>
      <c r="M18814" s="77"/>
    </row>
    <row r="18815" ht="15.75" customHeight="1">
      <c r="A18815" s="79">
        <f t="shared" si="3"/>
        <v>60817</v>
      </c>
      <c r="H18815" s="77"/>
      <c r="I18815" s="77"/>
      <c r="J18815" s="77"/>
      <c r="K18815" s="77"/>
      <c r="L18815" s="77"/>
      <c r="M18815" s="77"/>
    </row>
    <row r="18816" ht="15.75" customHeight="1">
      <c r="A18816" s="79">
        <f t="shared" si="3"/>
        <v>60818</v>
      </c>
      <c r="H18816" s="77"/>
      <c r="I18816" s="77"/>
      <c r="J18816" s="77"/>
      <c r="K18816" s="77"/>
      <c r="L18816" s="77"/>
      <c r="M18816" s="77"/>
    </row>
    <row r="18817" ht="15.75" customHeight="1">
      <c r="A18817" s="79">
        <f t="shared" si="3"/>
        <v>60819</v>
      </c>
      <c r="H18817" s="77"/>
      <c r="I18817" s="77"/>
      <c r="J18817" s="77"/>
      <c r="K18817" s="77"/>
      <c r="L18817" s="77"/>
      <c r="M18817" s="77"/>
    </row>
    <row r="18818" ht="15.75" customHeight="1">
      <c r="A18818" s="79">
        <f t="shared" si="3"/>
        <v>60820</v>
      </c>
      <c r="H18818" s="77"/>
      <c r="I18818" s="77"/>
      <c r="J18818" s="77"/>
      <c r="K18818" s="77"/>
      <c r="L18818" s="77"/>
      <c r="M18818" s="77"/>
    </row>
    <row r="18819" ht="15.75" customHeight="1">
      <c r="A18819" s="79">
        <f t="shared" si="3"/>
        <v>60821</v>
      </c>
      <c r="H18819" s="77"/>
      <c r="I18819" s="77"/>
      <c r="J18819" s="77"/>
      <c r="K18819" s="77"/>
      <c r="L18819" s="77"/>
      <c r="M18819" s="77"/>
    </row>
    <row r="18820" ht="15.75" customHeight="1">
      <c r="A18820" s="79">
        <f t="shared" si="3"/>
        <v>60822</v>
      </c>
      <c r="H18820" s="77"/>
      <c r="I18820" s="77"/>
      <c r="J18820" s="77"/>
      <c r="K18820" s="77"/>
      <c r="L18820" s="77"/>
      <c r="M18820" s="77"/>
    </row>
    <row r="18821" ht="15.75" customHeight="1">
      <c r="A18821" s="79">
        <f t="shared" si="3"/>
        <v>60823</v>
      </c>
      <c r="H18821" s="77"/>
      <c r="I18821" s="77"/>
      <c r="J18821" s="77"/>
      <c r="K18821" s="77"/>
      <c r="L18821" s="77"/>
      <c r="M18821" s="77"/>
    </row>
    <row r="18822" ht="15.75" customHeight="1">
      <c r="A18822" s="79">
        <f t="shared" si="3"/>
        <v>60824</v>
      </c>
      <c r="H18822" s="77"/>
      <c r="I18822" s="77"/>
      <c r="J18822" s="77"/>
      <c r="K18822" s="77"/>
      <c r="L18822" s="77"/>
      <c r="M18822" s="77"/>
    </row>
    <row r="18823" ht="15.75" customHeight="1">
      <c r="A18823" s="79">
        <f t="shared" si="3"/>
        <v>60825</v>
      </c>
      <c r="H18823" s="77"/>
      <c r="I18823" s="77"/>
      <c r="J18823" s="77"/>
      <c r="K18823" s="77"/>
      <c r="L18823" s="77"/>
      <c r="M18823" s="77"/>
    </row>
    <row r="18824" ht="15.75" customHeight="1">
      <c r="A18824" s="79">
        <f t="shared" si="3"/>
        <v>60826</v>
      </c>
      <c r="H18824" s="77"/>
      <c r="I18824" s="77"/>
      <c r="J18824" s="77"/>
      <c r="K18824" s="77"/>
      <c r="L18824" s="77"/>
      <c r="M18824" s="77"/>
    </row>
    <row r="18825" ht="15.75" customHeight="1">
      <c r="A18825" s="79">
        <f t="shared" si="3"/>
        <v>60827</v>
      </c>
      <c r="H18825" s="77"/>
      <c r="I18825" s="77"/>
      <c r="J18825" s="77"/>
      <c r="K18825" s="77"/>
      <c r="L18825" s="77"/>
      <c r="M18825" s="77"/>
    </row>
    <row r="18826" ht="15.75" customHeight="1">
      <c r="A18826" s="79">
        <f t="shared" si="3"/>
        <v>60828</v>
      </c>
      <c r="H18826" s="77"/>
      <c r="I18826" s="77"/>
      <c r="J18826" s="77"/>
      <c r="K18826" s="77"/>
      <c r="L18826" s="77"/>
      <c r="M18826" s="77"/>
    </row>
    <row r="18827" ht="15.75" customHeight="1">
      <c r="A18827" s="79">
        <f t="shared" si="3"/>
        <v>60829</v>
      </c>
      <c r="H18827" s="77"/>
      <c r="I18827" s="77"/>
      <c r="J18827" s="77"/>
      <c r="K18827" s="77"/>
      <c r="L18827" s="77"/>
      <c r="M18827" s="77"/>
    </row>
    <row r="18828" ht="15.75" customHeight="1">
      <c r="A18828" s="79">
        <f t="shared" si="3"/>
        <v>60830</v>
      </c>
      <c r="H18828" s="77"/>
      <c r="I18828" s="77"/>
      <c r="J18828" s="77"/>
      <c r="K18828" s="77"/>
      <c r="L18828" s="77"/>
      <c r="M18828" s="77"/>
    </row>
    <row r="18829" ht="15.75" customHeight="1">
      <c r="A18829" s="79">
        <f t="shared" si="3"/>
        <v>60831</v>
      </c>
      <c r="H18829" s="77"/>
      <c r="I18829" s="77"/>
      <c r="J18829" s="77"/>
      <c r="K18829" s="77"/>
      <c r="L18829" s="77"/>
      <c r="M18829" s="77"/>
    </row>
    <row r="18830" ht="15.75" customHeight="1">
      <c r="A18830" s="79">
        <f t="shared" si="3"/>
        <v>60832</v>
      </c>
      <c r="H18830" s="77"/>
      <c r="I18830" s="77"/>
      <c r="J18830" s="77"/>
      <c r="K18830" s="77"/>
      <c r="L18830" s="77"/>
      <c r="M18830" s="77"/>
    </row>
    <row r="18831" ht="15.75" customHeight="1">
      <c r="A18831" s="79">
        <f t="shared" si="3"/>
        <v>60833</v>
      </c>
      <c r="H18831" s="77"/>
      <c r="I18831" s="77"/>
      <c r="J18831" s="77"/>
      <c r="K18831" s="77"/>
      <c r="L18831" s="77"/>
      <c r="M18831" s="77"/>
    </row>
    <row r="18832" ht="15.75" customHeight="1">
      <c r="A18832" s="79">
        <f t="shared" si="3"/>
        <v>60834</v>
      </c>
      <c r="H18832" s="77"/>
      <c r="I18832" s="77"/>
      <c r="J18832" s="77"/>
      <c r="K18832" s="77"/>
      <c r="L18832" s="77"/>
      <c r="M18832" s="77"/>
    </row>
    <row r="18833" ht="15.75" customHeight="1">
      <c r="A18833" s="79">
        <f t="shared" si="3"/>
        <v>60835</v>
      </c>
      <c r="H18833" s="77"/>
      <c r="I18833" s="77"/>
      <c r="J18833" s="77"/>
      <c r="K18833" s="77"/>
      <c r="L18833" s="77"/>
      <c r="M18833" s="77"/>
    </row>
    <row r="18834" ht="15.75" customHeight="1">
      <c r="A18834" s="79">
        <f t="shared" si="3"/>
        <v>60836</v>
      </c>
      <c r="H18834" s="77"/>
      <c r="I18834" s="77"/>
      <c r="J18834" s="77"/>
      <c r="K18834" s="77"/>
      <c r="L18834" s="77"/>
      <c r="M18834" s="77"/>
    </row>
    <row r="18835" ht="15.75" customHeight="1">
      <c r="A18835" s="79">
        <f t="shared" si="3"/>
        <v>60837</v>
      </c>
      <c r="H18835" s="77"/>
      <c r="I18835" s="77"/>
      <c r="J18835" s="77"/>
      <c r="K18835" s="77"/>
      <c r="L18835" s="77"/>
      <c r="M18835" s="77"/>
    </row>
    <row r="18836" ht="15.75" customHeight="1">
      <c r="A18836" s="79">
        <f t="shared" si="3"/>
        <v>60838</v>
      </c>
      <c r="H18836" s="77"/>
      <c r="I18836" s="77"/>
      <c r="J18836" s="77"/>
      <c r="K18836" s="77"/>
      <c r="L18836" s="77"/>
      <c r="M18836" s="77"/>
    </row>
    <row r="18837" ht="15.75" customHeight="1">
      <c r="A18837" s="79">
        <f t="shared" si="3"/>
        <v>60839</v>
      </c>
      <c r="H18837" s="77"/>
      <c r="I18837" s="77"/>
      <c r="J18837" s="77"/>
      <c r="K18837" s="77"/>
      <c r="L18837" s="77"/>
      <c r="M18837" s="77"/>
    </row>
    <row r="18838" ht="15.75" customHeight="1">
      <c r="A18838" s="79">
        <f t="shared" si="3"/>
        <v>60840</v>
      </c>
      <c r="H18838" s="77"/>
      <c r="I18838" s="77"/>
      <c r="J18838" s="77"/>
      <c r="K18838" s="77"/>
      <c r="L18838" s="77"/>
      <c r="M18838" s="77"/>
    </row>
    <row r="18839" ht="15.75" customHeight="1">
      <c r="A18839" s="79">
        <f t="shared" si="3"/>
        <v>60841</v>
      </c>
      <c r="H18839" s="77"/>
      <c r="I18839" s="77"/>
      <c r="J18839" s="77"/>
      <c r="K18839" s="77"/>
      <c r="L18839" s="77"/>
      <c r="M18839" s="77"/>
    </row>
    <row r="18840" ht="15.75" customHeight="1">
      <c r="A18840" s="79">
        <f t="shared" si="3"/>
        <v>60842</v>
      </c>
      <c r="H18840" s="77"/>
      <c r="I18840" s="77"/>
      <c r="J18840" s="77"/>
      <c r="K18840" s="77"/>
      <c r="L18840" s="77"/>
      <c r="M18840" s="77"/>
    </row>
    <row r="18841" ht="15.75" customHeight="1">
      <c r="A18841" s="79">
        <f t="shared" si="3"/>
        <v>60843</v>
      </c>
      <c r="H18841" s="77"/>
      <c r="I18841" s="77"/>
      <c r="J18841" s="77"/>
      <c r="K18841" s="77"/>
      <c r="L18841" s="77"/>
      <c r="M18841" s="77"/>
    </row>
    <row r="18842" ht="15.75" customHeight="1">
      <c r="A18842" s="79">
        <f t="shared" si="3"/>
        <v>60844</v>
      </c>
      <c r="H18842" s="77"/>
      <c r="I18842" s="77"/>
      <c r="J18842" s="77"/>
      <c r="K18842" s="77"/>
      <c r="L18842" s="77"/>
      <c r="M18842" s="77"/>
    </row>
    <row r="18843" ht="15.75" customHeight="1">
      <c r="A18843" s="79">
        <f t="shared" si="3"/>
        <v>60845</v>
      </c>
      <c r="H18843" s="77"/>
      <c r="I18843" s="77"/>
      <c r="J18843" s="77"/>
      <c r="K18843" s="77"/>
      <c r="L18843" s="77"/>
      <c r="M18843" s="77"/>
    </row>
    <row r="18844" ht="15.75" customHeight="1">
      <c r="A18844" s="79">
        <f t="shared" si="3"/>
        <v>60846</v>
      </c>
      <c r="H18844" s="77"/>
      <c r="I18844" s="77"/>
      <c r="J18844" s="77"/>
      <c r="K18844" s="77"/>
      <c r="L18844" s="77"/>
      <c r="M18844" s="77"/>
    </row>
    <row r="18845" ht="15.75" customHeight="1">
      <c r="A18845" s="79">
        <f t="shared" si="3"/>
        <v>60847</v>
      </c>
      <c r="H18845" s="77"/>
      <c r="I18845" s="77"/>
      <c r="J18845" s="77"/>
      <c r="K18845" s="77"/>
      <c r="L18845" s="77"/>
      <c r="M18845" s="77"/>
    </row>
    <row r="18846" ht="15.75" customHeight="1">
      <c r="A18846" s="79">
        <f t="shared" si="3"/>
        <v>60848</v>
      </c>
      <c r="H18846" s="77"/>
      <c r="I18846" s="77"/>
      <c r="J18846" s="77"/>
      <c r="K18846" s="77"/>
      <c r="L18846" s="77"/>
      <c r="M18846" s="77"/>
    </row>
    <row r="18847" ht="15.75" customHeight="1">
      <c r="A18847" s="79">
        <f t="shared" si="3"/>
        <v>60849</v>
      </c>
      <c r="H18847" s="77"/>
      <c r="I18847" s="77"/>
      <c r="J18847" s="77"/>
      <c r="K18847" s="77"/>
      <c r="L18847" s="77"/>
      <c r="M18847" s="77"/>
    </row>
    <row r="18848" ht="15.75" customHeight="1">
      <c r="A18848" s="79">
        <f t="shared" si="3"/>
        <v>60850</v>
      </c>
      <c r="H18848" s="77"/>
      <c r="I18848" s="77"/>
      <c r="J18848" s="77"/>
      <c r="K18848" s="77"/>
      <c r="L18848" s="77"/>
      <c r="M18848" s="77"/>
    </row>
    <row r="18849" ht="15.75" customHeight="1">
      <c r="A18849" s="79">
        <f t="shared" si="3"/>
        <v>60851</v>
      </c>
      <c r="H18849" s="77"/>
      <c r="I18849" s="77"/>
      <c r="J18849" s="77"/>
      <c r="K18849" s="77"/>
      <c r="L18849" s="77"/>
      <c r="M18849" s="77"/>
    </row>
    <row r="18850" ht="15.75" customHeight="1">
      <c r="A18850" s="79">
        <f t="shared" si="3"/>
        <v>60852</v>
      </c>
      <c r="H18850" s="77"/>
      <c r="I18850" s="77"/>
      <c r="J18850" s="77"/>
      <c r="K18850" s="77"/>
      <c r="L18850" s="77"/>
      <c r="M18850" s="77"/>
    </row>
    <row r="18851" ht="15.75" customHeight="1">
      <c r="A18851" s="79">
        <f t="shared" si="3"/>
        <v>60853</v>
      </c>
      <c r="H18851" s="77"/>
      <c r="I18851" s="77"/>
      <c r="J18851" s="77"/>
      <c r="K18851" s="77"/>
      <c r="L18851" s="77"/>
      <c r="M18851" s="77"/>
    </row>
    <row r="18852" ht="15.75" customHeight="1">
      <c r="A18852" s="79">
        <f t="shared" si="3"/>
        <v>60854</v>
      </c>
      <c r="H18852" s="77"/>
      <c r="I18852" s="77"/>
      <c r="J18852" s="77"/>
      <c r="K18852" s="77"/>
      <c r="L18852" s="77"/>
      <c r="M18852" s="77"/>
    </row>
    <row r="18853" ht="15.75" customHeight="1">
      <c r="A18853" s="79">
        <f t="shared" si="3"/>
        <v>60855</v>
      </c>
      <c r="H18853" s="77"/>
      <c r="I18853" s="77"/>
      <c r="J18853" s="77"/>
      <c r="K18853" s="77"/>
      <c r="L18853" s="77"/>
      <c r="M18853" s="77"/>
    </row>
    <row r="18854" ht="15.75" customHeight="1">
      <c r="A18854" s="79">
        <f t="shared" si="3"/>
        <v>60856</v>
      </c>
      <c r="H18854" s="77"/>
      <c r="I18854" s="77"/>
      <c r="J18854" s="77"/>
      <c r="K18854" s="77"/>
      <c r="L18854" s="77"/>
      <c r="M18854" s="77"/>
    </row>
    <row r="18855" ht="15.75" customHeight="1">
      <c r="A18855" s="79">
        <f t="shared" si="3"/>
        <v>60857</v>
      </c>
      <c r="H18855" s="77"/>
      <c r="I18855" s="77"/>
      <c r="J18855" s="77"/>
      <c r="K18855" s="77"/>
      <c r="L18855" s="77"/>
      <c r="M18855" s="77"/>
    </row>
    <row r="18856" ht="15.75" customHeight="1">
      <c r="A18856" s="79">
        <f t="shared" si="3"/>
        <v>60858</v>
      </c>
      <c r="H18856" s="77"/>
      <c r="I18856" s="77"/>
      <c r="J18856" s="77"/>
      <c r="K18856" s="77"/>
      <c r="L18856" s="77"/>
      <c r="M18856" s="77"/>
    </row>
    <row r="18857" ht="15.75" customHeight="1">
      <c r="A18857" s="79">
        <f t="shared" si="3"/>
        <v>60859</v>
      </c>
      <c r="H18857" s="77"/>
      <c r="I18857" s="77"/>
      <c r="J18857" s="77"/>
      <c r="K18857" s="77"/>
      <c r="L18857" s="77"/>
      <c r="M18857" s="77"/>
    </row>
    <row r="18858" ht="15.75" customHeight="1">
      <c r="A18858" s="79">
        <f t="shared" si="3"/>
        <v>60860</v>
      </c>
      <c r="H18858" s="77"/>
      <c r="I18858" s="77"/>
      <c r="J18858" s="77"/>
      <c r="K18858" s="77"/>
      <c r="L18858" s="77"/>
      <c r="M18858" s="77"/>
    </row>
    <row r="18859" ht="15.75" customHeight="1">
      <c r="A18859" s="79">
        <f t="shared" si="3"/>
        <v>60861</v>
      </c>
      <c r="H18859" s="77"/>
      <c r="I18859" s="77"/>
      <c r="J18859" s="77"/>
      <c r="K18859" s="77"/>
      <c r="L18859" s="77"/>
      <c r="M18859" s="77"/>
    </row>
    <row r="18860" ht="15.75" customHeight="1">
      <c r="A18860" s="79">
        <f t="shared" si="3"/>
        <v>60862</v>
      </c>
      <c r="H18860" s="77"/>
      <c r="I18860" s="77"/>
      <c r="J18860" s="77"/>
      <c r="K18860" s="77"/>
      <c r="L18860" s="77"/>
      <c r="M18860" s="77"/>
    </row>
    <row r="18861" ht="15.75" customHeight="1">
      <c r="A18861" s="79">
        <f t="shared" si="3"/>
        <v>60863</v>
      </c>
      <c r="H18861" s="77"/>
      <c r="I18861" s="77"/>
      <c r="J18861" s="77"/>
      <c r="K18861" s="77"/>
      <c r="L18861" s="77"/>
      <c r="M18861" s="77"/>
    </row>
    <row r="18862" ht="15.75" customHeight="1">
      <c r="A18862" s="79">
        <f t="shared" si="3"/>
        <v>60864</v>
      </c>
      <c r="H18862" s="77"/>
      <c r="I18862" s="77"/>
      <c r="J18862" s="77"/>
      <c r="K18862" s="77"/>
      <c r="L18862" s="77"/>
      <c r="M18862" s="77"/>
    </row>
    <row r="18863" ht="15.75" customHeight="1">
      <c r="A18863" s="79">
        <f t="shared" si="3"/>
        <v>60865</v>
      </c>
      <c r="H18863" s="77"/>
      <c r="I18863" s="77"/>
      <c r="J18863" s="77"/>
      <c r="K18863" s="77"/>
      <c r="L18863" s="77"/>
      <c r="M18863" s="77"/>
    </row>
    <row r="18864" ht="15.75" customHeight="1">
      <c r="A18864" s="79">
        <f t="shared" si="3"/>
        <v>60866</v>
      </c>
      <c r="H18864" s="77"/>
      <c r="I18864" s="77"/>
      <c r="J18864" s="77"/>
      <c r="K18864" s="77"/>
      <c r="L18864" s="77"/>
      <c r="M18864" s="77"/>
    </row>
    <row r="18865" ht="15.75" customHeight="1">
      <c r="A18865" s="79">
        <f t="shared" si="3"/>
        <v>60867</v>
      </c>
      <c r="H18865" s="77"/>
      <c r="I18865" s="77"/>
      <c r="J18865" s="77"/>
      <c r="K18865" s="77"/>
      <c r="L18865" s="77"/>
      <c r="M18865" s="77"/>
    </row>
    <row r="18866" ht="15.75" customHeight="1">
      <c r="A18866" s="79">
        <f t="shared" si="3"/>
        <v>60868</v>
      </c>
      <c r="H18866" s="77"/>
      <c r="I18866" s="77"/>
      <c r="J18866" s="77"/>
      <c r="K18866" s="77"/>
      <c r="L18866" s="77"/>
      <c r="M18866" s="77"/>
    </row>
    <row r="18867" ht="15.75" customHeight="1">
      <c r="A18867" s="79">
        <f t="shared" si="3"/>
        <v>60869</v>
      </c>
      <c r="H18867" s="77"/>
      <c r="I18867" s="77"/>
      <c r="J18867" s="77"/>
      <c r="K18867" s="77"/>
      <c r="L18867" s="77"/>
      <c r="M18867" s="77"/>
    </row>
    <row r="18868" ht="15.75" customHeight="1">
      <c r="A18868" s="79">
        <f t="shared" si="3"/>
        <v>60870</v>
      </c>
      <c r="H18868" s="77"/>
      <c r="I18868" s="77"/>
      <c r="J18868" s="77"/>
      <c r="K18868" s="77"/>
      <c r="L18868" s="77"/>
      <c r="M18868" s="77"/>
    </row>
    <row r="18869" ht="15.75" customHeight="1">
      <c r="A18869" s="79">
        <f t="shared" si="3"/>
        <v>60871</v>
      </c>
      <c r="H18869" s="77"/>
      <c r="I18869" s="77"/>
      <c r="J18869" s="77"/>
      <c r="K18869" s="77"/>
      <c r="L18869" s="77"/>
      <c r="M18869" s="77"/>
    </row>
    <row r="18870" ht="15.75" customHeight="1">
      <c r="A18870" s="79">
        <f t="shared" si="3"/>
        <v>60872</v>
      </c>
      <c r="H18870" s="77"/>
      <c r="I18870" s="77"/>
      <c r="J18870" s="77"/>
      <c r="K18870" s="77"/>
      <c r="L18870" s="77"/>
      <c r="M18870" s="77"/>
    </row>
    <row r="18871" ht="15.75" customHeight="1">
      <c r="A18871" s="79">
        <f t="shared" si="3"/>
        <v>60873</v>
      </c>
      <c r="H18871" s="77"/>
      <c r="I18871" s="77"/>
      <c r="J18871" s="77"/>
      <c r="K18871" s="77"/>
      <c r="L18871" s="77"/>
      <c r="M18871" s="77"/>
    </row>
    <row r="18872" ht="15.75" customHeight="1">
      <c r="A18872" s="79">
        <f t="shared" si="3"/>
        <v>60874</v>
      </c>
      <c r="H18872" s="77"/>
      <c r="I18872" s="77"/>
      <c r="J18872" s="77"/>
      <c r="K18872" s="77"/>
      <c r="L18872" s="77"/>
      <c r="M18872" s="77"/>
    </row>
    <row r="18873" ht="15.75" customHeight="1">
      <c r="A18873" s="79">
        <f t="shared" si="3"/>
        <v>60875</v>
      </c>
      <c r="H18873" s="77"/>
      <c r="I18873" s="77"/>
      <c r="J18873" s="77"/>
      <c r="K18873" s="77"/>
      <c r="L18873" s="77"/>
      <c r="M18873" s="77"/>
    </row>
    <row r="18874" ht="15.75" customHeight="1">
      <c r="A18874" s="79">
        <f t="shared" si="3"/>
        <v>60876</v>
      </c>
      <c r="H18874" s="77"/>
      <c r="I18874" s="77"/>
      <c r="J18874" s="77"/>
      <c r="K18874" s="77"/>
      <c r="L18874" s="77"/>
      <c r="M18874" s="77"/>
    </row>
    <row r="18875" ht="15.75" customHeight="1">
      <c r="A18875" s="79">
        <f t="shared" si="3"/>
        <v>60877</v>
      </c>
      <c r="H18875" s="77"/>
      <c r="I18875" s="77"/>
      <c r="J18875" s="77"/>
      <c r="K18875" s="77"/>
      <c r="L18875" s="77"/>
      <c r="M18875" s="77"/>
    </row>
    <row r="18876" ht="15.75" customHeight="1">
      <c r="A18876" s="79">
        <f t="shared" si="3"/>
        <v>60878</v>
      </c>
      <c r="H18876" s="77"/>
      <c r="I18876" s="77"/>
      <c r="J18876" s="77"/>
      <c r="K18876" s="77"/>
      <c r="L18876" s="77"/>
      <c r="M18876" s="77"/>
    </row>
    <row r="18877" ht="15.75" customHeight="1">
      <c r="A18877" s="79">
        <f t="shared" si="3"/>
        <v>60879</v>
      </c>
      <c r="H18877" s="77"/>
      <c r="I18877" s="77"/>
      <c r="J18877" s="77"/>
      <c r="K18877" s="77"/>
      <c r="L18877" s="77"/>
      <c r="M18877" s="77"/>
    </row>
    <row r="18878" ht="15.75" customHeight="1">
      <c r="A18878" s="79">
        <f t="shared" si="3"/>
        <v>60880</v>
      </c>
      <c r="H18878" s="77"/>
      <c r="I18878" s="77"/>
      <c r="J18878" s="77"/>
      <c r="K18878" s="77"/>
      <c r="L18878" s="77"/>
      <c r="M18878" s="77"/>
    </row>
    <row r="18879" ht="15.75" customHeight="1">
      <c r="A18879" s="79">
        <f t="shared" si="3"/>
        <v>60881</v>
      </c>
      <c r="H18879" s="77"/>
      <c r="I18879" s="77"/>
      <c r="J18879" s="77"/>
      <c r="K18879" s="77"/>
      <c r="L18879" s="77"/>
      <c r="M18879" s="77"/>
    </row>
    <row r="18880" ht="15.75" customHeight="1">
      <c r="A18880" s="79">
        <f t="shared" si="3"/>
        <v>60882</v>
      </c>
      <c r="H18880" s="77"/>
      <c r="I18880" s="77"/>
      <c r="J18880" s="77"/>
      <c r="K18880" s="77"/>
      <c r="L18880" s="77"/>
      <c r="M18880" s="77"/>
    </row>
    <row r="18881" ht="15.75" customHeight="1">
      <c r="A18881" s="79">
        <f t="shared" si="3"/>
        <v>60883</v>
      </c>
      <c r="H18881" s="77"/>
      <c r="I18881" s="77"/>
      <c r="J18881" s="77"/>
      <c r="K18881" s="77"/>
      <c r="L18881" s="77"/>
      <c r="M18881" s="77"/>
    </row>
    <row r="18882" ht="15.75" customHeight="1">
      <c r="A18882" s="79">
        <f t="shared" si="3"/>
        <v>60884</v>
      </c>
      <c r="H18882" s="77"/>
      <c r="I18882" s="77"/>
      <c r="J18882" s="77"/>
      <c r="K18882" s="77"/>
      <c r="L18882" s="77"/>
      <c r="M18882" s="77"/>
    </row>
    <row r="18883" ht="15.75" customHeight="1">
      <c r="A18883" s="79">
        <f t="shared" si="3"/>
        <v>60885</v>
      </c>
      <c r="H18883" s="77"/>
      <c r="I18883" s="77"/>
      <c r="J18883" s="77"/>
      <c r="K18883" s="77"/>
      <c r="L18883" s="77"/>
      <c r="M18883" s="77"/>
    </row>
    <row r="18884" ht="15.75" customHeight="1">
      <c r="A18884" s="79">
        <f t="shared" si="3"/>
        <v>60886</v>
      </c>
      <c r="H18884" s="77"/>
      <c r="I18884" s="77"/>
      <c r="J18884" s="77"/>
      <c r="K18884" s="77"/>
      <c r="L18884" s="77"/>
      <c r="M18884" s="77"/>
    </row>
    <row r="18885" ht="15.75" customHeight="1">
      <c r="A18885" s="79">
        <f t="shared" si="3"/>
        <v>60887</v>
      </c>
      <c r="H18885" s="77"/>
      <c r="I18885" s="77"/>
      <c r="J18885" s="77"/>
      <c r="K18885" s="77"/>
      <c r="L18885" s="77"/>
      <c r="M18885" s="77"/>
    </row>
    <row r="18886" ht="15.75" customHeight="1">
      <c r="A18886" s="79">
        <f t="shared" si="3"/>
        <v>60888</v>
      </c>
      <c r="H18886" s="77"/>
      <c r="I18886" s="77"/>
      <c r="J18886" s="77"/>
      <c r="K18886" s="77"/>
      <c r="L18886" s="77"/>
      <c r="M18886" s="77"/>
    </row>
    <row r="18887" ht="15.75" customHeight="1">
      <c r="A18887" s="79">
        <f t="shared" si="3"/>
        <v>60889</v>
      </c>
      <c r="H18887" s="77"/>
      <c r="I18887" s="77"/>
      <c r="J18887" s="77"/>
      <c r="K18887" s="77"/>
      <c r="L18887" s="77"/>
      <c r="M18887" s="77"/>
    </row>
    <row r="18888" ht="15.75" customHeight="1">
      <c r="A18888" s="79">
        <f t="shared" si="3"/>
        <v>60890</v>
      </c>
      <c r="H18888" s="77"/>
      <c r="I18888" s="77"/>
      <c r="J18888" s="77"/>
      <c r="K18888" s="77"/>
      <c r="L18888" s="77"/>
      <c r="M18888" s="77"/>
    </row>
    <row r="18889" ht="15.75" customHeight="1">
      <c r="A18889" s="79">
        <f t="shared" si="3"/>
        <v>60891</v>
      </c>
      <c r="H18889" s="77"/>
      <c r="I18889" s="77"/>
      <c r="J18889" s="77"/>
      <c r="K18889" s="77"/>
      <c r="L18889" s="77"/>
      <c r="M18889" s="77"/>
    </row>
    <row r="18890" ht="15.75" customHeight="1">
      <c r="A18890" s="79">
        <f t="shared" si="3"/>
        <v>60892</v>
      </c>
      <c r="H18890" s="77"/>
      <c r="I18890" s="77"/>
      <c r="J18890" s="77"/>
      <c r="K18890" s="77"/>
      <c r="L18890" s="77"/>
      <c r="M18890" s="77"/>
    </row>
    <row r="18891" ht="15.75" customHeight="1">
      <c r="A18891" s="79">
        <f t="shared" si="3"/>
        <v>60893</v>
      </c>
      <c r="H18891" s="77"/>
      <c r="I18891" s="77"/>
      <c r="J18891" s="77"/>
      <c r="K18891" s="77"/>
      <c r="L18891" s="77"/>
      <c r="M18891" s="77"/>
    </row>
    <row r="18892" ht="15.75" customHeight="1">
      <c r="A18892" s="79">
        <f t="shared" si="3"/>
        <v>60894</v>
      </c>
      <c r="H18892" s="77"/>
      <c r="I18892" s="77"/>
      <c r="J18892" s="77"/>
      <c r="K18892" s="77"/>
      <c r="L18892" s="77"/>
      <c r="M18892" s="77"/>
    </row>
    <row r="18893" ht="15.75" customHeight="1">
      <c r="A18893" s="79">
        <f t="shared" si="3"/>
        <v>60895</v>
      </c>
      <c r="H18893" s="77"/>
      <c r="I18893" s="77"/>
      <c r="J18893" s="77"/>
      <c r="K18893" s="77"/>
      <c r="L18893" s="77"/>
      <c r="M18893" s="77"/>
    </row>
    <row r="18894" ht="15.75" customHeight="1">
      <c r="A18894" s="79">
        <f t="shared" si="3"/>
        <v>60896</v>
      </c>
      <c r="H18894" s="77"/>
      <c r="I18894" s="77"/>
      <c r="J18894" s="77"/>
      <c r="K18894" s="77"/>
      <c r="L18894" s="77"/>
      <c r="M18894" s="77"/>
    </row>
    <row r="18895" ht="15.75" customHeight="1">
      <c r="A18895" s="79">
        <f t="shared" si="3"/>
        <v>60897</v>
      </c>
      <c r="H18895" s="77"/>
      <c r="I18895" s="77"/>
      <c r="J18895" s="77"/>
      <c r="K18895" s="77"/>
      <c r="L18895" s="77"/>
      <c r="M18895" s="77"/>
    </row>
    <row r="18896" ht="15.75" customHeight="1">
      <c r="A18896" s="79">
        <f t="shared" si="3"/>
        <v>60898</v>
      </c>
      <c r="H18896" s="77"/>
      <c r="I18896" s="77"/>
      <c r="J18896" s="77"/>
      <c r="K18896" s="77"/>
      <c r="L18896" s="77"/>
      <c r="M18896" s="77"/>
    </row>
    <row r="18897" ht="15.75" customHeight="1">
      <c r="A18897" s="79">
        <f t="shared" si="3"/>
        <v>60899</v>
      </c>
      <c r="H18897" s="77"/>
      <c r="I18897" s="77"/>
      <c r="J18897" s="77"/>
      <c r="K18897" s="77"/>
      <c r="L18897" s="77"/>
      <c r="M18897" s="77"/>
    </row>
    <row r="18898" ht="15.75" customHeight="1">
      <c r="A18898" s="79">
        <f t="shared" si="3"/>
        <v>60900</v>
      </c>
      <c r="H18898" s="77"/>
      <c r="I18898" s="77"/>
      <c r="J18898" s="77"/>
      <c r="K18898" s="77"/>
      <c r="L18898" s="77"/>
      <c r="M18898" s="77"/>
    </row>
    <row r="18899" ht="15.75" customHeight="1">
      <c r="A18899" s="79">
        <f t="shared" si="3"/>
        <v>60901</v>
      </c>
      <c r="H18899" s="77"/>
      <c r="I18899" s="77"/>
      <c r="J18899" s="77"/>
      <c r="K18899" s="77"/>
      <c r="L18899" s="77"/>
      <c r="M18899" s="77"/>
    </row>
    <row r="18900" ht="15.75" customHeight="1">
      <c r="A18900" s="79">
        <f t="shared" si="3"/>
        <v>60902</v>
      </c>
      <c r="H18900" s="77"/>
      <c r="I18900" s="77"/>
      <c r="J18900" s="77"/>
      <c r="K18900" s="77"/>
      <c r="L18900" s="77"/>
      <c r="M18900" s="77"/>
    </row>
    <row r="18901" ht="15.75" customHeight="1">
      <c r="A18901" s="79">
        <f t="shared" si="3"/>
        <v>60903</v>
      </c>
      <c r="H18901" s="77"/>
      <c r="I18901" s="77"/>
      <c r="J18901" s="77"/>
      <c r="K18901" s="77"/>
      <c r="L18901" s="77"/>
      <c r="M18901" s="77"/>
    </row>
    <row r="18902" ht="15.75" customHeight="1">
      <c r="A18902" s="79">
        <f t="shared" si="3"/>
        <v>60904</v>
      </c>
      <c r="H18902" s="77"/>
      <c r="I18902" s="77"/>
      <c r="J18902" s="77"/>
      <c r="K18902" s="77"/>
      <c r="L18902" s="77"/>
      <c r="M18902" s="77"/>
    </row>
    <row r="18903" ht="15.75" customHeight="1">
      <c r="A18903" s="79">
        <f t="shared" si="3"/>
        <v>60905</v>
      </c>
      <c r="H18903" s="77"/>
      <c r="I18903" s="77"/>
      <c r="J18903" s="77"/>
      <c r="K18903" s="77"/>
      <c r="L18903" s="77"/>
      <c r="M18903" s="77"/>
    </row>
    <row r="18904" ht="15.75" customHeight="1">
      <c r="A18904" s="79">
        <f t="shared" si="3"/>
        <v>60906</v>
      </c>
      <c r="H18904" s="77"/>
      <c r="I18904" s="77"/>
      <c r="J18904" s="77"/>
      <c r="K18904" s="77"/>
      <c r="L18904" s="77"/>
      <c r="M18904" s="77"/>
    </row>
    <row r="18905" ht="15.75" customHeight="1">
      <c r="A18905" s="79">
        <f t="shared" si="3"/>
        <v>60907</v>
      </c>
      <c r="H18905" s="77"/>
      <c r="I18905" s="77"/>
      <c r="J18905" s="77"/>
      <c r="K18905" s="77"/>
      <c r="L18905" s="77"/>
      <c r="M18905" s="77"/>
    </row>
    <row r="18906" ht="15.75" customHeight="1">
      <c r="A18906" s="79">
        <f t="shared" si="3"/>
        <v>60908</v>
      </c>
      <c r="H18906" s="77"/>
      <c r="I18906" s="77"/>
      <c r="J18906" s="77"/>
      <c r="K18906" s="77"/>
      <c r="L18906" s="77"/>
      <c r="M18906" s="77"/>
    </row>
    <row r="18907" ht="15.75" customHeight="1">
      <c r="A18907" s="79">
        <f t="shared" si="3"/>
        <v>60909</v>
      </c>
      <c r="H18907" s="77"/>
      <c r="I18907" s="77"/>
      <c r="J18907" s="77"/>
      <c r="K18907" s="77"/>
      <c r="L18907" s="77"/>
      <c r="M18907" s="77"/>
    </row>
    <row r="18908" ht="15.75" customHeight="1">
      <c r="A18908" s="79">
        <f t="shared" si="3"/>
        <v>60910</v>
      </c>
      <c r="H18908" s="77"/>
      <c r="I18908" s="77"/>
      <c r="J18908" s="77"/>
      <c r="K18908" s="77"/>
      <c r="L18908" s="77"/>
      <c r="M18908" s="77"/>
    </row>
    <row r="18909" ht="15.75" customHeight="1">
      <c r="A18909" s="79">
        <f t="shared" si="3"/>
        <v>60911</v>
      </c>
      <c r="H18909" s="77"/>
      <c r="I18909" s="77"/>
      <c r="J18909" s="77"/>
      <c r="K18909" s="77"/>
      <c r="L18909" s="77"/>
      <c r="M18909" s="77"/>
    </row>
    <row r="18910" ht="15.75" customHeight="1">
      <c r="A18910" s="79">
        <f t="shared" si="3"/>
        <v>60912</v>
      </c>
      <c r="H18910" s="77"/>
      <c r="I18910" s="77"/>
      <c r="J18910" s="77"/>
      <c r="K18910" s="77"/>
      <c r="L18910" s="77"/>
      <c r="M18910" s="77"/>
    </row>
    <row r="18911" ht="15.75" customHeight="1">
      <c r="A18911" s="79">
        <f t="shared" si="3"/>
        <v>60913</v>
      </c>
      <c r="H18911" s="77"/>
      <c r="I18911" s="77"/>
      <c r="J18911" s="77"/>
      <c r="K18911" s="77"/>
      <c r="L18911" s="77"/>
      <c r="M18911" s="77"/>
    </row>
    <row r="18912" ht="15.75" customHeight="1">
      <c r="A18912" s="79">
        <f t="shared" si="3"/>
        <v>60914</v>
      </c>
      <c r="H18912" s="77"/>
      <c r="I18912" s="77"/>
      <c r="J18912" s="77"/>
      <c r="K18912" s="77"/>
      <c r="L18912" s="77"/>
      <c r="M18912" s="77"/>
    </row>
    <row r="18913" ht="15.75" customHeight="1">
      <c r="A18913" s="79">
        <f t="shared" si="3"/>
        <v>60915</v>
      </c>
      <c r="H18913" s="77"/>
      <c r="I18913" s="77"/>
      <c r="J18913" s="77"/>
      <c r="K18913" s="77"/>
      <c r="L18913" s="77"/>
      <c r="M18913" s="77"/>
    </row>
    <row r="18914" ht="15.75" customHeight="1">
      <c r="A18914" s="79">
        <f t="shared" si="3"/>
        <v>60916</v>
      </c>
      <c r="H18914" s="77"/>
      <c r="I18914" s="77"/>
      <c r="J18914" s="77"/>
      <c r="K18914" s="77"/>
      <c r="L18914" s="77"/>
      <c r="M18914" s="77"/>
    </row>
    <row r="18915" ht="15.75" customHeight="1">
      <c r="A18915" s="79">
        <f t="shared" si="3"/>
        <v>60917</v>
      </c>
      <c r="H18915" s="77"/>
      <c r="I18915" s="77"/>
      <c r="J18915" s="77"/>
      <c r="K18915" s="77"/>
      <c r="L18915" s="77"/>
      <c r="M18915" s="77"/>
    </row>
    <row r="18916" ht="15.75" customHeight="1">
      <c r="A18916" s="79">
        <f t="shared" si="3"/>
        <v>60918</v>
      </c>
      <c r="H18916" s="77"/>
      <c r="I18916" s="77"/>
      <c r="J18916" s="77"/>
      <c r="K18916" s="77"/>
      <c r="L18916" s="77"/>
      <c r="M18916" s="77"/>
    </row>
    <row r="18917" ht="15.75" customHeight="1">
      <c r="A18917" s="79">
        <f t="shared" si="3"/>
        <v>60919</v>
      </c>
      <c r="H18917" s="77"/>
      <c r="I18917" s="77"/>
      <c r="J18917" s="77"/>
      <c r="K18917" s="77"/>
      <c r="L18917" s="77"/>
      <c r="M18917" s="77"/>
    </row>
    <row r="18918" ht="15.75" customHeight="1">
      <c r="A18918" s="79">
        <f t="shared" si="3"/>
        <v>60920</v>
      </c>
      <c r="H18918" s="77"/>
      <c r="I18918" s="77"/>
      <c r="J18918" s="77"/>
      <c r="K18918" s="77"/>
      <c r="L18918" s="77"/>
      <c r="M18918" s="77"/>
    </row>
    <row r="18919" ht="15.75" customHeight="1">
      <c r="A18919" s="79">
        <f t="shared" si="3"/>
        <v>60921</v>
      </c>
      <c r="H18919" s="77"/>
      <c r="I18919" s="77"/>
      <c r="J18919" s="77"/>
      <c r="K18919" s="77"/>
      <c r="L18919" s="77"/>
      <c r="M18919" s="77"/>
    </row>
    <row r="18920" ht="15.75" customHeight="1">
      <c r="A18920" s="79">
        <f t="shared" si="3"/>
        <v>60922</v>
      </c>
      <c r="H18920" s="77"/>
      <c r="I18920" s="77"/>
      <c r="J18920" s="77"/>
      <c r="K18920" s="77"/>
      <c r="L18920" s="77"/>
      <c r="M18920" s="77"/>
    </row>
    <row r="18921" ht="15.75" customHeight="1">
      <c r="A18921" s="79">
        <f t="shared" si="3"/>
        <v>60923</v>
      </c>
      <c r="H18921" s="77"/>
      <c r="I18921" s="77"/>
      <c r="J18921" s="77"/>
      <c r="K18921" s="77"/>
      <c r="L18921" s="77"/>
      <c r="M18921" s="77"/>
    </row>
    <row r="18922" ht="15.75" customHeight="1">
      <c r="A18922" s="79">
        <f t="shared" si="3"/>
        <v>60924</v>
      </c>
      <c r="H18922" s="77"/>
      <c r="I18922" s="77"/>
      <c r="J18922" s="77"/>
      <c r="K18922" s="77"/>
      <c r="L18922" s="77"/>
      <c r="M18922" s="77"/>
    </row>
    <row r="18923" ht="15.75" customHeight="1">
      <c r="A18923" s="79">
        <f t="shared" si="3"/>
        <v>60925</v>
      </c>
      <c r="H18923" s="77"/>
      <c r="I18923" s="77"/>
      <c r="J18923" s="77"/>
      <c r="K18923" s="77"/>
      <c r="L18923" s="77"/>
      <c r="M18923" s="77"/>
    </row>
    <row r="18924" ht="15.75" customHeight="1">
      <c r="A18924" s="79">
        <f t="shared" si="3"/>
        <v>60926</v>
      </c>
      <c r="H18924" s="77"/>
      <c r="I18924" s="77"/>
      <c r="J18924" s="77"/>
      <c r="K18924" s="77"/>
      <c r="L18924" s="77"/>
      <c r="M18924" s="77"/>
    </row>
    <row r="18925" ht="15.75" customHeight="1">
      <c r="A18925" s="79">
        <f t="shared" si="3"/>
        <v>60927</v>
      </c>
      <c r="H18925" s="77"/>
      <c r="I18925" s="77"/>
      <c r="J18925" s="77"/>
      <c r="K18925" s="77"/>
      <c r="L18925" s="77"/>
      <c r="M18925" s="77"/>
    </row>
    <row r="18926" ht="15.75" customHeight="1">
      <c r="A18926" s="79">
        <f t="shared" si="3"/>
        <v>60928</v>
      </c>
      <c r="H18926" s="77"/>
      <c r="I18926" s="77"/>
      <c r="J18926" s="77"/>
      <c r="K18926" s="77"/>
      <c r="L18926" s="77"/>
      <c r="M18926" s="77"/>
    </row>
    <row r="18927" ht="15.75" customHeight="1">
      <c r="A18927" s="79">
        <f t="shared" si="3"/>
        <v>60929</v>
      </c>
      <c r="H18927" s="77"/>
      <c r="I18927" s="77"/>
      <c r="J18927" s="77"/>
      <c r="K18927" s="77"/>
      <c r="L18927" s="77"/>
      <c r="M18927" s="77"/>
    </row>
    <row r="18928" ht="15.75" customHeight="1">
      <c r="A18928" s="79">
        <f t="shared" si="3"/>
        <v>60930</v>
      </c>
      <c r="H18928" s="77"/>
      <c r="I18928" s="77"/>
      <c r="J18928" s="77"/>
      <c r="K18928" s="77"/>
      <c r="L18928" s="77"/>
      <c r="M18928" s="77"/>
    </row>
    <row r="18929" ht="15.75" customHeight="1">
      <c r="A18929" s="79">
        <f t="shared" si="3"/>
        <v>60931</v>
      </c>
      <c r="H18929" s="77"/>
      <c r="I18929" s="77"/>
      <c r="J18929" s="77"/>
      <c r="K18929" s="77"/>
      <c r="L18929" s="77"/>
      <c r="M18929" s="77"/>
    </row>
    <row r="18930" ht="15.75" customHeight="1">
      <c r="A18930" s="79">
        <f t="shared" si="3"/>
        <v>60932</v>
      </c>
      <c r="H18930" s="77"/>
      <c r="I18930" s="77"/>
      <c r="J18930" s="77"/>
      <c r="K18930" s="77"/>
      <c r="L18930" s="77"/>
      <c r="M18930" s="77"/>
    </row>
    <row r="18931" ht="15.75" customHeight="1">
      <c r="A18931" s="79">
        <f t="shared" si="3"/>
        <v>60933</v>
      </c>
      <c r="H18931" s="77"/>
      <c r="I18931" s="77"/>
      <c r="J18931" s="77"/>
      <c r="K18931" s="77"/>
      <c r="L18931" s="77"/>
      <c r="M18931" s="77"/>
    </row>
    <row r="18932" ht="15.75" customHeight="1">
      <c r="A18932" s="79">
        <f t="shared" si="3"/>
        <v>60934</v>
      </c>
      <c r="H18932" s="77"/>
      <c r="I18932" s="77"/>
      <c r="J18932" s="77"/>
      <c r="K18932" s="77"/>
      <c r="L18932" s="77"/>
      <c r="M18932" s="77"/>
    </row>
    <row r="18933" ht="15.75" customHeight="1">
      <c r="A18933" s="79">
        <f t="shared" si="3"/>
        <v>60935</v>
      </c>
      <c r="H18933" s="77"/>
      <c r="I18933" s="77"/>
      <c r="J18933" s="77"/>
      <c r="K18933" s="77"/>
      <c r="L18933" s="77"/>
      <c r="M18933" s="77"/>
    </row>
    <row r="18934" ht="15.75" customHeight="1">
      <c r="A18934" s="79">
        <f t="shared" si="3"/>
        <v>60936</v>
      </c>
      <c r="H18934" s="77"/>
      <c r="I18934" s="77"/>
      <c r="J18934" s="77"/>
      <c r="K18934" s="77"/>
      <c r="L18934" s="77"/>
      <c r="M18934" s="77"/>
    </row>
    <row r="18935" ht="15.75" customHeight="1">
      <c r="A18935" s="79">
        <f t="shared" si="3"/>
        <v>60937</v>
      </c>
      <c r="H18935" s="77"/>
      <c r="I18935" s="77"/>
      <c r="J18935" s="77"/>
      <c r="K18935" s="77"/>
      <c r="L18935" s="77"/>
      <c r="M18935" s="77"/>
    </row>
    <row r="18936" ht="15.75" customHeight="1">
      <c r="A18936" s="79">
        <f t="shared" si="3"/>
        <v>60938</v>
      </c>
      <c r="H18936" s="77"/>
      <c r="I18936" s="77"/>
      <c r="J18936" s="77"/>
      <c r="K18936" s="77"/>
      <c r="L18936" s="77"/>
      <c r="M18936" s="77"/>
    </row>
    <row r="18937" ht="15.75" customHeight="1">
      <c r="A18937" s="79">
        <f t="shared" si="3"/>
        <v>60939</v>
      </c>
      <c r="H18937" s="77"/>
      <c r="I18937" s="77"/>
      <c r="J18937" s="77"/>
      <c r="K18937" s="77"/>
      <c r="L18937" s="77"/>
      <c r="M18937" s="77"/>
    </row>
    <row r="18938" ht="15.75" customHeight="1">
      <c r="A18938" s="79">
        <f t="shared" si="3"/>
        <v>60940</v>
      </c>
      <c r="H18938" s="77"/>
      <c r="I18938" s="77"/>
      <c r="J18938" s="77"/>
      <c r="K18938" s="77"/>
      <c r="L18938" s="77"/>
      <c r="M18938" s="77"/>
    </row>
    <row r="18939" ht="15.75" customHeight="1">
      <c r="A18939" s="79">
        <f t="shared" si="3"/>
        <v>60941</v>
      </c>
      <c r="H18939" s="77"/>
      <c r="I18939" s="77"/>
      <c r="J18939" s="77"/>
      <c r="K18939" s="77"/>
      <c r="L18939" s="77"/>
      <c r="M18939" s="77"/>
    </row>
    <row r="18940" ht="15.75" customHeight="1">
      <c r="A18940" s="79">
        <f t="shared" si="3"/>
        <v>60942</v>
      </c>
      <c r="H18940" s="77"/>
      <c r="I18940" s="77"/>
      <c r="J18940" s="77"/>
      <c r="K18940" s="77"/>
      <c r="L18940" s="77"/>
      <c r="M18940" s="77"/>
    </row>
    <row r="18941" ht="15.75" customHeight="1">
      <c r="A18941" s="79">
        <f t="shared" si="3"/>
        <v>60943</v>
      </c>
      <c r="H18941" s="77"/>
      <c r="I18941" s="77"/>
      <c r="J18941" s="77"/>
      <c r="K18941" s="77"/>
      <c r="L18941" s="77"/>
      <c r="M18941" s="77"/>
    </row>
    <row r="18942" ht="15.75" customHeight="1">
      <c r="A18942" s="79">
        <f t="shared" si="3"/>
        <v>60944</v>
      </c>
      <c r="H18942" s="77"/>
      <c r="I18942" s="77"/>
      <c r="J18942" s="77"/>
      <c r="K18942" s="77"/>
      <c r="L18942" s="77"/>
      <c r="M18942" s="77"/>
    </row>
    <row r="18943" ht="15.75" customHeight="1">
      <c r="A18943" s="79">
        <f t="shared" si="3"/>
        <v>60945</v>
      </c>
      <c r="H18943" s="77"/>
      <c r="I18943" s="77"/>
      <c r="J18943" s="77"/>
      <c r="K18943" s="77"/>
      <c r="L18943" s="77"/>
      <c r="M18943" s="77"/>
    </row>
    <row r="18944" ht="15.75" customHeight="1">
      <c r="A18944" s="79">
        <f t="shared" si="3"/>
        <v>60946</v>
      </c>
      <c r="H18944" s="77"/>
      <c r="I18944" s="77"/>
      <c r="J18944" s="77"/>
      <c r="K18944" s="77"/>
      <c r="L18944" s="77"/>
      <c r="M18944" s="77"/>
    </row>
    <row r="18945" ht="15.75" customHeight="1">
      <c r="A18945" s="79">
        <f t="shared" si="3"/>
        <v>60947</v>
      </c>
      <c r="H18945" s="77"/>
      <c r="I18945" s="77"/>
      <c r="J18945" s="77"/>
      <c r="K18945" s="77"/>
      <c r="L18945" s="77"/>
      <c r="M18945" s="77"/>
    </row>
    <row r="18946" ht="15.75" customHeight="1">
      <c r="A18946" s="79">
        <f t="shared" si="3"/>
        <v>60948</v>
      </c>
      <c r="H18946" s="77"/>
      <c r="I18946" s="77"/>
      <c r="J18946" s="77"/>
      <c r="K18946" s="77"/>
      <c r="L18946" s="77"/>
      <c r="M18946" s="77"/>
    </row>
    <row r="18947" ht="15.75" customHeight="1">
      <c r="A18947" s="79">
        <f t="shared" si="3"/>
        <v>60949</v>
      </c>
      <c r="H18947" s="77"/>
      <c r="I18947" s="77"/>
      <c r="J18947" s="77"/>
      <c r="K18947" s="77"/>
      <c r="L18947" s="77"/>
      <c r="M18947" s="77"/>
    </row>
    <row r="18948" ht="15.75" customHeight="1">
      <c r="A18948" s="79">
        <f t="shared" si="3"/>
        <v>60950</v>
      </c>
      <c r="H18948" s="77"/>
      <c r="I18948" s="77"/>
      <c r="J18948" s="77"/>
      <c r="K18948" s="77"/>
      <c r="L18948" s="77"/>
      <c r="M18948" s="77"/>
    </row>
    <row r="18949" ht="15.75" customHeight="1">
      <c r="A18949" s="79">
        <f t="shared" si="3"/>
        <v>60951</v>
      </c>
      <c r="H18949" s="77"/>
      <c r="I18949" s="77"/>
      <c r="J18949" s="77"/>
      <c r="K18949" s="77"/>
      <c r="L18949" s="77"/>
      <c r="M18949" s="77"/>
    </row>
    <row r="18950" ht="15.75" customHeight="1">
      <c r="A18950" s="79">
        <f t="shared" si="3"/>
        <v>60952</v>
      </c>
      <c r="H18950" s="77"/>
      <c r="I18950" s="77"/>
      <c r="J18950" s="77"/>
      <c r="K18950" s="77"/>
      <c r="L18950" s="77"/>
      <c r="M18950" s="77"/>
    </row>
    <row r="18951" ht="15.75" customHeight="1">
      <c r="A18951" s="79">
        <f t="shared" si="3"/>
        <v>60953</v>
      </c>
      <c r="H18951" s="77"/>
      <c r="I18951" s="77"/>
      <c r="J18951" s="77"/>
      <c r="K18951" s="77"/>
      <c r="L18951" s="77"/>
      <c r="M18951" s="77"/>
    </row>
    <row r="18952" ht="15.75" customHeight="1">
      <c r="A18952" s="79">
        <f t="shared" si="3"/>
        <v>60954</v>
      </c>
      <c r="H18952" s="77"/>
      <c r="I18952" s="77"/>
      <c r="J18952" s="77"/>
      <c r="K18952" s="77"/>
      <c r="L18952" s="77"/>
      <c r="M18952" s="77"/>
    </row>
    <row r="18953" ht="15.75" customHeight="1">
      <c r="A18953" s="79">
        <f t="shared" si="3"/>
        <v>60955</v>
      </c>
      <c r="H18953" s="77"/>
      <c r="I18953" s="77"/>
      <c r="J18953" s="77"/>
      <c r="K18953" s="77"/>
      <c r="L18953" s="77"/>
      <c r="M18953" s="77"/>
    </row>
    <row r="18954" ht="15.75" customHeight="1">
      <c r="A18954" s="79">
        <f t="shared" si="3"/>
        <v>60956</v>
      </c>
      <c r="H18954" s="77"/>
      <c r="I18954" s="77"/>
      <c r="J18954" s="77"/>
      <c r="K18954" s="77"/>
      <c r="L18954" s="77"/>
      <c r="M18954" s="77"/>
    </row>
    <row r="18955" ht="15.75" customHeight="1">
      <c r="A18955" s="79">
        <f t="shared" si="3"/>
        <v>60957</v>
      </c>
      <c r="H18955" s="77"/>
      <c r="I18955" s="77"/>
      <c r="J18955" s="77"/>
      <c r="K18955" s="77"/>
      <c r="L18955" s="77"/>
      <c r="M18955" s="77"/>
    </row>
    <row r="18956" ht="15.75" customHeight="1">
      <c r="A18956" s="79">
        <f t="shared" si="3"/>
        <v>60958</v>
      </c>
      <c r="H18956" s="77"/>
      <c r="I18956" s="77"/>
      <c r="J18956" s="77"/>
      <c r="K18956" s="77"/>
      <c r="L18956" s="77"/>
      <c r="M18956" s="77"/>
    </row>
    <row r="18957" ht="15.75" customHeight="1">
      <c r="A18957" s="79">
        <f t="shared" si="3"/>
        <v>60959</v>
      </c>
      <c r="H18957" s="77"/>
      <c r="I18957" s="77"/>
      <c r="J18957" s="77"/>
      <c r="K18957" s="77"/>
      <c r="L18957" s="77"/>
      <c r="M18957" s="77"/>
    </row>
    <row r="18958" ht="15.75" customHeight="1">
      <c r="A18958" s="79">
        <f t="shared" si="3"/>
        <v>60960</v>
      </c>
      <c r="H18958" s="77"/>
      <c r="I18958" s="77"/>
      <c r="J18958" s="77"/>
      <c r="K18958" s="77"/>
      <c r="L18958" s="77"/>
      <c r="M18958" s="77"/>
    </row>
    <row r="18959" ht="15.75" customHeight="1">
      <c r="A18959" s="79">
        <f t="shared" si="3"/>
        <v>60961</v>
      </c>
      <c r="H18959" s="77"/>
      <c r="I18959" s="77"/>
      <c r="J18959" s="77"/>
      <c r="K18959" s="77"/>
      <c r="L18959" s="77"/>
      <c r="M18959" s="77"/>
    </row>
    <row r="18960" ht="15.75" customHeight="1">
      <c r="A18960" s="79">
        <f t="shared" si="3"/>
        <v>60962</v>
      </c>
      <c r="H18960" s="77"/>
      <c r="I18960" s="77"/>
      <c r="J18960" s="77"/>
      <c r="K18960" s="77"/>
      <c r="L18960" s="77"/>
      <c r="M18960" s="77"/>
    </row>
    <row r="18961" ht="15.75" customHeight="1">
      <c r="A18961" s="79">
        <f t="shared" si="3"/>
        <v>60963</v>
      </c>
      <c r="H18961" s="77"/>
      <c r="I18961" s="77"/>
      <c r="J18961" s="77"/>
      <c r="K18961" s="77"/>
      <c r="L18961" s="77"/>
      <c r="M18961" s="77"/>
    </row>
    <row r="18962" ht="15.75" customHeight="1">
      <c r="A18962" s="79">
        <f t="shared" si="3"/>
        <v>60964</v>
      </c>
      <c r="H18962" s="77"/>
      <c r="I18962" s="77"/>
      <c r="J18962" s="77"/>
      <c r="K18962" s="77"/>
      <c r="L18962" s="77"/>
      <c r="M18962" s="77"/>
    </row>
    <row r="18963" ht="15.75" customHeight="1">
      <c r="A18963" s="79">
        <f t="shared" si="3"/>
        <v>60965</v>
      </c>
      <c r="H18963" s="77"/>
      <c r="I18963" s="77"/>
      <c r="J18963" s="77"/>
      <c r="K18963" s="77"/>
      <c r="L18963" s="77"/>
      <c r="M18963" s="77"/>
    </row>
    <row r="18964" ht="15.75" customHeight="1">
      <c r="A18964" s="79">
        <f t="shared" si="3"/>
        <v>60966</v>
      </c>
      <c r="H18964" s="77"/>
      <c r="I18964" s="77"/>
      <c r="J18964" s="77"/>
      <c r="K18964" s="77"/>
      <c r="L18964" s="77"/>
      <c r="M18964" s="77"/>
    </row>
    <row r="18965" ht="15.75" customHeight="1">
      <c r="A18965" s="79">
        <f t="shared" si="3"/>
        <v>60967</v>
      </c>
      <c r="H18965" s="77"/>
      <c r="I18965" s="77"/>
      <c r="J18965" s="77"/>
      <c r="K18965" s="77"/>
      <c r="L18965" s="77"/>
      <c r="M18965" s="77"/>
    </row>
    <row r="18966" ht="15.75" customHeight="1">
      <c r="A18966" s="79">
        <f t="shared" si="3"/>
        <v>60968</v>
      </c>
      <c r="H18966" s="77"/>
      <c r="I18966" s="77"/>
      <c r="J18966" s="77"/>
      <c r="K18966" s="77"/>
      <c r="L18966" s="77"/>
      <c r="M18966" s="77"/>
    </row>
    <row r="18967" ht="15.75" customHeight="1">
      <c r="A18967" s="79">
        <f t="shared" si="3"/>
        <v>60969</v>
      </c>
      <c r="H18967" s="77"/>
      <c r="I18967" s="77"/>
      <c r="J18967" s="77"/>
      <c r="K18967" s="77"/>
      <c r="L18967" s="77"/>
      <c r="M18967" s="77"/>
    </row>
    <row r="18968" ht="15.75" customHeight="1">
      <c r="A18968" s="79">
        <f t="shared" si="3"/>
        <v>60970</v>
      </c>
      <c r="H18968" s="77"/>
      <c r="I18968" s="77"/>
      <c r="J18968" s="77"/>
      <c r="K18968" s="77"/>
      <c r="L18968" s="77"/>
      <c r="M18968" s="77"/>
    </row>
    <row r="18969" ht="15.75" customHeight="1">
      <c r="A18969" s="79">
        <f t="shared" si="3"/>
        <v>60971</v>
      </c>
      <c r="H18969" s="77"/>
      <c r="I18969" s="77"/>
      <c r="J18969" s="77"/>
      <c r="K18969" s="77"/>
      <c r="L18969" s="77"/>
      <c r="M18969" s="77"/>
    </row>
    <row r="18970" ht="15.75" customHeight="1">
      <c r="A18970" s="79">
        <f t="shared" si="3"/>
        <v>60972</v>
      </c>
      <c r="H18970" s="77"/>
      <c r="I18970" s="77"/>
      <c r="J18970" s="77"/>
      <c r="K18970" s="77"/>
      <c r="L18970" s="77"/>
      <c r="M18970" s="77"/>
    </row>
    <row r="18971" ht="15.75" customHeight="1">
      <c r="A18971" s="79">
        <f t="shared" si="3"/>
        <v>60973</v>
      </c>
      <c r="H18971" s="77"/>
      <c r="I18971" s="77"/>
      <c r="J18971" s="77"/>
      <c r="K18971" s="77"/>
      <c r="L18971" s="77"/>
      <c r="M18971" s="77"/>
    </row>
    <row r="18972" ht="15.75" customHeight="1">
      <c r="A18972" s="79">
        <f t="shared" si="3"/>
        <v>60974</v>
      </c>
      <c r="H18972" s="77"/>
      <c r="I18972" s="77"/>
      <c r="J18972" s="77"/>
      <c r="K18972" s="77"/>
      <c r="L18972" s="77"/>
      <c r="M18972" s="77"/>
    </row>
    <row r="18973" ht="15.75" customHeight="1">
      <c r="A18973" s="79">
        <f t="shared" si="3"/>
        <v>60975</v>
      </c>
      <c r="H18973" s="77"/>
      <c r="I18973" s="77"/>
      <c r="J18973" s="77"/>
      <c r="K18973" s="77"/>
      <c r="L18973" s="77"/>
      <c r="M18973" s="77"/>
    </row>
    <row r="18974" ht="15.75" customHeight="1">
      <c r="A18974" s="79">
        <f t="shared" si="3"/>
        <v>60976</v>
      </c>
      <c r="H18974" s="77"/>
      <c r="I18974" s="77"/>
      <c r="J18974" s="77"/>
      <c r="K18974" s="77"/>
      <c r="L18974" s="77"/>
      <c r="M18974" s="77"/>
    </row>
    <row r="18975" ht="15.75" customHeight="1">
      <c r="A18975" s="79">
        <f t="shared" si="3"/>
        <v>60977</v>
      </c>
      <c r="H18975" s="77"/>
      <c r="I18975" s="77"/>
      <c r="J18975" s="77"/>
      <c r="K18975" s="77"/>
      <c r="L18975" s="77"/>
      <c r="M18975" s="77"/>
    </row>
    <row r="18976" ht="15.75" customHeight="1">
      <c r="A18976" s="79">
        <f t="shared" si="3"/>
        <v>60978</v>
      </c>
      <c r="H18976" s="77"/>
      <c r="I18976" s="77"/>
      <c r="J18976" s="77"/>
      <c r="K18976" s="77"/>
      <c r="L18976" s="77"/>
      <c r="M18976" s="77"/>
    </row>
    <row r="18977" ht="15.75" customHeight="1">
      <c r="A18977" s="79">
        <f t="shared" si="3"/>
        <v>60979</v>
      </c>
      <c r="H18977" s="77"/>
      <c r="I18977" s="77"/>
      <c r="J18977" s="77"/>
      <c r="K18977" s="77"/>
      <c r="L18977" s="77"/>
      <c r="M18977" s="77"/>
    </row>
    <row r="18978" ht="15.75" customHeight="1">
      <c r="A18978" s="79">
        <f t="shared" si="3"/>
        <v>60980</v>
      </c>
      <c r="H18978" s="77"/>
      <c r="I18978" s="77"/>
      <c r="J18978" s="77"/>
      <c r="K18978" s="77"/>
      <c r="L18978" s="77"/>
      <c r="M18978" s="77"/>
    </row>
    <row r="18979" ht="15.75" customHeight="1">
      <c r="A18979" s="79">
        <f t="shared" si="3"/>
        <v>60981</v>
      </c>
      <c r="H18979" s="77"/>
      <c r="I18979" s="77"/>
      <c r="J18979" s="77"/>
      <c r="K18979" s="77"/>
      <c r="L18979" s="77"/>
      <c r="M18979" s="77"/>
    </row>
    <row r="18980" ht="15.75" customHeight="1">
      <c r="A18980" s="79">
        <f t="shared" si="3"/>
        <v>60982</v>
      </c>
      <c r="H18980" s="77"/>
      <c r="I18980" s="77"/>
      <c r="J18980" s="77"/>
      <c r="K18980" s="77"/>
      <c r="L18980" s="77"/>
      <c r="M18980" s="77"/>
    </row>
    <row r="18981" ht="15.75" customHeight="1">
      <c r="A18981" s="79">
        <f t="shared" si="3"/>
        <v>60983</v>
      </c>
      <c r="H18981" s="77"/>
      <c r="I18981" s="77"/>
      <c r="J18981" s="77"/>
      <c r="K18981" s="77"/>
      <c r="L18981" s="77"/>
      <c r="M18981" s="77"/>
    </row>
    <row r="18982" ht="15.75" customHeight="1">
      <c r="A18982" s="79">
        <f t="shared" si="3"/>
        <v>60984</v>
      </c>
      <c r="H18982" s="77"/>
      <c r="I18982" s="77"/>
      <c r="J18982" s="77"/>
      <c r="K18982" s="77"/>
      <c r="L18982" s="77"/>
      <c r="M18982" s="77"/>
    </row>
    <row r="18983" ht="15.75" customHeight="1">
      <c r="A18983" s="79">
        <f t="shared" si="3"/>
        <v>60985</v>
      </c>
      <c r="H18983" s="77"/>
      <c r="I18983" s="77"/>
      <c r="J18983" s="77"/>
      <c r="K18983" s="77"/>
      <c r="L18983" s="77"/>
      <c r="M18983" s="77"/>
    </row>
    <row r="18984" ht="15.75" customHeight="1">
      <c r="A18984" s="79">
        <f t="shared" si="3"/>
        <v>60986</v>
      </c>
      <c r="H18984" s="77"/>
      <c r="I18984" s="77"/>
      <c r="J18984" s="77"/>
      <c r="K18984" s="77"/>
      <c r="L18984" s="77"/>
      <c r="M18984" s="77"/>
    </row>
    <row r="18985" ht="15.75" customHeight="1">
      <c r="A18985" s="79">
        <f t="shared" si="3"/>
        <v>60987</v>
      </c>
      <c r="H18985" s="77"/>
      <c r="I18985" s="77"/>
      <c r="J18985" s="77"/>
      <c r="K18985" s="77"/>
      <c r="L18985" s="77"/>
      <c r="M18985" s="77"/>
    </row>
    <row r="18986" ht="15.75" customHeight="1">
      <c r="A18986" s="79">
        <f t="shared" si="3"/>
        <v>60988</v>
      </c>
      <c r="H18986" s="77"/>
      <c r="I18986" s="77"/>
      <c r="J18986" s="77"/>
      <c r="K18986" s="77"/>
      <c r="L18986" s="77"/>
      <c r="M18986" s="77"/>
    </row>
    <row r="18987" ht="15.75" customHeight="1">
      <c r="A18987" s="79">
        <f t="shared" si="3"/>
        <v>60989</v>
      </c>
      <c r="H18987" s="77"/>
      <c r="I18987" s="77"/>
      <c r="J18987" s="77"/>
      <c r="K18987" s="77"/>
      <c r="L18987" s="77"/>
      <c r="M18987" s="77"/>
    </row>
    <row r="18988" ht="15.75" customHeight="1">
      <c r="A18988" s="79">
        <f t="shared" si="3"/>
        <v>60990</v>
      </c>
      <c r="H18988" s="77"/>
      <c r="I18988" s="77"/>
      <c r="J18988" s="77"/>
      <c r="K18988" s="77"/>
      <c r="L18988" s="77"/>
      <c r="M18988" s="77"/>
    </row>
    <row r="18989" ht="15.75" customHeight="1">
      <c r="A18989" s="79">
        <f t="shared" si="3"/>
        <v>60991</v>
      </c>
      <c r="H18989" s="77"/>
      <c r="I18989" s="77"/>
      <c r="J18989" s="77"/>
      <c r="K18989" s="77"/>
      <c r="L18989" s="77"/>
      <c r="M18989" s="77"/>
    </row>
    <row r="18990" ht="15.75" customHeight="1">
      <c r="A18990" s="79">
        <f t="shared" si="3"/>
        <v>60992</v>
      </c>
      <c r="H18990" s="77"/>
      <c r="I18990" s="77"/>
      <c r="J18990" s="77"/>
      <c r="K18990" s="77"/>
      <c r="L18990" s="77"/>
      <c r="M18990" s="77"/>
    </row>
    <row r="18991" ht="15.75" customHeight="1">
      <c r="A18991" s="79">
        <f t="shared" si="3"/>
        <v>60993</v>
      </c>
      <c r="H18991" s="77"/>
      <c r="I18991" s="77"/>
      <c r="J18991" s="77"/>
      <c r="K18991" s="77"/>
      <c r="L18991" s="77"/>
      <c r="M18991" s="77"/>
    </row>
    <row r="18992" ht="15.75" customHeight="1">
      <c r="A18992" s="79">
        <f t="shared" si="3"/>
        <v>60994</v>
      </c>
      <c r="H18992" s="77"/>
      <c r="I18992" s="77"/>
      <c r="J18992" s="77"/>
      <c r="K18992" s="77"/>
      <c r="L18992" s="77"/>
      <c r="M18992" s="77"/>
    </row>
    <row r="18993" ht="15.75" customHeight="1">
      <c r="A18993" s="79">
        <f t="shared" si="3"/>
        <v>60995</v>
      </c>
      <c r="H18993" s="77"/>
      <c r="I18993" s="77"/>
      <c r="J18993" s="77"/>
      <c r="K18993" s="77"/>
      <c r="L18993" s="77"/>
      <c r="M18993" s="77"/>
    </row>
    <row r="18994" ht="15.75" customHeight="1">
      <c r="A18994" s="79">
        <f t="shared" si="3"/>
        <v>60996</v>
      </c>
      <c r="H18994" s="77"/>
      <c r="I18994" s="77"/>
      <c r="J18994" s="77"/>
      <c r="K18994" s="77"/>
      <c r="L18994" s="77"/>
      <c r="M18994" s="77"/>
    </row>
    <row r="18995" ht="15.75" customHeight="1">
      <c r="A18995" s="79">
        <f t="shared" si="3"/>
        <v>60997</v>
      </c>
      <c r="H18995" s="77"/>
      <c r="I18995" s="77"/>
      <c r="J18995" s="77"/>
      <c r="K18995" s="77"/>
      <c r="L18995" s="77"/>
      <c r="M18995" s="77"/>
    </row>
    <row r="18996" ht="15.75" customHeight="1">
      <c r="A18996" s="79">
        <f t="shared" si="3"/>
        <v>60998</v>
      </c>
      <c r="H18996" s="77"/>
      <c r="I18996" s="77"/>
      <c r="J18996" s="77"/>
      <c r="K18996" s="77"/>
      <c r="L18996" s="77"/>
      <c r="M18996" s="77"/>
    </row>
    <row r="18997" ht="15.75" customHeight="1">
      <c r="A18997" s="79">
        <f t="shared" si="3"/>
        <v>60999</v>
      </c>
      <c r="H18997" s="77"/>
      <c r="I18997" s="77"/>
      <c r="J18997" s="77"/>
      <c r="K18997" s="77"/>
      <c r="L18997" s="77"/>
      <c r="M18997" s="77"/>
    </row>
    <row r="18998" ht="15.75" customHeight="1">
      <c r="A18998" s="79">
        <f t="shared" si="3"/>
        <v>61000</v>
      </c>
      <c r="H18998" s="77"/>
      <c r="I18998" s="77"/>
      <c r="J18998" s="77"/>
      <c r="K18998" s="77"/>
      <c r="L18998" s="77"/>
      <c r="M18998" s="77"/>
    </row>
    <row r="18999" ht="15.75" customHeight="1">
      <c r="A18999" s="79">
        <f t="shared" si="3"/>
        <v>61001</v>
      </c>
      <c r="H18999" s="77"/>
      <c r="I18999" s="77"/>
      <c r="J18999" s="77"/>
      <c r="K18999" s="77"/>
      <c r="L18999" s="77"/>
      <c r="M18999" s="77"/>
    </row>
    <row r="19000" ht="15.75" customHeight="1">
      <c r="A19000" s="79">
        <f t="shared" si="3"/>
        <v>61002</v>
      </c>
      <c r="H19000" s="77"/>
      <c r="I19000" s="77"/>
      <c r="J19000" s="77"/>
      <c r="K19000" s="77"/>
      <c r="L19000" s="77"/>
      <c r="M19000" s="77"/>
    </row>
    <row r="19001" ht="15.75" customHeight="1">
      <c r="A19001" s="79">
        <f t="shared" si="3"/>
        <v>61003</v>
      </c>
      <c r="H19001" s="77"/>
      <c r="I19001" s="77"/>
      <c r="J19001" s="77"/>
      <c r="K19001" s="77"/>
      <c r="L19001" s="77"/>
      <c r="M19001" s="77"/>
    </row>
    <row r="19002" ht="15.75" customHeight="1">
      <c r="A19002" s="79">
        <f t="shared" si="3"/>
        <v>61004</v>
      </c>
      <c r="H19002" s="77"/>
      <c r="I19002" s="77"/>
      <c r="J19002" s="77"/>
      <c r="K19002" s="77"/>
      <c r="L19002" s="77"/>
      <c r="M19002" s="77"/>
    </row>
    <row r="19003" ht="15.75" customHeight="1">
      <c r="A19003" s="79">
        <f t="shared" si="3"/>
        <v>61005</v>
      </c>
      <c r="H19003" s="77"/>
      <c r="I19003" s="77"/>
      <c r="J19003" s="77"/>
      <c r="K19003" s="77"/>
      <c r="L19003" s="77"/>
      <c r="M19003" s="77"/>
    </row>
    <row r="19004" ht="15.75" customHeight="1">
      <c r="A19004" s="79">
        <f t="shared" si="3"/>
        <v>61006</v>
      </c>
      <c r="H19004" s="77"/>
      <c r="I19004" s="77"/>
      <c r="J19004" s="77"/>
      <c r="K19004" s="77"/>
      <c r="L19004" s="77"/>
      <c r="M19004" s="77"/>
    </row>
    <row r="19005" ht="15.75" customHeight="1">
      <c r="A19005" s="79">
        <f t="shared" si="3"/>
        <v>61007</v>
      </c>
      <c r="H19005" s="77"/>
      <c r="I19005" s="77"/>
      <c r="J19005" s="77"/>
      <c r="K19005" s="77"/>
      <c r="L19005" s="77"/>
      <c r="M19005" s="77"/>
    </row>
    <row r="19006" ht="15.75" customHeight="1">
      <c r="A19006" s="79">
        <f t="shared" si="3"/>
        <v>61008</v>
      </c>
      <c r="H19006" s="77"/>
      <c r="I19006" s="77"/>
      <c r="J19006" s="77"/>
      <c r="K19006" s="77"/>
      <c r="L19006" s="77"/>
      <c r="M19006" s="77"/>
    </row>
    <row r="19007" ht="15.75" customHeight="1">
      <c r="A19007" s="79">
        <f t="shared" si="3"/>
        <v>61009</v>
      </c>
      <c r="H19007" s="77"/>
      <c r="I19007" s="77"/>
      <c r="J19007" s="77"/>
      <c r="K19007" s="77"/>
      <c r="L19007" s="77"/>
      <c r="M19007" s="77"/>
    </row>
    <row r="19008" ht="15.75" customHeight="1">
      <c r="A19008" s="79">
        <f t="shared" si="3"/>
        <v>61010</v>
      </c>
      <c r="H19008" s="77"/>
      <c r="I19008" s="77"/>
      <c r="J19008" s="77"/>
      <c r="K19008" s="77"/>
      <c r="L19008" s="77"/>
      <c r="M19008" s="77"/>
    </row>
    <row r="19009" ht="15.75" customHeight="1">
      <c r="A19009" s="79">
        <f t="shared" si="3"/>
        <v>61011</v>
      </c>
      <c r="H19009" s="77"/>
      <c r="I19009" s="77"/>
      <c r="J19009" s="77"/>
      <c r="K19009" s="77"/>
      <c r="L19009" s="77"/>
      <c r="M19009" s="77"/>
    </row>
    <row r="19010" ht="15.75" customHeight="1">
      <c r="A19010" s="79">
        <f t="shared" si="3"/>
        <v>61012</v>
      </c>
      <c r="H19010" s="77"/>
      <c r="I19010" s="77"/>
      <c r="J19010" s="77"/>
      <c r="K19010" s="77"/>
      <c r="L19010" s="77"/>
      <c r="M19010" s="77"/>
    </row>
    <row r="19011" ht="15.75" customHeight="1">
      <c r="A19011" s="79">
        <f t="shared" si="3"/>
        <v>61013</v>
      </c>
      <c r="H19011" s="77"/>
      <c r="I19011" s="77"/>
      <c r="J19011" s="77"/>
      <c r="K19011" s="77"/>
      <c r="L19011" s="77"/>
      <c r="M19011" s="77"/>
    </row>
    <row r="19012" ht="15.75" customHeight="1">
      <c r="A19012" s="79">
        <f t="shared" si="3"/>
        <v>61014</v>
      </c>
      <c r="H19012" s="77"/>
      <c r="I19012" s="77"/>
      <c r="J19012" s="77"/>
      <c r="K19012" s="77"/>
      <c r="L19012" s="77"/>
      <c r="M19012" s="77"/>
    </row>
    <row r="19013" ht="15.75" customHeight="1">
      <c r="A19013" s="79">
        <f t="shared" si="3"/>
        <v>61015</v>
      </c>
      <c r="H19013" s="77"/>
      <c r="I19013" s="77"/>
      <c r="J19013" s="77"/>
      <c r="K19013" s="77"/>
      <c r="L19013" s="77"/>
      <c r="M19013" s="77"/>
    </row>
    <row r="19014" ht="15.75" customHeight="1">
      <c r="A19014" s="79">
        <f t="shared" si="3"/>
        <v>61016</v>
      </c>
      <c r="H19014" s="77"/>
      <c r="I19014" s="77"/>
      <c r="J19014" s="77"/>
      <c r="K19014" s="77"/>
      <c r="L19014" s="77"/>
      <c r="M19014" s="77"/>
    </row>
    <row r="19015" ht="15.75" customHeight="1">
      <c r="A19015" s="79">
        <f t="shared" si="3"/>
        <v>61017</v>
      </c>
      <c r="H19015" s="77"/>
      <c r="I19015" s="77"/>
      <c r="J19015" s="77"/>
      <c r="K19015" s="77"/>
      <c r="L19015" s="77"/>
      <c r="M19015" s="77"/>
    </row>
    <row r="19016" ht="15.75" customHeight="1">
      <c r="A19016" s="79">
        <f t="shared" si="3"/>
        <v>61018</v>
      </c>
      <c r="H19016" s="77"/>
      <c r="I19016" s="77"/>
      <c r="J19016" s="77"/>
      <c r="K19016" s="77"/>
      <c r="L19016" s="77"/>
      <c r="M19016" s="77"/>
    </row>
    <row r="19017" ht="15.75" customHeight="1">
      <c r="A19017" s="79">
        <f t="shared" si="3"/>
        <v>61019</v>
      </c>
      <c r="H19017" s="77"/>
      <c r="I19017" s="77"/>
      <c r="J19017" s="77"/>
      <c r="K19017" s="77"/>
      <c r="L19017" s="77"/>
      <c r="M19017" s="77"/>
    </row>
    <row r="19018" ht="15.75" customHeight="1">
      <c r="A19018" s="79">
        <f t="shared" si="3"/>
        <v>61020</v>
      </c>
      <c r="H19018" s="77"/>
      <c r="I19018" s="77"/>
      <c r="J19018" s="77"/>
      <c r="K19018" s="77"/>
      <c r="L19018" s="77"/>
      <c r="M19018" s="77"/>
    </row>
    <row r="19019" ht="15.75" customHeight="1">
      <c r="A19019" s="79">
        <f t="shared" si="3"/>
        <v>61021</v>
      </c>
      <c r="H19019" s="77"/>
      <c r="I19019" s="77"/>
      <c r="J19019" s="77"/>
      <c r="K19019" s="77"/>
      <c r="L19019" s="77"/>
      <c r="M19019" s="77"/>
    </row>
    <row r="19020" ht="15.75" customHeight="1">
      <c r="A19020" s="79">
        <f t="shared" si="3"/>
        <v>61022</v>
      </c>
      <c r="H19020" s="77"/>
      <c r="I19020" s="77"/>
      <c r="J19020" s="77"/>
      <c r="K19020" s="77"/>
      <c r="L19020" s="77"/>
      <c r="M19020" s="77"/>
    </row>
    <row r="19021" ht="15.75" customHeight="1">
      <c r="A19021" s="79">
        <f t="shared" si="3"/>
        <v>61023</v>
      </c>
      <c r="H19021" s="77"/>
      <c r="I19021" s="77"/>
      <c r="J19021" s="77"/>
      <c r="K19021" s="77"/>
      <c r="L19021" s="77"/>
      <c r="M19021" s="77"/>
    </row>
    <row r="19022" ht="15.75" customHeight="1">
      <c r="A19022" s="79">
        <f t="shared" si="3"/>
        <v>61024</v>
      </c>
      <c r="H19022" s="77"/>
      <c r="I19022" s="77"/>
      <c r="J19022" s="77"/>
      <c r="K19022" s="77"/>
      <c r="L19022" s="77"/>
      <c r="M19022" s="77"/>
    </row>
    <row r="19023" ht="15.75" customHeight="1">
      <c r="A19023" s="79">
        <f t="shared" si="3"/>
        <v>61025</v>
      </c>
      <c r="H19023" s="77"/>
      <c r="I19023" s="77"/>
      <c r="J19023" s="77"/>
      <c r="K19023" s="77"/>
      <c r="L19023" s="77"/>
      <c r="M19023" s="77"/>
    </row>
    <row r="19024" ht="15.75" customHeight="1">
      <c r="A19024" s="79">
        <f t="shared" si="3"/>
        <v>61026</v>
      </c>
      <c r="H19024" s="77"/>
      <c r="I19024" s="77"/>
      <c r="J19024" s="77"/>
      <c r="K19024" s="77"/>
      <c r="L19024" s="77"/>
      <c r="M19024" s="77"/>
    </row>
    <row r="19025" ht="15.75" customHeight="1">
      <c r="A19025" s="79">
        <f t="shared" si="3"/>
        <v>61027</v>
      </c>
      <c r="H19025" s="77"/>
      <c r="I19025" s="77"/>
      <c r="J19025" s="77"/>
      <c r="K19025" s="77"/>
      <c r="L19025" s="77"/>
      <c r="M19025" s="77"/>
    </row>
    <row r="19026" ht="15.75" customHeight="1">
      <c r="A19026" s="79">
        <f t="shared" si="3"/>
        <v>61028</v>
      </c>
      <c r="H19026" s="77"/>
      <c r="I19026" s="77"/>
      <c r="J19026" s="77"/>
      <c r="K19026" s="77"/>
      <c r="L19026" s="77"/>
      <c r="M19026" s="77"/>
    </row>
    <row r="19027" ht="15.75" customHeight="1">
      <c r="A19027" s="79">
        <f t="shared" si="3"/>
        <v>61029</v>
      </c>
      <c r="H19027" s="77"/>
      <c r="I19027" s="77"/>
      <c r="J19027" s="77"/>
      <c r="K19027" s="77"/>
      <c r="L19027" s="77"/>
      <c r="M19027" s="77"/>
    </row>
    <row r="19028" ht="15.75" customHeight="1">
      <c r="A19028" s="79">
        <f t="shared" si="3"/>
        <v>61030</v>
      </c>
      <c r="H19028" s="77"/>
      <c r="I19028" s="77"/>
      <c r="J19028" s="77"/>
      <c r="K19028" s="77"/>
      <c r="L19028" s="77"/>
      <c r="M19028" s="77"/>
    </row>
    <row r="19029" ht="15.75" customHeight="1">
      <c r="A19029" s="79">
        <f t="shared" si="3"/>
        <v>61031</v>
      </c>
      <c r="H19029" s="77"/>
      <c r="I19029" s="77"/>
      <c r="J19029" s="77"/>
      <c r="K19029" s="77"/>
      <c r="L19029" s="77"/>
      <c r="M19029" s="77"/>
    </row>
    <row r="19030" ht="15.75" customHeight="1">
      <c r="A19030" s="79">
        <f t="shared" si="3"/>
        <v>61032</v>
      </c>
      <c r="H19030" s="77"/>
      <c r="I19030" s="77"/>
      <c r="J19030" s="77"/>
      <c r="K19030" s="77"/>
      <c r="L19030" s="77"/>
      <c r="M19030" s="77"/>
    </row>
    <row r="19031" ht="15.75" customHeight="1">
      <c r="A19031" s="79">
        <f t="shared" si="3"/>
        <v>61033</v>
      </c>
      <c r="H19031" s="77"/>
      <c r="I19031" s="77"/>
      <c r="J19031" s="77"/>
      <c r="K19031" s="77"/>
      <c r="L19031" s="77"/>
      <c r="M19031" s="77"/>
    </row>
    <row r="19032" ht="15.75" customHeight="1">
      <c r="A19032" s="79">
        <f t="shared" si="3"/>
        <v>61034</v>
      </c>
      <c r="H19032" s="77"/>
      <c r="I19032" s="77"/>
      <c r="J19032" s="77"/>
      <c r="K19032" s="77"/>
      <c r="L19032" s="77"/>
      <c r="M19032" s="77"/>
    </row>
    <row r="19033" ht="15.75" customHeight="1">
      <c r="A19033" s="79">
        <f t="shared" si="3"/>
        <v>61035</v>
      </c>
      <c r="H19033" s="77"/>
      <c r="I19033" s="77"/>
      <c r="J19033" s="77"/>
      <c r="K19033" s="77"/>
      <c r="L19033" s="77"/>
      <c r="M19033" s="77"/>
    </row>
    <row r="19034" ht="15.75" customHeight="1">
      <c r="A19034" s="79">
        <f t="shared" si="3"/>
        <v>61036</v>
      </c>
      <c r="H19034" s="77"/>
      <c r="I19034" s="77"/>
      <c r="J19034" s="77"/>
      <c r="K19034" s="77"/>
      <c r="L19034" s="77"/>
      <c r="M19034" s="77"/>
    </row>
    <row r="19035" ht="15.75" customHeight="1">
      <c r="A19035" s="79">
        <f t="shared" si="3"/>
        <v>61037</v>
      </c>
      <c r="H19035" s="77"/>
      <c r="I19035" s="77"/>
      <c r="J19035" s="77"/>
      <c r="K19035" s="77"/>
      <c r="L19035" s="77"/>
      <c r="M19035" s="77"/>
    </row>
    <row r="19036" ht="15.75" customHeight="1">
      <c r="A19036" s="79">
        <f t="shared" si="3"/>
        <v>61038</v>
      </c>
      <c r="H19036" s="77"/>
      <c r="I19036" s="77"/>
      <c r="J19036" s="77"/>
      <c r="K19036" s="77"/>
      <c r="L19036" s="77"/>
      <c r="M19036" s="77"/>
    </row>
    <row r="19037" ht="15.75" customHeight="1">
      <c r="A19037" s="79">
        <f t="shared" si="3"/>
        <v>61039</v>
      </c>
      <c r="H19037" s="77"/>
      <c r="I19037" s="77"/>
      <c r="J19037" s="77"/>
      <c r="K19037" s="77"/>
      <c r="L19037" s="77"/>
      <c r="M19037" s="77"/>
    </row>
    <row r="19038" ht="15.75" customHeight="1">
      <c r="A19038" s="79">
        <f t="shared" si="3"/>
        <v>61040</v>
      </c>
      <c r="H19038" s="77"/>
      <c r="I19038" s="77"/>
      <c r="J19038" s="77"/>
      <c r="K19038" s="77"/>
      <c r="L19038" s="77"/>
      <c r="M19038" s="77"/>
    </row>
    <row r="19039" ht="15.75" customHeight="1">
      <c r="A19039" s="79">
        <f t="shared" si="3"/>
        <v>61041</v>
      </c>
      <c r="H19039" s="77"/>
      <c r="I19039" s="77"/>
      <c r="J19039" s="77"/>
      <c r="K19039" s="77"/>
      <c r="L19039" s="77"/>
      <c r="M19039" s="77"/>
    </row>
    <row r="19040" ht="15.75" customHeight="1">
      <c r="A19040" s="79">
        <f t="shared" si="3"/>
        <v>61042</v>
      </c>
      <c r="H19040" s="77"/>
      <c r="I19040" s="77"/>
      <c r="J19040" s="77"/>
      <c r="K19040" s="77"/>
      <c r="L19040" s="77"/>
      <c r="M19040" s="77"/>
    </row>
    <row r="19041" ht="15.75" customHeight="1">
      <c r="A19041" s="79">
        <f t="shared" si="3"/>
        <v>61043</v>
      </c>
      <c r="H19041" s="77"/>
      <c r="I19041" s="77"/>
      <c r="J19041" s="77"/>
      <c r="K19041" s="77"/>
      <c r="L19041" s="77"/>
      <c r="M19041" s="77"/>
    </row>
    <row r="19042" ht="15.75" customHeight="1">
      <c r="A19042" s="79">
        <f t="shared" si="3"/>
        <v>61044</v>
      </c>
      <c r="H19042" s="77"/>
      <c r="I19042" s="77"/>
      <c r="J19042" s="77"/>
      <c r="K19042" s="77"/>
      <c r="L19042" s="77"/>
      <c r="M19042" s="77"/>
    </row>
    <row r="19043" ht="15.75" customHeight="1">
      <c r="A19043" s="79">
        <f t="shared" si="3"/>
        <v>61045</v>
      </c>
      <c r="H19043" s="77"/>
      <c r="I19043" s="77"/>
      <c r="J19043" s="77"/>
      <c r="K19043" s="77"/>
      <c r="L19043" s="77"/>
      <c r="M19043" s="77"/>
    </row>
    <row r="19044" ht="15.75" customHeight="1">
      <c r="A19044" s="79">
        <f t="shared" si="3"/>
        <v>61046</v>
      </c>
      <c r="H19044" s="77"/>
      <c r="I19044" s="77"/>
      <c r="J19044" s="77"/>
      <c r="K19044" s="77"/>
      <c r="L19044" s="77"/>
      <c r="M19044" s="77"/>
    </row>
    <row r="19045" ht="15.75" customHeight="1">
      <c r="A19045" s="79">
        <f t="shared" si="3"/>
        <v>61047</v>
      </c>
      <c r="H19045" s="77"/>
      <c r="I19045" s="77"/>
      <c r="J19045" s="77"/>
      <c r="K19045" s="77"/>
      <c r="L19045" s="77"/>
      <c r="M19045" s="77"/>
    </row>
    <row r="19046" ht="15.75" customHeight="1">
      <c r="A19046" s="79">
        <f t="shared" si="3"/>
        <v>61048</v>
      </c>
      <c r="H19046" s="77"/>
      <c r="I19046" s="77"/>
      <c r="J19046" s="77"/>
      <c r="K19046" s="77"/>
      <c r="L19046" s="77"/>
      <c r="M19046" s="77"/>
    </row>
    <row r="19047" ht="15.75" customHeight="1">
      <c r="A19047" s="79">
        <f t="shared" si="3"/>
        <v>61049</v>
      </c>
      <c r="H19047" s="77"/>
      <c r="I19047" s="77"/>
      <c r="J19047" s="77"/>
      <c r="K19047" s="77"/>
      <c r="L19047" s="77"/>
      <c r="M19047" s="77"/>
    </row>
    <row r="19048" ht="15.75" customHeight="1">
      <c r="A19048" s="79">
        <f t="shared" si="3"/>
        <v>61050</v>
      </c>
      <c r="H19048" s="77"/>
      <c r="I19048" s="77"/>
      <c r="J19048" s="77"/>
      <c r="K19048" s="77"/>
      <c r="L19048" s="77"/>
      <c r="M19048" s="77"/>
    </row>
    <row r="19049" ht="15.75" customHeight="1">
      <c r="A19049" s="79">
        <f t="shared" si="3"/>
        <v>61051</v>
      </c>
      <c r="H19049" s="77"/>
      <c r="I19049" s="77"/>
      <c r="J19049" s="77"/>
      <c r="K19049" s="77"/>
      <c r="L19049" s="77"/>
      <c r="M19049" s="77"/>
    </row>
    <row r="19050" ht="15.75" customHeight="1">
      <c r="A19050" s="79">
        <f t="shared" si="3"/>
        <v>61052</v>
      </c>
      <c r="H19050" s="77"/>
      <c r="I19050" s="77"/>
      <c r="J19050" s="77"/>
      <c r="K19050" s="77"/>
      <c r="L19050" s="77"/>
      <c r="M19050" s="77"/>
    </row>
    <row r="19051" ht="15.75" customHeight="1">
      <c r="A19051" s="79">
        <f t="shared" si="3"/>
        <v>61053</v>
      </c>
      <c r="H19051" s="77"/>
      <c r="I19051" s="77"/>
      <c r="J19051" s="77"/>
      <c r="K19051" s="77"/>
      <c r="L19051" s="77"/>
      <c r="M19051" s="77"/>
    </row>
    <row r="19052" ht="15.75" customHeight="1">
      <c r="A19052" s="79">
        <f t="shared" si="3"/>
        <v>61054</v>
      </c>
      <c r="H19052" s="77"/>
      <c r="I19052" s="77"/>
      <c r="J19052" s="77"/>
      <c r="K19052" s="77"/>
      <c r="L19052" s="77"/>
      <c r="M19052" s="77"/>
    </row>
    <row r="19053" ht="15.75" customHeight="1">
      <c r="A19053" s="79">
        <f t="shared" si="3"/>
        <v>61055</v>
      </c>
      <c r="H19053" s="77"/>
      <c r="I19053" s="77"/>
      <c r="J19053" s="77"/>
      <c r="K19053" s="77"/>
      <c r="L19053" s="77"/>
      <c r="M19053" s="77"/>
    </row>
    <row r="19054" ht="15.75" customHeight="1">
      <c r="A19054" s="79">
        <f t="shared" si="3"/>
        <v>61056</v>
      </c>
      <c r="H19054" s="77"/>
      <c r="I19054" s="77"/>
      <c r="J19054" s="77"/>
      <c r="K19054" s="77"/>
      <c r="L19054" s="77"/>
      <c r="M19054" s="77"/>
    </row>
    <row r="19055" ht="15.75" customHeight="1">
      <c r="A19055" s="79">
        <f t="shared" si="3"/>
        <v>61057</v>
      </c>
      <c r="H19055" s="77"/>
      <c r="I19055" s="77"/>
      <c r="J19055" s="77"/>
      <c r="K19055" s="77"/>
      <c r="L19055" s="77"/>
      <c r="M19055" s="77"/>
    </row>
    <row r="19056" ht="15.75" customHeight="1">
      <c r="A19056" s="79">
        <f t="shared" si="3"/>
        <v>61058</v>
      </c>
      <c r="H19056" s="77"/>
      <c r="I19056" s="77"/>
      <c r="J19056" s="77"/>
      <c r="K19056" s="77"/>
      <c r="L19056" s="77"/>
      <c r="M19056" s="77"/>
    </row>
    <row r="19057" ht="15.75" customHeight="1">
      <c r="A19057" s="79">
        <f t="shared" si="3"/>
        <v>61059</v>
      </c>
      <c r="H19057" s="77"/>
      <c r="I19057" s="77"/>
      <c r="J19057" s="77"/>
      <c r="K19057" s="77"/>
      <c r="L19057" s="77"/>
      <c r="M19057" s="77"/>
    </row>
    <row r="19058" ht="15.75" customHeight="1">
      <c r="A19058" s="79">
        <f t="shared" si="3"/>
        <v>61060</v>
      </c>
      <c r="H19058" s="77"/>
      <c r="I19058" s="77"/>
      <c r="J19058" s="77"/>
      <c r="K19058" s="77"/>
      <c r="L19058" s="77"/>
      <c r="M19058" s="77"/>
    </row>
    <row r="19059" ht="15.75" customHeight="1">
      <c r="A19059" s="79">
        <f t="shared" si="3"/>
        <v>61061</v>
      </c>
      <c r="H19059" s="77"/>
      <c r="I19059" s="77"/>
      <c r="J19059" s="77"/>
      <c r="K19059" s="77"/>
      <c r="L19059" s="77"/>
      <c r="M19059" s="77"/>
    </row>
    <row r="19060" ht="15.75" customHeight="1">
      <c r="A19060" s="79">
        <f t="shared" si="3"/>
        <v>61062</v>
      </c>
      <c r="H19060" s="77"/>
      <c r="I19060" s="77"/>
      <c r="J19060" s="77"/>
      <c r="K19060" s="77"/>
      <c r="L19060" s="77"/>
      <c r="M19060" s="77"/>
    </row>
    <row r="19061" ht="15.75" customHeight="1">
      <c r="A19061" s="79">
        <f t="shared" si="3"/>
        <v>61063</v>
      </c>
      <c r="H19061" s="77"/>
      <c r="I19061" s="77"/>
      <c r="J19061" s="77"/>
      <c r="K19061" s="77"/>
      <c r="L19061" s="77"/>
      <c r="M19061" s="77"/>
    </row>
    <row r="19062" ht="15.75" customHeight="1">
      <c r="A19062" s="79">
        <f t="shared" si="3"/>
        <v>61064</v>
      </c>
      <c r="H19062" s="77"/>
      <c r="I19062" s="77"/>
      <c r="J19062" s="77"/>
      <c r="K19062" s="77"/>
      <c r="L19062" s="77"/>
      <c r="M19062" s="77"/>
    </row>
    <row r="19063" ht="15.75" customHeight="1">
      <c r="A19063" s="79">
        <f t="shared" si="3"/>
        <v>61065</v>
      </c>
      <c r="H19063" s="77"/>
      <c r="I19063" s="77"/>
      <c r="J19063" s="77"/>
      <c r="K19063" s="77"/>
      <c r="L19063" s="77"/>
      <c r="M19063" s="77"/>
    </row>
    <row r="19064" ht="15.75" customHeight="1">
      <c r="A19064" s="79">
        <f t="shared" si="3"/>
        <v>61066</v>
      </c>
      <c r="H19064" s="77"/>
      <c r="I19064" s="77"/>
      <c r="J19064" s="77"/>
      <c r="K19064" s="77"/>
      <c r="L19064" s="77"/>
      <c r="M19064" s="77"/>
    </row>
    <row r="19065" ht="15.75" customHeight="1">
      <c r="A19065" s="79">
        <f t="shared" si="3"/>
        <v>61067</v>
      </c>
      <c r="H19065" s="77"/>
      <c r="I19065" s="77"/>
      <c r="J19065" s="77"/>
      <c r="K19065" s="77"/>
      <c r="L19065" s="77"/>
      <c r="M19065" s="77"/>
    </row>
    <row r="19066" ht="15.75" customHeight="1">
      <c r="A19066" s="79">
        <f t="shared" si="3"/>
        <v>61068</v>
      </c>
      <c r="H19066" s="77"/>
      <c r="I19066" s="77"/>
      <c r="J19066" s="77"/>
      <c r="K19066" s="77"/>
      <c r="L19066" s="77"/>
      <c r="M19066" s="77"/>
    </row>
    <row r="19067" ht="15.75" customHeight="1">
      <c r="A19067" s="79">
        <f t="shared" si="3"/>
        <v>61069</v>
      </c>
      <c r="H19067" s="77"/>
      <c r="I19067" s="77"/>
      <c r="J19067" s="77"/>
      <c r="K19067" s="77"/>
      <c r="L19067" s="77"/>
      <c r="M19067" s="77"/>
    </row>
    <row r="19068" ht="15.75" customHeight="1">
      <c r="A19068" s="79">
        <f t="shared" si="3"/>
        <v>61070</v>
      </c>
      <c r="H19068" s="77"/>
      <c r="I19068" s="77"/>
      <c r="J19068" s="77"/>
      <c r="K19068" s="77"/>
      <c r="L19068" s="77"/>
      <c r="M19068" s="77"/>
    </row>
    <row r="19069" ht="15.75" customHeight="1">
      <c r="A19069" s="79">
        <f t="shared" si="3"/>
        <v>61071</v>
      </c>
      <c r="H19069" s="77"/>
      <c r="I19069" s="77"/>
      <c r="J19069" s="77"/>
      <c r="K19069" s="77"/>
      <c r="L19069" s="77"/>
      <c r="M19069" s="77"/>
    </row>
    <row r="19070" ht="15.75" customHeight="1">
      <c r="A19070" s="79">
        <f t="shared" si="3"/>
        <v>61072</v>
      </c>
      <c r="H19070" s="77"/>
      <c r="I19070" s="77"/>
      <c r="J19070" s="77"/>
      <c r="K19070" s="77"/>
      <c r="L19070" s="77"/>
      <c r="M19070" s="77"/>
    </row>
    <row r="19071" ht="15.75" customHeight="1">
      <c r="A19071" s="79">
        <f t="shared" si="3"/>
        <v>61073</v>
      </c>
      <c r="H19071" s="77"/>
      <c r="I19071" s="77"/>
      <c r="J19071" s="77"/>
      <c r="K19071" s="77"/>
      <c r="L19071" s="77"/>
      <c r="M19071" s="77"/>
    </row>
    <row r="19072" ht="15.75" customHeight="1">
      <c r="A19072" s="79">
        <f t="shared" si="3"/>
        <v>61074</v>
      </c>
      <c r="H19072" s="77"/>
      <c r="I19072" s="77"/>
      <c r="J19072" s="77"/>
      <c r="K19072" s="77"/>
      <c r="L19072" s="77"/>
      <c r="M19072" s="77"/>
    </row>
    <row r="19073" ht="15.75" customHeight="1">
      <c r="A19073" s="79">
        <f t="shared" si="3"/>
        <v>61075</v>
      </c>
      <c r="H19073" s="77"/>
      <c r="I19073" s="77"/>
      <c r="J19073" s="77"/>
      <c r="K19073" s="77"/>
      <c r="L19073" s="77"/>
      <c r="M19073" s="77"/>
    </row>
    <row r="19074" ht="15.75" customHeight="1">
      <c r="A19074" s="79">
        <f t="shared" si="3"/>
        <v>61076</v>
      </c>
      <c r="H19074" s="77"/>
      <c r="I19074" s="77"/>
      <c r="J19074" s="77"/>
      <c r="K19074" s="77"/>
      <c r="L19074" s="77"/>
      <c r="M19074" s="77"/>
    </row>
    <row r="19075" ht="15.75" customHeight="1">
      <c r="A19075" s="79">
        <f t="shared" si="3"/>
        <v>61077</v>
      </c>
      <c r="H19075" s="77"/>
      <c r="I19075" s="77"/>
      <c r="J19075" s="77"/>
      <c r="K19075" s="77"/>
      <c r="L19075" s="77"/>
      <c r="M19075" s="77"/>
    </row>
    <row r="19076" ht="15.75" customHeight="1">
      <c r="A19076" s="79">
        <f t="shared" si="3"/>
        <v>61078</v>
      </c>
      <c r="H19076" s="77"/>
      <c r="I19076" s="77"/>
      <c r="J19076" s="77"/>
      <c r="K19076" s="77"/>
      <c r="L19076" s="77"/>
      <c r="M19076" s="77"/>
    </row>
    <row r="19077" ht="15.75" customHeight="1">
      <c r="A19077" s="79">
        <f t="shared" si="3"/>
        <v>61079</v>
      </c>
      <c r="H19077" s="77"/>
      <c r="I19077" s="77"/>
      <c r="J19077" s="77"/>
      <c r="K19077" s="77"/>
      <c r="L19077" s="77"/>
      <c r="M19077" s="77"/>
    </row>
    <row r="19078" ht="15.75" customHeight="1">
      <c r="A19078" s="79">
        <f t="shared" si="3"/>
        <v>61080</v>
      </c>
      <c r="H19078" s="77"/>
      <c r="I19078" s="77"/>
      <c r="J19078" s="77"/>
      <c r="K19078" s="77"/>
      <c r="L19078" s="77"/>
      <c r="M19078" s="77"/>
    </row>
    <row r="19079" ht="15.75" customHeight="1">
      <c r="A19079" s="79">
        <f t="shared" si="3"/>
        <v>61081</v>
      </c>
      <c r="H19079" s="77"/>
      <c r="I19079" s="77"/>
      <c r="J19079" s="77"/>
      <c r="K19079" s="77"/>
      <c r="L19079" s="77"/>
      <c r="M19079" s="77"/>
    </row>
    <row r="19080" ht="15.75" customHeight="1">
      <c r="A19080" s="79">
        <f t="shared" si="3"/>
        <v>61082</v>
      </c>
      <c r="H19080" s="77"/>
      <c r="I19080" s="77"/>
      <c r="J19080" s="77"/>
      <c r="K19080" s="77"/>
      <c r="L19080" s="77"/>
      <c r="M19080" s="77"/>
    </row>
    <row r="19081" ht="15.75" customHeight="1">
      <c r="A19081" s="79">
        <f t="shared" si="3"/>
        <v>61083</v>
      </c>
      <c r="H19081" s="77"/>
      <c r="I19081" s="77"/>
      <c r="J19081" s="77"/>
      <c r="K19081" s="77"/>
      <c r="L19081" s="77"/>
      <c r="M19081" s="77"/>
    </row>
    <row r="19082" ht="15.75" customHeight="1">
      <c r="A19082" s="79">
        <f t="shared" si="3"/>
        <v>61084</v>
      </c>
      <c r="H19082" s="77"/>
      <c r="I19082" s="77"/>
      <c r="J19082" s="77"/>
      <c r="K19082" s="77"/>
      <c r="L19082" s="77"/>
      <c r="M19082" s="77"/>
    </row>
    <row r="19083" ht="15.75" customHeight="1">
      <c r="A19083" s="79">
        <f t="shared" si="3"/>
        <v>61085</v>
      </c>
      <c r="H19083" s="77"/>
      <c r="I19083" s="77"/>
      <c r="J19083" s="77"/>
      <c r="K19083" s="77"/>
      <c r="L19083" s="77"/>
      <c r="M19083" s="77"/>
    </row>
    <row r="19084" ht="15.75" customHeight="1">
      <c r="A19084" s="79">
        <f t="shared" si="3"/>
        <v>61086</v>
      </c>
      <c r="H19084" s="77"/>
      <c r="I19084" s="77"/>
      <c r="J19084" s="77"/>
      <c r="K19084" s="77"/>
      <c r="L19084" s="77"/>
      <c r="M19084" s="77"/>
    </row>
    <row r="19085" ht="15.75" customHeight="1">
      <c r="A19085" s="79">
        <f t="shared" si="3"/>
        <v>61087</v>
      </c>
      <c r="H19085" s="77"/>
      <c r="I19085" s="77"/>
      <c r="J19085" s="77"/>
      <c r="K19085" s="77"/>
      <c r="L19085" s="77"/>
      <c r="M19085" s="77"/>
    </row>
    <row r="19086" ht="15.75" customHeight="1">
      <c r="A19086" s="79">
        <f t="shared" si="3"/>
        <v>61088</v>
      </c>
      <c r="H19086" s="77"/>
      <c r="I19086" s="77"/>
      <c r="J19086" s="77"/>
      <c r="K19086" s="77"/>
      <c r="L19086" s="77"/>
      <c r="M19086" s="77"/>
    </row>
    <row r="19087" ht="15.75" customHeight="1">
      <c r="A19087" s="79">
        <f t="shared" si="3"/>
        <v>61089</v>
      </c>
      <c r="H19087" s="77"/>
      <c r="I19087" s="77"/>
      <c r="J19087" s="77"/>
      <c r="K19087" s="77"/>
      <c r="L19087" s="77"/>
      <c r="M19087" s="77"/>
    </row>
    <row r="19088" ht="15.75" customHeight="1">
      <c r="A19088" s="79">
        <f t="shared" si="3"/>
        <v>61090</v>
      </c>
      <c r="H19088" s="77"/>
      <c r="I19088" s="77"/>
      <c r="J19088" s="77"/>
      <c r="K19088" s="77"/>
      <c r="L19088" s="77"/>
      <c r="M19088" s="77"/>
    </row>
    <row r="19089" ht="15.75" customHeight="1">
      <c r="A19089" s="79">
        <f t="shared" si="3"/>
        <v>61091</v>
      </c>
      <c r="H19089" s="77"/>
      <c r="I19089" s="77"/>
      <c r="J19089" s="77"/>
      <c r="K19089" s="77"/>
      <c r="L19089" s="77"/>
      <c r="M19089" s="77"/>
    </row>
    <row r="19090" ht="15.75" customHeight="1">
      <c r="A19090" s="79">
        <f t="shared" si="3"/>
        <v>61092</v>
      </c>
      <c r="H19090" s="77"/>
      <c r="I19090" s="77"/>
      <c r="J19090" s="77"/>
      <c r="K19090" s="77"/>
      <c r="L19090" s="77"/>
      <c r="M19090" s="77"/>
    </row>
    <row r="19091" ht="15.75" customHeight="1">
      <c r="A19091" s="79">
        <f t="shared" si="3"/>
        <v>61093</v>
      </c>
      <c r="H19091" s="77"/>
      <c r="I19091" s="77"/>
      <c r="J19091" s="77"/>
      <c r="K19091" s="77"/>
      <c r="L19091" s="77"/>
      <c r="M19091" s="77"/>
    </row>
    <row r="19092" ht="15.75" customHeight="1">
      <c r="A19092" s="79">
        <f t="shared" si="3"/>
        <v>61094</v>
      </c>
      <c r="H19092" s="77"/>
      <c r="I19092" s="77"/>
      <c r="J19092" s="77"/>
      <c r="K19092" s="77"/>
      <c r="L19092" s="77"/>
      <c r="M19092" s="77"/>
    </row>
    <row r="19093" ht="15.75" customHeight="1">
      <c r="A19093" s="79">
        <f t="shared" si="3"/>
        <v>61095</v>
      </c>
      <c r="H19093" s="77"/>
      <c r="I19093" s="77"/>
      <c r="J19093" s="77"/>
      <c r="K19093" s="77"/>
      <c r="L19093" s="77"/>
      <c r="M19093" s="77"/>
    </row>
    <row r="19094" ht="15.75" customHeight="1">
      <c r="A19094" s="79">
        <f t="shared" si="3"/>
        <v>61096</v>
      </c>
      <c r="H19094" s="77"/>
      <c r="I19094" s="77"/>
      <c r="J19094" s="77"/>
      <c r="K19094" s="77"/>
      <c r="L19094" s="77"/>
      <c r="M19094" s="77"/>
    </row>
    <row r="19095" ht="15.75" customHeight="1">
      <c r="A19095" s="79">
        <f t="shared" si="3"/>
        <v>61097</v>
      </c>
      <c r="H19095" s="77"/>
      <c r="I19095" s="77"/>
      <c r="J19095" s="77"/>
      <c r="K19095" s="77"/>
      <c r="L19095" s="77"/>
      <c r="M19095" s="77"/>
    </row>
    <row r="19096" ht="15.75" customHeight="1">
      <c r="A19096" s="79">
        <f t="shared" si="3"/>
        <v>61098</v>
      </c>
      <c r="H19096" s="77"/>
      <c r="I19096" s="77"/>
      <c r="J19096" s="77"/>
      <c r="K19096" s="77"/>
      <c r="L19096" s="77"/>
      <c r="M19096" s="77"/>
    </row>
    <row r="19097" ht="15.75" customHeight="1">
      <c r="A19097" s="79">
        <f t="shared" si="3"/>
        <v>61099</v>
      </c>
      <c r="H19097" s="77"/>
      <c r="I19097" s="77"/>
      <c r="J19097" s="77"/>
      <c r="K19097" s="77"/>
      <c r="L19097" s="77"/>
      <c r="M19097" s="77"/>
    </row>
    <row r="19098" ht="15.75" customHeight="1">
      <c r="A19098" s="79">
        <f t="shared" si="3"/>
        <v>61100</v>
      </c>
      <c r="H19098" s="77"/>
      <c r="I19098" s="77"/>
      <c r="J19098" s="77"/>
      <c r="K19098" s="77"/>
      <c r="L19098" s="77"/>
      <c r="M19098" s="77"/>
    </row>
    <row r="19099" ht="15.75" customHeight="1">
      <c r="A19099" s="79">
        <f t="shared" si="3"/>
        <v>61101</v>
      </c>
      <c r="H19099" s="77"/>
      <c r="I19099" s="77"/>
      <c r="J19099" s="77"/>
      <c r="K19099" s="77"/>
      <c r="L19099" s="77"/>
      <c r="M19099" s="77"/>
    </row>
    <row r="19100" ht="15.75" customHeight="1">
      <c r="A19100" s="79">
        <f t="shared" si="3"/>
        <v>61102</v>
      </c>
      <c r="H19100" s="77"/>
      <c r="I19100" s="77"/>
      <c r="J19100" s="77"/>
      <c r="K19100" s="77"/>
      <c r="L19100" s="77"/>
      <c r="M19100" s="77"/>
    </row>
    <row r="19101" ht="15.75" customHeight="1">
      <c r="A19101" s="79">
        <f t="shared" si="3"/>
        <v>61103</v>
      </c>
      <c r="H19101" s="77"/>
      <c r="I19101" s="77"/>
      <c r="J19101" s="77"/>
      <c r="K19101" s="77"/>
      <c r="L19101" s="77"/>
      <c r="M19101" s="77"/>
    </row>
    <row r="19102" ht="15.75" customHeight="1">
      <c r="A19102" s="79">
        <f t="shared" si="3"/>
        <v>61104</v>
      </c>
      <c r="H19102" s="77"/>
      <c r="I19102" s="77"/>
      <c r="J19102" s="77"/>
      <c r="K19102" s="77"/>
      <c r="L19102" s="77"/>
      <c r="M19102" s="77"/>
    </row>
    <row r="19103" ht="15.75" customHeight="1">
      <c r="A19103" s="79">
        <f t="shared" si="3"/>
        <v>61105</v>
      </c>
      <c r="H19103" s="77"/>
      <c r="I19103" s="77"/>
      <c r="J19103" s="77"/>
      <c r="K19103" s="77"/>
      <c r="L19103" s="77"/>
      <c r="M19103" s="77"/>
    </row>
    <row r="19104" ht="15.75" customHeight="1">
      <c r="A19104" s="79">
        <f t="shared" si="3"/>
        <v>61106</v>
      </c>
      <c r="H19104" s="77"/>
      <c r="I19104" s="77"/>
      <c r="J19104" s="77"/>
      <c r="K19104" s="77"/>
      <c r="L19104" s="77"/>
      <c r="M19104" s="77"/>
    </row>
    <row r="19105" ht="15.75" customHeight="1">
      <c r="A19105" s="79">
        <f t="shared" si="3"/>
        <v>61107</v>
      </c>
      <c r="H19105" s="77"/>
      <c r="I19105" s="77"/>
      <c r="J19105" s="77"/>
      <c r="K19105" s="77"/>
      <c r="L19105" s="77"/>
      <c r="M19105" s="77"/>
    </row>
    <row r="19106" ht="15.75" customHeight="1">
      <c r="A19106" s="79">
        <f t="shared" si="3"/>
        <v>61108</v>
      </c>
      <c r="H19106" s="77"/>
      <c r="I19106" s="77"/>
      <c r="J19106" s="77"/>
      <c r="K19106" s="77"/>
      <c r="L19106" s="77"/>
      <c r="M19106" s="77"/>
    </row>
    <row r="19107" ht="15.75" customHeight="1">
      <c r="A19107" s="79">
        <f t="shared" si="3"/>
        <v>61109</v>
      </c>
      <c r="H19107" s="77"/>
      <c r="I19107" s="77"/>
      <c r="J19107" s="77"/>
      <c r="K19107" s="77"/>
      <c r="L19107" s="77"/>
      <c r="M19107" s="77"/>
    </row>
    <row r="19108" ht="15.75" customHeight="1">
      <c r="A19108" s="79">
        <f t="shared" si="3"/>
        <v>61110</v>
      </c>
      <c r="H19108" s="77"/>
      <c r="I19108" s="77"/>
      <c r="J19108" s="77"/>
      <c r="K19108" s="77"/>
      <c r="L19108" s="77"/>
      <c r="M19108" s="77"/>
    </row>
    <row r="19109" ht="15.75" customHeight="1">
      <c r="A19109" s="79">
        <f t="shared" si="3"/>
        <v>61111</v>
      </c>
      <c r="H19109" s="77"/>
      <c r="I19109" s="77"/>
      <c r="J19109" s="77"/>
      <c r="K19109" s="77"/>
      <c r="L19109" s="77"/>
      <c r="M19109" s="77"/>
    </row>
    <row r="19110" ht="15.75" customHeight="1">
      <c r="A19110" s="79">
        <f t="shared" si="3"/>
        <v>61112</v>
      </c>
      <c r="H19110" s="77"/>
      <c r="I19110" s="77"/>
      <c r="J19110" s="77"/>
      <c r="K19110" s="77"/>
      <c r="L19110" s="77"/>
      <c r="M19110" s="77"/>
    </row>
    <row r="19111" ht="15.75" customHeight="1">
      <c r="A19111" s="79">
        <f t="shared" si="3"/>
        <v>61113</v>
      </c>
      <c r="H19111" s="77"/>
      <c r="I19111" s="77"/>
      <c r="J19111" s="77"/>
      <c r="K19111" s="77"/>
      <c r="L19111" s="77"/>
      <c r="M19111" s="77"/>
    </row>
    <row r="19112" ht="15.75" customHeight="1">
      <c r="A19112" s="79">
        <f t="shared" si="3"/>
        <v>61114</v>
      </c>
      <c r="H19112" s="77"/>
      <c r="I19112" s="77"/>
      <c r="J19112" s="77"/>
      <c r="K19112" s="77"/>
      <c r="L19112" s="77"/>
      <c r="M19112" s="77"/>
    </row>
    <row r="19113" ht="15.75" customHeight="1">
      <c r="A19113" s="79">
        <f t="shared" si="3"/>
        <v>61115</v>
      </c>
      <c r="H19113" s="77"/>
      <c r="I19113" s="77"/>
      <c r="J19113" s="77"/>
      <c r="K19113" s="77"/>
      <c r="L19113" s="77"/>
      <c r="M19113" s="77"/>
    </row>
    <row r="19114" ht="15.75" customHeight="1">
      <c r="A19114" s="79">
        <f t="shared" si="3"/>
        <v>61116</v>
      </c>
      <c r="H19114" s="77"/>
      <c r="I19114" s="77"/>
      <c r="J19114" s="77"/>
      <c r="K19114" s="77"/>
      <c r="L19114" s="77"/>
      <c r="M19114" s="77"/>
    </row>
    <row r="19115" ht="15.75" customHeight="1">
      <c r="A19115" s="79">
        <f t="shared" si="3"/>
        <v>61117</v>
      </c>
      <c r="H19115" s="77"/>
      <c r="I19115" s="77"/>
      <c r="J19115" s="77"/>
      <c r="K19115" s="77"/>
      <c r="L19115" s="77"/>
      <c r="M19115" s="77"/>
    </row>
    <row r="19116" ht="15.75" customHeight="1">
      <c r="A19116" s="79">
        <f t="shared" si="3"/>
        <v>61118</v>
      </c>
      <c r="H19116" s="77"/>
      <c r="I19116" s="77"/>
      <c r="J19116" s="77"/>
      <c r="K19116" s="77"/>
      <c r="L19116" s="77"/>
      <c r="M19116" s="77"/>
    </row>
    <row r="19117" ht="15.75" customHeight="1">
      <c r="A19117" s="79">
        <f t="shared" si="3"/>
        <v>61119</v>
      </c>
      <c r="H19117" s="77"/>
      <c r="I19117" s="77"/>
      <c r="J19117" s="77"/>
      <c r="K19117" s="77"/>
      <c r="L19117" s="77"/>
      <c r="M19117" s="77"/>
    </row>
    <row r="19118" ht="15.75" customHeight="1">
      <c r="A19118" s="79">
        <f t="shared" si="3"/>
        <v>61120</v>
      </c>
      <c r="H19118" s="77"/>
      <c r="I19118" s="77"/>
      <c r="J19118" s="77"/>
      <c r="K19118" s="77"/>
      <c r="L19118" s="77"/>
      <c r="M19118" s="77"/>
    </row>
    <row r="19119" ht="15.75" customHeight="1">
      <c r="A19119" s="79">
        <f t="shared" si="3"/>
        <v>61121</v>
      </c>
      <c r="H19119" s="77"/>
      <c r="I19119" s="77"/>
      <c r="J19119" s="77"/>
      <c r="K19119" s="77"/>
      <c r="L19119" s="77"/>
      <c r="M19119" s="77"/>
    </row>
    <row r="19120" ht="15.75" customHeight="1">
      <c r="A19120" s="79">
        <f t="shared" si="3"/>
        <v>61122</v>
      </c>
      <c r="H19120" s="77"/>
      <c r="I19120" s="77"/>
      <c r="J19120" s="77"/>
      <c r="K19120" s="77"/>
      <c r="L19120" s="77"/>
      <c r="M19120" s="77"/>
    </row>
    <row r="19121" ht="15.75" customHeight="1">
      <c r="A19121" s="79">
        <f t="shared" si="3"/>
        <v>61123</v>
      </c>
      <c r="H19121" s="77"/>
      <c r="I19121" s="77"/>
      <c r="J19121" s="77"/>
      <c r="K19121" s="77"/>
      <c r="L19121" s="77"/>
      <c r="M19121" s="77"/>
    </row>
    <row r="19122" ht="15.75" customHeight="1">
      <c r="A19122" s="79">
        <f t="shared" si="3"/>
        <v>61124</v>
      </c>
      <c r="H19122" s="77"/>
      <c r="I19122" s="77"/>
      <c r="J19122" s="77"/>
      <c r="K19122" s="77"/>
      <c r="L19122" s="77"/>
      <c r="M19122" s="77"/>
    </row>
    <row r="19123" ht="15.75" customHeight="1">
      <c r="A19123" s="79">
        <f t="shared" si="3"/>
        <v>61125</v>
      </c>
      <c r="H19123" s="77"/>
      <c r="I19123" s="77"/>
      <c r="J19123" s="77"/>
      <c r="K19123" s="77"/>
      <c r="L19123" s="77"/>
      <c r="M19123" s="77"/>
    </row>
    <row r="19124" ht="15.75" customHeight="1">
      <c r="A19124" s="79">
        <f t="shared" si="3"/>
        <v>61126</v>
      </c>
      <c r="H19124" s="77"/>
      <c r="I19124" s="77"/>
      <c r="J19124" s="77"/>
      <c r="K19124" s="77"/>
      <c r="L19124" s="77"/>
      <c r="M19124" s="77"/>
    </row>
    <row r="19125" ht="15.75" customHeight="1">
      <c r="A19125" s="79">
        <f t="shared" si="3"/>
        <v>61127</v>
      </c>
      <c r="H19125" s="77"/>
      <c r="I19125" s="77"/>
      <c r="J19125" s="77"/>
      <c r="K19125" s="77"/>
      <c r="L19125" s="77"/>
      <c r="M19125" s="77"/>
    </row>
    <row r="19126" ht="15.75" customHeight="1">
      <c r="A19126" s="79">
        <f t="shared" si="3"/>
        <v>61128</v>
      </c>
      <c r="H19126" s="77"/>
      <c r="I19126" s="77"/>
      <c r="J19126" s="77"/>
      <c r="K19126" s="77"/>
      <c r="L19126" s="77"/>
      <c r="M19126" s="77"/>
    </row>
    <row r="19127" ht="15.75" customHeight="1">
      <c r="A19127" s="79">
        <f t="shared" si="3"/>
        <v>61129</v>
      </c>
      <c r="H19127" s="77"/>
      <c r="I19127" s="77"/>
      <c r="J19127" s="77"/>
      <c r="K19127" s="77"/>
      <c r="L19127" s="77"/>
      <c r="M19127" s="77"/>
    </row>
    <row r="19128" ht="15.75" customHeight="1">
      <c r="A19128" s="79">
        <f t="shared" si="3"/>
        <v>61130</v>
      </c>
      <c r="H19128" s="77"/>
      <c r="I19128" s="77"/>
      <c r="J19128" s="77"/>
      <c r="K19128" s="77"/>
      <c r="L19128" s="77"/>
      <c r="M19128" s="77"/>
    </row>
    <row r="19129" ht="15.75" customHeight="1">
      <c r="A19129" s="79">
        <f t="shared" si="3"/>
        <v>61131</v>
      </c>
      <c r="H19129" s="77"/>
      <c r="I19129" s="77"/>
      <c r="J19129" s="77"/>
      <c r="K19129" s="77"/>
      <c r="L19129" s="77"/>
      <c r="M19129" s="77"/>
    </row>
    <row r="19130" ht="15.75" customHeight="1">
      <c r="A19130" s="79">
        <f t="shared" si="3"/>
        <v>61132</v>
      </c>
      <c r="H19130" s="77"/>
      <c r="I19130" s="77"/>
      <c r="J19130" s="77"/>
      <c r="K19130" s="77"/>
      <c r="L19130" s="77"/>
      <c r="M19130" s="77"/>
    </row>
    <row r="19131" ht="15.75" customHeight="1">
      <c r="A19131" s="79">
        <f t="shared" si="3"/>
        <v>61133</v>
      </c>
      <c r="H19131" s="77"/>
      <c r="I19131" s="77"/>
      <c r="J19131" s="77"/>
      <c r="K19131" s="77"/>
      <c r="L19131" s="77"/>
      <c r="M19131" s="77"/>
    </row>
    <row r="19132" ht="15.75" customHeight="1">
      <c r="A19132" s="79">
        <f t="shared" si="3"/>
        <v>61134</v>
      </c>
      <c r="H19132" s="77"/>
      <c r="I19132" s="77"/>
      <c r="J19132" s="77"/>
      <c r="K19132" s="77"/>
      <c r="L19132" s="77"/>
      <c r="M19132" s="77"/>
    </row>
    <row r="19133" ht="15.75" customHeight="1">
      <c r="A19133" s="79">
        <f t="shared" si="3"/>
        <v>61135</v>
      </c>
      <c r="H19133" s="77"/>
      <c r="I19133" s="77"/>
      <c r="J19133" s="77"/>
      <c r="K19133" s="77"/>
      <c r="L19133" s="77"/>
      <c r="M19133" s="77"/>
    </row>
    <row r="19134" ht="15.75" customHeight="1">
      <c r="A19134" s="79">
        <f t="shared" si="3"/>
        <v>61136</v>
      </c>
      <c r="H19134" s="77"/>
      <c r="I19134" s="77"/>
      <c r="J19134" s="77"/>
      <c r="K19134" s="77"/>
      <c r="L19134" s="77"/>
      <c r="M19134" s="77"/>
    </row>
    <row r="19135" ht="15.75" customHeight="1">
      <c r="A19135" s="79">
        <f t="shared" si="3"/>
        <v>61137</v>
      </c>
      <c r="H19135" s="77"/>
      <c r="I19135" s="77"/>
      <c r="J19135" s="77"/>
      <c r="K19135" s="77"/>
      <c r="L19135" s="77"/>
      <c r="M19135" s="77"/>
    </row>
    <row r="19136" ht="15.75" customHeight="1">
      <c r="A19136" s="79">
        <f t="shared" si="3"/>
        <v>61138</v>
      </c>
      <c r="H19136" s="77"/>
      <c r="I19136" s="77"/>
      <c r="J19136" s="77"/>
      <c r="K19136" s="77"/>
      <c r="L19136" s="77"/>
      <c r="M19136" s="77"/>
    </row>
    <row r="19137" ht="15.75" customHeight="1">
      <c r="A19137" s="79">
        <f t="shared" si="3"/>
        <v>61139</v>
      </c>
      <c r="H19137" s="77"/>
      <c r="I19137" s="77"/>
      <c r="J19137" s="77"/>
      <c r="K19137" s="77"/>
      <c r="L19137" s="77"/>
      <c r="M19137" s="77"/>
    </row>
    <row r="19138" ht="15.75" customHeight="1">
      <c r="A19138" s="79">
        <f t="shared" si="3"/>
        <v>61140</v>
      </c>
      <c r="H19138" s="77"/>
      <c r="I19138" s="77"/>
      <c r="J19138" s="77"/>
      <c r="K19138" s="77"/>
      <c r="L19138" s="77"/>
      <c r="M19138" s="77"/>
    </row>
    <row r="19139" ht="15.75" customHeight="1">
      <c r="A19139" s="79">
        <f t="shared" si="3"/>
        <v>61141</v>
      </c>
      <c r="H19139" s="77"/>
      <c r="I19139" s="77"/>
      <c r="J19139" s="77"/>
      <c r="K19139" s="77"/>
      <c r="L19139" s="77"/>
      <c r="M19139" s="77"/>
    </row>
    <row r="19140" ht="15.75" customHeight="1">
      <c r="A19140" s="79">
        <f t="shared" si="3"/>
        <v>61142</v>
      </c>
      <c r="H19140" s="77"/>
      <c r="I19140" s="77"/>
      <c r="J19140" s="77"/>
      <c r="K19140" s="77"/>
      <c r="L19140" s="77"/>
      <c r="M19140" s="77"/>
    </row>
    <row r="19141" ht="15.75" customHeight="1">
      <c r="A19141" s="79">
        <f t="shared" si="3"/>
        <v>61143</v>
      </c>
      <c r="H19141" s="77"/>
      <c r="I19141" s="77"/>
      <c r="J19141" s="77"/>
      <c r="K19141" s="77"/>
      <c r="L19141" s="77"/>
      <c r="M19141" s="77"/>
    </row>
    <row r="19142" ht="15.75" customHeight="1">
      <c r="A19142" s="79">
        <f t="shared" si="3"/>
        <v>61144</v>
      </c>
      <c r="H19142" s="77"/>
      <c r="I19142" s="77"/>
      <c r="J19142" s="77"/>
      <c r="K19142" s="77"/>
      <c r="L19142" s="77"/>
      <c r="M19142" s="77"/>
    </row>
    <row r="19143" ht="15.75" customHeight="1">
      <c r="A19143" s="79">
        <f t="shared" si="3"/>
        <v>61145</v>
      </c>
      <c r="H19143" s="77"/>
      <c r="I19143" s="77"/>
      <c r="J19143" s="77"/>
      <c r="K19143" s="77"/>
      <c r="L19143" s="77"/>
      <c r="M19143" s="77"/>
    </row>
    <row r="19144" ht="15.75" customHeight="1">
      <c r="A19144" s="79">
        <f t="shared" si="3"/>
        <v>61146</v>
      </c>
      <c r="H19144" s="77"/>
      <c r="I19144" s="77"/>
      <c r="J19144" s="77"/>
      <c r="K19144" s="77"/>
      <c r="L19144" s="77"/>
      <c r="M19144" s="77"/>
    </row>
    <row r="19145" ht="15.75" customHeight="1">
      <c r="A19145" s="79">
        <f t="shared" si="3"/>
        <v>61147</v>
      </c>
      <c r="H19145" s="77"/>
      <c r="I19145" s="77"/>
      <c r="J19145" s="77"/>
      <c r="K19145" s="77"/>
      <c r="L19145" s="77"/>
      <c r="M19145" s="77"/>
    </row>
    <row r="19146" ht="15.75" customHeight="1">
      <c r="A19146" s="79">
        <f t="shared" si="3"/>
        <v>61148</v>
      </c>
      <c r="H19146" s="77"/>
      <c r="I19146" s="77"/>
      <c r="J19146" s="77"/>
      <c r="K19146" s="77"/>
      <c r="L19146" s="77"/>
      <c r="M19146" s="77"/>
    </row>
    <row r="19147" ht="15.75" customHeight="1">
      <c r="A19147" s="79">
        <f t="shared" si="3"/>
        <v>61149</v>
      </c>
      <c r="H19147" s="77"/>
      <c r="I19147" s="77"/>
      <c r="J19147" s="77"/>
      <c r="K19147" s="77"/>
      <c r="L19147" s="77"/>
      <c r="M19147" s="77"/>
    </row>
    <row r="19148" ht="15.75" customHeight="1">
      <c r="A19148" s="79">
        <f t="shared" si="3"/>
        <v>61150</v>
      </c>
      <c r="H19148" s="77"/>
      <c r="I19148" s="77"/>
      <c r="J19148" s="77"/>
      <c r="K19148" s="77"/>
      <c r="L19148" s="77"/>
      <c r="M19148" s="77"/>
    </row>
    <row r="19149" ht="15.75" customHeight="1">
      <c r="A19149" s="79">
        <f t="shared" si="3"/>
        <v>61151</v>
      </c>
      <c r="H19149" s="77"/>
      <c r="I19149" s="77"/>
      <c r="J19149" s="77"/>
      <c r="K19149" s="77"/>
      <c r="L19149" s="77"/>
      <c r="M19149" s="77"/>
    </row>
    <row r="19150" ht="15.75" customHeight="1">
      <c r="A19150" s="79">
        <f t="shared" si="3"/>
        <v>61152</v>
      </c>
      <c r="H19150" s="77"/>
      <c r="I19150" s="77"/>
      <c r="J19150" s="77"/>
      <c r="K19150" s="77"/>
      <c r="L19150" s="77"/>
      <c r="M19150" s="77"/>
    </row>
    <row r="19151" ht="15.75" customHeight="1">
      <c r="A19151" s="79">
        <f t="shared" si="3"/>
        <v>61153</v>
      </c>
      <c r="H19151" s="77"/>
      <c r="I19151" s="77"/>
      <c r="J19151" s="77"/>
      <c r="K19151" s="77"/>
      <c r="L19151" s="77"/>
      <c r="M19151" s="77"/>
    </row>
    <row r="19152" ht="15.75" customHeight="1">
      <c r="A19152" s="79">
        <f t="shared" si="3"/>
        <v>61154</v>
      </c>
      <c r="H19152" s="77"/>
      <c r="I19152" s="77"/>
      <c r="J19152" s="77"/>
      <c r="K19152" s="77"/>
      <c r="L19152" s="77"/>
      <c r="M19152" s="77"/>
    </row>
    <row r="19153" ht="15.75" customHeight="1">
      <c r="A19153" s="79">
        <f t="shared" si="3"/>
        <v>61155</v>
      </c>
      <c r="H19153" s="77"/>
      <c r="I19153" s="77"/>
      <c r="J19153" s="77"/>
      <c r="K19153" s="77"/>
      <c r="L19153" s="77"/>
      <c r="M19153" s="77"/>
    </row>
    <row r="19154" ht="15.75" customHeight="1">
      <c r="A19154" s="79">
        <f t="shared" si="3"/>
        <v>61156</v>
      </c>
      <c r="H19154" s="77"/>
      <c r="I19154" s="77"/>
      <c r="J19154" s="77"/>
      <c r="K19154" s="77"/>
      <c r="L19154" s="77"/>
      <c r="M19154" s="77"/>
    </row>
    <row r="19155" ht="15.75" customHeight="1">
      <c r="A19155" s="79">
        <f t="shared" si="3"/>
        <v>61157</v>
      </c>
      <c r="H19155" s="77"/>
      <c r="I19155" s="77"/>
      <c r="J19155" s="77"/>
      <c r="K19155" s="77"/>
      <c r="L19155" s="77"/>
      <c r="M19155" s="77"/>
    </row>
    <row r="19156" ht="15.75" customHeight="1">
      <c r="A19156" s="79">
        <f t="shared" si="3"/>
        <v>61158</v>
      </c>
      <c r="H19156" s="77"/>
      <c r="I19156" s="77"/>
      <c r="J19156" s="77"/>
      <c r="K19156" s="77"/>
      <c r="L19156" s="77"/>
      <c r="M19156" s="77"/>
    </row>
    <row r="19157" ht="15.75" customHeight="1">
      <c r="A19157" s="79">
        <f t="shared" si="3"/>
        <v>61159</v>
      </c>
      <c r="H19157" s="77"/>
      <c r="I19157" s="77"/>
      <c r="J19157" s="77"/>
      <c r="K19157" s="77"/>
      <c r="L19157" s="77"/>
      <c r="M19157" s="77"/>
    </row>
    <row r="19158" ht="15.75" customHeight="1">
      <c r="A19158" s="79">
        <f t="shared" si="3"/>
        <v>61160</v>
      </c>
      <c r="H19158" s="77"/>
      <c r="I19158" s="77"/>
      <c r="J19158" s="77"/>
      <c r="K19158" s="77"/>
      <c r="L19158" s="77"/>
      <c r="M19158" s="77"/>
    </row>
    <row r="19159" ht="15.75" customHeight="1">
      <c r="A19159" s="79">
        <f t="shared" si="3"/>
        <v>61161</v>
      </c>
      <c r="H19159" s="77"/>
      <c r="I19159" s="77"/>
      <c r="J19159" s="77"/>
      <c r="K19159" s="77"/>
      <c r="L19159" s="77"/>
      <c r="M19159" s="77"/>
    </row>
    <row r="19160" ht="15.75" customHeight="1">
      <c r="A19160" s="79">
        <f t="shared" si="3"/>
        <v>61162</v>
      </c>
      <c r="H19160" s="77"/>
      <c r="I19160" s="77"/>
      <c r="J19160" s="77"/>
      <c r="K19160" s="77"/>
      <c r="L19160" s="77"/>
      <c r="M19160" s="77"/>
    </row>
    <row r="19161" ht="15.75" customHeight="1">
      <c r="A19161" s="79">
        <f t="shared" si="3"/>
        <v>61163</v>
      </c>
      <c r="H19161" s="77"/>
      <c r="I19161" s="77"/>
      <c r="J19161" s="77"/>
      <c r="K19161" s="77"/>
      <c r="L19161" s="77"/>
      <c r="M19161" s="77"/>
    </row>
    <row r="19162" ht="15.75" customHeight="1">
      <c r="A19162" s="79">
        <f t="shared" si="3"/>
        <v>61164</v>
      </c>
      <c r="H19162" s="77"/>
      <c r="I19162" s="77"/>
      <c r="J19162" s="77"/>
      <c r="K19162" s="77"/>
      <c r="L19162" s="77"/>
      <c r="M19162" s="77"/>
    </row>
    <row r="19163" ht="15.75" customHeight="1">
      <c r="A19163" s="79">
        <f t="shared" si="3"/>
        <v>61165</v>
      </c>
      <c r="H19163" s="77"/>
      <c r="I19163" s="77"/>
      <c r="J19163" s="77"/>
      <c r="K19163" s="77"/>
      <c r="L19163" s="77"/>
      <c r="M19163" s="77"/>
    </row>
    <row r="19164" ht="15.75" customHeight="1">
      <c r="A19164" s="79">
        <f t="shared" si="3"/>
        <v>61166</v>
      </c>
      <c r="H19164" s="77"/>
      <c r="I19164" s="77"/>
      <c r="J19164" s="77"/>
      <c r="K19164" s="77"/>
      <c r="L19164" s="77"/>
      <c r="M19164" s="77"/>
    </row>
    <row r="19165" ht="15.75" customHeight="1">
      <c r="A19165" s="79">
        <f t="shared" si="3"/>
        <v>61167</v>
      </c>
      <c r="H19165" s="77"/>
      <c r="I19165" s="77"/>
      <c r="J19165" s="77"/>
      <c r="K19165" s="77"/>
      <c r="L19165" s="77"/>
      <c r="M19165" s="77"/>
    </row>
    <row r="19166" ht="15.75" customHeight="1">
      <c r="A19166" s="79">
        <f t="shared" si="3"/>
        <v>61168</v>
      </c>
      <c r="H19166" s="77"/>
      <c r="I19166" s="77"/>
      <c r="J19166" s="77"/>
      <c r="K19166" s="77"/>
      <c r="L19166" s="77"/>
      <c r="M19166" s="77"/>
    </row>
    <row r="19167" ht="15.75" customHeight="1">
      <c r="A19167" s="79">
        <f t="shared" si="3"/>
        <v>61169</v>
      </c>
      <c r="H19167" s="77"/>
      <c r="I19167" s="77"/>
      <c r="J19167" s="77"/>
      <c r="K19167" s="77"/>
      <c r="L19167" s="77"/>
      <c r="M19167" s="77"/>
    </row>
    <row r="19168" ht="15.75" customHeight="1">
      <c r="A19168" s="79">
        <f t="shared" si="3"/>
        <v>61170</v>
      </c>
      <c r="H19168" s="77"/>
      <c r="I19168" s="77"/>
      <c r="J19168" s="77"/>
      <c r="K19168" s="77"/>
      <c r="L19168" s="77"/>
      <c r="M19168" s="77"/>
    </row>
    <row r="19169" ht="15.75" customHeight="1">
      <c r="A19169" s="79">
        <f t="shared" si="3"/>
        <v>61171</v>
      </c>
      <c r="H19169" s="77"/>
      <c r="I19169" s="77"/>
      <c r="J19169" s="77"/>
      <c r="K19169" s="77"/>
      <c r="L19169" s="77"/>
      <c r="M19169" s="77"/>
    </row>
    <row r="19170" ht="15.75" customHeight="1">
      <c r="A19170" s="79">
        <f t="shared" si="3"/>
        <v>61172</v>
      </c>
      <c r="H19170" s="77"/>
      <c r="I19170" s="77"/>
      <c r="J19170" s="77"/>
      <c r="K19170" s="77"/>
      <c r="L19170" s="77"/>
      <c r="M19170" s="77"/>
    </row>
    <row r="19171" ht="15.75" customHeight="1">
      <c r="A19171" s="79">
        <f t="shared" si="3"/>
        <v>61173</v>
      </c>
      <c r="H19171" s="77"/>
      <c r="I19171" s="77"/>
      <c r="J19171" s="77"/>
      <c r="K19171" s="77"/>
      <c r="L19171" s="77"/>
      <c r="M19171" s="77"/>
    </row>
    <row r="19172" ht="15.75" customHeight="1">
      <c r="A19172" s="79">
        <f t="shared" si="3"/>
        <v>61174</v>
      </c>
      <c r="H19172" s="77"/>
      <c r="I19172" s="77"/>
      <c r="J19172" s="77"/>
      <c r="K19172" s="77"/>
      <c r="L19172" s="77"/>
      <c r="M19172" s="77"/>
    </row>
    <row r="19173" ht="15.75" customHeight="1">
      <c r="A19173" s="79">
        <f t="shared" si="3"/>
        <v>61175</v>
      </c>
      <c r="H19173" s="77"/>
      <c r="I19173" s="77"/>
      <c r="J19173" s="77"/>
      <c r="K19173" s="77"/>
      <c r="L19173" s="77"/>
      <c r="M19173" s="77"/>
    </row>
    <row r="19174" ht="15.75" customHeight="1">
      <c r="A19174" s="79">
        <f t="shared" si="3"/>
        <v>61176</v>
      </c>
      <c r="H19174" s="77"/>
      <c r="I19174" s="77"/>
      <c r="J19174" s="77"/>
      <c r="K19174" s="77"/>
      <c r="L19174" s="77"/>
      <c r="M19174" s="77"/>
    </row>
    <row r="19175" ht="15.75" customHeight="1">
      <c r="A19175" s="79">
        <f t="shared" si="3"/>
        <v>61177</v>
      </c>
      <c r="H19175" s="77"/>
      <c r="I19175" s="77"/>
      <c r="J19175" s="77"/>
      <c r="K19175" s="77"/>
      <c r="L19175" s="77"/>
      <c r="M19175" s="77"/>
    </row>
    <row r="19176" ht="15.75" customHeight="1">
      <c r="A19176" s="79">
        <f t="shared" si="3"/>
        <v>61178</v>
      </c>
      <c r="H19176" s="77"/>
      <c r="I19176" s="77"/>
      <c r="J19176" s="77"/>
      <c r="K19176" s="77"/>
      <c r="L19176" s="77"/>
      <c r="M19176" s="77"/>
    </row>
    <row r="19177" ht="15.75" customHeight="1">
      <c r="A19177" s="79">
        <f t="shared" si="3"/>
        <v>61179</v>
      </c>
      <c r="H19177" s="77"/>
      <c r="I19177" s="77"/>
      <c r="J19177" s="77"/>
      <c r="K19177" s="77"/>
      <c r="L19177" s="77"/>
      <c r="M19177" s="77"/>
    </row>
    <row r="19178" ht="15.75" customHeight="1">
      <c r="A19178" s="79">
        <f t="shared" si="3"/>
        <v>61180</v>
      </c>
      <c r="H19178" s="77"/>
      <c r="I19178" s="77"/>
      <c r="J19178" s="77"/>
      <c r="K19178" s="77"/>
      <c r="L19178" s="77"/>
      <c r="M19178" s="77"/>
    </row>
    <row r="19179" ht="15.75" customHeight="1">
      <c r="A19179" s="79">
        <f t="shared" si="3"/>
        <v>61181</v>
      </c>
      <c r="H19179" s="77"/>
      <c r="I19179" s="77"/>
      <c r="J19179" s="77"/>
      <c r="K19179" s="77"/>
      <c r="L19179" s="77"/>
      <c r="M19179" s="77"/>
    </row>
    <row r="19180" ht="15.75" customHeight="1">
      <c r="A19180" s="79">
        <f t="shared" si="3"/>
        <v>61182</v>
      </c>
      <c r="H19180" s="77"/>
      <c r="I19180" s="77"/>
      <c r="J19180" s="77"/>
      <c r="K19180" s="77"/>
      <c r="L19180" s="77"/>
      <c r="M19180" s="77"/>
    </row>
    <row r="19181" ht="15.75" customHeight="1">
      <c r="A19181" s="79">
        <f t="shared" si="3"/>
        <v>61183</v>
      </c>
      <c r="H19181" s="77"/>
      <c r="I19181" s="77"/>
      <c r="J19181" s="77"/>
      <c r="K19181" s="77"/>
      <c r="L19181" s="77"/>
      <c r="M19181" s="77"/>
    </row>
    <row r="19182" ht="15.75" customHeight="1">
      <c r="A19182" s="79">
        <f t="shared" si="3"/>
        <v>61184</v>
      </c>
      <c r="H19182" s="77"/>
      <c r="I19182" s="77"/>
      <c r="J19182" s="77"/>
      <c r="K19182" s="77"/>
      <c r="L19182" s="77"/>
      <c r="M19182" s="77"/>
    </row>
    <row r="19183" ht="15.75" customHeight="1">
      <c r="A19183" s="79">
        <f t="shared" si="3"/>
        <v>61185</v>
      </c>
      <c r="H19183" s="77"/>
      <c r="I19183" s="77"/>
      <c r="J19183" s="77"/>
      <c r="K19183" s="77"/>
      <c r="L19183" s="77"/>
      <c r="M19183" s="77"/>
    </row>
    <row r="19184" ht="15.75" customHeight="1">
      <c r="A19184" s="79">
        <f t="shared" si="3"/>
        <v>61186</v>
      </c>
      <c r="H19184" s="77"/>
      <c r="I19184" s="77"/>
      <c r="J19184" s="77"/>
      <c r="K19184" s="77"/>
      <c r="L19184" s="77"/>
      <c r="M19184" s="77"/>
    </row>
    <row r="19185" ht="15.75" customHeight="1">
      <c r="A19185" s="79">
        <f t="shared" si="3"/>
        <v>61187</v>
      </c>
      <c r="H19185" s="77"/>
      <c r="I19185" s="77"/>
      <c r="J19185" s="77"/>
      <c r="K19185" s="77"/>
      <c r="L19185" s="77"/>
      <c r="M19185" s="77"/>
    </row>
    <row r="19186" ht="15.75" customHeight="1">
      <c r="A19186" s="79">
        <f t="shared" si="3"/>
        <v>61188</v>
      </c>
      <c r="H19186" s="77"/>
      <c r="I19186" s="77"/>
      <c r="J19186" s="77"/>
      <c r="K19186" s="77"/>
      <c r="L19186" s="77"/>
      <c r="M19186" s="77"/>
    </row>
    <row r="19187" ht="15.75" customHeight="1">
      <c r="A19187" s="79">
        <f t="shared" si="3"/>
        <v>61189</v>
      </c>
      <c r="H19187" s="77"/>
      <c r="I19187" s="77"/>
      <c r="J19187" s="77"/>
      <c r="K19187" s="77"/>
      <c r="L19187" s="77"/>
      <c r="M19187" s="77"/>
    </row>
    <row r="19188" ht="15.75" customHeight="1">
      <c r="A19188" s="79">
        <f t="shared" si="3"/>
        <v>61190</v>
      </c>
      <c r="H19188" s="77"/>
      <c r="I19188" s="77"/>
      <c r="J19188" s="77"/>
      <c r="K19188" s="77"/>
      <c r="L19188" s="77"/>
      <c r="M19188" s="77"/>
    </row>
    <row r="19189" ht="15.75" customHeight="1">
      <c r="A19189" s="79">
        <f t="shared" si="3"/>
        <v>61191</v>
      </c>
      <c r="H19189" s="77"/>
      <c r="I19189" s="77"/>
      <c r="J19189" s="77"/>
      <c r="K19189" s="77"/>
      <c r="L19189" s="77"/>
      <c r="M19189" s="77"/>
    </row>
    <row r="19190" ht="15.75" customHeight="1">
      <c r="A19190" s="79">
        <f t="shared" si="3"/>
        <v>61192</v>
      </c>
      <c r="H19190" s="77"/>
      <c r="I19190" s="77"/>
      <c r="J19190" s="77"/>
      <c r="K19190" s="77"/>
      <c r="L19190" s="77"/>
      <c r="M19190" s="77"/>
    </row>
    <row r="19191" ht="15.75" customHeight="1">
      <c r="A19191" s="79">
        <f t="shared" si="3"/>
        <v>61193</v>
      </c>
      <c r="H19191" s="77"/>
      <c r="I19191" s="77"/>
      <c r="J19191" s="77"/>
      <c r="K19191" s="77"/>
      <c r="L19191" s="77"/>
      <c r="M19191" s="77"/>
    </row>
    <row r="19192" ht="15.75" customHeight="1">
      <c r="A19192" s="79">
        <f t="shared" si="3"/>
        <v>61194</v>
      </c>
      <c r="H19192" s="77"/>
      <c r="I19192" s="77"/>
      <c r="J19192" s="77"/>
      <c r="K19192" s="77"/>
      <c r="L19192" s="77"/>
      <c r="M19192" s="77"/>
    </row>
    <row r="19193" ht="15.75" customHeight="1">
      <c r="A19193" s="79">
        <f t="shared" si="3"/>
        <v>61195</v>
      </c>
      <c r="H19193" s="77"/>
      <c r="I19193" s="77"/>
      <c r="J19193" s="77"/>
      <c r="K19193" s="77"/>
      <c r="L19193" s="77"/>
      <c r="M19193" s="77"/>
    </row>
    <row r="19194" ht="15.75" customHeight="1">
      <c r="A19194" s="79">
        <f t="shared" si="3"/>
        <v>61196</v>
      </c>
      <c r="H19194" s="77"/>
      <c r="I19194" s="77"/>
      <c r="J19194" s="77"/>
      <c r="K19194" s="77"/>
      <c r="L19194" s="77"/>
      <c r="M19194" s="77"/>
    </row>
    <row r="19195" ht="15.75" customHeight="1">
      <c r="A19195" s="79">
        <f t="shared" si="3"/>
        <v>61197</v>
      </c>
      <c r="H19195" s="77"/>
      <c r="I19195" s="77"/>
      <c r="J19195" s="77"/>
      <c r="K19195" s="77"/>
      <c r="L19195" s="77"/>
      <c r="M19195" s="77"/>
    </row>
    <row r="19196" ht="15.75" customHeight="1">
      <c r="A19196" s="79">
        <f t="shared" si="3"/>
        <v>61198</v>
      </c>
      <c r="H19196" s="77"/>
      <c r="I19196" s="77"/>
      <c r="J19196" s="77"/>
      <c r="K19196" s="77"/>
      <c r="L19196" s="77"/>
      <c r="M19196" s="77"/>
    </row>
    <row r="19197" ht="15.75" customHeight="1">
      <c r="A19197" s="79">
        <f t="shared" si="3"/>
        <v>61199</v>
      </c>
      <c r="H19197" s="77"/>
      <c r="I19197" s="77"/>
      <c r="J19197" s="77"/>
      <c r="K19197" s="77"/>
      <c r="L19197" s="77"/>
      <c r="M19197" s="77"/>
    </row>
    <row r="19198" ht="15.75" customHeight="1">
      <c r="A19198" s="79">
        <f t="shared" si="3"/>
        <v>61200</v>
      </c>
      <c r="H19198" s="77"/>
      <c r="I19198" s="77"/>
      <c r="J19198" s="77"/>
      <c r="K19198" s="77"/>
      <c r="L19198" s="77"/>
      <c r="M19198" s="77"/>
    </row>
    <row r="19199" ht="15.75" customHeight="1">
      <c r="A19199" s="79">
        <f t="shared" si="3"/>
        <v>61201</v>
      </c>
      <c r="H19199" s="77"/>
      <c r="I19199" s="77"/>
      <c r="J19199" s="77"/>
      <c r="K19199" s="77"/>
      <c r="L19199" s="77"/>
      <c r="M19199" s="77"/>
    </row>
    <row r="19200" ht="15.75" customHeight="1">
      <c r="A19200" s="79">
        <f t="shared" si="3"/>
        <v>61202</v>
      </c>
      <c r="H19200" s="77"/>
      <c r="I19200" s="77"/>
      <c r="J19200" s="77"/>
      <c r="K19200" s="77"/>
      <c r="L19200" s="77"/>
      <c r="M19200" s="77"/>
    </row>
    <row r="19201" ht="15.75" customHeight="1">
      <c r="A19201" s="79">
        <f t="shared" si="3"/>
        <v>61203</v>
      </c>
      <c r="H19201" s="77"/>
      <c r="I19201" s="77"/>
      <c r="J19201" s="77"/>
      <c r="K19201" s="77"/>
      <c r="L19201" s="77"/>
      <c r="M19201" s="77"/>
    </row>
    <row r="19202" ht="15.75" customHeight="1">
      <c r="A19202" s="79">
        <f t="shared" si="3"/>
        <v>61204</v>
      </c>
      <c r="H19202" s="77"/>
      <c r="I19202" s="77"/>
      <c r="J19202" s="77"/>
      <c r="K19202" s="77"/>
      <c r="L19202" s="77"/>
      <c r="M19202" s="77"/>
    </row>
    <row r="19203" ht="15.75" customHeight="1">
      <c r="A19203" s="79">
        <f t="shared" si="3"/>
        <v>61205</v>
      </c>
      <c r="H19203" s="77"/>
      <c r="I19203" s="77"/>
      <c r="J19203" s="77"/>
      <c r="K19203" s="77"/>
      <c r="L19203" s="77"/>
      <c r="M19203" s="77"/>
    </row>
    <row r="19204" ht="15.75" customHeight="1">
      <c r="A19204" s="79">
        <f t="shared" si="3"/>
        <v>61206</v>
      </c>
      <c r="H19204" s="77"/>
      <c r="I19204" s="77"/>
      <c r="J19204" s="77"/>
      <c r="K19204" s="77"/>
      <c r="L19204" s="77"/>
      <c r="M19204" s="77"/>
    </row>
    <row r="19205" ht="15.75" customHeight="1">
      <c r="A19205" s="79">
        <f t="shared" si="3"/>
        <v>61207</v>
      </c>
      <c r="H19205" s="77"/>
      <c r="I19205" s="77"/>
      <c r="J19205" s="77"/>
      <c r="K19205" s="77"/>
      <c r="L19205" s="77"/>
      <c r="M19205" s="77"/>
    </row>
    <row r="19206" ht="15.75" customHeight="1">
      <c r="A19206" s="79">
        <f t="shared" si="3"/>
        <v>61208</v>
      </c>
      <c r="H19206" s="77"/>
      <c r="I19206" s="77"/>
      <c r="J19206" s="77"/>
      <c r="K19206" s="77"/>
      <c r="L19206" s="77"/>
      <c r="M19206" s="77"/>
    </row>
    <row r="19207" ht="15.75" customHeight="1">
      <c r="A19207" s="79">
        <f t="shared" si="3"/>
        <v>61209</v>
      </c>
      <c r="H19207" s="77"/>
      <c r="I19207" s="77"/>
      <c r="J19207" s="77"/>
      <c r="K19207" s="77"/>
      <c r="L19207" s="77"/>
      <c r="M19207" s="77"/>
    </row>
    <row r="19208" ht="15.75" customHeight="1">
      <c r="A19208" s="79">
        <f t="shared" si="3"/>
        <v>61210</v>
      </c>
      <c r="H19208" s="77"/>
      <c r="I19208" s="77"/>
      <c r="J19208" s="77"/>
      <c r="K19208" s="77"/>
      <c r="L19208" s="77"/>
      <c r="M19208" s="77"/>
    </row>
    <row r="19209" ht="15.75" customHeight="1">
      <c r="A19209" s="79">
        <f t="shared" si="3"/>
        <v>61211</v>
      </c>
      <c r="H19209" s="77"/>
      <c r="I19209" s="77"/>
      <c r="J19209" s="77"/>
      <c r="K19209" s="77"/>
      <c r="L19209" s="77"/>
      <c r="M19209" s="77"/>
    </row>
    <row r="19210" ht="15.75" customHeight="1">
      <c r="A19210" s="79">
        <f t="shared" si="3"/>
        <v>61212</v>
      </c>
      <c r="H19210" s="77"/>
      <c r="I19210" s="77"/>
      <c r="J19210" s="77"/>
      <c r="K19210" s="77"/>
      <c r="L19210" s="77"/>
      <c r="M19210" s="77"/>
    </row>
    <row r="19211" ht="15.75" customHeight="1">
      <c r="A19211" s="79">
        <f t="shared" si="3"/>
        <v>61213</v>
      </c>
      <c r="H19211" s="77"/>
      <c r="I19211" s="77"/>
      <c r="J19211" s="77"/>
      <c r="K19211" s="77"/>
      <c r="L19211" s="77"/>
      <c r="M19211" s="77"/>
    </row>
    <row r="19212" ht="15.75" customHeight="1">
      <c r="A19212" s="79">
        <f t="shared" si="3"/>
        <v>61214</v>
      </c>
      <c r="H19212" s="77"/>
      <c r="I19212" s="77"/>
      <c r="J19212" s="77"/>
      <c r="K19212" s="77"/>
      <c r="L19212" s="77"/>
      <c r="M19212" s="77"/>
    </row>
    <row r="19213" ht="15.75" customHeight="1">
      <c r="A19213" s="79">
        <f t="shared" si="3"/>
        <v>61215</v>
      </c>
      <c r="H19213" s="77"/>
      <c r="I19213" s="77"/>
      <c r="J19213" s="77"/>
      <c r="K19213" s="77"/>
      <c r="L19213" s="77"/>
      <c r="M19213" s="77"/>
    </row>
    <row r="19214" ht="15.75" customHeight="1">
      <c r="A19214" s="79">
        <f t="shared" si="3"/>
        <v>61216</v>
      </c>
      <c r="H19214" s="77"/>
      <c r="I19214" s="77"/>
      <c r="J19214" s="77"/>
      <c r="K19214" s="77"/>
      <c r="L19214" s="77"/>
      <c r="M19214" s="77"/>
    </row>
    <row r="19215" ht="15.75" customHeight="1">
      <c r="A19215" s="79">
        <f t="shared" si="3"/>
        <v>61217</v>
      </c>
      <c r="H19215" s="77"/>
      <c r="I19215" s="77"/>
      <c r="J19215" s="77"/>
      <c r="K19215" s="77"/>
      <c r="L19215" s="77"/>
      <c r="M19215" s="77"/>
    </row>
    <row r="19216" ht="15.75" customHeight="1">
      <c r="A19216" s="79">
        <f t="shared" si="3"/>
        <v>61218</v>
      </c>
      <c r="H19216" s="77"/>
      <c r="I19216" s="77"/>
      <c r="J19216" s="77"/>
      <c r="K19216" s="77"/>
      <c r="L19216" s="77"/>
      <c r="M19216" s="77"/>
    </row>
    <row r="19217" ht="15.75" customHeight="1">
      <c r="A19217" s="79">
        <f t="shared" si="3"/>
        <v>61219</v>
      </c>
      <c r="H19217" s="77"/>
      <c r="I19217" s="77"/>
      <c r="J19217" s="77"/>
      <c r="K19217" s="77"/>
      <c r="L19217" s="77"/>
      <c r="M19217" s="77"/>
    </row>
    <row r="19218" ht="15.75" customHeight="1">
      <c r="A19218" s="79">
        <f t="shared" si="3"/>
        <v>61220</v>
      </c>
      <c r="H19218" s="77"/>
      <c r="I19218" s="77"/>
      <c r="J19218" s="77"/>
      <c r="K19218" s="77"/>
      <c r="L19218" s="77"/>
      <c r="M19218" s="77"/>
    </row>
    <row r="19219" ht="15.75" customHeight="1">
      <c r="A19219" s="79">
        <f t="shared" si="3"/>
        <v>61221</v>
      </c>
      <c r="H19219" s="77"/>
      <c r="I19219" s="77"/>
      <c r="J19219" s="77"/>
      <c r="K19219" s="77"/>
      <c r="L19219" s="77"/>
      <c r="M19219" s="77"/>
    </row>
    <row r="19220" ht="15.75" customHeight="1">
      <c r="A19220" s="79">
        <f t="shared" si="3"/>
        <v>61222</v>
      </c>
      <c r="H19220" s="77"/>
      <c r="I19220" s="77"/>
      <c r="J19220" s="77"/>
      <c r="K19220" s="77"/>
      <c r="L19220" s="77"/>
      <c r="M19220" s="77"/>
    </row>
    <row r="19221" ht="15.75" customHeight="1">
      <c r="A19221" s="79">
        <f t="shared" si="3"/>
        <v>61223</v>
      </c>
      <c r="H19221" s="77"/>
      <c r="I19221" s="77"/>
      <c r="J19221" s="77"/>
      <c r="K19221" s="77"/>
      <c r="L19221" s="77"/>
      <c r="M19221" s="77"/>
    </row>
    <row r="19222" ht="15.75" customHeight="1">
      <c r="A19222" s="79">
        <f t="shared" si="3"/>
        <v>61224</v>
      </c>
      <c r="H19222" s="77"/>
      <c r="I19222" s="77"/>
      <c r="J19222" s="77"/>
      <c r="K19222" s="77"/>
      <c r="L19222" s="77"/>
      <c r="M19222" s="77"/>
    </row>
    <row r="19223" ht="15.75" customHeight="1">
      <c r="A19223" s="79">
        <f t="shared" si="3"/>
        <v>61225</v>
      </c>
      <c r="H19223" s="77"/>
      <c r="I19223" s="77"/>
      <c r="J19223" s="77"/>
      <c r="K19223" s="77"/>
      <c r="L19223" s="77"/>
      <c r="M19223" s="77"/>
    </row>
    <row r="19224" ht="15.75" customHeight="1">
      <c r="A19224" s="79">
        <f t="shared" si="3"/>
        <v>61226</v>
      </c>
      <c r="H19224" s="77"/>
      <c r="I19224" s="77"/>
      <c r="J19224" s="77"/>
      <c r="K19224" s="77"/>
      <c r="L19224" s="77"/>
      <c r="M19224" s="77"/>
    </row>
    <row r="19225" ht="15.75" customHeight="1">
      <c r="A19225" s="79">
        <f t="shared" si="3"/>
        <v>61227</v>
      </c>
      <c r="H19225" s="77"/>
      <c r="I19225" s="77"/>
      <c r="J19225" s="77"/>
      <c r="K19225" s="77"/>
      <c r="L19225" s="77"/>
      <c r="M19225" s="77"/>
    </row>
    <row r="19226" ht="15.75" customHeight="1">
      <c r="A19226" s="79">
        <f t="shared" si="3"/>
        <v>61228</v>
      </c>
      <c r="H19226" s="77"/>
      <c r="I19226" s="77"/>
      <c r="J19226" s="77"/>
      <c r="K19226" s="77"/>
      <c r="L19226" s="77"/>
      <c r="M19226" s="77"/>
    </row>
    <row r="19227" ht="15.75" customHeight="1">
      <c r="A19227" s="79">
        <f t="shared" si="3"/>
        <v>61229</v>
      </c>
      <c r="H19227" s="77"/>
      <c r="I19227" s="77"/>
      <c r="J19227" s="77"/>
      <c r="K19227" s="77"/>
      <c r="L19227" s="77"/>
      <c r="M19227" s="77"/>
    </row>
    <row r="19228" ht="15.75" customHeight="1">
      <c r="A19228" s="79">
        <f t="shared" si="3"/>
        <v>61230</v>
      </c>
      <c r="H19228" s="77"/>
      <c r="I19228" s="77"/>
      <c r="J19228" s="77"/>
      <c r="K19228" s="77"/>
      <c r="L19228" s="77"/>
      <c r="M19228" s="77"/>
    </row>
    <row r="19229" ht="15.75" customHeight="1">
      <c r="A19229" s="79">
        <f t="shared" si="3"/>
        <v>61231</v>
      </c>
      <c r="H19229" s="77"/>
      <c r="I19229" s="77"/>
      <c r="J19229" s="77"/>
      <c r="K19229" s="77"/>
      <c r="L19229" s="77"/>
      <c r="M19229" s="77"/>
    </row>
    <row r="19230" ht="15.75" customHeight="1">
      <c r="A19230" s="79">
        <f t="shared" si="3"/>
        <v>61232</v>
      </c>
      <c r="H19230" s="77"/>
      <c r="I19230" s="77"/>
      <c r="J19230" s="77"/>
      <c r="K19230" s="77"/>
      <c r="L19230" s="77"/>
      <c r="M19230" s="77"/>
    </row>
    <row r="19231" ht="15.75" customHeight="1">
      <c r="A19231" s="79">
        <f t="shared" si="3"/>
        <v>61233</v>
      </c>
      <c r="H19231" s="77"/>
      <c r="I19231" s="77"/>
      <c r="J19231" s="77"/>
      <c r="K19231" s="77"/>
      <c r="L19231" s="77"/>
      <c r="M19231" s="77"/>
    </row>
    <row r="19232" ht="15.75" customHeight="1">
      <c r="A19232" s="79">
        <f t="shared" si="3"/>
        <v>61234</v>
      </c>
      <c r="H19232" s="77"/>
      <c r="I19232" s="77"/>
      <c r="J19232" s="77"/>
      <c r="K19232" s="77"/>
      <c r="L19232" s="77"/>
      <c r="M19232" s="77"/>
    </row>
    <row r="19233" ht="15.75" customHeight="1">
      <c r="A19233" s="79">
        <f t="shared" si="3"/>
        <v>61235</v>
      </c>
      <c r="H19233" s="77"/>
      <c r="I19233" s="77"/>
      <c r="J19233" s="77"/>
      <c r="K19233" s="77"/>
      <c r="L19233" s="77"/>
      <c r="M19233" s="77"/>
    </row>
    <row r="19234" ht="15.75" customHeight="1">
      <c r="A19234" s="79">
        <f t="shared" si="3"/>
        <v>61236</v>
      </c>
      <c r="H19234" s="77"/>
      <c r="I19234" s="77"/>
      <c r="J19234" s="77"/>
      <c r="K19234" s="77"/>
      <c r="L19234" s="77"/>
      <c r="M19234" s="77"/>
    </row>
    <row r="19235" ht="15.75" customHeight="1">
      <c r="A19235" s="79">
        <f t="shared" si="3"/>
        <v>61237</v>
      </c>
      <c r="H19235" s="77"/>
      <c r="I19235" s="77"/>
      <c r="J19235" s="77"/>
      <c r="K19235" s="77"/>
      <c r="L19235" s="77"/>
      <c r="M19235" s="77"/>
    </row>
    <row r="19236" ht="15.75" customHeight="1">
      <c r="A19236" s="79">
        <f t="shared" si="3"/>
        <v>61238</v>
      </c>
      <c r="H19236" s="77"/>
      <c r="I19236" s="77"/>
      <c r="J19236" s="77"/>
      <c r="K19236" s="77"/>
      <c r="L19236" s="77"/>
      <c r="M19236" s="77"/>
    </row>
    <row r="19237" ht="15.75" customHeight="1">
      <c r="A19237" s="79">
        <f t="shared" si="3"/>
        <v>61239</v>
      </c>
      <c r="H19237" s="77"/>
      <c r="I19237" s="77"/>
      <c r="J19237" s="77"/>
      <c r="K19237" s="77"/>
      <c r="L19237" s="77"/>
      <c r="M19237" s="77"/>
    </row>
    <row r="19238" ht="15.75" customHeight="1">
      <c r="A19238" s="79">
        <f t="shared" si="3"/>
        <v>61240</v>
      </c>
      <c r="H19238" s="77"/>
      <c r="I19238" s="77"/>
      <c r="J19238" s="77"/>
      <c r="K19238" s="77"/>
      <c r="L19238" s="77"/>
      <c r="M19238" s="77"/>
    </row>
    <row r="19239" ht="15.75" customHeight="1">
      <c r="A19239" s="79">
        <f t="shared" si="3"/>
        <v>61241</v>
      </c>
      <c r="H19239" s="77"/>
      <c r="I19239" s="77"/>
      <c r="J19239" s="77"/>
      <c r="K19239" s="77"/>
      <c r="L19239" s="77"/>
      <c r="M19239" s="77"/>
    </row>
    <row r="19240" ht="15.75" customHeight="1">
      <c r="A19240" s="79">
        <f t="shared" si="3"/>
        <v>61242</v>
      </c>
      <c r="H19240" s="77"/>
      <c r="I19240" s="77"/>
      <c r="J19240" s="77"/>
      <c r="K19240" s="77"/>
      <c r="L19240" s="77"/>
      <c r="M19240" s="77"/>
    </row>
    <row r="19241" ht="15.75" customHeight="1">
      <c r="A19241" s="79">
        <f t="shared" si="3"/>
        <v>61243</v>
      </c>
      <c r="H19241" s="77"/>
      <c r="I19241" s="77"/>
      <c r="J19241" s="77"/>
      <c r="K19241" s="77"/>
      <c r="L19241" s="77"/>
      <c r="M19241" s="77"/>
    </row>
    <row r="19242" ht="15.75" customHeight="1">
      <c r="A19242" s="79">
        <f t="shared" si="3"/>
        <v>61244</v>
      </c>
      <c r="H19242" s="77"/>
      <c r="I19242" s="77"/>
      <c r="J19242" s="77"/>
      <c r="K19242" s="77"/>
      <c r="L19242" s="77"/>
      <c r="M19242" s="77"/>
    </row>
    <row r="19243" ht="15.75" customHeight="1">
      <c r="A19243" s="79">
        <f t="shared" si="3"/>
        <v>61245</v>
      </c>
      <c r="H19243" s="77"/>
      <c r="I19243" s="77"/>
      <c r="J19243" s="77"/>
      <c r="K19243" s="77"/>
      <c r="L19243" s="77"/>
      <c r="M19243" s="77"/>
    </row>
    <row r="19244" ht="15.75" customHeight="1">
      <c r="A19244" s="79">
        <f t="shared" si="3"/>
        <v>61246</v>
      </c>
      <c r="H19244" s="77"/>
      <c r="I19244" s="77"/>
      <c r="J19244" s="77"/>
      <c r="K19244" s="77"/>
      <c r="L19244" s="77"/>
      <c r="M19244" s="77"/>
    </row>
    <row r="19245" ht="15.75" customHeight="1">
      <c r="A19245" s="79">
        <f t="shared" si="3"/>
        <v>61247</v>
      </c>
      <c r="H19245" s="77"/>
      <c r="I19245" s="77"/>
      <c r="J19245" s="77"/>
      <c r="K19245" s="77"/>
      <c r="L19245" s="77"/>
      <c r="M19245" s="77"/>
    </row>
    <row r="19246" ht="15.75" customHeight="1">
      <c r="A19246" s="79">
        <f t="shared" si="3"/>
        <v>61248</v>
      </c>
      <c r="H19246" s="77"/>
      <c r="I19246" s="77"/>
      <c r="J19246" s="77"/>
      <c r="K19246" s="77"/>
      <c r="L19246" s="77"/>
      <c r="M19246" s="77"/>
    </row>
    <row r="19247" ht="15.75" customHeight="1">
      <c r="A19247" s="79">
        <f t="shared" si="3"/>
        <v>61249</v>
      </c>
      <c r="H19247" s="77"/>
      <c r="I19247" s="77"/>
      <c r="J19247" s="77"/>
      <c r="K19247" s="77"/>
      <c r="L19247" s="77"/>
      <c r="M19247" s="77"/>
    </row>
    <row r="19248" ht="15.75" customHeight="1">
      <c r="A19248" s="79">
        <f t="shared" si="3"/>
        <v>61250</v>
      </c>
      <c r="H19248" s="77"/>
      <c r="I19248" s="77"/>
      <c r="J19248" s="77"/>
      <c r="K19248" s="77"/>
      <c r="L19248" s="77"/>
      <c r="M19248" s="77"/>
    </row>
    <row r="19249" ht="15.75" customHeight="1">
      <c r="A19249" s="79">
        <f t="shared" si="3"/>
        <v>61251</v>
      </c>
      <c r="H19249" s="77"/>
      <c r="I19249" s="77"/>
      <c r="J19249" s="77"/>
      <c r="K19249" s="77"/>
      <c r="L19249" s="77"/>
      <c r="M19249" s="77"/>
    </row>
    <row r="19250" ht="15.75" customHeight="1">
      <c r="A19250" s="79">
        <f t="shared" si="3"/>
        <v>61252</v>
      </c>
      <c r="H19250" s="77"/>
      <c r="I19250" s="77"/>
      <c r="J19250" s="77"/>
      <c r="K19250" s="77"/>
      <c r="L19250" s="77"/>
      <c r="M19250" s="77"/>
    </row>
    <row r="19251" ht="15.75" customHeight="1">
      <c r="A19251" s="79">
        <f t="shared" si="3"/>
        <v>61253</v>
      </c>
      <c r="H19251" s="77"/>
      <c r="I19251" s="77"/>
      <c r="J19251" s="77"/>
      <c r="K19251" s="77"/>
      <c r="L19251" s="77"/>
      <c r="M19251" s="77"/>
    </row>
    <row r="19252" ht="15.75" customHeight="1">
      <c r="A19252" s="79">
        <f t="shared" si="3"/>
        <v>61254</v>
      </c>
      <c r="H19252" s="77"/>
      <c r="I19252" s="77"/>
      <c r="J19252" s="77"/>
      <c r="K19252" s="77"/>
      <c r="L19252" s="77"/>
      <c r="M19252" s="77"/>
    </row>
    <row r="19253" ht="15.75" customHeight="1">
      <c r="A19253" s="79">
        <f t="shared" si="3"/>
        <v>61255</v>
      </c>
      <c r="H19253" s="77"/>
      <c r="I19253" s="77"/>
      <c r="J19253" s="77"/>
      <c r="K19253" s="77"/>
      <c r="L19253" s="77"/>
      <c r="M19253" s="77"/>
    </row>
    <row r="19254" ht="15.75" customHeight="1">
      <c r="A19254" s="79">
        <f t="shared" si="3"/>
        <v>61256</v>
      </c>
      <c r="H19254" s="77"/>
      <c r="I19254" s="77"/>
      <c r="J19254" s="77"/>
      <c r="K19254" s="77"/>
      <c r="L19254" s="77"/>
      <c r="M19254" s="77"/>
    </row>
    <row r="19255" ht="15.75" customHeight="1">
      <c r="A19255" s="79">
        <f t="shared" si="3"/>
        <v>61257</v>
      </c>
      <c r="H19255" s="77"/>
      <c r="I19255" s="77"/>
      <c r="J19255" s="77"/>
      <c r="K19255" s="77"/>
      <c r="L19255" s="77"/>
      <c r="M19255" s="77"/>
    </row>
    <row r="19256" ht="15.75" customHeight="1">
      <c r="A19256" s="79">
        <f t="shared" si="3"/>
        <v>61258</v>
      </c>
      <c r="H19256" s="77"/>
      <c r="I19256" s="77"/>
      <c r="J19256" s="77"/>
      <c r="K19256" s="77"/>
      <c r="L19256" s="77"/>
      <c r="M19256" s="77"/>
    </row>
    <row r="19257" ht="15.75" customHeight="1">
      <c r="A19257" s="79">
        <f t="shared" si="3"/>
        <v>61259</v>
      </c>
      <c r="H19257" s="77"/>
      <c r="I19257" s="77"/>
      <c r="J19257" s="77"/>
      <c r="K19257" s="77"/>
      <c r="L19257" s="77"/>
      <c r="M19257" s="77"/>
    </row>
    <row r="19258" ht="15.75" customHeight="1">
      <c r="A19258" s="79">
        <f t="shared" si="3"/>
        <v>61260</v>
      </c>
      <c r="H19258" s="77"/>
      <c r="I19258" s="77"/>
      <c r="J19258" s="77"/>
      <c r="K19258" s="77"/>
      <c r="L19258" s="77"/>
      <c r="M19258" s="77"/>
    </row>
    <row r="19259" ht="15.75" customHeight="1">
      <c r="A19259" s="79">
        <f t="shared" si="3"/>
        <v>61261</v>
      </c>
      <c r="H19259" s="77"/>
      <c r="I19259" s="77"/>
      <c r="J19259" s="77"/>
      <c r="K19259" s="77"/>
      <c r="L19259" s="77"/>
      <c r="M19259" s="77"/>
    </row>
    <row r="19260" ht="15.75" customHeight="1">
      <c r="A19260" s="79">
        <f t="shared" si="3"/>
        <v>61262</v>
      </c>
      <c r="H19260" s="77"/>
      <c r="I19260" s="77"/>
      <c r="J19260" s="77"/>
      <c r="K19260" s="77"/>
      <c r="L19260" s="77"/>
      <c r="M19260" s="77"/>
    </row>
    <row r="19261" ht="15.75" customHeight="1">
      <c r="A19261" s="79">
        <f t="shared" si="3"/>
        <v>61263</v>
      </c>
      <c r="H19261" s="77"/>
      <c r="I19261" s="77"/>
      <c r="J19261" s="77"/>
      <c r="K19261" s="77"/>
      <c r="L19261" s="77"/>
      <c r="M19261" s="77"/>
    </row>
    <row r="19262" ht="15.75" customHeight="1">
      <c r="A19262" s="79">
        <f t="shared" si="3"/>
        <v>61264</v>
      </c>
      <c r="H19262" s="77"/>
      <c r="I19262" s="77"/>
      <c r="J19262" s="77"/>
      <c r="K19262" s="77"/>
      <c r="L19262" s="77"/>
      <c r="M19262" s="77"/>
    </row>
    <row r="19263" ht="15.75" customHeight="1">
      <c r="A19263" s="79">
        <f t="shared" si="3"/>
        <v>61265</v>
      </c>
      <c r="H19263" s="77"/>
      <c r="I19263" s="77"/>
      <c r="J19263" s="77"/>
      <c r="K19263" s="77"/>
      <c r="L19263" s="77"/>
      <c r="M19263" s="77"/>
    </row>
    <row r="19264" ht="15.75" customHeight="1">
      <c r="A19264" s="79">
        <f t="shared" si="3"/>
        <v>61266</v>
      </c>
      <c r="H19264" s="77"/>
      <c r="I19264" s="77"/>
      <c r="J19264" s="77"/>
      <c r="K19264" s="77"/>
      <c r="L19264" s="77"/>
      <c r="M19264" s="77"/>
    </row>
    <row r="19265" ht="15.75" customHeight="1">
      <c r="A19265" s="79">
        <f t="shared" si="3"/>
        <v>61267</v>
      </c>
      <c r="H19265" s="77"/>
      <c r="I19265" s="77"/>
      <c r="J19265" s="77"/>
      <c r="K19265" s="77"/>
      <c r="L19265" s="77"/>
      <c r="M19265" s="77"/>
    </row>
    <row r="19266" ht="15.75" customHeight="1">
      <c r="A19266" s="79">
        <f t="shared" si="3"/>
        <v>61268</v>
      </c>
      <c r="H19266" s="77"/>
      <c r="I19266" s="77"/>
      <c r="J19266" s="77"/>
      <c r="K19266" s="77"/>
      <c r="L19266" s="77"/>
      <c r="M19266" s="77"/>
    </row>
    <row r="19267" ht="15.75" customHeight="1">
      <c r="A19267" s="79">
        <f t="shared" si="3"/>
        <v>61269</v>
      </c>
      <c r="H19267" s="77"/>
      <c r="I19267" s="77"/>
      <c r="J19267" s="77"/>
      <c r="K19267" s="77"/>
      <c r="L19267" s="77"/>
      <c r="M19267" s="77"/>
    </row>
    <row r="19268" ht="15.75" customHeight="1">
      <c r="A19268" s="79">
        <f t="shared" si="3"/>
        <v>61270</v>
      </c>
      <c r="H19268" s="77"/>
      <c r="I19268" s="77"/>
      <c r="J19268" s="77"/>
      <c r="K19268" s="77"/>
      <c r="L19268" s="77"/>
      <c r="M19268" s="77"/>
    </row>
    <row r="19269" ht="15.75" customHeight="1">
      <c r="A19269" s="79">
        <f t="shared" si="3"/>
        <v>61271</v>
      </c>
      <c r="H19269" s="77"/>
      <c r="I19269" s="77"/>
      <c r="J19269" s="77"/>
      <c r="K19269" s="77"/>
      <c r="L19269" s="77"/>
      <c r="M19269" s="77"/>
    </row>
    <row r="19270" ht="15.75" customHeight="1">
      <c r="A19270" s="79">
        <f t="shared" si="3"/>
        <v>61272</v>
      </c>
      <c r="H19270" s="77"/>
      <c r="I19270" s="77"/>
      <c r="J19270" s="77"/>
      <c r="K19270" s="77"/>
      <c r="L19270" s="77"/>
      <c r="M19270" s="77"/>
    </row>
    <row r="19271" ht="15.75" customHeight="1">
      <c r="A19271" s="79">
        <f t="shared" si="3"/>
        <v>61273</v>
      </c>
      <c r="H19271" s="77"/>
      <c r="I19271" s="77"/>
      <c r="J19271" s="77"/>
      <c r="K19271" s="77"/>
      <c r="L19271" s="77"/>
      <c r="M19271" s="77"/>
    </row>
    <row r="19272" ht="15.75" customHeight="1">
      <c r="A19272" s="79">
        <f t="shared" si="3"/>
        <v>61274</v>
      </c>
      <c r="H19272" s="77"/>
      <c r="I19272" s="77"/>
      <c r="J19272" s="77"/>
      <c r="K19272" s="77"/>
      <c r="L19272" s="77"/>
      <c r="M19272" s="77"/>
    </row>
    <row r="19273" ht="15.75" customHeight="1">
      <c r="A19273" s="79">
        <f t="shared" si="3"/>
        <v>61275</v>
      </c>
      <c r="H19273" s="77"/>
      <c r="I19273" s="77"/>
      <c r="J19273" s="77"/>
      <c r="K19273" s="77"/>
      <c r="L19273" s="77"/>
      <c r="M19273" s="77"/>
    </row>
    <row r="19274" ht="15.75" customHeight="1">
      <c r="A19274" s="79">
        <f t="shared" si="3"/>
        <v>61276</v>
      </c>
      <c r="H19274" s="77"/>
      <c r="I19274" s="77"/>
      <c r="J19274" s="77"/>
      <c r="K19274" s="77"/>
      <c r="L19274" s="77"/>
      <c r="M19274" s="77"/>
    </row>
    <row r="19275" ht="15.75" customHeight="1">
      <c r="A19275" s="79">
        <f t="shared" si="3"/>
        <v>61277</v>
      </c>
      <c r="H19275" s="77"/>
      <c r="I19275" s="77"/>
      <c r="J19275" s="77"/>
      <c r="K19275" s="77"/>
      <c r="L19275" s="77"/>
      <c r="M19275" s="77"/>
    </row>
    <row r="19276" ht="15.75" customHeight="1">
      <c r="A19276" s="79">
        <f t="shared" si="3"/>
        <v>61278</v>
      </c>
      <c r="H19276" s="77"/>
      <c r="I19276" s="77"/>
      <c r="J19276" s="77"/>
      <c r="K19276" s="77"/>
      <c r="L19276" s="77"/>
      <c r="M19276" s="77"/>
    </row>
    <row r="19277" ht="15.75" customHeight="1">
      <c r="A19277" s="79">
        <f t="shared" si="3"/>
        <v>61279</v>
      </c>
      <c r="H19277" s="77"/>
      <c r="I19277" s="77"/>
      <c r="J19277" s="77"/>
      <c r="K19277" s="77"/>
      <c r="L19277" s="77"/>
      <c r="M19277" s="77"/>
    </row>
    <row r="19278" ht="15.75" customHeight="1">
      <c r="A19278" s="79">
        <f t="shared" si="3"/>
        <v>61280</v>
      </c>
      <c r="H19278" s="77"/>
      <c r="I19278" s="77"/>
      <c r="J19278" s="77"/>
      <c r="K19278" s="77"/>
      <c r="L19278" s="77"/>
      <c r="M19278" s="77"/>
    </row>
    <row r="19279" ht="15.75" customHeight="1">
      <c r="A19279" s="79">
        <f t="shared" si="3"/>
        <v>61281</v>
      </c>
      <c r="H19279" s="77"/>
      <c r="I19279" s="77"/>
      <c r="J19279" s="77"/>
      <c r="K19279" s="77"/>
      <c r="L19279" s="77"/>
      <c r="M19279" s="77"/>
    </row>
    <row r="19280" ht="15.75" customHeight="1">
      <c r="A19280" s="79">
        <f t="shared" si="3"/>
        <v>61282</v>
      </c>
      <c r="H19280" s="77"/>
      <c r="I19280" s="77"/>
      <c r="J19280" s="77"/>
      <c r="K19280" s="77"/>
      <c r="L19280" s="77"/>
      <c r="M19280" s="77"/>
    </row>
    <row r="19281" ht="15.75" customHeight="1">
      <c r="A19281" s="79">
        <f t="shared" si="3"/>
        <v>61283</v>
      </c>
      <c r="H19281" s="77"/>
      <c r="I19281" s="77"/>
      <c r="J19281" s="77"/>
      <c r="K19281" s="77"/>
      <c r="L19281" s="77"/>
      <c r="M19281" s="77"/>
    </row>
    <row r="19282" ht="15.75" customHeight="1">
      <c r="A19282" s="79">
        <f t="shared" si="3"/>
        <v>61284</v>
      </c>
      <c r="H19282" s="77"/>
      <c r="I19282" s="77"/>
      <c r="J19282" s="77"/>
      <c r="K19282" s="77"/>
      <c r="L19282" s="77"/>
      <c r="M19282" s="77"/>
    </row>
    <row r="19283" ht="15.75" customHeight="1">
      <c r="A19283" s="79">
        <f t="shared" si="3"/>
        <v>61285</v>
      </c>
      <c r="H19283" s="77"/>
      <c r="I19283" s="77"/>
      <c r="J19283" s="77"/>
      <c r="K19283" s="77"/>
      <c r="L19283" s="77"/>
      <c r="M19283" s="77"/>
    </row>
    <row r="19284" ht="15.75" customHeight="1">
      <c r="A19284" s="79">
        <f t="shared" si="3"/>
        <v>61286</v>
      </c>
      <c r="H19284" s="77"/>
      <c r="I19284" s="77"/>
      <c r="J19284" s="77"/>
      <c r="K19284" s="77"/>
      <c r="L19284" s="77"/>
      <c r="M19284" s="77"/>
    </row>
    <row r="19285" ht="15.75" customHeight="1">
      <c r="A19285" s="79">
        <f t="shared" si="3"/>
        <v>61287</v>
      </c>
      <c r="H19285" s="77"/>
      <c r="I19285" s="77"/>
      <c r="J19285" s="77"/>
      <c r="K19285" s="77"/>
      <c r="L19285" s="77"/>
      <c r="M19285" s="77"/>
    </row>
    <row r="19286" ht="15.75" customHeight="1">
      <c r="A19286" s="79">
        <f t="shared" si="3"/>
        <v>61288</v>
      </c>
      <c r="H19286" s="77"/>
      <c r="I19286" s="77"/>
      <c r="J19286" s="77"/>
      <c r="K19286" s="77"/>
      <c r="L19286" s="77"/>
      <c r="M19286" s="77"/>
    </row>
    <row r="19287" ht="15.75" customHeight="1">
      <c r="A19287" s="79">
        <f t="shared" si="3"/>
        <v>61289</v>
      </c>
      <c r="H19287" s="77"/>
      <c r="I19287" s="77"/>
      <c r="J19287" s="77"/>
      <c r="K19287" s="77"/>
      <c r="L19287" s="77"/>
      <c r="M19287" s="77"/>
    </row>
    <row r="19288" ht="15.75" customHeight="1">
      <c r="A19288" s="79">
        <f t="shared" si="3"/>
        <v>61290</v>
      </c>
      <c r="H19288" s="77"/>
      <c r="I19288" s="77"/>
      <c r="J19288" s="77"/>
      <c r="K19288" s="77"/>
      <c r="L19288" s="77"/>
      <c r="M19288" s="77"/>
    </row>
    <row r="19289" ht="15.75" customHeight="1">
      <c r="A19289" s="79">
        <f t="shared" si="3"/>
        <v>61291</v>
      </c>
      <c r="H19289" s="77"/>
      <c r="I19289" s="77"/>
      <c r="J19289" s="77"/>
      <c r="K19289" s="77"/>
      <c r="L19289" s="77"/>
      <c r="M19289" s="77"/>
    </row>
    <row r="19290" ht="15.75" customHeight="1">
      <c r="A19290" s="79">
        <f t="shared" si="3"/>
        <v>61292</v>
      </c>
      <c r="H19290" s="77"/>
      <c r="I19290" s="77"/>
      <c r="J19290" s="77"/>
      <c r="K19290" s="77"/>
      <c r="L19290" s="77"/>
      <c r="M19290" s="77"/>
    </row>
    <row r="19291" ht="15.75" customHeight="1">
      <c r="A19291" s="79">
        <f t="shared" si="3"/>
        <v>61293</v>
      </c>
      <c r="H19291" s="77"/>
      <c r="I19291" s="77"/>
      <c r="J19291" s="77"/>
      <c r="K19291" s="77"/>
      <c r="L19291" s="77"/>
      <c r="M19291" s="77"/>
    </row>
    <row r="19292" ht="15.75" customHeight="1">
      <c r="A19292" s="79">
        <f t="shared" si="3"/>
        <v>61294</v>
      </c>
      <c r="H19292" s="77"/>
      <c r="I19292" s="77"/>
      <c r="J19292" s="77"/>
      <c r="K19292" s="77"/>
      <c r="L19292" s="77"/>
      <c r="M19292" s="77"/>
    </row>
    <row r="19293" ht="15.75" customHeight="1">
      <c r="A19293" s="79">
        <f t="shared" si="3"/>
        <v>61295</v>
      </c>
      <c r="H19293" s="77"/>
      <c r="I19293" s="77"/>
      <c r="J19293" s="77"/>
      <c r="K19293" s="77"/>
      <c r="L19293" s="77"/>
      <c r="M19293" s="77"/>
    </row>
    <row r="19294" ht="15.75" customHeight="1">
      <c r="A19294" s="79">
        <f t="shared" si="3"/>
        <v>61296</v>
      </c>
      <c r="H19294" s="77"/>
      <c r="I19294" s="77"/>
      <c r="J19294" s="77"/>
      <c r="K19294" s="77"/>
      <c r="L19294" s="77"/>
      <c r="M19294" s="77"/>
    </row>
    <row r="19295" ht="15.75" customHeight="1">
      <c r="A19295" s="79">
        <f t="shared" si="3"/>
        <v>61297</v>
      </c>
      <c r="H19295" s="77"/>
      <c r="I19295" s="77"/>
      <c r="J19295" s="77"/>
      <c r="K19295" s="77"/>
      <c r="L19295" s="77"/>
      <c r="M19295" s="77"/>
    </row>
    <row r="19296" ht="15.75" customHeight="1">
      <c r="A19296" s="79">
        <f t="shared" si="3"/>
        <v>61298</v>
      </c>
      <c r="H19296" s="77"/>
      <c r="I19296" s="77"/>
      <c r="J19296" s="77"/>
      <c r="K19296" s="77"/>
      <c r="L19296" s="77"/>
      <c r="M19296" s="77"/>
    </row>
    <row r="19297" ht="15.75" customHeight="1">
      <c r="A19297" s="79">
        <f t="shared" si="3"/>
        <v>61299</v>
      </c>
      <c r="H19297" s="77"/>
      <c r="I19297" s="77"/>
      <c r="J19297" s="77"/>
      <c r="K19297" s="77"/>
      <c r="L19297" s="77"/>
      <c r="M19297" s="77"/>
    </row>
    <row r="19298" ht="15.75" customHeight="1">
      <c r="A19298" s="79">
        <f t="shared" si="3"/>
        <v>61300</v>
      </c>
      <c r="H19298" s="77"/>
      <c r="I19298" s="77"/>
      <c r="J19298" s="77"/>
      <c r="K19298" s="77"/>
      <c r="L19298" s="77"/>
      <c r="M19298" s="77"/>
    </row>
    <row r="19299" ht="15.75" customHeight="1">
      <c r="A19299" s="79">
        <f t="shared" si="3"/>
        <v>61301</v>
      </c>
      <c r="H19299" s="77"/>
      <c r="I19299" s="77"/>
      <c r="J19299" s="77"/>
      <c r="K19299" s="77"/>
      <c r="L19299" s="77"/>
      <c r="M19299" s="77"/>
    </row>
    <row r="19300" ht="15.75" customHeight="1">
      <c r="A19300" s="79">
        <f t="shared" si="3"/>
        <v>61302</v>
      </c>
      <c r="H19300" s="77"/>
      <c r="I19300" s="77"/>
      <c r="J19300" s="77"/>
      <c r="K19300" s="77"/>
      <c r="L19300" s="77"/>
      <c r="M19300" s="77"/>
    </row>
    <row r="19301" ht="15.75" customHeight="1">
      <c r="A19301" s="79">
        <f t="shared" si="3"/>
        <v>61303</v>
      </c>
      <c r="H19301" s="77"/>
      <c r="I19301" s="77"/>
      <c r="J19301" s="77"/>
      <c r="K19301" s="77"/>
      <c r="L19301" s="77"/>
      <c r="M19301" s="77"/>
    </row>
    <row r="19302" ht="15.75" customHeight="1">
      <c r="A19302" s="79">
        <f t="shared" si="3"/>
        <v>61304</v>
      </c>
      <c r="H19302" s="77"/>
      <c r="I19302" s="77"/>
      <c r="J19302" s="77"/>
      <c r="K19302" s="77"/>
      <c r="L19302" s="77"/>
      <c r="M19302" s="77"/>
    </row>
    <row r="19303" ht="15.75" customHeight="1">
      <c r="A19303" s="79">
        <f t="shared" si="3"/>
        <v>61305</v>
      </c>
      <c r="H19303" s="77"/>
      <c r="I19303" s="77"/>
      <c r="J19303" s="77"/>
      <c r="K19303" s="77"/>
      <c r="L19303" s="77"/>
      <c r="M19303" s="77"/>
    </row>
    <row r="19304" ht="15.75" customHeight="1">
      <c r="A19304" s="79">
        <f t="shared" si="3"/>
        <v>61306</v>
      </c>
      <c r="H19304" s="77"/>
      <c r="I19304" s="77"/>
      <c r="J19304" s="77"/>
      <c r="K19304" s="77"/>
      <c r="L19304" s="77"/>
      <c r="M19304" s="77"/>
    </row>
    <row r="19305" ht="15.75" customHeight="1">
      <c r="A19305" s="79">
        <f t="shared" si="3"/>
        <v>61307</v>
      </c>
      <c r="H19305" s="77"/>
      <c r="I19305" s="77"/>
      <c r="J19305" s="77"/>
      <c r="K19305" s="77"/>
      <c r="L19305" s="77"/>
      <c r="M19305" s="77"/>
    </row>
    <row r="19306" ht="15.75" customHeight="1">
      <c r="A19306" s="79">
        <f t="shared" si="3"/>
        <v>61308</v>
      </c>
      <c r="H19306" s="77"/>
      <c r="I19306" s="77"/>
      <c r="J19306" s="77"/>
      <c r="K19306" s="77"/>
      <c r="L19306" s="77"/>
      <c r="M19306" s="77"/>
    </row>
    <row r="19307" ht="15.75" customHeight="1">
      <c r="A19307" s="79">
        <f t="shared" si="3"/>
        <v>61309</v>
      </c>
      <c r="H19307" s="77"/>
      <c r="I19307" s="77"/>
      <c r="J19307" s="77"/>
      <c r="K19307" s="77"/>
      <c r="L19307" s="77"/>
      <c r="M19307" s="77"/>
    </row>
    <row r="19308" ht="15.75" customHeight="1">
      <c r="A19308" s="79">
        <f t="shared" si="3"/>
        <v>61310</v>
      </c>
      <c r="H19308" s="77"/>
      <c r="I19308" s="77"/>
      <c r="J19308" s="77"/>
      <c r="K19308" s="77"/>
      <c r="L19308" s="77"/>
      <c r="M19308" s="77"/>
    </row>
    <row r="19309" ht="15.75" customHeight="1">
      <c r="A19309" s="79">
        <f t="shared" si="3"/>
        <v>61311</v>
      </c>
      <c r="H19309" s="77"/>
      <c r="I19309" s="77"/>
      <c r="J19309" s="77"/>
      <c r="K19309" s="77"/>
      <c r="L19309" s="77"/>
      <c r="M19309" s="77"/>
    </row>
    <row r="19310" ht="15.75" customHeight="1">
      <c r="A19310" s="79">
        <f t="shared" si="3"/>
        <v>61312</v>
      </c>
      <c r="H19310" s="77"/>
      <c r="I19310" s="77"/>
      <c r="J19310" s="77"/>
      <c r="K19310" s="77"/>
      <c r="L19310" s="77"/>
      <c r="M19310" s="77"/>
    </row>
    <row r="19311" ht="15.75" customHeight="1">
      <c r="A19311" s="79">
        <f t="shared" si="3"/>
        <v>61313</v>
      </c>
      <c r="H19311" s="77"/>
      <c r="I19311" s="77"/>
      <c r="J19311" s="77"/>
      <c r="K19311" s="77"/>
      <c r="L19311" s="77"/>
      <c r="M19311" s="77"/>
    </row>
    <row r="19312" ht="15.75" customHeight="1">
      <c r="A19312" s="79">
        <f t="shared" si="3"/>
        <v>61314</v>
      </c>
      <c r="H19312" s="77"/>
      <c r="I19312" s="77"/>
      <c r="J19312" s="77"/>
      <c r="K19312" s="77"/>
      <c r="L19312" s="77"/>
      <c r="M19312" s="77"/>
    </row>
    <row r="19313" ht="15.75" customHeight="1">
      <c r="A19313" s="79">
        <f t="shared" si="3"/>
        <v>61315</v>
      </c>
      <c r="H19313" s="77"/>
      <c r="I19313" s="77"/>
      <c r="J19313" s="77"/>
      <c r="K19313" s="77"/>
      <c r="L19313" s="77"/>
      <c r="M19313" s="77"/>
    </row>
    <row r="19314" ht="15.75" customHeight="1">
      <c r="A19314" s="79">
        <f t="shared" si="3"/>
        <v>61316</v>
      </c>
      <c r="H19314" s="77"/>
      <c r="I19314" s="77"/>
      <c r="J19314" s="77"/>
      <c r="K19314" s="77"/>
      <c r="L19314" s="77"/>
      <c r="M19314" s="77"/>
    </row>
    <row r="19315" ht="15.75" customHeight="1">
      <c r="A19315" s="79">
        <f t="shared" si="3"/>
        <v>61317</v>
      </c>
      <c r="H19315" s="77"/>
      <c r="I19315" s="77"/>
      <c r="J19315" s="77"/>
      <c r="K19315" s="77"/>
      <c r="L19315" s="77"/>
      <c r="M19315" s="77"/>
    </row>
    <row r="19316" ht="15.75" customHeight="1">
      <c r="A19316" s="79">
        <f t="shared" si="3"/>
        <v>61318</v>
      </c>
      <c r="H19316" s="77"/>
      <c r="I19316" s="77"/>
      <c r="J19316" s="77"/>
      <c r="K19316" s="77"/>
      <c r="L19316" s="77"/>
      <c r="M19316" s="77"/>
    </row>
    <row r="19317" ht="15.75" customHeight="1">
      <c r="A19317" s="79">
        <f t="shared" si="3"/>
        <v>61319</v>
      </c>
      <c r="H19317" s="77"/>
      <c r="I19317" s="77"/>
      <c r="J19317" s="77"/>
      <c r="K19317" s="77"/>
      <c r="L19317" s="77"/>
      <c r="M19317" s="77"/>
    </row>
    <row r="19318" ht="15.75" customHeight="1">
      <c r="A19318" s="79">
        <f t="shared" si="3"/>
        <v>61320</v>
      </c>
      <c r="H19318" s="77"/>
      <c r="I19318" s="77"/>
      <c r="J19318" s="77"/>
      <c r="K19318" s="77"/>
      <c r="L19318" s="77"/>
      <c r="M19318" s="77"/>
    </row>
    <row r="19319" ht="15.75" customHeight="1">
      <c r="A19319" s="79">
        <f t="shared" si="3"/>
        <v>61321</v>
      </c>
      <c r="H19319" s="77"/>
      <c r="I19319" s="77"/>
      <c r="J19319" s="77"/>
      <c r="K19319" s="77"/>
      <c r="L19319" s="77"/>
      <c r="M19319" s="77"/>
    </row>
    <row r="19320" ht="15.75" customHeight="1">
      <c r="A19320" s="79">
        <f t="shared" si="3"/>
        <v>61322</v>
      </c>
      <c r="H19320" s="77"/>
      <c r="I19320" s="77"/>
      <c r="J19320" s="77"/>
      <c r="K19320" s="77"/>
      <c r="L19320" s="77"/>
      <c r="M19320" s="77"/>
    </row>
    <row r="19321" ht="15.75" customHeight="1">
      <c r="A19321" s="79">
        <f t="shared" si="3"/>
        <v>61323</v>
      </c>
      <c r="H19321" s="77"/>
      <c r="I19321" s="77"/>
      <c r="J19321" s="77"/>
      <c r="K19321" s="77"/>
      <c r="L19321" s="77"/>
      <c r="M19321" s="77"/>
    </row>
    <row r="19322" ht="15.75" customHeight="1">
      <c r="A19322" s="79">
        <f t="shared" si="3"/>
        <v>61324</v>
      </c>
      <c r="H19322" s="77"/>
      <c r="I19322" s="77"/>
      <c r="J19322" s="77"/>
      <c r="K19322" s="77"/>
      <c r="L19322" s="77"/>
      <c r="M19322" s="77"/>
    </row>
    <row r="19323" ht="15.75" customHeight="1">
      <c r="A19323" s="79">
        <f t="shared" si="3"/>
        <v>61325</v>
      </c>
      <c r="H19323" s="77"/>
      <c r="I19323" s="77"/>
      <c r="J19323" s="77"/>
      <c r="K19323" s="77"/>
      <c r="L19323" s="77"/>
      <c r="M19323" s="77"/>
    </row>
    <row r="19324" ht="15.75" customHeight="1">
      <c r="A19324" s="79">
        <f t="shared" si="3"/>
        <v>61326</v>
      </c>
      <c r="H19324" s="77"/>
      <c r="I19324" s="77"/>
      <c r="J19324" s="77"/>
      <c r="K19324" s="77"/>
      <c r="L19324" s="77"/>
      <c r="M19324" s="77"/>
    </row>
    <row r="19325" ht="15.75" customHeight="1">
      <c r="A19325" s="79">
        <f t="shared" si="3"/>
        <v>61327</v>
      </c>
      <c r="H19325" s="77"/>
      <c r="I19325" s="77"/>
      <c r="J19325" s="77"/>
      <c r="K19325" s="77"/>
      <c r="L19325" s="77"/>
      <c r="M19325" s="77"/>
    </row>
    <row r="19326" ht="15.75" customHeight="1">
      <c r="A19326" s="79">
        <f t="shared" si="3"/>
        <v>61328</v>
      </c>
      <c r="H19326" s="77"/>
      <c r="I19326" s="77"/>
      <c r="J19326" s="77"/>
      <c r="K19326" s="77"/>
      <c r="L19326" s="77"/>
      <c r="M19326" s="77"/>
    </row>
    <row r="19327" ht="15.75" customHeight="1">
      <c r="A19327" s="79">
        <f t="shared" si="3"/>
        <v>61329</v>
      </c>
      <c r="H19327" s="77"/>
      <c r="I19327" s="77"/>
      <c r="J19327" s="77"/>
      <c r="K19327" s="77"/>
      <c r="L19327" s="77"/>
      <c r="M19327" s="77"/>
    </row>
    <row r="19328" ht="15.75" customHeight="1">
      <c r="A19328" s="79">
        <f t="shared" si="3"/>
        <v>61330</v>
      </c>
      <c r="H19328" s="77"/>
      <c r="I19328" s="77"/>
      <c r="J19328" s="77"/>
      <c r="K19328" s="77"/>
      <c r="L19328" s="77"/>
      <c r="M19328" s="77"/>
    </row>
    <row r="19329" ht="15.75" customHeight="1">
      <c r="A19329" s="79">
        <f t="shared" si="3"/>
        <v>61331</v>
      </c>
      <c r="H19329" s="77"/>
      <c r="I19329" s="77"/>
      <c r="J19329" s="77"/>
      <c r="K19329" s="77"/>
      <c r="L19329" s="77"/>
      <c r="M19329" s="77"/>
    </row>
    <row r="19330" ht="15.75" customHeight="1">
      <c r="A19330" s="79">
        <f t="shared" si="3"/>
        <v>61332</v>
      </c>
      <c r="H19330" s="77"/>
      <c r="I19330" s="77"/>
      <c r="J19330" s="77"/>
      <c r="K19330" s="77"/>
      <c r="L19330" s="77"/>
      <c r="M19330" s="77"/>
    </row>
    <row r="19331" ht="15.75" customHeight="1">
      <c r="A19331" s="79">
        <f t="shared" si="3"/>
        <v>61333</v>
      </c>
      <c r="H19331" s="77"/>
      <c r="I19331" s="77"/>
      <c r="J19331" s="77"/>
      <c r="K19331" s="77"/>
      <c r="L19331" s="77"/>
      <c r="M19331" s="77"/>
    </row>
    <row r="19332" ht="15.75" customHeight="1">
      <c r="A19332" s="79">
        <f t="shared" si="3"/>
        <v>61334</v>
      </c>
      <c r="H19332" s="77"/>
      <c r="I19332" s="77"/>
      <c r="J19332" s="77"/>
      <c r="K19332" s="77"/>
      <c r="L19332" s="77"/>
      <c r="M19332" s="77"/>
    </row>
    <row r="19333" ht="15.75" customHeight="1">
      <c r="A19333" s="79">
        <f t="shared" si="3"/>
        <v>61335</v>
      </c>
      <c r="H19333" s="77"/>
      <c r="I19333" s="77"/>
      <c r="J19333" s="77"/>
      <c r="K19333" s="77"/>
      <c r="L19333" s="77"/>
      <c r="M19333" s="77"/>
    </row>
    <row r="19334" ht="15.75" customHeight="1">
      <c r="A19334" s="79">
        <f t="shared" si="3"/>
        <v>61336</v>
      </c>
      <c r="H19334" s="77"/>
      <c r="I19334" s="77"/>
      <c r="J19334" s="77"/>
      <c r="K19334" s="77"/>
      <c r="L19334" s="77"/>
      <c r="M19334" s="77"/>
    </row>
    <row r="19335" ht="15.75" customHeight="1">
      <c r="A19335" s="79">
        <f t="shared" si="3"/>
        <v>61337</v>
      </c>
      <c r="H19335" s="77"/>
      <c r="I19335" s="77"/>
      <c r="J19335" s="77"/>
      <c r="K19335" s="77"/>
      <c r="L19335" s="77"/>
      <c r="M19335" s="77"/>
    </row>
    <row r="19336" ht="15.75" customHeight="1">
      <c r="A19336" s="79">
        <f t="shared" si="3"/>
        <v>61338</v>
      </c>
      <c r="H19336" s="77"/>
      <c r="I19336" s="77"/>
      <c r="J19336" s="77"/>
      <c r="K19336" s="77"/>
      <c r="L19336" s="77"/>
      <c r="M19336" s="77"/>
    </row>
    <row r="19337" ht="15.75" customHeight="1">
      <c r="A19337" s="79">
        <f t="shared" si="3"/>
        <v>61339</v>
      </c>
      <c r="H19337" s="77"/>
      <c r="I19337" s="77"/>
      <c r="J19337" s="77"/>
      <c r="K19337" s="77"/>
      <c r="L19337" s="77"/>
      <c r="M19337" s="77"/>
    </row>
    <row r="19338" ht="15.75" customHeight="1">
      <c r="A19338" s="79">
        <f t="shared" si="3"/>
        <v>61340</v>
      </c>
      <c r="H19338" s="77"/>
      <c r="I19338" s="77"/>
      <c r="J19338" s="77"/>
      <c r="K19338" s="77"/>
      <c r="L19338" s="77"/>
      <c r="M19338" s="77"/>
    </row>
    <row r="19339" ht="15.75" customHeight="1">
      <c r="A19339" s="79">
        <f t="shared" si="3"/>
        <v>61341</v>
      </c>
      <c r="H19339" s="77"/>
      <c r="I19339" s="77"/>
      <c r="J19339" s="77"/>
      <c r="K19339" s="77"/>
      <c r="L19339" s="77"/>
      <c r="M19339" s="77"/>
    </row>
    <row r="19340" ht="15.75" customHeight="1">
      <c r="A19340" s="79">
        <f t="shared" si="3"/>
        <v>61342</v>
      </c>
      <c r="H19340" s="77"/>
      <c r="I19340" s="77"/>
      <c r="J19340" s="77"/>
      <c r="K19340" s="77"/>
      <c r="L19340" s="77"/>
      <c r="M19340" s="77"/>
    </row>
    <row r="19341" ht="15.75" customHeight="1">
      <c r="A19341" s="79">
        <f t="shared" si="3"/>
        <v>61343</v>
      </c>
      <c r="H19341" s="77"/>
      <c r="I19341" s="77"/>
      <c r="J19341" s="77"/>
      <c r="K19341" s="77"/>
      <c r="L19341" s="77"/>
      <c r="M19341" s="77"/>
    </row>
    <row r="19342" ht="15.75" customHeight="1">
      <c r="A19342" s="79">
        <f t="shared" si="3"/>
        <v>61344</v>
      </c>
      <c r="H19342" s="77"/>
      <c r="I19342" s="77"/>
      <c r="J19342" s="77"/>
      <c r="K19342" s="77"/>
      <c r="L19342" s="77"/>
      <c r="M19342" s="77"/>
    </row>
    <row r="19343" ht="15.75" customHeight="1">
      <c r="A19343" s="79">
        <f t="shared" si="3"/>
        <v>61345</v>
      </c>
      <c r="H19343" s="77"/>
      <c r="I19343" s="77"/>
      <c r="J19343" s="77"/>
      <c r="K19343" s="77"/>
      <c r="L19343" s="77"/>
      <c r="M19343" s="77"/>
    </row>
    <row r="19344" ht="15.75" customHeight="1">
      <c r="A19344" s="79">
        <f t="shared" si="3"/>
        <v>61346</v>
      </c>
      <c r="H19344" s="77"/>
      <c r="I19344" s="77"/>
      <c r="J19344" s="77"/>
      <c r="K19344" s="77"/>
      <c r="L19344" s="77"/>
      <c r="M19344" s="77"/>
    </row>
    <row r="19345" ht="15.75" customHeight="1">
      <c r="A19345" s="79">
        <f t="shared" si="3"/>
        <v>61347</v>
      </c>
      <c r="H19345" s="77"/>
      <c r="I19345" s="77"/>
      <c r="J19345" s="77"/>
      <c r="K19345" s="77"/>
      <c r="L19345" s="77"/>
      <c r="M19345" s="77"/>
    </row>
    <row r="19346" ht="15.75" customHeight="1">
      <c r="A19346" s="79">
        <f t="shared" si="3"/>
        <v>61348</v>
      </c>
      <c r="H19346" s="77"/>
      <c r="I19346" s="77"/>
      <c r="J19346" s="77"/>
      <c r="K19346" s="77"/>
      <c r="L19346" s="77"/>
      <c r="M19346" s="77"/>
    </row>
    <row r="19347" ht="15.75" customHeight="1">
      <c r="A19347" s="79">
        <f t="shared" si="3"/>
        <v>61349</v>
      </c>
      <c r="H19347" s="77"/>
      <c r="I19347" s="77"/>
      <c r="J19347" s="77"/>
      <c r="K19347" s="77"/>
      <c r="L19347" s="77"/>
      <c r="M19347" s="77"/>
    </row>
    <row r="19348" ht="15.75" customHeight="1">
      <c r="A19348" s="79">
        <f t="shared" si="3"/>
        <v>61350</v>
      </c>
      <c r="H19348" s="77"/>
      <c r="I19348" s="77"/>
      <c r="J19348" s="77"/>
      <c r="K19348" s="77"/>
      <c r="L19348" s="77"/>
      <c r="M19348" s="77"/>
    </row>
    <row r="19349" ht="15.75" customHeight="1">
      <c r="A19349" s="79">
        <f t="shared" si="3"/>
        <v>61351</v>
      </c>
      <c r="H19349" s="77"/>
      <c r="I19349" s="77"/>
      <c r="J19349" s="77"/>
      <c r="K19349" s="77"/>
      <c r="L19349" s="77"/>
      <c r="M19349" s="77"/>
    </row>
    <row r="19350" ht="15.75" customHeight="1">
      <c r="A19350" s="79">
        <f t="shared" si="3"/>
        <v>61352</v>
      </c>
      <c r="H19350" s="77"/>
      <c r="I19350" s="77"/>
      <c r="J19350" s="77"/>
      <c r="K19350" s="77"/>
      <c r="L19350" s="77"/>
      <c r="M19350" s="77"/>
    </row>
    <row r="19351" ht="15.75" customHeight="1">
      <c r="A19351" s="79">
        <f t="shared" si="3"/>
        <v>61353</v>
      </c>
      <c r="H19351" s="77"/>
      <c r="I19351" s="77"/>
      <c r="J19351" s="77"/>
      <c r="K19351" s="77"/>
      <c r="L19351" s="77"/>
      <c r="M19351" s="77"/>
    </row>
    <row r="19352" ht="15.75" customHeight="1">
      <c r="A19352" s="79">
        <f t="shared" si="3"/>
        <v>61354</v>
      </c>
      <c r="H19352" s="77"/>
      <c r="I19352" s="77"/>
      <c r="J19352" s="77"/>
      <c r="K19352" s="77"/>
      <c r="L19352" s="77"/>
      <c r="M19352" s="77"/>
    </row>
    <row r="19353" ht="15.75" customHeight="1">
      <c r="A19353" s="79">
        <f t="shared" si="3"/>
        <v>61355</v>
      </c>
      <c r="H19353" s="77"/>
      <c r="I19353" s="77"/>
      <c r="J19353" s="77"/>
      <c r="K19353" s="77"/>
      <c r="L19353" s="77"/>
      <c r="M19353" s="77"/>
    </row>
    <row r="19354" ht="15.75" customHeight="1">
      <c r="A19354" s="79">
        <f t="shared" si="3"/>
        <v>61356</v>
      </c>
      <c r="H19354" s="77"/>
      <c r="I19354" s="77"/>
      <c r="J19354" s="77"/>
      <c r="K19354" s="77"/>
      <c r="L19354" s="77"/>
      <c r="M19354" s="77"/>
    </row>
    <row r="19355" ht="15.75" customHeight="1">
      <c r="A19355" s="79">
        <f t="shared" si="3"/>
        <v>61357</v>
      </c>
      <c r="H19355" s="77"/>
      <c r="I19355" s="77"/>
      <c r="J19355" s="77"/>
      <c r="K19355" s="77"/>
      <c r="L19355" s="77"/>
      <c r="M19355" s="77"/>
    </row>
    <row r="19356" ht="15.75" customHeight="1">
      <c r="A19356" s="79">
        <f t="shared" si="3"/>
        <v>61358</v>
      </c>
      <c r="H19356" s="77"/>
      <c r="I19356" s="77"/>
      <c r="J19356" s="77"/>
      <c r="K19356" s="77"/>
      <c r="L19356" s="77"/>
      <c r="M19356" s="77"/>
    </row>
    <row r="19357" ht="15.75" customHeight="1">
      <c r="A19357" s="79">
        <f t="shared" si="3"/>
        <v>61359</v>
      </c>
      <c r="H19357" s="77"/>
      <c r="I19357" s="77"/>
      <c r="J19357" s="77"/>
      <c r="K19357" s="77"/>
      <c r="L19357" s="77"/>
      <c r="M19357" s="77"/>
    </row>
    <row r="19358" ht="15.75" customHeight="1">
      <c r="A19358" s="79">
        <f t="shared" si="3"/>
        <v>61360</v>
      </c>
      <c r="H19358" s="77"/>
      <c r="I19358" s="77"/>
      <c r="J19358" s="77"/>
      <c r="K19358" s="77"/>
      <c r="L19358" s="77"/>
      <c r="M19358" s="77"/>
    </row>
    <row r="19359" ht="15.75" customHeight="1">
      <c r="A19359" s="79">
        <f t="shared" si="3"/>
        <v>61361</v>
      </c>
      <c r="H19359" s="77"/>
      <c r="I19359" s="77"/>
      <c r="J19359" s="77"/>
      <c r="K19359" s="77"/>
      <c r="L19359" s="77"/>
      <c r="M19359" s="77"/>
    </row>
    <row r="19360" ht="15.75" customHeight="1">
      <c r="A19360" s="79">
        <f t="shared" si="3"/>
        <v>61362</v>
      </c>
      <c r="H19360" s="77"/>
      <c r="I19360" s="77"/>
      <c r="J19360" s="77"/>
      <c r="K19360" s="77"/>
      <c r="L19360" s="77"/>
      <c r="M19360" s="77"/>
    </row>
    <row r="19361" ht="15.75" customHeight="1">
      <c r="A19361" s="79">
        <f t="shared" si="3"/>
        <v>61363</v>
      </c>
      <c r="H19361" s="77"/>
      <c r="I19361" s="77"/>
      <c r="J19361" s="77"/>
      <c r="K19361" s="77"/>
      <c r="L19361" s="77"/>
      <c r="M19361" s="77"/>
    </row>
    <row r="19362" ht="15.75" customHeight="1">
      <c r="A19362" s="79">
        <f t="shared" si="3"/>
        <v>61364</v>
      </c>
      <c r="H19362" s="77"/>
      <c r="I19362" s="77"/>
      <c r="J19362" s="77"/>
      <c r="K19362" s="77"/>
      <c r="L19362" s="77"/>
      <c r="M19362" s="77"/>
    </row>
    <row r="19363" ht="15.75" customHeight="1">
      <c r="A19363" s="79">
        <f t="shared" si="3"/>
        <v>61365</v>
      </c>
      <c r="H19363" s="77"/>
      <c r="I19363" s="77"/>
      <c r="J19363" s="77"/>
      <c r="K19363" s="77"/>
      <c r="L19363" s="77"/>
      <c r="M19363" s="77"/>
    </row>
    <row r="19364" ht="15.75" customHeight="1">
      <c r="A19364" s="79">
        <f t="shared" si="3"/>
        <v>61366</v>
      </c>
      <c r="H19364" s="77"/>
      <c r="I19364" s="77"/>
      <c r="J19364" s="77"/>
      <c r="K19364" s="77"/>
      <c r="L19364" s="77"/>
      <c r="M19364" s="77"/>
    </row>
    <row r="19365" ht="15.75" customHeight="1">
      <c r="A19365" s="79">
        <f t="shared" si="3"/>
        <v>61367</v>
      </c>
      <c r="H19365" s="77"/>
      <c r="I19365" s="77"/>
      <c r="J19365" s="77"/>
      <c r="K19365" s="77"/>
      <c r="L19365" s="77"/>
      <c r="M19365" s="77"/>
    </row>
    <row r="19366" ht="15.75" customHeight="1">
      <c r="A19366" s="79">
        <f t="shared" si="3"/>
        <v>61368</v>
      </c>
      <c r="H19366" s="77"/>
      <c r="I19366" s="77"/>
      <c r="J19366" s="77"/>
      <c r="K19366" s="77"/>
      <c r="L19366" s="77"/>
      <c r="M19366" s="77"/>
    </row>
    <row r="19367" ht="15.75" customHeight="1">
      <c r="A19367" s="79">
        <f t="shared" si="3"/>
        <v>61369</v>
      </c>
      <c r="H19367" s="77"/>
      <c r="I19367" s="77"/>
      <c r="J19367" s="77"/>
      <c r="K19367" s="77"/>
      <c r="L19367" s="77"/>
      <c r="M19367" s="77"/>
    </row>
    <row r="19368" ht="15.75" customHeight="1">
      <c r="A19368" s="79">
        <f t="shared" si="3"/>
        <v>61370</v>
      </c>
      <c r="H19368" s="77"/>
      <c r="I19368" s="77"/>
      <c r="J19368" s="77"/>
      <c r="K19368" s="77"/>
      <c r="L19368" s="77"/>
      <c r="M19368" s="77"/>
    </row>
    <row r="19369" ht="15.75" customHeight="1">
      <c r="A19369" s="79">
        <f t="shared" si="3"/>
        <v>61371</v>
      </c>
      <c r="H19369" s="77"/>
      <c r="I19369" s="77"/>
      <c r="J19369" s="77"/>
      <c r="K19369" s="77"/>
      <c r="L19369" s="77"/>
      <c r="M19369" s="77"/>
    </row>
    <row r="19370" ht="15.75" customHeight="1">
      <c r="A19370" s="79">
        <f t="shared" si="3"/>
        <v>61372</v>
      </c>
      <c r="H19370" s="77"/>
      <c r="I19370" s="77"/>
      <c r="J19370" s="77"/>
      <c r="K19370" s="77"/>
      <c r="L19370" s="77"/>
      <c r="M19370" s="77"/>
    </row>
    <row r="19371" ht="15.75" customHeight="1">
      <c r="A19371" s="79">
        <f t="shared" si="3"/>
        <v>61373</v>
      </c>
      <c r="H19371" s="77"/>
      <c r="I19371" s="77"/>
      <c r="J19371" s="77"/>
      <c r="K19371" s="77"/>
      <c r="L19371" s="77"/>
      <c r="M19371" s="77"/>
    </row>
    <row r="19372" ht="15.75" customHeight="1">
      <c r="A19372" s="79">
        <f t="shared" si="3"/>
        <v>61374</v>
      </c>
      <c r="H19372" s="77"/>
      <c r="I19372" s="77"/>
      <c r="J19372" s="77"/>
      <c r="K19372" s="77"/>
      <c r="L19372" s="77"/>
      <c r="M19372" s="77"/>
    </row>
    <row r="19373" ht="15.75" customHeight="1">
      <c r="A19373" s="79">
        <f t="shared" si="3"/>
        <v>61375</v>
      </c>
      <c r="H19373" s="77"/>
      <c r="I19373" s="77"/>
      <c r="J19373" s="77"/>
      <c r="K19373" s="77"/>
      <c r="L19373" s="77"/>
      <c r="M19373" s="77"/>
    </row>
    <row r="19374" ht="15.75" customHeight="1">
      <c r="A19374" s="79">
        <f t="shared" si="3"/>
        <v>61376</v>
      </c>
      <c r="H19374" s="77"/>
      <c r="I19374" s="77"/>
      <c r="J19374" s="77"/>
      <c r="K19374" s="77"/>
      <c r="L19374" s="77"/>
      <c r="M19374" s="77"/>
    </row>
    <row r="19375" ht="15.75" customHeight="1">
      <c r="A19375" s="79">
        <f t="shared" si="3"/>
        <v>61377</v>
      </c>
      <c r="H19375" s="77"/>
      <c r="I19375" s="77"/>
      <c r="J19375" s="77"/>
      <c r="K19375" s="77"/>
      <c r="L19375" s="77"/>
      <c r="M19375" s="77"/>
    </row>
    <row r="19376" ht="15.75" customHeight="1">
      <c r="A19376" s="79">
        <f t="shared" si="3"/>
        <v>61378</v>
      </c>
      <c r="H19376" s="77"/>
      <c r="I19376" s="77"/>
      <c r="J19376" s="77"/>
      <c r="K19376" s="77"/>
      <c r="L19376" s="77"/>
      <c r="M19376" s="77"/>
    </row>
    <row r="19377" ht="15.75" customHeight="1">
      <c r="A19377" s="79">
        <f t="shared" si="3"/>
        <v>61379</v>
      </c>
      <c r="H19377" s="77"/>
      <c r="I19377" s="77"/>
      <c r="J19377" s="77"/>
      <c r="K19377" s="77"/>
      <c r="L19377" s="77"/>
      <c r="M19377" s="77"/>
    </row>
    <row r="19378" ht="15.75" customHeight="1">
      <c r="A19378" s="79">
        <f t="shared" si="3"/>
        <v>61380</v>
      </c>
      <c r="H19378" s="77"/>
      <c r="I19378" s="77"/>
      <c r="J19378" s="77"/>
      <c r="K19378" s="77"/>
      <c r="L19378" s="77"/>
      <c r="M19378" s="77"/>
    </row>
    <row r="19379" ht="15.75" customHeight="1">
      <c r="A19379" s="79">
        <f t="shared" si="3"/>
        <v>61381</v>
      </c>
      <c r="H19379" s="77"/>
      <c r="I19379" s="77"/>
      <c r="J19379" s="77"/>
      <c r="K19379" s="77"/>
      <c r="L19379" s="77"/>
      <c r="M19379" s="77"/>
    </row>
    <row r="19380" ht="15.75" customHeight="1">
      <c r="A19380" s="79">
        <f t="shared" si="3"/>
        <v>61382</v>
      </c>
      <c r="H19380" s="77"/>
      <c r="I19380" s="77"/>
      <c r="J19380" s="77"/>
      <c r="K19380" s="77"/>
      <c r="L19380" s="77"/>
      <c r="M19380" s="77"/>
    </row>
    <row r="19381" ht="15.75" customHeight="1">
      <c r="A19381" s="79">
        <f t="shared" si="3"/>
        <v>61383</v>
      </c>
      <c r="H19381" s="77"/>
      <c r="I19381" s="77"/>
      <c r="J19381" s="77"/>
      <c r="K19381" s="77"/>
      <c r="L19381" s="77"/>
      <c r="M19381" s="77"/>
    </row>
    <row r="19382" ht="15.75" customHeight="1">
      <c r="A19382" s="79">
        <f t="shared" si="3"/>
        <v>61384</v>
      </c>
      <c r="H19382" s="77"/>
      <c r="I19382" s="77"/>
      <c r="J19382" s="77"/>
      <c r="K19382" s="77"/>
      <c r="L19382" s="77"/>
      <c r="M19382" s="77"/>
    </row>
    <row r="19383" ht="15.75" customHeight="1">
      <c r="A19383" s="79">
        <f t="shared" si="3"/>
        <v>61385</v>
      </c>
      <c r="H19383" s="77"/>
      <c r="I19383" s="77"/>
      <c r="J19383" s="77"/>
      <c r="K19383" s="77"/>
      <c r="L19383" s="77"/>
      <c r="M19383" s="77"/>
    </row>
    <row r="19384" ht="15.75" customHeight="1">
      <c r="A19384" s="79">
        <f t="shared" si="3"/>
        <v>61386</v>
      </c>
      <c r="H19384" s="77"/>
      <c r="I19384" s="77"/>
      <c r="J19384" s="77"/>
      <c r="K19384" s="77"/>
      <c r="L19384" s="77"/>
      <c r="M19384" s="77"/>
    </row>
    <row r="19385" ht="15.75" customHeight="1">
      <c r="A19385" s="79">
        <f t="shared" si="3"/>
        <v>61387</v>
      </c>
      <c r="H19385" s="77"/>
      <c r="I19385" s="77"/>
      <c r="J19385" s="77"/>
      <c r="K19385" s="77"/>
      <c r="L19385" s="77"/>
      <c r="M19385" s="77"/>
    </row>
    <row r="19386" ht="15.75" customHeight="1">
      <c r="A19386" s="79">
        <f t="shared" si="3"/>
        <v>61388</v>
      </c>
      <c r="H19386" s="77"/>
      <c r="I19386" s="77"/>
      <c r="J19386" s="77"/>
      <c r="K19386" s="77"/>
      <c r="L19386" s="77"/>
      <c r="M19386" s="77"/>
    </row>
    <row r="19387" ht="15.75" customHeight="1">
      <c r="A19387" s="79">
        <f t="shared" si="3"/>
        <v>61389</v>
      </c>
      <c r="H19387" s="77"/>
      <c r="I19387" s="77"/>
      <c r="J19387" s="77"/>
      <c r="K19387" s="77"/>
      <c r="L19387" s="77"/>
      <c r="M19387" s="77"/>
    </row>
    <row r="19388" ht="15.75" customHeight="1">
      <c r="A19388" s="79">
        <f t="shared" si="3"/>
        <v>61390</v>
      </c>
      <c r="H19388" s="77"/>
      <c r="I19388" s="77"/>
      <c r="J19388" s="77"/>
      <c r="K19388" s="77"/>
      <c r="L19388" s="77"/>
      <c r="M19388" s="77"/>
    </row>
    <row r="19389" ht="15.75" customHeight="1">
      <c r="A19389" s="79">
        <f t="shared" si="3"/>
        <v>61391</v>
      </c>
      <c r="H19389" s="77"/>
      <c r="I19389" s="77"/>
      <c r="J19389" s="77"/>
      <c r="K19389" s="77"/>
      <c r="L19389" s="77"/>
      <c r="M19389" s="77"/>
    </row>
    <row r="19390" ht="15.75" customHeight="1">
      <c r="A19390" s="79">
        <f t="shared" si="3"/>
        <v>61392</v>
      </c>
      <c r="H19390" s="77"/>
      <c r="I19390" s="77"/>
      <c r="J19390" s="77"/>
      <c r="K19390" s="77"/>
      <c r="L19390" s="77"/>
      <c r="M19390" s="77"/>
    </row>
    <row r="19391" ht="15.75" customHeight="1">
      <c r="A19391" s="79">
        <f t="shared" si="3"/>
        <v>61393</v>
      </c>
      <c r="H19391" s="77"/>
      <c r="I19391" s="77"/>
      <c r="J19391" s="77"/>
      <c r="K19391" s="77"/>
      <c r="L19391" s="77"/>
      <c r="M19391" s="77"/>
    </row>
    <row r="19392" ht="15.75" customHeight="1">
      <c r="A19392" s="79">
        <f t="shared" si="3"/>
        <v>61394</v>
      </c>
      <c r="H19392" s="77"/>
      <c r="I19392" s="77"/>
      <c r="J19392" s="77"/>
      <c r="K19392" s="77"/>
      <c r="L19392" s="77"/>
      <c r="M19392" s="77"/>
    </row>
    <row r="19393" ht="15.75" customHeight="1">
      <c r="A19393" s="79">
        <f t="shared" si="3"/>
        <v>61395</v>
      </c>
      <c r="H19393" s="77"/>
      <c r="I19393" s="77"/>
      <c r="J19393" s="77"/>
      <c r="K19393" s="77"/>
      <c r="L19393" s="77"/>
      <c r="M19393" s="77"/>
    </row>
    <row r="19394" ht="15.75" customHeight="1">
      <c r="A19394" s="79">
        <f t="shared" si="3"/>
        <v>61396</v>
      </c>
      <c r="H19394" s="77"/>
      <c r="I19394" s="77"/>
      <c r="J19394" s="77"/>
      <c r="K19394" s="77"/>
      <c r="L19394" s="77"/>
      <c r="M19394" s="77"/>
    </row>
    <row r="19395" ht="15.75" customHeight="1">
      <c r="A19395" s="79">
        <f t="shared" si="3"/>
        <v>61397</v>
      </c>
      <c r="H19395" s="77"/>
      <c r="I19395" s="77"/>
      <c r="J19395" s="77"/>
      <c r="K19395" s="77"/>
      <c r="L19395" s="77"/>
      <c r="M19395" s="77"/>
    </row>
    <row r="19396" ht="15.75" customHeight="1">
      <c r="A19396" s="79">
        <f t="shared" si="3"/>
        <v>61398</v>
      </c>
      <c r="H19396" s="77"/>
      <c r="I19396" s="77"/>
      <c r="J19396" s="77"/>
      <c r="K19396" s="77"/>
      <c r="L19396" s="77"/>
      <c r="M19396" s="77"/>
    </row>
    <row r="19397" ht="15.75" customHeight="1">
      <c r="A19397" s="79">
        <f t="shared" si="3"/>
        <v>61399</v>
      </c>
      <c r="H19397" s="77"/>
      <c r="I19397" s="77"/>
      <c r="J19397" s="77"/>
      <c r="K19397" s="77"/>
      <c r="L19397" s="77"/>
      <c r="M19397" s="77"/>
    </row>
    <row r="19398" ht="15.75" customHeight="1">
      <c r="A19398" s="79">
        <f t="shared" si="3"/>
        <v>61400</v>
      </c>
      <c r="H19398" s="77"/>
      <c r="I19398" s="77"/>
      <c r="J19398" s="77"/>
      <c r="K19398" s="77"/>
      <c r="L19398" s="77"/>
      <c r="M19398" s="77"/>
    </row>
    <row r="19399" ht="15.75" customHeight="1">
      <c r="A19399" s="79">
        <f t="shared" si="3"/>
        <v>61401</v>
      </c>
      <c r="H19399" s="77"/>
      <c r="I19399" s="77"/>
      <c r="J19399" s="77"/>
      <c r="K19399" s="77"/>
      <c r="L19399" s="77"/>
      <c r="M19399" s="77"/>
    </row>
    <row r="19400" ht="15.75" customHeight="1">
      <c r="A19400" s="79">
        <f t="shared" si="3"/>
        <v>61402</v>
      </c>
      <c r="H19400" s="77"/>
      <c r="I19400" s="77"/>
      <c r="J19400" s="77"/>
      <c r="K19400" s="77"/>
      <c r="L19400" s="77"/>
      <c r="M19400" s="77"/>
    </row>
    <row r="19401" ht="15.75" customHeight="1">
      <c r="A19401" s="79">
        <f t="shared" si="3"/>
        <v>61403</v>
      </c>
      <c r="H19401" s="77"/>
      <c r="I19401" s="77"/>
      <c r="J19401" s="77"/>
      <c r="K19401" s="77"/>
      <c r="L19401" s="77"/>
      <c r="M19401" s="77"/>
    </row>
    <row r="19402" ht="15.75" customHeight="1">
      <c r="A19402" s="79">
        <f t="shared" si="3"/>
        <v>61404</v>
      </c>
      <c r="H19402" s="77"/>
      <c r="I19402" s="77"/>
      <c r="J19402" s="77"/>
      <c r="K19402" s="77"/>
      <c r="L19402" s="77"/>
      <c r="M19402" s="77"/>
    </row>
    <row r="19403" ht="15.75" customHeight="1">
      <c r="A19403" s="79">
        <f t="shared" si="3"/>
        <v>61405</v>
      </c>
      <c r="H19403" s="77"/>
      <c r="I19403" s="77"/>
      <c r="J19403" s="77"/>
      <c r="K19403" s="77"/>
      <c r="L19403" s="77"/>
      <c r="M19403" s="77"/>
    </row>
    <row r="19404" ht="15.75" customHeight="1">
      <c r="A19404" s="79">
        <f t="shared" si="3"/>
        <v>61406</v>
      </c>
      <c r="H19404" s="77"/>
      <c r="I19404" s="77"/>
      <c r="J19404" s="77"/>
      <c r="K19404" s="77"/>
      <c r="L19404" s="77"/>
      <c r="M19404" s="77"/>
    </row>
    <row r="19405" ht="15.75" customHeight="1">
      <c r="A19405" s="79">
        <f t="shared" si="3"/>
        <v>61407</v>
      </c>
      <c r="H19405" s="77"/>
      <c r="I19405" s="77"/>
      <c r="J19405" s="77"/>
      <c r="K19405" s="77"/>
      <c r="L19405" s="77"/>
      <c r="M19405" s="77"/>
    </row>
    <row r="19406" ht="15.75" customHeight="1">
      <c r="A19406" s="79">
        <f t="shared" si="3"/>
        <v>61408</v>
      </c>
      <c r="H19406" s="77"/>
      <c r="I19406" s="77"/>
      <c r="J19406" s="77"/>
      <c r="K19406" s="77"/>
      <c r="L19406" s="77"/>
      <c r="M19406" s="77"/>
    </row>
    <row r="19407" ht="15.75" customHeight="1">
      <c r="A19407" s="79">
        <f t="shared" si="3"/>
        <v>61409</v>
      </c>
      <c r="H19407" s="77"/>
      <c r="I19407" s="77"/>
      <c r="J19407" s="77"/>
      <c r="K19407" s="77"/>
      <c r="L19407" s="77"/>
      <c r="M19407" s="77"/>
    </row>
    <row r="19408" ht="15.75" customHeight="1">
      <c r="A19408" s="79">
        <f t="shared" si="3"/>
        <v>61410</v>
      </c>
      <c r="H19408" s="77"/>
      <c r="I19408" s="77"/>
      <c r="J19408" s="77"/>
      <c r="K19408" s="77"/>
      <c r="L19408" s="77"/>
      <c r="M19408" s="77"/>
    </row>
    <row r="19409" ht="15.75" customHeight="1">
      <c r="A19409" s="79">
        <f t="shared" si="3"/>
        <v>61411</v>
      </c>
      <c r="H19409" s="77"/>
      <c r="I19409" s="77"/>
      <c r="J19409" s="77"/>
      <c r="K19409" s="77"/>
      <c r="L19409" s="77"/>
      <c r="M19409" s="77"/>
    </row>
    <row r="19410" ht="15.75" customHeight="1">
      <c r="A19410" s="79">
        <f t="shared" si="3"/>
        <v>61412</v>
      </c>
      <c r="H19410" s="77"/>
      <c r="I19410" s="77"/>
      <c r="J19410" s="77"/>
      <c r="K19410" s="77"/>
      <c r="L19410" s="77"/>
      <c r="M19410" s="77"/>
    </row>
    <row r="19411" ht="15.75" customHeight="1">
      <c r="A19411" s="79">
        <f t="shared" si="3"/>
        <v>61413</v>
      </c>
      <c r="H19411" s="77"/>
      <c r="I19411" s="77"/>
      <c r="J19411" s="77"/>
      <c r="K19411" s="77"/>
      <c r="L19411" s="77"/>
      <c r="M19411" s="77"/>
    </row>
    <row r="19412" ht="15.75" customHeight="1">
      <c r="A19412" s="79">
        <f t="shared" si="3"/>
        <v>61414</v>
      </c>
      <c r="H19412" s="77"/>
      <c r="I19412" s="77"/>
      <c r="J19412" s="77"/>
      <c r="K19412" s="77"/>
      <c r="L19412" s="77"/>
      <c r="M19412" s="77"/>
    </row>
    <row r="19413" ht="15.75" customHeight="1">
      <c r="A19413" s="79">
        <f t="shared" si="3"/>
        <v>61415</v>
      </c>
      <c r="H19413" s="77"/>
      <c r="I19413" s="77"/>
      <c r="J19413" s="77"/>
      <c r="K19413" s="77"/>
      <c r="L19413" s="77"/>
      <c r="M19413" s="77"/>
    </row>
    <row r="19414" ht="15.75" customHeight="1">
      <c r="A19414" s="79">
        <f t="shared" si="3"/>
        <v>61416</v>
      </c>
      <c r="H19414" s="77"/>
      <c r="I19414" s="77"/>
      <c r="J19414" s="77"/>
      <c r="K19414" s="77"/>
      <c r="L19414" s="77"/>
      <c r="M19414" s="77"/>
    </row>
    <row r="19415" ht="15.75" customHeight="1">
      <c r="A19415" s="79">
        <f t="shared" si="3"/>
        <v>61417</v>
      </c>
      <c r="H19415" s="77"/>
      <c r="I19415" s="77"/>
      <c r="J19415" s="77"/>
      <c r="K19415" s="77"/>
      <c r="L19415" s="77"/>
      <c r="M19415" s="77"/>
    </row>
    <row r="19416" ht="15.75" customHeight="1">
      <c r="A19416" s="79">
        <f t="shared" si="3"/>
        <v>61418</v>
      </c>
      <c r="H19416" s="77"/>
      <c r="I19416" s="77"/>
      <c r="J19416" s="77"/>
      <c r="K19416" s="77"/>
      <c r="L19416" s="77"/>
      <c r="M19416" s="77"/>
    </row>
    <row r="19417" ht="15.75" customHeight="1">
      <c r="A19417" s="79">
        <f t="shared" si="3"/>
        <v>61419</v>
      </c>
      <c r="H19417" s="77"/>
      <c r="I19417" s="77"/>
      <c r="J19417" s="77"/>
      <c r="K19417" s="77"/>
      <c r="L19417" s="77"/>
      <c r="M19417" s="77"/>
    </row>
    <row r="19418" ht="15.75" customHeight="1">
      <c r="A19418" s="79">
        <f t="shared" si="3"/>
        <v>61420</v>
      </c>
      <c r="H19418" s="77"/>
      <c r="I19418" s="77"/>
      <c r="J19418" s="77"/>
      <c r="K19418" s="77"/>
      <c r="L19418" s="77"/>
      <c r="M19418" s="77"/>
    </row>
    <row r="19419" ht="15.75" customHeight="1">
      <c r="A19419" s="79">
        <f t="shared" si="3"/>
        <v>61421</v>
      </c>
      <c r="H19419" s="77"/>
      <c r="I19419" s="77"/>
      <c r="J19419" s="77"/>
      <c r="K19419" s="77"/>
      <c r="L19419" s="77"/>
      <c r="M19419" s="77"/>
    </row>
    <row r="19420" ht="15.75" customHeight="1">
      <c r="A19420" s="79">
        <f t="shared" si="3"/>
        <v>61422</v>
      </c>
      <c r="H19420" s="77"/>
      <c r="I19420" s="77"/>
      <c r="J19420" s="77"/>
      <c r="K19420" s="77"/>
      <c r="L19420" s="77"/>
      <c r="M19420" s="77"/>
    </row>
    <row r="19421" ht="15.75" customHeight="1">
      <c r="A19421" s="79">
        <f t="shared" si="3"/>
        <v>61423</v>
      </c>
      <c r="H19421" s="77"/>
      <c r="I19421" s="77"/>
      <c r="J19421" s="77"/>
      <c r="K19421" s="77"/>
      <c r="L19421" s="77"/>
      <c r="M19421" s="77"/>
    </row>
    <row r="19422" ht="15.75" customHeight="1">
      <c r="A19422" s="79">
        <f t="shared" si="3"/>
        <v>61424</v>
      </c>
      <c r="H19422" s="77"/>
      <c r="I19422" s="77"/>
      <c r="J19422" s="77"/>
      <c r="K19422" s="77"/>
      <c r="L19422" s="77"/>
      <c r="M19422" s="77"/>
    </row>
    <row r="19423" ht="15.75" customHeight="1">
      <c r="A19423" s="79">
        <f t="shared" si="3"/>
        <v>61425</v>
      </c>
      <c r="H19423" s="77"/>
      <c r="I19423" s="77"/>
      <c r="J19423" s="77"/>
      <c r="K19423" s="77"/>
      <c r="L19423" s="77"/>
      <c r="M19423" s="77"/>
    </row>
    <row r="19424" ht="15.75" customHeight="1">
      <c r="A19424" s="79">
        <f t="shared" si="3"/>
        <v>61426</v>
      </c>
      <c r="H19424" s="77"/>
      <c r="I19424" s="77"/>
      <c r="J19424" s="77"/>
      <c r="K19424" s="77"/>
      <c r="L19424" s="77"/>
      <c r="M19424" s="77"/>
    </row>
    <row r="19425" ht="15.75" customHeight="1">
      <c r="A19425" s="79">
        <f t="shared" si="3"/>
        <v>61427</v>
      </c>
      <c r="H19425" s="77"/>
      <c r="I19425" s="77"/>
      <c r="J19425" s="77"/>
      <c r="K19425" s="77"/>
      <c r="L19425" s="77"/>
      <c r="M19425" s="77"/>
    </row>
    <row r="19426" ht="15.75" customHeight="1">
      <c r="A19426" s="79">
        <f t="shared" si="3"/>
        <v>61428</v>
      </c>
      <c r="H19426" s="77"/>
      <c r="I19426" s="77"/>
      <c r="J19426" s="77"/>
      <c r="K19426" s="77"/>
      <c r="L19426" s="77"/>
      <c r="M19426" s="77"/>
    </row>
    <row r="19427" ht="15.75" customHeight="1">
      <c r="A19427" s="79">
        <f t="shared" si="3"/>
        <v>61429</v>
      </c>
      <c r="H19427" s="77"/>
      <c r="I19427" s="77"/>
      <c r="J19427" s="77"/>
      <c r="K19427" s="77"/>
      <c r="L19427" s="77"/>
      <c r="M19427" s="77"/>
    </row>
    <row r="19428" ht="15.75" customHeight="1">
      <c r="A19428" s="79">
        <f t="shared" si="3"/>
        <v>61430</v>
      </c>
      <c r="H19428" s="77"/>
      <c r="I19428" s="77"/>
      <c r="J19428" s="77"/>
      <c r="K19428" s="77"/>
      <c r="L19428" s="77"/>
      <c r="M19428" s="77"/>
    </row>
    <row r="19429" ht="15.75" customHeight="1">
      <c r="A19429" s="79">
        <f t="shared" si="3"/>
        <v>61431</v>
      </c>
      <c r="H19429" s="77"/>
      <c r="I19429" s="77"/>
      <c r="J19429" s="77"/>
      <c r="K19429" s="77"/>
      <c r="L19429" s="77"/>
      <c r="M19429" s="77"/>
    </row>
    <row r="19430" ht="15.75" customHeight="1">
      <c r="A19430" s="79">
        <f t="shared" si="3"/>
        <v>61432</v>
      </c>
      <c r="H19430" s="77"/>
      <c r="I19430" s="77"/>
      <c r="J19430" s="77"/>
      <c r="K19430" s="77"/>
      <c r="L19430" s="77"/>
      <c r="M19430" s="77"/>
    </row>
    <row r="19431" ht="15.75" customHeight="1">
      <c r="A19431" s="79">
        <f t="shared" si="3"/>
        <v>61433</v>
      </c>
      <c r="H19431" s="77"/>
      <c r="I19431" s="77"/>
      <c r="J19431" s="77"/>
      <c r="K19431" s="77"/>
      <c r="L19431" s="77"/>
      <c r="M19431" s="77"/>
    </row>
    <row r="19432" ht="15.75" customHeight="1">
      <c r="A19432" s="79">
        <f t="shared" si="3"/>
        <v>61434</v>
      </c>
      <c r="H19432" s="77"/>
      <c r="I19432" s="77"/>
      <c r="J19432" s="77"/>
      <c r="K19432" s="77"/>
      <c r="L19432" s="77"/>
      <c r="M19432" s="77"/>
    </row>
    <row r="19433" ht="15.75" customHeight="1">
      <c r="A19433" s="79">
        <f t="shared" si="3"/>
        <v>61435</v>
      </c>
      <c r="H19433" s="77"/>
      <c r="I19433" s="77"/>
      <c r="J19433" s="77"/>
      <c r="K19433" s="77"/>
      <c r="L19433" s="77"/>
      <c r="M19433" s="77"/>
    </row>
    <row r="19434" ht="15.75" customHeight="1">
      <c r="A19434" s="79">
        <f t="shared" si="3"/>
        <v>61436</v>
      </c>
      <c r="H19434" s="77"/>
      <c r="I19434" s="77"/>
      <c r="J19434" s="77"/>
      <c r="K19434" s="77"/>
      <c r="L19434" s="77"/>
      <c r="M19434" s="77"/>
    </row>
    <row r="19435" ht="15.75" customHeight="1">
      <c r="A19435" s="79">
        <f t="shared" si="3"/>
        <v>61437</v>
      </c>
      <c r="H19435" s="77"/>
      <c r="I19435" s="77"/>
      <c r="J19435" s="77"/>
      <c r="K19435" s="77"/>
      <c r="L19435" s="77"/>
      <c r="M19435" s="77"/>
    </row>
    <row r="19436" ht="15.75" customHeight="1">
      <c r="A19436" s="79">
        <f t="shared" si="3"/>
        <v>61438</v>
      </c>
      <c r="H19436" s="77"/>
      <c r="I19436" s="77"/>
      <c r="J19436" s="77"/>
      <c r="K19436" s="77"/>
      <c r="L19436" s="77"/>
      <c r="M19436" s="77"/>
    </row>
    <row r="19437" ht="15.75" customHeight="1">
      <c r="A19437" s="79">
        <f t="shared" si="3"/>
        <v>61439</v>
      </c>
      <c r="H19437" s="77"/>
      <c r="I19437" s="77"/>
      <c r="J19437" s="77"/>
      <c r="K19437" s="77"/>
      <c r="L19437" s="77"/>
      <c r="M19437" s="77"/>
    </row>
    <row r="19438" ht="15.75" customHeight="1">
      <c r="A19438" s="79">
        <f t="shared" si="3"/>
        <v>61440</v>
      </c>
      <c r="H19438" s="77"/>
      <c r="I19438" s="77"/>
      <c r="J19438" s="77"/>
      <c r="K19438" s="77"/>
      <c r="L19438" s="77"/>
      <c r="M19438" s="77"/>
    </row>
    <row r="19439" ht="15.75" customHeight="1">
      <c r="A19439" s="79">
        <f t="shared" si="3"/>
        <v>61441</v>
      </c>
      <c r="H19439" s="77"/>
      <c r="I19439" s="77"/>
      <c r="J19439" s="77"/>
      <c r="K19439" s="77"/>
      <c r="L19439" s="77"/>
      <c r="M19439" s="77"/>
    </row>
    <row r="19440" ht="15.75" customHeight="1">
      <c r="A19440" s="79">
        <f t="shared" si="3"/>
        <v>61442</v>
      </c>
      <c r="H19440" s="77"/>
      <c r="I19440" s="77"/>
      <c r="J19440" s="77"/>
      <c r="K19440" s="77"/>
      <c r="L19440" s="77"/>
      <c r="M19440" s="77"/>
    </row>
    <row r="19441" ht="15.75" customHeight="1">
      <c r="A19441" s="79">
        <f t="shared" si="3"/>
        <v>61443</v>
      </c>
      <c r="H19441" s="77"/>
      <c r="I19441" s="77"/>
      <c r="J19441" s="77"/>
      <c r="K19441" s="77"/>
      <c r="L19441" s="77"/>
      <c r="M19441" s="77"/>
    </row>
    <row r="19442" ht="15.75" customHeight="1">
      <c r="A19442" s="79">
        <f t="shared" si="3"/>
        <v>61444</v>
      </c>
      <c r="H19442" s="77"/>
      <c r="I19442" s="77"/>
      <c r="J19442" s="77"/>
      <c r="K19442" s="77"/>
      <c r="L19442" s="77"/>
      <c r="M19442" s="77"/>
    </row>
    <row r="19443" ht="15.75" customHeight="1">
      <c r="A19443" s="79">
        <f t="shared" si="3"/>
        <v>61445</v>
      </c>
      <c r="H19443" s="77"/>
      <c r="I19443" s="77"/>
      <c r="J19443" s="77"/>
      <c r="K19443" s="77"/>
      <c r="L19443" s="77"/>
      <c r="M19443" s="77"/>
    </row>
    <row r="19444" ht="15.75" customHeight="1">
      <c r="A19444" s="79">
        <f t="shared" si="3"/>
        <v>61446</v>
      </c>
      <c r="H19444" s="77"/>
      <c r="I19444" s="77"/>
      <c r="J19444" s="77"/>
      <c r="K19444" s="77"/>
      <c r="L19444" s="77"/>
      <c r="M19444" s="77"/>
    </row>
    <row r="19445" ht="15.75" customHeight="1">
      <c r="A19445" s="79">
        <f t="shared" si="3"/>
        <v>61447</v>
      </c>
      <c r="H19445" s="77"/>
      <c r="I19445" s="77"/>
      <c r="J19445" s="77"/>
      <c r="K19445" s="77"/>
      <c r="L19445" s="77"/>
      <c r="M19445" s="77"/>
    </row>
    <row r="19446" ht="15.75" customHeight="1">
      <c r="A19446" s="79">
        <f t="shared" si="3"/>
        <v>61448</v>
      </c>
      <c r="H19446" s="77"/>
      <c r="I19446" s="77"/>
      <c r="J19446" s="77"/>
      <c r="K19446" s="77"/>
      <c r="L19446" s="77"/>
      <c r="M19446" s="77"/>
    </row>
    <row r="19447" ht="15.75" customHeight="1">
      <c r="A19447" s="79">
        <f t="shared" si="3"/>
        <v>61449</v>
      </c>
      <c r="H19447" s="77"/>
      <c r="I19447" s="77"/>
      <c r="J19447" s="77"/>
      <c r="K19447" s="77"/>
      <c r="L19447" s="77"/>
      <c r="M19447" s="77"/>
    </row>
    <row r="19448" ht="15.75" customHeight="1">
      <c r="A19448" s="79">
        <f t="shared" si="3"/>
        <v>61450</v>
      </c>
      <c r="H19448" s="77"/>
      <c r="I19448" s="77"/>
      <c r="J19448" s="77"/>
      <c r="K19448" s="77"/>
      <c r="L19448" s="77"/>
      <c r="M19448" s="77"/>
    </row>
    <row r="19449" ht="15.75" customHeight="1">
      <c r="A19449" s="79">
        <f t="shared" si="3"/>
        <v>61451</v>
      </c>
      <c r="H19449" s="77"/>
      <c r="I19449" s="77"/>
      <c r="J19449" s="77"/>
      <c r="K19449" s="77"/>
      <c r="L19449" s="77"/>
      <c r="M19449" s="77"/>
    </row>
    <row r="19450" ht="15.75" customHeight="1">
      <c r="A19450" s="79">
        <f t="shared" si="3"/>
        <v>61452</v>
      </c>
      <c r="H19450" s="77"/>
      <c r="I19450" s="77"/>
      <c r="J19450" s="77"/>
      <c r="K19450" s="77"/>
      <c r="L19450" s="77"/>
      <c r="M19450" s="77"/>
    </row>
    <row r="19451" ht="15.75" customHeight="1">
      <c r="A19451" s="79">
        <f t="shared" si="3"/>
        <v>61453</v>
      </c>
      <c r="H19451" s="77"/>
      <c r="I19451" s="77"/>
      <c r="J19451" s="77"/>
      <c r="K19451" s="77"/>
      <c r="L19451" s="77"/>
      <c r="M19451" s="77"/>
    </row>
    <row r="19452" ht="15.75" customHeight="1">
      <c r="A19452" s="79">
        <f t="shared" si="3"/>
        <v>61454</v>
      </c>
      <c r="H19452" s="77"/>
      <c r="I19452" s="77"/>
      <c r="J19452" s="77"/>
      <c r="K19452" s="77"/>
      <c r="L19452" s="77"/>
      <c r="M19452" s="77"/>
    </row>
    <row r="19453" ht="15.75" customHeight="1">
      <c r="A19453" s="79">
        <f t="shared" si="3"/>
        <v>61455</v>
      </c>
      <c r="H19453" s="77"/>
      <c r="I19453" s="77"/>
      <c r="J19453" s="77"/>
      <c r="K19453" s="77"/>
      <c r="L19453" s="77"/>
      <c r="M19453" s="77"/>
    </row>
    <row r="19454" ht="15.75" customHeight="1">
      <c r="A19454" s="79">
        <f t="shared" si="3"/>
        <v>61456</v>
      </c>
      <c r="H19454" s="77"/>
      <c r="I19454" s="77"/>
      <c r="J19454" s="77"/>
      <c r="K19454" s="77"/>
      <c r="L19454" s="77"/>
      <c r="M19454" s="77"/>
    </row>
    <row r="19455" ht="15.75" customHeight="1">
      <c r="A19455" s="79">
        <f t="shared" si="3"/>
        <v>61457</v>
      </c>
      <c r="H19455" s="77"/>
      <c r="I19455" s="77"/>
      <c r="J19455" s="77"/>
      <c r="K19455" s="77"/>
      <c r="L19455" s="77"/>
      <c r="M19455" s="77"/>
    </row>
    <row r="19456" ht="15.75" customHeight="1">
      <c r="A19456" s="79">
        <f t="shared" si="3"/>
        <v>61458</v>
      </c>
      <c r="H19456" s="77"/>
      <c r="I19456" s="77"/>
      <c r="J19456" s="77"/>
      <c r="K19456" s="77"/>
      <c r="L19456" s="77"/>
      <c r="M19456" s="77"/>
    </row>
    <row r="19457" ht="15.75" customHeight="1">
      <c r="A19457" s="79">
        <f t="shared" si="3"/>
        <v>61459</v>
      </c>
      <c r="H19457" s="77"/>
      <c r="I19457" s="77"/>
      <c r="J19457" s="77"/>
      <c r="K19457" s="77"/>
      <c r="L19457" s="77"/>
      <c r="M19457" s="77"/>
    </row>
    <row r="19458" ht="15.75" customHeight="1">
      <c r="A19458" s="79">
        <f t="shared" si="3"/>
        <v>61460</v>
      </c>
      <c r="H19458" s="77"/>
      <c r="I19458" s="77"/>
      <c r="J19458" s="77"/>
      <c r="K19458" s="77"/>
      <c r="L19458" s="77"/>
      <c r="M19458" s="77"/>
    </row>
    <row r="19459" ht="15.75" customHeight="1">
      <c r="A19459" s="79">
        <f t="shared" si="3"/>
        <v>61461</v>
      </c>
      <c r="H19459" s="77"/>
      <c r="I19459" s="77"/>
      <c r="J19459" s="77"/>
      <c r="K19459" s="77"/>
      <c r="L19459" s="77"/>
      <c r="M19459" s="77"/>
    </row>
    <row r="19460" ht="15.75" customHeight="1">
      <c r="A19460" s="79">
        <f t="shared" si="3"/>
        <v>61462</v>
      </c>
      <c r="H19460" s="77"/>
      <c r="I19460" s="77"/>
      <c r="J19460" s="77"/>
      <c r="K19460" s="77"/>
      <c r="L19460" s="77"/>
      <c r="M19460" s="77"/>
    </row>
    <row r="19461" ht="15.75" customHeight="1">
      <c r="A19461" s="79">
        <f t="shared" si="3"/>
        <v>61463</v>
      </c>
      <c r="H19461" s="77"/>
      <c r="I19461" s="77"/>
      <c r="J19461" s="77"/>
      <c r="K19461" s="77"/>
      <c r="L19461" s="77"/>
      <c r="M19461" s="77"/>
    </row>
    <row r="19462" ht="15.75" customHeight="1">
      <c r="A19462" s="79">
        <f t="shared" si="3"/>
        <v>61464</v>
      </c>
      <c r="H19462" s="77"/>
      <c r="I19462" s="77"/>
      <c r="J19462" s="77"/>
      <c r="K19462" s="77"/>
      <c r="L19462" s="77"/>
      <c r="M19462" s="77"/>
    </row>
    <row r="19463" ht="15.75" customHeight="1">
      <c r="A19463" s="79">
        <f t="shared" si="3"/>
        <v>61465</v>
      </c>
      <c r="H19463" s="77"/>
      <c r="I19463" s="77"/>
      <c r="J19463" s="77"/>
      <c r="K19463" s="77"/>
      <c r="L19463" s="77"/>
      <c r="M19463" s="77"/>
    </row>
    <row r="19464" ht="15.75" customHeight="1">
      <c r="A19464" s="79">
        <f t="shared" si="3"/>
        <v>61466</v>
      </c>
      <c r="H19464" s="77"/>
      <c r="I19464" s="77"/>
      <c r="J19464" s="77"/>
      <c r="K19464" s="77"/>
      <c r="L19464" s="77"/>
      <c r="M19464" s="77"/>
    </row>
    <row r="19465" ht="15.75" customHeight="1">
      <c r="A19465" s="79">
        <f t="shared" si="3"/>
        <v>61467</v>
      </c>
      <c r="H19465" s="77"/>
      <c r="I19465" s="77"/>
      <c r="J19465" s="77"/>
      <c r="K19465" s="77"/>
      <c r="L19465" s="77"/>
      <c r="M19465" s="77"/>
    </row>
    <row r="19466" ht="15.75" customHeight="1">
      <c r="A19466" s="79">
        <f t="shared" si="3"/>
        <v>61468</v>
      </c>
      <c r="H19466" s="77"/>
      <c r="I19466" s="77"/>
      <c r="J19466" s="77"/>
      <c r="K19466" s="77"/>
      <c r="L19466" s="77"/>
      <c r="M19466" s="77"/>
    </row>
    <row r="19467" ht="15.75" customHeight="1">
      <c r="A19467" s="79">
        <f t="shared" si="3"/>
        <v>61469</v>
      </c>
      <c r="H19467" s="77"/>
      <c r="I19467" s="77"/>
      <c r="J19467" s="77"/>
      <c r="K19467" s="77"/>
      <c r="L19467" s="77"/>
      <c r="M19467" s="77"/>
    </row>
    <row r="19468" ht="15.75" customHeight="1">
      <c r="A19468" s="79">
        <f t="shared" si="3"/>
        <v>61470</v>
      </c>
      <c r="H19468" s="77"/>
      <c r="I19468" s="77"/>
      <c r="J19468" s="77"/>
      <c r="K19468" s="77"/>
      <c r="L19468" s="77"/>
      <c r="M19468" s="77"/>
    </row>
    <row r="19469" ht="15.75" customHeight="1">
      <c r="A19469" s="79">
        <f t="shared" si="3"/>
        <v>61471</v>
      </c>
      <c r="H19469" s="77"/>
      <c r="I19469" s="77"/>
      <c r="J19469" s="77"/>
      <c r="K19469" s="77"/>
      <c r="L19469" s="77"/>
      <c r="M19469" s="77"/>
    </row>
    <row r="19470" ht="15.75" customHeight="1">
      <c r="A19470" s="79">
        <f t="shared" si="3"/>
        <v>61472</v>
      </c>
      <c r="H19470" s="77"/>
      <c r="I19470" s="77"/>
      <c r="J19470" s="77"/>
      <c r="K19470" s="77"/>
      <c r="L19470" s="77"/>
      <c r="M19470" s="77"/>
    </row>
    <row r="19471" ht="15.75" customHeight="1">
      <c r="A19471" s="79">
        <f t="shared" si="3"/>
        <v>61473</v>
      </c>
      <c r="H19471" s="77"/>
      <c r="I19471" s="77"/>
      <c r="J19471" s="77"/>
      <c r="K19471" s="77"/>
      <c r="L19471" s="77"/>
      <c r="M19471" s="77"/>
    </row>
    <row r="19472" ht="15.75" customHeight="1">
      <c r="A19472" s="79">
        <f t="shared" si="3"/>
        <v>61474</v>
      </c>
      <c r="H19472" s="77"/>
      <c r="I19472" s="77"/>
      <c r="J19472" s="77"/>
      <c r="K19472" s="77"/>
      <c r="L19472" s="77"/>
      <c r="M19472" s="77"/>
    </row>
    <row r="19473" ht="15.75" customHeight="1">
      <c r="A19473" s="79">
        <f t="shared" si="3"/>
        <v>61475</v>
      </c>
      <c r="H19473" s="77"/>
      <c r="I19473" s="77"/>
      <c r="J19473" s="77"/>
      <c r="K19473" s="77"/>
      <c r="L19473" s="77"/>
      <c r="M19473" s="77"/>
    </row>
    <row r="19474" ht="15.75" customHeight="1">
      <c r="A19474" s="79">
        <f t="shared" si="3"/>
        <v>61476</v>
      </c>
      <c r="H19474" s="77"/>
      <c r="I19474" s="77"/>
      <c r="J19474" s="77"/>
      <c r="K19474" s="77"/>
      <c r="L19474" s="77"/>
      <c r="M19474" s="77"/>
    </row>
    <row r="19475" ht="15.75" customHeight="1">
      <c r="A19475" s="79">
        <f t="shared" si="3"/>
        <v>61477</v>
      </c>
      <c r="H19475" s="77"/>
      <c r="I19475" s="77"/>
      <c r="J19475" s="77"/>
      <c r="K19475" s="77"/>
      <c r="L19475" s="77"/>
      <c r="M19475" s="77"/>
    </row>
    <row r="19476" ht="15.75" customHeight="1">
      <c r="A19476" s="79">
        <f t="shared" si="3"/>
        <v>61478</v>
      </c>
      <c r="H19476" s="77"/>
      <c r="I19476" s="77"/>
      <c r="J19476" s="77"/>
      <c r="K19476" s="77"/>
      <c r="L19476" s="77"/>
      <c r="M19476" s="77"/>
    </row>
    <row r="19477" ht="15.75" customHeight="1">
      <c r="A19477" s="79">
        <f t="shared" si="3"/>
        <v>61479</v>
      </c>
      <c r="H19477" s="77"/>
      <c r="I19477" s="77"/>
      <c r="J19477" s="77"/>
      <c r="K19477" s="77"/>
      <c r="L19477" s="77"/>
      <c r="M19477" s="77"/>
    </row>
    <row r="19478" ht="15.75" customHeight="1">
      <c r="A19478" s="79">
        <f t="shared" si="3"/>
        <v>61480</v>
      </c>
      <c r="H19478" s="77"/>
      <c r="I19478" s="77"/>
      <c r="J19478" s="77"/>
      <c r="K19478" s="77"/>
      <c r="L19478" s="77"/>
      <c r="M19478" s="77"/>
    </row>
    <row r="19479" ht="15.75" customHeight="1">
      <c r="A19479" s="79">
        <f t="shared" si="3"/>
        <v>61481</v>
      </c>
      <c r="H19479" s="77"/>
      <c r="I19479" s="77"/>
      <c r="J19479" s="77"/>
      <c r="K19479" s="77"/>
      <c r="L19479" s="77"/>
      <c r="M19479" s="77"/>
    </row>
    <row r="19480" ht="15.75" customHeight="1">
      <c r="A19480" s="79">
        <f t="shared" si="3"/>
        <v>61482</v>
      </c>
      <c r="H19480" s="77"/>
      <c r="I19480" s="77"/>
      <c r="J19480" s="77"/>
      <c r="K19480" s="77"/>
      <c r="L19480" s="77"/>
      <c r="M19480" s="77"/>
    </row>
    <row r="19481" ht="15.75" customHeight="1">
      <c r="A19481" s="79">
        <f t="shared" si="3"/>
        <v>61483</v>
      </c>
      <c r="H19481" s="77"/>
      <c r="I19481" s="77"/>
      <c r="J19481" s="77"/>
      <c r="K19481" s="77"/>
      <c r="L19481" s="77"/>
      <c r="M19481" s="77"/>
    </row>
    <row r="19482" ht="15.75" customHeight="1">
      <c r="A19482" s="79">
        <f t="shared" si="3"/>
        <v>61484</v>
      </c>
      <c r="H19482" s="77"/>
      <c r="I19482" s="77"/>
      <c r="J19482" s="77"/>
      <c r="K19482" s="77"/>
      <c r="L19482" s="77"/>
      <c r="M19482" s="77"/>
    </row>
    <row r="19483" ht="15.75" customHeight="1">
      <c r="A19483" s="79">
        <f t="shared" si="3"/>
        <v>61485</v>
      </c>
      <c r="H19483" s="77"/>
      <c r="I19483" s="77"/>
      <c r="J19483" s="77"/>
      <c r="K19483" s="77"/>
      <c r="L19483" s="77"/>
      <c r="M19483" s="77"/>
    </row>
    <row r="19484" ht="15.75" customHeight="1">
      <c r="A19484" s="79">
        <f t="shared" si="3"/>
        <v>61486</v>
      </c>
      <c r="H19484" s="77"/>
      <c r="I19484" s="77"/>
      <c r="J19484" s="77"/>
      <c r="K19484" s="77"/>
      <c r="L19484" s="77"/>
      <c r="M19484" s="77"/>
    </row>
    <row r="19485" ht="15.75" customHeight="1">
      <c r="A19485" s="79">
        <f t="shared" si="3"/>
        <v>61487</v>
      </c>
      <c r="H19485" s="77"/>
      <c r="I19485" s="77"/>
      <c r="J19485" s="77"/>
      <c r="K19485" s="77"/>
      <c r="L19485" s="77"/>
      <c r="M19485" s="77"/>
    </row>
    <row r="19486" ht="15.75" customHeight="1">
      <c r="A19486" s="79">
        <f t="shared" si="3"/>
        <v>61488</v>
      </c>
      <c r="H19486" s="77"/>
      <c r="I19486" s="77"/>
      <c r="J19486" s="77"/>
      <c r="K19486" s="77"/>
      <c r="L19486" s="77"/>
      <c r="M19486" s="77"/>
    </row>
    <row r="19487" ht="15.75" customHeight="1">
      <c r="A19487" s="79">
        <f t="shared" si="3"/>
        <v>61489</v>
      </c>
      <c r="H19487" s="77"/>
      <c r="I19487" s="77"/>
      <c r="J19487" s="77"/>
      <c r="K19487" s="77"/>
      <c r="L19487" s="77"/>
      <c r="M19487" s="77"/>
    </row>
    <row r="19488" ht="15.75" customHeight="1">
      <c r="A19488" s="79">
        <f t="shared" si="3"/>
        <v>61490</v>
      </c>
      <c r="H19488" s="77"/>
      <c r="I19488" s="77"/>
      <c r="J19488" s="77"/>
      <c r="K19488" s="77"/>
      <c r="L19488" s="77"/>
      <c r="M19488" s="77"/>
    </row>
    <row r="19489" ht="15.75" customHeight="1">
      <c r="A19489" s="79">
        <f t="shared" si="3"/>
        <v>61491</v>
      </c>
      <c r="H19489" s="77"/>
      <c r="I19489" s="77"/>
      <c r="J19489" s="77"/>
      <c r="K19489" s="77"/>
      <c r="L19489" s="77"/>
      <c r="M19489" s="77"/>
    </row>
    <row r="19490" ht="15.75" customHeight="1">
      <c r="A19490" s="79">
        <f t="shared" si="3"/>
        <v>61492</v>
      </c>
      <c r="H19490" s="77"/>
      <c r="I19490" s="77"/>
      <c r="J19490" s="77"/>
      <c r="K19490" s="77"/>
      <c r="L19490" s="77"/>
      <c r="M19490" s="77"/>
    </row>
    <row r="19491" ht="15.75" customHeight="1">
      <c r="A19491" s="79">
        <f t="shared" si="3"/>
        <v>61493</v>
      </c>
      <c r="H19491" s="77"/>
      <c r="I19491" s="77"/>
      <c r="J19491" s="77"/>
      <c r="K19491" s="77"/>
      <c r="L19491" s="77"/>
      <c r="M19491" s="77"/>
    </row>
    <row r="19492" ht="15.75" customHeight="1">
      <c r="A19492" s="79">
        <f t="shared" si="3"/>
        <v>61494</v>
      </c>
      <c r="H19492" s="77"/>
      <c r="I19492" s="77"/>
      <c r="J19492" s="77"/>
      <c r="K19492" s="77"/>
      <c r="L19492" s="77"/>
      <c r="M19492" s="77"/>
    </row>
    <row r="19493" ht="15.75" customHeight="1">
      <c r="A19493" s="79">
        <f t="shared" si="3"/>
        <v>61495</v>
      </c>
      <c r="H19493" s="77"/>
      <c r="I19493" s="77"/>
      <c r="J19493" s="77"/>
      <c r="K19493" s="77"/>
      <c r="L19493" s="77"/>
      <c r="M19493" s="77"/>
    </row>
    <row r="19494" ht="15.75" customHeight="1">
      <c r="A19494" s="79">
        <f t="shared" si="3"/>
        <v>61496</v>
      </c>
      <c r="H19494" s="77"/>
      <c r="I19494" s="77"/>
      <c r="J19494" s="77"/>
      <c r="K19494" s="77"/>
      <c r="L19494" s="77"/>
      <c r="M19494" s="77"/>
    </row>
    <row r="19495" ht="15.75" customHeight="1">
      <c r="A19495" s="79">
        <f t="shared" si="3"/>
        <v>61497</v>
      </c>
      <c r="H19495" s="77"/>
      <c r="I19495" s="77"/>
      <c r="J19495" s="77"/>
      <c r="K19495" s="77"/>
      <c r="L19495" s="77"/>
      <c r="M19495" s="77"/>
    </row>
    <row r="19496" ht="15.75" customHeight="1">
      <c r="A19496" s="79">
        <f t="shared" si="3"/>
        <v>61498</v>
      </c>
      <c r="H19496" s="77"/>
      <c r="I19496" s="77"/>
      <c r="J19496" s="77"/>
      <c r="K19496" s="77"/>
      <c r="L19496" s="77"/>
      <c r="M19496" s="77"/>
    </row>
    <row r="19497" ht="15.75" customHeight="1">
      <c r="A19497" s="79">
        <f t="shared" si="3"/>
        <v>61499</v>
      </c>
      <c r="H19497" s="77"/>
      <c r="I19497" s="77"/>
      <c r="J19497" s="77"/>
      <c r="K19497" s="77"/>
      <c r="L19497" s="77"/>
      <c r="M19497" s="77"/>
    </row>
    <row r="19498" ht="15.75" customHeight="1">
      <c r="A19498" s="79">
        <f t="shared" si="3"/>
        <v>61500</v>
      </c>
      <c r="H19498" s="77"/>
      <c r="I19498" s="77"/>
      <c r="J19498" s="77"/>
      <c r="K19498" s="77"/>
      <c r="L19498" s="77"/>
      <c r="M19498" s="77"/>
    </row>
    <row r="19499" ht="15.75" customHeight="1">
      <c r="A19499" s="79">
        <f t="shared" si="3"/>
        <v>61501</v>
      </c>
      <c r="H19499" s="77"/>
      <c r="I19499" s="77"/>
      <c r="J19499" s="77"/>
      <c r="K19499" s="77"/>
      <c r="L19499" s="77"/>
      <c r="M19499" s="77"/>
    </row>
    <row r="19500" ht="15.75" customHeight="1">
      <c r="A19500" s="79">
        <f t="shared" si="3"/>
        <v>61502</v>
      </c>
      <c r="H19500" s="77"/>
      <c r="I19500" s="77"/>
      <c r="J19500" s="77"/>
      <c r="K19500" s="77"/>
      <c r="L19500" s="77"/>
      <c r="M19500" s="77"/>
    </row>
    <row r="19501" ht="15.75" customHeight="1">
      <c r="A19501" s="79">
        <f t="shared" si="3"/>
        <v>61503</v>
      </c>
      <c r="H19501" s="77"/>
      <c r="I19501" s="77"/>
      <c r="J19501" s="77"/>
      <c r="K19501" s="77"/>
      <c r="L19501" s="77"/>
      <c r="M19501" s="77"/>
    </row>
    <row r="19502" ht="15.75" customHeight="1">
      <c r="A19502" s="79">
        <f t="shared" si="3"/>
        <v>61504</v>
      </c>
      <c r="H19502" s="77"/>
      <c r="I19502" s="77"/>
      <c r="J19502" s="77"/>
      <c r="K19502" s="77"/>
      <c r="L19502" s="77"/>
      <c r="M19502" s="77"/>
    </row>
    <row r="19503" ht="15.75" customHeight="1">
      <c r="A19503" s="79">
        <f t="shared" si="3"/>
        <v>61505</v>
      </c>
      <c r="H19503" s="77"/>
      <c r="I19503" s="77"/>
      <c r="J19503" s="77"/>
      <c r="K19503" s="77"/>
      <c r="L19503" s="77"/>
      <c r="M19503" s="77"/>
    </row>
    <row r="19504" ht="15.75" customHeight="1">
      <c r="A19504" s="79">
        <f t="shared" si="3"/>
        <v>61506</v>
      </c>
      <c r="H19504" s="77"/>
      <c r="I19504" s="77"/>
      <c r="J19504" s="77"/>
      <c r="K19504" s="77"/>
      <c r="L19504" s="77"/>
      <c r="M19504" s="77"/>
    </row>
    <row r="19505" ht="15.75" customHeight="1">
      <c r="A19505" s="79">
        <f t="shared" si="3"/>
        <v>61507</v>
      </c>
      <c r="H19505" s="77"/>
      <c r="I19505" s="77"/>
      <c r="J19505" s="77"/>
      <c r="K19505" s="77"/>
      <c r="L19505" s="77"/>
      <c r="M19505" s="77"/>
    </row>
    <row r="19506" ht="15.75" customHeight="1">
      <c r="A19506" s="79">
        <f t="shared" si="3"/>
        <v>61508</v>
      </c>
      <c r="H19506" s="77"/>
      <c r="I19506" s="77"/>
      <c r="J19506" s="77"/>
      <c r="K19506" s="77"/>
      <c r="L19506" s="77"/>
      <c r="M19506" s="77"/>
    </row>
    <row r="19507" ht="15.75" customHeight="1">
      <c r="A19507" s="79">
        <f t="shared" si="3"/>
        <v>61509</v>
      </c>
      <c r="H19507" s="77"/>
      <c r="I19507" s="77"/>
      <c r="J19507" s="77"/>
      <c r="K19507" s="77"/>
      <c r="L19507" s="77"/>
      <c r="M19507" s="77"/>
    </row>
    <row r="19508" ht="15.75" customHeight="1">
      <c r="A19508" s="79">
        <f t="shared" si="3"/>
        <v>61510</v>
      </c>
      <c r="H19508" s="77"/>
      <c r="I19508" s="77"/>
      <c r="J19508" s="77"/>
      <c r="K19508" s="77"/>
      <c r="L19508" s="77"/>
      <c r="M19508" s="77"/>
    </row>
    <row r="19509" ht="15.75" customHeight="1">
      <c r="A19509" s="79">
        <f t="shared" si="3"/>
        <v>61511</v>
      </c>
      <c r="H19509" s="77"/>
      <c r="I19509" s="77"/>
      <c r="J19509" s="77"/>
      <c r="K19509" s="77"/>
      <c r="L19509" s="77"/>
      <c r="M19509" s="77"/>
    </row>
    <row r="19510" ht="15.75" customHeight="1">
      <c r="A19510" s="79">
        <f t="shared" si="3"/>
        <v>61512</v>
      </c>
      <c r="H19510" s="77"/>
      <c r="I19510" s="77"/>
      <c r="J19510" s="77"/>
      <c r="K19510" s="77"/>
      <c r="L19510" s="77"/>
      <c r="M19510" s="77"/>
    </row>
    <row r="19511" ht="15.75" customHeight="1">
      <c r="A19511" s="79">
        <f t="shared" si="3"/>
        <v>61513</v>
      </c>
      <c r="H19511" s="77"/>
      <c r="I19511" s="77"/>
      <c r="J19511" s="77"/>
      <c r="K19511" s="77"/>
      <c r="L19511" s="77"/>
      <c r="M19511" s="77"/>
    </row>
    <row r="19512" ht="15.75" customHeight="1">
      <c r="A19512" s="79">
        <f t="shared" si="3"/>
        <v>61514</v>
      </c>
      <c r="H19512" s="77"/>
      <c r="I19512" s="77"/>
      <c r="J19512" s="77"/>
      <c r="K19512" s="77"/>
      <c r="L19512" s="77"/>
      <c r="M19512" s="77"/>
    </row>
    <row r="19513" ht="15.75" customHeight="1">
      <c r="A19513" s="79">
        <f t="shared" si="3"/>
        <v>61515</v>
      </c>
      <c r="H19513" s="77"/>
      <c r="I19513" s="77"/>
      <c r="J19513" s="77"/>
      <c r="K19513" s="77"/>
      <c r="L19513" s="77"/>
      <c r="M19513" s="77"/>
    </row>
    <row r="19514" ht="15.75" customHeight="1">
      <c r="A19514" s="79">
        <f t="shared" si="3"/>
        <v>61516</v>
      </c>
      <c r="H19514" s="77"/>
      <c r="I19514" s="77"/>
      <c r="J19514" s="77"/>
      <c r="K19514" s="77"/>
      <c r="L19514" s="77"/>
      <c r="M19514" s="77"/>
    </row>
    <row r="19515" ht="15.75" customHeight="1">
      <c r="A19515" s="79">
        <f t="shared" si="3"/>
        <v>61517</v>
      </c>
      <c r="H19515" s="77"/>
      <c r="I19515" s="77"/>
      <c r="J19515" s="77"/>
      <c r="K19515" s="77"/>
      <c r="L19515" s="77"/>
      <c r="M19515" s="77"/>
    </row>
    <row r="19516" ht="15.75" customHeight="1">
      <c r="A19516" s="79">
        <f t="shared" si="3"/>
        <v>61518</v>
      </c>
      <c r="H19516" s="77"/>
      <c r="I19516" s="77"/>
      <c r="J19516" s="77"/>
      <c r="K19516" s="77"/>
      <c r="L19516" s="77"/>
      <c r="M19516" s="77"/>
    </row>
    <row r="19517" ht="15.75" customHeight="1">
      <c r="A19517" s="79">
        <f t="shared" si="3"/>
        <v>61519</v>
      </c>
      <c r="H19517" s="77"/>
      <c r="I19517" s="77"/>
      <c r="J19517" s="77"/>
      <c r="K19517" s="77"/>
      <c r="L19517" s="77"/>
      <c r="M19517" s="77"/>
    </row>
    <row r="19518" ht="15.75" customHeight="1">
      <c r="A19518" s="79">
        <f t="shared" si="3"/>
        <v>61520</v>
      </c>
      <c r="H19518" s="77"/>
      <c r="I19518" s="77"/>
      <c r="J19518" s="77"/>
      <c r="K19518" s="77"/>
      <c r="L19518" s="77"/>
      <c r="M19518" s="77"/>
    </row>
    <row r="19519" ht="15.75" customHeight="1">
      <c r="A19519" s="79">
        <f t="shared" si="3"/>
        <v>61521</v>
      </c>
      <c r="H19519" s="77"/>
      <c r="I19519" s="77"/>
      <c r="J19519" s="77"/>
      <c r="K19519" s="77"/>
      <c r="L19519" s="77"/>
      <c r="M19519" s="77"/>
    </row>
    <row r="19520" ht="15.75" customHeight="1">
      <c r="A19520" s="79">
        <f t="shared" si="3"/>
        <v>61522</v>
      </c>
      <c r="H19520" s="77"/>
      <c r="I19520" s="77"/>
      <c r="J19520" s="77"/>
      <c r="K19520" s="77"/>
      <c r="L19520" s="77"/>
      <c r="M19520" s="77"/>
    </row>
    <row r="19521" ht="15.75" customHeight="1">
      <c r="A19521" s="79">
        <f t="shared" si="3"/>
        <v>61523</v>
      </c>
      <c r="H19521" s="77"/>
      <c r="I19521" s="77"/>
      <c r="J19521" s="77"/>
      <c r="K19521" s="77"/>
      <c r="L19521" s="77"/>
      <c r="M19521" s="77"/>
    </row>
    <row r="19522" ht="15.75" customHeight="1">
      <c r="A19522" s="79">
        <f t="shared" si="3"/>
        <v>61524</v>
      </c>
      <c r="H19522" s="77"/>
      <c r="I19522" s="77"/>
      <c r="J19522" s="77"/>
      <c r="K19522" s="77"/>
      <c r="L19522" s="77"/>
      <c r="M19522" s="77"/>
    </row>
    <row r="19523" ht="15.75" customHeight="1">
      <c r="A19523" s="79">
        <f t="shared" si="3"/>
        <v>61525</v>
      </c>
      <c r="H19523" s="77"/>
      <c r="I19523" s="77"/>
      <c r="J19523" s="77"/>
      <c r="K19523" s="77"/>
      <c r="L19523" s="77"/>
      <c r="M19523" s="77"/>
    </row>
    <row r="19524" ht="15.75" customHeight="1">
      <c r="A19524" s="79">
        <f t="shared" si="3"/>
        <v>61526</v>
      </c>
      <c r="H19524" s="77"/>
      <c r="I19524" s="77"/>
      <c r="J19524" s="77"/>
      <c r="K19524" s="77"/>
      <c r="L19524" s="77"/>
      <c r="M19524" s="77"/>
    </row>
    <row r="19525" ht="15.75" customHeight="1">
      <c r="A19525" s="79">
        <f t="shared" si="3"/>
        <v>61527</v>
      </c>
      <c r="H19525" s="77"/>
      <c r="I19525" s="77"/>
      <c r="J19525" s="77"/>
      <c r="K19525" s="77"/>
      <c r="L19525" s="77"/>
      <c r="M19525" s="77"/>
    </row>
    <row r="19526" ht="15.75" customHeight="1">
      <c r="A19526" s="79">
        <f t="shared" si="3"/>
        <v>61528</v>
      </c>
      <c r="H19526" s="77"/>
      <c r="I19526" s="77"/>
      <c r="J19526" s="77"/>
      <c r="K19526" s="77"/>
      <c r="L19526" s="77"/>
      <c r="M19526" s="77"/>
    </row>
    <row r="19527" ht="15.75" customHeight="1">
      <c r="A19527" s="79">
        <f t="shared" si="3"/>
        <v>61529</v>
      </c>
      <c r="H19527" s="77"/>
      <c r="I19527" s="77"/>
      <c r="J19527" s="77"/>
      <c r="K19527" s="77"/>
      <c r="L19527" s="77"/>
      <c r="M19527" s="77"/>
    </row>
    <row r="19528" ht="15.75" customHeight="1">
      <c r="A19528" s="79">
        <f t="shared" si="3"/>
        <v>61530</v>
      </c>
      <c r="H19528" s="77"/>
      <c r="I19528" s="77"/>
      <c r="J19528" s="77"/>
      <c r="K19528" s="77"/>
      <c r="L19528" s="77"/>
      <c r="M19528" s="77"/>
    </row>
    <row r="19529" ht="15.75" customHeight="1">
      <c r="A19529" s="79">
        <f t="shared" si="3"/>
        <v>61531</v>
      </c>
      <c r="H19529" s="77"/>
      <c r="I19529" s="77"/>
      <c r="J19529" s="77"/>
      <c r="K19529" s="77"/>
      <c r="L19529" s="77"/>
      <c r="M19529" s="77"/>
    </row>
    <row r="19530" ht="15.75" customHeight="1">
      <c r="A19530" s="79">
        <f t="shared" si="3"/>
        <v>61532</v>
      </c>
      <c r="H19530" s="77"/>
      <c r="I19530" s="77"/>
      <c r="J19530" s="77"/>
      <c r="K19530" s="77"/>
      <c r="L19530" s="77"/>
      <c r="M19530" s="77"/>
    </row>
    <row r="19531" ht="15.75" customHeight="1">
      <c r="A19531" s="79">
        <f t="shared" si="3"/>
        <v>61533</v>
      </c>
      <c r="H19531" s="77"/>
      <c r="I19531" s="77"/>
      <c r="J19531" s="77"/>
      <c r="K19531" s="77"/>
      <c r="L19531" s="77"/>
      <c r="M19531" s="77"/>
    </row>
    <row r="19532" ht="15.75" customHeight="1">
      <c r="A19532" s="79">
        <f t="shared" si="3"/>
        <v>61534</v>
      </c>
      <c r="H19532" s="77"/>
      <c r="I19532" s="77"/>
      <c r="J19532" s="77"/>
      <c r="K19532" s="77"/>
      <c r="L19532" s="77"/>
      <c r="M19532" s="77"/>
    </row>
    <row r="19533" ht="15.75" customHeight="1">
      <c r="A19533" s="79">
        <f t="shared" si="3"/>
        <v>61535</v>
      </c>
      <c r="H19533" s="77"/>
      <c r="I19533" s="77"/>
      <c r="J19533" s="77"/>
      <c r="K19533" s="77"/>
      <c r="L19533" s="77"/>
      <c r="M19533" s="77"/>
    </row>
    <row r="19534" ht="15.75" customHeight="1">
      <c r="A19534" s="79">
        <f t="shared" si="3"/>
        <v>61536</v>
      </c>
      <c r="H19534" s="77"/>
      <c r="I19534" s="77"/>
      <c r="J19534" s="77"/>
      <c r="K19534" s="77"/>
      <c r="L19534" s="77"/>
      <c r="M19534" s="77"/>
    </row>
    <row r="19535" ht="15.75" customHeight="1">
      <c r="A19535" s="79">
        <f t="shared" si="3"/>
        <v>61537</v>
      </c>
      <c r="H19535" s="77"/>
      <c r="I19535" s="77"/>
      <c r="J19535" s="77"/>
      <c r="K19535" s="77"/>
      <c r="L19535" s="77"/>
      <c r="M19535" s="77"/>
    </row>
    <row r="19536" ht="15.75" customHeight="1">
      <c r="A19536" s="79">
        <f t="shared" si="3"/>
        <v>61538</v>
      </c>
      <c r="H19536" s="77"/>
      <c r="I19536" s="77"/>
      <c r="J19536" s="77"/>
      <c r="K19536" s="77"/>
      <c r="L19536" s="77"/>
      <c r="M19536" s="77"/>
    </row>
    <row r="19537" ht="15.75" customHeight="1">
      <c r="A19537" s="79">
        <f t="shared" si="3"/>
        <v>61539</v>
      </c>
      <c r="H19537" s="77"/>
      <c r="I19537" s="77"/>
      <c r="J19537" s="77"/>
      <c r="K19537" s="77"/>
      <c r="L19537" s="77"/>
      <c r="M19537" s="77"/>
    </row>
    <row r="19538" ht="15.75" customHeight="1">
      <c r="A19538" s="79">
        <f t="shared" si="3"/>
        <v>61540</v>
      </c>
      <c r="H19538" s="77"/>
      <c r="I19538" s="77"/>
      <c r="J19538" s="77"/>
      <c r="K19538" s="77"/>
      <c r="L19538" s="77"/>
      <c r="M19538" s="77"/>
    </row>
    <row r="19539" ht="15.75" customHeight="1">
      <c r="A19539" s="79">
        <f t="shared" si="3"/>
        <v>61541</v>
      </c>
      <c r="H19539" s="77"/>
      <c r="I19539" s="77"/>
      <c r="J19539" s="77"/>
      <c r="K19539" s="77"/>
      <c r="L19539" s="77"/>
      <c r="M19539" s="77"/>
    </row>
    <row r="19540" ht="15.75" customHeight="1">
      <c r="A19540" s="79">
        <f t="shared" si="3"/>
        <v>61542</v>
      </c>
      <c r="H19540" s="77"/>
      <c r="I19540" s="77"/>
      <c r="J19540" s="77"/>
      <c r="K19540" s="77"/>
      <c r="L19540" s="77"/>
      <c r="M19540" s="77"/>
    </row>
    <row r="19541" ht="15.75" customHeight="1">
      <c r="A19541" s="79">
        <f t="shared" si="3"/>
        <v>61543</v>
      </c>
      <c r="H19541" s="77"/>
      <c r="I19541" s="77"/>
      <c r="J19541" s="77"/>
      <c r="K19541" s="77"/>
      <c r="L19541" s="77"/>
      <c r="M19541" s="77"/>
    </row>
    <row r="19542" ht="15.75" customHeight="1">
      <c r="A19542" s="79">
        <f t="shared" si="3"/>
        <v>61544</v>
      </c>
      <c r="H19542" s="77"/>
      <c r="I19542" s="77"/>
      <c r="J19542" s="77"/>
      <c r="K19542" s="77"/>
      <c r="L19542" s="77"/>
      <c r="M19542" s="77"/>
    </row>
    <row r="19543" ht="15.75" customHeight="1">
      <c r="A19543" s="79">
        <f t="shared" si="3"/>
        <v>61545</v>
      </c>
      <c r="H19543" s="77"/>
      <c r="I19543" s="77"/>
      <c r="J19543" s="77"/>
      <c r="K19543" s="77"/>
      <c r="L19543" s="77"/>
      <c r="M19543" s="77"/>
    </row>
    <row r="19544" ht="15.75" customHeight="1">
      <c r="A19544" s="79">
        <f t="shared" si="3"/>
        <v>61546</v>
      </c>
      <c r="H19544" s="77"/>
      <c r="I19544" s="77"/>
      <c r="J19544" s="77"/>
      <c r="K19544" s="77"/>
      <c r="L19544" s="77"/>
      <c r="M19544" s="77"/>
    </row>
    <row r="19545" ht="15.75" customHeight="1">
      <c r="A19545" s="79">
        <f t="shared" si="3"/>
        <v>61547</v>
      </c>
      <c r="H19545" s="77"/>
      <c r="I19545" s="77"/>
      <c r="J19545" s="77"/>
      <c r="K19545" s="77"/>
      <c r="L19545" s="77"/>
      <c r="M19545" s="77"/>
    </row>
    <row r="19546" ht="15.75" customHeight="1">
      <c r="A19546" s="79">
        <f t="shared" si="3"/>
        <v>61548</v>
      </c>
      <c r="H19546" s="77"/>
      <c r="I19546" s="77"/>
      <c r="J19546" s="77"/>
      <c r="K19546" s="77"/>
      <c r="L19546" s="77"/>
      <c r="M19546" s="77"/>
    </row>
    <row r="19547" ht="15.75" customHeight="1">
      <c r="A19547" s="79">
        <f t="shared" si="3"/>
        <v>61549</v>
      </c>
      <c r="H19547" s="77"/>
      <c r="I19547" s="77"/>
      <c r="J19547" s="77"/>
      <c r="K19547" s="77"/>
      <c r="L19547" s="77"/>
      <c r="M19547" s="77"/>
    </row>
    <row r="19548" ht="15.75" customHeight="1">
      <c r="A19548" s="79">
        <f t="shared" si="3"/>
        <v>61550</v>
      </c>
      <c r="H19548" s="77"/>
      <c r="I19548" s="77"/>
      <c r="J19548" s="77"/>
      <c r="K19548" s="77"/>
      <c r="L19548" s="77"/>
      <c r="M19548" s="77"/>
    </row>
    <row r="19549" ht="15.75" customHeight="1">
      <c r="A19549" s="79">
        <f t="shared" si="3"/>
        <v>61551</v>
      </c>
      <c r="H19549" s="77"/>
      <c r="I19549" s="77"/>
      <c r="J19549" s="77"/>
      <c r="K19549" s="77"/>
      <c r="L19549" s="77"/>
      <c r="M19549" s="77"/>
    </row>
    <row r="19550" ht="15.75" customHeight="1">
      <c r="A19550" s="79">
        <f t="shared" si="3"/>
        <v>61552</v>
      </c>
      <c r="H19550" s="77"/>
      <c r="I19550" s="77"/>
      <c r="J19550" s="77"/>
      <c r="K19550" s="77"/>
      <c r="L19550" s="77"/>
      <c r="M19550" s="77"/>
    </row>
    <row r="19551" ht="15.75" customHeight="1">
      <c r="A19551" s="79">
        <f t="shared" si="3"/>
        <v>61553</v>
      </c>
      <c r="H19551" s="77"/>
      <c r="I19551" s="77"/>
      <c r="J19551" s="77"/>
      <c r="K19551" s="77"/>
      <c r="L19551" s="77"/>
      <c r="M19551" s="77"/>
    </row>
    <row r="19552" ht="15.75" customHeight="1">
      <c r="A19552" s="79">
        <f t="shared" si="3"/>
        <v>61554</v>
      </c>
      <c r="H19552" s="77"/>
      <c r="I19552" s="77"/>
      <c r="J19552" s="77"/>
      <c r="K19552" s="77"/>
      <c r="L19552" s="77"/>
      <c r="M19552" s="77"/>
    </row>
    <row r="19553" ht="15.75" customHeight="1">
      <c r="A19553" s="79">
        <f t="shared" si="3"/>
        <v>61555</v>
      </c>
      <c r="H19553" s="77"/>
      <c r="I19553" s="77"/>
      <c r="J19553" s="77"/>
      <c r="K19553" s="77"/>
      <c r="L19553" s="77"/>
      <c r="M19553" s="77"/>
    </row>
    <row r="19554" ht="15.75" customHeight="1">
      <c r="A19554" s="79">
        <f t="shared" si="3"/>
        <v>61556</v>
      </c>
      <c r="H19554" s="77"/>
      <c r="I19554" s="77"/>
      <c r="J19554" s="77"/>
      <c r="K19554" s="77"/>
      <c r="L19554" s="77"/>
      <c r="M19554" s="77"/>
    </row>
    <row r="19555" ht="15.75" customHeight="1">
      <c r="A19555" s="79">
        <f t="shared" si="3"/>
        <v>61557</v>
      </c>
      <c r="H19555" s="77"/>
      <c r="I19555" s="77"/>
      <c r="J19555" s="77"/>
      <c r="K19555" s="77"/>
      <c r="L19555" s="77"/>
      <c r="M19555" s="77"/>
    </row>
    <row r="19556" ht="15.75" customHeight="1">
      <c r="A19556" s="79">
        <f t="shared" si="3"/>
        <v>61558</v>
      </c>
      <c r="H19556" s="77"/>
      <c r="I19556" s="77"/>
      <c r="J19556" s="77"/>
      <c r="K19556" s="77"/>
      <c r="L19556" s="77"/>
      <c r="M19556" s="77"/>
    </row>
    <row r="19557" ht="15.75" customHeight="1">
      <c r="A19557" s="79">
        <f t="shared" si="3"/>
        <v>61559</v>
      </c>
      <c r="H19557" s="77"/>
      <c r="I19557" s="77"/>
      <c r="J19557" s="77"/>
      <c r="K19557" s="77"/>
      <c r="L19557" s="77"/>
      <c r="M19557" s="77"/>
    </row>
    <row r="19558" ht="15.75" customHeight="1">
      <c r="A19558" s="79">
        <f t="shared" si="3"/>
        <v>61560</v>
      </c>
      <c r="H19558" s="77"/>
      <c r="I19558" s="77"/>
      <c r="J19558" s="77"/>
      <c r="K19558" s="77"/>
      <c r="L19558" s="77"/>
      <c r="M19558" s="77"/>
    </row>
    <row r="19559" ht="15.75" customHeight="1">
      <c r="A19559" s="79">
        <f t="shared" si="3"/>
        <v>61561</v>
      </c>
      <c r="H19559" s="77"/>
      <c r="I19559" s="77"/>
      <c r="J19559" s="77"/>
      <c r="K19559" s="77"/>
      <c r="L19559" s="77"/>
      <c r="M19559" s="77"/>
    </row>
    <row r="19560" ht="15.75" customHeight="1">
      <c r="A19560" s="79">
        <f t="shared" si="3"/>
        <v>61562</v>
      </c>
      <c r="H19560" s="77"/>
      <c r="I19560" s="77"/>
      <c r="J19560" s="77"/>
      <c r="K19560" s="77"/>
      <c r="L19560" s="77"/>
      <c r="M19560" s="77"/>
    </row>
    <row r="19561" ht="15.75" customHeight="1">
      <c r="A19561" s="79">
        <f t="shared" si="3"/>
        <v>61563</v>
      </c>
      <c r="H19561" s="77"/>
      <c r="I19561" s="77"/>
      <c r="J19561" s="77"/>
      <c r="K19561" s="77"/>
      <c r="L19561" s="77"/>
      <c r="M19561" s="77"/>
    </row>
    <row r="19562" ht="15.75" customHeight="1">
      <c r="A19562" s="79">
        <f t="shared" si="3"/>
        <v>61564</v>
      </c>
      <c r="H19562" s="77"/>
      <c r="I19562" s="77"/>
      <c r="J19562" s="77"/>
      <c r="K19562" s="77"/>
      <c r="L19562" s="77"/>
      <c r="M19562" s="77"/>
    </row>
    <row r="19563" ht="15.75" customHeight="1">
      <c r="A19563" s="79">
        <f t="shared" si="3"/>
        <v>61565</v>
      </c>
      <c r="H19563" s="77"/>
      <c r="I19563" s="77"/>
      <c r="J19563" s="77"/>
      <c r="K19563" s="77"/>
      <c r="L19563" s="77"/>
      <c r="M19563" s="77"/>
    </row>
    <row r="19564" ht="15.75" customHeight="1">
      <c r="A19564" s="79">
        <f t="shared" si="3"/>
        <v>61566</v>
      </c>
      <c r="H19564" s="77"/>
      <c r="I19564" s="77"/>
      <c r="J19564" s="77"/>
      <c r="K19564" s="77"/>
      <c r="L19564" s="77"/>
      <c r="M19564" s="77"/>
    </row>
    <row r="19565" ht="15.75" customHeight="1">
      <c r="A19565" s="79">
        <f t="shared" si="3"/>
        <v>61567</v>
      </c>
      <c r="H19565" s="77"/>
      <c r="I19565" s="77"/>
      <c r="J19565" s="77"/>
      <c r="K19565" s="77"/>
      <c r="L19565" s="77"/>
      <c r="M19565" s="77"/>
    </row>
    <row r="19566" ht="15.75" customHeight="1">
      <c r="A19566" s="79">
        <f t="shared" si="3"/>
        <v>61568</v>
      </c>
      <c r="H19566" s="77"/>
      <c r="I19566" s="77"/>
      <c r="J19566" s="77"/>
      <c r="K19566" s="77"/>
      <c r="L19566" s="77"/>
      <c r="M19566" s="77"/>
    </row>
    <row r="19567" ht="15.75" customHeight="1">
      <c r="A19567" s="79">
        <f t="shared" si="3"/>
        <v>61569</v>
      </c>
      <c r="H19567" s="77"/>
      <c r="I19567" s="77"/>
      <c r="J19567" s="77"/>
      <c r="K19567" s="77"/>
      <c r="L19567" s="77"/>
      <c r="M19567" s="77"/>
    </row>
    <row r="19568" ht="15.75" customHeight="1">
      <c r="A19568" s="79">
        <f t="shared" si="3"/>
        <v>61570</v>
      </c>
      <c r="H19568" s="77"/>
      <c r="I19568" s="77"/>
      <c r="J19568" s="77"/>
      <c r="K19568" s="77"/>
      <c r="L19568" s="77"/>
      <c r="M19568" s="77"/>
    </row>
    <row r="19569" ht="15.75" customHeight="1">
      <c r="A19569" s="79">
        <f t="shared" si="3"/>
        <v>61571</v>
      </c>
      <c r="H19569" s="77"/>
      <c r="I19569" s="77"/>
      <c r="J19569" s="77"/>
      <c r="K19569" s="77"/>
      <c r="L19569" s="77"/>
      <c r="M19569" s="77"/>
    </row>
    <row r="19570" ht="15.75" customHeight="1">
      <c r="A19570" s="79">
        <f t="shared" si="3"/>
        <v>61572</v>
      </c>
      <c r="H19570" s="77"/>
      <c r="I19570" s="77"/>
      <c r="J19570" s="77"/>
      <c r="K19570" s="77"/>
      <c r="L19570" s="77"/>
      <c r="M19570" s="77"/>
    </row>
    <row r="19571" ht="15.75" customHeight="1">
      <c r="A19571" s="79">
        <f t="shared" si="3"/>
        <v>61573</v>
      </c>
      <c r="H19571" s="77"/>
      <c r="I19571" s="77"/>
      <c r="J19571" s="77"/>
      <c r="K19571" s="77"/>
      <c r="L19571" s="77"/>
      <c r="M19571" s="77"/>
    </row>
    <row r="19572" ht="15.75" customHeight="1">
      <c r="A19572" s="79">
        <f t="shared" si="3"/>
        <v>61574</v>
      </c>
      <c r="H19572" s="77"/>
      <c r="I19572" s="77"/>
      <c r="J19572" s="77"/>
      <c r="K19572" s="77"/>
      <c r="L19572" s="77"/>
      <c r="M19572" s="77"/>
    </row>
    <row r="19573" ht="15.75" customHeight="1">
      <c r="A19573" s="79">
        <f t="shared" si="3"/>
        <v>61575</v>
      </c>
      <c r="H19573" s="77"/>
      <c r="I19573" s="77"/>
      <c r="J19573" s="77"/>
      <c r="K19573" s="77"/>
      <c r="L19573" s="77"/>
      <c r="M19573" s="77"/>
    </row>
    <row r="19574" ht="15.75" customHeight="1">
      <c r="A19574" s="79">
        <f t="shared" si="3"/>
        <v>61576</v>
      </c>
      <c r="H19574" s="77"/>
      <c r="I19574" s="77"/>
      <c r="J19574" s="77"/>
      <c r="K19574" s="77"/>
      <c r="L19574" s="77"/>
      <c r="M19574" s="77"/>
    </row>
    <row r="19575" ht="15.75" customHeight="1">
      <c r="A19575" s="79">
        <f t="shared" si="3"/>
        <v>61577</v>
      </c>
      <c r="H19575" s="77"/>
      <c r="I19575" s="77"/>
      <c r="J19575" s="77"/>
      <c r="K19575" s="77"/>
      <c r="L19575" s="77"/>
      <c r="M19575" s="77"/>
    </row>
    <row r="19576" ht="15.75" customHeight="1">
      <c r="A19576" s="79">
        <f t="shared" si="3"/>
        <v>61578</v>
      </c>
      <c r="H19576" s="77"/>
      <c r="I19576" s="77"/>
      <c r="J19576" s="77"/>
      <c r="K19576" s="77"/>
      <c r="L19576" s="77"/>
      <c r="M19576" s="77"/>
    </row>
    <row r="19577" ht="15.75" customHeight="1">
      <c r="A19577" s="79">
        <f t="shared" si="3"/>
        <v>61579</v>
      </c>
      <c r="H19577" s="77"/>
      <c r="I19577" s="77"/>
      <c r="J19577" s="77"/>
      <c r="K19577" s="77"/>
      <c r="L19577" s="77"/>
      <c r="M19577" s="77"/>
    </row>
    <row r="19578" ht="15.75" customHeight="1">
      <c r="A19578" s="79">
        <f t="shared" si="3"/>
        <v>61580</v>
      </c>
      <c r="H19578" s="77"/>
      <c r="I19578" s="77"/>
      <c r="J19578" s="77"/>
      <c r="K19578" s="77"/>
      <c r="L19578" s="77"/>
      <c r="M19578" s="77"/>
    </row>
    <row r="19579" ht="15.75" customHeight="1">
      <c r="A19579" s="79">
        <f t="shared" si="3"/>
        <v>61581</v>
      </c>
      <c r="H19579" s="77"/>
      <c r="I19579" s="77"/>
      <c r="J19579" s="77"/>
      <c r="K19579" s="77"/>
      <c r="L19579" s="77"/>
      <c r="M19579" s="77"/>
    </row>
    <row r="19580" ht="15.75" customHeight="1">
      <c r="A19580" s="79">
        <f t="shared" si="3"/>
        <v>61582</v>
      </c>
      <c r="H19580" s="77"/>
      <c r="I19580" s="77"/>
      <c r="J19580" s="77"/>
      <c r="K19580" s="77"/>
      <c r="L19580" s="77"/>
      <c r="M19580" s="77"/>
    </row>
    <row r="19581" ht="15.75" customHeight="1">
      <c r="A19581" s="79">
        <f t="shared" si="3"/>
        <v>61583</v>
      </c>
      <c r="H19581" s="77"/>
      <c r="I19581" s="77"/>
      <c r="J19581" s="77"/>
      <c r="K19581" s="77"/>
      <c r="L19581" s="77"/>
      <c r="M19581" s="77"/>
    </row>
    <row r="19582" ht="15.75" customHeight="1">
      <c r="A19582" s="79">
        <f t="shared" si="3"/>
        <v>61584</v>
      </c>
      <c r="H19582" s="77"/>
      <c r="I19582" s="77"/>
      <c r="J19582" s="77"/>
      <c r="K19582" s="77"/>
      <c r="L19582" s="77"/>
      <c r="M19582" s="77"/>
    </row>
    <row r="19583" ht="15.75" customHeight="1">
      <c r="A19583" s="79">
        <f t="shared" si="3"/>
        <v>61585</v>
      </c>
      <c r="H19583" s="77"/>
      <c r="I19583" s="77"/>
      <c r="J19583" s="77"/>
      <c r="K19583" s="77"/>
      <c r="L19583" s="77"/>
      <c r="M19583" s="77"/>
    </row>
    <row r="19584" ht="15.75" customHeight="1">
      <c r="A19584" s="79">
        <f t="shared" si="3"/>
        <v>61586</v>
      </c>
      <c r="H19584" s="77"/>
      <c r="I19584" s="77"/>
      <c r="J19584" s="77"/>
      <c r="K19584" s="77"/>
      <c r="L19584" s="77"/>
      <c r="M19584" s="77"/>
    </row>
    <row r="19585" ht="15.75" customHeight="1">
      <c r="A19585" s="79">
        <f t="shared" si="3"/>
        <v>61587</v>
      </c>
      <c r="H19585" s="77"/>
      <c r="I19585" s="77"/>
      <c r="J19585" s="77"/>
      <c r="K19585" s="77"/>
      <c r="L19585" s="77"/>
      <c r="M19585" s="77"/>
    </row>
    <row r="19586" ht="15.75" customHeight="1">
      <c r="A19586" s="79">
        <f t="shared" si="3"/>
        <v>61588</v>
      </c>
      <c r="H19586" s="77"/>
      <c r="I19586" s="77"/>
      <c r="J19586" s="77"/>
      <c r="K19586" s="77"/>
      <c r="L19586" s="77"/>
      <c r="M19586" s="77"/>
    </row>
    <row r="19587" ht="15.75" customHeight="1">
      <c r="A19587" s="79">
        <f t="shared" si="3"/>
        <v>61589</v>
      </c>
      <c r="H19587" s="77"/>
      <c r="I19587" s="77"/>
      <c r="J19587" s="77"/>
      <c r="K19587" s="77"/>
      <c r="L19587" s="77"/>
      <c r="M19587" s="77"/>
    </row>
    <row r="19588" ht="15.75" customHeight="1">
      <c r="A19588" s="79">
        <f t="shared" si="3"/>
        <v>61590</v>
      </c>
      <c r="H19588" s="77"/>
      <c r="I19588" s="77"/>
      <c r="J19588" s="77"/>
      <c r="K19588" s="77"/>
      <c r="L19588" s="77"/>
      <c r="M19588" s="77"/>
    </row>
    <row r="19589" ht="15.75" customHeight="1">
      <c r="A19589" s="79">
        <f t="shared" si="3"/>
        <v>61591</v>
      </c>
      <c r="H19589" s="77"/>
      <c r="I19589" s="77"/>
      <c r="J19589" s="77"/>
      <c r="K19589" s="77"/>
      <c r="L19589" s="77"/>
      <c r="M19589" s="77"/>
    </row>
    <row r="19590" ht="15.75" customHeight="1">
      <c r="A19590" s="79">
        <f t="shared" si="3"/>
        <v>61592</v>
      </c>
      <c r="H19590" s="77"/>
      <c r="I19590" s="77"/>
      <c r="J19590" s="77"/>
      <c r="K19590" s="77"/>
      <c r="L19590" s="77"/>
      <c r="M19590" s="77"/>
    </row>
    <row r="19591" ht="15.75" customHeight="1">
      <c r="A19591" s="79">
        <f t="shared" si="3"/>
        <v>61593</v>
      </c>
      <c r="H19591" s="77"/>
      <c r="I19591" s="77"/>
      <c r="J19591" s="77"/>
      <c r="K19591" s="77"/>
      <c r="L19591" s="77"/>
      <c r="M19591" s="77"/>
    </row>
    <row r="19592" ht="15.75" customHeight="1">
      <c r="A19592" s="79">
        <f t="shared" si="3"/>
        <v>61594</v>
      </c>
      <c r="H19592" s="77"/>
      <c r="I19592" s="77"/>
      <c r="J19592" s="77"/>
      <c r="K19592" s="77"/>
      <c r="L19592" s="77"/>
      <c r="M19592" s="77"/>
    </row>
    <row r="19593" ht="15.75" customHeight="1">
      <c r="A19593" s="79">
        <f t="shared" si="3"/>
        <v>61595</v>
      </c>
      <c r="H19593" s="77"/>
      <c r="I19593" s="77"/>
      <c r="J19593" s="77"/>
      <c r="K19593" s="77"/>
      <c r="L19593" s="77"/>
      <c r="M19593" s="77"/>
    </row>
    <row r="19594" ht="15.75" customHeight="1">
      <c r="A19594" s="79">
        <f t="shared" si="3"/>
        <v>61596</v>
      </c>
      <c r="H19594" s="77"/>
      <c r="I19594" s="77"/>
      <c r="J19594" s="77"/>
      <c r="K19594" s="77"/>
      <c r="L19594" s="77"/>
      <c r="M19594" s="77"/>
    </row>
    <row r="19595" ht="15.75" customHeight="1">
      <c r="A19595" s="79">
        <f t="shared" si="3"/>
        <v>61597</v>
      </c>
      <c r="H19595" s="77"/>
      <c r="I19595" s="77"/>
      <c r="J19595" s="77"/>
      <c r="K19595" s="77"/>
      <c r="L19595" s="77"/>
      <c r="M19595" s="77"/>
    </row>
    <row r="19596" ht="15.75" customHeight="1">
      <c r="A19596" s="79">
        <f t="shared" si="3"/>
        <v>61598</v>
      </c>
      <c r="H19596" s="77"/>
      <c r="I19596" s="77"/>
      <c r="J19596" s="77"/>
      <c r="K19596" s="77"/>
      <c r="L19596" s="77"/>
      <c r="M19596" s="77"/>
    </row>
    <row r="19597" ht="15.75" customHeight="1">
      <c r="A19597" s="79">
        <f t="shared" si="3"/>
        <v>61599</v>
      </c>
      <c r="H19597" s="77"/>
      <c r="I19597" s="77"/>
      <c r="J19597" s="77"/>
      <c r="K19597" s="77"/>
      <c r="L19597" s="77"/>
      <c r="M19597" s="77"/>
    </row>
    <row r="19598" ht="15.75" customHeight="1">
      <c r="A19598" s="79">
        <f t="shared" si="3"/>
        <v>61600</v>
      </c>
      <c r="H19598" s="77"/>
      <c r="I19598" s="77"/>
      <c r="J19598" s="77"/>
      <c r="K19598" s="77"/>
      <c r="L19598" s="77"/>
      <c r="M19598" s="77"/>
    </row>
    <row r="19599" ht="15.75" customHeight="1">
      <c r="A19599" s="79">
        <f t="shared" si="3"/>
        <v>61601</v>
      </c>
      <c r="H19599" s="77"/>
      <c r="I19599" s="77"/>
      <c r="J19599" s="77"/>
      <c r="K19599" s="77"/>
      <c r="L19599" s="77"/>
      <c r="M19599" s="77"/>
    </row>
    <row r="19600" ht="15.75" customHeight="1">
      <c r="A19600" s="79">
        <f t="shared" si="3"/>
        <v>61602</v>
      </c>
      <c r="H19600" s="77"/>
      <c r="I19600" s="77"/>
      <c r="J19600" s="77"/>
      <c r="K19600" s="77"/>
      <c r="L19600" s="77"/>
      <c r="M19600" s="77"/>
    </row>
    <row r="19601" ht="15.75" customHeight="1">
      <c r="A19601" s="79">
        <f t="shared" si="3"/>
        <v>61603</v>
      </c>
      <c r="H19601" s="77"/>
      <c r="I19601" s="77"/>
      <c r="J19601" s="77"/>
      <c r="K19601" s="77"/>
      <c r="L19601" s="77"/>
      <c r="M19601" s="77"/>
    </row>
    <row r="19602" ht="15.75" customHeight="1">
      <c r="A19602" s="79">
        <f t="shared" si="3"/>
        <v>61604</v>
      </c>
      <c r="H19602" s="77"/>
      <c r="I19602" s="77"/>
      <c r="J19602" s="77"/>
      <c r="K19602" s="77"/>
      <c r="L19602" s="77"/>
      <c r="M19602" s="77"/>
    </row>
    <row r="19603" ht="15.75" customHeight="1">
      <c r="A19603" s="79">
        <f t="shared" si="3"/>
        <v>61605</v>
      </c>
      <c r="H19603" s="77"/>
      <c r="I19603" s="77"/>
      <c r="J19603" s="77"/>
      <c r="K19603" s="77"/>
      <c r="L19603" s="77"/>
      <c r="M19603" s="77"/>
    </row>
    <row r="19604" ht="15.75" customHeight="1">
      <c r="A19604" s="79">
        <f t="shared" si="3"/>
        <v>61606</v>
      </c>
      <c r="H19604" s="77"/>
      <c r="I19604" s="77"/>
      <c r="J19604" s="77"/>
      <c r="K19604" s="77"/>
      <c r="L19604" s="77"/>
      <c r="M19604" s="77"/>
    </row>
    <row r="19605" ht="15.75" customHeight="1">
      <c r="A19605" s="79">
        <f t="shared" si="3"/>
        <v>61607</v>
      </c>
      <c r="H19605" s="77"/>
      <c r="I19605" s="77"/>
      <c r="J19605" s="77"/>
      <c r="K19605" s="77"/>
      <c r="L19605" s="77"/>
      <c r="M19605" s="77"/>
    </row>
    <row r="19606" ht="15.75" customHeight="1">
      <c r="A19606" s="79">
        <f t="shared" si="3"/>
        <v>61608</v>
      </c>
      <c r="H19606" s="77"/>
      <c r="I19606" s="77"/>
      <c r="J19606" s="77"/>
      <c r="K19606" s="77"/>
      <c r="L19606" s="77"/>
      <c r="M19606" s="77"/>
    </row>
    <row r="19607" ht="15.75" customHeight="1">
      <c r="A19607" s="79">
        <f t="shared" si="3"/>
        <v>61609</v>
      </c>
      <c r="H19607" s="77"/>
      <c r="I19607" s="77"/>
      <c r="J19607" s="77"/>
      <c r="K19607" s="77"/>
      <c r="L19607" s="77"/>
      <c r="M19607" s="77"/>
    </row>
    <row r="19608" ht="15.75" customHeight="1">
      <c r="A19608" s="79">
        <f t="shared" si="3"/>
        <v>61610</v>
      </c>
      <c r="H19608" s="77"/>
      <c r="I19608" s="77"/>
      <c r="J19608" s="77"/>
      <c r="K19608" s="77"/>
      <c r="L19608" s="77"/>
      <c r="M19608" s="77"/>
    </row>
    <row r="19609" ht="15.75" customHeight="1">
      <c r="A19609" s="79">
        <f t="shared" si="3"/>
        <v>61611</v>
      </c>
      <c r="H19609" s="77"/>
      <c r="I19609" s="77"/>
      <c r="J19609" s="77"/>
      <c r="K19609" s="77"/>
      <c r="L19609" s="77"/>
      <c r="M19609" s="77"/>
    </row>
    <row r="19610" ht="15.75" customHeight="1">
      <c r="A19610" s="79">
        <f t="shared" si="3"/>
        <v>61612</v>
      </c>
      <c r="H19610" s="77"/>
      <c r="I19610" s="77"/>
      <c r="J19610" s="77"/>
      <c r="K19610" s="77"/>
      <c r="L19610" s="77"/>
      <c r="M19610" s="77"/>
    </row>
    <row r="19611" ht="15.75" customHeight="1">
      <c r="A19611" s="79">
        <f t="shared" si="3"/>
        <v>61613</v>
      </c>
      <c r="H19611" s="77"/>
      <c r="I19611" s="77"/>
      <c r="J19611" s="77"/>
      <c r="K19611" s="77"/>
      <c r="L19611" s="77"/>
      <c r="M19611" s="77"/>
    </row>
    <row r="19612" ht="15.75" customHeight="1">
      <c r="A19612" s="79">
        <f t="shared" si="3"/>
        <v>61614</v>
      </c>
      <c r="H19612" s="77"/>
      <c r="I19612" s="77"/>
      <c r="J19612" s="77"/>
      <c r="K19612" s="77"/>
      <c r="L19612" s="77"/>
      <c r="M19612" s="77"/>
    </row>
    <row r="19613" ht="15.75" customHeight="1">
      <c r="A19613" s="79">
        <f t="shared" si="3"/>
        <v>61615</v>
      </c>
      <c r="H19613" s="77"/>
      <c r="I19613" s="77"/>
      <c r="J19613" s="77"/>
      <c r="K19613" s="77"/>
      <c r="L19613" s="77"/>
      <c r="M19613" s="77"/>
    </row>
    <row r="19614" ht="15.75" customHeight="1">
      <c r="A19614" s="79">
        <f t="shared" si="3"/>
        <v>61616</v>
      </c>
      <c r="H19614" s="77"/>
      <c r="I19614" s="77"/>
      <c r="J19614" s="77"/>
      <c r="K19614" s="77"/>
      <c r="L19614" s="77"/>
      <c r="M19614" s="77"/>
    </row>
    <row r="19615" ht="15.75" customHeight="1">
      <c r="A19615" s="79">
        <f t="shared" si="3"/>
        <v>61617</v>
      </c>
      <c r="H19615" s="77"/>
      <c r="I19615" s="77"/>
      <c r="J19615" s="77"/>
      <c r="K19615" s="77"/>
      <c r="L19615" s="77"/>
      <c r="M19615" s="77"/>
    </row>
    <row r="19616" ht="15.75" customHeight="1">
      <c r="A19616" s="79">
        <f t="shared" si="3"/>
        <v>61618</v>
      </c>
      <c r="H19616" s="77"/>
      <c r="I19616" s="77"/>
      <c r="J19616" s="77"/>
      <c r="K19616" s="77"/>
      <c r="L19616" s="77"/>
      <c r="M19616" s="77"/>
    </row>
    <row r="19617" ht="15.75" customHeight="1">
      <c r="A19617" s="79">
        <f t="shared" si="3"/>
        <v>61619</v>
      </c>
      <c r="H19617" s="77"/>
      <c r="I19617" s="77"/>
      <c r="J19617" s="77"/>
      <c r="K19617" s="77"/>
      <c r="L19617" s="77"/>
      <c r="M19617" s="77"/>
    </row>
    <row r="19618" ht="15.75" customHeight="1">
      <c r="A19618" s="79">
        <f t="shared" si="3"/>
        <v>61620</v>
      </c>
      <c r="H19618" s="77"/>
      <c r="I19618" s="77"/>
      <c r="J19618" s="77"/>
      <c r="K19618" s="77"/>
      <c r="L19618" s="77"/>
      <c r="M19618" s="77"/>
    </row>
    <row r="19619" ht="15.75" customHeight="1">
      <c r="A19619" s="79">
        <f t="shared" si="3"/>
        <v>61621</v>
      </c>
      <c r="H19619" s="77"/>
      <c r="I19619" s="77"/>
      <c r="J19619" s="77"/>
      <c r="K19619" s="77"/>
      <c r="L19619" s="77"/>
      <c r="M19619" s="77"/>
    </row>
    <row r="19620" ht="15.75" customHeight="1">
      <c r="A19620" s="79">
        <f t="shared" si="3"/>
        <v>61622</v>
      </c>
      <c r="H19620" s="77"/>
      <c r="I19620" s="77"/>
      <c r="J19620" s="77"/>
      <c r="K19620" s="77"/>
      <c r="L19620" s="77"/>
      <c r="M19620" s="77"/>
    </row>
    <row r="19621" ht="15.75" customHeight="1">
      <c r="A19621" s="79">
        <f t="shared" si="3"/>
        <v>61623</v>
      </c>
      <c r="H19621" s="77"/>
      <c r="I19621" s="77"/>
      <c r="J19621" s="77"/>
      <c r="K19621" s="77"/>
      <c r="L19621" s="77"/>
      <c r="M19621" s="77"/>
    </row>
    <row r="19622" ht="15.75" customHeight="1">
      <c r="A19622" s="79">
        <f t="shared" si="3"/>
        <v>61624</v>
      </c>
      <c r="H19622" s="77"/>
      <c r="I19622" s="77"/>
      <c r="J19622" s="77"/>
      <c r="K19622" s="77"/>
      <c r="L19622" s="77"/>
      <c r="M19622" s="77"/>
    </row>
    <row r="19623" ht="15.75" customHeight="1">
      <c r="A19623" s="79">
        <f t="shared" si="3"/>
        <v>61625</v>
      </c>
      <c r="H19623" s="77"/>
      <c r="I19623" s="77"/>
      <c r="J19623" s="77"/>
      <c r="K19623" s="77"/>
      <c r="L19623" s="77"/>
      <c r="M19623" s="77"/>
    </row>
    <row r="19624" ht="15.75" customHeight="1">
      <c r="A19624" s="79">
        <f t="shared" si="3"/>
        <v>61626</v>
      </c>
      <c r="H19624" s="77"/>
      <c r="I19624" s="77"/>
      <c r="J19624" s="77"/>
      <c r="K19624" s="77"/>
      <c r="L19624" s="77"/>
      <c r="M19624" s="77"/>
    </row>
    <row r="19625" ht="15.75" customHeight="1">
      <c r="A19625" s="79">
        <f t="shared" si="3"/>
        <v>61627</v>
      </c>
      <c r="H19625" s="77"/>
      <c r="I19625" s="77"/>
      <c r="J19625" s="77"/>
      <c r="K19625" s="77"/>
      <c r="L19625" s="77"/>
      <c r="M19625" s="77"/>
    </row>
    <row r="19626" ht="15.75" customHeight="1">
      <c r="A19626" s="79">
        <f t="shared" si="3"/>
        <v>61628</v>
      </c>
      <c r="H19626" s="77"/>
      <c r="I19626" s="77"/>
      <c r="J19626" s="77"/>
      <c r="K19626" s="77"/>
      <c r="L19626" s="77"/>
      <c r="M19626" s="77"/>
    </row>
    <row r="19627" ht="15.75" customHeight="1">
      <c r="A19627" s="79">
        <f t="shared" si="3"/>
        <v>61629</v>
      </c>
      <c r="H19627" s="77"/>
      <c r="I19627" s="77"/>
      <c r="J19627" s="77"/>
      <c r="K19627" s="77"/>
      <c r="L19627" s="77"/>
      <c r="M19627" s="77"/>
    </row>
    <row r="19628" ht="15.75" customHeight="1">
      <c r="A19628" s="79">
        <f t="shared" si="3"/>
        <v>61630</v>
      </c>
      <c r="H19628" s="77"/>
      <c r="I19628" s="77"/>
      <c r="J19628" s="77"/>
      <c r="K19628" s="77"/>
      <c r="L19628" s="77"/>
      <c r="M19628" s="77"/>
    </row>
    <row r="19629" ht="15.75" customHeight="1">
      <c r="A19629" s="79">
        <f t="shared" si="3"/>
        <v>61631</v>
      </c>
      <c r="H19629" s="77"/>
      <c r="I19629" s="77"/>
      <c r="J19629" s="77"/>
      <c r="K19629" s="77"/>
      <c r="L19629" s="77"/>
      <c r="M19629" s="77"/>
    </row>
    <row r="19630" ht="15.75" customHeight="1">
      <c r="A19630" s="79">
        <f t="shared" si="3"/>
        <v>61632</v>
      </c>
      <c r="H19630" s="77"/>
      <c r="I19630" s="77"/>
      <c r="J19630" s="77"/>
      <c r="K19630" s="77"/>
      <c r="L19630" s="77"/>
      <c r="M19630" s="77"/>
    </row>
    <row r="19631" ht="15.75" customHeight="1">
      <c r="A19631" s="79">
        <f t="shared" si="3"/>
        <v>61633</v>
      </c>
      <c r="H19631" s="77"/>
      <c r="I19631" s="77"/>
      <c r="J19631" s="77"/>
      <c r="K19631" s="77"/>
      <c r="L19631" s="77"/>
      <c r="M19631" s="77"/>
    </row>
    <row r="19632" ht="15.75" customHeight="1">
      <c r="A19632" s="79">
        <f t="shared" si="3"/>
        <v>61634</v>
      </c>
      <c r="H19632" s="77"/>
      <c r="I19632" s="77"/>
      <c r="J19632" s="77"/>
      <c r="K19632" s="77"/>
      <c r="L19632" s="77"/>
      <c r="M19632" s="77"/>
    </row>
    <row r="19633" ht="15.75" customHeight="1">
      <c r="A19633" s="79">
        <f t="shared" si="3"/>
        <v>61635</v>
      </c>
      <c r="H19633" s="77"/>
      <c r="I19633" s="77"/>
      <c r="J19633" s="77"/>
      <c r="K19633" s="77"/>
      <c r="L19633" s="77"/>
      <c r="M19633" s="77"/>
    </row>
    <row r="19634" ht="15.75" customHeight="1">
      <c r="A19634" s="79">
        <f t="shared" si="3"/>
        <v>61636</v>
      </c>
      <c r="H19634" s="77"/>
      <c r="I19634" s="77"/>
      <c r="J19634" s="77"/>
      <c r="K19634" s="77"/>
      <c r="L19634" s="77"/>
      <c r="M19634" s="77"/>
    </row>
    <row r="19635" ht="15.75" customHeight="1">
      <c r="A19635" s="79">
        <f t="shared" si="3"/>
        <v>61637</v>
      </c>
      <c r="H19635" s="77"/>
      <c r="I19635" s="77"/>
      <c r="J19635" s="77"/>
      <c r="K19635" s="77"/>
      <c r="L19635" s="77"/>
      <c r="M19635" s="77"/>
    </row>
    <row r="19636" ht="15.75" customHeight="1">
      <c r="A19636" s="79">
        <f t="shared" si="3"/>
        <v>61638</v>
      </c>
      <c r="H19636" s="77"/>
      <c r="I19636" s="77"/>
      <c r="J19636" s="77"/>
      <c r="K19636" s="77"/>
      <c r="L19636" s="77"/>
      <c r="M19636" s="77"/>
    </row>
    <row r="19637" ht="15.75" customHeight="1">
      <c r="A19637" s="79">
        <f t="shared" si="3"/>
        <v>61639</v>
      </c>
      <c r="H19637" s="77"/>
      <c r="I19637" s="77"/>
      <c r="J19637" s="77"/>
      <c r="K19637" s="77"/>
      <c r="L19637" s="77"/>
      <c r="M19637" s="77"/>
    </row>
    <row r="19638" ht="15.75" customHeight="1">
      <c r="A19638" s="79">
        <f t="shared" si="3"/>
        <v>61640</v>
      </c>
      <c r="H19638" s="77"/>
      <c r="I19638" s="77"/>
      <c r="J19638" s="77"/>
      <c r="K19638" s="77"/>
      <c r="L19638" s="77"/>
      <c r="M19638" s="77"/>
    </row>
    <row r="19639" ht="15.75" customHeight="1">
      <c r="A19639" s="79">
        <f t="shared" si="3"/>
        <v>61641</v>
      </c>
      <c r="H19639" s="77"/>
      <c r="I19639" s="77"/>
      <c r="J19639" s="77"/>
      <c r="K19639" s="77"/>
      <c r="L19639" s="77"/>
      <c r="M19639" s="77"/>
    </row>
    <row r="19640" ht="15.75" customHeight="1">
      <c r="A19640" s="79">
        <f t="shared" si="3"/>
        <v>61642</v>
      </c>
      <c r="H19640" s="77"/>
      <c r="I19640" s="77"/>
      <c r="J19640" s="77"/>
      <c r="K19640" s="77"/>
      <c r="L19640" s="77"/>
      <c r="M19640" s="77"/>
    </row>
    <row r="19641" ht="15.75" customHeight="1">
      <c r="A19641" s="79">
        <f t="shared" si="3"/>
        <v>61643</v>
      </c>
      <c r="H19641" s="77"/>
      <c r="I19641" s="77"/>
      <c r="J19641" s="77"/>
      <c r="K19641" s="77"/>
      <c r="L19641" s="77"/>
      <c r="M19641" s="77"/>
    </row>
    <row r="19642" ht="15.75" customHeight="1">
      <c r="A19642" s="79">
        <f t="shared" si="3"/>
        <v>61644</v>
      </c>
      <c r="H19642" s="77"/>
      <c r="I19642" s="77"/>
      <c r="J19642" s="77"/>
      <c r="K19642" s="77"/>
      <c r="L19642" s="77"/>
      <c r="M19642" s="77"/>
    </row>
    <row r="19643" ht="15.75" customHeight="1">
      <c r="A19643" s="79">
        <f t="shared" si="3"/>
        <v>61645</v>
      </c>
      <c r="H19643" s="77"/>
      <c r="I19643" s="77"/>
      <c r="J19643" s="77"/>
      <c r="K19643" s="77"/>
      <c r="L19643" s="77"/>
      <c r="M19643" s="77"/>
    </row>
    <row r="19644" ht="15.75" customHeight="1">
      <c r="A19644" s="79">
        <f t="shared" si="3"/>
        <v>61646</v>
      </c>
      <c r="H19644" s="77"/>
      <c r="I19644" s="77"/>
      <c r="J19644" s="77"/>
      <c r="K19644" s="77"/>
      <c r="L19644" s="77"/>
      <c r="M19644" s="77"/>
    </row>
    <row r="19645" ht="15.75" customHeight="1">
      <c r="A19645" s="79">
        <f t="shared" si="3"/>
        <v>61647</v>
      </c>
      <c r="H19645" s="77"/>
      <c r="I19645" s="77"/>
      <c r="J19645" s="77"/>
      <c r="K19645" s="77"/>
      <c r="L19645" s="77"/>
      <c r="M19645" s="77"/>
    </row>
    <row r="19646" ht="15.75" customHeight="1">
      <c r="A19646" s="79">
        <f t="shared" si="3"/>
        <v>61648</v>
      </c>
      <c r="H19646" s="77"/>
      <c r="I19646" s="77"/>
      <c r="J19646" s="77"/>
      <c r="K19646" s="77"/>
      <c r="L19646" s="77"/>
      <c r="M19646" s="77"/>
    </row>
    <row r="19647" ht="15.75" customHeight="1">
      <c r="A19647" s="79">
        <f t="shared" si="3"/>
        <v>61649</v>
      </c>
      <c r="H19647" s="77"/>
      <c r="I19647" s="77"/>
      <c r="J19647" s="77"/>
      <c r="K19647" s="77"/>
      <c r="L19647" s="77"/>
      <c r="M19647" s="77"/>
    </row>
    <row r="19648" ht="15.75" customHeight="1">
      <c r="A19648" s="79">
        <f t="shared" si="3"/>
        <v>61650</v>
      </c>
      <c r="H19648" s="77"/>
      <c r="I19648" s="77"/>
      <c r="J19648" s="77"/>
      <c r="K19648" s="77"/>
      <c r="L19648" s="77"/>
      <c r="M19648" s="77"/>
    </row>
    <row r="19649" ht="15.75" customHeight="1">
      <c r="A19649" s="79">
        <f t="shared" si="3"/>
        <v>61651</v>
      </c>
      <c r="H19649" s="77"/>
      <c r="I19649" s="77"/>
      <c r="J19649" s="77"/>
      <c r="K19649" s="77"/>
      <c r="L19649" s="77"/>
      <c r="M19649" s="77"/>
    </row>
    <row r="19650" ht="15.75" customHeight="1">
      <c r="A19650" s="79">
        <f t="shared" si="3"/>
        <v>61652</v>
      </c>
      <c r="H19650" s="77"/>
      <c r="I19650" s="77"/>
      <c r="J19650" s="77"/>
      <c r="K19650" s="77"/>
      <c r="L19650" s="77"/>
      <c r="M19650" s="77"/>
    </row>
    <row r="19651" ht="15.75" customHeight="1">
      <c r="A19651" s="79">
        <f t="shared" si="3"/>
        <v>61653</v>
      </c>
      <c r="H19651" s="77"/>
      <c r="I19651" s="77"/>
      <c r="J19651" s="77"/>
      <c r="K19651" s="77"/>
      <c r="L19651" s="77"/>
      <c r="M19651" s="77"/>
    </row>
    <row r="19652" ht="15.75" customHeight="1">
      <c r="A19652" s="79">
        <f t="shared" si="3"/>
        <v>61654</v>
      </c>
      <c r="H19652" s="77"/>
      <c r="I19652" s="77"/>
      <c r="J19652" s="77"/>
      <c r="K19652" s="77"/>
      <c r="L19652" s="77"/>
      <c r="M19652" s="77"/>
    </row>
    <row r="19653" ht="15.75" customHeight="1">
      <c r="A19653" s="79">
        <f t="shared" si="3"/>
        <v>61655</v>
      </c>
      <c r="H19653" s="77"/>
      <c r="I19653" s="77"/>
      <c r="J19653" s="77"/>
      <c r="K19653" s="77"/>
      <c r="L19653" s="77"/>
      <c r="M19653" s="77"/>
    </row>
    <row r="19654" ht="15.75" customHeight="1">
      <c r="A19654" s="79">
        <f t="shared" si="3"/>
        <v>61656</v>
      </c>
      <c r="H19654" s="77"/>
      <c r="I19654" s="77"/>
      <c r="J19654" s="77"/>
      <c r="K19654" s="77"/>
      <c r="L19654" s="77"/>
      <c r="M19654" s="77"/>
    </row>
    <row r="19655" ht="15.75" customHeight="1">
      <c r="A19655" s="79">
        <f t="shared" si="3"/>
        <v>61657</v>
      </c>
      <c r="H19655" s="77"/>
      <c r="I19655" s="77"/>
      <c r="J19655" s="77"/>
      <c r="K19655" s="77"/>
      <c r="L19655" s="77"/>
      <c r="M19655" s="77"/>
    </row>
    <row r="19656" ht="15.75" customHeight="1">
      <c r="A19656" s="79">
        <f t="shared" si="3"/>
        <v>61658</v>
      </c>
      <c r="H19656" s="77"/>
      <c r="I19656" s="77"/>
      <c r="J19656" s="77"/>
      <c r="K19656" s="77"/>
      <c r="L19656" s="77"/>
      <c r="M19656" s="77"/>
    </row>
    <row r="19657" ht="15.75" customHeight="1">
      <c r="A19657" s="79">
        <f t="shared" si="3"/>
        <v>61659</v>
      </c>
      <c r="H19657" s="77"/>
      <c r="I19657" s="77"/>
      <c r="J19657" s="77"/>
      <c r="K19657" s="77"/>
      <c r="L19657" s="77"/>
      <c r="M19657" s="77"/>
    </row>
    <row r="19658" ht="15.75" customHeight="1">
      <c r="A19658" s="79">
        <f t="shared" si="3"/>
        <v>61660</v>
      </c>
      <c r="H19658" s="77"/>
      <c r="I19658" s="77"/>
      <c r="J19658" s="77"/>
      <c r="K19658" s="77"/>
      <c r="L19658" s="77"/>
      <c r="M19658" s="77"/>
    </row>
    <row r="19659" ht="15.75" customHeight="1">
      <c r="A19659" s="79">
        <f t="shared" si="3"/>
        <v>61661</v>
      </c>
      <c r="H19659" s="77"/>
      <c r="I19659" s="77"/>
      <c r="J19659" s="77"/>
      <c r="K19659" s="77"/>
      <c r="L19659" s="77"/>
      <c r="M19659" s="77"/>
    </row>
    <row r="19660" ht="15.75" customHeight="1">
      <c r="A19660" s="79">
        <f t="shared" si="3"/>
        <v>61662</v>
      </c>
      <c r="H19660" s="77"/>
      <c r="I19660" s="77"/>
      <c r="J19660" s="77"/>
      <c r="K19660" s="77"/>
      <c r="L19660" s="77"/>
      <c r="M19660" s="77"/>
    </row>
    <row r="19661" ht="15.75" customHeight="1">
      <c r="A19661" s="79">
        <f t="shared" si="3"/>
        <v>61663</v>
      </c>
      <c r="H19661" s="77"/>
      <c r="I19661" s="77"/>
      <c r="J19661" s="77"/>
      <c r="K19661" s="77"/>
      <c r="L19661" s="77"/>
      <c r="M19661" s="77"/>
    </row>
    <row r="19662" ht="15.75" customHeight="1">
      <c r="A19662" s="79">
        <f t="shared" si="3"/>
        <v>61664</v>
      </c>
      <c r="H19662" s="77"/>
      <c r="I19662" s="77"/>
      <c r="J19662" s="77"/>
      <c r="K19662" s="77"/>
      <c r="L19662" s="77"/>
      <c r="M19662" s="77"/>
    </row>
    <row r="19663" ht="15.75" customHeight="1">
      <c r="A19663" s="79">
        <f t="shared" si="3"/>
        <v>61665</v>
      </c>
      <c r="H19663" s="77"/>
      <c r="I19663" s="77"/>
      <c r="J19663" s="77"/>
      <c r="K19663" s="77"/>
      <c r="L19663" s="77"/>
      <c r="M19663" s="77"/>
    </row>
    <row r="19664" ht="15.75" customHeight="1">
      <c r="A19664" s="79">
        <f t="shared" si="3"/>
        <v>61666</v>
      </c>
      <c r="H19664" s="77"/>
      <c r="I19664" s="77"/>
      <c r="J19664" s="77"/>
      <c r="K19664" s="77"/>
      <c r="L19664" s="77"/>
      <c r="M19664" s="77"/>
    </row>
    <row r="19665" ht="15.75" customHeight="1">
      <c r="A19665" s="79">
        <f t="shared" si="3"/>
        <v>61667</v>
      </c>
      <c r="H19665" s="77"/>
      <c r="I19665" s="77"/>
      <c r="J19665" s="77"/>
      <c r="K19665" s="77"/>
      <c r="L19665" s="77"/>
      <c r="M19665" s="77"/>
    </row>
    <row r="19666" ht="15.75" customHeight="1">
      <c r="A19666" s="79">
        <f t="shared" si="3"/>
        <v>61668</v>
      </c>
      <c r="H19666" s="77"/>
      <c r="I19666" s="77"/>
      <c r="J19666" s="77"/>
      <c r="K19666" s="77"/>
      <c r="L19666" s="77"/>
      <c r="M19666" s="77"/>
    </row>
    <row r="19667" ht="15.75" customHeight="1">
      <c r="A19667" s="79">
        <f t="shared" si="3"/>
        <v>61669</v>
      </c>
      <c r="H19667" s="77"/>
      <c r="I19667" s="77"/>
      <c r="J19667" s="77"/>
      <c r="K19667" s="77"/>
      <c r="L19667" s="77"/>
      <c r="M19667" s="77"/>
    </row>
    <row r="19668" ht="15.75" customHeight="1">
      <c r="A19668" s="79">
        <f t="shared" si="3"/>
        <v>61670</v>
      </c>
      <c r="H19668" s="77"/>
      <c r="I19668" s="77"/>
      <c r="J19668" s="77"/>
      <c r="K19668" s="77"/>
      <c r="L19668" s="77"/>
      <c r="M19668" s="77"/>
    </row>
    <row r="19669" ht="15.75" customHeight="1">
      <c r="A19669" s="79">
        <f t="shared" si="3"/>
        <v>61671</v>
      </c>
      <c r="H19669" s="77"/>
      <c r="I19669" s="77"/>
      <c r="J19669" s="77"/>
      <c r="K19669" s="77"/>
      <c r="L19669" s="77"/>
      <c r="M19669" s="77"/>
    </row>
    <row r="19670" ht="15.75" customHeight="1">
      <c r="A19670" s="79">
        <f t="shared" si="3"/>
        <v>61672</v>
      </c>
      <c r="H19670" s="77"/>
      <c r="I19670" s="77"/>
      <c r="J19670" s="77"/>
      <c r="K19670" s="77"/>
      <c r="L19670" s="77"/>
      <c r="M19670" s="77"/>
    </row>
    <row r="19671" ht="15.75" customHeight="1">
      <c r="A19671" s="79">
        <f t="shared" si="3"/>
        <v>61673</v>
      </c>
      <c r="H19671" s="77"/>
      <c r="I19671" s="77"/>
      <c r="J19671" s="77"/>
      <c r="K19671" s="77"/>
      <c r="L19671" s="77"/>
      <c r="M19671" s="77"/>
    </row>
    <row r="19672" ht="15.75" customHeight="1">
      <c r="A19672" s="79">
        <f t="shared" si="3"/>
        <v>61674</v>
      </c>
      <c r="H19672" s="77"/>
      <c r="I19672" s="77"/>
      <c r="J19672" s="77"/>
      <c r="K19672" s="77"/>
      <c r="L19672" s="77"/>
      <c r="M19672" s="77"/>
    </row>
    <row r="19673" ht="15.75" customHeight="1">
      <c r="A19673" s="79">
        <f t="shared" si="3"/>
        <v>61675</v>
      </c>
      <c r="H19673" s="77"/>
      <c r="I19673" s="77"/>
      <c r="J19673" s="77"/>
      <c r="K19673" s="77"/>
      <c r="L19673" s="77"/>
      <c r="M19673" s="77"/>
    </row>
    <row r="19674" ht="15.75" customHeight="1">
      <c r="A19674" s="79">
        <f t="shared" si="3"/>
        <v>61676</v>
      </c>
      <c r="H19674" s="77"/>
      <c r="I19674" s="77"/>
      <c r="J19674" s="77"/>
      <c r="K19674" s="77"/>
      <c r="L19674" s="77"/>
      <c r="M19674" s="77"/>
    </row>
    <row r="19675" ht="15.75" customHeight="1">
      <c r="A19675" s="79">
        <f t="shared" si="3"/>
        <v>61677</v>
      </c>
      <c r="H19675" s="77"/>
      <c r="I19675" s="77"/>
      <c r="J19675" s="77"/>
      <c r="K19675" s="77"/>
      <c r="L19675" s="77"/>
      <c r="M19675" s="77"/>
    </row>
    <row r="19676" ht="15.75" customHeight="1">
      <c r="A19676" s="79">
        <f t="shared" si="3"/>
        <v>61678</v>
      </c>
      <c r="H19676" s="77"/>
      <c r="I19676" s="77"/>
      <c r="J19676" s="77"/>
      <c r="K19676" s="77"/>
      <c r="L19676" s="77"/>
      <c r="M19676" s="77"/>
    </row>
    <row r="19677" ht="15.75" customHeight="1">
      <c r="A19677" s="79">
        <f t="shared" si="3"/>
        <v>61679</v>
      </c>
      <c r="H19677" s="77"/>
      <c r="I19677" s="77"/>
      <c r="J19677" s="77"/>
      <c r="K19677" s="77"/>
      <c r="L19677" s="77"/>
      <c r="M19677" s="77"/>
    </row>
    <row r="19678" ht="15.75" customHeight="1">
      <c r="A19678" s="79">
        <f t="shared" si="3"/>
        <v>61680</v>
      </c>
      <c r="H19678" s="77"/>
      <c r="I19678" s="77"/>
      <c r="J19678" s="77"/>
      <c r="K19678" s="77"/>
      <c r="L19678" s="77"/>
      <c r="M19678" s="77"/>
    </row>
    <row r="19679" ht="15.75" customHeight="1">
      <c r="A19679" s="79">
        <f t="shared" si="3"/>
        <v>61681</v>
      </c>
      <c r="H19679" s="77"/>
      <c r="I19679" s="77"/>
      <c r="J19679" s="77"/>
      <c r="K19679" s="77"/>
      <c r="L19679" s="77"/>
      <c r="M19679" s="77"/>
    </row>
    <row r="19680" ht="15.75" customHeight="1">
      <c r="A19680" s="79">
        <f t="shared" si="3"/>
        <v>61682</v>
      </c>
      <c r="H19680" s="77"/>
      <c r="I19680" s="77"/>
      <c r="J19680" s="77"/>
      <c r="K19680" s="77"/>
      <c r="L19680" s="77"/>
      <c r="M19680" s="77"/>
    </row>
    <row r="19681" ht="15.75" customHeight="1">
      <c r="A19681" s="79">
        <f t="shared" si="3"/>
        <v>61683</v>
      </c>
      <c r="H19681" s="77"/>
      <c r="I19681" s="77"/>
      <c r="J19681" s="77"/>
      <c r="K19681" s="77"/>
      <c r="L19681" s="77"/>
      <c r="M19681" s="77"/>
    </row>
    <row r="19682" ht="15.75" customHeight="1">
      <c r="A19682" s="79">
        <f t="shared" si="3"/>
        <v>61684</v>
      </c>
      <c r="H19682" s="77"/>
      <c r="I19682" s="77"/>
      <c r="J19682" s="77"/>
      <c r="K19682" s="77"/>
      <c r="L19682" s="77"/>
      <c r="M19682" s="77"/>
    </row>
    <row r="19683" ht="15.75" customHeight="1">
      <c r="A19683" s="79">
        <f t="shared" si="3"/>
        <v>61685</v>
      </c>
      <c r="H19683" s="77"/>
      <c r="I19683" s="77"/>
      <c r="J19683" s="77"/>
      <c r="K19683" s="77"/>
      <c r="L19683" s="77"/>
      <c r="M19683" s="77"/>
    </row>
    <row r="19684" ht="15.75" customHeight="1">
      <c r="A19684" s="79">
        <f t="shared" si="3"/>
        <v>61686</v>
      </c>
      <c r="H19684" s="77"/>
      <c r="I19684" s="77"/>
      <c r="J19684" s="77"/>
      <c r="K19684" s="77"/>
      <c r="L19684" s="77"/>
      <c r="M19684" s="77"/>
    </row>
    <row r="19685" ht="15.75" customHeight="1">
      <c r="A19685" s="79">
        <f t="shared" si="3"/>
        <v>61687</v>
      </c>
      <c r="H19685" s="77"/>
      <c r="I19685" s="77"/>
      <c r="J19685" s="77"/>
      <c r="K19685" s="77"/>
      <c r="L19685" s="77"/>
      <c r="M19685" s="77"/>
    </row>
    <row r="19686" ht="15.75" customHeight="1">
      <c r="A19686" s="79">
        <f t="shared" si="3"/>
        <v>61688</v>
      </c>
      <c r="H19686" s="77"/>
      <c r="I19686" s="77"/>
      <c r="J19686" s="77"/>
      <c r="K19686" s="77"/>
      <c r="L19686" s="77"/>
      <c r="M19686" s="77"/>
    </row>
    <row r="19687" ht="15.75" customHeight="1">
      <c r="A19687" s="79">
        <f t="shared" si="3"/>
        <v>61689</v>
      </c>
      <c r="H19687" s="77"/>
      <c r="I19687" s="77"/>
      <c r="J19687" s="77"/>
      <c r="K19687" s="77"/>
      <c r="L19687" s="77"/>
      <c r="M19687" s="77"/>
    </row>
    <row r="19688" ht="15.75" customHeight="1">
      <c r="A19688" s="79">
        <f t="shared" si="3"/>
        <v>61690</v>
      </c>
      <c r="H19688" s="77"/>
      <c r="I19688" s="77"/>
      <c r="J19688" s="77"/>
      <c r="K19688" s="77"/>
      <c r="L19688" s="77"/>
      <c r="M19688" s="77"/>
    </row>
    <row r="19689" ht="15.75" customHeight="1">
      <c r="A19689" s="79">
        <f t="shared" si="3"/>
        <v>61691</v>
      </c>
      <c r="H19689" s="77"/>
      <c r="I19689" s="77"/>
      <c r="J19689" s="77"/>
      <c r="K19689" s="77"/>
      <c r="L19689" s="77"/>
      <c r="M19689" s="77"/>
    </row>
    <row r="19690" ht="15.75" customHeight="1">
      <c r="A19690" s="79">
        <f t="shared" si="3"/>
        <v>61692</v>
      </c>
      <c r="H19690" s="77"/>
      <c r="I19690" s="77"/>
      <c r="J19690" s="77"/>
      <c r="K19690" s="77"/>
      <c r="L19690" s="77"/>
      <c r="M19690" s="77"/>
    </row>
    <row r="19691" ht="15.75" customHeight="1">
      <c r="A19691" s="79">
        <f t="shared" si="3"/>
        <v>61693</v>
      </c>
      <c r="H19691" s="77"/>
      <c r="I19691" s="77"/>
      <c r="J19691" s="77"/>
      <c r="K19691" s="77"/>
      <c r="L19691" s="77"/>
      <c r="M19691" s="77"/>
    </row>
    <row r="19692" ht="15.75" customHeight="1">
      <c r="A19692" s="79">
        <f t="shared" si="3"/>
        <v>61694</v>
      </c>
      <c r="H19692" s="77"/>
      <c r="I19692" s="77"/>
      <c r="J19692" s="77"/>
      <c r="K19692" s="77"/>
      <c r="L19692" s="77"/>
      <c r="M19692" s="77"/>
    </row>
    <row r="19693" ht="15.75" customHeight="1">
      <c r="A19693" s="79">
        <f t="shared" si="3"/>
        <v>61695</v>
      </c>
      <c r="H19693" s="77"/>
      <c r="I19693" s="77"/>
      <c r="J19693" s="77"/>
      <c r="K19693" s="77"/>
      <c r="L19693" s="77"/>
      <c r="M19693" s="77"/>
    </row>
    <row r="19694" ht="15.75" customHeight="1">
      <c r="A19694" s="79">
        <f t="shared" si="3"/>
        <v>61696</v>
      </c>
      <c r="H19694" s="77"/>
      <c r="I19694" s="77"/>
      <c r="J19694" s="77"/>
      <c r="K19694" s="77"/>
      <c r="L19694" s="77"/>
      <c r="M19694" s="77"/>
    </row>
    <row r="19695" ht="15.75" customHeight="1">
      <c r="A19695" s="79">
        <f t="shared" si="3"/>
        <v>61697</v>
      </c>
      <c r="H19695" s="77"/>
      <c r="I19695" s="77"/>
      <c r="J19695" s="77"/>
      <c r="K19695" s="77"/>
      <c r="L19695" s="77"/>
      <c r="M19695" s="77"/>
    </row>
    <row r="19696" ht="15.75" customHeight="1">
      <c r="A19696" s="79">
        <f t="shared" si="3"/>
        <v>61698</v>
      </c>
      <c r="H19696" s="77"/>
      <c r="I19696" s="77"/>
      <c r="J19696" s="77"/>
      <c r="K19696" s="77"/>
      <c r="L19696" s="77"/>
      <c r="M19696" s="77"/>
    </row>
    <row r="19697" ht="15.75" customHeight="1">
      <c r="A19697" s="79">
        <f t="shared" si="3"/>
        <v>61699</v>
      </c>
      <c r="H19697" s="77"/>
      <c r="I19697" s="77"/>
      <c r="J19697" s="77"/>
      <c r="K19697" s="77"/>
      <c r="L19697" s="77"/>
      <c r="M19697" s="77"/>
    </row>
    <row r="19698" ht="15.75" customHeight="1">
      <c r="A19698" s="79">
        <f t="shared" si="3"/>
        <v>61700</v>
      </c>
      <c r="H19698" s="77"/>
      <c r="I19698" s="77"/>
      <c r="J19698" s="77"/>
      <c r="K19698" s="77"/>
      <c r="L19698" s="77"/>
      <c r="M19698" s="77"/>
    </row>
    <row r="19699" ht="15.75" customHeight="1">
      <c r="A19699" s="79">
        <f t="shared" si="3"/>
        <v>61701</v>
      </c>
      <c r="H19699" s="77"/>
      <c r="I19699" s="77"/>
      <c r="J19699" s="77"/>
      <c r="K19699" s="77"/>
      <c r="L19699" s="77"/>
      <c r="M19699" s="77"/>
    </row>
    <row r="19700" ht="15.75" customHeight="1">
      <c r="A19700" s="79">
        <f t="shared" si="3"/>
        <v>61702</v>
      </c>
      <c r="H19700" s="77"/>
      <c r="I19700" s="77"/>
      <c r="J19700" s="77"/>
      <c r="K19700" s="77"/>
      <c r="L19700" s="77"/>
      <c r="M19700" s="77"/>
    </row>
    <row r="19701" ht="15.75" customHeight="1">
      <c r="A19701" s="79">
        <f t="shared" si="3"/>
        <v>61703</v>
      </c>
      <c r="H19701" s="77"/>
      <c r="I19701" s="77"/>
      <c r="J19701" s="77"/>
      <c r="K19701" s="77"/>
      <c r="L19701" s="77"/>
      <c r="M19701" s="77"/>
    </row>
    <row r="19702" ht="15.75" customHeight="1">
      <c r="A19702" s="79">
        <f t="shared" si="3"/>
        <v>61704</v>
      </c>
      <c r="H19702" s="77"/>
      <c r="I19702" s="77"/>
      <c r="J19702" s="77"/>
      <c r="K19702" s="77"/>
      <c r="L19702" s="77"/>
      <c r="M19702" s="77"/>
    </row>
    <row r="19703" ht="15.75" customHeight="1">
      <c r="A19703" s="79">
        <f t="shared" si="3"/>
        <v>61705</v>
      </c>
      <c r="H19703" s="77"/>
      <c r="I19703" s="77"/>
      <c r="J19703" s="77"/>
      <c r="K19703" s="77"/>
      <c r="L19703" s="77"/>
      <c r="M19703" s="77"/>
    </row>
    <row r="19704" ht="15.75" customHeight="1">
      <c r="A19704" s="79">
        <f t="shared" si="3"/>
        <v>61706</v>
      </c>
      <c r="H19704" s="77"/>
      <c r="I19704" s="77"/>
      <c r="J19704" s="77"/>
      <c r="K19704" s="77"/>
      <c r="L19704" s="77"/>
      <c r="M19704" s="77"/>
    </row>
    <row r="19705" ht="15.75" customHeight="1">
      <c r="A19705" s="79">
        <f t="shared" si="3"/>
        <v>61707</v>
      </c>
      <c r="H19705" s="77"/>
      <c r="I19705" s="77"/>
      <c r="J19705" s="77"/>
      <c r="K19705" s="77"/>
      <c r="L19705" s="77"/>
      <c r="M19705" s="77"/>
    </row>
    <row r="19706" ht="15.75" customHeight="1">
      <c r="A19706" s="79">
        <f t="shared" si="3"/>
        <v>61708</v>
      </c>
      <c r="H19706" s="77"/>
      <c r="I19706" s="77"/>
      <c r="J19706" s="77"/>
      <c r="K19706" s="77"/>
      <c r="L19706" s="77"/>
      <c r="M19706" s="77"/>
    </row>
    <row r="19707" ht="15.75" customHeight="1">
      <c r="A19707" s="79">
        <f t="shared" si="3"/>
        <v>61709</v>
      </c>
      <c r="H19707" s="77"/>
      <c r="I19707" s="77"/>
      <c r="J19707" s="77"/>
      <c r="K19707" s="77"/>
      <c r="L19707" s="77"/>
      <c r="M19707" s="77"/>
    </row>
    <row r="19708" ht="15.75" customHeight="1">
      <c r="A19708" s="79">
        <f t="shared" si="3"/>
        <v>61710</v>
      </c>
      <c r="H19708" s="77"/>
      <c r="I19708" s="77"/>
      <c r="J19708" s="77"/>
      <c r="K19708" s="77"/>
      <c r="L19708" s="77"/>
      <c r="M19708" s="77"/>
    </row>
    <row r="19709" ht="15.75" customHeight="1">
      <c r="A19709" s="79">
        <f t="shared" si="3"/>
        <v>61711</v>
      </c>
      <c r="H19709" s="77"/>
      <c r="I19709" s="77"/>
      <c r="J19709" s="77"/>
      <c r="K19709" s="77"/>
      <c r="L19709" s="77"/>
      <c r="M19709" s="77"/>
    </row>
    <row r="19710" ht="15.75" customHeight="1">
      <c r="A19710" s="79">
        <f t="shared" si="3"/>
        <v>61712</v>
      </c>
      <c r="H19710" s="77"/>
      <c r="I19710" s="77"/>
      <c r="J19710" s="77"/>
      <c r="K19710" s="77"/>
      <c r="L19710" s="77"/>
      <c r="M19710" s="77"/>
    </row>
    <row r="19711" ht="15.75" customHeight="1">
      <c r="A19711" s="79">
        <f t="shared" si="3"/>
        <v>61713</v>
      </c>
      <c r="H19711" s="77"/>
      <c r="I19711" s="77"/>
      <c r="J19711" s="77"/>
      <c r="K19711" s="77"/>
      <c r="L19711" s="77"/>
      <c r="M19711" s="77"/>
    </row>
    <row r="19712" ht="15.75" customHeight="1">
      <c r="A19712" s="79">
        <f t="shared" si="3"/>
        <v>61714</v>
      </c>
      <c r="H19712" s="77"/>
      <c r="I19712" s="77"/>
      <c r="J19712" s="77"/>
      <c r="K19712" s="77"/>
      <c r="L19712" s="77"/>
      <c r="M19712" s="77"/>
    </row>
    <row r="19713" ht="15.75" customHeight="1">
      <c r="A19713" s="79">
        <f t="shared" si="3"/>
        <v>61715</v>
      </c>
      <c r="H19713" s="77"/>
      <c r="I19713" s="77"/>
      <c r="J19713" s="77"/>
      <c r="K19713" s="77"/>
      <c r="L19713" s="77"/>
      <c r="M19713" s="77"/>
    </row>
    <row r="19714" ht="15.75" customHeight="1">
      <c r="A19714" s="79">
        <f t="shared" si="3"/>
        <v>61716</v>
      </c>
      <c r="H19714" s="77"/>
      <c r="I19714" s="77"/>
      <c r="J19714" s="77"/>
      <c r="K19714" s="77"/>
      <c r="L19714" s="77"/>
      <c r="M19714" s="77"/>
    </row>
    <row r="19715" ht="15.75" customHeight="1">
      <c r="A19715" s="79">
        <f t="shared" si="3"/>
        <v>61717</v>
      </c>
      <c r="H19715" s="77"/>
      <c r="I19715" s="77"/>
      <c r="J19715" s="77"/>
      <c r="K19715" s="77"/>
      <c r="L19715" s="77"/>
      <c r="M19715" s="77"/>
    </row>
    <row r="19716" ht="15.75" customHeight="1">
      <c r="A19716" s="79">
        <f t="shared" si="3"/>
        <v>61718</v>
      </c>
      <c r="H19716" s="77"/>
      <c r="I19716" s="77"/>
      <c r="J19716" s="77"/>
      <c r="K19716" s="77"/>
      <c r="L19716" s="77"/>
      <c r="M19716" s="77"/>
    </row>
    <row r="19717" ht="15.75" customHeight="1">
      <c r="A19717" s="79">
        <f t="shared" si="3"/>
        <v>61719</v>
      </c>
      <c r="H19717" s="77"/>
      <c r="I19717" s="77"/>
      <c r="J19717" s="77"/>
      <c r="K19717" s="77"/>
      <c r="L19717" s="77"/>
      <c r="M19717" s="77"/>
    </row>
    <row r="19718" ht="15.75" customHeight="1">
      <c r="A19718" s="79">
        <f t="shared" si="3"/>
        <v>61720</v>
      </c>
      <c r="H19718" s="77"/>
      <c r="I19718" s="77"/>
      <c r="J19718" s="77"/>
      <c r="K19718" s="77"/>
      <c r="L19718" s="77"/>
      <c r="M19718" s="77"/>
    </row>
    <row r="19719" ht="15.75" customHeight="1">
      <c r="A19719" s="79">
        <f t="shared" si="3"/>
        <v>61721</v>
      </c>
      <c r="H19719" s="77"/>
      <c r="I19719" s="77"/>
      <c r="J19719" s="77"/>
      <c r="K19719" s="77"/>
      <c r="L19719" s="77"/>
      <c r="M19719" s="77"/>
    </row>
    <row r="19720" ht="15.75" customHeight="1">
      <c r="A19720" s="79">
        <f t="shared" si="3"/>
        <v>61722</v>
      </c>
      <c r="H19720" s="77"/>
      <c r="I19720" s="77"/>
      <c r="J19720" s="77"/>
      <c r="K19720" s="77"/>
      <c r="L19720" s="77"/>
      <c r="M19720" s="77"/>
    </row>
    <row r="19721" ht="15.75" customHeight="1">
      <c r="A19721" s="79">
        <f t="shared" si="3"/>
        <v>61723</v>
      </c>
      <c r="H19721" s="77"/>
      <c r="I19721" s="77"/>
      <c r="J19721" s="77"/>
      <c r="K19721" s="77"/>
      <c r="L19721" s="77"/>
      <c r="M19721" s="77"/>
    </row>
    <row r="19722" ht="15.75" customHeight="1">
      <c r="A19722" s="79">
        <f t="shared" si="3"/>
        <v>61724</v>
      </c>
      <c r="H19722" s="77"/>
      <c r="I19722" s="77"/>
      <c r="J19722" s="77"/>
      <c r="K19722" s="77"/>
      <c r="L19722" s="77"/>
      <c r="M19722" s="77"/>
    </row>
    <row r="19723" ht="15.75" customHeight="1">
      <c r="A19723" s="79">
        <f t="shared" si="3"/>
        <v>61725</v>
      </c>
      <c r="H19723" s="77"/>
      <c r="I19723" s="77"/>
      <c r="J19723" s="77"/>
      <c r="K19723" s="77"/>
      <c r="L19723" s="77"/>
      <c r="M19723" s="77"/>
    </row>
    <row r="19724" ht="15.75" customHeight="1">
      <c r="A19724" s="79">
        <f t="shared" si="3"/>
        <v>61726</v>
      </c>
      <c r="H19724" s="77"/>
      <c r="I19724" s="77"/>
      <c r="J19724" s="77"/>
      <c r="K19724" s="77"/>
      <c r="L19724" s="77"/>
      <c r="M19724" s="77"/>
    </row>
    <row r="19725" ht="15.75" customHeight="1">
      <c r="A19725" s="79">
        <f t="shared" si="3"/>
        <v>61727</v>
      </c>
      <c r="H19725" s="77"/>
      <c r="I19725" s="77"/>
      <c r="J19725" s="77"/>
      <c r="K19725" s="77"/>
      <c r="L19725" s="77"/>
      <c r="M19725" s="77"/>
    </row>
    <row r="19726" ht="15.75" customHeight="1">
      <c r="A19726" s="79">
        <f t="shared" si="3"/>
        <v>61728</v>
      </c>
      <c r="H19726" s="77"/>
      <c r="I19726" s="77"/>
      <c r="J19726" s="77"/>
      <c r="K19726" s="77"/>
      <c r="L19726" s="77"/>
      <c r="M19726" s="77"/>
    </row>
    <row r="19727" ht="15.75" customHeight="1">
      <c r="A19727" s="79">
        <f t="shared" si="3"/>
        <v>61729</v>
      </c>
      <c r="H19727" s="77"/>
      <c r="I19727" s="77"/>
      <c r="J19727" s="77"/>
      <c r="K19727" s="77"/>
      <c r="L19727" s="77"/>
      <c r="M19727" s="77"/>
    </row>
    <row r="19728" ht="15.75" customHeight="1">
      <c r="A19728" s="79">
        <f t="shared" si="3"/>
        <v>61730</v>
      </c>
      <c r="H19728" s="77"/>
      <c r="I19728" s="77"/>
      <c r="J19728" s="77"/>
      <c r="K19728" s="77"/>
      <c r="L19728" s="77"/>
      <c r="M19728" s="77"/>
    </row>
    <row r="19729" ht="15.75" customHeight="1">
      <c r="A19729" s="79">
        <f t="shared" si="3"/>
        <v>61731</v>
      </c>
      <c r="H19729" s="77"/>
      <c r="I19729" s="77"/>
      <c r="J19729" s="77"/>
      <c r="K19729" s="77"/>
      <c r="L19729" s="77"/>
      <c r="M19729" s="77"/>
    </row>
    <row r="19730" ht="15.75" customHeight="1">
      <c r="A19730" s="79">
        <f t="shared" si="3"/>
        <v>61732</v>
      </c>
      <c r="H19730" s="77"/>
      <c r="I19730" s="77"/>
      <c r="J19730" s="77"/>
      <c r="K19730" s="77"/>
      <c r="L19730" s="77"/>
      <c r="M19730" s="77"/>
    </row>
    <row r="19731" ht="15.75" customHeight="1">
      <c r="A19731" s="79">
        <f t="shared" si="3"/>
        <v>61733</v>
      </c>
      <c r="H19731" s="77"/>
      <c r="I19731" s="77"/>
      <c r="J19731" s="77"/>
      <c r="K19731" s="77"/>
      <c r="L19731" s="77"/>
      <c r="M19731" s="77"/>
    </row>
    <row r="19732" ht="15.75" customHeight="1">
      <c r="A19732" s="79">
        <f t="shared" si="3"/>
        <v>61734</v>
      </c>
      <c r="H19732" s="77"/>
      <c r="I19732" s="77"/>
      <c r="J19732" s="77"/>
      <c r="K19732" s="77"/>
      <c r="L19732" s="77"/>
      <c r="M19732" s="77"/>
    </row>
    <row r="19733" ht="15.75" customHeight="1">
      <c r="A19733" s="79">
        <f t="shared" si="3"/>
        <v>61735</v>
      </c>
      <c r="H19733" s="77"/>
      <c r="I19733" s="77"/>
      <c r="J19733" s="77"/>
      <c r="K19733" s="77"/>
      <c r="L19733" s="77"/>
      <c r="M19733" s="77"/>
    </row>
    <row r="19734" ht="15.75" customHeight="1">
      <c r="A19734" s="79">
        <f t="shared" si="3"/>
        <v>61736</v>
      </c>
      <c r="H19734" s="77"/>
      <c r="I19734" s="77"/>
      <c r="J19734" s="77"/>
      <c r="K19734" s="77"/>
      <c r="L19734" s="77"/>
      <c r="M19734" s="77"/>
    </row>
    <row r="19735" ht="15.75" customHeight="1">
      <c r="A19735" s="79">
        <f t="shared" si="3"/>
        <v>61737</v>
      </c>
      <c r="H19735" s="77"/>
      <c r="I19735" s="77"/>
      <c r="J19735" s="77"/>
      <c r="K19735" s="77"/>
      <c r="L19735" s="77"/>
      <c r="M19735" s="77"/>
    </row>
    <row r="19736" ht="15.75" customHeight="1">
      <c r="A19736" s="79">
        <f t="shared" si="3"/>
        <v>61738</v>
      </c>
      <c r="H19736" s="77"/>
      <c r="I19736" s="77"/>
      <c r="J19736" s="77"/>
      <c r="K19736" s="77"/>
      <c r="L19736" s="77"/>
      <c r="M19736" s="77"/>
    </row>
    <row r="19737" ht="15.75" customHeight="1">
      <c r="A19737" s="79">
        <f t="shared" si="3"/>
        <v>61739</v>
      </c>
      <c r="H19737" s="77"/>
      <c r="I19737" s="77"/>
      <c r="J19737" s="77"/>
      <c r="K19737" s="77"/>
      <c r="L19737" s="77"/>
      <c r="M19737" s="77"/>
    </row>
    <row r="19738" ht="15.75" customHeight="1">
      <c r="A19738" s="79">
        <f t="shared" si="3"/>
        <v>61740</v>
      </c>
      <c r="H19738" s="77"/>
      <c r="I19738" s="77"/>
      <c r="J19738" s="77"/>
      <c r="K19738" s="77"/>
      <c r="L19738" s="77"/>
      <c r="M19738" s="77"/>
    </row>
    <row r="19739" ht="15.75" customHeight="1">
      <c r="A19739" s="79">
        <f t="shared" si="3"/>
        <v>61741</v>
      </c>
      <c r="H19739" s="77"/>
      <c r="I19739" s="77"/>
      <c r="J19739" s="77"/>
      <c r="K19739" s="77"/>
      <c r="L19739" s="77"/>
      <c r="M19739" s="77"/>
    </row>
    <row r="19740" ht="15.75" customHeight="1">
      <c r="A19740" s="79">
        <f t="shared" si="3"/>
        <v>61742</v>
      </c>
      <c r="H19740" s="77"/>
      <c r="I19740" s="77"/>
      <c r="J19740" s="77"/>
      <c r="K19740" s="77"/>
      <c r="L19740" s="77"/>
      <c r="M19740" s="77"/>
    </row>
    <row r="19741" ht="15.75" customHeight="1">
      <c r="A19741" s="79">
        <f t="shared" si="3"/>
        <v>61743</v>
      </c>
      <c r="H19741" s="77"/>
      <c r="I19741" s="77"/>
      <c r="J19741" s="77"/>
      <c r="K19741" s="77"/>
      <c r="L19741" s="77"/>
      <c r="M19741" s="77"/>
    </row>
    <row r="19742" ht="15.75" customHeight="1">
      <c r="A19742" s="79">
        <f t="shared" si="3"/>
        <v>61744</v>
      </c>
      <c r="H19742" s="77"/>
      <c r="I19742" s="77"/>
      <c r="J19742" s="77"/>
      <c r="K19742" s="77"/>
      <c r="L19742" s="77"/>
      <c r="M19742" s="77"/>
    </row>
    <row r="19743" ht="15.75" customHeight="1">
      <c r="A19743" s="79">
        <f t="shared" si="3"/>
        <v>61745</v>
      </c>
      <c r="H19743" s="77"/>
      <c r="I19743" s="77"/>
      <c r="J19743" s="77"/>
      <c r="K19743" s="77"/>
      <c r="L19743" s="77"/>
      <c r="M19743" s="77"/>
    </row>
    <row r="19744" ht="15.75" customHeight="1">
      <c r="A19744" s="79">
        <f t="shared" si="3"/>
        <v>61746</v>
      </c>
      <c r="H19744" s="77"/>
      <c r="I19744" s="77"/>
      <c r="J19744" s="77"/>
      <c r="K19744" s="77"/>
      <c r="L19744" s="77"/>
      <c r="M19744" s="77"/>
    </row>
    <row r="19745" ht="15.75" customHeight="1">
      <c r="A19745" s="79">
        <f t="shared" si="3"/>
        <v>61747</v>
      </c>
      <c r="H19745" s="77"/>
      <c r="I19745" s="77"/>
      <c r="J19745" s="77"/>
      <c r="K19745" s="77"/>
      <c r="L19745" s="77"/>
      <c r="M19745" s="77"/>
    </row>
    <row r="19746" ht="15.75" customHeight="1">
      <c r="A19746" s="79">
        <f t="shared" si="3"/>
        <v>61748</v>
      </c>
      <c r="H19746" s="77"/>
      <c r="I19746" s="77"/>
      <c r="J19746" s="77"/>
      <c r="K19746" s="77"/>
      <c r="L19746" s="77"/>
      <c r="M19746" s="77"/>
    </row>
    <row r="19747" ht="15.75" customHeight="1">
      <c r="A19747" s="79">
        <f t="shared" si="3"/>
        <v>61749</v>
      </c>
      <c r="H19747" s="77"/>
      <c r="I19747" s="77"/>
      <c r="J19747" s="77"/>
      <c r="K19747" s="77"/>
      <c r="L19747" s="77"/>
      <c r="M19747" s="77"/>
    </row>
    <row r="19748" ht="15.75" customHeight="1">
      <c r="A19748" s="79">
        <f t="shared" si="3"/>
        <v>61750</v>
      </c>
      <c r="H19748" s="77"/>
      <c r="I19748" s="77"/>
      <c r="J19748" s="77"/>
      <c r="K19748" s="77"/>
      <c r="L19748" s="77"/>
      <c r="M19748" s="77"/>
    </row>
    <row r="19749" ht="15.75" customHeight="1">
      <c r="A19749" s="79">
        <f t="shared" si="3"/>
        <v>61751</v>
      </c>
      <c r="H19749" s="77"/>
      <c r="I19749" s="77"/>
      <c r="J19749" s="77"/>
      <c r="K19749" s="77"/>
      <c r="L19749" s="77"/>
      <c r="M19749" s="77"/>
    </row>
    <row r="19750" ht="15.75" customHeight="1">
      <c r="A19750" s="79">
        <f t="shared" si="3"/>
        <v>61752</v>
      </c>
      <c r="H19750" s="77"/>
      <c r="I19750" s="77"/>
      <c r="J19750" s="77"/>
      <c r="K19750" s="77"/>
      <c r="L19750" s="77"/>
      <c r="M19750" s="77"/>
    </row>
    <row r="19751" ht="15.75" customHeight="1">
      <c r="A19751" s="79">
        <f t="shared" si="3"/>
        <v>61753</v>
      </c>
      <c r="H19751" s="77"/>
      <c r="I19751" s="77"/>
      <c r="J19751" s="77"/>
      <c r="K19751" s="77"/>
      <c r="L19751" s="77"/>
      <c r="M19751" s="77"/>
    </row>
    <row r="19752" ht="15.75" customHeight="1">
      <c r="A19752" s="79">
        <f t="shared" si="3"/>
        <v>61754</v>
      </c>
      <c r="H19752" s="77"/>
      <c r="I19752" s="77"/>
      <c r="J19752" s="77"/>
      <c r="K19752" s="77"/>
      <c r="L19752" s="77"/>
      <c r="M19752" s="77"/>
    </row>
    <row r="19753" ht="15.75" customHeight="1">
      <c r="A19753" s="79">
        <f t="shared" si="3"/>
        <v>61755</v>
      </c>
      <c r="H19753" s="77"/>
      <c r="I19753" s="77"/>
      <c r="J19753" s="77"/>
      <c r="K19753" s="77"/>
      <c r="L19753" s="77"/>
      <c r="M19753" s="77"/>
    </row>
    <row r="19754" ht="15.75" customHeight="1">
      <c r="A19754" s="79">
        <f t="shared" si="3"/>
        <v>61756</v>
      </c>
      <c r="H19754" s="77"/>
      <c r="I19754" s="77"/>
      <c r="J19754" s="77"/>
      <c r="K19754" s="77"/>
      <c r="L19754" s="77"/>
      <c r="M19754" s="77"/>
    </row>
    <row r="19755" ht="15.75" customHeight="1">
      <c r="A19755" s="79">
        <f t="shared" si="3"/>
        <v>61757</v>
      </c>
      <c r="H19755" s="77"/>
      <c r="I19755" s="77"/>
      <c r="J19755" s="77"/>
      <c r="K19755" s="77"/>
      <c r="L19755" s="77"/>
      <c r="M19755" s="77"/>
    </row>
    <row r="19756" ht="15.75" customHeight="1">
      <c r="A19756" s="79">
        <f t="shared" si="3"/>
        <v>61758</v>
      </c>
      <c r="H19756" s="77"/>
      <c r="I19756" s="77"/>
      <c r="J19756" s="77"/>
      <c r="K19756" s="77"/>
      <c r="L19756" s="77"/>
      <c r="M19756" s="77"/>
    </row>
    <row r="19757" ht="15.75" customHeight="1">
      <c r="A19757" s="79">
        <f t="shared" si="3"/>
        <v>61759</v>
      </c>
      <c r="H19757" s="77"/>
      <c r="I19757" s="77"/>
      <c r="J19757" s="77"/>
      <c r="K19757" s="77"/>
      <c r="L19757" s="77"/>
      <c r="M19757" s="77"/>
    </row>
    <row r="19758" ht="15.75" customHeight="1">
      <c r="A19758" s="79">
        <f t="shared" si="3"/>
        <v>61760</v>
      </c>
      <c r="H19758" s="77"/>
      <c r="I19758" s="77"/>
      <c r="J19758" s="77"/>
      <c r="K19758" s="77"/>
      <c r="L19758" s="77"/>
      <c r="M19758" s="77"/>
    </row>
    <row r="19759" ht="15.75" customHeight="1">
      <c r="A19759" s="79">
        <f t="shared" si="3"/>
        <v>61761</v>
      </c>
      <c r="H19759" s="77"/>
      <c r="I19759" s="77"/>
      <c r="J19759" s="77"/>
      <c r="K19759" s="77"/>
      <c r="L19759" s="77"/>
      <c r="M19759" s="77"/>
    </row>
    <row r="19760" ht="15.75" customHeight="1">
      <c r="A19760" s="79">
        <f t="shared" si="3"/>
        <v>61762</v>
      </c>
      <c r="H19760" s="77"/>
      <c r="I19760" s="77"/>
      <c r="J19760" s="77"/>
      <c r="K19760" s="77"/>
      <c r="L19760" s="77"/>
      <c r="M19760" s="77"/>
    </row>
    <row r="19761" ht="15.75" customHeight="1">
      <c r="A19761" s="79">
        <f t="shared" si="3"/>
        <v>61763</v>
      </c>
      <c r="H19761" s="77"/>
      <c r="I19761" s="77"/>
      <c r="J19761" s="77"/>
      <c r="K19761" s="77"/>
      <c r="L19761" s="77"/>
      <c r="M19761" s="77"/>
    </row>
    <row r="19762" ht="15.75" customHeight="1">
      <c r="A19762" s="79">
        <f t="shared" si="3"/>
        <v>61764</v>
      </c>
      <c r="H19762" s="77"/>
      <c r="I19762" s="77"/>
      <c r="J19762" s="77"/>
      <c r="K19762" s="77"/>
      <c r="L19762" s="77"/>
      <c r="M19762" s="77"/>
    </row>
    <row r="19763" ht="15.75" customHeight="1">
      <c r="A19763" s="79">
        <f t="shared" si="3"/>
        <v>61765</v>
      </c>
      <c r="H19763" s="77"/>
      <c r="I19763" s="77"/>
      <c r="J19763" s="77"/>
      <c r="K19763" s="77"/>
      <c r="L19763" s="77"/>
      <c r="M19763" s="77"/>
    </row>
    <row r="19764" ht="15.75" customHeight="1">
      <c r="A19764" s="79">
        <f t="shared" si="3"/>
        <v>61766</v>
      </c>
      <c r="H19764" s="77"/>
      <c r="I19764" s="77"/>
      <c r="J19764" s="77"/>
      <c r="K19764" s="77"/>
      <c r="L19764" s="77"/>
      <c r="M19764" s="77"/>
    </row>
    <row r="19765" ht="15.75" customHeight="1">
      <c r="A19765" s="79">
        <f t="shared" si="3"/>
        <v>61767</v>
      </c>
      <c r="H19765" s="77"/>
      <c r="I19765" s="77"/>
      <c r="J19765" s="77"/>
      <c r="K19765" s="77"/>
      <c r="L19765" s="77"/>
      <c r="M19765" s="77"/>
    </row>
    <row r="19766" ht="15.75" customHeight="1">
      <c r="A19766" s="79">
        <f t="shared" si="3"/>
        <v>61768</v>
      </c>
      <c r="H19766" s="77"/>
      <c r="I19766" s="77"/>
      <c r="J19766" s="77"/>
      <c r="K19766" s="77"/>
      <c r="L19766" s="77"/>
      <c r="M19766" s="77"/>
    </row>
    <row r="19767" ht="15.75" customHeight="1">
      <c r="A19767" s="79">
        <f t="shared" si="3"/>
        <v>61769</v>
      </c>
      <c r="H19767" s="77"/>
      <c r="I19767" s="77"/>
      <c r="J19767" s="77"/>
      <c r="K19767" s="77"/>
      <c r="L19767" s="77"/>
      <c r="M19767" s="77"/>
    </row>
    <row r="19768" ht="15.75" customHeight="1">
      <c r="A19768" s="79">
        <f t="shared" si="3"/>
        <v>61770</v>
      </c>
      <c r="H19768" s="77"/>
      <c r="I19768" s="77"/>
      <c r="J19768" s="77"/>
      <c r="K19768" s="77"/>
      <c r="L19768" s="77"/>
      <c r="M19768" s="77"/>
    </row>
    <row r="19769" ht="15.75" customHeight="1">
      <c r="A19769" s="79">
        <f t="shared" si="3"/>
        <v>61771</v>
      </c>
      <c r="H19769" s="77"/>
      <c r="I19769" s="77"/>
      <c r="J19769" s="77"/>
      <c r="K19769" s="77"/>
      <c r="L19769" s="77"/>
      <c r="M19769" s="77"/>
    </row>
    <row r="19770" ht="15.75" customHeight="1">
      <c r="A19770" s="79">
        <f t="shared" si="3"/>
        <v>61772</v>
      </c>
      <c r="H19770" s="77"/>
      <c r="I19770" s="77"/>
      <c r="J19770" s="77"/>
      <c r="K19770" s="77"/>
      <c r="L19770" s="77"/>
      <c r="M19770" s="77"/>
    </row>
    <row r="19771" ht="15.75" customHeight="1">
      <c r="A19771" s="79">
        <f t="shared" si="3"/>
        <v>61773</v>
      </c>
      <c r="H19771" s="77"/>
      <c r="I19771" s="77"/>
      <c r="J19771" s="77"/>
      <c r="K19771" s="77"/>
      <c r="L19771" s="77"/>
      <c r="M19771" s="77"/>
    </row>
    <row r="19772" ht="15.75" customHeight="1">
      <c r="A19772" s="79">
        <f t="shared" si="3"/>
        <v>61774</v>
      </c>
      <c r="H19772" s="77"/>
      <c r="I19772" s="77"/>
      <c r="J19772" s="77"/>
      <c r="K19772" s="77"/>
      <c r="L19772" s="77"/>
      <c r="M19772" s="77"/>
    </row>
    <row r="19773" ht="15.75" customHeight="1">
      <c r="A19773" s="79">
        <f t="shared" si="3"/>
        <v>61775</v>
      </c>
      <c r="H19773" s="77"/>
      <c r="I19773" s="77"/>
      <c r="J19773" s="77"/>
      <c r="K19773" s="77"/>
      <c r="L19773" s="77"/>
      <c r="M19773" s="77"/>
    </row>
    <row r="19774" ht="15.75" customHeight="1">
      <c r="A19774" s="79">
        <f t="shared" si="3"/>
        <v>61776</v>
      </c>
      <c r="H19774" s="77"/>
      <c r="I19774" s="77"/>
      <c r="J19774" s="77"/>
      <c r="K19774" s="77"/>
      <c r="L19774" s="77"/>
      <c r="M19774" s="77"/>
    </row>
    <row r="19775" ht="15.75" customHeight="1">
      <c r="A19775" s="79">
        <f t="shared" si="3"/>
        <v>61777</v>
      </c>
      <c r="H19775" s="77"/>
      <c r="I19775" s="77"/>
      <c r="J19775" s="77"/>
      <c r="K19775" s="77"/>
      <c r="L19775" s="77"/>
      <c r="M19775" s="77"/>
    </row>
    <row r="19776" ht="15.75" customHeight="1">
      <c r="A19776" s="79">
        <f t="shared" si="3"/>
        <v>61778</v>
      </c>
      <c r="H19776" s="77"/>
      <c r="I19776" s="77"/>
      <c r="J19776" s="77"/>
      <c r="K19776" s="77"/>
      <c r="L19776" s="77"/>
      <c r="M19776" s="77"/>
    </row>
    <row r="19777" ht="15.75" customHeight="1">
      <c r="A19777" s="79">
        <f t="shared" si="3"/>
        <v>61779</v>
      </c>
      <c r="H19777" s="77"/>
      <c r="I19777" s="77"/>
      <c r="J19777" s="77"/>
      <c r="K19777" s="77"/>
      <c r="L19777" s="77"/>
      <c r="M19777" s="77"/>
    </row>
    <row r="19778" ht="15.75" customHeight="1">
      <c r="A19778" s="79">
        <f t="shared" si="3"/>
        <v>61780</v>
      </c>
      <c r="H19778" s="77"/>
      <c r="I19778" s="77"/>
      <c r="J19778" s="77"/>
      <c r="K19778" s="77"/>
      <c r="L19778" s="77"/>
      <c r="M19778" s="77"/>
    </row>
    <row r="19779" ht="15.75" customHeight="1">
      <c r="A19779" s="79">
        <f t="shared" si="3"/>
        <v>61781</v>
      </c>
      <c r="H19779" s="77"/>
      <c r="I19779" s="77"/>
      <c r="J19779" s="77"/>
      <c r="K19779" s="77"/>
      <c r="L19779" s="77"/>
      <c r="M19779" s="77"/>
    </row>
    <row r="19780" ht="15.75" customHeight="1">
      <c r="A19780" s="79">
        <f t="shared" si="3"/>
        <v>61782</v>
      </c>
      <c r="H19780" s="77"/>
      <c r="I19780" s="77"/>
      <c r="J19780" s="77"/>
      <c r="K19780" s="77"/>
      <c r="L19780" s="77"/>
      <c r="M19780" s="77"/>
    </row>
    <row r="19781" ht="15.75" customHeight="1">
      <c r="A19781" s="79">
        <f t="shared" si="3"/>
        <v>61783</v>
      </c>
      <c r="H19781" s="77"/>
      <c r="I19781" s="77"/>
      <c r="J19781" s="77"/>
      <c r="K19781" s="77"/>
      <c r="L19781" s="77"/>
      <c r="M19781" s="77"/>
    </row>
    <row r="19782" ht="15.75" customHeight="1">
      <c r="A19782" s="79">
        <f t="shared" si="3"/>
        <v>61784</v>
      </c>
      <c r="H19782" s="77"/>
      <c r="I19782" s="77"/>
      <c r="J19782" s="77"/>
      <c r="K19782" s="77"/>
      <c r="L19782" s="77"/>
      <c r="M19782" s="77"/>
    </row>
    <row r="19783" ht="15.75" customHeight="1">
      <c r="A19783" s="79">
        <f t="shared" si="3"/>
        <v>61785</v>
      </c>
      <c r="H19783" s="77"/>
      <c r="I19783" s="77"/>
      <c r="J19783" s="77"/>
      <c r="K19783" s="77"/>
      <c r="L19783" s="77"/>
      <c r="M19783" s="77"/>
    </row>
    <row r="19784" ht="15.75" customHeight="1">
      <c r="A19784" s="79">
        <f t="shared" si="3"/>
        <v>61786</v>
      </c>
      <c r="H19784" s="77"/>
      <c r="I19784" s="77"/>
      <c r="J19784" s="77"/>
      <c r="K19784" s="77"/>
      <c r="L19784" s="77"/>
      <c r="M19784" s="77"/>
    </row>
    <row r="19785" ht="15.75" customHeight="1">
      <c r="A19785" s="79">
        <f t="shared" si="3"/>
        <v>61787</v>
      </c>
      <c r="H19785" s="77"/>
      <c r="I19785" s="77"/>
      <c r="J19785" s="77"/>
      <c r="K19785" s="77"/>
      <c r="L19785" s="77"/>
      <c r="M19785" s="77"/>
    </row>
    <row r="19786" ht="15.75" customHeight="1">
      <c r="A19786" s="79">
        <f t="shared" si="3"/>
        <v>61788</v>
      </c>
      <c r="H19786" s="77"/>
      <c r="I19786" s="77"/>
      <c r="J19786" s="77"/>
      <c r="K19786" s="77"/>
      <c r="L19786" s="77"/>
      <c r="M19786" s="77"/>
    </row>
    <row r="19787" ht="15.75" customHeight="1">
      <c r="A19787" s="79">
        <f t="shared" si="3"/>
        <v>61789</v>
      </c>
      <c r="H19787" s="77"/>
      <c r="I19787" s="77"/>
      <c r="J19787" s="77"/>
      <c r="K19787" s="77"/>
      <c r="L19787" s="77"/>
      <c r="M19787" s="77"/>
    </row>
    <row r="19788" ht="15.75" customHeight="1">
      <c r="A19788" s="79">
        <f t="shared" si="3"/>
        <v>61790</v>
      </c>
      <c r="H19788" s="77"/>
      <c r="I19788" s="77"/>
      <c r="J19788" s="77"/>
      <c r="K19788" s="77"/>
      <c r="L19788" s="77"/>
      <c r="M19788" s="77"/>
    </row>
    <row r="19789" ht="15.75" customHeight="1">
      <c r="A19789" s="79">
        <f t="shared" si="3"/>
        <v>61791</v>
      </c>
      <c r="H19789" s="77"/>
      <c r="I19789" s="77"/>
      <c r="J19789" s="77"/>
      <c r="K19789" s="77"/>
      <c r="L19789" s="77"/>
      <c r="M19789" s="77"/>
    </row>
    <row r="19790" ht="15.75" customHeight="1">
      <c r="A19790" s="79">
        <f t="shared" si="3"/>
        <v>61792</v>
      </c>
      <c r="H19790" s="77"/>
      <c r="I19790" s="77"/>
      <c r="J19790" s="77"/>
      <c r="K19790" s="77"/>
      <c r="L19790" s="77"/>
      <c r="M19790" s="77"/>
    </row>
    <row r="19791" ht="15.75" customHeight="1">
      <c r="A19791" s="79">
        <f t="shared" si="3"/>
        <v>61793</v>
      </c>
      <c r="H19791" s="77"/>
      <c r="I19791" s="77"/>
      <c r="J19791" s="77"/>
      <c r="K19791" s="77"/>
      <c r="L19791" s="77"/>
      <c r="M19791" s="77"/>
    </row>
    <row r="19792" ht="15.75" customHeight="1">
      <c r="A19792" s="79">
        <f t="shared" si="3"/>
        <v>61794</v>
      </c>
      <c r="H19792" s="77"/>
      <c r="I19792" s="77"/>
      <c r="J19792" s="77"/>
      <c r="K19792" s="77"/>
      <c r="L19792" s="77"/>
      <c r="M19792" s="77"/>
    </row>
    <row r="19793" ht="15.75" customHeight="1">
      <c r="A19793" s="79">
        <f t="shared" si="3"/>
        <v>61795</v>
      </c>
      <c r="H19793" s="77"/>
      <c r="I19793" s="77"/>
      <c r="J19793" s="77"/>
      <c r="K19793" s="77"/>
      <c r="L19793" s="77"/>
      <c r="M19793" s="77"/>
    </row>
    <row r="19794" ht="15.75" customHeight="1">
      <c r="A19794" s="79">
        <f t="shared" si="3"/>
        <v>61796</v>
      </c>
      <c r="H19794" s="77"/>
      <c r="I19794" s="77"/>
      <c r="J19794" s="77"/>
      <c r="K19794" s="77"/>
      <c r="L19794" s="77"/>
      <c r="M19794" s="77"/>
    </row>
    <row r="19795" ht="15.75" customHeight="1">
      <c r="A19795" s="79">
        <f t="shared" si="3"/>
        <v>61797</v>
      </c>
      <c r="H19795" s="77"/>
      <c r="I19795" s="77"/>
      <c r="J19795" s="77"/>
      <c r="K19795" s="77"/>
      <c r="L19795" s="77"/>
      <c r="M19795" s="77"/>
    </row>
    <row r="19796" ht="15.75" customHeight="1">
      <c r="A19796" s="79">
        <f t="shared" si="3"/>
        <v>61798</v>
      </c>
      <c r="H19796" s="77"/>
      <c r="I19796" s="77"/>
      <c r="J19796" s="77"/>
      <c r="K19796" s="77"/>
      <c r="L19796" s="77"/>
      <c r="M19796" s="77"/>
    </row>
    <row r="19797" ht="15.75" customHeight="1">
      <c r="A19797" s="79">
        <f t="shared" si="3"/>
        <v>61799</v>
      </c>
      <c r="H19797" s="77"/>
      <c r="I19797" s="77"/>
      <c r="J19797" s="77"/>
      <c r="K19797" s="77"/>
      <c r="L19797" s="77"/>
      <c r="M19797" s="77"/>
    </row>
    <row r="19798" ht="15.75" customHeight="1">
      <c r="A19798" s="79">
        <f t="shared" si="3"/>
        <v>61800</v>
      </c>
      <c r="H19798" s="77"/>
      <c r="I19798" s="77"/>
      <c r="J19798" s="77"/>
      <c r="K19798" s="77"/>
      <c r="L19798" s="77"/>
      <c r="M19798" s="77"/>
    </row>
    <row r="19799" ht="15.75" customHeight="1">
      <c r="A19799" s="79">
        <f t="shared" si="3"/>
        <v>61801</v>
      </c>
      <c r="H19799" s="77"/>
      <c r="I19799" s="77"/>
      <c r="J19799" s="77"/>
      <c r="K19799" s="77"/>
      <c r="L19799" s="77"/>
      <c r="M19799" s="77"/>
    </row>
    <row r="19800" ht="15.75" customHeight="1">
      <c r="A19800" s="79">
        <f t="shared" si="3"/>
        <v>61802</v>
      </c>
      <c r="H19800" s="77"/>
      <c r="I19800" s="77"/>
      <c r="J19800" s="77"/>
      <c r="K19800" s="77"/>
      <c r="L19800" s="77"/>
      <c r="M19800" s="77"/>
    </row>
    <row r="19801" ht="15.75" customHeight="1">
      <c r="A19801" s="79">
        <f t="shared" si="3"/>
        <v>61803</v>
      </c>
      <c r="H19801" s="77"/>
      <c r="I19801" s="77"/>
      <c r="J19801" s="77"/>
      <c r="K19801" s="77"/>
      <c r="L19801" s="77"/>
      <c r="M19801" s="77"/>
    </row>
    <row r="19802" ht="15.75" customHeight="1">
      <c r="A19802" s="79">
        <f t="shared" si="3"/>
        <v>61804</v>
      </c>
      <c r="H19802" s="77"/>
      <c r="I19802" s="77"/>
      <c r="J19802" s="77"/>
      <c r="K19802" s="77"/>
      <c r="L19802" s="77"/>
      <c r="M19802" s="77"/>
    </row>
    <row r="19803" ht="15.75" customHeight="1">
      <c r="A19803" s="79">
        <f t="shared" si="3"/>
        <v>61805</v>
      </c>
      <c r="H19803" s="77"/>
      <c r="I19803" s="77"/>
      <c r="J19803" s="77"/>
      <c r="K19803" s="77"/>
      <c r="L19803" s="77"/>
      <c r="M19803" s="77"/>
    </row>
    <row r="19804" ht="15.75" customHeight="1">
      <c r="A19804" s="79">
        <f t="shared" si="3"/>
        <v>61806</v>
      </c>
      <c r="H19804" s="77"/>
      <c r="I19804" s="77"/>
      <c r="J19804" s="77"/>
      <c r="K19804" s="77"/>
      <c r="L19804" s="77"/>
      <c r="M19804" s="77"/>
    </row>
    <row r="19805" ht="15.75" customHeight="1">
      <c r="A19805" s="79">
        <f t="shared" si="3"/>
        <v>61807</v>
      </c>
      <c r="H19805" s="77"/>
      <c r="I19805" s="77"/>
      <c r="J19805" s="77"/>
      <c r="K19805" s="77"/>
      <c r="L19805" s="77"/>
      <c r="M19805" s="77"/>
    </row>
    <row r="19806" ht="15.75" customHeight="1">
      <c r="A19806" s="79">
        <f t="shared" si="3"/>
        <v>61808</v>
      </c>
      <c r="H19806" s="77"/>
      <c r="I19806" s="77"/>
      <c r="J19806" s="77"/>
      <c r="K19806" s="77"/>
      <c r="L19806" s="77"/>
      <c r="M19806" s="77"/>
    </row>
    <row r="19807" ht="15.75" customHeight="1">
      <c r="A19807" s="79">
        <f t="shared" si="3"/>
        <v>61809</v>
      </c>
      <c r="H19807" s="77"/>
      <c r="I19807" s="77"/>
      <c r="J19807" s="77"/>
      <c r="K19807" s="77"/>
      <c r="L19807" s="77"/>
      <c r="M19807" s="77"/>
    </row>
    <row r="19808" ht="15.75" customHeight="1">
      <c r="A19808" s="79">
        <f t="shared" si="3"/>
        <v>61810</v>
      </c>
      <c r="H19808" s="77"/>
      <c r="I19808" s="77"/>
      <c r="J19808" s="77"/>
      <c r="K19808" s="77"/>
      <c r="L19808" s="77"/>
      <c r="M19808" s="77"/>
    </row>
    <row r="19809" ht="15.75" customHeight="1">
      <c r="A19809" s="79">
        <f t="shared" si="3"/>
        <v>61811</v>
      </c>
      <c r="H19809" s="77"/>
      <c r="I19809" s="77"/>
      <c r="J19809" s="77"/>
      <c r="K19809" s="77"/>
      <c r="L19809" s="77"/>
      <c r="M19809" s="77"/>
    </row>
    <row r="19810" ht="15.75" customHeight="1">
      <c r="A19810" s="79">
        <f t="shared" si="3"/>
        <v>61812</v>
      </c>
      <c r="H19810" s="77"/>
      <c r="I19810" s="77"/>
      <c r="J19810" s="77"/>
      <c r="K19810" s="77"/>
      <c r="L19810" s="77"/>
      <c r="M19810" s="77"/>
    </row>
    <row r="19811" ht="15.75" customHeight="1">
      <c r="A19811" s="79">
        <f t="shared" si="3"/>
        <v>61813</v>
      </c>
      <c r="H19811" s="77"/>
      <c r="I19811" s="77"/>
      <c r="J19811" s="77"/>
      <c r="K19811" s="77"/>
      <c r="L19811" s="77"/>
      <c r="M19811" s="77"/>
    </row>
    <row r="19812" ht="15.75" customHeight="1">
      <c r="A19812" s="79">
        <f t="shared" si="3"/>
        <v>61814</v>
      </c>
      <c r="H19812" s="77"/>
      <c r="I19812" s="77"/>
      <c r="J19812" s="77"/>
      <c r="K19812" s="77"/>
      <c r="L19812" s="77"/>
      <c r="M19812" s="77"/>
    </row>
    <row r="19813" ht="15.75" customHeight="1">
      <c r="A19813" s="79">
        <f t="shared" si="3"/>
        <v>61815</v>
      </c>
      <c r="H19813" s="77"/>
      <c r="I19813" s="77"/>
      <c r="J19813" s="77"/>
      <c r="K19813" s="77"/>
      <c r="L19813" s="77"/>
      <c r="M19813" s="77"/>
    </row>
    <row r="19814" ht="15.75" customHeight="1">
      <c r="A19814" s="79">
        <f t="shared" si="3"/>
        <v>61816</v>
      </c>
      <c r="H19814" s="77"/>
      <c r="I19814" s="77"/>
      <c r="J19814" s="77"/>
      <c r="K19814" s="77"/>
      <c r="L19814" s="77"/>
      <c r="M19814" s="77"/>
    </row>
    <row r="19815" ht="15.75" customHeight="1">
      <c r="A19815" s="79">
        <f t="shared" si="3"/>
        <v>61817</v>
      </c>
      <c r="H19815" s="77"/>
      <c r="I19815" s="77"/>
      <c r="J19815" s="77"/>
      <c r="K19815" s="77"/>
      <c r="L19815" s="77"/>
      <c r="M19815" s="77"/>
    </row>
    <row r="19816" ht="15.75" customHeight="1">
      <c r="A19816" s="79">
        <f t="shared" si="3"/>
        <v>61818</v>
      </c>
      <c r="H19816" s="77"/>
      <c r="I19816" s="77"/>
      <c r="J19816" s="77"/>
      <c r="K19816" s="77"/>
      <c r="L19816" s="77"/>
      <c r="M19816" s="77"/>
    </row>
    <row r="19817" ht="15.75" customHeight="1">
      <c r="A19817" s="79">
        <f t="shared" si="3"/>
        <v>61819</v>
      </c>
      <c r="H19817" s="77"/>
      <c r="I19817" s="77"/>
      <c r="J19817" s="77"/>
      <c r="K19817" s="77"/>
      <c r="L19817" s="77"/>
      <c r="M19817" s="77"/>
    </row>
    <row r="19818" ht="15.75" customHeight="1">
      <c r="A19818" s="79">
        <f t="shared" si="3"/>
        <v>61820</v>
      </c>
      <c r="H19818" s="77"/>
      <c r="I19818" s="77"/>
      <c r="J19818" s="77"/>
      <c r="K19818" s="77"/>
      <c r="L19818" s="77"/>
      <c r="M19818" s="77"/>
    </row>
    <row r="19819" ht="15.75" customHeight="1">
      <c r="A19819" s="79">
        <f t="shared" si="3"/>
        <v>61821</v>
      </c>
      <c r="H19819" s="77"/>
      <c r="I19819" s="77"/>
      <c r="J19819" s="77"/>
      <c r="K19819" s="77"/>
      <c r="L19819" s="77"/>
      <c r="M19819" s="77"/>
    </row>
    <row r="19820" ht="15.75" customHeight="1">
      <c r="A19820" s="79">
        <f t="shared" si="3"/>
        <v>61822</v>
      </c>
      <c r="H19820" s="77"/>
      <c r="I19820" s="77"/>
      <c r="J19820" s="77"/>
      <c r="K19820" s="77"/>
      <c r="L19820" s="77"/>
      <c r="M19820" s="77"/>
    </row>
    <row r="19821" ht="15.75" customHeight="1">
      <c r="A19821" s="79">
        <f t="shared" si="3"/>
        <v>61823</v>
      </c>
      <c r="H19821" s="77"/>
      <c r="I19821" s="77"/>
      <c r="J19821" s="77"/>
      <c r="K19821" s="77"/>
      <c r="L19821" s="77"/>
      <c r="M19821" s="77"/>
    </row>
    <row r="19822" ht="15.75" customHeight="1">
      <c r="A19822" s="79">
        <f t="shared" si="3"/>
        <v>61824</v>
      </c>
      <c r="H19822" s="77"/>
      <c r="I19822" s="77"/>
      <c r="J19822" s="77"/>
      <c r="K19822" s="77"/>
      <c r="L19822" s="77"/>
      <c r="M19822" s="77"/>
    </row>
    <row r="19823" ht="15.75" customHeight="1">
      <c r="A19823" s="79">
        <f t="shared" si="3"/>
        <v>61825</v>
      </c>
      <c r="H19823" s="77"/>
      <c r="I19823" s="77"/>
      <c r="J19823" s="77"/>
      <c r="K19823" s="77"/>
      <c r="L19823" s="77"/>
      <c r="M19823" s="77"/>
    </row>
    <row r="19824" ht="15.75" customHeight="1">
      <c r="A19824" s="79">
        <f t="shared" si="3"/>
        <v>61826</v>
      </c>
      <c r="H19824" s="77"/>
      <c r="I19824" s="77"/>
      <c r="J19824" s="77"/>
      <c r="K19824" s="77"/>
      <c r="L19824" s="77"/>
      <c r="M19824" s="77"/>
    </row>
    <row r="19825" ht="15.75" customHeight="1">
      <c r="A19825" s="79">
        <f t="shared" si="3"/>
        <v>61827</v>
      </c>
      <c r="H19825" s="77"/>
      <c r="I19825" s="77"/>
      <c r="J19825" s="77"/>
      <c r="K19825" s="77"/>
      <c r="L19825" s="77"/>
      <c r="M19825" s="77"/>
    </row>
    <row r="19826" ht="15.75" customHeight="1">
      <c r="A19826" s="79">
        <f t="shared" si="3"/>
        <v>61828</v>
      </c>
      <c r="H19826" s="77"/>
      <c r="I19826" s="77"/>
      <c r="J19826" s="77"/>
      <c r="K19826" s="77"/>
      <c r="L19826" s="77"/>
      <c r="M19826" s="77"/>
    </row>
    <row r="19827" ht="15.75" customHeight="1">
      <c r="A19827" s="79">
        <f t="shared" si="3"/>
        <v>61829</v>
      </c>
      <c r="H19827" s="77"/>
      <c r="I19827" s="77"/>
      <c r="J19827" s="77"/>
      <c r="K19827" s="77"/>
      <c r="L19827" s="77"/>
      <c r="M19827" s="77"/>
    </row>
    <row r="19828" ht="15.75" customHeight="1">
      <c r="A19828" s="79">
        <f t="shared" si="3"/>
        <v>61830</v>
      </c>
      <c r="H19828" s="77"/>
      <c r="I19828" s="77"/>
      <c r="J19828" s="77"/>
      <c r="K19828" s="77"/>
      <c r="L19828" s="77"/>
      <c r="M19828" s="77"/>
    </row>
    <row r="19829" ht="15.75" customHeight="1">
      <c r="A19829" s="79">
        <f t="shared" si="3"/>
        <v>61831</v>
      </c>
      <c r="H19829" s="77"/>
      <c r="I19829" s="77"/>
      <c r="J19829" s="77"/>
      <c r="K19829" s="77"/>
      <c r="L19829" s="77"/>
      <c r="M19829" s="77"/>
    </row>
    <row r="19830" ht="15.75" customHeight="1">
      <c r="A19830" s="79">
        <f t="shared" si="3"/>
        <v>61832</v>
      </c>
      <c r="H19830" s="77"/>
      <c r="I19830" s="77"/>
      <c r="J19830" s="77"/>
      <c r="K19830" s="77"/>
      <c r="L19830" s="77"/>
      <c r="M19830" s="77"/>
    </row>
    <row r="19831" ht="15.75" customHeight="1">
      <c r="A19831" s="79">
        <f t="shared" si="3"/>
        <v>61833</v>
      </c>
      <c r="H19831" s="77"/>
      <c r="I19831" s="77"/>
      <c r="J19831" s="77"/>
      <c r="K19831" s="77"/>
      <c r="L19831" s="77"/>
      <c r="M19831" s="77"/>
    </row>
    <row r="19832" ht="15.75" customHeight="1">
      <c r="A19832" s="79">
        <f t="shared" si="3"/>
        <v>61834</v>
      </c>
      <c r="H19832" s="77"/>
      <c r="I19832" s="77"/>
      <c r="J19832" s="77"/>
      <c r="K19832" s="77"/>
      <c r="L19832" s="77"/>
      <c r="M19832" s="77"/>
    </row>
    <row r="19833" ht="15.75" customHeight="1">
      <c r="A19833" s="79">
        <f t="shared" si="3"/>
        <v>61835</v>
      </c>
      <c r="H19833" s="77"/>
      <c r="I19833" s="77"/>
      <c r="J19833" s="77"/>
      <c r="K19833" s="77"/>
      <c r="L19833" s="77"/>
      <c r="M19833" s="77"/>
    </row>
    <row r="19834" ht="15.75" customHeight="1">
      <c r="A19834" s="79">
        <f t="shared" si="3"/>
        <v>61836</v>
      </c>
      <c r="H19834" s="77"/>
      <c r="I19834" s="77"/>
      <c r="J19834" s="77"/>
      <c r="K19834" s="77"/>
      <c r="L19834" s="77"/>
      <c r="M19834" s="77"/>
    </row>
    <row r="19835" ht="15.75" customHeight="1">
      <c r="A19835" s="79">
        <f t="shared" si="3"/>
        <v>61837</v>
      </c>
      <c r="H19835" s="77"/>
      <c r="I19835" s="77"/>
      <c r="J19835" s="77"/>
      <c r="K19835" s="77"/>
      <c r="L19835" s="77"/>
      <c r="M19835" s="77"/>
    </row>
    <row r="19836" ht="15.75" customHeight="1">
      <c r="A19836" s="79">
        <f t="shared" si="3"/>
        <v>61838</v>
      </c>
      <c r="H19836" s="77"/>
      <c r="I19836" s="77"/>
      <c r="J19836" s="77"/>
      <c r="K19836" s="77"/>
      <c r="L19836" s="77"/>
      <c r="M19836" s="77"/>
    </row>
    <row r="19837" ht="15.75" customHeight="1">
      <c r="A19837" s="79">
        <f t="shared" si="3"/>
        <v>61839</v>
      </c>
      <c r="H19837" s="77"/>
      <c r="I19837" s="77"/>
      <c r="J19837" s="77"/>
      <c r="K19837" s="77"/>
      <c r="L19837" s="77"/>
      <c r="M19837" s="77"/>
    </row>
    <row r="19838" ht="15.75" customHeight="1">
      <c r="A19838" s="79">
        <f t="shared" si="3"/>
        <v>61840</v>
      </c>
      <c r="H19838" s="77"/>
      <c r="I19838" s="77"/>
      <c r="J19838" s="77"/>
      <c r="K19838" s="77"/>
      <c r="L19838" s="77"/>
      <c r="M19838" s="77"/>
    </row>
    <row r="19839" ht="15.75" customHeight="1">
      <c r="A19839" s="79">
        <f t="shared" si="3"/>
        <v>61841</v>
      </c>
      <c r="H19839" s="77"/>
      <c r="I19839" s="77"/>
      <c r="J19839" s="77"/>
      <c r="K19839" s="77"/>
      <c r="L19839" s="77"/>
      <c r="M19839" s="77"/>
    </row>
    <row r="19840" ht="15.75" customHeight="1">
      <c r="A19840" s="79">
        <f t="shared" si="3"/>
        <v>61842</v>
      </c>
      <c r="H19840" s="77"/>
      <c r="I19840" s="77"/>
      <c r="J19840" s="77"/>
      <c r="K19840" s="77"/>
      <c r="L19840" s="77"/>
      <c r="M19840" s="77"/>
    </row>
    <row r="19841" ht="15.75" customHeight="1">
      <c r="A19841" s="79">
        <f t="shared" si="3"/>
        <v>61843</v>
      </c>
      <c r="H19841" s="77"/>
      <c r="I19841" s="77"/>
      <c r="J19841" s="77"/>
      <c r="K19841" s="77"/>
      <c r="L19841" s="77"/>
      <c r="M19841" s="77"/>
    </row>
    <row r="19842" ht="15.75" customHeight="1">
      <c r="A19842" s="79">
        <f t="shared" si="3"/>
        <v>61844</v>
      </c>
      <c r="H19842" s="77"/>
      <c r="I19842" s="77"/>
      <c r="J19842" s="77"/>
      <c r="K19842" s="77"/>
      <c r="L19842" s="77"/>
      <c r="M19842" s="77"/>
    </row>
    <row r="19843" ht="15.75" customHeight="1">
      <c r="A19843" s="79">
        <f t="shared" si="3"/>
        <v>61845</v>
      </c>
      <c r="H19843" s="77"/>
      <c r="I19843" s="77"/>
      <c r="J19843" s="77"/>
      <c r="K19843" s="77"/>
      <c r="L19843" s="77"/>
      <c r="M19843" s="77"/>
    </row>
    <row r="19844" ht="15.75" customHeight="1">
      <c r="A19844" s="79">
        <f t="shared" si="3"/>
        <v>61846</v>
      </c>
      <c r="H19844" s="77"/>
      <c r="I19844" s="77"/>
      <c r="J19844" s="77"/>
      <c r="K19844" s="77"/>
      <c r="L19844" s="77"/>
      <c r="M19844" s="77"/>
    </row>
    <row r="19845" ht="15.75" customHeight="1">
      <c r="A19845" s="79">
        <f t="shared" si="3"/>
        <v>61847</v>
      </c>
      <c r="H19845" s="77"/>
      <c r="I19845" s="77"/>
      <c r="J19845" s="77"/>
      <c r="K19845" s="77"/>
      <c r="L19845" s="77"/>
      <c r="M19845" s="77"/>
    </row>
    <row r="19846" ht="15.75" customHeight="1">
      <c r="A19846" s="79">
        <f t="shared" si="3"/>
        <v>61848</v>
      </c>
      <c r="H19846" s="77"/>
      <c r="I19846" s="77"/>
      <c r="J19846" s="77"/>
      <c r="K19846" s="77"/>
      <c r="L19846" s="77"/>
      <c r="M19846" s="77"/>
    </row>
    <row r="19847" ht="15.75" customHeight="1">
      <c r="A19847" s="79">
        <f t="shared" si="3"/>
        <v>61849</v>
      </c>
      <c r="H19847" s="77"/>
      <c r="I19847" s="77"/>
      <c r="J19847" s="77"/>
      <c r="K19847" s="77"/>
      <c r="L19847" s="77"/>
      <c r="M19847" s="77"/>
    </row>
    <row r="19848" ht="15.75" customHeight="1">
      <c r="A19848" s="79">
        <f t="shared" si="3"/>
        <v>61850</v>
      </c>
      <c r="H19848" s="77"/>
      <c r="I19848" s="77"/>
      <c r="J19848" s="77"/>
      <c r="K19848" s="77"/>
      <c r="L19848" s="77"/>
      <c r="M19848" s="77"/>
    </row>
    <row r="19849" ht="15.75" customHeight="1">
      <c r="A19849" s="79">
        <f t="shared" si="3"/>
        <v>61851</v>
      </c>
      <c r="H19849" s="77"/>
      <c r="I19849" s="77"/>
      <c r="J19849" s="77"/>
      <c r="K19849" s="77"/>
      <c r="L19849" s="77"/>
      <c r="M19849" s="77"/>
    </row>
    <row r="19850" ht="15.75" customHeight="1">
      <c r="A19850" s="79">
        <f t="shared" si="3"/>
        <v>61852</v>
      </c>
      <c r="H19850" s="77"/>
      <c r="I19850" s="77"/>
      <c r="J19850" s="77"/>
      <c r="K19850" s="77"/>
      <c r="L19850" s="77"/>
      <c r="M19850" s="77"/>
    </row>
    <row r="19851" ht="15.75" customHeight="1">
      <c r="A19851" s="79">
        <f t="shared" si="3"/>
        <v>61853</v>
      </c>
      <c r="H19851" s="77"/>
      <c r="I19851" s="77"/>
      <c r="J19851" s="77"/>
      <c r="K19851" s="77"/>
      <c r="L19851" s="77"/>
      <c r="M19851" s="77"/>
    </row>
    <row r="19852" ht="15.75" customHeight="1">
      <c r="A19852" s="79">
        <f t="shared" si="3"/>
        <v>61854</v>
      </c>
      <c r="H19852" s="77"/>
      <c r="I19852" s="77"/>
      <c r="J19852" s="77"/>
      <c r="K19852" s="77"/>
      <c r="L19852" s="77"/>
      <c r="M19852" s="77"/>
    </row>
    <row r="19853" ht="15.75" customHeight="1">
      <c r="A19853" s="79">
        <f t="shared" si="3"/>
        <v>61855</v>
      </c>
      <c r="H19853" s="77"/>
      <c r="I19853" s="77"/>
      <c r="J19853" s="77"/>
      <c r="K19853" s="77"/>
      <c r="L19853" s="77"/>
      <c r="M19853" s="77"/>
    </row>
    <row r="19854" ht="15.75" customHeight="1">
      <c r="A19854" s="79">
        <f t="shared" si="3"/>
        <v>61856</v>
      </c>
      <c r="H19854" s="77"/>
      <c r="I19854" s="77"/>
      <c r="J19854" s="77"/>
      <c r="K19854" s="77"/>
      <c r="L19854" s="77"/>
      <c r="M19854" s="77"/>
    </row>
    <row r="19855" ht="15.75" customHeight="1">
      <c r="A19855" s="79">
        <f t="shared" si="3"/>
        <v>61857</v>
      </c>
      <c r="H19855" s="77"/>
      <c r="I19855" s="77"/>
      <c r="J19855" s="77"/>
      <c r="K19855" s="77"/>
      <c r="L19855" s="77"/>
      <c r="M19855" s="77"/>
    </row>
    <row r="19856" ht="15.75" customHeight="1">
      <c r="A19856" s="79">
        <f t="shared" si="3"/>
        <v>61858</v>
      </c>
      <c r="H19856" s="77"/>
      <c r="I19856" s="77"/>
      <c r="J19856" s="77"/>
      <c r="K19856" s="77"/>
      <c r="L19856" s="77"/>
      <c r="M19856" s="77"/>
    </row>
    <row r="19857" ht="15.75" customHeight="1">
      <c r="A19857" s="79">
        <f t="shared" si="3"/>
        <v>61859</v>
      </c>
      <c r="H19857" s="77"/>
      <c r="I19857" s="77"/>
      <c r="J19857" s="77"/>
      <c r="K19857" s="77"/>
      <c r="L19857" s="77"/>
      <c r="M19857" s="77"/>
    </row>
    <row r="19858" ht="15.75" customHeight="1">
      <c r="A19858" s="79">
        <f t="shared" si="3"/>
        <v>61860</v>
      </c>
      <c r="H19858" s="77"/>
      <c r="I19858" s="77"/>
      <c r="J19858" s="77"/>
      <c r="K19858" s="77"/>
      <c r="L19858" s="77"/>
      <c r="M19858" s="77"/>
    </row>
    <row r="19859" ht="15.75" customHeight="1">
      <c r="A19859" s="79">
        <f t="shared" si="3"/>
        <v>61861</v>
      </c>
      <c r="H19859" s="77"/>
      <c r="I19859" s="77"/>
      <c r="J19859" s="77"/>
      <c r="K19859" s="77"/>
      <c r="L19859" s="77"/>
      <c r="M19859" s="77"/>
    </row>
    <row r="19860" ht="15.75" customHeight="1">
      <c r="A19860" s="79">
        <f t="shared" si="3"/>
        <v>61862</v>
      </c>
      <c r="H19860" s="77"/>
      <c r="I19860" s="77"/>
      <c r="J19860" s="77"/>
      <c r="K19860" s="77"/>
      <c r="L19860" s="77"/>
      <c r="M19860" s="77"/>
    </row>
    <row r="19861" ht="15.75" customHeight="1">
      <c r="A19861" s="79">
        <f t="shared" si="3"/>
        <v>61863</v>
      </c>
      <c r="H19861" s="77"/>
      <c r="I19861" s="77"/>
      <c r="J19861" s="77"/>
      <c r="K19861" s="77"/>
      <c r="L19861" s="77"/>
      <c r="M19861" s="77"/>
    </row>
    <row r="19862" ht="15.75" customHeight="1">
      <c r="A19862" s="79">
        <f t="shared" si="3"/>
        <v>61864</v>
      </c>
      <c r="H19862" s="77"/>
      <c r="I19862" s="77"/>
      <c r="J19862" s="77"/>
      <c r="K19862" s="77"/>
      <c r="L19862" s="77"/>
      <c r="M19862" s="77"/>
    </row>
    <row r="19863" ht="15.75" customHeight="1">
      <c r="A19863" s="79">
        <f t="shared" si="3"/>
        <v>61865</v>
      </c>
      <c r="H19863" s="77"/>
      <c r="I19863" s="77"/>
      <c r="J19863" s="77"/>
      <c r="K19863" s="77"/>
      <c r="L19863" s="77"/>
      <c r="M19863" s="77"/>
    </row>
    <row r="19864" ht="15.75" customHeight="1">
      <c r="A19864" s="79">
        <f t="shared" si="3"/>
        <v>61866</v>
      </c>
      <c r="H19864" s="77"/>
      <c r="I19864" s="77"/>
      <c r="J19864" s="77"/>
      <c r="K19864" s="77"/>
      <c r="L19864" s="77"/>
      <c r="M19864" s="77"/>
    </row>
    <row r="19865" ht="15.75" customHeight="1">
      <c r="A19865" s="79">
        <f t="shared" si="3"/>
        <v>61867</v>
      </c>
      <c r="H19865" s="77"/>
      <c r="I19865" s="77"/>
      <c r="J19865" s="77"/>
      <c r="K19865" s="77"/>
      <c r="L19865" s="77"/>
      <c r="M19865" s="77"/>
    </row>
    <row r="19866" ht="15.75" customHeight="1">
      <c r="A19866" s="79">
        <f t="shared" si="3"/>
        <v>61868</v>
      </c>
      <c r="H19866" s="77"/>
      <c r="I19866" s="77"/>
      <c r="J19866" s="77"/>
      <c r="K19866" s="77"/>
      <c r="L19866" s="77"/>
      <c r="M19866" s="77"/>
    </row>
    <row r="19867" ht="15.75" customHeight="1">
      <c r="A19867" s="79">
        <f t="shared" si="3"/>
        <v>61869</v>
      </c>
      <c r="H19867" s="77"/>
      <c r="I19867" s="77"/>
      <c r="J19867" s="77"/>
      <c r="K19867" s="77"/>
      <c r="L19867" s="77"/>
      <c r="M19867" s="77"/>
    </row>
    <row r="19868" ht="15.75" customHeight="1">
      <c r="A19868" s="79">
        <f t="shared" si="3"/>
        <v>61870</v>
      </c>
      <c r="H19868" s="77"/>
      <c r="I19868" s="77"/>
      <c r="J19868" s="77"/>
      <c r="K19868" s="77"/>
      <c r="L19868" s="77"/>
      <c r="M19868" s="77"/>
    </row>
    <row r="19869" ht="15.75" customHeight="1">
      <c r="A19869" s="79">
        <f t="shared" si="3"/>
        <v>61871</v>
      </c>
      <c r="H19869" s="77"/>
      <c r="I19869" s="77"/>
      <c r="J19869" s="77"/>
      <c r="K19869" s="77"/>
      <c r="L19869" s="77"/>
      <c r="M19869" s="77"/>
    </row>
    <row r="19870" ht="15.75" customHeight="1">
      <c r="A19870" s="79">
        <f t="shared" si="3"/>
        <v>61872</v>
      </c>
      <c r="H19870" s="77"/>
      <c r="I19870" s="77"/>
      <c r="J19870" s="77"/>
      <c r="K19870" s="77"/>
      <c r="L19870" s="77"/>
      <c r="M19870" s="77"/>
    </row>
    <row r="19871" ht="15.75" customHeight="1">
      <c r="A19871" s="79">
        <f t="shared" si="3"/>
        <v>61873</v>
      </c>
      <c r="H19871" s="77"/>
      <c r="I19871" s="77"/>
      <c r="J19871" s="77"/>
      <c r="K19871" s="77"/>
      <c r="L19871" s="77"/>
      <c r="M19871" s="77"/>
    </row>
    <row r="19872" ht="15.75" customHeight="1">
      <c r="A19872" s="79">
        <f t="shared" si="3"/>
        <v>61874</v>
      </c>
      <c r="H19872" s="77"/>
      <c r="I19872" s="77"/>
      <c r="J19872" s="77"/>
      <c r="K19872" s="77"/>
      <c r="L19872" s="77"/>
      <c r="M19872" s="77"/>
    </row>
    <row r="19873" ht="15.75" customHeight="1">
      <c r="A19873" s="79">
        <f t="shared" si="3"/>
        <v>61875</v>
      </c>
      <c r="H19873" s="77"/>
      <c r="I19873" s="77"/>
      <c r="J19873" s="77"/>
      <c r="K19873" s="77"/>
      <c r="L19873" s="77"/>
      <c r="M19873" s="77"/>
    </row>
    <row r="19874" ht="15.75" customHeight="1">
      <c r="A19874" s="79">
        <f t="shared" si="3"/>
        <v>61876</v>
      </c>
      <c r="H19874" s="77"/>
      <c r="I19874" s="77"/>
      <c r="J19874" s="77"/>
      <c r="K19874" s="77"/>
      <c r="L19874" s="77"/>
      <c r="M19874" s="77"/>
    </row>
    <row r="19875" ht="15.75" customHeight="1">
      <c r="A19875" s="79">
        <f t="shared" si="3"/>
        <v>61877</v>
      </c>
      <c r="H19875" s="77"/>
      <c r="I19875" s="77"/>
      <c r="J19875" s="77"/>
      <c r="K19875" s="77"/>
      <c r="L19875" s="77"/>
      <c r="M19875" s="77"/>
    </row>
    <row r="19876" ht="15.75" customHeight="1">
      <c r="A19876" s="79">
        <f t="shared" si="3"/>
        <v>61878</v>
      </c>
      <c r="H19876" s="77"/>
      <c r="I19876" s="77"/>
      <c r="J19876" s="77"/>
      <c r="K19876" s="77"/>
      <c r="L19876" s="77"/>
      <c r="M19876" s="77"/>
    </row>
    <row r="19877" ht="15.75" customHeight="1">
      <c r="A19877" s="79">
        <f t="shared" si="3"/>
        <v>61879</v>
      </c>
      <c r="H19877" s="77"/>
      <c r="I19877" s="77"/>
      <c r="J19877" s="77"/>
      <c r="K19877" s="77"/>
      <c r="L19877" s="77"/>
      <c r="M19877" s="77"/>
    </row>
    <row r="19878" ht="15.75" customHeight="1">
      <c r="A19878" s="79">
        <f t="shared" si="3"/>
        <v>61880</v>
      </c>
      <c r="H19878" s="77"/>
      <c r="I19878" s="77"/>
      <c r="J19878" s="77"/>
      <c r="K19878" s="77"/>
      <c r="L19878" s="77"/>
      <c r="M19878" s="77"/>
    </row>
    <row r="19879" ht="15.75" customHeight="1">
      <c r="A19879" s="79">
        <f t="shared" si="3"/>
        <v>61881</v>
      </c>
      <c r="H19879" s="77"/>
      <c r="I19879" s="77"/>
      <c r="J19879" s="77"/>
      <c r="K19879" s="77"/>
      <c r="L19879" s="77"/>
      <c r="M19879" s="77"/>
    </row>
    <row r="19880" ht="15.75" customHeight="1">
      <c r="A19880" s="79">
        <f t="shared" si="3"/>
        <v>61882</v>
      </c>
      <c r="H19880" s="77"/>
      <c r="I19880" s="77"/>
      <c r="J19880" s="77"/>
      <c r="K19880" s="77"/>
      <c r="L19880" s="77"/>
      <c r="M19880" s="77"/>
    </row>
    <row r="19881" ht="15.75" customHeight="1">
      <c r="A19881" s="79">
        <f t="shared" si="3"/>
        <v>61883</v>
      </c>
      <c r="H19881" s="77"/>
      <c r="I19881" s="77"/>
      <c r="J19881" s="77"/>
      <c r="K19881" s="77"/>
      <c r="L19881" s="77"/>
      <c r="M19881" s="77"/>
    </row>
    <row r="19882" ht="15.75" customHeight="1">
      <c r="A19882" s="79">
        <f t="shared" si="3"/>
        <v>61884</v>
      </c>
      <c r="H19882" s="77"/>
      <c r="I19882" s="77"/>
      <c r="J19882" s="77"/>
      <c r="K19882" s="77"/>
      <c r="L19882" s="77"/>
      <c r="M19882" s="77"/>
    </row>
    <row r="19883" ht="15.75" customHeight="1">
      <c r="A19883" s="79">
        <f t="shared" si="3"/>
        <v>61885</v>
      </c>
      <c r="H19883" s="77"/>
      <c r="I19883" s="77"/>
      <c r="J19883" s="77"/>
      <c r="K19883" s="77"/>
      <c r="L19883" s="77"/>
      <c r="M19883" s="77"/>
    </row>
    <row r="19884" ht="15.75" customHeight="1">
      <c r="A19884" s="79">
        <f t="shared" si="3"/>
        <v>61886</v>
      </c>
      <c r="H19884" s="77"/>
      <c r="I19884" s="77"/>
      <c r="J19884" s="77"/>
      <c r="K19884" s="77"/>
      <c r="L19884" s="77"/>
      <c r="M19884" s="77"/>
    </row>
    <row r="19885" ht="15.75" customHeight="1">
      <c r="A19885" s="79">
        <f t="shared" si="3"/>
        <v>61887</v>
      </c>
      <c r="H19885" s="77"/>
      <c r="I19885" s="77"/>
      <c r="J19885" s="77"/>
      <c r="K19885" s="77"/>
      <c r="L19885" s="77"/>
      <c r="M19885" s="77"/>
    </row>
    <row r="19886" ht="15.75" customHeight="1">
      <c r="A19886" s="79">
        <f t="shared" si="3"/>
        <v>61888</v>
      </c>
      <c r="H19886" s="77"/>
      <c r="I19886" s="77"/>
      <c r="J19886" s="77"/>
      <c r="K19886" s="77"/>
      <c r="L19886" s="77"/>
      <c r="M19886" s="77"/>
    </row>
    <row r="19887" ht="15.75" customHeight="1">
      <c r="A19887" s="79">
        <f t="shared" si="3"/>
        <v>61889</v>
      </c>
      <c r="H19887" s="77"/>
      <c r="I19887" s="77"/>
      <c r="J19887" s="77"/>
      <c r="K19887" s="77"/>
      <c r="L19887" s="77"/>
      <c r="M19887" s="77"/>
    </row>
    <row r="19888" ht="15.75" customHeight="1">
      <c r="A19888" s="79">
        <f t="shared" si="3"/>
        <v>61890</v>
      </c>
      <c r="H19888" s="77"/>
      <c r="I19888" s="77"/>
      <c r="J19888" s="77"/>
      <c r="K19888" s="77"/>
      <c r="L19888" s="77"/>
      <c r="M19888" s="77"/>
    </row>
    <row r="19889" ht="15.75" customHeight="1">
      <c r="A19889" s="79">
        <f t="shared" si="3"/>
        <v>61891</v>
      </c>
      <c r="H19889" s="77"/>
      <c r="I19889" s="77"/>
      <c r="J19889" s="77"/>
      <c r="K19889" s="77"/>
      <c r="L19889" s="77"/>
      <c r="M19889" s="77"/>
    </row>
    <row r="19890" ht="15.75" customHeight="1">
      <c r="A19890" s="79">
        <f t="shared" si="3"/>
        <v>61892</v>
      </c>
      <c r="H19890" s="77"/>
      <c r="I19890" s="77"/>
      <c r="J19890" s="77"/>
      <c r="K19890" s="77"/>
      <c r="L19890" s="77"/>
      <c r="M19890" s="77"/>
    </row>
    <row r="19891" ht="15.75" customHeight="1">
      <c r="A19891" s="79">
        <f t="shared" si="3"/>
        <v>61893</v>
      </c>
      <c r="H19891" s="77"/>
      <c r="I19891" s="77"/>
      <c r="J19891" s="77"/>
      <c r="K19891" s="77"/>
      <c r="L19891" s="77"/>
      <c r="M19891" s="77"/>
    </row>
    <row r="19892" ht="15.75" customHeight="1">
      <c r="A19892" s="79">
        <f t="shared" si="3"/>
        <v>61894</v>
      </c>
      <c r="H19892" s="77"/>
      <c r="I19892" s="77"/>
      <c r="J19892" s="77"/>
      <c r="K19892" s="77"/>
      <c r="L19892" s="77"/>
      <c r="M19892" s="77"/>
    </row>
    <row r="19893" ht="15.75" customHeight="1">
      <c r="A19893" s="79">
        <f t="shared" si="3"/>
        <v>61895</v>
      </c>
      <c r="H19893" s="77"/>
      <c r="I19893" s="77"/>
      <c r="J19893" s="77"/>
      <c r="K19893" s="77"/>
      <c r="L19893" s="77"/>
      <c r="M19893" s="77"/>
    </row>
    <row r="19894" ht="15.75" customHeight="1">
      <c r="A19894" s="79">
        <f t="shared" si="3"/>
        <v>61896</v>
      </c>
      <c r="H19894" s="77"/>
      <c r="I19894" s="77"/>
      <c r="J19894" s="77"/>
      <c r="K19894" s="77"/>
      <c r="L19894" s="77"/>
      <c r="M19894" s="77"/>
    </row>
    <row r="19895" ht="15.75" customHeight="1">
      <c r="A19895" s="79">
        <f t="shared" si="3"/>
        <v>61897</v>
      </c>
      <c r="H19895" s="77"/>
      <c r="I19895" s="77"/>
      <c r="J19895" s="77"/>
      <c r="K19895" s="77"/>
      <c r="L19895" s="77"/>
      <c r="M19895" s="77"/>
    </row>
    <row r="19896" ht="15.75" customHeight="1">
      <c r="A19896" s="79">
        <f t="shared" si="3"/>
        <v>61898</v>
      </c>
      <c r="H19896" s="77"/>
      <c r="I19896" s="77"/>
      <c r="J19896" s="77"/>
      <c r="K19896" s="77"/>
      <c r="L19896" s="77"/>
      <c r="M19896" s="77"/>
    </row>
    <row r="19897" ht="15.75" customHeight="1">
      <c r="A19897" s="79">
        <f t="shared" si="3"/>
        <v>61899</v>
      </c>
      <c r="H19897" s="77"/>
      <c r="I19897" s="77"/>
      <c r="J19897" s="77"/>
      <c r="K19897" s="77"/>
      <c r="L19897" s="77"/>
      <c r="M19897" s="77"/>
    </row>
    <row r="19898" ht="15.75" customHeight="1">
      <c r="A19898" s="79">
        <f t="shared" si="3"/>
        <v>61900</v>
      </c>
      <c r="H19898" s="77"/>
      <c r="I19898" s="77"/>
      <c r="J19898" s="77"/>
      <c r="K19898" s="77"/>
      <c r="L19898" s="77"/>
      <c r="M19898" s="77"/>
    </row>
    <row r="19899" ht="15.75" customHeight="1">
      <c r="A19899" s="79">
        <f t="shared" si="3"/>
        <v>61901</v>
      </c>
      <c r="H19899" s="77"/>
      <c r="I19899" s="77"/>
      <c r="J19899" s="77"/>
      <c r="K19899" s="77"/>
      <c r="L19899" s="77"/>
      <c r="M19899" s="77"/>
    </row>
    <row r="19900" ht="15.75" customHeight="1">
      <c r="A19900" s="79">
        <f t="shared" si="3"/>
        <v>61902</v>
      </c>
      <c r="H19900" s="77"/>
      <c r="I19900" s="77"/>
      <c r="J19900" s="77"/>
      <c r="K19900" s="77"/>
      <c r="L19900" s="77"/>
      <c r="M19900" s="77"/>
    </row>
    <row r="19901" ht="15.75" customHeight="1">
      <c r="A19901" s="79">
        <f t="shared" si="3"/>
        <v>61903</v>
      </c>
      <c r="H19901" s="77"/>
      <c r="I19901" s="77"/>
      <c r="J19901" s="77"/>
      <c r="K19901" s="77"/>
      <c r="L19901" s="77"/>
      <c r="M19901" s="77"/>
    </row>
    <row r="19902" ht="15.75" customHeight="1">
      <c r="A19902" s="79">
        <f t="shared" si="3"/>
        <v>61904</v>
      </c>
      <c r="H19902" s="77"/>
      <c r="I19902" s="77"/>
      <c r="J19902" s="77"/>
      <c r="K19902" s="77"/>
      <c r="L19902" s="77"/>
      <c r="M19902" s="77"/>
    </row>
    <row r="19903" ht="15.75" customHeight="1">
      <c r="A19903" s="79">
        <f t="shared" si="3"/>
        <v>61905</v>
      </c>
      <c r="H19903" s="77"/>
      <c r="I19903" s="77"/>
      <c r="J19903" s="77"/>
      <c r="K19903" s="77"/>
      <c r="L19903" s="77"/>
      <c r="M19903" s="77"/>
    </row>
    <row r="19904" ht="15.75" customHeight="1">
      <c r="A19904" s="79">
        <f t="shared" si="3"/>
        <v>61906</v>
      </c>
      <c r="H19904" s="77"/>
      <c r="I19904" s="77"/>
      <c r="J19904" s="77"/>
      <c r="K19904" s="77"/>
      <c r="L19904" s="77"/>
      <c r="M19904" s="77"/>
    </row>
    <row r="19905" ht="15.75" customHeight="1">
      <c r="A19905" s="79">
        <f t="shared" si="3"/>
        <v>61907</v>
      </c>
      <c r="H19905" s="77"/>
      <c r="I19905" s="77"/>
      <c r="J19905" s="77"/>
      <c r="K19905" s="77"/>
      <c r="L19905" s="77"/>
      <c r="M19905" s="77"/>
    </row>
    <row r="19906" ht="15.75" customHeight="1">
      <c r="A19906" s="79">
        <f t="shared" si="3"/>
        <v>61908</v>
      </c>
      <c r="H19906" s="77"/>
      <c r="I19906" s="77"/>
      <c r="J19906" s="77"/>
      <c r="K19906" s="77"/>
      <c r="L19906" s="77"/>
      <c r="M19906" s="77"/>
    </row>
    <row r="19907" ht="15.75" customHeight="1">
      <c r="A19907" s="79">
        <f t="shared" si="3"/>
        <v>61909</v>
      </c>
      <c r="H19907" s="77"/>
      <c r="I19907" s="77"/>
      <c r="J19907" s="77"/>
      <c r="K19907" s="77"/>
      <c r="L19907" s="77"/>
      <c r="M19907" s="77"/>
    </row>
    <row r="19908" ht="15.75" customHeight="1">
      <c r="A19908" s="79">
        <f t="shared" si="3"/>
        <v>61910</v>
      </c>
      <c r="H19908" s="77"/>
      <c r="I19908" s="77"/>
      <c r="J19908" s="77"/>
      <c r="K19908" s="77"/>
      <c r="L19908" s="77"/>
      <c r="M19908" s="77"/>
    </row>
    <row r="19909" ht="15.75" customHeight="1">
      <c r="A19909" s="79">
        <f t="shared" si="3"/>
        <v>61911</v>
      </c>
      <c r="H19909" s="77"/>
      <c r="I19909" s="77"/>
      <c r="J19909" s="77"/>
      <c r="K19909" s="77"/>
      <c r="L19909" s="77"/>
      <c r="M19909" s="77"/>
    </row>
    <row r="19910" ht="15.75" customHeight="1">
      <c r="A19910" s="79">
        <f t="shared" si="3"/>
        <v>61912</v>
      </c>
      <c r="H19910" s="77"/>
      <c r="I19910" s="77"/>
      <c r="J19910" s="77"/>
      <c r="K19910" s="77"/>
      <c r="L19910" s="77"/>
      <c r="M19910" s="77"/>
    </row>
    <row r="19911" ht="15.75" customHeight="1">
      <c r="A19911" s="79">
        <f t="shared" si="3"/>
        <v>61913</v>
      </c>
      <c r="H19911" s="77"/>
      <c r="I19911" s="77"/>
      <c r="J19911" s="77"/>
      <c r="K19911" s="77"/>
      <c r="L19911" s="77"/>
      <c r="M19911" s="77"/>
    </row>
    <row r="19912" ht="15.75" customHeight="1">
      <c r="A19912" s="79">
        <f t="shared" si="3"/>
        <v>61914</v>
      </c>
      <c r="H19912" s="77"/>
      <c r="I19912" s="77"/>
      <c r="J19912" s="77"/>
      <c r="K19912" s="77"/>
      <c r="L19912" s="77"/>
      <c r="M19912" s="77"/>
    </row>
    <row r="19913" ht="15.75" customHeight="1">
      <c r="A19913" s="79">
        <f t="shared" si="3"/>
        <v>61915</v>
      </c>
      <c r="H19913" s="77"/>
      <c r="I19913" s="77"/>
      <c r="J19913" s="77"/>
      <c r="K19913" s="77"/>
      <c r="L19913" s="77"/>
      <c r="M19913" s="77"/>
    </row>
    <row r="19914" ht="15.75" customHeight="1">
      <c r="A19914" s="79">
        <f t="shared" si="3"/>
        <v>61916</v>
      </c>
      <c r="H19914" s="77"/>
      <c r="I19914" s="77"/>
      <c r="J19914" s="77"/>
      <c r="K19914" s="77"/>
      <c r="L19914" s="77"/>
      <c r="M19914" s="77"/>
    </row>
    <row r="19915" ht="15.75" customHeight="1">
      <c r="A19915" s="79">
        <f t="shared" si="3"/>
        <v>61917</v>
      </c>
      <c r="H19915" s="77"/>
      <c r="I19915" s="77"/>
      <c r="J19915" s="77"/>
      <c r="K19915" s="77"/>
      <c r="L19915" s="77"/>
      <c r="M19915" s="77"/>
    </row>
    <row r="19916" ht="15.75" customHeight="1">
      <c r="A19916" s="79">
        <f t="shared" si="3"/>
        <v>61918</v>
      </c>
      <c r="H19916" s="77"/>
      <c r="I19916" s="77"/>
      <c r="J19916" s="77"/>
      <c r="K19916" s="77"/>
      <c r="L19916" s="77"/>
      <c r="M19916" s="77"/>
    </row>
    <row r="19917" ht="15.75" customHeight="1">
      <c r="A19917" s="79">
        <f t="shared" si="3"/>
        <v>61919</v>
      </c>
      <c r="H19917" s="77"/>
      <c r="I19917" s="77"/>
      <c r="J19917" s="77"/>
      <c r="K19917" s="77"/>
      <c r="L19917" s="77"/>
      <c r="M19917" s="77"/>
    </row>
    <row r="19918" ht="15.75" customHeight="1">
      <c r="A19918" s="79">
        <f t="shared" si="3"/>
        <v>61920</v>
      </c>
      <c r="H19918" s="77"/>
      <c r="I19918" s="77"/>
      <c r="J19918" s="77"/>
      <c r="K19918" s="77"/>
      <c r="L19918" s="77"/>
      <c r="M19918" s="77"/>
    </row>
    <row r="19919" ht="15.75" customHeight="1">
      <c r="A19919" s="79">
        <f t="shared" si="3"/>
        <v>61921</v>
      </c>
      <c r="H19919" s="77"/>
      <c r="I19919" s="77"/>
      <c r="J19919" s="77"/>
      <c r="K19919" s="77"/>
      <c r="L19919" s="77"/>
      <c r="M19919" s="77"/>
    </row>
    <row r="19920" ht="15.75" customHeight="1">
      <c r="A19920" s="79">
        <f t="shared" si="3"/>
        <v>61922</v>
      </c>
      <c r="H19920" s="77"/>
      <c r="I19920" s="77"/>
      <c r="J19920" s="77"/>
      <c r="K19920" s="77"/>
      <c r="L19920" s="77"/>
      <c r="M19920" s="77"/>
    </row>
    <row r="19921" ht="15.75" customHeight="1">
      <c r="A19921" s="79">
        <f t="shared" si="3"/>
        <v>61923</v>
      </c>
      <c r="H19921" s="77"/>
      <c r="I19921" s="77"/>
      <c r="J19921" s="77"/>
      <c r="K19921" s="77"/>
      <c r="L19921" s="77"/>
      <c r="M19921" s="77"/>
    </row>
    <row r="19922" ht="15.75" customHeight="1">
      <c r="A19922" s="79">
        <f t="shared" si="3"/>
        <v>61924</v>
      </c>
      <c r="H19922" s="77"/>
      <c r="I19922" s="77"/>
      <c r="J19922" s="77"/>
      <c r="K19922" s="77"/>
      <c r="L19922" s="77"/>
      <c r="M19922" s="77"/>
    </row>
    <row r="19923" ht="15.75" customHeight="1">
      <c r="A19923" s="79">
        <f t="shared" si="3"/>
        <v>61925</v>
      </c>
      <c r="H19923" s="77"/>
      <c r="I19923" s="77"/>
      <c r="J19923" s="77"/>
      <c r="K19923" s="77"/>
      <c r="L19923" s="77"/>
      <c r="M19923" s="77"/>
    </row>
    <row r="19924" ht="15.75" customHeight="1">
      <c r="A19924" s="79">
        <f t="shared" si="3"/>
        <v>61926</v>
      </c>
      <c r="H19924" s="77"/>
      <c r="I19924" s="77"/>
      <c r="J19924" s="77"/>
      <c r="K19924" s="77"/>
      <c r="L19924" s="77"/>
      <c r="M19924" s="77"/>
    </row>
    <row r="19925" ht="15.75" customHeight="1">
      <c r="A19925" s="79">
        <f t="shared" si="3"/>
        <v>61927</v>
      </c>
      <c r="H19925" s="77"/>
      <c r="I19925" s="77"/>
      <c r="J19925" s="77"/>
      <c r="K19925" s="77"/>
      <c r="L19925" s="77"/>
      <c r="M19925" s="77"/>
    </row>
    <row r="19926" ht="15.75" customHeight="1">
      <c r="A19926" s="79">
        <f t="shared" si="3"/>
        <v>61928</v>
      </c>
      <c r="H19926" s="77"/>
      <c r="I19926" s="77"/>
      <c r="J19926" s="77"/>
      <c r="K19926" s="77"/>
      <c r="L19926" s="77"/>
      <c r="M19926" s="77"/>
    </row>
    <row r="19927" ht="15.75" customHeight="1">
      <c r="A19927" s="79">
        <f t="shared" si="3"/>
        <v>61929</v>
      </c>
      <c r="H19927" s="77"/>
      <c r="I19927" s="77"/>
      <c r="J19927" s="77"/>
      <c r="K19927" s="77"/>
      <c r="L19927" s="77"/>
      <c r="M19927" s="77"/>
    </row>
    <row r="19928" ht="15.75" customHeight="1">
      <c r="A19928" s="79">
        <f t="shared" si="3"/>
        <v>61930</v>
      </c>
      <c r="H19928" s="77"/>
      <c r="I19928" s="77"/>
      <c r="J19928" s="77"/>
      <c r="K19928" s="77"/>
      <c r="L19928" s="77"/>
      <c r="M19928" s="77"/>
    </row>
    <row r="19929" ht="15.75" customHeight="1">
      <c r="A19929" s="79">
        <f t="shared" si="3"/>
        <v>61931</v>
      </c>
      <c r="H19929" s="77"/>
      <c r="I19929" s="77"/>
      <c r="J19929" s="77"/>
      <c r="K19929" s="77"/>
      <c r="L19929" s="77"/>
      <c r="M19929" s="77"/>
    </row>
    <row r="19930" ht="15.75" customHeight="1">
      <c r="A19930" s="79">
        <f t="shared" si="3"/>
        <v>61932</v>
      </c>
      <c r="H19930" s="77"/>
      <c r="I19930" s="77"/>
      <c r="J19930" s="77"/>
      <c r="K19930" s="77"/>
      <c r="L19930" s="77"/>
      <c r="M19930" s="77"/>
    </row>
    <row r="19931" ht="15.75" customHeight="1">
      <c r="A19931" s="79">
        <f t="shared" si="3"/>
        <v>61933</v>
      </c>
      <c r="H19931" s="77"/>
      <c r="I19931" s="77"/>
      <c r="J19931" s="77"/>
      <c r="K19931" s="77"/>
      <c r="L19931" s="77"/>
      <c r="M19931" s="77"/>
    </row>
    <row r="19932" ht="15.75" customHeight="1">
      <c r="A19932" s="79">
        <f t="shared" si="3"/>
        <v>61934</v>
      </c>
      <c r="H19932" s="77"/>
      <c r="I19932" s="77"/>
      <c r="J19932" s="77"/>
      <c r="K19932" s="77"/>
      <c r="L19932" s="77"/>
      <c r="M19932" s="77"/>
    </row>
    <row r="19933" ht="15.75" customHeight="1">
      <c r="A19933" s="79">
        <f t="shared" si="3"/>
        <v>61935</v>
      </c>
      <c r="H19933" s="77"/>
      <c r="I19933" s="77"/>
      <c r="J19933" s="77"/>
      <c r="K19933" s="77"/>
      <c r="L19933" s="77"/>
      <c r="M19933" s="77"/>
    </row>
    <row r="19934" ht="15.75" customHeight="1">
      <c r="A19934" s="79">
        <f t="shared" si="3"/>
        <v>61936</v>
      </c>
      <c r="H19934" s="77"/>
      <c r="I19934" s="77"/>
      <c r="J19934" s="77"/>
      <c r="K19934" s="77"/>
      <c r="L19934" s="77"/>
      <c r="M19934" s="77"/>
    </row>
    <row r="19935" ht="15.75" customHeight="1">
      <c r="A19935" s="79">
        <f t="shared" si="3"/>
        <v>61937</v>
      </c>
      <c r="H19935" s="77"/>
      <c r="I19935" s="77"/>
      <c r="J19935" s="77"/>
      <c r="K19935" s="77"/>
      <c r="L19935" s="77"/>
      <c r="M19935" s="77"/>
    </row>
    <row r="19936" ht="15.75" customHeight="1">
      <c r="A19936" s="79">
        <f t="shared" si="3"/>
        <v>61938</v>
      </c>
      <c r="H19936" s="77"/>
      <c r="I19936" s="77"/>
      <c r="J19936" s="77"/>
      <c r="K19936" s="77"/>
      <c r="L19936" s="77"/>
      <c r="M19936" s="77"/>
    </row>
    <row r="19937" ht="15.75" customHeight="1">
      <c r="A19937" s="79">
        <f t="shared" si="3"/>
        <v>61939</v>
      </c>
      <c r="H19937" s="77"/>
      <c r="I19937" s="77"/>
      <c r="J19937" s="77"/>
      <c r="K19937" s="77"/>
      <c r="L19937" s="77"/>
      <c r="M19937" s="77"/>
    </row>
    <row r="19938" ht="15.75" customHeight="1">
      <c r="A19938" s="79">
        <f t="shared" si="3"/>
        <v>61940</v>
      </c>
      <c r="H19938" s="77"/>
      <c r="I19938" s="77"/>
      <c r="J19938" s="77"/>
      <c r="K19938" s="77"/>
      <c r="L19938" s="77"/>
      <c r="M19938" s="77"/>
    </row>
    <row r="19939" ht="15.75" customHeight="1">
      <c r="A19939" s="79">
        <f t="shared" si="3"/>
        <v>61941</v>
      </c>
      <c r="H19939" s="77"/>
      <c r="I19939" s="77"/>
      <c r="J19939" s="77"/>
      <c r="K19939" s="77"/>
      <c r="L19939" s="77"/>
      <c r="M19939" s="77"/>
    </row>
    <row r="19940" ht="15.75" customHeight="1">
      <c r="A19940" s="79">
        <f t="shared" si="3"/>
        <v>61942</v>
      </c>
      <c r="H19940" s="77"/>
      <c r="I19940" s="77"/>
      <c r="J19940" s="77"/>
      <c r="K19940" s="77"/>
      <c r="L19940" s="77"/>
      <c r="M19940" s="77"/>
    </row>
    <row r="19941" ht="15.75" customHeight="1">
      <c r="A19941" s="79">
        <f t="shared" si="3"/>
        <v>61943</v>
      </c>
      <c r="H19941" s="77"/>
      <c r="I19941" s="77"/>
      <c r="J19941" s="77"/>
      <c r="K19941" s="77"/>
      <c r="L19941" s="77"/>
      <c r="M19941" s="77"/>
    </row>
    <row r="19942" ht="15.75" customHeight="1">
      <c r="A19942" s="79">
        <f t="shared" si="3"/>
        <v>61944</v>
      </c>
      <c r="H19942" s="77"/>
      <c r="I19942" s="77"/>
      <c r="J19942" s="77"/>
      <c r="K19942" s="77"/>
      <c r="L19942" s="77"/>
      <c r="M19942" s="77"/>
    </row>
    <row r="19943" ht="15.75" customHeight="1">
      <c r="A19943" s="79">
        <f t="shared" si="3"/>
        <v>61945</v>
      </c>
      <c r="H19943" s="77"/>
      <c r="I19943" s="77"/>
      <c r="J19943" s="77"/>
      <c r="K19943" s="77"/>
      <c r="L19943" s="77"/>
      <c r="M19943" s="77"/>
    </row>
    <row r="19944" ht="15.75" customHeight="1">
      <c r="A19944" s="79">
        <f t="shared" si="3"/>
        <v>61946</v>
      </c>
      <c r="H19944" s="77"/>
      <c r="I19944" s="77"/>
      <c r="J19944" s="77"/>
      <c r="K19944" s="77"/>
      <c r="L19944" s="77"/>
      <c r="M19944" s="77"/>
    </row>
    <row r="19945" ht="15.75" customHeight="1">
      <c r="A19945" s="79">
        <f t="shared" si="3"/>
        <v>61947</v>
      </c>
      <c r="H19945" s="77"/>
      <c r="I19945" s="77"/>
      <c r="J19945" s="77"/>
      <c r="K19945" s="77"/>
      <c r="L19945" s="77"/>
      <c r="M19945" s="77"/>
    </row>
    <row r="19946" ht="15.75" customHeight="1">
      <c r="A19946" s="79">
        <f t="shared" si="3"/>
        <v>61948</v>
      </c>
      <c r="H19946" s="77"/>
      <c r="I19946" s="77"/>
      <c r="J19946" s="77"/>
      <c r="K19946" s="77"/>
      <c r="L19946" s="77"/>
      <c r="M19946" s="77"/>
    </row>
    <row r="19947" ht="15.75" customHeight="1">
      <c r="A19947" s="79">
        <f t="shared" si="3"/>
        <v>61949</v>
      </c>
      <c r="H19947" s="77"/>
      <c r="I19947" s="77"/>
      <c r="J19947" s="77"/>
      <c r="K19947" s="77"/>
      <c r="L19947" s="77"/>
      <c r="M19947" s="77"/>
    </row>
    <row r="19948" ht="15.75" customHeight="1">
      <c r="A19948" s="79">
        <f t="shared" si="3"/>
        <v>61950</v>
      </c>
      <c r="H19948" s="77"/>
      <c r="I19948" s="77"/>
      <c r="J19948" s="77"/>
      <c r="K19948" s="77"/>
      <c r="L19948" s="77"/>
      <c r="M19948" s="77"/>
    </row>
    <row r="19949" ht="15.75" customHeight="1">
      <c r="A19949" s="79">
        <f t="shared" si="3"/>
        <v>61951</v>
      </c>
      <c r="H19949" s="77"/>
      <c r="I19949" s="77"/>
      <c r="J19949" s="77"/>
      <c r="K19949" s="77"/>
      <c r="L19949" s="77"/>
      <c r="M19949" s="77"/>
    </row>
    <row r="19950" ht="15.75" customHeight="1">
      <c r="A19950" s="79">
        <f t="shared" si="3"/>
        <v>61952</v>
      </c>
      <c r="H19950" s="77"/>
      <c r="I19950" s="77"/>
      <c r="J19950" s="77"/>
      <c r="K19950" s="77"/>
      <c r="L19950" s="77"/>
      <c r="M19950" s="77"/>
    </row>
    <row r="19951" ht="15.75" customHeight="1">
      <c r="A19951" s="79">
        <f t="shared" si="3"/>
        <v>61953</v>
      </c>
      <c r="H19951" s="77"/>
      <c r="I19951" s="77"/>
      <c r="J19951" s="77"/>
      <c r="K19951" s="77"/>
      <c r="L19951" s="77"/>
      <c r="M19951" s="77"/>
    </row>
    <row r="19952" ht="15.75" customHeight="1">
      <c r="A19952" s="79">
        <f t="shared" si="3"/>
        <v>61954</v>
      </c>
      <c r="H19952" s="77"/>
      <c r="I19952" s="77"/>
      <c r="J19952" s="77"/>
      <c r="K19952" s="77"/>
      <c r="L19952" s="77"/>
      <c r="M19952" s="77"/>
    </row>
    <row r="19953" ht="15.75" customHeight="1">
      <c r="A19953" s="79">
        <f t="shared" si="3"/>
        <v>61955</v>
      </c>
      <c r="H19953" s="77"/>
      <c r="I19953" s="77"/>
      <c r="J19953" s="77"/>
      <c r="K19953" s="77"/>
      <c r="L19953" s="77"/>
      <c r="M19953" s="77"/>
    </row>
    <row r="19954" ht="15.75" customHeight="1">
      <c r="A19954" s="79">
        <f t="shared" si="3"/>
        <v>61956</v>
      </c>
      <c r="H19954" s="77"/>
      <c r="I19954" s="77"/>
      <c r="J19954" s="77"/>
      <c r="K19954" s="77"/>
      <c r="L19954" s="77"/>
      <c r="M19954" s="77"/>
    </row>
    <row r="19955" ht="15.75" customHeight="1">
      <c r="A19955" s="79">
        <f t="shared" si="3"/>
        <v>61957</v>
      </c>
      <c r="H19955" s="77"/>
      <c r="I19955" s="77"/>
      <c r="J19955" s="77"/>
      <c r="K19955" s="77"/>
      <c r="L19955" s="77"/>
      <c r="M19955" s="77"/>
    </row>
    <row r="19956" ht="15.75" customHeight="1">
      <c r="A19956" s="79">
        <f t="shared" si="3"/>
        <v>61958</v>
      </c>
      <c r="H19956" s="77"/>
      <c r="I19956" s="77"/>
      <c r="J19956" s="77"/>
      <c r="K19956" s="77"/>
      <c r="L19956" s="77"/>
      <c r="M19956" s="77"/>
    </row>
    <row r="19957" ht="15.75" customHeight="1">
      <c r="A19957" s="79">
        <f t="shared" si="3"/>
        <v>61959</v>
      </c>
      <c r="H19957" s="77"/>
      <c r="I19957" s="77"/>
      <c r="J19957" s="77"/>
      <c r="K19957" s="77"/>
      <c r="L19957" s="77"/>
      <c r="M19957" s="77"/>
    </row>
    <row r="19958" ht="15.75" customHeight="1">
      <c r="A19958" s="79">
        <f t="shared" si="3"/>
        <v>61960</v>
      </c>
      <c r="H19958" s="77"/>
      <c r="I19958" s="77"/>
      <c r="J19958" s="77"/>
      <c r="K19958" s="77"/>
      <c r="L19958" s="77"/>
      <c r="M19958" s="77"/>
    </row>
    <row r="19959" ht="15.75" customHeight="1">
      <c r="A19959" s="79">
        <f t="shared" si="3"/>
        <v>61961</v>
      </c>
      <c r="H19959" s="77"/>
      <c r="I19959" s="77"/>
      <c r="J19959" s="77"/>
      <c r="K19959" s="77"/>
      <c r="L19959" s="77"/>
      <c r="M19959" s="77"/>
    </row>
    <row r="19960" ht="15.75" customHeight="1">
      <c r="A19960" s="79">
        <f t="shared" si="3"/>
        <v>61962</v>
      </c>
      <c r="H19960" s="77"/>
      <c r="I19960" s="77"/>
      <c r="J19960" s="77"/>
      <c r="K19960" s="77"/>
      <c r="L19960" s="77"/>
      <c r="M19960" s="77"/>
    </row>
    <row r="19961" ht="15.75" customHeight="1">
      <c r="A19961" s="79">
        <f t="shared" si="3"/>
        <v>61963</v>
      </c>
      <c r="H19961" s="77"/>
      <c r="I19961" s="77"/>
      <c r="J19961" s="77"/>
      <c r="K19961" s="77"/>
      <c r="L19961" s="77"/>
      <c r="M19961" s="77"/>
    </row>
    <row r="19962" ht="15.75" customHeight="1">
      <c r="A19962" s="79">
        <f t="shared" si="3"/>
        <v>61964</v>
      </c>
      <c r="H19962" s="77"/>
      <c r="I19962" s="77"/>
      <c r="J19962" s="77"/>
      <c r="K19962" s="77"/>
      <c r="L19962" s="77"/>
      <c r="M19962" s="77"/>
    </row>
    <row r="19963" ht="15.75" customHeight="1">
      <c r="A19963" s="79">
        <f t="shared" si="3"/>
        <v>61965</v>
      </c>
      <c r="H19963" s="77"/>
      <c r="I19963" s="77"/>
      <c r="J19963" s="77"/>
      <c r="K19963" s="77"/>
      <c r="L19963" s="77"/>
      <c r="M19963" s="77"/>
    </row>
    <row r="19964" ht="15.75" customHeight="1">
      <c r="A19964" s="79">
        <f t="shared" si="3"/>
        <v>61966</v>
      </c>
      <c r="H19964" s="77"/>
      <c r="I19964" s="77"/>
      <c r="J19964" s="77"/>
      <c r="K19964" s="77"/>
      <c r="L19964" s="77"/>
      <c r="M19964" s="77"/>
    </row>
    <row r="19965" ht="15.75" customHeight="1">
      <c r="A19965" s="79">
        <f t="shared" si="3"/>
        <v>61967</v>
      </c>
      <c r="H19965" s="77"/>
      <c r="I19965" s="77"/>
      <c r="J19965" s="77"/>
      <c r="K19965" s="77"/>
      <c r="L19965" s="77"/>
      <c r="M19965" s="77"/>
    </row>
    <row r="19966" ht="15.75" customHeight="1">
      <c r="A19966" s="79">
        <f t="shared" si="3"/>
        <v>61968</v>
      </c>
      <c r="H19966" s="77"/>
      <c r="I19966" s="77"/>
      <c r="J19966" s="77"/>
      <c r="K19966" s="77"/>
      <c r="L19966" s="77"/>
      <c r="M19966" s="77"/>
    </row>
    <row r="19967" ht="15.75" customHeight="1">
      <c r="A19967" s="79">
        <f t="shared" si="3"/>
        <v>61969</v>
      </c>
      <c r="H19967" s="77"/>
      <c r="I19967" s="77"/>
      <c r="J19967" s="77"/>
      <c r="K19967" s="77"/>
      <c r="L19967" s="77"/>
      <c r="M19967" s="77"/>
    </row>
    <row r="19968" ht="15.75" customHeight="1">
      <c r="A19968" s="79">
        <f t="shared" si="3"/>
        <v>61970</v>
      </c>
      <c r="H19968" s="77"/>
      <c r="I19968" s="77"/>
      <c r="J19968" s="77"/>
      <c r="K19968" s="77"/>
      <c r="L19968" s="77"/>
      <c r="M19968" s="77"/>
    </row>
    <row r="19969" ht="15.75" customHeight="1">
      <c r="A19969" s="79">
        <f t="shared" si="3"/>
        <v>61971</v>
      </c>
      <c r="H19969" s="77"/>
      <c r="I19969" s="77"/>
      <c r="J19969" s="77"/>
      <c r="K19969" s="77"/>
      <c r="L19969" s="77"/>
      <c r="M19969" s="77"/>
    </row>
    <row r="19970" ht="15.75" customHeight="1">
      <c r="A19970" s="79">
        <f t="shared" si="3"/>
        <v>61972</v>
      </c>
      <c r="H19970" s="77"/>
      <c r="I19970" s="77"/>
      <c r="J19970" s="77"/>
      <c r="K19970" s="77"/>
      <c r="L19970" s="77"/>
      <c r="M19970" s="77"/>
    </row>
    <row r="19971" ht="15.75" customHeight="1">
      <c r="A19971" s="79">
        <f t="shared" si="3"/>
        <v>61973</v>
      </c>
      <c r="H19971" s="77"/>
      <c r="I19971" s="77"/>
      <c r="J19971" s="77"/>
      <c r="K19971" s="77"/>
      <c r="L19971" s="77"/>
      <c r="M19971" s="77"/>
    </row>
    <row r="19972" ht="15.75" customHeight="1">
      <c r="A19972" s="79">
        <f t="shared" si="3"/>
        <v>61974</v>
      </c>
      <c r="H19972" s="77"/>
      <c r="I19972" s="77"/>
      <c r="J19972" s="77"/>
      <c r="K19972" s="77"/>
      <c r="L19972" s="77"/>
      <c r="M19972" s="77"/>
    </row>
    <row r="19973" ht="15.75" customHeight="1">
      <c r="A19973" s="79">
        <f t="shared" si="3"/>
        <v>61975</v>
      </c>
      <c r="H19973" s="77"/>
      <c r="I19973" s="77"/>
      <c r="J19973" s="77"/>
      <c r="K19973" s="77"/>
      <c r="L19973" s="77"/>
      <c r="M19973" s="77"/>
    </row>
    <row r="19974" ht="15.75" customHeight="1">
      <c r="A19974" s="79">
        <f t="shared" si="3"/>
        <v>61976</v>
      </c>
      <c r="H19974" s="77"/>
      <c r="I19974" s="77"/>
      <c r="J19974" s="77"/>
      <c r="K19974" s="77"/>
      <c r="L19974" s="77"/>
      <c r="M19974" s="77"/>
    </row>
    <row r="19975" ht="15.75" customHeight="1">
      <c r="A19975" s="79">
        <f t="shared" si="3"/>
        <v>61977</v>
      </c>
      <c r="H19975" s="77"/>
      <c r="I19975" s="77"/>
      <c r="J19975" s="77"/>
      <c r="K19975" s="77"/>
      <c r="L19975" s="77"/>
      <c r="M19975" s="77"/>
    </row>
    <row r="19976" ht="15.75" customHeight="1">
      <c r="A19976" s="79">
        <f t="shared" si="3"/>
        <v>61978</v>
      </c>
      <c r="H19976" s="77"/>
      <c r="I19976" s="77"/>
      <c r="J19976" s="77"/>
      <c r="K19976" s="77"/>
      <c r="L19976" s="77"/>
      <c r="M19976" s="77"/>
    </row>
    <row r="19977" ht="15.75" customHeight="1">
      <c r="A19977" s="79">
        <f t="shared" si="3"/>
        <v>61979</v>
      </c>
      <c r="H19977" s="77"/>
      <c r="I19977" s="77"/>
      <c r="J19977" s="77"/>
      <c r="K19977" s="77"/>
      <c r="L19977" s="77"/>
      <c r="M19977" s="77"/>
    </row>
    <row r="19978" ht="15.75" customHeight="1">
      <c r="A19978" s="79">
        <f t="shared" si="3"/>
        <v>61980</v>
      </c>
      <c r="H19978" s="77"/>
      <c r="I19978" s="77"/>
      <c r="J19978" s="77"/>
      <c r="K19978" s="77"/>
      <c r="L19978" s="77"/>
      <c r="M19978" s="77"/>
    </row>
    <row r="19979" ht="15.75" customHeight="1">
      <c r="A19979" s="79">
        <f t="shared" si="3"/>
        <v>61981</v>
      </c>
      <c r="H19979" s="77"/>
      <c r="I19979" s="77"/>
      <c r="J19979" s="77"/>
      <c r="K19979" s="77"/>
      <c r="L19979" s="77"/>
      <c r="M19979" s="77"/>
    </row>
    <row r="19980" ht="15.75" customHeight="1">
      <c r="A19980" s="79">
        <f t="shared" si="3"/>
        <v>61982</v>
      </c>
      <c r="H19980" s="77"/>
      <c r="I19980" s="77"/>
      <c r="J19980" s="77"/>
      <c r="K19980" s="77"/>
      <c r="L19980" s="77"/>
      <c r="M19980" s="77"/>
    </row>
    <row r="19981" ht="15.75" customHeight="1">
      <c r="A19981" s="79">
        <f t="shared" si="3"/>
        <v>61983</v>
      </c>
      <c r="H19981" s="77"/>
      <c r="I19981" s="77"/>
      <c r="J19981" s="77"/>
      <c r="K19981" s="77"/>
      <c r="L19981" s="77"/>
      <c r="M19981" s="77"/>
    </row>
    <row r="19982" ht="15.75" customHeight="1">
      <c r="A19982" s="79">
        <f t="shared" si="3"/>
        <v>61984</v>
      </c>
      <c r="H19982" s="77"/>
      <c r="I19982" s="77"/>
      <c r="J19982" s="77"/>
      <c r="K19982" s="77"/>
      <c r="L19982" s="77"/>
      <c r="M19982" s="77"/>
    </row>
    <row r="19983" ht="15.75" customHeight="1">
      <c r="A19983" s="79">
        <f t="shared" si="3"/>
        <v>61985</v>
      </c>
      <c r="H19983" s="77"/>
      <c r="I19983" s="77"/>
      <c r="J19983" s="77"/>
      <c r="K19983" s="77"/>
      <c r="L19983" s="77"/>
      <c r="M19983" s="77"/>
    </row>
    <row r="19984" ht="15.75" customHeight="1">
      <c r="A19984" s="79">
        <f t="shared" si="3"/>
        <v>61986</v>
      </c>
      <c r="H19984" s="77"/>
      <c r="I19984" s="77"/>
      <c r="J19984" s="77"/>
      <c r="K19984" s="77"/>
      <c r="L19984" s="77"/>
      <c r="M19984" s="77"/>
    </row>
    <row r="19985" ht="15.75" customHeight="1">
      <c r="A19985" s="79">
        <f t="shared" si="3"/>
        <v>61987</v>
      </c>
      <c r="H19985" s="77"/>
      <c r="I19985" s="77"/>
      <c r="J19985" s="77"/>
      <c r="K19985" s="77"/>
      <c r="L19985" s="77"/>
      <c r="M19985" s="77"/>
    </row>
    <row r="19986" ht="15.75" customHeight="1">
      <c r="A19986" s="79">
        <f t="shared" si="3"/>
        <v>61988</v>
      </c>
      <c r="H19986" s="77"/>
      <c r="I19986" s="77"/>
      <c r="J19986" s="77"/>
      <c r="K19986" s="77"/>
      <c r="L19986" s="77"/>
      <c r="M19986" s="77"/>
    </row>
    <row r="19987" ht="15.75" customHeight="1">
      <c r="A19987" s="79">
        <f t="shared" si="3"/>
        <v>61989</v>
      </c>
      <c r="H19987" s="77"/>
      <c r="I19987" s="77"/>
      <c r="J19987" s="77"/>
      <c r="K19987" s="77"/>
      <c r="L19987" s="77"/>
      <c r="M19987" s="77"/>
    </row>
    <row r="19988" ht="15.75" customHeight="1">
      <c r="A19988" s="79">
        <f t="shared" si="3"/>
        <v>61990</v>
      </c>
      <c r="H19988" s="77"/>
      <c r="I19988" s="77"/>
      <c r="J19988" s="77"/>
      <c r="K19988" s="77"/>
      <c r="L19988" s="77"/>
      <c r="M19988" s="77"/>
    </row>
    <row r="19989" ht="15.75" customHeight="1">
      <c r="A19989" s="79">
        <f t="shared" si="3"/>
        <v>61991</v>
      </c>
      <c r="H19989" s="77"/>
      <c r="I19989" s="77"/>
      <c r="J19989" s="77"/>
      <c r="K19989" s="77"/>
      <c r="L19989" s="77"/>
      <c r="M19989" s="77"/>
    </row>
    <row r="19990" ht="15.75" customHeight="1">
      <c r="A19990" s="79">
        <f t="shared" si="3"/>
        <v>61992</v>
      </c>
      <c r="H19990" s="77"/>
      <c r="I19990" s="77"/>
      <c r="J19990" s="77"/>
      <c r="K19990" s="77"/>
      <c r="L19990" s="77"/>
      <c r="M19990" s="77"/>
    </row>
    <row r="19991" ht="15.75" customHeight="1">
      <c r="A19991" s="79">
        <f t="shared" si="3"/>
        <v>61993</v>
      </c>
      <c r="H19991" s="77"/>
      <c r="I19991" s="77"/>
      <c r="J19991" s="77"/>
      <c r="K19991" s="77"/>
      <c r="L19991" s="77"/>
      <c r="M19991" s="77"/>
    </row>
    <row r="19992" ht="15.75" customHeight="1">
      <c r="A19992" s="79">
        <f t="shared" si="3"/>
        <v>61994</v>
      </c>
      <c r="H19992" s="77"/>
      <c r="I19992" s="77"/>
      <c r="J19992" s="77"/>
      <c r="K19992" s="77"/>
      <c r="L19992" s="77"/>
      <c r="M19992" s="77"/>
    </row>
    <row r="19993" ht="15.75" customHeight="1">
      <c r="A19993" s="79">
        <f t="shared" si="3"/>
        <v>61995</v>
      </c>
      <c r="H19993" s="77"/>
      <c r="I19993" s="77"/>
      <c r="J19993" s="77"/>
      <c r="K19993" s="77"/>
      <c r="L19993" s="77"/>
      <c r="M19993" s="77"/>
    </row>
    <row r="19994" ht="15.75" customHeight="1">
      <c r="A19994" s="79">
        <f t="shared" si="3"/>
        <v>61996</v>
      </c>
      <c r="H19994" s="77"/>
      <c r="I19994" s="77"/>
      <c r="J19994" s="77"/>
      <c r="K19994" s="77"/>
      <c r="L19994" s="77"/>
      <c r="M19994" s="77"/>
    </row>
    <row r="19995" ht="15.75" customHeight="1">
      <c r="A19995" s="79">
        <f t="shared" si="3"/>
        <v>61997</v>
      </c>
      <c r="H19995" s="77"/>
      <c r="I19995" s="77"/>
      <c r="J19995" s="77"/>
      <c r="K19995" s="77"/>
      <c r="L19995" s="77"/>
      <c r="M19995" s="77"/>
    </row>
    <row r="19996" ht="15.75" customHeight="1">
      <c r="A19996" s="79">
        <f t="shared" si="3"/>
        <v>61998</v>
      </c>
      <c r="H19996" s="77"/>
      <c r="I19996" s="77"/>
      <c r="J19996" s="77"/>
      <c r="K19996" s="77"/>
      <c r="L19996" s="77"/>
      <c r="M19996" s="77"/>
    </row>
    <row r="19997" ht="15.75" customHeight="1">
      <c r="A19997" s="79">
        <f t="shared" si="3"/>
        <v>61999</v>
      </c>
      <c r="H19997" s="77"/>
      <c r="I19997" s="77"/>
      <c r="J19997" s="77"/>
      <c r="K19997" s="77"/>
      <c r="L19997" s="77"/>
      <c r="M19997" s="77"/>
    </row>
    <row r="19998" ht="15.75" customHeight="1">
      <c r="A19998" s="79">
        <f t="shared" si="3"/>
        <v>62000</v>
      </c>
      <c r="H19998" s="77"/>
      <c r="I19998" s="77"/>
      <c r="J19998" s="77"/>
      <c r="K19998" s="77"/>
      <c r="L19998" s="77"/>
      <c r="M19998" s="77"/>
    </row>
    <row r="19999" ht="15.75" customHeight="1">
      <c r="A19999" s="79">
        <f t="shared" si="3"/>
        <v>62001</v>
      </c>
      <c r="H19999" s="77"/>
      <c r="I19999" s="77"/>
      <c r="J19999" s="77"/>
      <c r="K19999" s="77"/>
      <c r="L19999" s="77"/>
      <c r="M19999" s="77"/>
    </row>
    <row r="20000" ht="15.75" customHeight="1">
      <c r="A20000" s="79">
        <f t="shared" si="3"/>
        <v>62002</v>
      </c>
      <c r="H20000" s="77"/>
      <c r="I20000" s="77"/>
      <c r="J20000" s="77"/>
      <c r="K20000" s="77"/>
      <c r="L20000" s="77"/>
      <c r="M20000" s="77"/>
    </row>
    <row r="20001" ht="15.75" customHeight="1">
      <c r="A20001" s="79">
        <f t="shared" si="3"/>
        <v>62003</v>
      </c>
      <c r="H20001" s="77"/>
      <c r="I20001" s="77"/>
      <c r="J20001" s="77"/>
      <c r="K20001" s="77"/>
      <c r="L20001" s="77"/>
      <c r="M20001" s="77"/>
    </row>
    <row r="20002" ht="15.75" customHeight="1">
      <c r="A20002" s="79">
        <f t="shared" si="3"/>
        <v>62004</v>
      </c>
      <c r="H20002" s="77"/>
      <c r="I20002" s="77"/>
      <c r="J20002" s="77"/>
      <c r="K20002" s="77"/>
      <c r="L20002" s="77"/>
      <c r="M20002" s="77"/>
    </row>
    <row r="20003" ht="15.75" customHeight="1">
      <c r="A20003" s="79">
        <f t="shared" si="3"/>
        <v>62005</v>
      </c>
      <c r="H20003" s="77"/>
      <c r="I20003" s="77"/>
      <c r="J20003" s="77"/>
      <c r="K20003" s="77"/>
      <c r="L20003" s="77"/>
      <c r="M20003" s="77"/>
    </row>
    <row r="20004" ht="15.75" customHeight="1">
      <c r="A20004" s="79">
        <f t="shared" si="3"/>
        <v>62006</v>
      </c>
      <c r="H20004" s="77"/>
      <c r="I20004" s="77"/>
      <c r="J20004" s="77"/>
      <c r="K20004" s="77"/>
      <c r="L20004" s="77"/>
      <c r="M20004" s="77"/>
    </row>
    <row r="20005" ht="15.75" customHeight="1">
      <c r="A20005" s="79">
        <f t="shared" si="3"/>
        <v>62007</v>
      </c>
      <c r="H20005" s="77"/>
      <c r="I20005" s="77"/>
      <c r="J20005" s="77"/>
      <c r="K20005" s="77"/>
      <c r="L20005" s="77"/>
      <c r="M20005" s="77"/>
    </row>
    <row r="20006" ht="15.75" customHeight="1">
      <c r="A20006" s="79">
        <f t="shared" si="3"/>
        <v>62008</v>
      </c>
      <c r="H20006" s="77"/>
      <c r="I20006" s="77"/>
      <c r="J20006" s="77"/>
      <c r="K20006" s="77"/>
      <c r="L20006" s="77"/>
      <c r="M20006" s="77"/>
    </row>
    <row r="20007" ht="15.75" customHeight="1">
      <c r="A20007" s="79">
        <f t="shared" si="3"/>
        <v>62009</v>
      </c>
      <c r="H20007" s="77"/>
      <c r="I20007" s="77"/>
      <c r="J20007" s="77"/>
      <c r="K20007" s="77"/>
      <c r="L20007" s="77"/>
      <c r="M20007" s="77"/>
    </row>
    <row r="20008" ht="15.75" customHeight="1">
      <c r="A20008" s="79">
        <f t="shared" si="3"/>
        <v>62010</v>
      </c>
      <c r="H20008" s="77"/>
      <c r="I20008" s="77"/>
      <c r="J20008" s="77"/>
      <c r="K20008" s="77"/>
      <c r="L20008" s="77"/>
      <c r="M20008" s="77"/>
    </row>
    <row r="20009" ht="15.75" customHeight="1">
      <c r="A20009" s="79">
        <f t="shared" si="3"/>
        <v>62011</v>
      </c>
      <c r="H20009" s="77"/>
      <c r="I20009" s="77"/>
      <c r="J20009" s="77"/>
      <c r="K20009" s="77"/>
      <c r="L20009" s="77"/>
      <c r="M20009" s="77"/>
    </row>
    <row r="20010" ht="15.75" customHeight="1">
      <c r="A20010" s="79">
        <f t="shared" si="3"/>
        <v>62012</v>
      </c>
      <c r="H20010" s="77"/>
      <c r="I20010" s="77"/>
      <c r="J20010" s="77"/>
      <c r="K20010" s="77"/>
      <c r="L20010" s="77"/>
      <c r="M20010" s="77"/>
    </row>
    <row r="20011" ht="15.75" customHeight="1">
      <c r="A20011" s="79">
        <f t="shared" si="3"/>
        <v>62013</v>
      </c>
      <c r="H20011" s="77"/>
      <c r="I20011" s="77"/>
      <c r="J20011" s="77"/>
      <c r="K20011" s="77"/>
      <c r="L20011" s="77"/>
      <c r="M20011" s="77"/>
    </row>
    <row r="20012" ht="15.75" customHeight="1">
      <c r="A20012" s="79">
        <f t="shared" si="3"/>
        <v>62014</v>
      </c>
      <c r="H20012" s="77"/>
      <c r="I20012" s="77"/>
      <c r="J20012" s="77"/>
      <c r="K20012" s="77"/>
      <c r="L20012" s="77"/>
      <c r="M20012" s="77"/>
    </row>
    <row r="20013" ht="15.75" customHeight="1">
      <c r="A20013" s="79">
        <f t="shared" si="3"/>
        <v>62015</v>
      </c>
      <c r="H20013" s="77"/>
      <c r="I20013" s="77"/>
      <c r="J20013" s="77"/>
      <c r="K20013" s="77"/>
      <c r="L20013" s="77"/>
      <c r="M20013" s="77"/>
    </row>
    <row r="20014" ht="15.75" customHeight="1">
      <c r="A20014" s="79">
        <f t="shared" si="3"/>
        <v>62016</v>
      </c>
      <c r="H20014" s="77"/>
      <c r="I20014" s="77"/>
      <c r="J20014" s="77"/>
      <c r="K20014" s="77"/>
      <c r="L20014" s="77"/>
      <c r="M20014" s="77"/>
    </row>
    <row r="20015" ht="15.75" customHeight="1">
      <c r="A20015" s="79">
        <f t="shared" si="3"/>
        <v>62017</v>
      </c>
      <c r="H20015" s="77"/>
      <c r="I20015" s="77"/>
      <c r="J20015" s="77"/>
      <c r="K20015" s="77"/>
      <c r="L20015" s="77"/>
      <c r="M20015" s="77"/>
    </row>
    <row r="20016" ht="15.75" customHeight="1">
      <c r="A20016" s="79">
        <f t="shared" si="3"/>
        <v>62018</v>
      </c>
      <c r="H20016" s="77"/>
      <c r="I20016" s="77"/>
      <c r="J20016" s="77"/>
      <c r="K20016" s="77"/>
      <c r="L20016" s="77"/>
      <c r="M20016" s="77"/>
    </row>
    <row r="20017" ht="15.75" customHeight="1">
      <c r="A20017" s="79">
        <f t="shared" si="3"/>
        <v>62019</v>
      </c>
      <c r="H20017" s="77"/>
      <c r="I20017" s="77"/>
      <c r="J20017" s="77"/>
      <c r="K20017" s="77"/>
      <c r="L20017" s="77"/>
      <c r="M20017" s="77"/>
    </row>
    <row r="20018" ht="15.75" customHeight="1">
      <c r="A20018" s="79">
        <f t="shared" si="3"/>
        <v>62020</v>
      </c>
      <c r="H20018" s="77"/>
      <c r="I20018" s="77"/>
      <c r="J20018" s="77"/>
      <c r="K20018" s="77"/>
      <c r="L20018" s="77"/>
      <c r="M20018" s="77"/>
    </row>
    <row r="20019" ht="15.75" customHeight="1">
      <c r="A20019" s="79">
        <f t="shared" si="3"/>
        <v>62021</v>
      </c>
      <c r="H20019" s="77"/>
      <c r="I20019" s="77"/>
      <c r="J20019" s="77"/>
      <c r="K20019" s="77"/>
      <c r="L20019" s="77"/>
      <c r="M20019" s="77"/>
    </row>
    <row r="20020" ht="15.75" customHeight="1">
      <c r="A20020" s="79">
        <f t="shared" si="3"/>
        <v>62022</v>
      </c>
      <c r="H20020" s="77"/>
      <c r="I20020" s="77"/>
      <c r="J20020" s="77"/>
      <c r="K20020" s="77"/>
      <c r="L20020" s="77"/>
      <c r="M20020" s="77"/>
    </row>
    <row r="20021" ht="15.75" customHeight="1">
      <c r="A20021" s="79">
        <f t="shared" si="3"/>
        <v>62023</v>
      </c>
      <c r="H20021" s="77"/>
      <c r="I20021" s="77"/>
      <c r="J20021" s="77"/>
      <c r="K20021" s="77"/>
      <c r="L20021" s="77"/>
      <c r="M20021" s="77"/>
    </row>
    <row r="20022" ht="15.75" customHeight="1">
      <c r="A20022" s="79">
        <f t="shared" si="3"/>
        <v>62024</v>
      </c>
      <c r="H20022" s="77"/>
      <c r="I20022" s="77"/>
      <c r="J20022" s="77"/>
      <c r="K20022" s="77"/>
      <c r="L20022" s="77"/>
      <c r="M20022" s="77"/>
    </row>
    <row r="20023" ht="15.75" customHeight="1">
      <c r="A20023" s="79">
        <f t="shared" si="3"/>
        <v>62025</v>
      </c>
      <c r="H20023" s="77"/>
      <c r="I20023" s="77"/>
      <c r="J20023" s="77"/>
      <c r="K20023" s="77"/>
      <c r="L20023" s="77"/>
      <c r="M20023" s="77"/>
    </row>
    <row r="20024" ht="15.75" customHeight="1">
      <c r="A20024" s="79">
        <f t="shared" si="3"/>
        <v>62026</v>
      </c>
      <c r="H20024" s="77"/>
      <c r="I20024" s="77"/>
      <c r="J20024" s="77"/>
      <c r="K20024" s="77"/>
      <c r="L20024" s="77"/>
      <c r="M20024" s="77"/>
    </row>
    <row r="20025" ht="15.75" customHeight="1">
      <c r="A20025" s="79">
        <f t="shared" si="3"/>
        <v>62027</v>
      </c>
      <c r="H20025" s="77"/>
      <c r="I20025" s="77"/>
      <c r="J20025" s="77"/>
      <c r="K20025" s="77"/>
      <c r="L20025" s="77"/>
      <c r="M20025" s="77"/>
    </row>
    <row r="20026" ht="15.75" customHeight="1">
      <c r="A20026" s="79">
        <f t="shared" si="3"/>
        <v>62028</v>
      </c>
      <c r="H20026" s="77"/>
      <c r="I20026" s="77"/>
      <c r="J20026" s="77"/>
      <c r="K20026" s="77"/>
      <c r="L20026" s="77"/>
      <c r="M20026" s="77"/>
    </row>
    <row r="20027" ht="15.75" customHeight="1">
      <c r="A20027" s="79">
        <f t="shared" si="3"/>
        <v>62029</v>
      </c>
      <c r="H20027" s="77"/>
      <c r="I20027" s="77"/>
      <c r="J20027" s="77"/>
      <c r="K20027" s="77"/>
      <c r="L20027" s="77"/>
      <c r="M20027" s="77"/>
    </row>
    <row r="20028" ht="15.75" customHeight="1">
      <c r="A20028" s="79">
        <f t="shared" si="3"/>
        <v>62030</v>
      </c>
      <c r="H20028" s="77"/>
      <c r="I20028" s="77"/>
      <c r="J20028" s="77"/>
      <c r="K20028" s="77"/>
      <c r="L20028" s="77"/>
      <c r="M20028" s="77"/>
    </row>
    <row r="20029" ht="15.75" customHeight="1">
      <c r="A20029" s="79">
        <f t="shared" si="3"/>
        <v>62031</v>
      </c>
      <c r="H20029" s="77"/>
      <c r="I20029" s="77"/>
      <c r="J20029" s="77"/>
      <c r="K20029" s="77"/>
      <c r="L20029" s="77"/>
      <c r="M20029" s="77"/>
    </row>
    <row r="20030" ht="15.75" customHeight="1">
      <c r="A20030" s="79">
        <f t="shared" si="3"/>
        <v>62032</v>
      </c>
      <c r="H20030" s="77"/>
      <c r="I20030" s="77"/>
      <c r="J20030" s="77"/>
      <c r="K20030" s="77"/>
      <c r="L20030" s="77"/>
      <c r="M20030" s="77"/>
    </row>
    <row r="20031" ht="15.75" customHeight="1">
      <c r="A20031" s="79">
        <f t="shared" si="3"/>
        <v>62033</v>
      </c>
      <c r="H20031" s="77"/>
      <c r="I20031" s="77"/>
      <c r="J20031" s="77"/>
      <c r="K20031" s="77"/>
      <c r="L20031" s="77"/>
      <c r="M20031" s="77"/>
    </row>
    <row r="20032" ht="15.75" customHeight="1">
      <c r="A20032" s="79">
        <f t="shared" si="3"/>
        <v>62034</v>
      </c>
      <c r="H20032" s="77"/>
      <c r="I20032" s="77"/>
      <c r="J20032" s="77"/>
      <c r="K20032" s="77"/>
      <c r="L20032" s="77"/>
      <c r="M20032" s="77"/>
    </row>
    <row r="20033" ht="15.75" customHeight="1">
      <c r="A20033" s="79">
        <f t="shared" si="3"/>
        <v>62035</v>
      </c>
      <c r="H20033" s="77"/>
      <c r="I20033" s="77"/>
      <c r="J20033" s="77"/>
      <c r="K20033" s="77"/>
      <c r="L20033" s="77"/>
      <c r="M20033" s="77"/>
    </row>
    <row r="20034" ht="15.75" customHeight="1">
      <c r="A20034" s="79">
        <f t="shared" si="3"/>
        <v>62036</v>
      </c>
      <c r="H20034" s="77"/>
      <c r="I20034" s="77"/>
      <c r="J20034" s="77"/>
      <c r="K20034" s="77"/>
      <c r="L20034" s="77"/>
      <c r="M20034" s="77"/>
    </row>
    <row r="20035" ht="15.75" customHeight="1">
      <c r="A20035" s="79">
        <f t="shared" si="3"/>
        <v>62037</v>
      </c>
      <c r="H20035" s="77"/>
      <c r="I20035" s="77"/>
      <c r="J20035" s="77"/>
      <c r="K20035" s="77"/>
      <c r="L20035" s="77"/>
      <c r="M20035" s="77"/>
    </row>
    <row r="20036" ht="15.75" customHeight="1">
      <c r="A20036" s="79">
        <f t="shared" si="3"/>
        <v>62038</v>
      </c>
      <c r="H20036" s="77"/>
      <c r="I20036" s="77"/>
      <c r="J20036" s="77"/>
      <c r="K20036" s="77"/>
      <c r="L20036" s="77"/>
      <c r="M20036" s="77"/>
    </row>
    <row r="20037" ht="15.75" customHeight="1">
      <c r="A20037" s="79">
        <f t="shared" si="3"/>
        <v>62039</v>
      </c>
      <c r="H20037" s="77"/>
      <c r="I20037" s="77"/>
      <c r="J20037" s="77"/>
      <c r="K20037" s="77"/>
      <c r="L20037" s="77"/>
      <c r="M20037" s="77"/>
    </row>
    <row r="20038" ht="15.75" customHeight="1">
      <c r="A20038" s="79">
        <f t="shared" si="3"/>
        <v>62040</v>
      </c>
      <c r="H20038" s="77"/>
      <c r="I20038" s="77"/>
      <c r="J20038" s="77"/>
      <c r="K20038" s="77"/>
      <c r="L20038" s="77"/>
      <c r="M20038" s="77"/>
    </row>
    <row r="20039" ht="15.75" customHeight="1">
      <c r="A20039" s="79">
        <f t="shared" si="3"/>
        <v>62041</v>
      </c>
      <c r="H20039" s="77"/>
      <c r="I20039" s="77"/>
      <c r="J20039" s="77"/>
      <c r="K20039" s="77"/>
      <c r="L20039" s="77"/>
      <c r="M20039" s="77"/>
    </row>
    <row r="20040" ht="15.75" customHeight="1">
      <c r="A20040" s="79">
        <f t="shared" si="3"/>
        <v>62042</v>
      </c>
      <c r="H20040" s="77"/>
      <c r="I20040" s="77"/>
      <c r="J20040" s="77"/>
      <c r="K20040" s="77"/>
      <c r="L20040" s="77"/>
      <c r="M20040" s="77"/>
    </row>
    <row r="20041" ht="15.75" customHeight="1">
      <c r="A20041" s="79">
        <f t="shared" si="3"/>
        <v>62043</v>
      </c>
      <c r="H20041" s="77"/>
      <c r="I20041" s="77"/>
      <c r="J20041" s="77"/>
      <c r="K20041" s="77"/>
      <c r="L20041" s="77"/>
      <c r="M20041" s="77"/>
    </row>
    <row r="20042" ht="15.75" customHeight="1">
      <c r="A20042" s="79">
        <f t="shared" si="3"/>
        <v>62044</v>
      </c>
      <c r="H20042" s="77"/>
      <c r="I20042" s="77"/>
      <c r="J20042" s="77"/>
      <c r="K20042" s="77"/>
      <c r="L20042" s="77"/>
      <c r="M20042" s="77"/>
    </row>
    <row r="20043" ht="15.75" customHeight="1">
      <c r="A20043" s="79">
        <f t="shared" si="3"/>
        <v>62045</v>
      </c>
      <c r="H20043" s="77"/>
      <c r="I20043" s="77"/>
      <c r="J20043" s="77"/>
      <c r="K20043" s="77"/>
      <c r="L20043" s="77"/>
      <c r="M20043" s="77"/>
    </row>
    <row r="20044" ht="15.75" customHeight="1">
      <c r="A20044" s="79">
        <f t="shared" si="3"/>
        <v>62046</v>
      </c>
      <c r="H20044" s="77"/>
      <c r="I20044" s="77"/>
      <c r="J20044" s="77"/>
      <c r="K20044" s="77"/>
      <c r="L20044" s="77"/>
      <c r="M20044" s="77"/>
    </row>
    <row r="20045" ht="15.75" customHeight="1">
      <c r="A20045" s="79">
        <f t="shared" si="3"/>
        <v>62047</v>
      </c>
      <c r="H20045" s="77"/>
      <c r="I20045" s="77"/>
      <c r="J20045" s="77"/>
      <c r="K20045" s="77"/>
      <c r="L20045" s="77"/>
      <c r="M20045" s="77"/>
    </row>
    <row r="20046" ht="15.75" customHeight="1">
      <c r="A20046" s="79">
        <f t="shared" si="3"/>
        <v>62048</v>
      </c>
      <c r="H20046" s="77"/>
      <c r="I20046" s="77"/>
      <c r="J20046" s="77"/>
      <c r="K20046" s="77"/>
      <c r="L20046" s="77"/>
      <c r="M20046" s="77"/>
    </row>
    <row r="20047" ht="15.75" customHeight="1">
      <c r="A20047" s="79">
        <f t="shared" si="3"/>
        <v>62049</v>
      </c>
      <c r="H20047" s="77"/>
      <c r="I20047" s="77"/>
      <c r="J20047" s="77"/>
      <c r="K20047" s="77"/>
      <c r="L20047" s="77"/>
      <c r="M20047" s="77"/>
    </row>
    <row r="20048" ht="15.75" customHeight="1">
      <c r="A20048" s="79">
        <f t="shared" si="3"/>
        <v>62050</v>
      </c>
      <c r="H20048" s="77"/>
      <c r="I20048" s="77"/>
      <c r="J20048" s="77"/>
      <c r="K20048" s="77"/>
      <c r="L20048" s="77"/>
      <c r="M20048" s="77"/>
    </row>
    <row r="20049" ht="15.75" customHeight="1">
      <c r="A20049" s="79">
        <f t="shared" si="3"/>
        <v>62051</v>
      </c>
      <c r="H20049" s="77"/>
      <c r="I20049" s="77"/>
      <c r="J20049" s="77"/>
      <c r="K20049" s="77"/>
      <c r="L20049" s="77"/>
      <c r="M20049" s="77"/>
    </row>
    <row r="20050" ht="15.75" customHeight="1">
      <c r="A20050" s="79">
        <f t="shared" si="3"/>
        <v>62052</v>
      </c>
      <c r="H20050" s="77"/>
      <c r="I20050" s="77"/>
      <c r="J20050" s="77"/>
      <c r="K20050" s="77"/>
      <c r="L20050" s="77"/>
      <c r="M20050" s="77"/>
    </row>
    <row r="20051" ht="15.75" customHeight="1">
      <c r="A20051" s="79">
        <f t="shared" si="3"/>
        <v>62053</v>
      </c>
      <c r="H20051" s="77"/>
      <c r="I20051" s="77"/>
      <c r="J20051" s="77"/>
      <c r="K20051" s="77"/>
      <c r="L20051" s="77"/>
      <c r="M20051" s="77"/>
    </row>
    <row r="20052" ht="15.75" customHeight="1">
      <c r="A20052" s="79">
        <f t="shared" si="3"/>
        <v>62054</v>
      </c>
      <c r="H20052" s="77"/>
      <c r="I20052" s="77"/>
      <c r="J20052" s="77"/>
      <c r="K20052" s="77"/>
      <c r="L20052" s="77"/>
      <c r="M20052" s="77"/>
    </row>
    <row r="20053" ht="15.75" customHeight="1">
      <c r="A20053" s="79">
        <f t="shared" si="3"/>
        <v>62055</v>
      </c>
      <c r="H20053" s="77"/>
      <c r="I20053" s="77"/>
      <c r="J20053" s="77"/>
      <c r="K20053" s="77"/>
      <c r="L20053" s="77"/>
      <c r="M20053" s="77"/>
    </row>
    <row r="20054" ht="15.75" customHeight="1">
      <c r="A20054" s="79">
        <f t="shared" si="3"/>
        <v>62056</v>
      </c>
      <c r="H20054" s="77"/>
      <c r="I20054" s="77"/>
      <c r="J20054" s="77"/>
      <c r="K20054" s="77"/>
      <c r="L20054" s="77"/>
      <c r="M20054" s="77"/>
    </row>
    <row r="20055" ht="15.75" customHeight="1">
      <c r="A20055" s="79">
        <f t="shared" si="3"/>
        <v>62057</v>
      </c>
      <c r="H20055" s="77"/>
      <c r="I20055" s="77"/>
      <c r="J20055" s="77"/>
      <c r="K20055" s="77"/>
      <c r="L20055" s="77"/>
      <c r="M20055" s="77"/>
    </row>
    <row r="20056" ht="15.75" customHeight="1">
      <c r="A20056" s="79">
        <f t="shared" si="3"/>
        <v>62058</v>
      </c>
      <c r="H20056" s="77"/>
      <c r="I20056" s="77"/>
      <c r="J20056" s="77"/>
      <c r="K20056" s="77"/>
      <c r="L20056" s="77"/>
      <c r="M20056" s="77"/>
    </row>
    <row r="20057" ht="15.75" customHeight="1">
      <c r="A20057" s="79">
        <f t="shared" si="3"/>
        <v>62059</v>
      </c>
      <c r="H20057" s="77"/>
      <c r="I20057" s="77"/>
      <c r="J20057" s="77"/>
      <c r="K20057" s="77"/>
      <c r="L20057" s="77"/>
      <c r="M20057" s="77"/>
    </row>
    <row r="20058" ht="15.75" customHeight="1">
      <c r="A20058" s="79">
        <f t="shared" si="3"/>
        <v>62060</v>
      </c>
      <c r="H20058" s="77"/>
      <c r="I20058" s="77"/>
      <c r="J20058" s="77"/>
      <c r="K20058" s="77"/>
      <c r="L20058" s="77"/>
      <c r="M20058" s="77"/>
    </row>
    <row r="20059" ht="15.75" customHeight="1">
      <c r="A20059" s="79">
        <f t="shared" si="3"/>
        <v>62061</v>
      </c>
      <c r="H20059" s="77"/>
      <c r="I20059" s="77"/>
      <c r="J20059" s="77"/>
      <c r="K20059" s="77"/>
      <c r="L20059" s="77"/>
      <c r="M20059" s="77"/>
    </row>
    <row r="20060" ht="15.75" customHeight="1">
      <c r="A20060" s="79">
        <f t="shared" si="3"/>
        <v>62062</v>
      </c>
      <c r="H20060" s="77"/>
      <c r="I20060" s="77"/>
      <c r="J20060" s="77"/>
      <c r="K20060" s="77"/>
      <c r="L20060" s="77"/>
      <c r="M20060" s="77"/>
    </row>
    <row r="20061" ht="15.75" customHeight="1">
      <c r="A20061" s="79">
        <f t="shared" si="3"/>
        <v>62063</v>
      </c>
      <c r="H20061" s="77"/>
      <c r="I20061" s="77"/>
      <c r="J20061" s="77"/>
      <c r="K20061" s="77"/>
      <c r="L20061" s="77"/>
      <c r="M20061" s="77"/>
    </row>
    <row r="20062" ht="15.75" customHeight="1">
      <c r="A20062" s="79">
        <f t="shared" si="3"/>
        <v>62064</v>
      </c>
      <c r="H20062" s="77"/>
      <c r="I20062" s="77"/>
      <c r="J20062" s="77"/>
      <c r="K20062" s="77"/>
      <c r="L20062" s="77"/>
      <c r="M20062" s="77"/>
    </row>
    <row r="20063" ht="15.75" customHeight="1">
      <c r="A20063" s="79">
        <f t="shared" si="3"/>
        <v>62065</v>
      </c>
      <c r="H20063" s="77"/>
      <c r="I20063" s="77"/>
      <c r="J20063" s="77"/>
      <c r="K20063" s="77"/>
      <c r="L20063" s="77"/>
      <c r="M20063" s="77"/>
    </row>
    <row r="20064" ht="15.75" customHeight="1">
      <c r="A20064" s="79">
        <f t="shared" si="3"/>
        <v>62066</v>
      </c>
      <c r="H20064" s="77"/>
      <c r="I20064" s="77"/>
      <c r="J20064" s="77"/>
      <c r="K20064" s="77"/>
      <c r="L20064" s="77"/>
      <c r="M20064" s="77"/>
    </row>
    <row r="20065" ht="15.75" customHeight="1">
      <c r="A20065" s="79">
        <f t="shared" si="3"/>
        <v>62067</v>
      </c>
      <c r="H20065" s="77"/>
      <c r="I20065" s="77"/>
      <c r="J20065" s="77"/>
      <c r="K20065" s="77"/>
      <c r="L20065" s="77"/>
      <c r="M20065" s="77"/>
    </row>
    <row r="20066" ht="15.75" customHeight="1">
      <c r="A20066" s="79">
        <f t="shared" si="3"/>
        <v>62068</v>
      </c>
      <c r="H20066" s="77"/>
      <c r="I20066" s="77"/>
      <c r="J20066" s="77"/>
      <c r="K20066" s="77"/>
      <c r="L20066" s="77"/>
      <c r="M20066" s="77"/>
    </row>
    <row r="20067" ht="15.75" customHeight="1">
      <c r="A20067" s="79">
        <f t="shared" si="3"/>
        <v>62069</v>
      </c>
      <c r="H20067" s="77"/>
      <c r="I20067" s="77"/>
      <c r="J20067" s="77"/>
      <c r="K20067" s="77"/>
      <c r="L20067" s="77"/>
      <c r="M20067" s="77"/>
    </row>
    <row r="20068" ht="15.75" customHeight="1">
      <c r="A20068" s="79">
        <f t="shared" si="3"/>
        <v>62070</v>
      </c>
      <c r="H20068" s="77"/>
      <c r="I20068" s="77"/>
      <c r="J20068" s="77"/>
      <c r="K20068" s="77"/>
      <c r="L20068" s="77"/>
      <c r="M20068" s="77"/>
    </row>
    <row r="20069" ht="15.75" customHeight="1">
      <c r="A20069" s="79">
        <f t="shared" si="3"/>
        <v>62071</v>
      </c>
      <c r="H20069" s="77"/>
      <c r="I20069" s="77"/>
      <c r="J20069" s="77"/>
      <c r="K20069" s="77"/>
      <c r="L20069" s="77"/>
      <c r="M20069" s="77"/>
    </row>
    <row r="20070" ht="15.75" customHeight="1">
      <c r="A20070" s="79">
        <f t="shared" si="3"/>
        <v>62072</v>
      </c>
      <c r="H20070" s="77"/>
      <c r="I20070" s="77"/>
      <c r="J20070" s="77"/>
      <c r="K20070" s="77"/>
      <c r="L20070" s="77"/>
      <c r="M20070" s="77"/>
    </row>
    <row r="20071" ht="15.75" customHeight="1">
      <c r="A20071" s="79">
        <f t="shared" si="3"/>
        <v>62073</v>
      </c>
      <c r="H20071" s="77"/>
      <c r="I20071" s="77"/>
      <c r="J20071" s="77"/>
      <c r="K20071" s="77"/>
      <c r="L20071" s="77"/>
      <c r="M20071" s="77"/>
    </row>
    <row r="20072" ht="15.75" customHeight="1">
      <c r="A20072" s="79">
        <f t="shared" si="3"/>
        <v>62074</v>
      </c>
      <c r="H20072" s="77"/>
      <c r="I20072" s="77"/>
      <c r="J20072" s="77"/>
      <c r="K20072" s="77"/>
      <c r="L20072" s="77"/>
      <c r="M20072" s="77"/>
    </row>
    <row r="20073" ht="15.75" customHeight="1">
      <c r="A20073" s="79">
        <f t="shared" si="3"/>
        <v>62075</v>
      </c>
      <c r="H20073" s="77"/>
      <c r="I20073" s="77"/>
      <c r="J20073" s="77"/>
      <c r="K20073" s="77"/>
      <c r="L20073" s="77"/>
      <c r="M20073" s="77"/>
    </row>
    <row r="20074" ht="15.75" customHeight="1">
      <c r="A20074" s="79">
        <f t="shared" si="3"/>
        <v>62076</v>
      </c>
      <c r="H20074" s="77"/>
      <c r="I20074" s="77"/>
      <c r="J20074" s="77"/>
      <c r="K20074" s="77"/>
      <c r="L20074" s="77"/>
      <c r="M20074" s="77"/>
    </row>
    <row r="20075" ht="15.75" customHeight="1">
      <c r="A20075" s="79">
        <f t="shared" si="3"/>
        <v>62077</v>
      </c>
      <c r="H20075" s="77"/>
      <c r="I20075" s="77"/>
      <c r="J20075" s="77"/>
      <c r="K20075" s="77"/>
      <c r="L20075" s="77"/>
      <c r="M20075" s="77"/>
    </row>
    <row r="20076" ht="15.75" customHeight="1">
      <c r="A20076" s="79">
        <f t="shared" si="3"/>
        <v>62078</v>
      </c>
      <c r="H20076" s="77"/>
      <c r="I20076" s="77"/>
      <c r="J20076" s="77"/>
      <c r="K20076" s="77"/>
      <c r="L20076" s="77"/>
      <c r="M20076" s="77"/>
    </row>
    <row r="20077" ht="15.75" customHeight="1">
      <c r="A20077" s="79">
        <f t="shared" si="3"/>
        <v>62079</v>
      </c>
      <c r="H20077" s="77"/>
      <c r="I20077" s="77"/>
      <c r="J20077" s="77"/>
      <c r="K20077" s="77"/>
      <c r="L20077" s="77"/>
      <c r="M20077" s="77"/>
    </row>
    <row r="20078" ht="15.75" customHeight="1">
      <c r="A20078" s="79">
        <f t="shared" si="3"/>
        <v>62080</v>
      </c>
      <c r="H20078" s="77"/>
      <c r="I20078" s="77"/>
      <c r="J20078" s="77"/>
      <c r="K20078" s="77"/>
      <c r="L20078" s="77"/>
      <c r="M20078" s="77"/>
    </row>
    <row r="20079" ht="15.75" customHeight="1">
      <c r="A20079" s="79">
        <f t="shared" si="3"/>
        <v>62081</v>
      </c>
      <c r="H20079" s="77"/>
      <c r="I20079" s="77"/>
      <c r="J20079" s="77"/>
      <c r="K20079" s="77"/>
      <c r="L20079" s="77"/>
      <c r="M20079" s="77"/>
    </row>
    <row r="20080" ht="15.75" customHeight="1">
      <c r="A20080" s="79">
        <f t="shared" si="3"/>
        <v>62082</v>
      </c>
      <c r="H20080" s="77"/>
      <c r="I20080" s="77"/>
      <c r="J20080" s="77"/>
      <c r="K20080" s="77"/>
      <c r="L20080" s="77"/>
      <c r="M20080" s="77"/>
    </row>
    <row r="20081" ht="15.75" customHeight="1">
      <c r="A20081" s="79">
        <f t="shared" si="3"/>
        <v>62083</v>
      </c>
      <c r="H20081" s="77"/>
      <c r="I20081" s="77"/>
      <c r="J20081" s="77"/>
      <c r="K20081" s="77"/>
      <c r="L20081" s="77"/>
      <c r="M20081" s="77"/>
    </row>
    <row r="20082" ht="15.75" customHeight="1">
      <c r="A20082" s="79">
        <f t="shared" si="3"/>
        <v>62084</v>
      </c>
      <c r="H20082" s="77"/>
      <c r="I20082" s="77"/>
      <c r="J20082" s="77"/>
      <c r="K20082" s="77"/>
      <c r="L20082" s="77"/>
      <c r="M20082" s="77"/>
    </row>
    <row r="20083" ht="15.75" customHeight="1">
      <c r="A20083" s="79">
        <f t="shared" si="3"/>
        <v>62085</v>
      </c>
      <c r="H20083" s="77"/>
      <c r="I20083" s="77"/>
      <c r="J20083" s="77"/>
      <c r="K20083" s="77"/>
      <c r="L20083" s="77"/>
      <c r="M20083" s="77"/>
    </row>
    <row r="20084" ht="15.75" customHeight="1">
      <c r="A20084" s="79">
        <f t="shared" si="3"/>
        <v>62086</v>
      </c>
      <c r="H20084" s="77"/>
      <c r="I20084" s="77"/>
      <c r="J20084" s="77"/>
      <c r="K20084" s="77"/>
      <c r="L20084" s="77"/>
      <c r="M20084" s="77"/>
    </row>
    <row r="20085" ht="15.75" customHeight="1">
      <c r="A20085" s="79">
        <f t="shared" si="3"/>
        <v>62087</v>
      </c>
      <c r="H20085" s="77"/>
      <c r="I20085" s="77"/>
      <c r="J20085" s="77"/>
      <c r="K20085" s="77"/>
      <c r="L20085" s="77"/>
      <c r="M20085" s="77"/>
    </row>
    <row r="20086" ht="15.75" customHeight="1">
      <c r="A20086" s="79">
        <f t="shared" si="3"/>
        <v>62088</v>
      </c>
      <c r="H20086" s="77"/>
      <c r="I20086" s="77"/>
      <c r="J20086" s="77"/>
      <c r="K20086" s="77"/>
      <c r="L20086" s="77"/>
      <c r="M20086" s="77"/>
    </row>
    <row r="20087" ht="15.75" customHeight="1">
      <c r="A20087" s="79">
        <f t="shared" si="3"/>
        <v>62089</v>
      </c>
      <c r="H20087" s="77"/>
      <c r="I20087" s="77"/>
      <c r="J20087" s="77"/>
      <c r="K20087" s="77"/>
      <c r="L20087" s="77"/>
      <c r="M20087" s="77"/>
    </row>
    <row r="20088" ht="15.75" customHeight="1">
      <c r="A20088" s="79">
        <f t="shared" si="3"/>
        <v>62090</v>
      </c>
      <c r="H20088" s="77"/>
      <c r="I20088" s="77"/>
      <c r="J20088" s="77"/>
      <c r="K20088" s="77"/>
      <c r="L20088" s="77"/>
      <c r="M20088" s="77"/>
    </row>
    <row r="20089" ht="15.75" customHeight="1">
      <c r="A20089" s="79">
        <f t="shared" si="3"/>
        <v>62091</v>
      </c>
      <c r="H20089" s="77"/>
      <c r="I20089" s="77"/>
      <c r="J20089" s="77"/>
      <c r="K20089" s="77"/>
      <c r="L20089" s="77"/>
      <c r="M20089" s="77"/>
    </row>
    <row r="20090" ht="15.75" customHeight="1">
      <c r="A20090" s="79">
        <f t="shared" si="3"/>
        <v>62092</v>
      </c>
      <c r="H20090" s="77"/>
      <c r="I20090" s="77"/>
      <c r="J20090" s="77"/>
      <c r="K20090" s="77"/>
      <c r="L20090" s="77"/>
      <c r="M20090" s="77"/>
    </row>
    <row r="20091" ht="15.75" customHeight="1">
      <c r="A20091" s="79">
        <f t="shared" si="3"/>
        <v>62093</v>
      </c>
      <c r="H20091" s="77"/>
      <c r="I20091" s="77"/>
      <c r="J20091" s="77"/>
      <c r="K20091" s="77"/>
      <c r="L20091" s="77"/>
      <c r="M20091" s="77"/>
    </row>
    <row r="20092" ht="15.75" customHeight="1">
      <c r="A20092" s="79">
        <f t="shared" si="3"/>
        <v>62094</v>
      </c>
      <c r="H20092" s="77"/>
      <c r="I20092" s="77"/>
      <c r="J20092" s="77"/>
      <c r="K20092" s="77"/>
      <c r="L20092" s="77"/>
      <c r="M20092" s="77"/>
    </row>
    <row r="20093" ht="15.75" customHeight="1">
      <c r="A20093" s="79">
        <f t="shared" si="3"/>
        <v>62095</v>
      </c>
      <c r="H20093" s="77"/>
      <c r="I20093" s="77"/>
      <c r="J20093" s="77"/>
      <c r="K20093" s="77"/>
      <c r="L20093" s="77"/>
      <c r="M20093" s="77"/>
    </row>
    <row r="20094" ht="15.75" customHeight="1">
      <c r="A20094" s="79">
        <f t="shared" si="3"/>
        <v>62096</v>
      </c>
      <c r="H20094" s="77"/>
      <c r="I20094" s="77"/>
      <c r="J20094" s="77"/>
      <c r="K20094" s="77"/>
      <c r="L20094" s="77"/>
      <c r="M20094" s="77"/>
    </row>
    <row r="20095" ht="15.75" customHeight="1">
      <c r="A20095" s="79">
        <f t="shared" si="3"/>
        <v>62097</v>
      </c>
      <c r="H20095" s="77"/>
      <c r="I20095" s="77"/>
      <c r="J20095" s="77"/>
      <c r="K20095" s="77"/>
      <c r="L20095" s="77"/>
      <c r="M20095" s="77"/>
    </row>
    <row r="20096" ht="15.75" customHeight="1">
      <c r="A20096" s="79">
        <f t="shared" si="3"/>
        <v>62098</v>
      </c>
      <c r="H20096" s="77"/>
      <c r="I20096" s="77"/>
      <c r="J20096" s="77"/>
      <c r="K20096" s="77"/>
      <c r="L20096" s="77"/>
      <c r="M20096" s="77"/>
    </row>
    <row r="20097" ht="15.75" customHeight="1">
      <c r="A20097" s="79">
        <f t="shared" si="3"/>
        <v>62099</v>
      </c>
      <c r="H20097" s="77"/>
      <c r="I20097" s="77"/>
      <c r="J20097" s="77"/>
      <c r="K20097" s="77"/>
      <c r="L20097" s="77"/>
      <c r="M20097" s="77"/>
    </row>
    <row r="20098" ht="15.75" customHeight="1">
      <c r="A20098" s="79">
        <f t="shared" si="3"/>
        <v>62100</v>
      </c>
      <c r="H20098" s="77"/>
      <c r="I20098" s="77"/>
      <c r="J20098" s="77"/>
      <c r="K20098" s="77"/>
      <c r="L20098" s="77"/>
      <c r="M20098" s="77"/>
    </row>
    <row r="20099" ht="15.75" customHeight="1">
      <c r="A20099" s="79">
        <f t="shared" si="3"/>
        <v>62101</v>
      </c>
      <c r="H20099" s="77"/>
      <c r="I20099" s="77"/>
      <c r="J20099" s="77"/>
      <c r="K20099" s="77"/>
      <c r="L20099" s="77"/>
      <c r="M20099" s="77"/>
    </row>
    <row r="20100" ht="15.75" customHeight="1">
      <c r="A20100" s="79">
        <f t="shared" si="3"/>
        <v>62102</v>
      </c>
      <c r="H20100" s="77"/>
      <c r="I20100" s="77"/>
      <c r="J20100" s="77"/>
      <c r="K20100" s="77"/>
      <c r="L20100" s="77"/>
      <c r="M20100" s="77"/>
    </row>
    <row r="20101" ht="15.75" customHeight="1">
      <c r="A20101" s="79">
        <f t="shared" si="3"/>
        <v>62103</v>
      </c>
      <c r="H20101" s="77"/>
      <c r="I20101" s="77"/>
      <c r="J20101" s="77"/>
      <c r="K20101" s="77"/>
      <c r="L20101" s="77"/>
      <c r="M20101" s="77"/>
    </row>
    <row r="20102" ht="15.75" customHeight="1">
      <c r="A20102" s="79">
        <f t="shared" si="3"/>
        <v>62104</v>
      </c>
      <c r="H20102" s="77"/>
      <c r="I20102" s="77"/>
      <c r="J20102" s="77"/>
      <c r="K20102" s="77"/>
      <c r="L20102" s="77"/>
      <c r="M20102" s="77"/>
    </row>
    <row r="20103" ht="15.75" customHeight="1">
      <c r="A20103" s="79">
        <f t="shared" si="3"/>
        <v>62105</v>
      </c>
      <c r="H20103" s="77"/>
      <c r="I20103" s="77"/>
      <c r="J20103" s="77"/>
      <c r="K20103" s="77"/>
      <c r="L20103" s="77"/>
      <c r="M20103" s="77"/>
    </row>
    <row r="20104" ht="15.75" customHeight="1">
      <c r="A20104" s="79">
        <f t="shared" si="3"/>
        <v>62106</v>
      </c>
      <c r="H20104" s="77"/>
      <c r="I20104" s="77"/>
      <c r="J20104" s="77"/>
      <c r="K20104" s="77"/>
      <c r="L20104" s="77"/>
      <c r="M20104" s="77"/>
    </row>
    <row r="20105" ht="15.75" customHeight="1">
      <c r="A20105" s="79">
        <f t="shared" si="3"/>
        <v>62107</v>
      </c>
      <c r="H20105" s="77"/>
      <c r="I20105" s="77"/>
      <c r="J20105" s="77"/>
      <c r="K20105" s="77"/>
      <c r="L20105" s="77"/>
      <c r="M20105" s="77"/>
    </row>
    <row r="20106" ht="15.75" customHeight="1">
      <c r="A20106" s="79">
        <f t="shared" si="3"/>
        <v>62108</v>
      </c>
      <c r="H20106" s="77"/>
      <c r="I20106" s="77"/>
      <c r="J20106" s="77"/>
      <c r="K20106" s="77"/>
      <c r="L20106" s="77"/>
      <c r="M20106" s="77"/>
    </row>
    <row r="20107" ht="15.75" customHeight="1">
      <c r="A20107" s="79">
        <f t="shared" si="3"/>
        <v>62109</v>
      </c>
      <c r="H20107" s="77"/>
      <c r="I20107" s="77"/>
      <c r="J20107" s="77"/>
      <c r="K20107" s="77"/>
      <c r="L20107" s="77"/>
      <c r="M20107" s="77"/>
    </row>
    <row r="20108" ht="15.75" customHeight="1">
      <c r="A20108" s="79">
        <f t="shared" si="3"/>
        <v>62110</v>
      </c>
      <c r="H20108" s="77"/>
      <c r="I20108" s="77"/>
      <c r="J20108" s="77"/>
      <c r="K20108" s="77"/>
      <c r="L20108" s="77"/>
      <c r="M20108" s="77"/>
    </row>
    <row r="20109" ht="15.75" customHeight="1">
      <c r="A20109" s="79">
        <f t="shared" si="3"/>
        <v>62111</v>
      </c>
      <c r="H20109" s="77"/>
      <c r="I20109" s="77"/>
      <c r="J20109" s="77"/>
      <c r="K20109" s="77"/>
      <c r="L20109" s="77"/>
      <c r="M20109" s="77"/>
    </row>
    <row r="20110" ht="15.75" customHeight="1">
      <c r="A20110" s="79">
        <f t="shared" si="3"/>
        <v>62112</v>
      </c>
      <c r="H20110" s="77"/>
      <c r="I20110" s="77"/>
      <c r="J20110" s="77"/>
      <c r="K20110" s="77"/>
      <c r="L20110" s="77"/>
      <c r="M20110" s="77"/>
    </row>
    <row r="20111" ht="15.75" customHeight="1">
      <c r="A20111" s="79">
        <f t="shared" si="3"/>
        <v>62113</v>
      </c>
      <c r="H20111" s="77"/>
      <c r="I20111" s="77"/>
      <c r="J20111" s="77"/>
      <c r="K20111" s="77"/>
      <c r="L20111" s="77"/>
      <c r="M20111" s="77"/>
    </row>
    <row r="20112" ht="15.75" customHeight="1">
      <c r="A20112" s="79">
        <f t="shared" si="3"/>
        <v>62114</v>
      </c>
      <c r="H20112" s="77"/>
      <c r="I20112" s="77"/>
      <c r="J20112" s="77"/>
      <c r="K20112" s="77"/>
      <c r="L20112" s="77"/>
      <c r="M20112" s="77"/>
    </row>
    <row r="20113" ht="15.75" customHeight="1">
      <c r="A20113" s="79">
        <f t="shared" si="3"/>
        <v>62115</v>
      </c>
      <c r="H20113" s="77"/>
      <c r="I20113" s="77"/>
      <c r="J20113" s="77"/>
      <c r="K20113" s="77"/>
      <c r="L20113" s="77"/>
      <c r="M20113" s="77"/>
    </row>
    <row r="20114" ht="15.75" customHeight="1">
      <c r="A20114" s="79">
        <f t="shared" si="3"/>
        <v>62116</v>
      </c>
      <c r="H20114" s="77"/>
      <c r="I20114" s="77"/>
      <c r="J20114" s="77"/>
      <c r="K20114" s="77"/>
      <c r="L20114" s="77"/>
      <c r="M20114" s="77"/>
    </row>
    <row r="20115" ht="15.75" customHeight="1">
      <c r="A20115" s="79">
        <f t="shared" si="3"/>
        <v>62117</v>
      </c>
      <c r="H20115" s="77"/>
      <c r="I20115" s="77"/>
      <c r="J20115" s="77"/>
      <c r="K20115" s="77"/>
      <c r="L20115" s="77"/>
      <c r="M20115" s="77"/>
    </row>
    <row r="20116" ht="15.75" customHeight="1">
      <c r="A20116" s="79">
        <f t="shared" si="3"/>
        <v>62118</v>
      </c>
      <c r="H20116" s="77"/>
      <c r="I20116" s="77"/>
      <c r="J20116" s="77"/>
      <c r="K20116" s="77"/>
      <c r="L20116" s="77"/>
      <c r="M20116" s="77"/>
    </row>
    <row r="20117" ht="15.75" customHeight="1">
      <c r="A20117" s="79">
        <f t="shared" si="3"/>
        <v>62119</v>
      </c>
      <c r="H20117" s="77"/>
      <c r="I20117" s="77"/>
      <c r="J20117" s="77"/>
      <c r="K20117" s="77"/>
      <c r="L20117" s="77"/>
      <c r="M20117" s="77"/>
    </row>
    <row r="20118" ht="15.75" customHeight="1">
      <c r="A20118" s="79">
        <f t="shared" si="3"/>
        <v>62120</v>
      </c>
      <c r="H20118" s="77"/>
      <c r="I20118" s="77"/>
      <c r="J20118" s="77"/>
      <c r="K20118" s="77"/>
      <c r="L20118" s="77"/>
      <c r="M20118" s="77"/>
    </row>
    <row r="20119" ht="15.75" customHeight="1">
      <c r="A20119" s="79">
        <f t="shared" si="3"/>
        <v>62121</v>
      </c>
      <c r="H20119" s="77"/>
      <c r="I20119" s="77"/>
      <c r="J20119" s="77"/>
      <c r="K20119" s="77"/>
      <c r="L20119" s="77"/>
      <c r="M20119" s="77"/>
    </row>
    <row r="20120" ht="15.75" customHeight="1">
      <c r="A20120" s="79">
        <f t="shared" si="3"/>
        <v>62122</v>
      </c>
      <c r="H20120" s="77"/>
      <c r="I20120" s="77"/>
      <c r="J20120" s="77"/>
      <c r="K20120" s="77"/>
      <c r="L20120" s="77"/>
      <c r="M20120" s="77"/>
    </row>
    <row r="20121" ht="15.75" customHeight="1">
      <c r="A20121" s="79">
        <f t="shared" si="3"/>
        <v>62123</v>
      </c>
      <c r="H20121" s="77"/>
      <c r="I20121" s="77"/>
      <c r="J20121" s="77"/>
      <c r="K20121" s="77"/>
      <c r="L20121" s="77"/>
      <c r="M20121" s="77"/>
    </row>
    <row r="20122" ht="15.75" customHeight="1">
      <c r="A20122" s="79">
        <f t="shared" si="3"/>
        <v>62124</v>
      </c>
      <c r="H20122" s="77"/>
      <c r="I20122" s="77"/>
      <c r="J20122" s="77"/>
      <c r="K20122" s="77"/>
      <c r="L20122" s="77"/>
      <c r="M20122" s="77"/>
    </row>
    <row r="20123" ht="15.75" customHeight="1">
      <c r="A20123" s="79">
        <f t="shared" si="3"/>
        <v>62125</v>
      </c>
      <c r="H20123" s="77"/>
      <c r="I20123" s="77"/>
      <c r="J20123" s="77"/>
      <c r="K20123" s="77"/>
      <c r="L20123" s="77"/>
      <c r="M20123" s="77"/>
    </row>
    <row r="20124" ht="15.75" customHeight="1">
      <c r="A20124" s="79">
        <f t="shared" si="3"/>
        <v>62126</v>
      </c>
      <c r="H20124" s="77"/>
      <c r="I20124" s="77"/>
      <c r="J20124" s="77"/>
      <c r="K20124" s="77"/>
      <c r="L20124" s="77"/>
      <c r="M20124" s="77"/>
    </row>
    <row r="20125" ht="15.75" customHeight="1">
      <c r="A20125" s="79">
        <f t="shared" si="3"/>
        <v>62127</v>
      </c>
      <c r="H20125" s="77"/>
      <c r="I20125" s="77"/>
      <c r="J20125" s="77"/>
      <c r="K20125" s="77"/>
      <c r="L20125" s="77"/>
      <c r="M20125" s="77"/>
    </row>
    <row r="20126" ht="15.75" customHeight="1">
      <c r="A20126" s="79">
        <f t="shared" si="3"/>
        <v>62128</v>
      </c>
      <c r="H20126" s="77"/>
      <c r="I20126" s="77"/>
      <c r="J20126" s="77"/>
      <c r="K20126" s="77"/>
      <c r="L20126" s="77"/>
      <c r="M20126" s="77"/>
    </row>
    <row r="20127" ht="15.75" customHeight="1">
      <c r="A20127" s="79">
        <f t="shared" si="3"/>
        <v>62129</v>
      </c>
      <c r="H20127" s="77"/>
      <c r="I20127" s="77"/>
      <c r="J20127" s="77"/>
      <c r="K20127" s="77"/>
      <c r="L20127" s="77"/>
      <c r="M20127" s="77"/>
    </row>
    <row r="20128" ht="15.75" customHeight="1">
      <c r="A20128" s="79">
        <f t="shared" si="3"/>
        <v>62130</v>
      </c>
      <c r="H20128" s="77"/>
      <c r="I20128" s="77"/>
      <c r="J20128" s="77"/>
      <c r="K20128" s="77"/>
      <c r="L20128" s="77"/>
      <c r="M20128" s="77"/>
    </row>
    <row r="20129" ht="15.75" customHeight="1">
      <c r="A20129" s="79">
        <f t="shared" si="3"/>
        <v>62131</v>
      </c>
      <c r="H20129" s="77"/>
      <c r="I20129" s="77"/>
      <c r="J20129" s="77"/>
      <c r="K20129" s="77"/>
      <c r="L20129" s="77"/>
      <c r="M20129" s="77"/>
    </row>
    <row r="20130" ht="15.75" customHeight="1">
      <c r="A20130" s="79">
        <f t="shared" si="3"/>
        <v>62132</v>
      </c>
      <c r="H20130" s="77"/>
      <c r="I20130" s="77"/>
      <c r="J20130" s="77"/>
      <c r="K20130" s="77"/>
      <c r="L20130" s="77"/>
      <c r="M20130" s="77"/>
    </row>
    <row r="20131" ht="15.75" customHeight="1">
      <c r="A20131" s="79">
        <f t="shared" si="3"/>
        <v>62133</v>
      </c>
      <c r="H20131" s="77"/>
      <c r="I20131" s="77"/>
      <c r="J20131" s="77"/>
      <c r="K20131" s="77"/>
      <c r="L20131" s="77"/>
      <c r="M20131" s="77"/>
    </row>
    <row r="20132" ht="15.75" customHeight="1">
      <c r="A20132" s="79">
        <f t="shared" si="3"/>
        <v>62134</v>
      </c>
      <c r="H20132" s="77"/>
      <c r="I20132" s="77"/>
      <c r="J20132" s="77"/>
      <c r="K20132" s="77"/>
      <c r="L20132" s="77"/>
      <c r="M20132" s="77"/>
    </row>
    <row r="20133" ht="15.75" customHeight="1">
      <c r="A20133" s="79">
        <f t="shared" si="3"/>
        <v>62135</v>
      </c>
      <c r="H20133" s="77"/>
      <c r="I20133" s="77"/>
      <c r="J20133" s="77"/>
      <c r="K20133" s="77"/>
      <c r="L20133" s="77"/>
      <c r="M20133" s="77"/>
    </row>
    <row r="20134" ht="15.75" customHeight="1">
      <c r="A20134" s="79">
        <f t="shared" si="3"/>
        <v>62136</v>
      </c>
      <c r="H20134" s="77"/>
      <c r="I20134" s="77"/>
      <c r="J20134" s="77"/>
      <c r="K20134" s="77"/>
      <c r="L20134" s="77"/>
      <c r="M20134" s="77"/>
    </row>
    <row r="20135" ht="15.75" customHeight="1">
      <c r="A20135" s="79">
        <f t="shared" si="3"/>
        <v>62137</v>
      </c>
      <c r="H20135" s="77"/>
      <c r="I20135" s="77"/>
      <c r="J20135" s="77"/>
      <c r="K20135" s="77"/>
      <c r="L20135" s="77"/>
      <c r="M20135" s="77"/>
    </row>
    <row r="20136" ht="15.75" customHeight="1">
      <c r="A20136" s="79">
        <f t="shared" si="3"/>
        <v>62138</v>
      </c>
      <c r="H20136" s="77"/>
      <c r="I20136" s="77"/>
      <c r="J20136" s="77"/>
      <c r="K20136" s="77"/>
      <c r="L20136" s="77"/>
      <c r="M20136" s="77"/>
    </row>
    <row r="20137" ht="15.75" customHeight="1">
      <c r="A20137" s="79">
        <f t="shared" si="3"/>
        <v>62139</v>
      </c>
      <c r="H20137" s="77"/>
      <c r="I20137" s="77"/>
      <c r="J20137" s="77"/>
      <c r="K20137" s="77"/>
      <c r="L20137" s="77"/>
      <c r="M20137" s="77"/>
    </row>
    <row r="20138" ht="15.75" customHeight="1">
      <c r="A20138" s="79">
        <f t="shared" si="3"/>
        <v>62140</v>
      </c>
      <c r="H20138" s="77"/>
      <c r="I20138" s="77"/>
      <c r="J20138" s="77"/>
      <c r="K20138" s="77"/>
      <c r="L20138" s="77"/>
      <c r="M20138" s="77"/>
    </row>
    <row r="20139" ht="15.75" customHeight="1">
      <c r="A20139" s="79">
        <f t="shared" si="3"/>
        <v>62141</v>
      </c>
      <c r="H20139" s="77"/>
      <c r="I20139" s="77"/>
      <c r="J20139" s="77"/>
      <c r="K20139" s="77"/>
      <c r="L20139" s="77"/>
      <c r="M20139" s="77"/>
    </row>
    <row r="20140" ht="15.75" customHeight="1">
      <c r="A20140" s="79">
        <f t="shared" si="3"/>
        <v>62142</v>
      </c>
      <c r="H20140" s="77"/>
      <c r="I20140" s="77"/>
      <c r="J20140" s="77"/>
      <c r="K20140" s="77"/>
      <c r="L20140" s="77"/>
      <c r="M20140" s="77"/>
    </row>
    <row r="20141" ht="15.75" customHeight="1">
      <c r="A20141" s="79">
        <f t="shared" si="3"/>
        <v>62143</v>
      </c>
      <c r="H20141" s="77"/>
      <c r="I20141" s="77"/>
      <c r="J20141" s="77"/>
      <c r="K20141" s="77"/>
      <c r="L20141" s="77"/>
      <c r="M20141" s="77"/>
    </row>
    <row r="20142" ht="15.75" customHeight="1">
      <c r="A20142" s="79">
        <f t="shared" si="3"/>
        <v>62144</v>
      </c>
      <c r="H20142" s="77"/>
      <c r="I20142" s="77"/>
      <c r="J20142" s="77"/>
      <c r="K20142" s="77"/>
      <c r="L20142" s="77"/>
      <c r="M20142" s="77"/>
    </row>
    <row r="20143" ht="15.75" customHeight="1">
      <c r="A20143" s="79">
        <f t="shared" si="3"/>
        <v>62145</v>
      </c>
      <c r="H20143" s="77"/>
      <c r="I20143" s="77"/>
      <c r="J20143" s="77"/>
      <c r="K20143" s="77"/>
      <c r="L20143" s="77"/>
      <c r="M20143" s="77"/>
    </row>
    <row r="20144" ht="15.75" customHeight="1">
      <c r="A20144" s="79">
        <f t="shared" si="3"/>
        <v>62146</v>
      </c>
      <c r="H20144" s="77"/>
      <c r="I20144" s="77"/>
      <c r="J20144" s="77"/>
      <c r="K20144" s="77"/>
      <c r="L20144" s="77"/>
      <c r="M20144" s="77"/>
    </row>
    <row r="20145" ht="15.75" customHeight="1">
      <c r="A20145" s="79">
        <f t="shared" si="3"/>
        <v>62147</v>
      </c>
      <c r="H20145" s="77"/>
      <c r="I20145" s="77"/>
      <c r="J20145" s="77"/>
      <c r="K20145" s="77"/>
      <c r="L20145" s="77"/>
      <c r="M20145" s="77"/>
    </row>
    <row r="20146" ht="15.75" customHeight="1">
      <c r="A20146" s="79">
        <f t="shared" si="3"/>
        <v>62148</v>
      </c>
      <c r="H20146" s="77"/>
      <c r="I20146" s="77"/>
      <c r="J20146" s="77"/>
      <c r="K20146" s="77"/>
      <c r="L20146" s="77"/>
      <c r="M20146" s="77"/>
    </row>
    <row r="20147" ht="15.75" customHeight="1">
      <c r="A20147" s="79">
        <f t="shared" si="3"/>
        <v>62149</v>
      </c>
      <c r="H20147" s="77"/>
      <c r="I20147" s="77"/>
      <c r="J20147" s="77"/>
      <c r="K20147" s="77"/>
      <c r="L20147" s="77"/>
      <c r="M20147" s="77"/>
    </row>
    <row r="20148" ht="15.75" customHeight="1">
      <c r="A20148" s="79">
        <f t="shared" si="3"/>
        <v>62150</v>
      </c>
      <c r="H20148" s="77"/>
      <c r="I20148" s="77"/>
      <c r="J20148" s="77"/>
      <c r="K20148" s="77"/>
      <c r="L20148" s="77"/>
      <c r="M20148" s="77"/>
    </row>
    <row r="20149" ht="15.75" customHeight="1">
      <c r="A20149" s="79">
        <f t="shared" si="3"/>
        <v>62151</v>
      </c>
      <c r="H20149" s="77"/>
      <c r="I20149" s="77"/>
      <c r="J20149" s="77"/>
      <c r="K20149" s="77"/>
      <c r="L20149" s="77"/>
      <c r="M20149" s="77"/>
    </row>
    <row r="20150" ht="15.75" customHeight="1">
      <c r="A20150" s="79">
        <f t="shared" si="3"/>
        <v>62152</v>
      </c>
      <c r="H20150" s="77"/>
      <c r="I20150" s="77"/>
      <c r="J20150" s="77"/>
      <c r="K20150" s="77"/>
      <c r="L20150" s="77"/>
      <c r="M20150" s="77"/>
    </row>
    <row r="20151" ht="15.75" customHeight="1">
      <c r="A20151" s="79">
        <f t="shared" si="3"/>
        <v>62153</v>
      </c>
      <c r="H20151" s="77"/>
      <c r="I20151" s="77"/>
      <c r="J20151" s="77"/>
      <c r="K20151" s="77"/>
      <c r="L20151" s="77"/>
      <c r="M20151" s="77"/>
    </row>
    <row r="20152" ht="15.75" customHeight="1">
      <c r="A20152" s="79">
        <f t="shared" si="3"/>
        <v>62154</v>
      </c>
      <c r="H20152" s="77"/>
      <c r="I20152" s="77"/>
      <c r="J20152" s="77"/>
      <c r="K20152" s="77"/>
      <c r="L20152" s="77"/>
      <c r="M20152" s="77"/>
    </row>
    <row r="20153" ht="15.75" customHeight="1">
      <c r="A20153" s="79">
        <f t="shared" si="3"/>
        <v>62155</v>
      </c>
      <c r="H20153" s="77"/>
      <c r="I20153" s="77"/>
      <c r="J20153" s="77"/>
      <c r="K20153" s="77"/>
      <c r="L20153" s="77"/>
      <c r="M20153" s="77"/>
    </row>
    <row r="20154" ht="15.75" customHeight="1">
      <c r="A20154" s="79">
        <f t="shared" si="3"/>
        <v>62156</v>
      </c>
      <c r="H20154" s="77"/>
      <c r="I20154" s="77"/>
      <c r="J20154" s="77"/>
      <c r="K20154" s="77"/>
      <c r="L20154" s="77"/>
      <c r="M20154" s="77"/>
    </row>
    <row r="20155" ht="15.75" customHeight="1">
      <c r="A20155" s="79">
        <f t="shared" si="3"/>
        <v>62157</v>
      </c>
      <c r="H20155" s="77"/>
      <c r="I20155" s="77"/>
      <c r="J20155" s="77"/>
      <c r="K20155" s="77"/>
      <c r="L20155" s="77"/>
      <c r="M20155" s="77"/>
    </row>
    <row r="20156" ht="15.75" customHeight="1">
      <c r="A20156" s="79">
        <f t="shared" si="3"/>
        <v>62158</v>
      </c>
      <c r="H20156" s="77"/>
      <c r="I20156" s="77"/>
      <c r="J20156" s="77"/>
      <c r="K20156" s="77"/>
      <c r="L20156" s="77"/>
      <c r="M20156" s="77"/>
    </row>
    <row r="20157" ht="15.75" customHeight="1">
      <c r="A20157" s="79">
        <f t="shared" si="3"/>
        <v>62159</v>
      </c>
      <c r="H20157" s="77"/>
      <c r="I20157" s="77"/>
      <c r="J20157" s="77"/>
      <c r="K20157" s="77"/>
      <c r="L20157" s="77"/>
      <c r="M20157" s="77"/>
    </row>
    <row r="20158" ht="15.75" customHeight="1">
      <c r="A20158" s="79">
        <f t="shared" si="3"/>
        <v>62160</v>
      </c>
      <c r="H20158" s="77"/>
      <c r="I20158" s="77"/>
      <c r="J20158" s="77"/>
      <c r="K20158" s="77"/>
      <c r="L20158" s="77"/>
      <c r="M20158" s="77"/>
    </row>
    <row r="20159" ht="15.75" customHeight="1">
      <c r="A20159" s="79">
        <f t="shared" si="3"/>
        <v>62161</v>
      </c>
      <c r="H20159" s="77"/>
      <c r="I20159" s="77"/>
      <c r="J20159" s="77"/>
      <c r="K20159" s="77"/>
      <c r="L20159" s="77"/>
      <c r="M20159" s="77"/>
    </row>
    <row r="20160" ht="15.75" customHeight="1">
      <c r="A20160" s="79">
        <f t="shared" si="3"/>
        <v>62162</v>
      </c>
      <c r="H20160" s="77"/>
      <c r="I20160" s="77"/>
      <c r="J20160" s="77"/>
      <c r="K20160" s="77"/>
      <c r="L20160" s="77"/>
      <c r="M20160" s="77"/>
    </row>
    <row r="20161" ht="15.75" customHeight="1">
      <c r="A20161" s="79">
        <f t="shared" si="3"/>
        <v>62163</v>
      </c>
      <c r="H20161" s="77"/>
      <c r="I20161" s="77"/>
      <c r="J20161" s="77"/>
      <c r="K20161" s="77"/>
      <c r="L20161" s="77"/>
      <c r="M20161" s="77"/>
    </row>
    <row r="20162" ht="15.75" customHeight="1">
      <c r="A20162" s="79">
        <f t="shared" si="3"/>
        <v>62164</v>
      </c>
      <c r="H20162" s="77"/>
      <c r="I20162" s="77"/>
      <c r="J20162" s="77"/>
      <c r="K20162" s="77"/>
      <c r="L20162" s="77"/>
      <c r="M20162" s="77"/>
    </row>
    <row r="20163" ht="15.75" customHeight="1">
      <c r="A20163" s="79">
        <f t="shared" si="3"/>
        <v>62165</v>
      </c>
      <c r="H20163" s="77"/>
      <c r="I20163" s="77"/>
      <c r="J20163" s="77"/>
      <c r="K20163" s="77"/>
      <c r="L20163" s="77"/>
      <c r="M20163" s="77"/>
    </row>
    <row r="20164" ht="15.75" customHeight="1">
      <c r="A20164" s="79">
        <f t="shared" si="3"/>
        <v>62166</v>
      </c>
      <c r="H20164" s="77"/>
      <c r="I20164" s="77"/>
      <c r="J20164" s="77"/>
      <c r="K20164" s="77"/>
      <c r="L20164" s="77"/>
      <c r="M20164" s="77"/>
    </row>
    <row r="20165" ht="15.75" customHeight="1">
      <c r="A20165" s="79">
        <f t="shared" si="3"/>
        <v>62167</v>
      </c>
      <c r="H20165" s="77"/>
      <c r="I20165" s="77"/>
      <c r="J20165" s="77"/>
      <c r="K20165" s="77"/>
      <c r="L20165" s="77"/>
      <c r="M20165" s="77"/>
    </row>
    <row r="20166" ht="15.75" customHeight="1">
      <c r="A20166" s="79">
        <f t="shared" si="3"/>
        <v>62168</v>
      </c>
      <c r="H20166" s="77"/>
      <c r="I20166" s="77"/>
      <c r="J20166" s="77"/>
      <c r="K20166" s="77"/>
      <c r="L20166" s="77"/>
      <c r="M20166" s="77"/>
    </row>
    <row r="20167" ht="15.75" customHeight="1">
      <c r="A20167" s="79">
        <f t="shared" si="3"/>
        <v>62169</v>
      </c>
      <c r="H20167" s="77"/>
      <c r="I20167" s="77"/>
      <c r="J20167" s="77"/>
      <c r="K20167" s="77"/>
      <c r="L20167" s="77"/>
      <c r="M20167" s="77"/>
    </row>
    <row r="20168" ht="15.75" customHeight="1">
      <c r="A20168" s="79">
        <f t="shared" si="3"/>
        <v>62170</v>
      </c>
      <c r="H20168" s="77"/>
      <c r="I20168" s="77"/>
      <c r="J20168" s="77"/>
      <c r="K20168" s="77"/>
      <c r="L20168" s="77"/>
      <c r="M20168" s="77"/>
    </row>
    <row r="20169" ht="15.75" customHeight="1">
      <c r="A20169" s="79">
        <f t="shared" si="3"/>
        <v>62171</v>
      </c>
      <c r="H20169" s="77"/>
      <c r="I20169" s="77"/>
      <c r="J20169" s="77"/>
      <c r="K20169" s="77"/>
      <c r="L20169" s="77"/>
      <c r="M20169" s="77"/>
    </row>
    <row r="20170" ht="15.75" customHeight="1">
      <c r="A20170" s="79">
        <f t="shared" si="3"/>
        <v>62172</v>
      </c>
      <c r="H20170" s="77"/>
      <c r="I20170" s="77"/>
      <c r="J20170" s="77"/>
      <c r="K20170" s="77"/>
      <c r="L20170" s="77"/>
      <c r="M20170" s="77"/>
    </row>
    <row r="20171" ht="15.75" customHeight="1">
      <c r="A20171" s="79">
        <f t="shared" si="3"/>
        <v>62173</v>
      </c>
      <c r="H20171" s="77"/>
      <c r="I20171" s="77"/>
      <c r="J20171" s="77"/>
      <c r="K20171" s="77"/>
      <c r="L20171" s="77"/>
      <c r="M20171" s="77"/>
    </row>
    <row r="20172" ht="15.75" customHeight="1">
      <c r="A20172" s="79">
        <f t="shared" si="3"/>
        <v>62174</v>
      </c>
      <c r="H20172" s="77"/>
      <c r="I20172" s="77"/>
      <c r="J20172" s="77"/>
      <c r="K20172" s="77"/>
      <c r="L20172" s="77"/>
      <c r="M20172" s="77"/>
    </row>
    <row r="20173" ht="15.75" customHeight="1">
      <c r="A20173" s="79">
        <f t="shared" si="3"/>
        <v>62175</v>
      </c>
      <c r="H20173" s="77"/>
      <c r="I20173" s="77"/>
      <c r="J20173" s="77"/>
      <c r="K20173" s="77"/>
      <c r="L20173" s="77"/>
      <c r="M20173" s="77"/>
    </row>
    <row r="20174" ht="15.75" customHeight="1">
      <c r="A20174" s="79">
        <f t="shared" si="3"/>
        <v>62176</v>
      </c>
      <c r="H20174" s="77"/>
      <c r="I20174" s="77"/>
      <c r="J20174" s="77"/>
      <c r="K20174" s="77"/>
      <c r="L20174" s="77"/>
      <c r="M20174" s="77"/>
    </row>
    <row r="20175" ht="15.75" customHeight="1">
      <c r="A20175" s="79">
        <f t="shared" si="3"/>
        <v>62177</v>
      </c>
      <c r="H20175" s="77"/>
      <c r="I20175" s="77"/>
      <c r="J20175" s="77"/>
      <c r="K20175" s="77"/>
      <c r="L20175" s="77"/>
      <c r="M20175" s="77"/>
    </row>
    <row r="20176" ht="15.75" customHeight="1">
      <c r="A20176" s="79">
        <f t="shared" si="3"/>
        <v>62178</v>
      </c>
      <c r="H20176" s="77"/>
      <c r="I20176" s="77"/>
      <c r="J20176" s="77"/>
      <c r="K20176" s="77"/>
      <c r="L20176" s="77"/>
      <c r="M20176" s="77"/>
    </row>
    <row r="20177" ht="15.75" customHeight="1">
      <c r="A20177" s="79">
        <f t="shared" si="3"/>
        <v>62179</v>
      </c>
      <c r="H20177" s="77"/>
      <c r="I20177" s="77"/>
      <c r="J20177" s="77"/>
      <c r="K20177" s="77"/>
      <c r="L20177" s="77"/>
      <c r="M20177" s="77"/>
    </row>
    <row r="20178" ht="15.75" customHeight="1">
      <c r="A20178" s="79">
        <f t="shared" si="3"/>
        <v>62180</v>
      </c>
      <c r="H20178" s="77"/>
      <c r="I20178" s="77"/>
      <c r="J20178" s="77"/>
      <c r="K20178" s="77"/>
      <c r="L20178" s="77"/>
      <c r="M20178" s="77"/>
    </row>
    <row r="20179" ht="15.75" customHeight="1">
      <c r="A20179" s="79">
        <f t="shared" si="3"/>
        <v>62181</v>
      </c>
      <c r="H20179" s="77"/>
      <c r="I20179" s="77"/>
      <c r="J20179" s="77"/>
      <c r="K20179" s="77"/>
      <c r="L20179" s="77"/>
      <c r="M20179" s="77"/>
    </row>
    <row r="20180" ht="15.75" customHeight="1">
      <c r="A20180" s="79">
        <f t="shared" si="3"/>
        <v>62182</v>
      </c>
      <c r="H20180" s="77"/>
      <c r="I20180" s="77"/>
      <c r="J20180" s="77"/>
      <c r="K20180" s="77"/>
      <c r="L20180" s="77"/>
      <c r="M20180" s="77"/>
    </row>
    <row r="20181" ht="15.75" customHeight="1">
      <c r="A20181" s="79">
        <f t="shared" si="3"/>
        <v>62183</v>
      </c>
      <c r="H20181" s="77"/>
      <c r="I20181" s="77"/>
      <c r="J20181" s="77"/>
      <c r="K20181" s="77"/>
      <c r="L20181" s="77"/>
      <c r="M20181" s="77"/>
    </row>
    <row r="20182" ht="15.75" customHeight="1">
      <c r="A20182" s="79">
        <f t="shared" si="3"/>
        <v>62184</v>
      </c>
      <c r="H20182" s="77"/>
      <c r="I20182" s="77"/>
      <c r="J20182" s="77"/>
      <c r="K20182" s="77"/>
      <c r="L20182" s="77"/>
      <c r="M20182" s="77"/>
    </row>
    <row r="20183" ht="15.75" customHeight="1">
      <c r="A20183" s="79">
        <f t="shared" si="3"/>
        <v>62185</v>
      </c>
      <c r="H20183" s="77"/>
      <c r="I20183" s="77"/>
      <c r="J20183" s="77"/>
      <c r="K20183" s="77"/>
      <c r="L20183" s="77"/>
      <c r="M20183" s="77"/>
    </row>
    <row r="20184" ht="15.75" customHeight="1">
      <c r="A20184" s="79">
        <f t="shared" si="3"/>
        <v>62186</v>
      </c>
      <c r="H20184" s="77"/>
      <c r="I20184" s="77"/>
      <c r="J20184" s="77"/>
      <c r="K20184" s="77"/>
      <c r="L20184" s="77"/>
      <c r="M20184" s="77"/>
    </row>
    <row r="20185" ht="15.75" customHeight="1">
      <c r="A20185" s="79">
        <f t="shared" si="3"/>
        <v>62187</v>
      </c>
      <c r="H20185" s="77"/>
      <c r="I20185" s="77"/>
      <c r="J20185" s="77"/>
      <c r="K20185" s="77"/>
      <c r="L20185" s="77"/>
      <c r="M20185" s="77"/>
    </row>
    <row r="20186" ht="15.75" customHeight="1">
      <c r="A20186" s="79">
        <f t="shared" si="3"/>
        <v>62188</v>
      </c>
      <c r="H20186" s="77"/>
      <c r="I20186" s="77"/>
      <c r="J20186" s="77"/>
      <c r="K20186" s="77"/>
      <c r="L20186" s="77"/>
      <c r="M20186" s="77"/>
    </row>
    <row r="20187" ht="15.75" customHeight="1">
      <c r="A20187" s="79">
        <f t="shared" si="3"/>
        <v>62189</v>
      </c>
      <c r="H20187" s="77"/>
      <c r="I20187" s="77"/>
      <c r="J20187" s="77"/>
      <c r="K20187" s="77"/>
      <c r="L20187" s="77"/>
      <c r="M20187" s="77"/>
    </row>
    <row r="20188" ht="15.75" customHeight="1">
      <c r="A20188" s="79">
        <f t="shared" si="3"/>
        <v>62190</v>
      </c>
      <c r="H20188" s="77"/>
      <c r="I20188" s="77"/>
      <c r="J20188" s="77"/>
      <c r="K20188" s="77"/>
      <c r="L20188" s="77"/>
      <c r="M20188" s="77"/>
    </row>
    <row r="20189" ht="15.75" customHeight="1">
      <c r="A20189" s="79">
        <f t="shared" si="3"/>
        <v>62191</v>
      </c>
      <c r="H20189" s="77"/>
      <c r="I20189" s="77"/>
      <c r="J20189" s="77"/>
      <c r="K20189" s="77"/>
      <c r="L20189" s="77"/>
      <c r="M20189" s="77"/>
    </row>
    <row r="20190" ht="15.75" customHeight="1">
      <c r="A20190" s="79">
        <f t="shared" si="3"/>
        <v>62192</v>
      </c>
      <c r="H20190" s="77"/>
      <c r="I20190" s="77"/>
      <c r="J20190" s="77"/>
      <c r="K20190" s="77"/>
      <c r="L20190" s="77"/>
      <c r="M20190" s="77"/>
    </row>
    <row r="20191" ht="15.75" customHeight="1">
      <c r="A20191" s="79">
        <f t="shared" si="3"/>
        <v>62193</v>
      </c>
      <c r="H20191" s="77"/>
      <c r="I20191" s="77"/>
      <c r="J20191" s="77"/>
      <c r="K20191" s="77"/>
      <c r="L20191" s="77"/>
      <c r="M20191" s="77"/>
    </row>
    <row r="20192" ht="15.75" customHeight="1">
      <c r="A20192" s="79">
        <f t="shared" si="3"/>
        <v>62194</v>
      </c>
      <c r="H20192" s="77"/>
      <c r="I20192" s="77"/>
      <c r="J20192" s="77"/>
      <c r="K20192" s="77"/>
      <c r="L20192" s="77"/>
      <c r="M20192" s="77"/>
    </row>
    <row r="20193" ht="15.75" customHeight="1">
      <c r="A20193" s="79">
        <f t="shared" si="3"/>
        <v>62195</v>
      </c>
      <c r="H20193" s="77"/>
      <c r="I20193" s="77"/>
      <c r="J20193" s="77"/>
      <c r="K20193" s="77"/>
      <c r="L20193" s="77"/>
      <c r="M20193" s="77"/>
    </row>
    <row r="20194" ht="15.75" customHeight="1">
      <c r="A20194" s="79">
        <f t="shared" si="3"/>
        <v>62196</v>
      </c>
      <c r="H20194" s="77"/>
      <c r="I20194" s="77"/>
      <c r="J20194" s="77"/>
      <c r="K20194" s="77"/>
      <c r="L20194" s="77"/>
      <c r="M20194" s="77"/>
    </row>
    <row r="20195" ht="15.75" customHeight="1">
      <c r="A20195" s="79">
        <f t="shared" si="3"/>
        <v>62197</v>
      </c>
      <c r="H20195" s="77"/>
      <c r="I20195" s="77"/>
      <c r="J20195" s="77"/>
      <c r="K20195" s="77"/>
      <c r="L20195" s="77"/>
      <c r="M20195" s="77"/>
    </row>
    <row r="20196" ht="15.75" customHeight="1">
      <c r="A20196" s="79">
        <f t="shared" si="3"/>
        <v>62198</v>
      </c>
      <c r="H20196" s="77"/>
      <c r="I20196" s="77"/>
      <c r="J20196" s="77"/>
      <c r="K20196" s="77"/>
      <c r="L20196" s="77"/>
      <c r="M20196" s="77"/>
    </row>
    <row r="20197" ht="15.75" customHeight="1">
      <c r="A20197" s="79">
        <f t="shared" si="3"/>
        <v>62199</v>
      </c>
      <c r="H20197" s="77"/>
      <c r="I20197" s="77"/>
      <c r="J20197" s="77"/>
      <c r="K20197" s="77"/>
      <c r="L20197" s="77"/>
      <c r="M20197" s="77"/>
    </row>
    <row r="20198" ht="15.75" customHeight="1">
      <c r="A20198" s="79">
        <f t="shared" si="3"/>
        <v>62200</v>
      </c>
      <c r="H20198" s="77"/>
      <c r="I20198" s="77"/>
      <c r="J20198" s="77"/>
      <c r="K20198" s="77"/>
      <c r="L20198" s="77"/>
      <c r="M20198" s="77"/>
    </row>
    <row r="20199" ht="15.75" customHeight="1">
      <c r="A20199" s="79">
        <f t="shared" si="3"/>
        <v>62201</v>
      </c>
      <c r="H20199" s="77"/>
      <c r="I20199" s="77"/>
      <c r="J20199" s="77"/>
      <c r="K20199" s="77"/>
      <c r="L20199" s="77"/>
      <c r="M20199" s="77"/>
    </row>
    <row r="20200" ht="15.75" customHeight="1">
      <c r="A20200" s="79">
        <f t="shared" si="3"/>
        <v>62202</v>
      </c>
      <c r="H20200" s="77"/>
      <c r="I20200" s="77"/>
      <c r="J20200" s="77"/>
      <c r="K20200" s="77"/>
      <c r="L20200" s="77"/>
      <c r="M20200" s="77"/>
    </row>
    <row r="20201" ht="15.75" customHeight="1">
      <c r="A20201" s="79">
        <f t="shared" si="3"/>
        <v>62203</v>
      </c>
      <c r="H20201" s="77"/>
      <c r="I20201" s="77"/>
      <c r="J20201" s="77"/>
      <c r="K20201" s="77"/>
      <c r="L20201" s="77"/>
      <c r="M20201" s="77"/>
    </row>
    <row r="20202" ht="15.75" customHeight="1">
      <c r="A20202" s="79">
        <f t="shared" si="3"/>
        <v>62204</v>
      </c>
      <c r="H20202" s="77"/>
      <c r="I20202" s="77"/>
      <c r="J20202" s="77"/>
      <c r="K20202" s="77"/>
      <c r="L20202" s="77"/>
      <c r="M20202" s="77"/>
    </row>
    <row r="20203" ht="15.75" customHeight="1">
      <c r="A20203" s="79">
        <f t="shared" si="3"/>
        <v>62205</v>
      </c>
      <c r="H20203" s="77"/>
      <c r="I20203" s="77"/>
      <c r="J20203" s="77"/>
      <c r="K20203" s="77"/>
      <c r="L20203" s="77"/>
      <c r="M20203" s="77"/>
    </row>
    <row r="20204" ht="15.75" customHeight="1">
      <c r="A20204" s="79">
        <f t="shared" si="3"/>
        <v>62206</v>
      </c>
      <c r="H20204" s="77"/>
      <c r="I20204" s="77"/>
      <c r="J20204" s="77"/>
      <c r="K20204" s="77"/>
      <c r="L20204" s="77"/>
      <c r="M20204" s="77"/>
    </row>
    <row r="20205" ht="15.75" customHeight="1">
      <c r="A20205" s="79">
        <f t="shared" si="3"/>
        <v>62207</v>
      </c>
      <c r="H20205" s="77"/>
      <c r="I20205" s="77"/>
      <c r="J20205" s="77"/>
      <c r="K20205" s="77"/>
      <c r="L20205" s="77"/>
      <c r="M20205" s="77"/>
    </row>
    <row r="20206" ht="15.75" customHeight="1">
      <c r="A20206" s="79">
        <f t="shared" si="3"/>
        <v>62208</v>
      </c>
      <c r="H20206" s="77"/>
      <c r="I20206" s="77"/>
      <c r="J20206" s="77"/>
      <c r="K20206" s="77"/>
      <c r="L20206" s="77"/>
      <c r="M20206" s="77"/>
    </row>
    <row r="20207" ht="15.75" customHeight="1">
      <c r="A20207" s="79">
        <f t="shared" si="3"/>
        <v>62209</v>
      </c>
      <c r="H20207" s="77"/>
      <c r="I20207" s="77"/>
      <c r="J20207" s="77"/>
      <c r="K20207" s="77"/>
      <c r="L20207" s="77"/>
      <c r="M20207" s="77"/>
    </row>
    <row r="20208" ht="15.75" customHeight="1">
      <c r="A20208" s="79">
        <f t="shared" si="3"/>
        <v>62210</v>
      </c>
      <c r="H20208" s="77"/>
      <c r="I20208" s="77"/>
      <c r="J20208" s="77"/>
      <c r="K20208" s="77"/>
      <c r="L20208" s="77"/>
      <c r="M20208" s="77"/>
    </row>
    <row r="20209" ht="15.75" customHeight="1">
      <c r="A20209" s="79">
        <f t="shared" si="3"/>
        <v>62211</v>
      </c>
      <c r="H20209" s="77"/>
      <c r="I20209" s="77"/>
      <c r="J20209" s="77"/>
      <c r="K20209" s="77"/>
      <c r="L20209" s="77"/>
      <c r="M20209" s="77"/>
    </row>
    <row r="20210" ht="15.75" customHeight="1">
      <c r="A20210" s="79">
        <f t="shared" si="3"/>
        <v>62212</v>
      </c>
      <c r="H20210" s="77"/>
      <c r="I20210" s="77"/>
      <c r="J20210" s="77"/>
      <c r="K20210" s="77"/>
      <c r="L20210" s="77"/>
      <c r="M20210" s="77"/>
    </row>
    <row r="20211" ht="15.75" customHeight="1">
      <c r="A20211" s="79">
        <f t="shared" si="3"/>
        <v>62213</v>
      </c>
      <c r="H20211" s="77"/>
      <c r="I20211" s="77"/>
      <c r="J20211" s="77"/>
      <c r="K20211" s="77"/>
      <c r="L20211" s="77"/>
      <c r="M20211" s="77"/>
    </row>
    <row r="20212" ht="15.75" customHeight="1">
      <c r="A20212" s="79">
        <f t="shared" si="3"/>
        <v>62214</v>
      </c>
      <c r="H20212" s="77"/>
      <c r="I20212" s="77"/>
      <c r="J20212" s="77"/>
      <c r="K20212" s="77"/>
      <c r="L20212" s="77"/>
      <c r="M20212" s="77"/>
    </row>
    <row r="20213" ht="15.75" customHeight="1">
      <c r="A20213" s="79">
        <f t="shared" si="3"/>
        <v>62215</v>
      </c>
      <c r="H20213" s="77"/>
      <c r="I20213" s="77"/>
      <c r="J20213" s="77"/>
      <c r="K20213" s="77"/>
      <c r="L20213" s="77"/>
      <c r="M20213" s="77"/>
    </row>
    <row r="20214" ht="15.75" customHeight="1">
      <c r="A20214" s="79">
        <f t="shared" si="3"/>
        <v>62216</v>
      </c>
      <c r="H20214" s="77"/>
      <c r="I20214" s="77"/>
      <c r="J20214" s="77"/>
      <c r="K20214" s="77"/>
      <c r="L20214" s="77"/>
      <c r="M20214" s="77"/>
    </row>
    <row r="20215" ht="15.75" customHeight="1">
      <c r="A20215" s="79">
        <f t="shared" si="3"/>
        <v>62217</v>
      </c>
      <c r="H20215" s="77"/>
      <c r="I20215" s="77"/>
      <c r="J20215" s="77"/>
      <c r="K20215" s="77"/>
      <c r="L20215" s="77"/>
      <c r="M20215" s="77"/>
    </row>
    <row r="20216" ht="15.75" customHeight="1">
      <c r="A20216" s="79">
        <f t="shared" si="3"/>
        <v>62218</v>
      </c>
      <c r="H20216" s="77"/>
      <c r="I20216" s="77"/>
      <c r="J20216" s="77"/>
      <c r="K20216" s="77"/>
      <c r="L20216" s="77"/>
      <c r="M20216" s="77"/>
    </row>
    <row r="20217" ht="15.75" customHeight="1">
      <c r="A20217" s="79">
        <f t="shared" si="3"/>
        <v>62219</v>
      </c>
      <c r="H20217" s="77"/>
      <c r="I20217" s="77"/>
      <c r="J20217" s="77"/>
      <c r="K20217" s="77"/>
      <c r="L20217" s="77"/>
      <c r="M20217" s="77"/>
    </row>
    <row r="20218" ht="15.75" customHeight="1">
      <c r="A20218" s="79">
        <f t="shared" si="3"/>
        <v>62220</v>
      </c>
      <c r="H20218" s="77"/>
      <c r="I20218" s="77"/>
      <c r="J20218" s="77"/>
      <c r="K20218" s="77"/>
      <c r="L20218" s="77"/>
      <c r="M20218" s="77"/>
    </row>
    <row r="20219" ht="15.75" customHeight="1">
      <c r="A20219" s="79">
        <f t="shared" si="3"/>
        <v>62221</v>
      </c>
      <c r="H20219" s="77"/>
      <c r="I20219" s="77"/>
      <c r="J20219" s="77"/>
      <c r="K20219" s="77"/>
      <c r="L20219" s="77"/>
      <c r="M20219" s="77"/>
    </row>
    <row r="20220" ht="15.75" customHeight="1">
      <c r="A20220" s="79">
        <f t="shared" si="3"/>
        <v>62222</v>
      </c>
      <c r="H20220" s="77"/>
      <c r="I20220" s="77"/>
      <c r="J20220" s="77"/>
      <c r="K20220" s="77"/>
      <c r="L20220" s="77"/>
      <c r="M20220" s="77"/>
    </row>
    <row r="20221" ht="15.75" customHeight="1">
      <c r="A20221" s="79">
        <f t="shared" si="3"/>
        <v>62223</v>
      </c>
      <c r="H20221" s="77"/>
      <c r="I20221" s="77"/>
      <c r="J20221" s="77"/>
      <c r="K20221" s="77"/>
      <c r="L20221" s="77"/>
      <c r="M20221" s="77"/>
    </row>
    <row r="20222" ht="15.75" customHeight="1">
      <c r="A20222" s="79">
        <f t="shared" si="3"/>
        <v>62224</v>
      </c>
      <c r="H20222" s="77"/>
      <c r="I20222" s="77"/>
      <c r="J20222" s="77"/>
      <c r="K20222" s="77"/>
      <c r="L20222" s="77"/>
      <c r="M20222" s="77"/>
    </row>
    <row r="20223" ht="15.75" customHeight="1">
      <c r="A20223" s="79">
        <f t="shared" si="3"/>
        <v>62225</v>
      </c>
      <c r="H20223" s="77"/>
      <c r="I20223" s="77"/>
      <c r="J20223" s="77"/>
      <c r="K20223" s="77"/>
      <c r="L20223" s="77"/>
      <c r="M20223" s="77"/>
    </row>
    <row r="20224" ht="15.75" customHeight="1">
      <c r="A20224" s="79">
        <f t="shared" si="3"/>
        <v>62226</v>
      </c>
      <c r="H20224" s="77"/>
      <c r="I20224" s="77"/>
      <c r="J20224" s="77"/>
      <c r="K20224" s="77"/>
      <c r="L20224" s="77"/>
      <c r="M20224" s="77"/>
    </row>
    <row r="20225" ht="15.75" customHeight="1">
      <c r="A20225" s="79">
        <f t="shared" si="3"/>
        <v>62227</v>
      </c>
      <c r="H20225" s="77"/>
      <c r="I20225" s="77"/>
      <c r="J20225" s="77"/>
      <c r="K20225" s="77"/>
      <c r="L20225" s="77"/>
      <c r="M20225" s="77"/>
    </row>
    <row r="20226" ht="15.75" customHeight="1">
      <c r="A20226" s="79">
        <f t="shared" si="3"/>
        <v>62228</v>
      </c>
      <c r="H20226" s="77"/>
      <c r="I20226" s="77"/>
      <c r="J20226" s="77"/>
      <c r="K20226" s="77"/>
      <c r="L20226" s="77"/>
      <c r="M20226" s="77"/>
    </row>
    <row r="20227" ht="15.75" customHeight="1">
      <c r="A20227" s="79">
        <f t="shared" si="3"/>
        <v>62229</v>
      </c>
      <c r="H20227" s="77"/>
      <c r="I20227" s="77"/>
      <c r="J20227" s="77"/>
      <c r="K20227" s="77"/>
      <c r="L20227" s="77"/>
      <c r="M20227" s="77"/>
    </row>
    <row r="20228" ht="15.75" customHeight="1">
      <c r="A20228" s="79">
        <f t="shared" si="3"/>
        <v>62230</v>
      </c>
      <c r="H20228" s="77"/>
      <c r="I20228" s="77"/>
      <c r="J20228" s="77"/>
      <c r="K20228" s="77"/>
      <c r="L20228" s="77"/>
      <c r="M20228" s="77"/>
    </row>
    <row r="20229" ht="15.75" customHeight="1">
      <c r="A20229" s="79">
        <f t="shared" si="3"/>
        <v>62231</v>
      </c>
      <c r="H20229" s="77"/>
      <c r="I20229" s="77"/>
      <c r="J20229" s="77"/>
      <c r="K20229" s="77"/>
      <c r="L20229" s="77"/>
      <c r="M20229" s="77"/>
    </row>
    <row r="20230" ht="15.75" customHeight="1">
      <c r="A20230" s="79">
        <f t="shared" si="3"/>
        <v>62232</v>
      </c>
      <c r="H20230" s="77"/>
      <c r="I20230" s="77"/>
      <c r="J20230" s="77"/>
      <c r="K20230" s="77"/>
      <c r="L20230" s="77"/>
      <c r="M20230" s="77"/>
    </row>
    <row r="20231" ht="15.75" customHeight="1">
      <c r="A20231" s="79">
        <f t="shared" si="3"/>
        <v>62233</v>
      </c>
      <c r="H20231" s="77"/>
      <c r="I20231" s="77"/>
      <c r="J20231" s="77"/>
      <c r="K20231" s="77"/>
      <c r="L20231" s="77"/>
      <c r="M20231" s="77"/>
    </row>
    <row r="20232" ht="15.75" customHeight="1">
      <c r="A20232" s="79">
        <f t="shared" si="3"/>
        <v>62234</v>
      </c>
      <c r="H20232" s="77"/>
      <c r="I20232" s="77"/>
      <c r="J20232" s="77"/>
      <c r="K20232" s="77"/>
      <c r="L20232" s="77"/>
      <c r="M20232" s="77"/>
    </row>
    <row r="20233" ht="15.75" customHeight="1">
      <c r="A20233" s="79">
        <f t="shared" si="3"/>
        <v>62235</v>
      </c>
      <c r="H20233" s="77"/>
      <c r="I20233" s="77"/>
      <c r="J20233" s="77"/>
      <c r="K20233" s="77"/>
      <c r="L20233" s="77"/>
      <c r="M20233" s="77"/>
    </row>
    <row r="20234" ht="15.75" customHeight="1">
      <c r="A20234" s="79">
        <f t="shared" si="3"/>
        <v>62236</v>
      </c>
      <c r="H20234" s="77"/>
      <c r="I20234" s="77"/>
      <c r="J20234" s="77"/>
      <c r="K20234" s="77"/>
      <c r="L20234" s="77"/>
      <c r="M20234" s="77"/>
    </row>
    <row r="20235" ht="15.75" customHeight="1">
      <c r="A20235" s="79">
        <f t="shared" si="3"/>
        <v>62237</v>
      </c>
      <c r="H20235" s="77"/>
      <c r="I20235" s="77"/>
      <c r="J20235" s="77"/>
      <c r="K20235" s="77"/>
      <c r="L20235" s="77"/>
      <c r="M20235" s="77"/>
    </row>
    <row r="20236" ht="15.75" customHeight="1">
      <c r="A20236" s="79">
        <f t="shared" si="3"/>
        <v>62238</v>
      </c>
      <c r="H20236" s="77"/>
      <c r="I20236" s="77"/>
      <c r="J20236" s="77"/>
      <c r="K20236" s="77"/>
      <c r="L20236" s="77"/>
      <c r="M20236" s="77"/>
    </row>
    <row r="20237" ht="15.75" customHeight="1">
      <c r="A20237" s="79">
        <f t="shared" si="3"/>
        <v>62239</v>
      </c>
      <c r="H20237" s="77"/>
      <c r="I20237" s="77"/>
      <c r="J20237" s="77"/>
      <c r="K20237" s="77"/>
      <c r="L20237" s="77"/>
      <c r="M20237" s="77"/>
    </row>
    <row r="20238" ht="15.75" customHeight="1">
      <c r="A20238" s="79">
        <f t="shared" si="3"/>
        <v>62240</v>
      </c>
      <c r="H20238" s="77"/>
      <c r="I20238" s="77"/>
      <c r="J20238" s="77"/>
      <c r="K20238" s="77"/>
      <c r="L20238" s="77"/>
      <c r="M20238" s="77"/>
    </row>
    <row r="20239" ht="15.75" customHeight="1">
      <c r="A20239" s="79">
        <f t="shared" si="3"/>
        <v>62241</v>
      </c>
      <c r="H20239" s="77"/>
      <c r="I20239" s="77"/>
      <c r="J20239" s="77"/>
      <c r="K20239" s="77"/>
      <c r="L20239" s="77"/>
      <c r="M20239" s="77"/>
    </row>
    <row r="20240" ht="15.75" customHeight="1">
      <c r="A20240" s="79">
        <f t="shared" si="3"/>
        <v>62242</v>
      </c>
      <c r="H20240" s="77"/>
      <c r="I20240" s="77"/>
      <c r="J20240" s="77"/>
      <c r="K20240" s="77"/>
      <c r="L20240" s="77"/>
      <c r="M20240" s="77"/>
    </row>
    <row r="20241" ht="15.75" customHeight="1">
      <c r="A20241" s="79">
        <f t="shared" si="3"/>
        <v>62243</v>
      </c>
      <c r="H20241" s="77"/>
      <c r="I20241" s="77"/>
      <c r="J20241" s="77"/>
      <c r="K20241" s="77"/>
      <c r="L20241" s="77"/>
      <c r="M20241" s="77"/>
    </row>
    <row r="20242" ht="15.75" customHeight="1">
      <c r="A20242" s="79">
        <f t="shared" si="3"/>
        <v>62244</v>
      </c>
      <c r="H20242" s="77"/>
      <c r="I20242" s="77"/>
      <c r="J20242" s="77"/>
      <c r="K20242" s="77"/>
      <c r="L20242" s="77"/>
      <c r="M20242" s="77"/>
    </row>
    <row r="20243" ht="15.75" customHeight="1">
      <c r="A20243" s="79">
        <f t="shared" si="3"/>
        <v>62245</v>
      </c>
      <c r="H20243" s="77"/>
      <c r="I20243" s="77"/>
      <c r="J20243" s="77"/>
      <c r="K20243" s="77"/>
      <c r="L20243" s="77"/>
      <c r="M20243" s="77"/>
    </row>
    <row r="20244" ht="15.75" customHeight="1">
      <c r="A20244" s="79">
        <f t="shared" si="3"/>
        <v>62246</v>
      </c>
      <c r="H20244" s="77"/>
      <c r="I20244" s="77"/>
      <c r="J20244" s="77"/>
      <c r="K20244" s="77"/>
      <c r="L20244" s="77"/>
      <c r="M20244" s="77"/>
    </row>
    <row r="20245" ht="15.75" customHeight="1">
      <c r="A20245" s="79">
        <f t="shared" si="3"/>
        <v>62247</v>
      </c>
      <c r="H20245" s="77"/>
      <c r="I20245" s="77"/>
      <c r="J20245" s="77"/>
      <c r="K20245" s="77"/>
      <c r="L20245" s="77"/>
      <c r="M20245" s="77"/>
    </row>
    <row r="20246" ht="15.75" customHeight="1">
      <c r="A20246" s="79">
        <f t="shared" si="3"/>
        <v>62248</v>
      </c>
      <c r="H20246" s="77"/>
      <c r="I20246" s="77"/>
      <c r="J20246" s="77"/>
      <c r="K20246" s="77"/>
      <c r="L20246" s="77"/>
      <c r="M20246" s="77"/>
    </row>
    <row r="20247" ht="15.75" customHeight="1">
      <c r="A20247" s="79">
        <f t="shared" si="3"/>
        <v>62249</v>
      </c>
      <c r="H20247" s="77"/>
      <c r="I20247" s="77"/>
      <c r="J20247" s="77"/>
      <c r="K20247" s="77"/>
      <c r="L20247" s="77"/>
      <c r="M20247" s="77"/>
    </row>
    <row r="20248" ht="15.75" customHeight="1">
      <c r="A20248" s="79">
        <f t="shared" si="3"/>
        <v>62250</v>
      </c>
      <c r="H20248" s="77"/>
      <c r="I20248" s="77"/>
      <c r="J20248" s="77"/>
      <c r="K20248" s="77"/>
      <c r="L20248" s="77"/>
      <c r="M20248" s="77"/>
    </row>
    <row r="20249" ht="15.75" customHeight="1">
      <c r="A20249" s="79">
        <f t="shared" si="3"/>
        <v>62251</v>
      </c>
      <c r="H20249" s="77"/>
      <c r="I20249" s="77"/>
      <c r="J20249" s="77"/>
      <c r="K20249" s="77"/>
      <c r="L20249" s="77"/>
      <c r="M20249" s="77"/>
    </row>
    <row r="20250" ht="15.75" customHeight="1">
      <c r="A20250" s="79">
        <f t="shared" si="3"/>
        <v>62252</v>
      </c>
      <c r="H20250" s="77"/>
      <c r="I20250" s="77"/>
      <c r="J20250" s="77"/>
      <c r="K20250" s="77"/>
      <c r="L20250" s="77"/>
      <c r="M20250" s="77"/>
    </row>
    <row r="20251" ht="15.75" customHeight="1">
      <c r="A20251" s="79">
        <f t="shared" si="3"/>
        <v>62253</v>
      </c>
      <c r="H20251" s="77"/>
      <c r="I20251" s="77"/>
      <c r="J20251" s="77"/>
      <c r="K20251" s="77"/>
      <c r="L20251" s="77"/>
      <c r="M20251" s="77"/>
    </row>
    <row r="20252" ht="15.75" customHeight="1">
      <c r="A20252" s="79">
        <f t="shared" si="3"/>
        <v>62254</v>
      </c>
      <c r="H20252" s="77"/>
      <c r="I20252" s="77"/>
      <c r="J20252" s="77"/>
      <c r="K20252" s="77"/>
      <c r="L20252" s="77"/>
      <c r="M20252" s="77"/>
    </row>
    <row r="20253" ht="15.75" customHeight="1">
      <c r="A20253" s="79">
        <f t="shared" si="3"/>
        <v>62255</v>
      </c>
      <c r="H20253" s="77"/>
      <c r="I20253" s="77"/>
      <c r="J20253" s="77"/>
      <c r="K20253" s="77"/>
      <c r="L20253" s="77"/>
      <c r="M20253" s="77"/>
    </row>
    <row r="20254" ht="15.75" customHeight="1">
      <c r="A20254" s="79">
        <f t="shared" si="3"/>
        <v>62256</v>
      </c>
      <c r="H20254" s="77"/>
      <c r="I20254" s="77"/>
      <c r="J20254" s="77"/>
      <c r="K20254" s="77"/>
      <c r="L20254" s="77"/>
      <c r="M20254" s="77"/>
    </row>
    <row r="20255" ht="15.75" customHeight="1">
      <c r="A20255" s="79">
        <f t="shared" si="3"/>
        <v>62257</v>
      </c>
      <c r="H20255" s="77"/>
      <c r="I20255" s="77"/>
      <c r="J20255" s="77"/>
      <c r="K20255" s="77"/>
      <c r="L20255" s="77"/>
      <c r="M20255" s="77"/>
    </row>
    <row r="20256" ht="15.75" customHeight="1">
      <c r="A20256" s="79">
        <f t="shared" si="3"/>
        <v>62258</v>
      </c>
      <c r="H20256" s="77"/>
      <c r="I20256" s="77"/>
      <c r="J20256" s="77"/>
      <c r="K20256" s="77"/>
      <c r="L20256" s="77"/>
      <c r="M20256" s="77"/>
    </row>
    <row r="20257" ht="15.75" customHeight="1">
      <c r="A20257" s="79">
        <f t="shared" si="3"/>
        <v>62259</v>
      </c>
      <c r="H20257" s="77"/>
      <c r="I20257" s="77"/>
      <c r="J20257" s="77"/>
      <c r="K20257" s="77"/>
      <c r="L20257" s="77"/>
      <c r="M20257" s="77"/>
    </row>
    <row r="20258" ht="15.75" customHeight="1">
      <c r="A20258" s="79">
        <f t="shared" si="3"/>
        <v>62260</v>
      </c>
      <c r="H20258" s="77"/>
      <c r="I20258" s="77"/>
      <c r="J20258" s="77"/>
      <c r="K20258" s="77"/>
      <c r="L20258" s="77"/>
      <c r="M20258" s="77"/>
    </row>
    <row r="20259" ht="15.75" customHeight="1">
      <c r="A20259" s="79">
        <f t="shared" si="3"/>
        <v>62261</v>
      </c>
      <c r="H20259" s="77"/>
      <c r="I20259" s="77"/>
      <c r="J20259" s="77"/>
      <c r="K20259" s="77"/>
      <c r="L20259" s="77"/>
      <c r="M20259" s="77"/>
    </row>
    <row r="20260" ht="15.75" customHeight="1">
      <c r="A20260" s="79">
        <f t="shared" si="3"/>
        <v>62262</v>
      </c>
      <c r="H20260" s="77"/>
      <c r="I20260" s="77"/>
      <c r="J20260" s="77"/>
      <c r="K20260" s="77"/>
      <c r="L20260" s="77"/>
      <c r="M20260" s="77"/>
    </row>
    <row r="20261" ht="15.75" customHeight="1">
      <c r="A20261" s="79">
        <f t="shared" si="3"/>
        <v>62263</v>
      </c>
      <c r="H20261" s="77"/>
      <c r="I20261" s="77"/>
      <c r="J20261" s="77"/>
      <c r="K20261" s="77"/>
      <c r="L20261" s="77"/>
      <c r="M20261" s="77"/>
    </row>
    <row r="20262" ht="15.75" customHeight="1">
      <c r="A20262" s="79">
        <f t="shared" si="3"/>
        <v>62264</v>
      </c>
      <c r="H20262" s="77"/>
      <c r="I20262" s="77"/>
      <c r="J20262" s="77"/>
      <c r="K20262" s="77"/>
      <c r="L20262" s="77"/>
      <c r="M20262" s="77"/>
    </row>
    <row r="20263" ht="15.75" customHeight="1">
      <c r="A20263" s="79">
        <f t="shared" si="3"/>
        <v>62265</v>
      </c>
      <c r="H20263" s="77"/>
      <c r="I20263" s="77"/>
      <c r="J20263" s="77"/>
      <c r="K20263" s="77"/>
      <c r="L20263" s="77"/>
      <c r="M20263" s="77"/>
    </row>
    <row r="20264" ht="15.75" customHeight="1">
      <c r="A20264" s="79">
        <f t="shared" si="3"/>
        <v>62266</v>
      </c>
      <c r="H20264" s="77"/>
      <c r="I20264" s="77"/>
      <c r="J20264" s="77"/>
      <c r="K20264" s="77"/>
      <c r="L20264" s="77"/>
      <c r="M20264" s="77"/>
    </row>
    <row r="20265" ht="15.75" customHeight="1">
      <c r="A20265" s="79">
        <f t="shared" si="3"/>
        <v>62267</v>
      </c>
      <c r="H20265" s="77"/>
      <c r="I20265" s="77"/>
      <c r="J20265" s="77"/>
      <c r="K20265" s="77"/>
      <c r="L20265" s="77"/>
      <c r="M20265" s="77"/>
    </row>
    <row r="20266" ht="15.75" customHeight="1">
      <c r="A20266" s="79">
        <f t="shared" si="3"/>
        <v>62268</v>
      </c>
      <c r="H20266" s="77"/>
      <c r="I20266" s="77"/>
      <c r="J20266" s="77"/>
      <c r="K20266" s="77"/>
      <c r="L20266" s="77"/>
      <c r="M20266" s="77"/>
    </row>
    <row r="20267" ht="15.75" customHeight="1">
      <c r="A20267" s="79">
        <f t="shared" si="3"/>
        <v>62269</v>
      </c>
      <c r="H20267" s="77"/>
      <c r="I20267" s="77"/>
      <c r="J20267" s="77"/>
      <c r="K20267" s="77"/>
      <c r="L20267" s="77"/>
      <c r="M20267" s="77"/>
    </row>
    <row r="20268" ht="15.75" customHeight="1">
      <c r="A20268" s="79">
        <f t="shared" si="3"/>
        <v>62270</v>
      </c>
      <c r="H20268" s="77"/>
      <c r="I20268" s="77"/>
      <c r="J20268" s="77"/>
      <c r="K20268" s="77"/>
      <c r="L20268" s="77"/>
      <c r="M20268" s="77"/>
    </row>
    <row r="20269" ht="15.75" customHeight="1">
      <c r="A20269" s="79">
        <f t="shared" si="3"/>
        <v>62271</v>
      </c>
      <c r="H20269" s="77"/>
      <c r="I20269" s="77"/>
      <c r="J20269" s="77"/>
      <c r="K20269" s="77"/>
      <c r="L20269" s="77"/>
      <c r="M20269" s="77"/>
    </row>
    <row r="20270" ht="15.75" customHeight="1">
      <c r="A20270" s="79">
        <f t="shared" si="3"/>
        <v>62272</v>
      </c>
      <c r="H20270" s="77"/>
      <c r="I20270" s="77"/>
      <c r="J20270" s="77"/>
      <c r="K20270" s="77"/>
      <c r="L20270" s="77"/>
      <c r="M20270" s="77"/>
    </row>
    <row r="20271" ht="15.75" customHeight="1">
      <c r="A20271" s="79">
        <f t="shared" si="3"/>
        <v>62273</v>
      </c>
      <c r="H20271" s="77"/>
      <c r="I20271" s="77"/>
      <c r="J20271" s="77"/>
      <c r="K20271" s="77"/>
      <c r="L20271" s="77"/>
      <c r="M20271" s="77"/>
    </row>
    <row r="20272" ht="15.75" customHeight="1">
      <c r="A20272" s="79">
        <f t="shared" si="3"/>
        <v>62274</v>
      </c>
      <c r="H20272" s="77"/>
      <c r="I20272" s="77"/>
      <c r="J20272" s="77"/>
      <c r="K20272" s="77"/>
      <c r="L20272" s="77"/>
      <c r="M20272" s="77"/>
    </row>
    <row r="20273" ht="15.75" customHeight="1">
      <c r="A20273" s="79">
        <f t="shared" si="3"/>
        <v>62275</v>
      </c>
      <c r="H20273" s="77"/>
      <c r="I20273" s="77"/>
      <c r="J20273" s="77"/>
      <c r="K20273" s="77"/>
      <c r="L20273" s="77"/>
      <c r="M20273" s="77"/>
    </row>
    <row r="20274" ht="15.75" customHeight="1">
      <c r="A20274" s="79">
        <f t="shared" si="3"/>
        <v>62276</v>
      </c>
      <c r="H20274" s="77"/>
      <c r="I20274" s="77"/>
      <c r="J20274" s="77"/>
      <c r="K20274" s="77"/>
      <c r="L20274" s="77"/>
      <c r="M20274" s="77"/>
    </row>
    <row r="20275" ht="15.75" customHeight="1">
      <c r="A20275" s="79">
        <f t="shared" si="3"/>
        <v>62277</v>
      </c>
      <c r="H20275" s="77"/>
      <c r="I20275" s="77"/>
      <c r="J20275" s="77"/>
      <c r="K20275" s="77"/>
      <c r="L20275" s="77"/>
      <c r="M20275" s="77"/>
    </row>
    <row r="20276" ht="15.75" customHeight="1">
      <c r="A20276" s="79">
        <f t="shared" si="3"/>
        <v>62278</v>
      </c>
      <c r="H20276" s="77"/>
      <c r="I20276" s="77"/>
      <c r="J20276" s="77"/>
      <c r="K20276" s="77"/>
      <c r="L20276" s="77"/>
      <c r="M20276" s="77"/>
    </row>
    <row r="20277" ht="15.75" customHeight="1">
      <c r="A20277" s="79">
        <f t="shared" si="3"/>
        <v>62279</v>
      </c>
      <c r="H20277" s="77"/>
      <c r="I20277" s="77"/>
      <c r="J20277" s="77"/>
      <c r="K20277" s="77"/>
      <c r="L20277" s="77"/>
      <c r="M20277" s="77"/>
    </row>
    <row r="20278" ht="15.75" customHeight="1">
      <c r="A20278" s="79">
        <f t="shared" si="3"/>
        <v>62280</v>
      </c>
      <c r="H20278" s="77"/>
      <c r="I20278" s="77"/>
      <c r="J20278" s="77"/>
      <c r="K20278" s="77"/>
      <c r="L20278" s="77"/>
      <c r="M20278" s="77"/>
    </row>
    <row r="20279" ht="15.75" customHeight="1">
      <c r="A20279" s="79">
        <f t="shared" si="3"/>
        <v>62281</v>
      </c>
      <c r="H20279" s="77"/>
      <c r="I20279" s="77"/>
      <c r="J20279" s="77"/>
      <c r="K20279" s="77"/>
      <c r="L20279" s="77"/>
      <c r="M20279" s="77"/>
    </row>
    <row r="20280" ht="15.75" customHeight="1">
      <c r="A20280" s="79">
        <f t="shared" si="3"/>
        <v>62282</v>
      </c>
      <c r="H20280" s="77"/>
      <c r="I20280" s="77"/>
      <c r="J20280" s="77"/>
      <c r="K20280" s="77"/>
      <c r="L20280" s="77"/>
      <c r="M20280" s="77"/>
    </row>
    <row r="20281" ht="15.75" customHeight="1">
      <c r="A20281" s="79">
        <f t="shared" si="3"/>
        <v>62283</v>
      </c>
      <c r="H20281" s="77"/>
      <c r="I20281" s="77"/>
      <c r="J20281" s="77"/>
      <c r="K20281" s="77"/>
      <c r="L20281" s="77"/>
      <c r="M20281" s="77"/>
    </row>
    <row r="20282" ht="15.75" customHeight="1">
      <c r="A20282" s="79">
        <f t="shared" si="3"/>
        <v>62284</v>
      </c>
      <c r="H20282" s="77"/>
      <c r="I20282" s="77"/>
      <c r="J20282" s="77"/>
      <c r="K20282" s="77"/>
      <c r="L20282" s="77"/>
      <c r="M20282" s="77"/>
    </row>
    <row r="20283" ht="15.75" customHeight="1">
      <c r="A20283" s="79">
        <f t="shared" si="3"/>
        <v>62285</v>
      </c>
      <c r="H20283" s="77"/>
      <c r="I20283" s="77"/>
      <c r="J20283" s="77"/>
      <c r="K20283" s="77"/>
      <c r="L20283" s="77"/>
      <c r="M20283" s="77"/>
    </row>
    <row r="20284" ht="15.75" customHeight="1">
      <c r="A20284" s="79">
        <f t="shared" si="3"/>
        <v>62286</v>
      </c>
      <c r="H20284" s="77"/>
      <c r="I20284" s="77"/>
      <c r="J20284" s="77"/>
      <c r="K20284" s="77"/>
      <c r="L20284" s="77"/>
      <c r="M20284" s="77"/>
    </row>
    <row r="20285" ht="15.75" customHeight="1">
      <c r="A20285" s="79">
        <f t="shared" si="3"/>
        <v>62287</v>
      </c>
      <c r="H20285" s="77"/>
      <c r="I20285" s="77"/>
      <c r="J20285" s="77"/>
      <c r="K20285" s="77"/>
      <c r="L20285" s="77"/>
      <c r="M20285" s="77"/>
    </row>
    <row r="20286" ht="15.75" customHeight="1">
      <c r="A20286" s="79">
        <f t="shared" si="3"/>
        <v>62288</v>
      </c>
      <c r="H20286" s="77"/>
      <c r="I20286" s="77"/>
      <c r="J20286" s="77"/>
      <c r="K20286" s="77"/>
      <c r="L20286" s="77"/>
      <c r="M20286" s="77"/>
    </row>
    <row r="20287" ht="15.75" customHeight="1">
      <c r="A20287" s="79">
        <f t="shared" si="3"/>
        <v>62289</v>
      </c>
      <c r="H20287" s="77"/>
      <c r="I20287" s="77"/>
      <c r="J20287" s="77"/>
      <c r="K20287" s="77"/>
      <c r="L20287" s="77"/>
      <c r="M20287" s="77"/>
    </row>
    <row r="20288" ht="15.75" customHeight="1">
      <c r="A20288" s="79">
        <f t="shared" si="3"/>
        <v>62290</v>
      </c>
      <c r="H20288" s="77"/>
      <c r="I20288" s="77"/>
      <c r="J20288" s="77"/>
      <c r="K20288" s="77"/>
      <c r="L20288" s="77"/>
      <c r="M20288" s="77"/>
    </row>
    <row r="20289" ht="15.75" customHeight="1">
      <c r="A20289" s="79">
        <f t="shared" si="3"/>
        <v>62291</v>
      </c>
      <c r="H20289" s="77"/>
      <c r="I20289" s="77"/>
      <c r="J20289" s="77"/>
      <c r="K20289" s="77"/>
      <c r="L20289" s="77"/>
      <c r="M20289" s="77"/>
    </row>
    <row r="20290" ht="15.75" customHeight="1">
      <c r="A20290" s="79">
        <f t="shared" si="3"/>
        <v>62292</v>
      </c>
      <c r="H20290" s="77"/>
      <c r="I20290" s="77"/>
      <c r="J20290" s="77"/>
      <c r="K20290" s="77"/>
      <c r="L20290" s="77"/>
      <c r="M20290" s="77"/>
    </row>
    <row r="20291" ht="15.75" customHeight="1">
      <c r="A20291" s="79">
        <f t="shared" si="3"/>
        <v>62293</v>
      </c>
      <c r="H20291" s="77"/>
      <c r="I20291" s="77"/>
      <c r="J20291" s="77"/>
      <c r="K20291" s="77"/>
      <c r="L20291" s="77"/>
      <c r="M20291" s="77"/>
    </row>
    <row r="20292" ht="15.75" customHeight="1">
      <c r="A20292" s="79">
        <f t="shared" si="3"/>
        <v>62294</v>
      </c>
      <c r="H20292" s="77"/>
      <c r="I20292" s="77"/>
      <c r="J20292" s="77"/>
      <c r="K20292" s="77"/>
      <c r="L20292" s="77"/>
      <c r="M20292" s="77"/>
    </row>
    <row r="20293" ht="15.75" customHeight="1">
      <c r="A20293" s="79">
        <f t="shared" si="3"/>
        <v>62295</v>
      </c>
      <c r="H20293" s="77"/>
      <c r="I20293" s="77"/>
      <c r="J20293" s="77"/>
      <c r="K20293" s="77"/>
      <c r="L20293" s="77"/>
      <c r="M20293" s="77"/>
    </row>
    <row r="20294" ht="15.75" customHeight="1">
      <c r="A20294" s="79">
        <f t="shared" si="3"/>
        <v>62296</v>
      </c>
      <c r="H20294" s="77"/>
      <c r="I20294" s="77"/>
      <c r="J20294" s="77"/>
      <c r="K20294" s="77"/>
      <c r="L20294" s="77"/>
      <c r="M20294" s="77"/>
    </row>
    <row r="20295" ht="15.75" customHeight="1">
      <c r="A20295" s="79">
        <f t="shared" si="3"/>
        <v>62297</v>
      </c>
      <c r="H20295" s="77"/>
      <c r="I20295" s="77"/>
      <c r="J20295" s="77"/>
      <c r="K20295" s="77"/>
      <c r="L20295" s="77"/>
      <c r="M20295" s="77"/>
    </row>
    <row r="20296" ht="15.75" customHeight="1">
      <c r="A20296" s="79">
        <f t="shared" si="3"/>
        <v>62298</v>
      </c>
      <c r="H20296" s="77"/>
      <c r="I20296" s="77"/>
      <c r="J20296" s="77"/>
      <c r="K20296" s="77"/>
      <c r="L20296" s="77"/>
      <c r="M20296" s="77"/>
    </row>
    <row r="20297" ht="15.75" customHeight="1">
      <c r="A20297" s="79">
        <f t="shared" si="3"/>
        <v>62299</v>
      </c>
      <c r="H20297" s="77"/>
      <c r="I20297" s="77"/>
      <c r="J20297" s="77"/>
      <c r="K20297" s="77"/>
      <c r="L20297" s="77"/>
      <c r="M20297" s="77"/>
    </row>
    <row r="20298" ht="15.75" customHeight="1">
      <c r="A20298" s="79">
        <f t="shared" si="3"/>
        <v>62300</v>
      </c>
      <c r="H20298" s="77"/>
      <c r="I20298" s="77"/>
      <c r="J20298" s="77"/>
      <c r="K20298" s="77"/>
      <c r="L20298" s="77"/>
      <c r="M20298" s="77"/>
    </row>
    <row r="20299" ht="15.75" customHeight="1">
      <c r="A20299" s="79">
        <f t="shared" si="3"/>
        <v>62301</v>
      </c>
      <c r="H20299" s="77"/>
      <c r="I20299" s="77"/>
      <c r="J20299" s="77"/>
      <c r="K20299" s="77"/>
      <c r="L20299" s="77"/>
      <c r="M20299" s="77"/>
    </row>
    <row r="20300" ht="15.75" customHeight="1">
      <c r="A20300" s="79">
        <f t="shared" si="3"/>
        <v>62302</v>
      </c>
      <c r="H20300" s="77"/>
      <c r="I20300" s="77"/>
      <c r="J20300" s="77"/>
      <c r="K20300" s="77"/>
      <c r="L20300" s="77"/>
      <c r="M20300" s="77"/>
    </row>
    <row r="20301" ht="15.75" customHeight="1">
      <c r="A20301" s="79">
        <f t="shared" si="3"/>
        <v>62303</v>
      </c>
      <c r="H20301" s="77"/>
      <c r="I20301" s="77"/>
      <c r="J20301" s="77"/>
      <c r="K20301" s="77"/>
      <c r="L20301" s="77"/>
      <c r="M20301" s="77"/>
    </row>
    <row r="20302" ht="15.75" customHeight="1">
      <c r="A20302" s="79">
        <f t="shared" si="3"/>
        <v>62304</v>
      </c>
      <c r="H20302" s="77"/>
      <c r="I20302" s="77"/>
      <c r="J20302" s="77"/>
      <c r="K20302" s="77"/>
      <c r="L20302" s="77"/>
      <c r="M20302" s="77"/>
    </row>
    <row r="20303" ht="15.75" customHeight="1">
      <c r="A20303" s="79">
        <f t="shared" si="3"/>
        <v>62305</v>
      </c>
      <c r="H20303" s="77"/>
      <c r="I20303" s="77"/>
      <c r="J20303" s="77"/>
      <c r="K20303" s="77"/>
      <c r="L20303" s="77"/>
      <c r="M20303" s="77"/>
    </row>
    <row r="20304" ht="15.75" customHeight="1">
      <c r="A20304" s="79">
        <f t="shared" si="3"/>
        <v>62306</v>
      </c>
      <c r="H20304" s="77"/>
      <c r="I20304" s="77"/>
      <c r="J20304" s="77"/>
      <c r="K20304" s="77"/>
      <c r="L20304" s="77"/>
      <c r="M20304" s="77"/>
    </row>
    <row r="20305" ht="15.75" customHeight="1">
      <c r="A20305" s="79">
        <f t="shared" si="3"/>
        <v>62307</v>
      </c>
      <c r="H20305" s="77"/>
      <c r="I20305" s="77"/>
      <c r="J20305" s="77"/>
      <c r="K20305" s="77"/>
      <c r="L20305" s="77"/>
      <c r="M20305" s="77"/>
    </row>
    <row r="20306" ht="15.75" customHeight="1">
      <c r="A20306" s="79">
        <f t="shared" si="3"/>
        <v>62308</v>
      </c>
      <c r="H20306" s="77"/>
      <c r="I20306" s="77"/>
      <c r="J20306" s="77"/>
      <c r="K20306" s="77"/>
      <c r="L20306" s="77"/>
      <c r="M20306" s="77"/>
    </row>
    <row r="20307" ht="15.75" customHeight="1">
      <c r="A20307" s="79">
        <f t="shared" si="3"/>
        <v>62309</v>
      </c>
      <c r="H20307" s="77"/>
      <c r="I20307" s="77"/>
      <c r="J20307" s="77"/>
      <c r="K20307" s="77"/>
      <c r="L20307" s="77"/>
      <c r="M20307" s="77"/>
    </row>
    <row r="20308" ht="15.75" customHeight="1">
      <c r="A20308" s="79">
        <f t="shared" si="3"/>
        <v>62310</v>
      </c>
      <c r="H20308" s="77"/>
      <c r="I20308" s="77"/>
      <c r="J20308" s="77"/>
      <c r="K20308" s="77"/>
      <c r="L20308" s="77"/>
      <c r="M20308" s="77"/>
    </row>
    <row r="20309" ht="15.75" customHeight="1">
      <c r="A20309" s="79">
        <f t="shared" si="3"/>
        <v>62311</v>
      </c>
      <c r="H20309" s="77"/>
      <c r="I20309" s="77"/>
      <c r="J20309" s="77"/>
      <c r="K20309" s="77"/>
      <c r="L20309" s="77"/>
      <c r="M20309" s="77"/>
    </row>
    <row r="20310" ht="15.75" customHeight="1">
      <c r="A20310" s="79">
        <f t="shared" si="3"/>
        <v>62312</v>
      </c>
      <c r="H20310" s="77"/>
      <c r="I20310" s="77"/>
      <c r="J20310" s="77"/>
      <c r="K20310" s="77"/>
      <c r="L20310" s="77"/>
      <c r="M20310" s="77"/>
    </row>
    <row r="20311" ht="15.75" customHeight="1">
      <c r="A20311" s="79">
        <f t="shared" si="3"/>
        <v>62313</v>
      </c>
      <c r="H20311" s="77"/>
      <c r="I20311" s="77"/>
      <c r="J20311" s="77"/>
      <c r="K20311" s="77"/>
      <c r="L20311" s="77"/>
      <c r="M20311" s="77"/>
    </row>
    <row r="20312" ht="15.75" customHeight="1">
      <c r="A20312" s="79">
        <f t="shared" si="3"/>
        <v>62314</v>
      </c>
      <c r="H20312" s="77"/>
      <c r="I20312" s="77"/>
      <c r="J20312" s="77"/>
      <c r="K20312" s="77"/>
      <c r="L20312" s="77"/>
      <c r="M20312" s="77"/>
    </row>
    <row r="20313" ht="15.75" customHeight="1">
      <c r="A20313" s="79">
        <f t="shared" si="3"/>
        <v>62315</v>
      </c>
      <c r="H20313" s="77"/>
      <c r="I20313" s="77"/>
      <c r="J20313" s="77"/>
      <c r="K20313" s="77"/>
      <c r="L20313" s="77"/>
      <c r="M20313" s="77"/>
    </row>
    <row r="20314" ht="15.75" customHeight="1">
      <c r="A20314" s="79">
        <f t="shared" si="3"/>
        <v>62316</v>
      </c>
      <c r="H20314" s="77"/>
      <c r="I20314" s="77"/>
      <c r="J20314" s="77"/>
      <c r="K20314" s="77"/>
      <c r="L20314" s="77"/>
      <c r="M20314" s="77"/>
    </row>
    <row r="20315" ht="15.75" customHeight="1">
      <c r="A20315" s="79">
        <f t="shared" si="3"/>
        <v>62317</v>
      </c>
      <c r="H20315" s="77"/>
      <c r="I20315" s="77"/>
      <c r="J20315" s="77"/>
      <c r="K20315" s="77"/>
      <c r="L20315" s="77"/>
      <c r="M20315" s="77"/>
    </row>
    <row r="20316" ht="15.75" customHeight="1">
      <c r="A20316" s="79">
        <f t="shared" si="3"/>
        <v>62318</v>
      </c>
      <c r="H20316" s="77"/>
      <c r="I20316" s="77"/>
      <c r="J20316" s="77"/>
      <c r="K20316" s="77"/>
      <c r="L20316" s="77"/>
      <c r="M20316" s="77"/>
    </row>
    <row r="20317" ht="15.75" customHeight="1">
      <c r="A20317" s="79">
        <f t="shared" si="3"/>
        <v>62319</v>
      </c>
      <c r="H20317" s="77"/>
      <c r="I20317" s="77"/>
      <c r="J20317" s="77"/>
      <c r="K20317" s="77"/>
      <c r="L20317" s="77"/>
      <c r="M20317" s="77"/>
    </row>
    <row r="20318" ht="15.75" customHeight="1">
      <c r="A20318" s="79">
        <f t="shared" si="3"/>
        <v>62320</v>
      </c>
      <c r="H20318" s="77"/>
      <c r="I20318" s="77"/>
      <c r="J20318" s="77"/>
      <c r="K20318" s="77"/>
      <c r="L20318" s="77"/>
      <c r="M20318" s="77"/>
    </row>
    <row r="20319" ht="15.75" customHeight="1">
      <c r="A20319" s="79">
        <f t="shared" si="3"/>
        <v>62321</v>
      </c>
      <c r="H20319" s="77"/>
      <c r="I20319" s="77"/>
      <c r="J20319" s="77"/>
      <c r="K20319" s="77"/>
      <c r="L20319" s="77"/>
      <c r="M20319" s="77"/>
    </row>
    <row r="20320" ht="15.75" customHeight="1">
      <c r="A20320" s="79">
        <f t="shared" si="3"/>
        <v>62322</v>
      </c>
      <c r="H20320" s="77"/>
      <c r="I20320" s="77"/>
      <c r="J20320" s="77"/>
      <c r="K20320" s="77"/>
      <c r="L20320" s="77"/>
      <c r="M20320" s="77"/>
    </row>
    <row r="20321" ht="15.75" customHeight="1">
      <c r="A20321" s="79">
        <f t="shared" si="3"/>
        <v>62323</v>
      </c>
      <c r="H20321" s="77"/>
      <c r="I20321" s="77"/>
      <c r="J20321" s="77"/>
      <c r="K20321" s="77"/>
      <c r="L20321" s="77"/>
      <c r="M20321" s="77"/>
    </row>
    <row r="20322" ht="15.75" customHeight="1">
      <c r="A20322" s="79">
        <f t="shared" si="3"/>
        <v>62324</v>
      </c>
      <c r="H20322" s="77"/>
      <c r="I20322" s="77"/>
      <c r="J20322" s="77"/>
      <c r="K20322" s="77"/>
      <c r="L20322" s="77"/>
      <c r="M20322" s="77"/>
    </row>
    <row r="20323" ht="15.75" customHeight="1">
      <c r="A20323" s="79">
        <f t="shared" si="3"/>
        <v>62325</v>
      </c>
      <c r="H20323" s="77"/>
      <c r="I20323" s="77"/>
      <c r="J20323" s="77"/>
      <c r="K20323" s="77"/>
      <c r="L20323" s="77"/>
      <c r="M20323" s="77"/>
    </row>
    <row r="20324" ht="15.75" customHeight="1">
      <c r="A20324" s="79">
        <f t="shared" si="3"/>
        <v>62326</v>
      </c>
      <c r="H20324" s="77"/>
      <c r="I20324" s="77"/>
      <c r="J20324" s="77"/>
      <c r="K20324" s="77"/>
      <c r="L20324" s="77"/>
      <c r="M20324" s="77"/>
    </row>
    <row r="20325" ht="15.75" customHeight="1">
      <c r="A20325" s="79">
        <f t="shared" si="3"/>
        <v>62327</v>
      </c>
      <c r="H20325" s="77"/>
      <c r="I20325" s="77"/>
      <c r="J20325" s="77"/>
      <c r="K20325" s="77"/>
      <c r="L20325" s="77"/>
      <c r="M20325" s="77"/>
    </row>
    <row r="20326" ht="15.75" customHeight="1">
      <c r="A20326" s="79">
        <f t="shared" si="3"/>
        <v>62328</v>
      </c>
      <c r="H20326" s="77"/>
      <c r="I20326" s="77"/>
      <c r="J20326" s="77"/>
      <c r="K20326" s="77"/>
      <c r="L20326" s="77"/>
      <c r="M20326" s="77"/>
    </row>
    <row r="20327" ht="15.75" customHeight="1">
      <c r="A20327" s="79">
        <f t="shared" si="3"/>
        <v>62329</v>
      </c>
      <c r="H20327" s="77"/>
      <c r="I20327" s="77"/>
      <c r="J20327" s="77"/>
      <c r="K20327" s="77"/>
      <c r="L20327" s="77"/>
      <c r="M20327" s="77"/>
    </row>
    <row r="20328" ht="15.75" customHeight="1">
      <c r="A20328" s="79">
        <f t="shared" si="3"/>
        <v>62330</v>
      </c>
      <c r="H20328" s="77"/>
      <c r="I20328" s="77"/>
      <c r="J20328" s="77"/>
      <c r="K20328" s="77"/>
      <c r="L20328" s="77"/>
      <c r="M20328" s="77"/>
    </row>
    <row r="20329" ht="15.75" customHeight="1">
      <c r="A20329" s="79">
        <f t="shared" si="3"/>
        <v>62331</v>
      </c>
      <c r="H20329" s="77"/>
      <c r="I20329" s="77"/>
      <c r="J20329" s="77"/>
      <c r="K20329" s="77"/>
      <c r="L20329" s="77"/>
      <c r="M20329" s="77"/>
    </row>
    <row r="20330" ht="15.75" customHeight="1">
      <c r="A20330" s="79">
        <f t="shared" si="3"/>
        <v>62332</v>
      </c>
      <c r="H20330" s="77"/>
      <c r="I20330" s="77"/>
      <c r="J20330" s="77"/>
      <c r="K20330" s="77"/>
      <c r="L20330" s="77"/>
      <c r="M20330" s="77"/>
    </row>
    <row r="20331" ht="15.75" customHeight="1">
      <c r="A20331" s="79">
        <f t="shared" si="3"/>
        <v>62333</v>
      </c>
      <c r="H20331" s="77"/>
      <c r="I20331" s="77"/>
      <c r="J20331" s="77"/>
      <c r="K20331" s="77"/>
      <c r="L20331" s="77"/>
      <c r="M20331" s="77"/>
    </row>
    <row r="20332" ht="15.75" customHeight="1">
      <c r="A20332" s="79">
        <f t="shared" si="3"/>
        <v>62334</v>
      </c>
      <c r="H20332" s="77"/>
      <c r="I20332" s="77"/>
      <c r="J20332" s="77"/>
      <c r="K20332" s="77"/>
      <c r="L20332" s="77"/>
      <c r="M20332" s="77"/>
    </row>
    <row r="20333" ht="15.75" customHeight="1">
      <c r="A20333" s="79">
        <f t="shared" si="3"/>
        <v>62335</v>
      </c>
      <c r="H20333" s="77"/>
      <c r="I20333" s="77"/>
      <c r="J20333" s="77"/>
      <c r="K20333" s="77"/>
      <c r="L20333" s="77"/>
      <c r="M20333" s="77"/>
    </row>
    <row r="20334" ht="15.75" customHeight="1">
      <c r="A20334" s="79">
        <f t="shared" si="3"/>
        <v>62336</v>
      </c>
      <c r="H20334" s="77"/>
      <c r="I20334" s="77"/>
      <c r="J20334" s="77"/>
      <c r="K20334" s="77"/>
      <c r="L20334" s="77"/>
      <c r="M20334" s="77"/>
    </row>
    <row r="20335" ht="15.75" customHeight="1">
      <c r="A20335" s="79">
        <f t="shared" si="3"/>
        <v>62337</v>
      </c>
      <c r="H20335" s="77"/>
      <c r="I20335" s="77"/>
      <c r="J20335" s="77"/>
      <c r="K20335" s="77"/>
      <c r="L20335" s="77"/>
      <c r="M20335" s="77"/>
    </row>
    <row r="20336" ht="15.75" customHeight="1">
      <c r="A20336" s="79">
        <f t="shared" si="3"/>
        <v>62338</v>
      </c>
      <c r="H20336" s="77"/>
      <c r="I20336" s="77"/>
      <c r="J20336" s="77"/>
      <c r="K20336" s="77"/>
      <c r="L20336" s="77"/>
      <c r="M20336" s="77"/>
    </row>
    <row r="20337" ht="15.75" customHeight="1">
      <c r="A20337" s="79">
        <f t="shared" si="3"/>
        <v>62339</v>
      </c>
      <c r="H20337" s="77"/>
      <c r="I20337" s="77"/>
      <c r="J20337" s="77"/>
      <c r="K20337" s="77"/>
      <c r="L20337" s="77"/>
      <c r="M20337" s="77"/>
    </row>
    <row r="20338" ht="15.75" customHeight="1">
      <c r="A20338" s="79">
        <f t="shared" si="3"/>
        <v>62340</v>
      </c>
      <c r="H20338" s="77"/>
      <c r="I20338" s="77"/>
      <c r="J20338" s="77"/>
      <c r="K20338" s="77"/>
      <c r="L20338" s="77"/>
      <c r="M20338" s="77"/>
    </row>
    <row r="20339" ht="15.75" customHeight="1">
      <c r="A20339" s="79">
        <f t="shared" si="3"/>
        <v>62341</v>
      </c>
      <c r="H20339" s="77"/>
      <c r="I20339" s="77"/>
      <c r="J20339" s="77"/>
      <c r="K20339" s="77"/>
      <c r="L20339" s="77"/>
      <c r="M20339" s="77"/>
    </row>
    <row r="20340" ht="15.75" customHeight="1">
      <c r="A20340" s="79">
        <f t="shared" si="3"/>
        <v>62342</v>
      </c>
      <c r="H20340" s="77"/>
      <c r="I20340" s="77"/>
      <c r="J20340" s="77"/>
      <c r="K20340" s="77"/>
      <c r="L20340" s="77"/>
      <c r="M20340" s="77"/>
    </row>
    <row r="20341" ht="15.75" customHeight="1">
      <c r="A20341" s="79">
        <f t="shared" si="3"/>
        <v>62343</v>
      </c>
      <c r="H20341" s="77"/>
      <c r="I20341" s="77"/>
      <c r="J20341" s="77"/>
      <c r="K20341" s="77"/>
      <c r="L20341" s="77"/>
      <c r="M20341" s="77"/>
    </row>
    <row r="20342" ht="15.75" customHeight="1">
      <c r="A20342" s="79">
        <f t="shared" si="3"/>
        <v>62344</v>
      </c>
      <c r="H20342" s="77"/>
      <c r="I20342" s="77"/>
      <c r="J20342" s="77"/>
      <c r="K20342" s="77"/>
      <c r="L20342" s="77"/>
      <c r="M20342" s="77"/>
    </row>
    <row r="20343" ht="15.75" customHeight="1">
      <c r="A20343" s="79">
        <f t="shared" si="3"/>
        <v>62345</v>
      </c>
      <c r="H20343" s="77"/>
      <c r="I20343" s="77"/>
      <c r="J20343" s="77"/>
      <c r="K20343" s="77"/>
      <c r="L20343" s="77"/>
      <c r="M20343" s="77"/>
    </row>
    <row r="20344" ht="15.75" customHeight="1">
      <c r="A20344" s="79">
        <f t="shared" si="3"/>
        <v>62346</v>
      </c>
      <c r="H20344" s="77"/>
      <c r="I20344" s="77"/>
      <c r="J20344" s="77"/>
      <c r="K20344" s="77"/>
      <c r="L20344" s="77"/>
      <c r="M20344" s="77"/>
    </row>
    <row r="20345" ht="15.75" customHeight="1">
      <c r="A20345" s="79">
        <f t="shared" si="3"/>
        <v>62347</v>
      </c>
      <c r="H20345" s="77"/>
      <c r="I20345" s="77"/>
      <c r="J20345" s="77"/>
      <c r="K20345" s="77"/>
      <c r="L20345" s="77"/>
      <c r="M20345" s="77"/>
    </row>
    <row r="20346" ht="15.75" customHeight="1">
      <c r="A20346" s="79">
        <f t="shared" si="3"/>
        <v>62348</v>
      </c>
      <c r="H20346" s="77"/>
      <c r="I20346" s="77"/>
      <c r="J20346" s="77"/>
      <c r="K20346" s="77"/>
      <c r="L20346" s="77"/>
      <c r="M20346" s="77"/>
    </row>
    <row r="20347" ht="15.75" customHeight="1">
      <c r="A20347" s="79">
        <f t="shared" si="3"/>
        <v>62349</v>
      </c>
      <c r="H20347" s="77"/>
      <c r="I20347" s="77"/>
      <c r="J20347" s="77"/>
      <c r="K20347" s="77"/>
      <c r="L20347" s="77"/>
      <c r="M20347" s="77"/>
    </row>
    <row r="20348" ht="15.75" customHeight="1">
      <c r="A20348" s="79">
        <f t="shared" si="3"/>
        <v>62350</v>
      </c>
      <c r="H20348" s="77"/>
      <c r="I20348" s="77"/>
      <c r="J20348" s="77"/>
      <c r="K20348" s="77"/>
      <c r="L20348" s="77"/>
      <c r="M20348" s="77"/>
    </row>
    <row r="20349" ht="15.75" customHeight="1">
      <c r="A20349" s="79">
        <f t="shared" si="3"/>
        <v>62351</v>
      </c>
      <c r="H20349" s="77"/>
      <c r="I20349" s="77"/>
      <c r="J20349" s="77"/>
      <c r="K20349" s="77"/>
      <c r="L20349" s="77"/>
      <c r="M20349" s="77"/>
    </row>
    <row r="20350" ht="15.75" customHeight="1">
      <c r="A20350" s="79">
        <f t="shared" si="3"/>
        <v>62352</v>
      </c>
      <c r="H20350" s="77"/>
      <c r="I20350" s="77"/>
      <c r="J20350" s="77"/>
      <c r="K20350" s="77"/>
      <c r="L20350" s="77"/>
      <c r="M20350" s="77"/>
    </row>
    <row r="20351" ht="15.75" customHeight="1">
      <c r="A20351" s="79">
        <f t="shared" si="3"/>
        <v>62353</v>
      </c>
      <c r="H20351" s="77"/>
      <c r="I20351" s="77"/>
      <c r="J20351" s="77"/>
      <c r="K20351" s="77"/>
      <c r="L20351" s="77"/>
      <c r="M20351" s="77"/>
    </row>
    <row r="20352" ht="15.75" customHeight="1">
      <c r="A20352" s="79">
        <f t="shared" si="3"/>
        <v>62354</v>
      </c>
      <c r="H20352" s="77"/>
      <c r="I20352" s="77"/>
      <c r="J20352" s="77"/>
      <c r="K20352" s="77"/>
      <c r="L20352" s="77"/>
      <c r="M20352" s="77"/>
    </row>
    <row r="20353" ht="15.75" customHeight="1">
      <c r="A20353" s="79">
        <f t="shared" si="3"/>
        <v>62355</v>
      </c>
      <c r="H20353" s="77"/>
      <c r="I20353" s="77"/>
      <c r="J20353" s="77"/>
      <c r="K20353" s="77"/>
      <c r="L20353" s="77"/>
      <c r="M20353" s="77"/>
    </row>
    <row r="20354" ht="15.75" customHeight="1">
      <c r="A20354" s="79">
        <f t="shared" si="3"/>
        <v>62356</v>
      </c>
      <c r="H20354" s="77"/>
      <c r="I20354" s="77"/>
      <c r="J20354" s="77"/>
      <c r="K20354" s="77"/>
      <c r="L20354" s="77"/>
      <c r="M20354" s="77"/>
    </row>
    <row r="20355" ht="15.75" customHeight="1">
      <c r="A20355" s="79">
        <f t="shared" si="3"/>
        <v>62357</v>
      </c>
      <c r="H20355" s="77"/>
      <c r="I20355" s="77"/>
      <c r="J20355" s="77"/>
      <c r="K20355" s="77"/>
      <c r="L20355" s="77"/>
      <c r="M20355" s="77"/>
    </row>
    <row r="20356" ht="15.75" customHeight="1">
      <c r="A20356" s="79">
        <f t="shared" si="3"/>
        <v>62358</v>
      </c>
      <c r="H20356" s="77"/>
      <c r="I20356" s="77"/>
      <c r="J20356" s="77"/>
      <c r="K20356" s="77"/>
      <c r="L20356" s="77"/>
      <c r="M20356" s="77"/>
    </row>
    <row r="20357" ht="15.75" customHeight="1">
      <c r="A20357" s="79">
        <f t="shared" si="3"/>
        <v>62359</v>
      </c>
      <c r="H20357" s="77"/>
      <c r="I20357" s="77"/>
      <c r="J20357" s="77"/>
      <c r="K20357" s="77"/>
      <c r="L20357" s="77"/>
      <c r="M20357" s="77"/>
    </row>
    <row r="20358" ht="15.75" customHeight="1">
      <c r="A20358" s="79">
        <f t="shared" si="3"/>
        <v>62360</v>
      </c>
      <c r="H20358" s="77"/>
      <c r="I20358" s="77"/>
      <c r="J20358" s="77"/>
      <c r="K20358" s="77"/>
      <c r="L20358" s="77"/>
      <c r="M20358" s="77"/>
    </row>
    <row r="20359" ht="15.75" customHeight="1">
      <c r="A20359" s="79">
        <f t="shared" si="3"/>
        <v>62361</v>
      </c>
      <c r="H20359" s="77"/>
      <c r="I20359" s="77"/>
      <c r="J20359" s="77"/>
      <c r="K20359" s="77"/>
      <c r="L20359" s="77"/>
      <c r="M20359" s="77"/>
    </row>
    <row r="20360" ht="15.75" customHeight="1">
      <c r="A20360" s="79">
        <f t="shared" si="3"/>
        <v>62362</v>
      </c>
      <c r="H20360" s="77"/>
      <c r="I20360" s="77"/>
      <c r="J20360" s="77"/>
      <c r="K20360" s="77"/>
      <c r="L20360" s="77"/>
      <c r="M20360" s="77"/>
    </row>
    <row r="20361" ht="15.75" customHeight="1">
      <c r="A20361" s="79">
        <f t="shared" si="3"/>
        <v>62363</v>
      </c>
      <c r="H20361" s="77"/>
      <c r="I20361" s="77"/>
      <c r="J20361" s="77"/>
      <c r="K20361" s="77"/>
      <c r="L20361" s="77"/>
      <c r="M20361" s="77"/>
    </row>
    <row r="20362" ht="15.75" customHeight="1">
      <c r="A20362" s="79">
        <f t="shared" si="3"/>
        <v>62364</v>
      </c>
      <c r="H20362" s="77"/>
      <c r="I20362" s="77"/>
      <c r="J20362" s="77"/>
      <c r="K20362" s="77"/>
      <c r="L20362" s="77"/>
      <c r="M20362" s="77"/>
    </row>
    <row r="20363" ht="15.75" customHeight="1">
      <c r="A20363" s="79">
        <f t="shared" si="3"/>
        <v>62365</v>
      </c>
      <c r="H20363" s="77"/>
      <c r="I20363" s="77"/>
      <c r="J20363" s="77"/>
      <c r="K20363" s="77"/>
      <c r="L20363" s="77"/>
      <c r="M20363" s="77"/>
    </row>
    <row r="20364" ht="15.75" customHeight="1">
      <c r="A20364" s="79">
        <f t="shared" si="3"/>
        <v>62366</v>
      </c>
      <c r="H20364" s="77"/>
      <c r="I20364" s="77"/>
      <c r="J20364" s="77"/>
      <c r="K20364" s="77"/>
      <c r="L20364" s="77"/>
      <c r="M20364" s="77"/>
    </row>
    <row r="20365" ht="15.75" customHeight="1">
      <c r="A20365" s="79">
        <f t="shared" si="3"/>
        <v>62367</v>
      </c>
      <c r="H20365" s="77"/>
      <c r="I20365" s="77"/>
      <c r="J20365" s="77"/>
      <c r="K20365" s="77"/>
      <c r="L20365" s="77"/>
      <c r="M20365" s="77"/>
    </row>
    <row r="20366" ht="15.75" customHeight="1">
      <c r="A20366" s="79">
        <f t="shared" si="3"/>
        <v>62368</v>
      </c>
      <c r="H20366" s="77"/>
      <c r="I20366" s="77"/>
      <c r="J20366" s="77"/>
      <c r="K20366" s="77"/>
      <c r="L20366" s="77"/>
      <c r="M20366" s="77"/>
    </row>
    <row r="20367" ht="15.75" customHeight="1">
      <c r="A20367" s="79">
        <f t="shared" si="3"/>
        <v>62369</v>
      </c>
      <c r="H20367" s="77"/>
      <c r="I20367" s="77"/>
      <c r="J20367" s="77"/>
      <c r="K20367" s="77"/>
      <c r="L20367" s="77"/>
      <c r="M20367" s="77"/>
    </row>
    <row r="20368" ht="15.75" customHeight="1">
      <c r="A20368" s="79">
        <f t="shared" si="3"/>
        <v>62370</v>
      </c>
      <c r="H20368" s="77"/>
      <c r="I20368" s="77"/>
      <c r="J20368" s="77"/>
      <c r="K20368" s="77"/>
      <c r="L20368" s="77"/>
      <c r="M20368" s="77"/>
    </row>
    <row r="20369" ht="15.75" customHeight="1">
      <c r="A20369" s="79">
        <f t="shared" si="3"/>
        <v>62371</v>
      </c>
      <c r="H20369" s="77"/>
      <c r="I20369" s="77"/>
      <c r="J20369" s="77"/>
      <c r="K20369" s="77"/>
      <c r="L20369" s="77"/>
      <c r="M20369" s="77"/>
    </row>
    <row r="20370" ht="15.75" customHeight="1">
      <c r="A20370" s="79">
        <f t="shared" si="3"/>
        <v>62372</v>
      </c>
      <c r="H20370" s="77"/>
      <c r="I20370" s="77"/>
      <c r="J20370" s="77"/>
      <c r="K20370" s="77"/>
      <c r="L20370" s="77"/>
      <c r="M20370" s="77"/>
    </row>
    <row r="20371" ht="15.75" customHeight="1">
      <c r="A20371" s="79">
        <f t="shared" si="3"/>
        <v>62373</v>
      </c>
      <c r="H20371" s="77"/>
      <c r="I20371" s="77"/>
      <c r="J20371" s="77"/>
      <c r="K20371" s="77"/>
      <c r="L20371" s="77"/>
      <c r="M20371" s="77"/>
    </row>
    <row r="20372" ht="15.75" customHeight="1">
      <c r="A20372" s="79">
        <f t="shared" si="3"/>
        <v>62374</v>
      </c>
      <c r="H20372" s="77"/>
      <c r="I20372" s="77"/>
      <c r="J20372" s="77"/>
      <c r="K20372" s="77"/>
      <c r="L20372" s="77"/>
      <c r="M20372" s="77"/>
    </row>
    <row r="20373" ht="15.75" customHeight="1">
      <c r="A20373" s="79">
        <f t="shared" si="3"/>
        <v>62375</v>
      </c>
      <c r="H20373" s="77"/>
      <c r="I20373" s="77"/>
      <c r="J20373" s="77"/>
      <c r="K20373" s="77"/>
      <c r="L20373" s="77"/>
      <c r="M20373" s="77"/>
    </row>
    <row r="20374" ht="15.75" customHeight="1">
      <c r="A20374" s="79">
        <f t="shared" si="3"/>
        <v>62376</v>
      </c>
      <c r="H20374" s="77"/>
      <c r="I20374" s="77"/>
      <c r="J20374" s="77"/>
      <c r="K20374" s="77"/>
      <c r="L20374" s="77"/>
      <c r="M20374" s="77"/>
    </row>
    <row r="20375" ht="15.75" customHeight="1">
      <c r="A20375" s="79">
        <f t="shared" si="3"/>
        <v>62377</v>
      </c>
      <c r="H20375" s="77"/>
      <c r="I20375" s="77"/>
      <c r="J20375" s="77"/>
      <c r="K20375" s="77"/>
      <c r="L20375" s="77"/>
      <c r="M20375" s="77"/>
    </row>
    <row r="20376" ht="15.75" customHeight="1">
      <c r="A20376" s="79">
        <f t="shared" si="3"/>
        <v>62378</v>
      </c>
      <c r="H20376" s="77"/>
      <c r="I20376" s="77"/>
      <c r="J20376" s="77"/>
      <c r="K20376" s="77"/>
      <c r="L20376" s="77"/>
      <c r="M20376" s="77"/>
    </row>
    <row r="20377" ht="15.75" customHeight="1">
      <c r="A20377" s="79">
        <f t="shared" si="3"/>
        <v>62379</v>
      </c>
      <c r="H20377" s="77"/>
      <c r="I20377" s="77"/>
      <c r="J20377" s="77"/>
      <c r="K20377" s="77"/>
      <c r="L20377" s="77"/>
      <c r="M20377" s="77"/>
    </row>
    <row r="20378" ht="15.75" customHeight="1">
      <c r="A20378" s="79">
        <f t="shared" si="3"/>
        <v>62380</v>
      </c>
      <c r="H20378" s="77"/>
      <c r="I20378" s="77"/>
      <c r="J20378" s="77"/>
      <c r="K20378" s="77"/>
      <c r="L20378" s="77"/>
      <c r="M20378" s="77"/>
    </row>
    <row r="20379" ht="15.75" customHeight="1">
      <c r="A20379" s="79">
        <f t="shared" si="3"/>
        <v>62381</v>
      </c>
      <c r="H20379" s="77"/>
      <c r="I20379" s="77"/>
      <c r="J20379" s="77"/>
      <c r="K20379" s="77"/>
      <c r="L20379" s="77"/>
      <c r="M20379" s="77"/>
    </row>
    <row r="20380" ht="15.75" customHeight="1">
      <c r="A20380" s="79">
        <f t="shared" si="3"/>
        <v>62382</v>
      </c>
      <c r="H20380" s="77"/>
      <c r="I20380" s="77"/>
      <c r="J20380" s="77"/>
      <c r="K20380" s="77"/>
      <c r="L20380" s="77"/>
      <c r="M20380" s="77"/>
    </row>
    <row r="20381" ht="15.75" customHeight="1">
      <c r="A20381" s="79">
        <f t="shared" si="3"/>
        <v>62383</v>
      </c>
      <c r="H20381" s="77"/>
      <c r="I20381" s="77"/>
      <c r="J20381" s="77"/>
      <c r="K20381" s="77"/>
      <c r="L20381" s="77"/>
      <c r="M20381" s="77"/>
    </row>
    <row r="20382" ht="15.75" customHeight="1">
      <c r="A20382" s="79">
        <f t="shared" si="3"/>
        <v>62384</v>
      </c>
      <c r="H20382" s="77"/>
      <c r="I20382" s="77"/>
      <c r="J20382" s="77"/>
      <c r="K20382" s="77"/>
      <c r="L20382" s="77"/>
      <c r="M20382" s="77"/>
    </row>
    <row r="20383" ht="15.75" customHeight="1">
      <c r="A20383" s="79">
        <f t="shared" si="3"/>
        <v>62385</v>
      </c>
      <c r="H20383" s="77"/>
      <c r="I20383" s="77"/>
      <c r="J20383" s="77"/>
      <c r="K20383" s="77"/>
      <c r="L20383" s="77"/>
      <c r="M20383" s="77"/>
    </row>
    <row r="20384" ht="15.75" customHeight="1">
      <c r="A20384" s="79">
        <f t="shared" si="3"/>
        <v>62386</v>
      </c>
      <c r="H20384" s="77"/>
      <c r="I20384" s="77"/>
      <c r="J20384" s="77"/>
      <c r="K20384" s="77"/>
      <c r="L20384" s="77"/>
      <c r="M20384" s="77"/>
    </row>
    <row r="20385" ht="15.75" customHeight="1">
      <c r="A20385" s="79">
        <f t="shared" si="3"/>
        <v>62387</v>
      </c>
      <c r="H20385" s="77"/>
      <c r="I20385" s="77"/>
      <c r="J20385" s="77"/>
      <c r="K20385" s="77"/>
      <c r="L20385" s="77"/>
      <c r="M20385" s="77"/>
    </row>
    <row r="20386" ht="15.75" customHeight="1">
      <c r="A20386" s="79">
        <f t="shared" si="3"/>
        <v>62388</v>
      </c>
      <c r="H20386" s="77"/>
      <c r="I20386" s="77"/>
      <c r="J20386" s="77"/>
      <c r="K20386" s="77"/>
      <c r="L20386" s="77"/>
      <c r="M20386" s="77"/>
    </row>
    <row r="20387" ht="15.75" customHeight="1">
      <c r="A20387" s="79">
        <f t="shared" si="3"/>
        <v>62389</v>
      </c>
      <c r="H20387" s="77"/>
      <c r="I20387" s="77"/>
      <c r="J20387" s="77"/>
      <c r="K20387" s="77"/>
      <c r="L20387" s="77"/>
      <c r="M20387" s="77"/>
    </row>
    <row r="20388" ht="15.75" customHeight="1">
      <c r="A20388" s="79">
        <f t="shared" si="3"/>
        <v>62390</v>
      </c>
      <c r="H20388" s="77"/>
      <c r="I20388" s="77"/>
      <c r="J20388" s="77"/>
      <c r="K20388" s="77"/>
      <c r="L20388" s="77"/>
      <c r="M20388" s="77"/>
    </row>
    <row r="20389" ht="15.75" customHeight="1">
      <c r="A20389" s="79">
        <f t="shared" si="3"/>
        <v>62391</v>
      </c>
      <c r="H20389" s="77"/>
      <c r="I20389" s="77"/>
      <c r="J20389" s="77"/>
      <c r="K20389" s="77"/>
      <c r="L20389" s="77"/>
      <c r="M20389" s="77"/>
    </row>
    <row r="20390" ht="15.75" customHeight="1">
      <c r="A20390" s="79">
        <f t="shared" si="3"/>
        <v>62392</v>
      </c>
      <c r="H20390" s="77"/>
      <c r="I20390" s="77"/>
      <c r="J20390" s="77"/>
      <c r="K20390" s="77"/>
      <c r="L20390" s="77"/>
      <c r="M20390" s="77"/>
    </row>
    <row r="20391" ht="15.75" customHeight="1">
      <c r="A20391" s="79">
        <f t="shared" si="3"/>
        <v>62393</v>
      </c>
      <c r="H20391" s="77"/>
      <c r="I20391" s="77"/>
      <c r="J20391" s="77"/>
      <c r="K20391" s="77"/>
      <c r="L20391" s="77"/>
      <c r="M20391" s="77"/>
    </row>
    <row r="20392" ht="15.75" customHeight="1">
      <c r="A20392" s="79">
        <f t="shared" si="3"/>
        <v>62394</v>
      </c>
      <c r="H20392" s="77"/>
      <c r="I20392" s="77"/>
      <c r="J20392" s="77"/>
      <c r="K20392" s="77"/>
      <c r="L20392" s="77"/>
      <c r="M20392" s="77"/>
    </row>
    <row r="20393" ht="15.75" customHeight="1">
      <c r="A20393" s="79">
        <f t="shared" si="3"/>
        <v>62395</v>
      </c>
      <c r="H20393" s="77"/>
      <c r="I20393" s="77"/>
      <c r="J20393" s="77"/>
      <c r="K20393" s="77"/>
      <c r="L20393" s="77"/>
      <c r="M20393" s="77"/>
    </row>
    <row r="20394" ht="15.75" customHeight="1">
      <c r="A20394" s="79">
        <f t="shared" si="3"/>
        <v>62396</v>
      </c>
      <c r="H20394" s="77"/>
      <c r="I20394" s="77"/>
      <c r="J20394" s="77"/>
      <c r="K20394" s="77"/>
      <c r="L20394" s="77"/>
      <c r="M20394" s="77"/>
    </row>
    <row r="20395" ht="15.75" customHeight="1">
      <c r="A20395" s="79">
        <f t="shared" si="3"/>
        <v>62397</v>
      </c>
      <c r="H20395" s="77"/>
      <c r="I20395" s="77"/>
      <c r="J20395" s="77"/>
      <c r="K20395" s="77"/>
      <c r="L20395" s="77"/>
      <c r="M20395" s="77"/>
    </row>
    <row r="20396" ht="15.75" customHeight="1">
      <c r="A20396" s="79">
        <f t="shared" si="3"/>
        <v>62398</v>
      </c>
      <c r="H20396" s="77"/>
      <c r="I20396" s="77"/>
      <c r="J20396" s="77"/>
      <c r="K20396" s="77"/>
      <c r="L20396" s="77"/>
      <c r="M20396" s="77"/>
    </row>
    <row r="20397" ht="15.75" customHeight="1">
      <c r="A20397" s="79">
        <f t="shared" si="3"/>
        <v>62399</v>
      </c>
      <c r="H20397" s="77"/>
      <c r="I20397" s="77"/>
      <c r="J20397" s="77"/>
      <c r="K20397" s="77"/>
      <c r="L20397" s="77"/>
      <c r="M20397" s="77"/>
    </row>
    <row r="20398" ht="15.75" customHeight="1">
      <c r="A20398" s="79">
        <f t="shared" si="3"/>
        <v>62400</v>
      </c>
      <c r="H20398" s="77"/>
      <c r="I20398" s="77"/>
      <c r="J20398" s="77"/>
      <c r="K20398" s="77"/>
      <c r="L20398" s="77"/>
      <c r="M20398" s="77"/>
    </row>
    <row r="20399" ht="15.75" customHeight="1">
      <c r="A20399" s="79">
        <f t="shared" si="3"/>
        <v>62401</v>
      </c>
      <c r="H20399" s="77"/>
      <c r="I20399" s="77"/>
      <c r="J20399" s="77"/>
      <c r="K20399" s="77"/>
      <c r="L20399" s="77"/>
      <c r="M20399" s="77"/>
    </row>
    <row r="20400" ht="15.75" customHeight="1">
      <c r="A20400" s="79">
        <f t="shared" si="3"/>
        <v>62402</v>
      </c>
      <c r="H20400" s="77"/>
      <c r="I20400" s="77"/>
      <c r="J20400" s="77"/>
      <c r="K20400" s="77"/>
      <c r="L20400" s="77"/>
      <c r="M20400" s="77"/>
    </row>
    <row r="20401" ht="15.75" customHeight="1">
      <c r="A20401" s="79">
        <f t="shared" si="3"/>
        <v>62403</v>
      </c>
      <c r="H20401" s="77"/>
      <c r="I20401" s="77"/>
      <c r="J20401" s="77"/>
      <c r="K20401" s="77"/>
      <c r="L20401" s="77"/>
      <c r="M20401" s="77"/>
    </row>
    <row r="20402" ht="15.75" customHeight="1">
      <c r="A20402" s="79">
        <f t="shared" si="3"/>
        <v>62404</v>
      </c>
      <c r="H20402" s="77"/>
      <c r="I20402" s="77"/>
      <c r="J20402" s="77"/>
      <c r="K20402" s="77"/>
      <c r="L20402" s="77"/>
      <c r="M20402" s="77"/>
    </row>
    <row r="20403" ht="15.75" customHeight="1">
      <c r="A20403" s="79">
        <f t="shared" si="3"/>
        <v>62405</v>
      </c>
      <c r="H20403" s="77"/>
      <c r="I20403" s="77"/>
      <c r="J20403" s="77"/>
      <c r="K20403" s="77"/>
      <c r="L20403" s="77"/>
      <c r="M20403" s="77"/>
    </row>
    <row r="20404" ht="15.75" customHeight="1">
      <c r="A20404" s="79">
        <f t="shared" si="3"/>
        <v>62406</v>
      </c>
      <c r="H20404" s="77"/>
      <c r="I20404" s="77"/>
      <c r="J20404" s="77"/>
      <c r="K20404" s="77"/>
      <c r="L20404" s="77"/>
      <c r="M20404" s="77"/>
    </row>
    <row r="20405" ht="15.75" customHeight="1">
      <c r="A20405" s="79">
        <f t="shared" si="3"/>
        <v>62407</v>
      </c>
      <c r="H20405" s="77"/>
      <c r="I20405" s="77"/>
      <c r="J20405" s="77"/>
      <c r="K20405" s="77"/>
      <c r="L20405" s="77"/>
      <c r="M20405" s="77"/>
    </row>
    <row r="20406" ht="15.75" customHeight="1">
      <c r="A20406" s="79">
        <f t="shared" si="3"/>
        <v>62408</v>
      </c>
      <c r="H20406" s="77"/>
      <c r="I20406" s="77"/>
      <c r="J20406" s="77"/>
      <c r="K20406" s="77"/>
      <c r="L20406" s="77"/>
      <c r="M20406" s="77"/>
    </row>
    <row r="20407" ht="15.75" customHeight="1">
      <c r="A20407" s="79">
        <f t="shared" si="3"/>
        <v>62409</v>
      </c>
      <c r="H20407" s="77"/>
      <c r="I20407" s="77"/>
      <c r="J20407" s="77"/>
      <c r="K20407" s="77"/>
      <c r="L20407" s="77"/>
      <c r="M20407" s="77"/>
    </row>
    <row r="20408" ht="15.75" customHeight="1">
      <c r="A20408" s="79">
        <f t="shared" si="3"/>
        <v>62410</v>
      </c>
      <c r="H20408" s="77"/>
      <c r="I20408" s="77"/>
      <c r="J20408" s="77"/>
      <c r="K20408" s="77"/>
      <c r="L20408" s="77"/>
      <c r="M20408" s="77"/>
    </row>
    <row r="20409" ht="15.75" customHeight="1">
      <c r="A20409" s="79">
        <f t="shared" si="3"/>
        <v>62411</v>
      </c>
      <c r="H20409" s="77"/>
      <c r="I20409" s="77"/>
      <c r="J20409" s="77"/>
      <c r="K20409" s="77"/>
      <c r="L20409" s="77"/>
      <c r="M20409" s="77"/>
    </row>
    <row r="20410" ht="15.75" customHeight="1">
      <c r="A20410" s="79">
        <f t="shared" si="3"/>
        <v>62412</v>
      </c>
      <c r="H20410" s="77"/>
      <c r="I20410" s="77"/>
      <c r="J20410" s="77"/>
      <c r="K20410" s="77"/>
      <c r="L20410" s="77"/>
      <c r="M20410" s="77"/>
    </row>
    <row r="20411" ht="15.75" customHeight="1">
      <c r="A20411" s="79">
        <f t="shared" si="3"/>
        <v>62413</v>
      </c>
      <c r="H20411" s="77"/>
      <c r="I20411" s="77"/>
      <c r="J20411" s="77"/>
      <c r="K20411" s="77"/>
      <c r="L20411" s="77"/>
      <c r="M20411" s="77"/>
    </row>
    <row r="20412" ht="15.75" customHeight="1">
      <c r="A20412" s="79">
        <f t="shared" si="3"/>
        <v>62414</v>
      </c>
      <c r="H20412" s="77"/>
      <c r="I20412" s="77"/>
      <c r="J20412" s="77"/>
      <c r="K20412" s="77"/>
      <c r="L20412" s="77"/>
      <c r="M20412" s="77"/>
    </row>
    <row r="20413" ht="15.75" customHeight="1">
      <c r="A20413" s="79">
        <f t="shared" si="3"/>
        <v>62415</v>
      </c>
      <c r="H20413" s="77"/>
      <c r="I20413" s="77"/>
      <c r="J20413" s="77"/>
      <c r="K20413" s="77"/>
      <c r="L20413" s="77"/>
      <c r="M20413" s="77"/>
    </row>
    <row r="20414" ht="15.75" customHeight="1">
      <c r="A20414" s="79">
        <f t="shared" si="3"/>
        <v>62416</v>
      </c>
      <c r="H20414" s="77"/>
      <c r="I20414" s="77"/>
      <c r="J20414" s="77"/>
      <c r="K20414" s="77"/>
      <c r="L20414" s="77"/>
      <c r="M20414" s="77"/>
    </row>
    <row r="20415" ht="15.75" customHeight="1">
      <c r="A20415" s="79">
        <f t="shared" si="3"/>
        <v>62417</v>
      </c>
      <c r="H20415" s="77"/>
      <c r="I20415" s="77"/>
      <c r="J20415" s="77"/>
      <c r="K20415" s="77"/>
      <c r="L20415" s="77"/>
      <c r="M20415" s="77"/>
    </row>
    <row r="20416" ht="15.75" customHeight="1">
      <c r="A20416" s="79">
        <f t="shared" si="3"/>
        <v>62418</v>
      </c>
      <c r="H20416" s="77"/>
      <c r="I20416" s="77"/>
      <c r="J20416" s="77"/>
      <c r="K20416" s="77"/>
      <c r="L20416" s="77"/>
      <c r="M20416" s="77"/>
    </row>
    <row r="20417" ht="15.75" customHeight="1">
      <c r="A20417" s="79">
        <f t="shared" si="3"/>
        <v>62419</v>
      </c>
      <c r="H20417" s="77"/>
      <c r="I20417" s="77"/>
      <c r="J20417" s="77"/>
      <c r="K20417" s="77"/>
      <c r="L20417" s="77"/>
      <c r="M20417" s="77"/>
    </row>
    <row r="20418" ht="15.75" customHeight="1">
      <c r="A20418" s="79">
        <f t="shared" si="3"/>
        <v>62420</v>
      </c>
      <c r="H20418" s="77"/>
      <c r="I20418" s="77"/>
      <c r="J20418" s="77"/>
      <c r="K20418" s="77"/>
      <c r="L20418" s="77"/>
      <c r="M20418" s="77"/>
    </row>
    <row r="20419" ht="15.75" customHeight="1">
      <c r="A20419" s="79">
        <f t="shared" si="3"/>
        <v>62421</v>
      </c>
      <c r="H20419" s="77"/>
      <c r="I20419" s="77"/>
      <c r="J20419" s="77"/>
      <c r="K20419" s="77"/>
      <c r="L20419" s="77"/>
      <c r="M20419" s="77"/>
    </row>
    <row r="20420" ht="15.75" customHeight="1">
      <c r="A20420" s="79">
        <f t="shared" si="3"/>
        <v>62422</v>
      </c>
      <c r="H20420" s="77"/>
      <c r="I20420" s="77"/>
      <c r="J20420" s="77"/>
      <c r="K20420" s="77"/>
      <c r="L20420" s="77"/>
      <c r="M20420" s="77"/>
    </row>
    <row r="20421" ht="15.75" customHeight="1">
      <c r="A20421" s="79">
        <f t="shared" si="3"/>
        <v>62423</v>
      </c>
      <c r="H20421" s="77"/>
      <c r="I20421" s="77"/>
      <c r="J20421" s="77"/>
      <c r="K20421" s="77"/>
      <c r="L20421" s="77"/>
      <c r="M20421" s="77"/>
    </row>
    <row r="20422" ht="15.75" customHeight="1">
      <c r="A20422" s="79">
        <f t="shared" si="3"/>
        <v>62424</v>
      </c>
      <c r="H20422" s="77"/>
      <c r="I20422" s="77"/>
      <c r="J20422" s="77"/>
      <c r="K20422" s="77"/>
      <c r="L20422" s="77"/>
      <c r="M20422" s="77"/>
    </row>
    <row r="20423" ht="15.75" customHeight="1">
      <c r="A20423" s="79">
        <f t="shared" si="3"/>
        <v>62425</v>
      </c>
      <c r="H20423" s="77"/>
      <c r="I20423" s="77"/>
      <c r="J20423" s="77"/>
      <c r="K20423" s="77"/>
      <c r="L20423" s="77"/>
      <c r="M20423" s="77"/>
    </row>
    <row r="20424" ht="15.75" customHeight="1">
      <c r="A20424" s="79">
        <f t="shared" si="3"/>
        <v>62426</v>
      </c>
      <c r="H20424" s="77"/>
      <c r="I20424" s="77"/>
      <c r="J20424" s="77"/>
      <c r="K20424" s="77"/>
      <c r="L20424" s="77"/>
      <c r="M20424" s="77"/>
    </row>
    <row r="20425" ht="15.75" customHeight="1">
      <c r="A20425" s="79">
        <f t="shared" si="3"/>
        <v>62427</v>
      </c>
      <c r="H20425" s="77"/>
      <c r="I20425" s="77"/>
      <c r="J20425" s="77"/>
      <c r="K20425" s="77"/>
      <c r="L20425" s="77"/>
      <c r="M20425" s="77"/>
    </row>
    <row r="20426" ht="15.75" customHeight="1">
      <c r="A20426" s="79">
        <f t="shared" si="3"/>
        <v>62428</v>
      </c>
      <c r="H20426" s="77"/>
      <c r="I20426" s="77"/>
      <c r="J20426" s="77"/>
      <c r="K20426" s="77"/>
      <c r="L20426" s="77"/>
      <c r="M20426" s="77"/>
    </row>
    <row r="20427" ht="15.75" customHeight="1">
      <c r="A20427" s="79">
        <f t="shared" si="3"/>
        <v>62429</v>
      </c>
      <c r="H20427" s="77"/>
      <c r="I20427" s="77"/>
      <c r="J20427" s="77"/>
      <c r="K20427" s="77"/>
      <c r="L20427" s="77"/>
      <c r="M20427" s="77"/>
    </row>
    <row r="20428" ht="15.75" customHeight="1">
      <c r="A20428" s="79">
        <f t="shared" si="3"/>
        <v>62430</v>
      </c>
      <c r="H20428" s="77"/>
      <c r="I20428" s="77"/>
      <c r="J20428" s="77"/>
      <c r="K20428" s="77"/>
      <c r="L20428" s="77"/>
      <c r="M20428" s="77"/>
    </row>
    <row r="20429" ht="15.75" customHeight="1">
      <c r="A20429" s="79">
        <f t="shared" si="3"/>
        <v>62431</v>
      </c>
      <c r="H20429" s="77"/>
      <c r="I20429" s="77"/>
      <c r="J20429" s="77"/>
      <c r="K20429" s="77"/>
      <c r="L20429" s="77"/>
      <c r="M20429" s="77"/>
    </row>
    <row r="20430" ht="15.75" customHeight="1">
      <c r="A20430" s="79">
        <f t="shared" si="3"/>
        <v>62432</v>
      </c>
      <c r="H20430" s="77"/>
      <c r="I20430" s="77"/>
      <c r="J20430" s="77"/>
      <c r="K20430" s="77"/>
      <c r="L20430" s="77"/>
      <c r="M20430" s="77"/>
    </row>
    <row r="20431" ht="15.75" customHeight="1">
      <c r="A20431" s="79">
        <f t="shared" si="3"/>
        <v>62433</v>
      </c>
      <c r="H20431" s="77"/>
      <c r="I20431" s="77"/>
      <c r="J20431" s="77"/>
      <c r="K20431" s="77"/>
      <c r="L20431" s="77"/>
      <c r="M20431" s="77"/>
    </row>
    <row r="20432" ht="15.75" customHeight="1">
      <c r="A20432" s="79">
        <f t="shared" si="3"/>
        <v>62434</v>
      </c>
      <c r="H20432" s="77"/>
      <c r="I20432" s="77"/>
      <c r="J20432" s="77"/>
      <c r="K20432" s="77"/>
      <c r="L20432" s="77"/>
      <c r="M20432" s="77"/>
    </row>
    <row r="20433" ht="15.75" customHeight="1">
      <c r="A20433" s="79">
        <f t="shared" si="3"/>
        <v>62435</v>
      </c>
      <c r="H20433" s="77"/>
      <c r="I20433" s="77"/>
      <c r="J20433" s="77"/>
      <c r="K20433" s="77"/>
      <c r="L20433" s="77"/>
      <c r="M20433" s="77"/>
    </row>
    <row r="20434" ht="15.75" customHeight="1">
      <c r="A20434" s="79">
        <f t="shared" si="3"/>
        <v>62436</v>
      </c>
      <c r="H20434" s="77"/>
      <c r="I20434" s="77"/>
      <c r="J20434" s="77"/>
      <c r="K20434" s="77"/>
      <c r="L20434" s="77"/>
      <c r="M20434" s="77"/>
    </row>
    <row r="20435" ht="15.75" customHeight="1">
      <c r="A20435" s="79">
        <f t="shared" si="3"/>
        <v>62437</v>
      </c>
      <c r="H20435" s="77"/>
      <c r="I20435" s="77"/>
      <c r="J20435" s="77"/>
      <c r="K20435" s="77"/>
      <c r="L20435" s="77"/>
      <c r="M20435" s="77"/>
    </row>
    <row r="20436" ht="15.75" customHeight="1">
      <c r="A20436" s="79">
        <f t="shared" si="3"/>
        <v>62438</v>
      </c>
      <c r="H20436" s="77"/>
      <c r="I20436" s="77"/>
      <c r="J20436" s="77"/>
      <c r="K20436" s="77"/>
      <c r="L20436" s="77"/>
      <c r="M20436" s="77"/>
    </row>
    <row r="20437" ht="15.75" customHeight="1">
      <c r="A20437" s="79">
        <f t="shared" si="3"/>
        <v>62439</v>
      </c>
      <c r="H20437" s="77"/>
      <c r="I20437" s="77"/>
      <c r="J20437" s="77"/>
      <c r="K20437" s="77"/>
      <c r="L20437" s="77"/>
      <c r="M20437" s="77"/>
    </row>
    <row r="20438" ht="15.75" customHeight="1">
      <c r="A20438" s="79">
        <f t="shared" si="3"/>
        <v>62440</v>
      </c>
      <c r="H20438" s="77"/>
      <c r="I20438" s="77"/>
      <c r="J20438" s="77"/>
      <c r="K20438" s="77"/>
      <c r="L20438" s="77"/>
      <c r="M20438" s="77"/>
    </row>
    <row r="20439" ht="15.75" customHeight="1">
      <c r="A20439" s="79">
        <f t="shared" si="3"/>
        <v>62441</v>
      </c>
      <c r="H20439" s="77"/>
      <c r="I20439" s="77"/>
      <c r="J20439" s="77"/>
      <c r="K20439" s="77"/>
      <c r="L20439" s="77"/>
      <c r="M20439" s="77"/>
    </row>
    <row r="20440" ht="15.75" customHeight="1">
      <c r="A20440" s="79">
        <f t="shared" si="3"/>
        <v>62442</v>
      </c>
      <c r="H20440" s="77"/>
      <c r="I20440" s="77"/>
      <c r="J20440" s="77"/>
      <c r="K20440" s="77"/>
      <c r="L20440" s="77"/>
      <c r="M20440" s="77"/>
    </row>
    <row r="20441" ht="15.75" customHeight="1">
      <c r="A20441" s="79">
        <f t="shared" si="3"/>
        <v>62443</v>
      </c>
      <c r="H20441" s="77"/>
      <c r="I20441" s="77"/>
      <c r="J20441" s="77"/>
      <c r="K20441" s="77"/>
      <c r="L20441" s="77"/>
      <c r="M20441" s="77"/>
    </row>
    <row r="20442" ht="15.75" customHeight="1">
      <c r="A20442" s="79">
        <f t="shared" si="3"/>
        <v>62444</v>
      </c>
      <c r="H20442" s="77"/>
      <c r="I20442" s="77"/>
      <c r="J20442" s="77"/>
      <c r="K20442" s="77"/>
      <c r="L20442" s="77"/>
      <c r="M20442" s="77"/>
    </row>
    <row r="20443" ht="15.75" customHeight="1">
      <c r="A20443" s="79">
        <f t="shared" si="3"/>
        <v>62445</v>
      </c>
      <c r="H20443" s="77"/>
      <c r="I20443" s="77"/>
      <c r="J20443" s="77"/>
      <c r="K20443" s="77"/>
      <c r="L20443" s="77"/>
      <c r="M20443" s="77"/>
    </row>
    <row r="20444" ht="15.75" customHeight="1">
      <c r="A20444" s="79">
        <f t="shared" si="3"/>
        <v>62446</v>
      </c>
      <c r="H20444" s="77"/>
      <c r="I20444" s="77"/>
      <c r="J20444" s="77"/>
      <c r="K20444" s="77"/>
      <c r="L20444" s="77"/>
      <c r="M20444" s="77"/>
    </row>
    <row r="20445" ht="15.75" customHeight="1">
      <c r="A20445" s="79">
        <f t="shared" si="3"/>
        <v>62447</v>
      </c>
      <c r="H20445" s="77"/>
      <c r="I20445" s="77"/>
      <c r="J20445" s="77"/>
      <c r="K20445" s="77"/>
      <c r="L20445" s="77"/>
      <c r="M20445" s="77"/>
    </row>
    <row r="20446" ht="15.75" customHeight="1">
      <c r="A20446" s="79">
        <f t="shared" si="3"/>
        <v>62448</v>
      </c>
      <c r="H20446" s="77"/>
      <c r="I20446" s="77"/>
      <c r="J20446" s="77"/>
      <c r="K20446" s="77"/>
      <c r="L20446" s="77"/>
      <c r="M20446" s="77"/>
    </row>
    <row r="20447" ht="15.75" customHeight="1">
      <c r="A20447" s="79">
        <f t="shared" si="3"/>
        <v>62449</v>
      </c>
      <c r="H20447" s="77"/>
      <c r="I20447" s="77"/>
      <c r="J20447" s="77"/>
      <c r="K20447" s="77"/>
      <c r="L20447" s="77"/>
      <c r="M20447" s="77"/>
    </row>
    <row r="20448" ht="15.75" customHeight="1">
      <c r="A20448" s="79">
        <f t="shared" si="3"/>
        <v>62450</v>
      </c>
      <c r="H20448" s="77"/>
      <c r="I20448" s="77"/>
      <c r="J20448" s="77"/>
      <c r="K20448" s="77"/>
      <c r="L20448" s="77"/>
      <c r="M20448" s="77"/>
    </row>
    <row r="20449" ht="15.75" customHeight="1">
      <c r="A20449" s="79">
        <f t="shared" si="3"/>
        <v>62451</v>
      </c>
      <c r="H20449" s="77"/>
      <c r="I20449" s="77"/>
      <c r="J20449" s="77"/>
      <c r="K20449" s="77"/>
      <c r="L20449" s="77"/>
      <c r="M20449" s="77"/>
    </row>
    <row r="20450" ht="15.75" customHeight="1">
      <c r="A20450" s="79">
        <f t="shared" si="3"/>
        <v>62452</v>
      </c>
      <c r="H20450" s="77"/>
      <c r="I20450" s="77"/>
      <c r="J20450" s="77"/>
      <c r="K20450" s="77"/>
      <c r="L20450" s="77"/>
      <c r="M20450" s="77"/>
    </row>
    <row r="20451" ht="15.75" customHeight="1">
      <c r="A20451" s="79">
        <f t="shared" si="3"/>
        <v>62453</v>
      </c>
      <c r="H20451" s="77"/>
      <c r="I20451" s="77"/>
      <c r="J20451" s="77"/>
      <c r="K20451" s="77"/>
      <c r="L20451" s="77"/>
      <c r="M20451" s="77"/>
    </row>
    <row r="20452" ht="15.75" customHeight="1">
      <c r="A20452" s="79">
        <f t="shared" si="3"/>
        <v>62454</v>
      </c>
      <c r="H20452" s="77"/>
      <c r="I20452" s="77"/>
      <c r="J20452" s="77"/>
      <c r="K20452" s="77"/>
      <c r="L20452" s="77"/>
      <c r="M20452" s="77"/>
    </row>
    <row r="20453" ht="15.75" customHeight="1">
      <c r="A20453" s="79">
        <f t="shared" si="3"/>
        <v>62455</v>
      </c>
      <c r="H20453" s="77"/>
      <c r="I20453" s="77"/>
      <c r="J20453" s="77"/>
      <c r="K20453" s="77"/>
      <c r="L20453" s="77"/>
      <c r="M20453" s="77"/>
    </row>
    <row r="20454" ht="15.75" customHeight="1">
      <c r="A20454" s="79">
        <f t="shared" si="3"/>
        <v>62456</v>
      </c>
      <c r="H20454" s="77"/>
      <c r="I20454" s="77"/>
      <c r="J20454" s="77"/>
      <c r="K20454" s="77"/>
      <c r="L20454" s="77"/>
      <c r="M20454" s="77"/>
    </row>
    <row r="20455" ht="15.75" customHeight="1">
      <c r="A20455" s="79">
        <f t="shared" si="3"/>
        <v>62457</v>
      </c>
      <c r="H20455" s="77"/>
      <c r="I20455" s="77"/>
      <c r="J20455" s="77"/>
      <c r="K20455" s="77"/>
      <c r="L20455" s="77"/>
      <c r="M20455" s="77"/>
    </row>
    <row r="20456" ht="15.75" customHeight="1">
      <c r="A20456" s="79">
        <f t="shared" si="3"/>
        <v>62458</v>
      </c>
      <c r="H20456" s="77"/>
      <c r="I20456" s="77"/>
      <c r="J20456" s="77"/>
      <c r="K20456" s="77"/>
      <c r="L20456" s="77"/>
      <c r="M20456" s="77"/>
    </row>
    <row r="20457" ht="15.75" customHeight="1">
      <c r="A20457" s="79">
        <f t="shared" si="3"/>
        <v>62459</v>
      </c>
      <c r="H20457" s="77"/>
      <c r="I20457" s="77"/>
      <c r="J20457" s="77"/>
      <c r="K20457" s="77"/>
      <c r="L20457" s="77"/>
      <c r="M20457" s="77"/>
    </row>
    <row r="20458" ht="15.75" customHeight="1">
      <c r="A20458" s="79">
        <f t="shared" si="3"/>
        <v>62460</v>
      </c>
      <c r="H20458" s="77"/>
      <c r="I20458" s="77"/>
      <c r="J20458" s="77"/>
      <c r="K20458" s="77"/>
      <c r="L20458" s="77"/>
      <c r="M20458" s="77"/>
    </row>
    <row r="20459" ht="15.75" customHeight="1">
      <c r="A20459" s="79">
        <f t="shared" si="3"/>
        <v>62461</v>
      </c>
      <c r="H20459" s="77"/>
      <c r="I20459" s="77"/>
      <c r="J20459" s="77"/>
      <c r="K20459" s="77"/>
      <c r="L20459" s="77"/>
      <c r="M20459" s="77"/>
    </row>
    <row r="20460" ht="15.75" customHeight="1">
      <c r="A20460" s="79">
        <f t="shared" si="3"/>
        <v>62462</v>
      </c>
      <c r="H20460" s="77"/>
      <c r="I20460" s="77"/>
      <c r="J20460" s="77"/>
      <c r="K20460" s="77"/>
      <c r="L20460" s="77"/>
      <c r="M20460" s="77"/>
    </row>
    <row r="20461" ht="15.75" customHeight="1">
      <c r="A20461" s="79">
        <f t="shared" si="3"/>
        <v>62463</v>
      </c>
      <c r="H20461" s="77"/>
      <c r="I20461" s="77"/>
      <c r="J20461" s="77"/>
      <c r="K20461" s="77"/>
      <c r="L20461" s="77"/>
      <c r="M20461" s="77"/>
    </row>
    <row r="20462" ht="15.75" customHeight="1">
      <c r="A20462" s="79">
        <f t="shared" si="3"/>
        <v>62464</v>
      </c>
      <c r="H20462" s="77"/>
      <c r="I20462" s="77"/>
      <c r="J20462" s="77"/>
      <c r="K20462" s="77"/>
      <c r="L20462" s="77"/>
      <c r="M20462" s="77"/>
    </row>
    <row r="20463" ht="15.75" customHeight="1">
      <c r="A20463" s="79">
        <f t="shared" si="3"/>
        <v>62465</v>
      </c>
      <c r="H20463" s="77"/>
      <c r="I20463" s="77"/>
      <c r="J20463" s="77"/>
      <c r="K20463" s="77"/>
      <c r="L20463" s="77"/>
      <c r="M20463" s="77"/>
    </row>
    <row r="20464" ht="15.75" customHeight="1">
      <c r="A20464" s="79">
        <f t="shared" si="3"/>
        <v>62466</v>
      </c>
      <c r="H20464" s="77"/>
      <c r="I20464" s="77"/>
      <c r="J20464" s="77"/>
      <c r="K20464" s="77"/>
      <c r="L20464" s="77"/>
      <c r="M20464" s="77"/>
    </row>
    <row r="20465" ht="15.75" customHeight="1">
      <c r="A20465" s="79">
        <f t="shared" si="3"/>
        <v>62467</v>
      </c>
      <c r="H20465" s="77"/>
      <c r="I20465" s="77"/>
      <c r="J20465" s="77"/>
      <c r="K20465" s="77"/>
      <c r="L20465" s="77"/>
      <c r="M20465" s="77"/>
    </row>
    <row r="20466" ht="15.75" customHeight="1">
      <c r="A20466" s="79">
        <f t="shared" si="3"/>
        <v>62468</v>
      </c>
      <c r="H20466" s="77"/>
      <c r="I20466" s="77"/>
      <c r="J20466" s="77"/>
      <c r="K20466" s="77"/>
      <c r="L20466" s="77"/>
      <c r="M20466" s="77"/>
    </row>
    <row r="20467" ht="15.75" customHeight="1">
      <c r="A20467" s="79">
        <f t="shared" si="3"/>
        <v>62469</v>
      </c>
      <c r="H20467" s="77"/>
      <c r="I20467" s="77"/>
      <c r="J20467" s="77"/>
      <c r="K20467" s="77"/>
      <c r="L20467" s="77"/>
      <c r="M20467" s="77"/>
    </row>
    <row r="20468" ht="15.75" customHeight="1">
      <c r="A20468" s="79">
        <f t="shared" si="3"/>
        <v>62470</v>
      </c>
      <c r="H20468" s="77"/>
      <c r="I20468" s="77"/>
      <c r="J20468" s="77"/>
      <c r="K20468" s="77"/>
      <c r="L20468" s="77"/>
      <c r="M20468" s="77"/>
    </row>
    <row r="20469" ht="15.75" customHeight="1">
      <c r="A20469" s="79">
        <f t="shared" si="3"/>
        <v>62471</v>
      </c>
      <c r="H20469" s="77"/>
      <c r="I20469" s="77"/>
      <c r="J20469" s="77"/>
      <c r="K20469" s="77"/>
      <c r="L20469" s="77"/>
      <c r="M20469" s="77"/>
    </row>
    <row r="20470" ht="15.75" customHeight="1">
      <c r="A20470" s="79">
        <f t="shared" si="3"/>
        <v>62472</v>
      </c>
      <c r="H20470" s="77"/>
      <c r="I20470" s="77"/>
      <c r="J20470" s="77"/>
      <c r="K20470" s="77"/>
      <c r="L20470" s="77"/>
      <c r="M20470" s="77"/>
    </row>
    <row r="20471" ht="15.75" customHeight="1">
      <c r="A20471" s="79">
        <f t="shared" si="3"/>
        <v>62473</v>
      </c>
      <c r="H20471" s="77"/>
      <c r="I20471" s="77"/>
      <c r="J20471" s="77"/>
      <c r="K20471" s="77"/>
      <c r="L20471" s="77"/>
      <c r="M20471" s="77"/>
    </row>
    <row r="20472" ht="15.75" customHeight="1">
      <c r="A20472" s="79">
        <f t="shared" si="3"/>
        <v>62474</v>
      </c>
      <c r="H20472" s="77"/>
      <c r="I20472" s="77"/>
      <c r="J20472" s="77"/>
      <c r="K20472" s="77"/>
      <c r="L20472" s="77"/>
      <c r="M20472" s="77"/>
    </row>
    <row r="20473" ht="15.75" customHeight="1">
      <c r="A20473" s="79">
        <f t="shared" si="3"/>
        <v>62475</v>
      </c>
      <c r="H20473" s="77"/>
      <c r="I20473" s="77"/>
      <c r="J20473" s="77"/>
      <c r="K20473" s="77"/>
      <c r="L20473" s="77"/>
      <c r="M20473" s="77"/>
    </row>
    <row r="20474" ht="15.75" customHeight="1">
      <c r="A20474" s="79">
        <f t="shared" si="3"/>
        <v>62476</v>
      </c>
      <c r="H20474" s="77"/>
      <c r="I20474" s="77"/>
      <c r="J20474" s="77"/>
      <c r="K20474" s="77"/>
      <c r="L20474" s="77"/>
      <c r="M20474" s="77"/>
    </row>
    <row r="20475" ht="15.75" customHeight="1">
      <c r="A20475" s="79">
        <f t="shared" si="3"/>
        <v>62477</v>
      </c>
      <c r="H20475" s="77"/>
      <c r="I20475" s="77"/>
      <c r="J20475" s="77"/>
      <c r="K20475" s="77"/>
      <c r="L20475" s="77"/>
      <c r="M20475" s="77"/>
    </row>
    <row r="20476" ht="15.75" customHeight="1">
      <c r="A20476" s="79">
        <f t="shared" si="3"/>
        <v>62478</v>
      </c>
      <c r="H20476" s="77"/>
      <c r="I20476" s="77"/>
      <c r="J20476" s="77"/>
      <c r="K20476" s="77"/>
      <c r="L20476" s="77"/>
      <c r="M20476" s="77"/>
    </row>
    <row r="20477" ht="15.75" customHeight="1">
      <c r="A20477" s="79">
        <f t="shared" si="3"/>
        <v>62479</v>
      </c>
      <c r="H20477" s="77"/>
      <c r="I20477" s="77"/>
      <c r="J20477" s="77"/>
      <c r="K20477" s="77"/>
      <c r="L20477" s="77"/>
      <c r="M20477" s="77"/>
    </row>
    <row r="20478" ht="15.75" customHeight="1">
      <c r="A20478" s="79">
        <f t="shared" si="3"/>
        <v>62480</v>
      </c>
      <c r="H20478" s="77"/>
      <c r="I20478" s="77"/>
      <c r="J20478" s="77"/>
      <c r="K20478" s="77"/>
      <c r="L20478" s="77"/>
      <c r="M20478" s="77"/>
    </row>
    <row r="20479" ht="15.75" customHeight="1">
      <c r="A20479" s="79">
        <f t="shared" si="3"/>
        <v>62481</v>
      </c>
      <c r="H20479" s="77"/>
      <c r="I20479" s="77"/>
      <c r="J20479" s="77"/>
      <c r="K20479" s="77"/>
      <c r="L20479" s="77"/>
      <c r="M20479" s="77"/>
    </row>
    <row r="20480" ht="15.75" customHeight="1">
      <c r="A20480" s="79">
        <f t="shared" si="3"/>
        <v>62482</v>
      </c>
      <c r="H20480" s="77"/>
      <c r="I20480" s="77"/>
      <c r="J20480" s="77"/>
      <c r="K20480" s="77"/>
      <c r="L20480" s="77"/>
      <c r="M20480" s="77"/>
    </row>
    <row r="20481" ht="15.75" customHeight="1">
      <c r="A20481" s="79">
        <f t="shared" si="3"/>
        <v>62483</v>
      </c>
      <c r="H20481" s="77"/>
      <c r="I20481" s="77"/>
      <c r="J20481" s="77"/>
      <c r="K20481" s="77"/>
      <c r="L20481" s="77"/>
      <c r="M20481" s="77"/>
    </row>
    <row r="20482" ht="15.75" customHeight="1">
      <c r="A20482" s="79">
        <f t="shared" si="3"/>
        <v>62484</v>
      </c>
      <c r="H20482" s="77"/>
      <c r="I20482" s="77"/>
      <c r="J20482" s="77"/>
      <c r="K20482" s="77"/>
      <c r="L20482" s="77"/>
      <c r="M20482" s="77"/>
    </row>
    <row r="20483" ht="15.75" customHeight="1">
      <c r="A20483" s="79">
        <f t="shared" si="3"/>
        <v>62485</v>
      </c>
      <c r="H20483" s="77"/>
      <c r="I20483" s="77"/>
      <c r="J20483" s="77"/>
      <c r="K20483" s="77"/>
      <c r="L20483" s="77"/>
      <c r="M20483" s="77"/>
    </row>
    <row r="20484" ht="15.75" customHeight="1">
      <c r="A20484" s="79">
        <f t="shared" si="3"/>
        <v>62486</v>
      </c>
      <c r="H20484" s="77"/>
      <c r="I20484" s="77"/>
      <c r="J20484" s="77"/>
      <c r="K20484" s="77"/>
      <c r="L20484" s="77"/>
      <c r="M20484" s="77"/>
    </row>
    <row r="20485" ht="15.75" customHeight="1">
      <c r="A20485" s="79">
        <f t="shared" si="3"/>
        <v>62487</v>
      </c>
      <c r="H20485" s="77"/>
      <c r="I20485" s="77"/>
      <c r="J20485" s="77"/>
      <c r="K20485" s="77"/>
      <c r="L20485" s="77"/>
      <c r="M20485" s="77"/>
    </row>
    <row r="20486" ht="15.75" customHeight="1">
      <c r="A20486" s="79">
        <f t="shared" si="3"/>
        <v>62488</v>
      </c>
      <c r="H20486" s="77"/>
      <c r="I20486" s="77"/>
      <c r="J20486" s="77"/>
      <c r="K20486" s="77"/>
      <c r="L20486" s="77"/>
      <c r="M20486" s="77"/>
    </row>
    <row r="20487" ht="15.75" customHeight="1">
      <c r="A20487" s="79">
        <f t="shared" si="3"/>
        <v>62489</v>
      </c>
      <c r="H20487" s="77"/>
      <c r="I20487" s="77"/>
      <c r="J20487" s="77"/>
      <c r="K20487" s="77"/>
      <c r="L20487" s="77"/>
      <c r="M20487" s="77"/>
    </row>
    <row r="20488" ht="15.75" customHeight="1">
      <c r="A20488" s="79">
        <f t="shared" si="3"/>
        <v>62490</v>
      </c>
      <c r="H20488" s="77"/>
      <c r="I20488" s="77"/>
      <c r="J20488" s="77"/>
      <c r="K20488" s="77"/>
      <c r="L20488" s="77"/>
      <c r="M20488" s="77"/>
    </row>
    <row r="20489" ht="15.75" customHeight="1">
      <c r="A20489" s="79">
        <f t="shared" si="3"/>
        <v>62491</v>
      </c>
      <c r="H20489" s="77"/>
      <c r="I20489" s="77"/>
      <c r="J20489" s="77"/>
      <c r="K20489" s="77"/>
      <c r="L20489" s="77"/>
      <c r="M20489" s="77"/>
    </row>
    <row r="20490" ht="15.75" customHeight="1">
      <c r="A20490" s="79">
        <f t="shared" si="3"/>
        <v>62492</v>
      </c>
      <c r="H20490" s="77"/>
      <c r="I20490" s="77"/>
      <c r="J20490" s="77"/>
      <c r="K20490" s="77"/>
      <c r="L20490" s="77"/>
      <c r="M20490" s="77"/>
    </row>
    <row r="20491" ht="15.75" customHeight="1">
      <c r="A20491" s="79">
        <f t="shared" si="3"/>
        <v>62493</v>
      </c>
      <c r="H20491" s="77"/>
      <c r="I20491" s="77"/>
      <c r="J20491" s="77"/>
      <c r="K20491" s="77"/>
      <c r="L20491" s="77"/>
      <c r="M20491" s="77"/>
    </row>
    <row r="20492" ht="15.75" customHeight="1">
      <c r="A20492" s="79">
        <f t="shared" si="3"/>
        <v>62494</v>
      </c>
      <c r="H20492" s="77"/>
      <c r="I20492" s="77"/>
      <c r="J20492" s="77"/>
      <c r="K20492" s="77"/>
      <c r="L20492" s="77"/>
      <c r="M20492" s="77"/>
    </row>
    <row r="20493" ht="15.75" customHeight="1">
      <c r="A20493" s="79">
        <f t="shared" si="3"/>
        <v>62495</v>
      </c>
      <c r="H20493" s="77"/>
      <c r="I20493" s="77"/>
      <c r="J20493" s="77"/>
      <c r="K20493" s="77"/>
      <c r="L20493" s="77"/>
      <c r="M20493" s="77"/>
    </row>
    <row r="20494" ht="15.75" customHeight="1">
      <c r="A20494" s="79">
        <f t="shared" si="3"/>
        <v>62496</v>
      </c>
      <c r="H20494" s="77"/>
      <c r="I20494" s="77"/>
      <c r="J20494" s="77"/>
      <c r="K20494" s="77"/>
      <c r="L20494" s="77"/>
      <c r="M20494" s="77"/>
    </row>
    <row r="20495" ht="15.75" customHeight="1">
      <c r="A20495" s="79">
        <f t="shared" si="3"/>
        <v>62497</v>
      </c>
      <c r="H20495" s="77"/>
      <c r="I20495" s="77"/>
      <c r="J20495" s="77"/>
      <c r="K20495" s="77"/>
      <c r="L20495" s="77"/>
      <c r="M20495" s="77"/>
    </row>
    <row r="20496" ht="15.75" customHeight="1">
      <c r="A20496" s="79">
        <f t="shared" si="3"/>
        <v>62498</v>
      </c>
      <c r="H20496" s="77"/>
      <c r="I20496" s="77"/>
      <c r="J20496" s="77"/>
      <c r="K20496" s="77"/>
      <c r="L20496" s="77"/>
      <c r="M20496" s="77"/>
    </row>
    <row r="20497" ht="15.75" customHeight="1">
      <c r="A20497" s="79">
        <f t="shared" si="3"/>
        <v>62499</v>
      </c>
      <c r="H20497" s="77"/>
      <c r="I20497" s="77"/>
      <c r="J20497" s="77"/>
      <c r="K20497" s="77"/>
      <c r="L20497" s="77"/>
      <c r="M20497" s="77"/>
    </row>
    <row r="20498" ht="15.75" customHeight="1">
      <c r="A20498" s="79">
        <f t="shared" si="3"/>
        <v>62500</v>
      </c>
      <c r="H20498" s="77"/>
      <c r="I20498" s="77"/>
      <c r="J20498" s="77"/>
      <c r="K20498" s="77"/>
      <c r="L20498" s="77"/>
      <c r="M20498" s="77"/>
    </row>
    <row r="20499" ht="15.75" customHeight="1">
      <c r="A20499" s="79">
        <f t="shared" si="3"/>
        <v>62501</v>
      </c>
      <c r="H20499" s="77"/>
      <c r="I20499" s="77"/>
      <c r="J20499" s="77"/>
      <c r="K20499" s="77"/>
      <c r="L20499" s="77"/>
      <c r="M20499" s="77"/>
    </row>
    <row r="20500" ht="15.75" customHeight="1">
      <c r="A20500" s="79">
        <f t="shared" si="3"/>
        <v>62502</v>
      </c>
      <c r="H20500" s="77"/>
      <c r="I20500" s="77"/>
      <c r="J20500" s="77"/>
      <c r="K20500" s="77"/>
      <c r="L20500" s="77"/>
      <c r="M20500" s="77"/>
    </row>
    <row r="20501" ht="15.75" customHeight="1">
      <c r="A20501" s="79">
        <f t="shared" si="3"/>
        <v>62503</v>
      </c>
      <c r="H20501" s="77"/>
      <c r="I20501" s="77"/>
      <c r="J20501" s="77"/>
      <c r="K20501" s="77"/>
      <c r="L20501" s="77"/>
      <c r="M20501" s="77"/>
    </row>
    <row r="20502" ht="15.75" customHeight="1">
      <c r="A20502" s="79">
        <f t="shared" si="3"/>
        <v>62504</v>
      </c>
      <c r="H20502" s="77"/>
      <c r="I20502" s="77"/>
      <c r="J20502" s="77"/>
      <c r="K20502" s="77"/>
      <c r="L20502" s="77"/>
      <c r="M20502" s="77"/>
    </row>
    <row r="20503" ht="15.75" customHeight="1">
      <c r="A20503" s="79">
        <f t="shared" si="3"/>
        <v>62505</v>
      </c>
      <c r="H20503" s="77"/>
      <c r="I20503" s="77"/>
      <c r="J20503" s="77"/>
      <c r="K20503" s="77"/>
      <c r="L20503" s="77"/>
      <c r="M20503" s="77"/>
    </row>
    <row r="20504" ht="15.75" customHeight="1">
      <c r="A20504" s="79">
        <f t="shared" si="3"/>
        <v>62506</v>
      </c>
      <c r="H20504" s="77"/>
      <c r="I20504" s="77"/>
      <c r="J20504" s="77"/>
      <c r="K20504" s="77"/>
      <c r="L20504" s="77"/>
      <c r="M20504" s="77"/>
    </row>
    <row r="20505" ht="15.75" customHeight="1">
      <c r="A20505" s="79">
        <f t="shared" si="3"/>
        <v>62507</v>
      </c>
      <c r="H20505" s="77"/>
      <c r="I20505" s="77"/>
      <c r="J20505" s="77"/>
      <c r="K20505" s="77"/>
      <c r="L20505" s="77"/>
      <c r="M20505" s="77"/>
    </row>
    <row r="20506" ht="15.75" customHeight="1">
      <c r="A20506" s="79">
        <f t="shared" si="3"/>
        <v>62508</v>
      </c>
      <c r="H20506" s="77"/>
      <c r="I20506" s="77"/>
      <c r="J20506" s="77"/>
      <c r="K20506" s="77"/>
      <c r="L20506" s="77"/>
      <c r="M20506" s="77"/>
    </row>
    <row r="20507" ht="15.75" customHeight="1">
      <c r="A20507" s="79">
        <f t="shared" si="3"/>
        <v>62509</v>
      </c>
      <c r="H20507" s="77"/>
      <c r="I20507" s="77"/>
      <c r="J20507" s="77"/>
      <c r="K20507" s="77"/>
      <c r="L20507" s="77"/>
      <c r="M20507" s="77"/>
    </row>
    <row r="20508" ht="15.75" customHeight="1">
      <c r="A20508" s="79">
        <f t="shared" si="3"/>
        <v>62510</v>
      </c>
      <c r="H20508" s="77"/>
      <c r="I20508" s="77"/>
      <c r="J20508" s="77"/>
      <c r="K20508" s="77"/>
      <c r="L20508" s="77"/>
      <c r="M20508" s="77"/>
    </row>
    <row r="20509" ht="15.75" customHeight="1">
      <c r="A20509" s="79">
        <f t="shared" si="3"/>
        <v>62511</v>
      </c>
      <c r="H20509" s="77"/>
      <c r="I20509" s="77"/>
      <c r="J20509" s="77"/>
      <c r="K20509" s="77"/>
      <c r="L20509" s="77"/>
      <c r="M20509" s="77"/>
    </row>
    <row r="20510" ht="15.75" customHeight="1">
      <c r="A20510" s="79">
        <f t="shared" si="3"/>
        <v>62512</v>
      </c>
      <c r="H20510" s="77"/>
      <c r="I20510" s="77"/>
      <c r="J20510" s="77"/>
      <c r="K20510" s="77"/>
      <c r="L20510" s="77"/>
      <c r="M20510" s="77"/>
    </row>
    <row r="20511" ht="15.75" customHeight="1">
      <c r="A20511" s="79">
        <f t="shared" si="3"/>
        <v>62513</v>
      </c>
      <c r="H20511" s="77"/>
      <c r="I20511" s="77"/>
      <c r="J20511" s="77"/>
      <c r="K20511" s="77"/>
      <c r="L20511" s="77"/>
      <c r="M20511" s="77"/>
    </row>
    <row r="20512" ht="15.75" customHeight="1">
      <c r="A20512" s="79">
        <f t="shared" si="3"/>
        <v>62514</v>
      </c>
      <c r="H20512" s="77"/>
      <c r="I20512" s="77"/>
      <c r="J20512" s="77"/>
      <c r="K20512" s="77"/>
      <c r="L20512" s="77"/>
      <c r="M20512" s="77"/>
    </row>
    <row r="20513" ht="15.75" customHeight="1">
      <c r="A20513" s="79">
        <f t="shared" si="3"/>
        <v>62515</v>
      </c>
      <c r="H20513" s="77"/>
      <c r="I20513" s="77"/>
      <c r="J20513" s="77"/>
      <c r="K20513" s="77"/>
      <c r="L20513" s="77"/>
      <c r="M20513" s="77"/>
    </row>
    <row r="20514" ht="15.75" customHeight="1">
      <c r="A20514" s="79">
        <f t="shared" si="3"/>
        <v>62516</v>
      </c>
      <c r="H20514" s="77"/>
      <c r="I20514" s="77"/>
      <c r="J20514" s="77"/>
      <c r="K20514" s="77"/>
      <c r="L20514" s="77"/>
      <c r="M20514" s="77"/>
    </row>
    <row r="20515" ht="15.75" customHeight="1">
      <c r="A20515" s="79">
        <f t="shared" si="3"/>
        <v>62517</v>
      </c>
      <c r="H20515" s="77"/>
      <c r="I20515" s="77"/>
      <c r="J20515" s="77"/>
      <c r="K20515" s="77"/>
      <c r="L20515" s="77"/>
      <c r="M20515" s="77"/>
    </row>
    <row r="20516" ht="15.75" customHeight="1">
      <c r="A20516" s="79">
        <f t="shared" si="3"/>
        <v>62518</v>
      </c>
      <c r="H20516" s="77"/>
      <c r="I20516" s="77"/>
      <c r="J20516" s="77"/>
      <c r="K20516" s="77"/>
      <c r="L20516" s="77"/>
      <c r="M20516" s="77"/>
    </row>
    <row r="20517" ht="15.75" customHeight="1">
      <c r="A20517" s="79">
        <f t="shared" si="3"/>
        <v>62519</v>
      </c>
      <c r="H20517" s="77"/>
      <c r="I20517" s="77"/>
      <c r="J20517" s="77"/>
      <c r="K20517" s="77"/>
      <c r="L20517" s="77"/>
      <c r="M20517" s="77"/>
    </row>
    <row r="20518" ht="15.75" customHeight="1">
      <c r="A20518" s="79">
        <f t="shared" si="3"/>
        <v>62520</v>
      </c>
      <c r="H20518" s="77"/>
      <c r="I20518" s="77"/>
      <c r="J20518" s="77"/>
      <c r="K20518" s="77"/>
      <c r="L20518" s="77"/>
      <c r="M20518" s="77"/>
    </row>
    <row r="20519" ht="15.75" customHeight="1">
      <c r="A20519" s="79">
        <f t="shared" si="3"/>
        <v>62521</v>
      </c>
      <c r="H20519" s="77"/>
      <c r="I20519" s="77"/>
      <c r="J20519" s="77"/>
      <c r="K20519" s="77"/>
      <c r="L20519" s="77"/>
      <c r="M20519" s="77"/>
    </row>
    <row r="20520" ht="15.75" customHeight="1">
      <c r="A20520" s="79">
        <f t="shared" si="3"/>
        <v>62522</v>
      </c>
      <c r="H20520" s="77"/>
      <c r="I20520" s="77"/>
      <c r="J20520" s="77"/>
      <c r="K20520" s="77"/>
      <c r="L20520" s="77"/>
      <c r="M20520" s="77"/>
    </row>
    <row r="20521" ht="15.75" customHeight="1">
      <c r="A20521" s="79">
        <f t="shared" si="3"/>
        <v>62523</v>
      </c>
      <c r="H20521" s="77"/>
      <c r="I20521" s="77"/>
      <c r="J20521" s="77"/>
      <c r="K20521" s="77"/>
      <c r="L20521" s="77"/>
      <c r="M20521" s="77"/>
    </row>
    <row r="20522" ht="15.75" customHeight="1">
      <c r="A20522" s="79">
        <f t="shared" si="3"/>
        <v>62524</v>
      </c>
      <c r="H20522" s="77"/>
      <c r="I20522" s="77"/>
      <c r="J20522" s="77"/>
      <c r="K20522" s="77"/>
      <c r="L20522" s="77"/>
      <c r="M20522" s="77"/>
    </row>
    <row r="20523" ht="15.75" customHeight="1">
      <c r="A20523" s="79">
        <f t="shared" si="3"/>
        <v>62525</v>
      </c>
      <c r="H20523" s="77"/>
      <c r="I20523" s="77"/>
      <c r="J20523" s="77"/>
      <c r="K20523" s="77"/>
      <c r="L20523" s="77"/>
      <c r="M20523" s="77"/>
    </row>
    <row r="20524" ht="15.75" customHeight="1">
      <c r="A20524" s="79">
        <f t="shared" si="3"/>
        <v>62526</v>
      </c>
      <c r="H20524" s="77"/>
      <c r="I20524" s="77"/>
      <c r="J20524" s="77"/>
      <c r="K20524" s="77"/>
      <c r="L20524" s="77"/>
      <c r="M20524" s="77"/>
    </row>
    <row r="20525" ht="15.75" customHeight="1">
      <c r="A20525" s="79">
        <f t="shared" si="3"/>
        <v>62527</v>
      </c>
      <c r="H20525" s="77"/>
      <c r="I20525" s="77"/>
      <c r="J20525" s="77"/>
      <c r="K20525" s="77"/>
      <c r="L20525" s="77"/>
      <c r="M20525" s="77"/>
    </row>
    <row r="20526" ht="15.75" customHeight="1">
      <c r="A20526" s="79">
        <f t="shared" si="3"/>
        <v>62528</v>
      </c>
      <c r="H20526" s="77"/>
      <c r="I20526" s="77"/>
      <c r="J20526" s="77"/>
      <c r="K20526" s="77"/>
      <c r="L20526" s="77"/>
      <c r="M20526" s="77"/>
    </row>
    <row r="20527" ht="15.75" customHeight="1">
      <c r="A20527" s="79">
        <f t="shared" si="3"/>
        <v>62529</v>
      </c>
      <c r="H20527" s="77"/>
      <c r="I20527" s="77"/>
      <c r="J20527" s="77"/>
      <c r="K20527" s="77"/>
      <c r="L20527" s="77"/>
      <c r="M20527" s="77"/>
    </row>
    <row r="20528" ht="15.75" customHeight="1">
      <c r="A20528" s="79">
        <f t="shared" si="3"/>
        <v>62530</v>
      </c>
      <c r="H20528" s="77"/>
      <c r="I20528" s="77"/>
      <c r="J20528" s="77"/>
      <c r="K20528" s="77"/>
      <c r="L20528" s="77"/>
      <c r="M20528" s="77"/>
    </row>
    <row r="20529" ht="15.75" customHeight="1">
      <c r="A20529" s="79">
        <f t="shared" si="3"/>
        <v>62531</v>
      </c>
      <c r="H20529" s="77"/>
      <c r="I20529" s="77"/>
      <c r="J20529" s="77"/>
      <c r="K20529" s="77"/>
      <c r="L20529" s="77"/>
      <c r="M20529" s="77"/>
    </row>
    <row r="20530" ht="15.75" customHeight="1">
      <c r="A20530" s="79">
        <f t="shared" si="3"/>
        <v>62532</v>
      </c>
      <c r="H20530" s="77"/>
      <c r="I20530" s="77"/>
      <c r="J20530" s="77"/>
      <c r="K20530" s="77"/>
      <c r="L20530" s="77"/>
      <c r="M20530" s="77"/>
    </row>
    <row r="20531" ht="15.75" customHeight="1">
      <c r="A20531" s="79">
        <f t="shared" si="3"/>
        <v>62533</v>
      </c>
      <c r="H20531" s="77"/>
      <c r="I20531" s="77"/>
      <c r="J20531" s="77"/>
      <c r="K20531" s="77"/>
      <c r="L20531" s="77"/>
      <c r="M20531" s="77"/>
    </row>
    <row r="20532" ht="15.75" customHeight="1">
      <c r="A20532" s="79">
        <f t="shared" si="3"/>
        <v>62534</v>
      </c>
      <c r="H20532" s="77"/>
      <c r="I20532" s="77"/>
      <c r="J20532" s="77"/>
      <c r="K20532" s="77"/>
      <c r="L20532" s="77"/>
      <c r="M20532" s="77"/>
    </row>
    <row r="20533" ht="15.75" customHeight="1">
      <c r="A20533" s="79">
        <f t="shared" si="3"/>
        <v>62535</v>
      </c>
      <c r="H20533" s="77"/>
      <c r="I20533" s="77"/>
      <c r="J20533" s="77"/>
      <c r="K20533" s="77"/>
      <c r="L20533" s="77"/>
      <c r="M20533" s="77"/>
    </row>
    <row r="20534" ht="15.75" customHeight="1">
      <c r="A20534" s="79">
        <f t="shared" si="3"/>
        <v>62536</v>
      </c>
      <c r="H20534" s="77"/>
      <c r="I20534" s="77"/>
      <c r="J20534" s="77"/>
      <c r="K20534" s="77"/>
      <c r="L20534" s="77"/>
      <c r="M20534" s="77"/>
    </row>
    <row r="20535" ht="15.75" customHeight="1">
      <c r="A20535" s="79">
        <f t="shared" si="3"/>
        <v>62537</v>
      </c>
      <c r="H20535" s="77"/>
      <c r="I20535" s="77"/>
      <c r="J20535" s="77"/>
      <c r="K20535" s="77"/>
      <c r="L20535" s="77"/>
      <c r="M20535" s="77"/>
    </row>
    <row r="20536" ht="15.75" customHeight="1">
      <c r="A20536" s="79">
        <f t="shared" si="3"/>
        <v>62538</v>
      </c>
      <c r="H20536" s="77"/>
      <c r="I20536" s="77"/>
      <c r="J20536" s="77"/>
      <c r="K20536" s="77"/>
      <c r="L20536" s="77"/>
      <c r="M20536" s="77"/>
    </row>
    <row r="20537" ht="15.75" customHeight="1">
      <c r="A20537" s="79">
        <f t="shared" si="3"/>
        <v>62539</v>
      </c>
      <c r="H20537" s="77"/>
      <c r="I20537" s="77"/>
      <c r="J20537" s="77"/>
      <c r="K20537" s="77"/>
      <c r="L20537" s="77"/>
      <c r="M20537" s="77"/>
    </row>
    <row r="20538" ht="15.75" customHeight="1">
      <c r="A20538" s="79">
        <f t="shared" si="3"/>
        <v>62540</v>
      </c>
      <c r="H20538" s="77"/>
      <c r="I20538" s="77"/>
      <c r="J20538" s="77"/>
      <c r="K20538" s="77"/>
      <c r="L20538" s="77"/>
      <c r="M20538" s="77"/>
    </row>
    <row r="20539" ht="15.75" customHeight="1">
      <c r="A20539" s="79">
        <f t="shared" si="3"/>
        <v>62541</v>
      </c>
      <c r="H20539" s="77"/>
      <c r="I20539" s="77"/>
      <c r="J20539" s="77"/>
      <c r="K20539" s="77"/>
      <c r="L20539" s="77"/>
      <c r="M20539" s="77"/>
    </row>
    <row r="20540" ht="15.75" customHeight="1">
      <c r="A20540" s="79">
        <f t="shared" si="3"/>
        <v>62542</v>
      </c>
      <c r="H20540" s="77"/>
      <c r="I20540" s="77"/>
      <c r="J20540" s="77"/>
      <c r="K20540" s="77"/>
      <c r="L20540" s="77"/>
      <c r="M20540" s="77"/>
    </row>
    <row r="20541" ht="15.75" customHeight="1">
      <c r="A20541" s="79">
        <f t="shared" si="3"/>
        <v>62543</v>
      </c>
      <c r="H20541" s="77"/>
      <c r="I20541" s="77"/>
      <c r="J20541" s="77"/>
      <c r="K20541" s="77"/>
      <c r="L20541" s="77"/>
      <c r="M20541" s="77"/>
    </row>
    <row r="20542" ht="15.75" customHeight="1">
      <c r="A20542" s="79">
        <f t="shared" si="3"/>
        <v>62544</v>
      </c>
      <c r="H20542" s="77"/>
      <c r="I20542" s="77"/>
      <c r="J20542" s="77"/>
      <c r="K20542" s="77"/>
      <c r="L20542" s="77"/>
      <c r="M20542" s="77"/>
    </row>
    <row r="20543" ht="15.75" customHeight="1">
      <c r="A20543" s="79">
        <f t="shared" si="3"/>
        <v>62545</v>
      </c>
      <c r="H20543" s="77"/>
      <c r="I20543" s="77"/>
      <c r="J20543" s="77"/>
      <c r="K20543" s="77"/>
      <c r="L20543" s="77"/>
      <c r="M20543" s="77"/>
    </row>
    <row r="20544" ht="15.75" customHeight="1">
      <c r="A20544" s="79">
        <f t="shared" si="3"/>
        <v>62546</v>
      </c>
      <c r="H20544" s="77"/>
      <c r="I20544" s="77"/>
      <c r="J20544" s="77"/>
      <c r="K20544" s="77"/>
      <c r="L20544" s="77"/>
      <c r="M20544" s="77"/>
    </row>
    <row r="20545" ht="15.75" customHeight="1">
      <c r="A20545" s="79">
        <f t="shared" si="3"/>
        <v>62547</v>
      </c>
      <c r="H20545" s="77"/>
      <c r="I20545" s="77"/>
      <c r="J20545" s="77"/>
      <c r="K20545" s="77"/>
      <c r="L20545" s="77"/>
      <c r="M20545" s="77"/>
    </row>
    <row r="20546" ht="15.75" customHeight="1">
      <c r="A20546" s="79">
        <f t="shared" si="3"/>
        <v>62548</v>
      </c>
      <c r="H20546" s="77"/>
      <c r="I20546" s="77"/>
      <c r="J20546" s="77"/>
      <c r="K20546" s="77"/>
      <c r="L20546" s="77"/>
      <c r="M20546" s="77"/>
    </row>
    <row r="20547" ht="15.75" customHeight="1">
      <c r="A20547" s="79">
        <f t="shared" si="3"/>
        <v>62549</v>
      </c>
      <c r="H20547" s="77"/>
      <c r="I20547" s="77"/>
      <c r="J20547" s="77"/>
      <c r="K20547" s="77"/>
      <c r="L20547" s="77"/>
      <c r="M20547" s="77"/>
    </row>
    <row r="20548" ht="15.75" customHeight="1">
      <c r="A20548" s="79">
        <f t="shared" si="3"/>
        <v>62550</v>
      </c>
      <c r="H20548" s="77"/>
      <c r="I20548" s="77"/>
      <c r="J20548" s="77"/>
      <c r="K20548" s="77"/>
      <c r="L20548" s="77"/>
      <c r="M20548" s="77"/>
    </row>
    <row r="20549" ht="15.75" customHeight="1">
      <c r="A20549" s="79">
        <f t="shared" si="3"/>
        <v>62551</v>
      </c>
      <c r="H20549" s="77"/>
      <c r="I20549" s="77"/>
      <c r="J20549" s="77"/>
      <c r="K20549" s="77"/>
      <c r="L20549" s="77"/>
      <c r="M20549" s="77"/>
    </row>
    <row r="20550" ht="15.75" customHeight="1">
      <c r="A20550" s="79">
        <f t="shared" si="3"/>
        <v>62552</v>
      </c>
      <c r="H20550" s="77"/>
      <c r="I20550" s="77"/>
      <c r="J20550" s="77"/>
      <c r="K20550" s="77"/>
      <c r="L20550" s="77"/>
      <c r="M20550" s="77"/>
    </row>
    <row r="20551" ht="15.75" customHeight="1">
      <c r="A20551" s="79">
        <f t="shared" si="3"/>
        <v>62553</v>
      </c>
      <c r="H20551" s="77"/>
      <c r="I20551" s="77"/>
      <c r="J20551" s="77"/>
      <c r="K20551" s="77"/>
      <c r="L20551" s="77"/>
      <c r="M20551" s="77"/>
    </row>
    <row r="20552" ht="15.75" customHeight="1">
      <c r="A20552" s="79">
        <f t="shared" si="3"/>
        <v>62554</v>
      </c>
      <c r="H20552" s="77"/>
      <c r="I20552" s="77"/>
      <c r="J20552" s="77"/>
      <c r="K20552" s="77"/>
      <c r="L20552" s="77"/>
      <c r="M20552" s="77"/>
    </row>
    <row r="20553" ht="15.75" customHeight="1">
      <c r="A20553" s="79">
        <f t="shared" si="3"/>
        <v>62555</v>
      </c>
      <c r="H20553" s="77"/>
      <c r="I20553" s="77"/>
      <c r="J20553" s="77"/>
      <c r="K20553" s="77"/>
      <c r="L20553" s="77"/>
      <c r="M20553" s="77"/>
    </row>
    <row r="20554" ht="15.75" customHeight="1">
      <c r="A20554" s="79">
        <f t="shared" si="3"/>
        <v>62556</v>
      </c>
      <c r="H20554" s="77"/>
      <c r="I20554" s="77"/>
      <c r="J20554" s="77"/>
      <c r="K20554" s="77"/>
      <c r="L20554" s="77"/>
      <c r="M20554" s="77"/>
    </row>
    <row r="20555" ht="15.75" customHeight="1">
      <c r="A20555" s="79">
        <f t="shared" si="3"/>
        <v>62557</v>
      </c>
      <c r="H20555" s="77"/>
      <c r="I20555" s="77"/>
      <c r="J20555" s="77"/>
      <c r="K20555" s="77"/>
      <c r="L20555" s="77"/>
      <c r="M20555" s="77"/>
    </row>
    <row r="20556" ht="15.75" customHeight="1">
      <c r="A20556" s="79">
        <f t="shared" si="3"/>
        <v>62558</v>
      </c>
      <c r="H20556" s="77"/>
      <c r="I20556" s="77"/>
      <c r="J20556" s="77"/>
      <c r="K20556" s="77"/>
      <c r="L20556" s="77"/>
      <c r="M20556" s="77"/>
    </row>
    <row r="20557" ht="15.75" customHeight="1">
      <c r="A20557" s="79">
        <f t="shared" si="3"/>
        <v>62559</v>
      </c>
      <c r="H20557" s="77"/>
      <c r="I20557" s="77"/>
      <c r="J20557" s="77"/>
      <c r="K20557" s="77"/>
      <c r="L20557" s="77"/>
      <c r="M20557" s="77"/>
    </row>
    <row r="20558" ht="15.75" customHeight="1">
      <c r="A20558" s="79">
        <f t="shared" si="3"/>
        <v>62560</v>
      </c>
      <c r="H20558" s="77"/>
      <c r="I20558" s="77"/>
      <c r="J20558" s="77"/>
      <c r="K20558" s="77"/>
      <c r="L20558" s="77"/>
      <c r="M20558" s="77"/>
    </row>
    <row r="20559" ht="15.75" customHeight="1">
      <c r="A20559" s="79">
        <f t="shared" si="3"/>
        <v>62561</v>
      </c>
      <c r="H20559" s="77"/>
      <c r="I20559" s="77"/>
      <c r="J20559" s="77"/>
      <c r="K20559" s="77"/>
      <c r="L20559" s="77"/>
      <c r="M20559" s="77"/>
    </row>
    <row r="20560" ht="15.75" customHeight="1">
      <c r="A20560" s="79">
        <f t="shared" si="3"/>
        <v>62562</v>
      </c>
      <c r="H20560" s="77"/>
      <c r="I20560" s="77"/>
      <c r="J20560" s="77"/>
      <c r="K20560" s="77"/>
      <c r="L20560" s="77"/>
      <c r="M20560" s="77"/>
    </row>
    <row r="20561" ht="15.75" customHeight="1">
      <c r="A20561" s="79">
        <f t="shared" si="3"/>
        <v>62563</v>
      </c>
      <c r="H20561" s="77"/>
      <c r="I20561" s="77"/>
      <c r="J20561" s="77"/>
      <c r="K20561" s="77"/>
      <c r="L20561" s="77"/>
      <c r="M20561" s="77"/>
    </row>
    <row r="20562" ht="15.75" customHeight="1">
      <c r="A20562" s="79">
        <f t="shared" si="3"/>
        <v>62564</v>
      </c>
      <c r="H20562" s="77"/>
      <c r="I20562" s="77"/>
      <c r="J20562" s="77"/>
      <c r="K20562" s="77"/>
      <c r="L20562" s="77"/>
      <c r="M20562" s="77"/>
    </row>
    <row r="20563" ht="15.75" customHeight="1">
      <c r="A20563" s="79">
        <f t="shared" si="3"/>
        <v>62565</v>
      </c>
      <c r="H20563" s="77"/>
      <c r="I20563" s="77"/>
      <c r="J20563" s="77"/>
      <c r="K20563" s="77"/>
      <c r="L20563" s="77"/>
      <c r="M20563" s="77"/>
    </row>
    <row r="20564" ht="15.75" customHeight="1">
      <c r="A20564" s="79">
        <f t="shared" si="3"/>
        <v>62566</v>
      </c>
      <c r="H20564" s="77"/>
      <c r="I20564" s="77"/>
      <c r="J20564" s="77"/>
      <c r="K20564" s="77"/>
      <c r="L20564" s="77"/>
      <c r="M20564" s="77"/>
    </row>
    <row r="20565" ht="15.75" customHeight="1">
      <c r="A20565" s="79">
        <f t="shared" si="3"/>
        <v>62567</v>
      </c>
      <c r="H20565" s="77"/>
      <c r="I20565" s="77"/>
      <c r="J20565" s="77"/>
      <c r="K20565" s="77"/>
      <c r="L20565" s="77"/>
      <c r="M20565" s="77"/>
    </row>
    <row r="20566" ht="15.75" customHeight="1">
      <c r="A20566" s="79">
        <f t="shared" si="3"/>
        <v>62568</v>
      </c>
      <c r="H20566" s="77"/>
      <c r="I20566" s="77"/>
      <c r="J20566" s="77"/>
      <c r="K20566" s="77"/>
      <c r="L20566" s="77"/>
      <c r="M20566" s="77"/>
    </row>
    <row r="20567" ht="15.75" customHeight="1">
      <c r="A20567" s="79">
        <f t="shared" si="3"/>
        <v>62569</v>
      </c>
      <c r="H20567" s="77"/>
      <c r="I20567" s="77"/>
      <c r="J20567" s="77"/>
      <c r="K20567" s="77"/>
      <c r="L20567" s="77"/>
      <c r="M20567" s="77"/>
    </row>
    <row r="20568" ht="15.75" customHeight="1">
      <c r="A20568" s="79">
        <f t="shared" si="3"/>
        <v>62570</v>
      </c>
      <c r="H20568" s="77"/>
      <c r="I20568" s="77"/>
      <c r="J20568" s="77"/>
      <c r="K20568" s="77"/>
      <c r="L20568" s="77"/>
      <c r="M20568" s="77"/>
    </row>
    <row r="20569" ht="15.75" customHeight="1">
      <c r="A20569" s="79">
        <f t="shared" si="3"/>
        <v>62571</v>
      </c>
      <c r="H20569" s="77"/>
      <c r="I20569" s="77"/>
      <c r="J20569" s="77"/>
      <c r="K20569" s="77"/>
      <c r="L20569" s="77"/>
      <c r="M20569" s="77"/>
    </row>
    <row r="20570" ht="15.75" customHeight="1">
      <c r="A20570" s="79">
        <f t="shared" si="3"/>
        <v>62572</v>
      </c>
      <c r="H20570" s="77"/>
      <c r="I20570" s="77"/>
      <c r="J20570" s="77"/>
      <c r="K20570" s="77"/>
      <c r="L20570" s="77"/>
      <c r="M20570" s="77"/>
    </row>
    <row r="20571" ht="15.75" customHeight="1">
      <c r="A20571" s="79">
        <f t="shared" si="3"/>
        <v>62573</v>
      </c>
      <c r="H20571" s="77"/>
      <c r="I20571" s="77"/>
      <c r="J20571" s="77"/>
      <c r="K20571" s="77"/>
      <c r="L20571" s="77"/>
      <c r="M20571" s="77"/>
    </row>
    <row r="20572" ht="15.75" customHeight="1">
      <c r="A20572" s="79">
        <f t="shared" si="3"/>
        <v>62574</v>
      </c>
      <c r="H20572" s="77"/>
      <c r="I20572" s="77"/>
      <c r="J20572" s="77"/>
      <c r="K20572" s="77"/>
      <c r="L20572" s="77"/>
      <c r="M20572" s="77"/>
    </row>
    <row r="20573" ht="15.75" customHeight="1">
      <c r="A20573" s="79">
        <f t="shared" si="3"/>
        <v>62575</v>
      </c>
      <c r="H20573" s="77"/>
      <c r="I20573" s="77"/>
      <c r="J20573" s="77"/>
      <c r="K20573" s="77"/>
      <c r="L20573" s="77"/>
      <c r="M20573" s="77"/>
    </row>
    <row r="20574" ht="15.75" customHeight="1">
      <c r="A20574" s="79">
        <f t="shared" si="3"/>
        <v>62576</v>
      </c>
      <c r="H20574" s="77"/>
      <c r="I20574" s="77"/>
      <c r="J20574" s="77"/>
      <c r="K20574" s="77"/>
      <c r="L20574" s="77"/>
      <c r="M20574" s="77"/>
    </row>
    <row r="20575" ht="15.75" customHeight="1">
      <c r="A20575" s="79">
        <f t="shared" si="3"/>
        <v>62577</v>
      </c>
      <c r="H20575" s="77"/>
      <c r="I20575" s="77"/>
      <c r="J20575" s="77"/>
      <c r="K20575" s="77"/>
      <c r="L20575" s="77"/>
      <c r="M20575" s="77"/>
    </row>
    <row r="20576" ht="15.75" customHeight="1">
      <c r="A20576" s="79">
        <f t="shared" si="3"/>
        <v>62578</v>
      </c>
      <c r="H20576" s="77"/>
      <c r="I20576" s="77"/>
      <c r="J20576" s="77"/>
      <c r="K20576" s="77"/>
      <c r="L20576" s="77"/>
      <c r="M20576" s="77"/>
    </row>
    <row r="20577" ht="15.75" customHeight="1">
      <c r="A20577" s="79">
        <f t="shared" si="3"/>
        <v>62579</v>
      </c>
      <c r="H20577" s="77"/>
      <c r="I20577" s="77"/>
      <c r="J20577" s="77"/>
      <c r="K20577" s="77"/>
      <c r="L20577" s="77"/>
      <c r="M20577" s="77"/>
    </row>
    <row r="20578" ht="15.75" customHeight="1">
      <c r="A20578" s="79">
        <f t="shared" si="3"/>
        <v>62580</v>
      </c>
      <c r="H20578" s="77"/>
      <c r="I20578" s="77"/>
      <c r="J20578" s="77"/>
      <c r="K20578" s="77"/>
      <c r="L20578" s="77"/>
      <c r="M20578" s="77"/>
    </row>
    <row r="20579" ht="15.75" customHeight="1">
      <c r="A20579" s="79">
        <f t="shared" si="3"/>
        <v>62581</v>
      </c>
      <c r="H20579" s="77"/>
      <c r="I20579" s="77"/>
      <c r="J20579" s="77"/>
      <c r="K20579" s="77"/>
      <c r="L20579" s="77"/>
      <c r="M20579" s="77"/>
    </row>
    <row r="20580" ht="15.75" customHeight="1">
      <c r="A20580" s="79">
        <f t="shared" si="3"/>
        <v>62582</v>
      </c>
      <c r="H20580" s="77"/>
      <c r="I20580" s="77"/>
      <c r="J20580" s="77"/>
      <c r="K20580" s="77"/>
      <c r="L20580" s="77"/>
      <c r="M20580" s="77"/>
    </row>
    <row r="20581" ht="15.75" customHeight="1">
      <c r="A20581" s="79">
        <f t="shared" si="3"/>
        <v>62583</v>
      </c>
      <c r="H20581" s="77"/>
      <c r="I20581" s="77"/>
      <c r="J20581" s="77"/>
      <c r="K20581" s="77"/>
      <c r="L20581" s="77"/>
      <c r="M20581" s="77"/>
    </row>
    <row r="20582" ht="15.75" customHeight="1">
      <c r="A20582" s="79">
        <f t="shared" si="3"/>
        <v>62584</v>
      </c>
      <c r="H20582" s="77"/>
      <c r="I20582" s="77"/>
      <c r="J20582" s="77"/>
      <c r="K20582" s="77"/>
      <c r="L20582" s="77"/>
      <c r="M20582" s="77"/>
    </row>
    <row r="20583" ht="15.75" customHeight="1">
      <c r="A20583" s="79">
        <f t="shared" si="3"/>
        <v>62585</v>
      </c>
      <c r="H20583" s="77"/>
      <c r="I20583" s="77"/>
      <c r="J20583" s="77"/>
      <c r="K20583" s="77"/>
      <c r="L20583" s="77"/>
      <c r="M20583" s="77"/>
    </row>
    <row r="20584" ht="15.75" customHeight="1">
      <c r="A20584" s="79">
        <f t="shared" si="3"/>
        <v>62586</v>
      </c>
      <c r="H20584" s="77"/>
      <c r="I20584" s="77"/>
      <c r="J20584" s="77"/>
      <c r="K20584" s="77"/>
      <c r="L20584" s="77"/>
      <c r="M20584" s="77"/>
    </row>
    <row r="20585" ht="15.75" customHeight="1">
      <c r="A20585" s="79">
        <f t="shared" si="3"/>
        <v>62587</v>
      </c>
      <c r="H20585" s="77"/>
      <c r="I20585" s="77"/>
      <c r="J20585" s="77"/>
      <c r="K20585" s="77"/>
      <c r="L20585" s="77"/>
      <c r="M20585" s="77"/>
    </row>
    <row r="20586" ht="15.75" customHeight="1">
      <c r="A20586" s="79">
        <f t="shared" si="3"/>
        <v>62588</v>
      </c>
      <c r="H20586" s="77"/>
      <c r="I20586" s="77"/>
      <c r="J20586" s="77"/>
      <c r="K20586" s="77"/>
      <c r="L20586" s="77"/>
      <c r="M20586" s="77"/>
    </row>
    <row r="20587" ht="15.75" customHeight="1">
      <c r="A20587" s="79">
        <f t="shared" si="3"/>
        <v>62589</v>
      </c>
      <c r="H20587" s="77"/>
      <c r="I20587" s="77"/>
      <c r="J20587" s="77"/>
      <c r="K20587" s="77"/>
      <c r="L20587" s="77"/>
      <c r="M20587" s="77"/>
    </row>
    <row r="20588" ht="15.75" customHeight="1">
      <c r="A20588" s="79">
        <f t="shared" si="3"/>
        <v>62590</v>
      </c>
      <c r="H20588" s="77"/>
      <c r="I20588" s="77"/>
      <c r="J20588" s="77"/>
      <c r="K20588" s="77"/>
      <c r="L20588" s="77"/>
      <c r="M20588" s="77"/>
    </row>
    <row r="20589" ht="15.75" customHeight="1">
      <c r="A20589" s="79">
        <f t="shared" si="3"/>
        <v>62591</v>
      </c>
      <c r="H20589" s="77"/>
      <c r="I20589" s="77"/>
      <c r="J20589" s="77"/>
      <c r="K20589" s="77"/>
      <c r="L20589" s="77"/>
      <c r="M20589" s="77"/>
    </row>
    <row r="20590" ht="15.75" customHeight="1">
      <c r="A20590" s="79">
        <f t="shared" si="3"/>
        <v>62592</v>
      </c>
      <c r="H20590" s="77"/>
      <c r="I20590" s="77"/>
      <c r="J20590" s="77"/>
      <c r="K20590" s="77"/>
      <c r="L20590" s="77"/>
      <c r="M20590" s="77"/>
    </row>
    <row r="20591" ht="15.75" customHeight="1">
      <c r="A20591" s="79">
        <f t="shared" si="3"/>
        <v>62593</v>
      </c>
      <c r="H20591" s="77"/>
      <c r="I20591" s="77"/>
      <c r="J20591" s="77"/>
      <c r="K20591" s="77"/>
      <c r="L20591" s="77"/>
      <c r="M20591" s="77"/>
    </row>
    <row r="20592" ht="15.75" customHeight="1">
      <c r="A20592" s="79">
        <f t="shared" si="3"/>
        <v>62594</v>
      </c>
      <c r="H20592" s="77"/>
      <c r="I20592" s="77"/>
      <c r="J20592" s="77"/>
      <c r="K20592" s="77"/>
      <c r="L20592" s="77"/>
      <c r="M20592" s="77"/>
    </row>
    <row r="20593" ht="15.75" customHeight="1">
      <c r="A20593" s="79">
        <f t="shared" si="3"/>
        <v>62595</v>
      </c>
      <c r="H20593" s="77"/>
      <c r="I20593" s="77"/>
      <c r="J20593" s="77"/>
      <c r="K20593" s="77"/>
      <c r="L20593" s="77"/>
      <c r="M20593" s="77"/>
    </row>
    <row r="20594" ht="15.75" customHeight="1">
      <c r="A20594" s="79">
        <f t="shared" si="3"/>
        <v>62596</v>
      </c>
      <c r="H20594" s="77"/>
      <c r="I20594" s="77"/>
      <c r="J20594" s="77"/>
      <c r="K20594" s="77"/>
      <c r="L20594" s="77"/>
      <c r="M20594" s="77"/>
    </row>
    <row r="20595" ht="15.75" customHeight="1">
      <c r="A20595" s="79">
        <f t="shared" si="3"/>
        <v>62597</v>
      </c>
      <c r="H20595" s="77"/>
      <c r="I20595" s="77"/>
      <c r="J20595" s="77"/>
      <c r="K20595" s="77"/>
      <c r="L20595" s="77"/>
      <c r="M20595" s="77"/>
    </row>
    <row r="20596" ht="15.75" customHeight="1">
      <c r="A20596" s="79">
        <f t="shared" si="3"/>
        <v>62598</v>
      </c>
      <c r="H20596" s="77"/>
      <c r="I20596" s="77"/>
      <c r="J20596" s="77"/>
      <c r="K20596" s="77"/>
      <c r="L20596" s="77"/>
      <c r="M20596" s="77"/>
    </row>
    <row r="20597" ht="15.75" customHeight="1">
      <c r="A20597" s="79">
        <f t="shared" si="3"/>
        <v>62599</v>
      </c>
      <c r="H20597" s="77"/>
      <c r="I20597" s="77"/>
      <c r="J20597" s="77"/>
      <c r="K20597" s="77"/>
      <c r="L20597" s="77"/>
      <c r="M20597" s="77"/>
    </row>
    <row r="20598" ht="15.75" customHeight="1">
      <c r="A20598" s="79">
        <f t="shared" si="3"/>
        <v>62600</v>
      </c>
      <c r="H20598" s="77"/>
      <c r="I20598" s="77"/>
      <c r="J20598" s="77"/>
      <c r="K20598" s="77"/>
      <c r="L20598" s="77"/>
      <c r="M20598" s="77"/>
    </row>
    <row r="20599" ht="15.75" customHeight="1">
      <c r="A20599" s="79">
        <f t="shared" si="3"/>
        <v>62601</v>
      </c>
      <c r="H20599" s="77"/>
      <c r="I20599" s="77"/>
      <c r="J20599" s="77"/>
      <c r="K20599" s="77"/>
      <c r="L20599" s="77"/>
      <c r="M20599" s="77"/>
    </row>
    <row r="20600" ht="15.75" customHeight="1">
      <c r="A20600" s="79">
        <f t="shared" si="3"/>
        <v>62602</v>
      </c>
      <c r="H20600" s="77"/>
      <c r="I20600" s="77"/>
      <c r="J20600" s="77"/>
      <c r="K20600" s="77"/>
      <c r="L20600" s="77"/>
      <c r="M20600" s="77"/>
    </row>
    <row r="20601" ht="15.75" customHeight="1">
      <c r="A20601" s="79">
        <f t="shared" si="3"/>
        <v>62603</v>
      </c>
      <c r="H20601" s="77"/>
      <c r="I20601" s="77"/>
      <c r="J20601" s="77"/>
      <c r="K20601" s="77"/>
      <c r="L20601" s="77"/>
      <c r="M20601" s="77"/>
    </row>
    <row r="20602" ht="15.75" customHeight="1">
      <c r="A20602" s="79">
        <f t="shared" si="3"/>
        <v>62604</v>
      </c>
      <c r="H20602" s="77"/>
      <c r="I20602" s="77"/>
      <c r="J20602" s="77"/>
      <c r="K20602" s="77"/>
      <c r="L20602" s="77"/>
      <c r="M20602" s="77"/>
    </row>
    <row r="20603" ht="15.75" customHeight="1">
      <c r="A20603" s="79">
        <f t="shared" si="3"/>
        <v>62605</v>
      </c>
      <c r="H20603" s="77"/>
      <c r="I20603" s="77"/>
      <c r="J20603" s="77"/>
      <c r="K20603" s="77"/>
      <c r="L20603" s="77"/>
      <c r="M20603" s="77"/>
    </row>
    <row r="20604" ht="15.75" customHeight="1">
      <c r="A20604" s="79">
        <f t="shared" si="3"/>
        <v>62606</v>
      </c>
      <c r="H20604" s="77"/>
      <c r="I20604" s="77"/>
      <c r="J20604" s="77"/>
      <c r="K20604" s="77"/>
      <c r="L20604" s="77"/>
      <c r="M20604" s="77"/>
    </row>
    <row r="20605" ht="15.75" customHeight="1">
      <c r="A20605" s="79">
        <f t="shared" si="3"/>
        <v>62607</v>
      </c>
      <c r="H20605" s="77"/>
      <c r="I20605" s="77"/>
      <c r="J20605" s="77"/>
      <c r="K20605" s="77"/>
      <c r="L20605" s="77"/>
      <c r="M20605" s="77"/>
    </row>
    <row r="20606" ht="15.75" customHeight="1">
      <c r="A20606" s="79">
        <f t="shared" si="3"/>
        <v>62608</v>
      </c>
      <c r="H20606" s="77"/>
      <c r="I20606" s="77"/>
      <c r="J20606" s="77"/>
      <c r="K20606" s="77"/>
      <c r="L20606" s="77"/>
      <c r="M20606" s="77"/>
    </row>
    <row r="20607" ht="15.75" customHeight="1">
      <c r="A20607" s="79">
        <f t="shared" si="3"/>
        <v>62609</v>
      </c>
      <c r="H20607" s="77"/>
      <c r="I20607" s="77"/>
      <c r="J20607" s="77"/>
      <c r="K20607" s="77"/>
      <c r="L20607" s="77"/>
      <c r="M20607" s="77"/>
    </row>
    <row r="20608" ht="15.75" customHeight="1">
      <c r="A20608" s="79">
        <f t="shared" si="3"/>
        <v>62610</v>
      </c>
      <c r="H20608" s="77"/>
      <c r="I20608" s="77"/>
      <c r="J20608" s="77"/>
      <c r="K20608" s="77"/>
      <c r="L20608" s="77"/>
      <c r="M20608" s="77"/>
    </row>
    <row r="20609" ht="15.75" customHeight="1">
      <c r="A20609" s="79">
        <f t="shared" si="3"/>
        <v>62611</v>
      </c>
      <c r="H20609" s="77"/>
      <c r="I20609" s="77"/>
      <c r="J20609" s="77"/>
      <c r="K20609" s="77"/>
      <c r="L20609" s="77"/>
      <c r="M20609" s="77"/>
    </row>
    <row r="20610" ht="15.75" customHeight="1">
      <c r="A20610" s="79">
        <f t="shared" si="3"/>
        <v>62612</v>
      </c>
      <c r="H20610" s="77"/>
      <c r="I20610" s="77"/>
      <c r="J20610" s="77"/>
      <c r="K20610" s="77"/>
      <c r="L20610" s="77"/>
      <c r="M20610" s="77"/>
    </row>
    <row r="20611" ht="15.75" customHeight="1">
      <c r="A20611" s="79">
        <f t="shared" si="3"/>
        <v>62613</v>
      </c>
      <c r="H20611" s="77"/>
      <c r="I20611" s="77"/>
      <c r="J20611" s="77"/>
      <c r="K20611" s="77"/>
      <c r="L20611" s="77"/>
      <c r="M20611" s="77"/>
    </row>
    <row r="20612" ht="15.75" customHeight="1">
      <c r="A20612" s="79">
        <f t="shared" si="3"/>
        <v>62614</v>
      </c>
      <c r="H20612" s="77"/>
      <c r="I20612" s="77"/>
      <c r="J20612" s="77"/>
      <c r="K20612" s="77"/>
      <c r="L20612" s="77"/>
      <c r="M20612" s="77"/>
    </row>
    <row r="20613" ht="15.75" customHeight="1">
      <c r="A20613" s="79">
        <f t="shared" si="3"/>
        <v>62615</v>
      </c>
      <c r="H20613" s="77"/>
      <c r="I20613" s="77"/>
      <c r="J20613" s="77"/>
      <c r="K20613" s="77"/>
      <c r="L20613" s="77"/>
      <c r="M20613" s="77"/>
    </row>
    <row r="20614" ht="15.75" customHeight="1">
      <c r="A20614" s="79">
        <f t="shared" si="3"/>
        <v>62616</v>
      </c>
      <c r="H20614" s="77"/>
      <c r="I20614" s="77"/>
      <c r="J20614" s="77"/>
      <c r="K20614" s="77"/>
      <c r="L20614" s="77"/>
      <c r="M20614" s="77"/>
    </row>
    <row r="20615" ht="15.75" customHeight="1">
      <c r="A20615" s="79">
        <f t="shared" si="3"/>
        <v>62617</v>
      </c>
      <c r="H20615" s="77"/>
      <c r="I20615" s="77"/>
      <c r="J20615" s="77"/>
      <c r="K20615" s="77"/>
      <c r="L20615" s="77"/>
      <c r="M20615" s="77"/>
    </row>
    <row r="20616" ht="15.75" customHeight="1">
      <c r="A20616" s="79">
        <f t="shared" si="3"/>
        <v>62618</v>
      </c>
      <c r="H20616" s="77"/>
      <c r="I20616" s="77"/>
      <c r="J20616" s="77"/>
      <c r="K20616" s="77"/>
      <c r="L20616" s="77"/>
      <c r="M20616" s="77"/>
    </row>
    <row r="20617" ht="15.75" customHeight="1">
      <c r="A20617" s="79">
        <f t="shared" si="3"/>
        <v>62619</v>
      </c>
      <c r="H20617" s="77"/>
      <c r="I20617" s="77"/>
      <c r="J20617" s="77"/>
      <c r="K20617" s="77"/>
      <c r="L20617" s="77"/>
      <c r="M20617" s="77"/>
    </row>
    <row r="20618" ht="15.75" customHeight="1">
      <c r="A20618" s="79">
        <f t="shared" si="3"/>
        <v>62620</v>
      </c>
      <c r="H20618" s="77"/>
      <c r="I20618" s="77"/>
      <c r="J20618" s="77"/>
      <c r="K20618" s="77"/>
      <c r="L20618" s="77"/>
      <c r="M20618" s="77"/>
    </row>
    <row r="20619" ht="15.75" customHeight="1">
      <c r="A20619" s="79">
        <f t="shared" si="3"/>
        <v>62621</v>
      </c>
      <c r="H20619" s="77"/>
      <c r="I20619" s="77"/>
      <c r="J20619" s="77"/>
      <c r="K20619" s="77"/>
      <c r="L20619" s="77"/>
      <c r="M20619" s="77"/>
    </row>
    <row r="20620" ht="15.75" customHeight="1">
      <c r="A20620" s="79">
        <f t="shared" si="3"/>
        <v>62622</v>
      </c>
      <c r="H20620" s="77"/>
      <c r="I20620" s="77"/>
      <c r="J20620" s="77"/>
      <c r="K20620" s="77"/>
      <c r="L20620" s="77"/>
      <c r="M20620" s="77"/>
    </row>
    <row r="20621" ht="15.75" customHeight="1">
      <c r="A20621" s="79">
        <f t="shared" si="3"/>
        <v>62623</v>
      </c>
      <c r="H20621" s="77"/>
      <c r="I20621" s="77"/>
      <c r="J20621" s="77"/>
      <c r="K20621" s="77"/>
      <c r="L20621" s="77"/>
      <c r="M20621" s="77"/>
    </row>
    <row r="20622" ht="15.75" customHeight="1">
      <c r="A20622" s="79">
        <f t="shared" si="3"/>
        <v>62624</v>
      </c>
      <c r="H20622" s="77"/>
      <c r="I20622" s="77"/>
      <c r="J20622" s="77"/>
      <c r="K20622" s="77"/>
      <c r="L20622" s="77"/>
      <c r="M20622" s="77"/>
    </row>
    <row r="20623" ht="15.75" customHeight="1">
      <c r="A20623" s="79">
        <f t="shared" si="3"/>
        <v>62625</v>
      </c>
      <c r="H20623" s="77"/>
      <c r="I20623" s="77"/>
      <c r="J20623" s="77"/>
      <c r="K20623" s="77"/>
      <c r="L20623" s="77"/>
      <c r="M20623" s="77"/>
    </row>
    <row r="20624" ht="15.75" customHeight="1">
      <c r="A20624" s="79">
        <f t="shared" si="3"/>
        <v>62626</v>
      </c>
      <c r="H20624" s="77"/>
      <c r="I20624" s="77"/>
      <c r="J20624" s="77"/>
      <c r="K20624" s="77"/>
      <c r="L20624" s="77"/>
      <c r="M20624" s="77"/>
    </row>
    <row r="20625" ht="15.75" customHeight="1">
      <c r="A20625" s="79">
        <f t="shared" si="3"/>
        <v>62627</v>
      </c>
      <c r="H20625" s="77"/>
      <c r="I20625" s="77"/>
      <c r="J20625" s="77"/>
      <c r="K20625" s="77"/>
      <c r="L20625" s="77"/>
      <c r="M20625" s="77"/>
    </row>
    <row r="20626" ht="15.75" customHeight="1">
      <c r="A20626" s="79">
        <f t="shared" si="3"/>
        <v>62628</v>
      </c>
      <c r="H20626" s="77"/>
      <c r="I20626" s="77"/>
      <c r="J20626" s="77"/>
      <c r="K20626" s="77"/>
      <c r="L20626" s="77"/>
      <c r="M20626" s="77"/>
    </row>
    <row r="20627" ht="15.75" customHeight="1">
      <c r="A20627" s="79">
        <f t="shared" si="3"/>
        <v>62629</v>
      </c>
      <c r="H20627" s="77"/>
      <c r="I20627" s="77"/>
      <c r="J20627" s="77"/>
      <c r="K20627" s="77"/>
      <c r="L20627" s="77"/>
      <c r="M20627" s="77"/>
    </row>
    <row r="20628" ht="15.75" customHeight="1">
      <c r="A20628" s="79">
        <f t="shared" si="3"/>
        <v>62630</v>
      </c>
      <c r="H20628" s="77"/>
      <c r="I20628" s="77"/>
      <c r="J20628" s="77"/>
      <c r="K20628" s="77"/>
      <c r="L20628" s="77"/>
      <c r="M20628" s="77"/>
    </row>
    <row r="20629" ht="15.75" customHeight="1">
      <c r="A20629" s="79">
        <f t="shared" si="3"/>
        <v>62631</v>
      </c>
      <c r="H20629" s="77"/>
      <c r="I20629" s="77"/>
      <c r="J20629" s="77"/>
      <c r="K20629" s="77"/>
      <c r="L20629" s="77"/>
      <c r="M20629" s="77"/>
    </row>
    <row r="20630" ht="15.75" customHeight="1">
      <c r="A20630" s="79">
        <f t="shared" si="3"/>
        <v>62632</v>
      </c>
      <c r="H20630" s="77"/>
      <c r="I20630" s="77"/>
      <c r="J20630" s="77"/>
      <c r="K20630" s="77"/>
      <c r="L20630" s="77"/>
      <c r="M20630" s="77"/>
    </row>
    <row r="20631" ht="15.75" customHeight="1">
      <c r="A20631" s="79">
        <f t="shared" si="3"/>
        <v>62633</v>
      </c>
      <c r="H20631" s="77"/>
      <c r="I20631" s="77"/>
      <c r="J20631" s="77"/>
      <c r="K20631" s="77"/>
      <c r="L20631" s="77"/>
      <c r="M20631" s="77"/>
    </row>
    <row r="20632" ht="15.75" customHeight="1">
      <c r="A20632" s="79">
        <f t="shared" si="3"/>
        <v>62634</v>
      </c>
      <c r="H20632" s="77"/>
      <c r="I20632" s="77"/>
      <c r="J20632" s="77"/>
      <c r="K20632" s="77"/>
      <c r="L20632" s="77"/>
      <c r="M20632" s="77"/>
    </row>
    <row r="20633" ht="15.75" customHeight="1">
      <c r="A20633" s="79">
        <f t="shared" si="3"/>
        <v>62635</v>
      </c>
      <c r="H20633" s="77"/>
      <c r="I20633" s="77"/>
      <c r="J20633" s="77"/>
      <c r="K20633" s="77"/>
      <c r="L20633" s="77"/>
      <c r="M20633" s="77"/>
    </row>
    <row r="20634" ht="15.75" customHeight="1">
      <c r="A20634" s="79">
        <f t="shared" si="3"/>
        <v>62636</v>
      </c>
      <c r="H20634" s="77"/>
      <c r="I20634" s="77"/>
      <c r="J20634" s="77"/>
      <c r="K20634" s="77"/>
      <c r="L20634" s="77"/>
      <c r="M20634" s="77"/>
    </row>
    <row r="20635" ht="15.75" customHeight="1">
      <c r="A20635" s="79">
        <f t="shared" si="3"/>
        <v>62637</v>
      </c>
      <c r="H20635" s="77"/>
      <c r="I20635" s="77"/>
      <c r="J20635" s="77"/>
      <c r="K20635" s="77"/>
      <c r="L20635" s="77"/>
      <c r="M20635" s="77"/>
    </row>
    <row r="20636" ht="15.75" customHeight="1">
      <c r="A20636" s="79">
        <f t="shared" si="3"/>
        <v>62638</v>
      </c>
      <c r="H20636" s="77"/>
      <c r="I20636" s="77"/>
      <c r="J20636" s="77"/>
      <c r="K20636" s="77"/>
      <c r="L20636" s="77"/>
      <c r="M20636" s="77"/>
    </row>
    <row r="20637" ht="15.75" customHeight="1">
      <c r="A20637" s="79">
        <f t="shared" si="3"/>
        <v>62639</v>
      </c>
      <c r="H20637" s="77"/>
      <c r="I20637" s="77"/>
      <c r="J20637" s="77"/>
      <c r="K20637" s="77"/>
      <c r="L20637" s="77"/>
      <c r="M20637" s="77"/>
    </row>
    <row r="20638" ht="15.75" customHeight="1">
      <c r="A20638" s="79">
        <f t="shared" si="3"/>
        <v>62640</v>
      </c>
      <c r="H20638" s="77"/>
      <c r="I20638" s="77"/>
      <c r="J20638" s="77"/>
      <c r="K20638" s="77"/>
      <c r="L20638" s="77"/>
      <c r="M20638" s="77"/>
    </row>
    <row r="20639" ht="15.75" customHeight="1">
      <c r="A20639" s="79">
        <f t="shared" si="3"/>
        <v>62641</v>
      </c>
      <c r="H20639" s="77"/>
      <c r="I20639" s="77"/>
      <c r="J20639" s="77"/>
      <c r="K20639" s="77"/>
      <c r="L20639" s="77"/>
      <c r="M20639" s="77"/>
    </row>
    <row r="20640" ht="15.75" customHeight="1">
      <c r="A20640" s="79">
        <f t="shared" si="3"/>
        <v>62642</v>
      </c>
      <c r="H20640" s="77"/>
      <c r="I20640" s="77"/>
      <c r="J20640" s="77"/>
      <c r="K20640" s="77"/>
      <c r="L20640" s="77"/>
      <c r="M20640" s="77"/>
    </row>
    <row r="20641" ht="15.75" customHeight="1">
      <c r="A20641" s="79">
        <f t="shared" si="3"/>
        <v>62643</v>
      </c>
      <c r="H20641" s="77"/>
      <c r="I20641" s="77"/>
      <c r="J20641" s="77"/>
      <c r="K20641" s="77"/>
      <c r="L20641" s="77"/>
      <c r="M20641" s="77"/>
    </row>
    <row r="20642" ht="15.75" customHeight="1">
      <c r="A20642" s="79">
        <f t="shared" si="3"/>
        <v>62644</v>
      </c>
      <c r="H20642" s="77"/>
      <c r="I20642" s="77"/>
      <c r="J20642" s="77"/>
      <c r="K20642" s="77"/>
      <c r="L20642" s="77"/>
      <c r="M20642" s="77"/>
    </row>
    <row r="20643" ht="15.75" customHeight="1">
      <c r="A20643" s="79">
        <f t="shared" si="3"/>
        <v>62645</v>
      </c>
      <c r="H20643" s="77"/>
      <c r="I20643" s="77"/>
      <c r="J20643" s="77"/>
      <c r="K20643" s="77"/>
      <c r="L20643" s="77"/>
      <c r="M20643" s="77"/>
    </row>
    <row r="20644" ht="15.75" customHeight="1">
      <c r="A20644" s="79">
        <f t="shared" si="3"/>
        <v>62646</v>
      </c>
      <c r="H20644" s="77"/>
      <c r="I20644" s="77"/>
      <c r="J20644" s="77"/>
      <c r="K20644" s="77"/>
      <c r="L20644" s="77"/>
      <c r="M20644" s="77"/>
    </row>
    <row r="20645" ht="15.75" customHeight="1">
      <c r="A20645" s="79">
        <f t="shared" si="3"/>
        <v>62647</v>
      </c>
      <c r="H20645" s="77"/>
      <c r="I20645" s="77"/>
      <c r="J20645" s="77"/>
      <c r="K20645" s="77"/>
      <c r="L20645" s="77"/>
      <c r="M20645" s="77"/>
    </row>
    <row r="20646" ht="15.75" customHeight="1">
      <c r="A20646" s="79">
        <f t="shared" si="3"/>
        <v>62648</v>
      </c>
      <c r="H20646" s="77"/>
      <c r="I20646" s="77"/>
      <c r="J20646" s="77"/>
      <c r="K20646" s="77"/>
      <c r="L20646" s="77"/>
      <c r="M20646" s="77"/>
    </row>
    <row r="20647" ht="15.75" customHeight="1">
      <c r="A20647" s="79">
        <f t="shared" si="3"/>
        <v>62649</v>
      </c>
      <c r="H20647" s="77"/>
      <c r="I20647" s="77"/>
      <c r="J20647" s="77"/>
      <c r="K20647" s="77"/>
      <c r="L20647" s="77"/>
      <c r="M20647" s="77"/>
    </row>
    <row r="20648" ht="15.75" customHeight="1">
      <c r="A20648" s="79">
        <f t="shared" si="3"/>
        <v>62650</v>
      </c>
      <c r="H20648" s="77"/>
      <c r="I20648" s="77"/>
      <c r="J20648" s="77"/>
      <c r="K20648" s="77"/>
      <c r="L20648" s="77"/>
      <c r="M20648" s="77"/>
    </row>
    <row r="20649" ht="15.75" customHeight="1">
      <c r="A20649" s="79">
        <f t="shared" si="3"/>
        <v>62651</v>
      </c>
      <c r="H20649" s="77"/>
      <c r="I20649" s="77"/>
      <c r="J20649" s="77"/>
      <c r="K20649" s="77"/>
      <c r="L20649" s="77"/>
      <c r="M20649" s="77"/>
    </row>
    <row r="20650" ht="15.75" customHeight="1">
      <c r="A20650" s="79">
        <f t="shared" si="3"/>
        <v>62652</v>
      </c>
      <c r="H20650" s="77"/>
      <c r="I20650" s="77"/>
      <c r="J20650" s="77"/>
      <c r="K20650" s="77"/>
      <c r="L20650" s="77"/>
      <c r="M20650" s="77"/>
    </row>
    <row r="20651" ht="15.75" customHeight="1">
      <c r="A20651" s="79">
        <f t="shared" si="3"/>
        <v>62653</v>
      </c>
      <c r="H20651" s="77"/>
      <c r="I20651" s="77"/>
      <c r="J20651" s="77"/>
      <c r="K20651" s="77"/>
      <c r="L20651" s="77"/>
      <c r="M20651" s="77"/>
    </row>
    <row r="20652" ht="15.75" customHeight="1">
      <c r="A20652" s="79">
        <f t="shared" si="3"/>
        <v>62654</v>
      </c>
      <c r="H20652" s="77"/>
      <c r="I20652" s="77"/>
      <c r="J20652" s="77"/>
      <c r="K20652" s="77"/>
      <c r="L20652" s="77"/>
      <c r="M20652" s="77"/>
    </row>
    <row r="20653" ht="15.75" customHeight="1">
      <c r="A20653" s="79">
        <f t="shared" si="3"/>
        <v>62655</v>
      </c>
      <c r="H20653" s="77"/>
      <c r="I20653" s="77"/>
      <c r="J20653" s="77"/>
      <c r="K20653" s="77"/>
      <c r="L20653" s="77"/>
      <c r="M20653" s="77"/>
    </row>
    <row r="20654" ht="15.75" customHeight="1">
      <c r="A20654" s="79">
        <f t="shared" si="3"/>
        <v>62656</v>
      </c>
      <c r="H20654" s="77"/>
      <c r="I20654" s="77"/>
      <c r="J20654" s="77"/>
      <c r="K20654" s="77"/>
      <c r="L20654" s="77"/>
      <c r="M20654" s="77"/>
    </row>
    <row r="20655" ht="15.75" customHeight="1">
      <c r="A20655" s="79">
        <f t="shared" si="3"/>
        <v>62657</v>
      </c>
      <c r="H20655" s="77"/>
      <c r="I20655" s="77"/>
      <c r="J20655" s="77"/>
      <c r="K20655" s="77"/>
      <c r="L20655" s="77"/>
      <c r="M20655" s="77"/>
    </row>
    <row r="20656" ht="15.75" customHeight="1">
      <c r="A20656" s="79">
        <f t="shared" si="3"/>
        <v>62658</v>
      </c>
      <c r="H20656" s="77"/>
      <c r="I20656" s="77"/>
      <c r="J20656" s="77"/>
      <c r="K20656" s="77"/>
      <c r="L20656" s="77"/>
      <c r="M20656" s="77"/>
    </row>
    <row r="20657" ht="15.75" customHeight="1">
      <c r="A20657" s="79">
        <f t="shared" si="3"/>
        <v>62659</v>
      </c>
      <c r="H20657" s="77"/>
      <c r="I20657" s="77"/>
      <c r="J20657" s="77"/>
      <c r="K20657" s="77"/>
      <c r="L20657" s="77"/>
      <c r="M20657" s="77"/>
    </row>
    <row r="20658" ht="15.75" customHeight="1">
      <c r="A20658" s="79">
        <f t="shared" si="3"/>
        <v>62660</v>
      </c>
      <c r="H20658" s="77"/>
      <c r="I20658" s="77"/>
      <c r="J20658" s="77"/>
      <c r="K20658" s="77"/>
      <c r="L20658" s="77"/>
      <c r="M20658" s="77"/>
    </row>
    <row r="20659" ht="15.75" customHeight="1">
      <c r="A20659" s="79">
        <f t="shared" si="3"/>
        <v>62661</v>
      </c>
      <c r="H20659" s="77"/>
      <c r="I20659" s="77"/>
      <c r="J20659" s="77"/>
      <c r="K20659" s="77"/>
      <c r="L20659" s="77"/>
      <c r="M20659" s="77"/>
    </row>
    <row r="20660" ht="15.75" customHeight="1">
      <c r="A20660" s="79">
        <f t="shared" si="3"/>
        <v>62662</v>
      </c>
      <c r="H20660" s="77"/>
      <c r="I20660" s="77"/>
      <c r="J20660" s="77"/>
      <c r="K20660" s="77"/>
      <c r="L20660" s="77"/>
      <c r="M20660" s="77"/>
    </row>
    <row r="20661" ht="15.75" customHeight="1">
      <c r="A20661" s="79">
        <f t="shared" si="3"/>
        <v>62663</v>
      </c>
      <c r="H20661" s="77"/>
      <c r="I20661" s="77"/>
      <c r="J20661" s="77"/>
      <c r="K20661" s="77"/>
      <c r="L20661" s="77"/>
      <c r="M20661" s="77"/>
    </row>
    <row r="20662" ht="15.75" customHeight="1">
      <c r="A20662" s="79">
        <f t="shared" si="3"/>
        <v>62664</v>
      </c>
      <c r="H20662" s="77"/>
      <c r="I20662" s="77"/>
      <c r="J20662" s="77"/>
      <c r="K20662" s="77"/>
      <c r="L20662" s="77"/>
      <c r="M20662" s="77"/>
    </row>
    <row r="20663" ht="15.75" customHeight="1">
      <c r="A20663" s="79">
        <f t="shared" si="3"/>
        <v>62665</v>
      </c>
      <c r="H20663" s="77"/>
      <c r="I20663" s="77"/>
      <c r="J20663" s="77"/>
      <c r="K20663" s="77"/>
      <c r="L20663" s="77"/>
      <c r="M20663" s="77"/>
    </row>
    <row r="20664" ht="15.75" customHeight="1">
      <c r="A20664" s="79">
        <f t="shared" si="3"/>
        <v>62666</v>
      </c>
      <c r="H20664" s="77"/>
      <c r="I20664" s="77"/>
      <c r="J20664" s="77"/>
      <c r="K20664" s="77"/>
      <c r="L20664" s="77"/>
      <c r="M20664" s="77"/>
    </row>
    <row r="20665" ht="15.75" customHeight="1">
      <c r="A20665" s="79">
        <f t="shared" si="3"/>
        <v>62667</v>
      </c>
      <c r="H20665" s="77"/>
      <c r="I20665" s="77"/>
      <c r="J20665" s="77"/>
      <c r="K20665" s="77"/>
      <c r="L20665" s="77"/>
      <c r="M20665" s="77"/>
    </row>
    <row r="20666" ht="15.75" customHeight="1">
      <c r="A20666" s="79">
        <f t="shared" si="3"/>
        <v>62668</v>
      </c>
      <c r="H20666" s="77"/>
      <c r="I20666" s="77"/>
      <c r="J20666" s="77"/>
      <c r="K20666" s="77"/>
      <c r="L20666" s="77"/>
      <c r="M20666" s="77"/>
    </row>
    <row r="20667" ht="15.75" customHeight="1">
      <c r="A20667" s="79">
        <f t="shared" si="3"/>
        <v>62669</v>
      </c>
      <c r="H20667" s="77"/>
      <c r="I20667" s="77"/>
      <c r="J20667" s="77"/>
      <c r="K20667" s="77"/>
      <c r="L20667" s="77"/>
      <c r="M20667" s="77"/>
    </row>
    <row r="20668" ht="15.75" customHeight="1">
      <c r="A20668" s="79">
        <f t="shared" si="3"/>
        <v>62670</v>
      </c>
      <c r="H20668" s="77"/>
      <c r="I20668" s="77"/>
      <c r="J20668" s="77"/>
      <c r="K20668" s="77"/>
      <c r="L20668" s="77"/>
      <c r="M20668" s="77"/>
    </row>
    <row r="20669" ht="15.75" customHeight="1">
      <c r="A20669" s="79">
        <f t="shared" si="3"/>
        <v>62671</v>
      </c>
      <c r="H20669" s="77"/>
      <c r="I20669" s="77"/>
      <c r="J20669" s="77"/>
      <c r="K20669" s="77"/>
      <c r="L20669" s="77"/>
      <c r="M20669" s="77"/>
    </row>
    <row r="20670" ht="15.75" customHeight="1">
      <c r="A20670" s="79">
        <f t="shared" si="3"/>
        <v>62672</v>
      </c>
      <c r="H20670" s="77"/>
      <c r="I20670" s="77"/>
      <c r="J20670" s="77"/>
      <c r="K20670" s="77"/>
      <c r="L20670" s="77"/>
      <c r="M20670" s="77"/>
    </row>
    <row r="20671" ht="15.75" customHeight="1">
      <c r="A20671" s="79">
        <f t="shared" si="3"/>
        <v>62673</v>
      </c>
      <c r="H20671" s="77"/>
      <c r="I20671" s="77"/>
      <c r="J20671" s="77"/>
      <c r="K20671" s="77"/>
      <c r="L20671" s="77"/>
      <c r="M20671" s="77"/>
    </row>
    <row r="20672" ht="15.75" customHeight="1">
      <c r="A20672" s="79">
        <f t="shared" si="3"/>
        <v>62674</v>
      </c>
      <c r="H20672" s="77"/>
      <c r="I20672" s="77"/>
      <c r="J20672" s="77"/>
      <c r="K20672" s="77"/>
      <c r="L20672" s="77"/>
      <c r="M20672" s="77"/>
    </row>
    <row r="20673" ht="15.75" customHeight="1">
      <c r="A20673" s="79">
        <f t="shared" si="3"/>
        <v>62675</v>
      </c>
      <c r="H20673" s="77"/>
      <c r="I20673" s="77"/>
      <c r="J20673" s="77"/>
      <c r="K20673" s="77"/>
      <c r="L20673" s="77"/>
      <c r="M20673" s="77"/>
    </row>
    <row r="20674" ht="15.75" customHeight="1">
      <c r="A20674" s="79">
        <f t="shared" si="3"/>
        <v>62676</v>
      </c>
      <c r="H20674" s="77"/>
      <c r="I20674" s="77"/>
      <c r="J20674" s="77"/>
      <c r="K20674" s="77"/>
      <c r="L20674" s="77"/>
      <c r="M20674" s="77"/>
    </row>
    <row r="20675" ht="15.75" customHeight="1">
      <c r="A20675" s="79">
        <f t="shared" si="3"/>
        <v>62677</v>
      </c>
      <c r="H20675" s="77"/>
      <c r="I20675" s="77"/>
      <c r="J20675" s="77"/>
      <c r="K20675" s="77"/>
      <c r="L20675" s="77"/>
      <c r="M20675" s="77"/>
    </row>
    <row r="20676" ht="15.75" customHeight="1">
      <c r="A20676" s="79">
        <f t="shared" si="3"/>
        <v>62678</v>
      </c>
      <c r="H20676" s="77"/>
      <c r="I20676" s="77"/>
      <c r="J20676" s="77"/>
      <c r="K20676" s="77"/>
      <c r="L20676" s="77"/>
      <c r="M20676" s="77"/>
    </row>
    <row r="20677" ht="15.75" customHeight="1">
      <c r="A20677" s="79">
        <f t="shared" si="3"/>
        <v>62679</v>
      </c>
      <c r="H20677" s="77"/>
      <c r="I20677" s="77"/>
      <c r="J20677" s="77"/>
      <c r="K20677" s="77"/>
      <c r="L20677" s="77"/>
      <c r="M20677" s="77"/>
    </row>
    <row r="20678" ht="15.75" customHeight="1">
      <c r="A20678" s="79">
        <f t="shared" si="3"/>
        <v>62680</v>
      </c>
      <c r="H20678" s="77"/>
      <c r="I20678" s="77"/>
      <c r="J20678" s="77"/>
      <c r="K20678" s="77"/>
      <c r="L20678" s="77"/>
      <c r="M20678" s="77"/>
    </row>
    <row r="20679" ht="15.75" customHeight="1">
      <c r="A20679" s="79">
        <f t="shared" si="3"/>
        <v>62681</v>
      </c>
      <c r="H20679" s="77"/>
      <c r="I20679" s="77"/>
      <c r="J20679" s="77"/>
      <c r="K20679" s="77"/>
      <c r="L20679" s="77"/>
      <c r="M20679" s="77"/>
    </row>
    <row r="20680" ht="15.75" customHeight="1">
      <c r="A20680" s="79">
        <f t="shared" si="3"/>
        <v>62682</v>
      </c>
      <c r="H20680" s="77"/>
      <c r="I20680" s="77"/>
      <c r="J20680" s="77"/>
      <c r="K20680" s="77"/>
      <c r="L20680" s="77"/>
      <c r="M20680" s="77"/>
    </row>
    <row r="20681" ht="15.75" customHeight="1">
      <c r="A20681" s="79">
        <f t="shared" si="3"/>
        <v>62683</v>
      </c>
      <c r="H20681" s="77"/>
      <c r="I20681" s="77"/>
      <c r="J20681" s="77"/>
      <c r="K20681" s="77"/>
      <c r="L20681" s="77"/>
      <c r="M20681" s="77"/>
    </row>
    <row r="20682" ht="15.75" customHeight="1">
      <c r="A20682" s="79">
        <f t="shared" si="3"/>
        <v>62684</v>
      </c>
      <c r="H20682" s="77"/>
      <c r="I20682" s="77"/>
      <c r="J20682" s="77"/>
      <c r="K20682" s="77"/>
      <c r="L20682" s="77"/>
      <c r="M20682" s="77"/>
    </row>
    <row r="20683" ht="15.75" customHeight="1">
      <c r="A20683" s="79">
        <f t="shared" si="3"/>
        <v>62685</v>
      </c>
      <c r="H20683" s="77"/>
      <c r="I20683" s="77"/>
      <c r="J20683" s="77"/>
      <c r="K20683" s="77"/>
      <c r="L20683" s="77"/>
      <c r="M20683" s="77"/>
    </row>
    <row r="20684" ht="15.75" customHeight="1">
      <c r="A20684" s="79">
        <f t="shared" si="3"/>
        <v>62686</v>
      </c>
      <c r="H20684" s="77"/>
      <c r="I20684" s="77"/>
      <c r="J20684" s="77"/>
      <c r="K20684" s="77"/>
      <c r="L20684" s="77"/>
      <c r="M20684" s="77"/>
    </row>
    <row r="20685" ht="15.75" customHeight="1">
      <c r="A20685" s="79">
        <f t="shared" si="3"/>
        <v>62687</v>
      </c>
      <c r="H20685" s="77"/>
      <c r="I20685" s="77"/>
      <c r="J20685" s="77"/>
      <c r="K20685" s="77"/>
      <c r="L20685" s="77"/>
      <c r="M20685" s="77"/>
    </row>
    <row r="20686" ht="15.75" customHeight="1">
      <c r="A20686" s="79">
        <f t="shared" si="3"/>
        <v>62688</v>
      </c>
      <c r="H20686" s="77"/>
      <c r="I20686" s="77"/>
      <c r="J20686" s="77"/>
      <c r="K20686" s="77"/>
      <c r="L20686" s="77"/>
      <c r="M20686" s="77"/>
    </row>
    <row r="20687" ht="15.75" customHeight="1">
      <c r="A20687" s="79">
        <f t="shared" si="3"/>
        <v>62689</v>
      </c>
      <c r="H20687" s="77"/>
      <c r="I20687" s="77"/>
      <c r="J20687" s="77"/>
      <c r="K20687" s="77"/>
      <c r="L20687" s="77"/>
      <c r="M20687" s="77"/>
    </row>
    <row r="20688" ht="15.75" customHeight="1">
      <c r="A20688" s="79">
        <f t="shared" si="3"/>
        <v>62690</v>
      </c>
      <c r="H20688" s="77"/>
      <c r="I20688" s="77"/>
      <c r="J20688" s="77"/>
      <c r="K20688" s="77"/>
      <c r="L20688" s="77"/>
      <c r="M20688" s="77"/>
    </row>
    <row r="20689" ht="15.75" customHeight="1">
      <c r="A20689" s="79">
        <f t="shared" si="3"/>
        <v>62691</v>
      </c>
      <c r="H20689" s="77"/>
      <c r="I20689" s="77"/>
      <c r="J20689" s="77"/>
      <c r="K20689" s="77"/>
      <c r="L20689" s="77"/>
      <c r="M20689" s="77"/>
    </row>
    <row r="20690" ht="15.75" customHeight="1">
      <c r="A20690" s="79">
        <f t="shared" si="3"/>
        <v>62692</v>
      </c>
      <c r="H20690" s="77"/>
      <c r="I20690" s="77"/>
      <c r="J20690" s="77"/>
      <c r="K20690" s="77"/>
      <c r="L20690" s="77"/>
      <c r="M20690" s="77"/>
    </row>
    <row r="20691" ht="15.75" customHeight="1">
      <c r="A20691" s="79">
        <f t="shared" si="3"/>
        <v>62693</v>
      </c>
      <c r="H20691" s="77"/>
      <c r="I20691" s="77"/>
      <c r="J20691" s="77"/>
      <c r="K20691" s="77"/>
      <c r="L20691" s="77"/>
      <c r="M20691" s="77"/>
    </row>
    <row r="20692" ht="15.75" customHeight="1">
      <c r="A20692" s="79">
        <f t="shared" si="3"/>
        <v>62694</v>
      </c>
      <c r="H20692" s="77"/>
      <c r="I20692" s="77"/>
      <c r="J20692" s="77"/>
      <c r="K20692" s="77"/>
      <c r="L20692" s="77"/>
      <c r="M20692" s="77"/>
    </row>
    <row r="20693" ht="15.75" customHeight="1">
      <c r="A20693" s="79">
        <f t="shared" si="3"/>
        <v>62695</v>
      </c>
      <c r="H20693" s="77"/>
      <c r="I20693" s="77"/>
      <c r="J20693" s="77"/>
      <c r="K20693" s="77"/>
      <c r="L20693" s="77"/>
      <c r="M20693" s="77"/>
    </row>
    <row r="20694" ht="15.75" customHeight="1">
      <c r="A20694" s="79">
        <f t="shared" si="3"/>
        <v>62696</v>
      </c>
      <c r="H20694" s="77"/>
      <c r="I20694" s="77"/>
      <c r="J20694" s="77"/>
      <c r="K20694" s="77"/>
      <c r="L20694" s="77"/>
      <c r="M20694" s="77"/>
    </row>
    <row r="20695" ht="15.75" customHeight="1">
      <c r="A20695" s="79">
        <f t="shared" si="3"/>
        <v>62697</v>
      </c>
      <c r="H20695" s="77"/>
      <c r="I20695" s="77"/>
      <c r="J20695" s="77"/>
      <c r="K20695" s="77"/>
      <c r="L20695" s="77"/>
      <c r="M20695" s="77"/>
    </row>
    <row r="20696" ht="15.75" customHeight="1">
      <c r="A20696" s="79">
        <f t="shared" si="3"/>
        <v>62698</v>
      </c>
      <c r="H20696" s="77"/>
      <c r="I20696" s="77"/>
      <c r="J20696" s="77"/>
      <c r="K20696" s="77"/>
      <c r="L20696" s="77"/>
      <c r="M20696" s="77"/>
    </row>
    <row r="20697" ht="15.75" customHeight="1">
      <c r="A20697" s="79">
        <f t="shared" si="3"/>
        <v>62699</v>
      </c>
      <c r="H20697" s="77"/>
      <c r="I20697" s="77"/>
      <c r="J20697" s="77"/>
      <c r="K20697" s="77"/>
      <c r="L20697" s="77"/>
      <c r="M20697" s="77"/>
    </row>
    <row r="20698" ht="15.75" customHeight="1">
      <c r="A20698" s="79">
        <f t="shared" si="3"/>
        <v>62700</v>
      </c>
      <c r="H20698" s="77"/>
      <c r="I20698" s="77"/>
      <c r="J20698" s="77"/>
      <c r="K20698" s="77"/>
      <c r="L20698" s="77"/>
      <c r="M20698" s="77"/>
    </row>
    <row r="20699" ht="15.75" customHeight="1">
      <c r="A20699" s="79">
        <f t="shared" si="3"/>
        <v>62701</v>
      </c>
      <c r="H20699" s="77"/>
      <c r="I20699" s="77"/>
      <c r="J20699" s="77"/>
      <c r="K20699" s="77"/>
      <c r="L20699" s="77"/>
      <c r="M20699" s="77"/>
    </row>
    <row r="20700" ht="15.75" customHeight="1">
      <c r="A20700" s="79">
        <f t="shared" si="3"/>
        <v>62702</v>
      </c>
      <c r="H20700" s="77"/>
      <c r="I20700" s="77"/>
      <c r="J20700" s="77"/>
      <c r="K20700" s="77"/>
      <c r="L20700" s="77"/>
      <c r="M20700" s="77"/>
    </row>
    <row r="20701" ht="15.75" customHeight="1">
      <c r="A20701" s="79">
        <f t="shared" si="3"/>
        <v>62703</v>
      </c>
      <c r="H20701" s="77"/>
      <c r="I20701" s="77"/>
      <c r="J20701" s="77"/>
      <c r="K20701" s="77"/>
      <c r="L20701" s="77"/>
      <c r="M20701" s="77"/>
    </row>
    <row r="20702" ht="15.75" customHeight="1">
      <c r="A20702" s="79">
        <f t="shared" si="3"/>
        <v>62704</v>
      </c>
      <c r="H20702" s="77"/>
      <c r="I20702" s="77"/>
      <c r="J20702" s="77"/>
      <c r="K20702" s="77"/>
      <c r="L20702" s="77"/>
      <c r="M20702" s="77"/>
    </row>
    <row r="20703" ht="15.75" customHeight="1">
      <c r="A20703" s="79">
        <f t="shared" si="3"/>
        <v>62705</v>
      </c>
      <c r="H20703" s="77"/>
      <c r="I20703" s="77"/>
      <c r="J20703" s="77"/>
      <c r="K20703" s="77"/>
      <c r="L20703" s="77"/>
      <c r="M20703" s="77"/>
    </row>
    <row r="20704" ht="15.75" customHeight="1">
      <c r="A20704" s="79">
        <f t="shared" si="3"/>
        <v>62706</v>
      </c>
      <c r="H20704" s="77"/>
      <c r="I20704" s="77"/>
      <c r="J20704" s="77"/>
      <c r="K20704" s="77"/>
      <c r="L20704" s="77"/>
      <c r="M20704" s="77"/>
    </row>
    <row r="20705" ht="15.75" customHeight="1">
      <c r="A20705" s="79">
        <f t="shared" si="3"/>
        <v>62707</v>
      </c>
      <c r="H20705" s="77"/>
      <c r="I20705" s="77"/>
      <c r="J20705" s="77"/>
      <c r="K20705" s="77"/>
      <c r="L20705" s="77"/>
      <c r="M20705" s="77"/>
    </row>
    <row r="20706" ht="15.75" customHeight="1">
      <c r="A20706" s="79">
        <f t="shared" si="3"/>
        <v>62708</v>
      </c>
      <c r="H20706" s="77"/>
      <c r="I20706" s="77"/>
      <c r="J20706" s="77"/>
      <c r="K20706" s="77"/>
      <c r="L20706" s="77"/>
      <c r="M20706" s="77"/>
    </row>
    <row r="20707" ht="15.75" customHeight="1">
      <c r="A20707" s="79">
        <f t="shared" si="3"/>
        <v>62709</v>
      </c>
      <c r="H20707" s="77"/>
      <c r="I20707" s="77"/>
      <c r="J20707" s="77"/>
      <c r="K20707" s="77"/>
      <c r="L20707" s="77"/>
      <c r="M20707" s="77"/>
    </row>
    <row r="20708" ht="15.75" customHeight="1">
      <c r="A20708" s="79">
        <f t="shared" si="3"/>
        <v>62710</v>
      </c>
      <c r="H20708" s="77"/>
      <c r="I20708" s="77"/>
      <c r="J20708" s="77"/>
      <c r="K20708" s="77"/>
      <c r="L20708" s="77"/>
      <c r="M20708" s="77"/>
    </row>
    <row r="20709" ht="15.75" customHeight="1">
      <c r="A20709" s="79">
        <f t="shared" si="3"/>
        <v>62711</v>
      </c>
      <c r="H20709" s="77"/>
      <c r="I20709" s="77"/>
      <c r="J20709" s="77"/>
      <c r="K20709" s="77"/>
      <c r="L20709" s="77"/>
      <c r="M20709" s="77"/>
    </row>
    <row r="20710" ht="15.75" customHeight="1">
      <c r="A20710" s="79">
        <f t="shared" si="3"/>
        <v>62712</v>
      </c>
      <c r="H20710" s="77"/>
      <c r="I20710" s="77"/>
      <c r="J20710" s="77"/>
      <c r="K20710" s="77"/>
      <c r="L20710" s="77"/>
      <c r="M20710" s="77"/>
    </row>
    <row r="20711" ht="15.75" customHeight="1">
      <c r="A20711" s="79">
        <f t="shared" si="3"/>
        <v>62713</v>
      </c>
      <c r="H20711" s="77"/>
      <c r="I20711" s="77"/>
      <c r="J20711" s="77"/>
      <c r="K20711" s="77"/>
      <c r="L20711" s="77"/>
      <c r="M20711" s="77"/>
    </row>
    <row r="20712" ht="15.75" customHeight="1">
      <c r="A20712" s="79">
        <f t="shared" si="3"/>
        <v>62714</v>
      </c>
      <c r="H20712" s="77"/>
      <c r="I20712" s="77"/>
      <c r="J20712" s="77"/>
      <c r="K20712" s="77"/>
      <c r="L20712" s="77"/>
      <c r="M20712" s="77"/>
    </row>
    <row r="20713" ht="15.75" customHeight="1">
      <c r="A20713" s="79">
        <f t="shared" si="3"/>
        <v>62715</v>
      </c>
      <c r="H20713" s="77"/>
      <c r="I20713" s="77"/>
      <c r="J20713" s="77"/>
      <c r="K20713" s="77"/>
      <c r="L20713" s="77"/>
      <c r="M20713" s="77"/>
    </row>
    <row r="20714" ht="15.75" customHeight="1">
      <c r="A20714" s="79">
        <f t="shared" si="3"/>
        <v>62716</v>
      </c>
      <c r="H20714" s="77"/>
      <c r="I20714" s="77"/>
      <c r="J20714" s="77"/>
      <c r="K20714" s="77"/>
      <c r="L20714" s="77"/>
      <c r="M20714" s="77"/>
    </row>
    <row r="20715" ht="15.75" customHeight="1">
      <c r="A20715" s="79">
        <f t="shared" si="3"/>
        <v>62717</v>
      </c>
      <c r="H20715" s="77"/>
      <c r="I20715" s="77"/>
      <c r="J20715" s="77"/>
      <c r="K20715" s="77"/>
      <c r="L20715" s="77"/>
      <c r="M20715" s="77"/>
    </row>
    <row r="20716" ht="15.75" customHeight="1">
      <c r="A20716" s="79">
        <f t="shared" si="3"/>
        <v>62718</v>
      </c>
      <c r="H20716" s="77"/>
      <c r="I20716" s="77"/>
      <c r="J20716" s="77"/>
      <c r="K20716" s="77"/>
      <c r="L20716" s="77"/>
      <c r="M20716" s="77"/>
    </row>
    <row r="20717" ht="15.75" customHeight="1">
      <c r="A20717" s="79">
        <f t="shared" si="3"/>
        <v>62719</v>
      </c>
      <c r="H20717" s="77"/>
      <c r="I20717" s="77"/>
      <c r="J20717" s="77"/>
      <c r="K20717" s="77"/>
      <c r="L20717" s="77"/>
      <c r="M20717" s="77"/>
    </row>
    <row r="20718" ht="15.75" customHeight="1">
      <c r="A20718" s="79">
        <f t="shared" si="3"/>
        <v>62720</v>
      </c>
      <c r="H20718" s="77"/>
      <c r="I20718" s="77"/>
      <c r="J20718" s="77"/>
      <c r="K20718" s="77"/>
      <c r="L20718" s="77"/>
      <c r="M20718" s="77"/>
    </row>
    <row r="20719" ht="15.75" customHeight="1">
      <c r="A20719" s="79">
        <f t="shared" si="3"/>
        <v>62721</v>
      </c>
      <c r="H20719" s="77"/>
      <c r="I20719" s="77"/>
      <c r="J20719" s="77"/>
      <c r="K20719" s="77"/>
      <c r="L20719" s="77"/>
      <c r="M20719" s="77"/>
    </row>
    <row r="20720" ht="15.75" customHeight="1">
      <c r="A20720" s="79">
        <f t="shared" si="3"/>
        <v>62722</v>
      </c>
      <c r="H20720" s="77"/>
      <c r="I20720" s="77"/>
      <c r="J20720" s="77"/>
      <c r="K20720" s="77"/>
      <c r="L20720" s="77"/>
      <c r="M20720" s="77"/>
    </row>
    <row r="20721" ht="15.75" customHeight="1">
      <c r="A20721" s="79">
        <f t="shared" si="3"/>
        <v>62723</v>
      </c>
      <c r="H20721" s="77"/>
      <c r="I20721" s="77"/>
      <c r="J20721" s="77"/>
      <c r="K20721" s="77"/>
      <c r="L20721" s="77"/>
      <c r="M20721" s="77"/>
    </row>
    <row r="20722" ht="15.75" customHeight="1">
      <c r="A20722" s="79">
        <f t="shared" si="3"/>
        <v>62724</v>
      </c>
      <c r="H20722" s="77"/>
      <c r="I20722" s="77"/>
      <c r="J20722" s="77"/>
      <c r="K20722" s="77"/>
      <c r="L20722" s="77"/>
      <c r="M20722" s="77"/>
    </row>
    <row r="20723" ht="15.75" customHeight="1">
      <c r="A20723" s="79">
        <f t="shared" si="3"/>
        <v>62725</v>
      </c>
      <c r="H20723" s="77"/>
      <c r="I20723" s="77"/>
      <c r="J20723" s="77"/>
      <c r="K20723" s="77"/>
      <c r="L20723" s="77"/>
      <c r="M20723" s="77"/>
    </row>
    <row r="20724" ht="15.75" customHeight="1">
      <c r="A20724" s="79">
        <f t="shared" si="3"/>
        <v>62726</v>
      </c>
      <c r="H20724" s="77"/>
      <c r="I20724" s="77"/>
      <c r="J20724" s="77"/>
      <c r="K20724" s="77"/>
      <c r="L20724" s="77"/>
      <c r="M20724" s="77"/>
    </row>
    <row r="20725" ht="15.75" customHeight="1">
      <c r="A20725" s="79">
        <f t="shared" si="3"/>
        <v>62727</v>
      </c>
      <c r="H20725" s="77"/>
      <c r="I20725" s="77"/>
      <c r="J20725" s="77"/>
      <c r="K20725" s="77"/>
      <c r="L20725" s="77"/>
      <c r="M20725" s="77"/>
    </row>
    <row r="20726" ht="15.75" customHeight="1">
      <c r="A20726" s="79">
        <f t="shared" si="3"/>
        <v>62728</v>
      </c>
      <c r="H20726" s="77"/>
      <c r="I20726" s="77"/>
      <c r="J20726" s="77"/>
      <c r="K20726" s="77"/>
      <c r="L20726" s="77"/>
      <c r="M20726" s="77"/>
    </row>
    <row r="20727" ht="15.75" customHeight="1">
      <c r="A20727" s="79">
        <f t="shared" si="3"/>
        <v>62729</v>
      </c>
      <c r="H20727" s="77"/>
      <c r="I20727" s="77"/>
      <c r="J20727" s="77"/>
      <c r="K20727" s="77"/>
      <c r="L20727" s="77"/>
      <c r="M20727" s="77"/>
    </row>
    <row r="20728" ht="15.75" customHeight="1">
      <c r="A20728" s="79">
        <f t="shared" si="3"/>
        <v>62730</v>
      </c>
      <c r="H20728" s="77"/>
      <c r="I20728" s="77"/>
      <c r="J20728" s="77"/>
      <c r="K20728" s="77"/>
      <c r="L20728" s="77"/>
      <c r="M20728" s="77"/>
    </row>
    <row r="20729" ht="15.75" customHeight="1">
      <c r="A20729" s="79">
        <f t="shared" si="3"/>
        <v>62731</v>
      </c>
      <c r="H20729" s="77"/>
      <c r="I20729" s="77"/>
      <c r="J20729" s="77"/>
      <c r="K20729" s="77"/>
      <c r="L20729" s="77"/>
      <c r="M20729" s="77"/>
    </row>
    <row r="20730" ht="15.75" customHeight="1">
      <c r="A20730" s="79">
        <f t="shared" si="3"/>
        <v>62732</v>
      </c>
      <c r="H20730" s="77"/>
      <c r="I20730" s="77"/>
      <c r="J20730" s="77"/>
      <c r="K20730" s="77"/>
      <c r="L20730" s="77"/>
      <c r="M20730" s="77"/>
    </row>
    <row r="20731" ht="15.75" customHeight="1">
      <c r="A20731" s="79">
        <f t="shared" si="3"/>
        <v>62733</v>
      </c>
      <c r="H20731" s="77"/>
      <c r="I20731" s="77"/>
      <c r="J20731" s="77"/>
      <c r="K20731" s="77"/>
      <c r="L20731" s="77"/>
      <c r="M20731" s="77"/>
    </row>
    <row r="20732" ht="15.75" customHeight="1">
      <c r="A20732" s="79">
        <f t="shared" si="3"/>
        <v>62734</v>
      </c>
      <c r="H20732" s="77"/>
      <c r="I20732" s="77"/>
      <c r="J20732" s="77"/>
      <c r="K20732" s="77"/>
      <c r="L20732" s="77"/>
      <c r="M20732" s="77"/>
    </row>
    <row r="20733" ht="15.75" customHeight="1">
      <c r="A20733" s="79">
        <f t="shared" si="3"/>
        <v>62735</v>
      </c>
      <c r="H20733" s="77"/>
      <c r="I20733" s="77"/>
      <c r="J20733" s="77"/>
      <c r="K20733" s="77"/>
      <c r="L20733" s="77"/>
      <c r="M20733" s="77"/>
    </row>
    <row r="20734" ht="15.75" customHeight="1">
      <c r="A20734" s="79">
        <f t="shared" si="3"/>
        <v>62736</v>
      </c>
      <c r="H20734" s="77"/>
      <c r="I20734" s="77"/>
      <c r="J20734" s="77"/>
      <c r="K20734" s="77"/>
      <c r="L20734" s="77"/>
      <c r="M20734" s="77"/>
    </row>
    <row r="20735" ht="15.75" customHeight="1">
      <c r="A20735" s="79">
        <f t="shared" si="3"/>
        <v>62737</v>
      </c>
      <c r="H20735" s="77"/>
      <c r="I20735" s="77"/>
      <c r="J20735" s="77"/>
      <c r="K20735" s="77"/>
      <c r="L20735" s="77"/>
      <c r="M20735" s="77"/>
    </row>
    <row r="20736" ht="15.75" customHeight="1">
      <c r="A20736" s="79">
        <f t="shared" si="3"/>
        <v>62738</v>
      </c>
      <c r="H20736" s="77"/>
      <c r="I20736" s="77"/>
      <c r="J20736" s="77"/>
      <c r="K20736" s="77"/>
      <c r="L20736" s="77"/>
      <c r="M20736" s="77"/>
    </row>
    <row r="20737" ht="15.75" customHeight="1">
      <c r="A20737" s="79">
        <f t="shared" si="3"/>
        <v>62739</v>
      </c>
      <c r="H20737" s="77"/>
      <c r="I20737" s="77"/>
      <c r="J20737" s="77"/>
      <c r="K20737" s="77"/>
      <c r="L20737" s="77"/>
      <c r="M20737" s="77"/>
    </row>
    <row r="20738" ht="15.75" customHeight="1">
      <c r="A20738" s="79">
        <f t="shared" si="3"/>
        <v>62740</v>
      </c>
      <c r="H20738" s="77"/>
      <c r="I20738" s="77"/>
      <c r="J20738" s="77"/>
      <c r="K20738" s="77"/>
      <c r="L20738" s="77"/>
      <c r="M20738" s="77"/>
    </row>
    <row r="20739" ht="15.75" customHeight="1">
      <c r="A20739" s="79">
        <f t="shared" si="3"/>
        <v>62741</v>
      </c>
      <c r="H20739" s="77"/>
      <c r="I20739" s="77"/>
      <c r="J20739" s="77"/>
      <c r="K20739" s="77"/>
      <c r="L20739" s="77"/>
      <c r="M20739" s="77"/>
    </row>
    <row r="20740" ht="15.75" customHeight="1">
      <c r="A20740" s="79">
        <f t="shared" si="3"/>
        <v>62742</v>
      </c>
      <c r="H20740" s="77"/>
      <c r="I20740" s="77"/>
      <c r="J20740" s="77"/>
      <c r="K20740" s="77"/>
      <c r="L20740" s="77"/>
      <c r="M20740" s="77"/>
    </row>
    <row r="20741" ht="15.75" customHeight="1">
      <c r="A20741" s="79">
        <f t="shared" si="3"/>
        <v>62743</v>
      </c>
      <c r="H20741" s="77"/>
      <c r="I20741" s="77"/>
      <c r="J20741" s="77"/>
      <c r="K20741" s="77"/>
      <c r="L20741" s="77"/>
      <c r="M20741" s="77"/>
    </row>
    <row r="20742" ht="15.75" customHeight="1">
      <c r="A20742" s="79">
        <f t="shared" si="3"/>
        <v>62744</v>
      </c>
      <c r="H20742" s="77"/>
      <c r="I20742" s="77"/>
      <c r="J20742" s="77"/>
      <c r="K20742" s="77"/>
      <c r="L20742" s="77"/>
      <c r="M20742" s="77"/>
    </row>
    <row r="20743" ht="15.75" customHeight="1">
      <c r="A20743" s="79">
        <f t="shared" si="3"/>
        <v>62745</v>
      </c>
      <c r="H20743" s="77"/>
      <c r="I20743" s="77"/>
      <c r="J20743" s="77"/>
      <c r="K20743" s="77"/>
      <c r="L20743" s="77"/>
      <c r="M20743" s="77"/>
    </row>
    <row r="20744" ht="15.75" customHeight="1">
      <c r="A20744" s="79">
        <f t="shared" si="3"/>
        <v>62746</v>
      </c>
      <c r="H20744" s="77"/>
      <c r="I20744" s="77"/>
      <c r="J20744" s="77"/>
      <c r="K20744" s="77"/>
      <c r="L20744" s="77"/>
      <c r="M20744" s="77"/>
    </row>
    <row r="20745" ht="15.75" customHeight="1">
      <c r="A20745" s="79">
        <f t="shared" si="3"/>
        <v>62747</v>
      </c>
      <c r="H20745" s="77"/>
      <c r="I20745" s="77"/>
      <c r="J20745" s="77"/>
      <c r="K20745" s="77"/>
      <c r="L20745" s="77"/>
      <c r="M20745" s="77"/>
    </row>
    <row r="20746" ht="15.75" customHeight="1">
      <c r="A20746" s="79">
        <f t="shared" si="3"/>
        <v>62748</v>
      </c>
      <c r="H20746" s="77"/>
      <c r="I20746" s="77"/>
      <c r="J20746" s="77"/>
      <c r="K20746" s="77"/>
      <c r="L20746" s="77"/>
      <c r="M20746" s="77"/>
    </row>
    <row r="20747" ht="15.75" customHeight="1">
      <c r="A20747" s="79">
        <f t="shared" si="3"/>
        <v>62749</v>
      </c>
      <c r="H20747" s="77"/>
      <c r="I20747" s="77"/>
      <c r="J20747" s="77"/>
      <c r="K20747" s="77"/>
      <c r="L20747" s="77"/>
      <c r="M20747" s="77"/>
    </row>
    <row r="20748" ht="15.75" customHeight="1">
      <c r="A20748" s="79">
        <f t="shared" si="3"/>
        <v>62750</v>
      </c>
      <c r="H20748" s="77"/>
      <c r="I20748" s="77"/>
      <c r="J20748" s="77"/>
      <c r="K20748" s="77"/>
      <c r="L20748" s="77"/>
      <c r="M20748" s="77"/>
    </row>
    <row r="20749" ht="15.75" customHeight="1">
      <c r="A20749" s="79">
        <f t="shared" si="3"/>
        <v>62751</v>
      </c>
      <c r="H20749" s="77"/>
      <c r="I20749" s="77"/>
      <c r="J20749" s="77"/>
      <c r="K20749" s="77"/>
      <c r="L20749" s="77"/>
      <c r="M20749" s="77"/>
    </row>
    <row r="20750" ht="15.75" customHeight="1">
      <c r="A20750" s="79">
        <f t="shared" si="3"/>
        <v>62752</v>
      </c>
      <c r="H20750" s="77"/>
      <c r="I20750" s="77"/>
      <c r="J20750" s="77"/>
      <c r="K20750" s="77"/>
      <c r="L20750" s="77"/>
      <c r="M20750" s="77"/>
    </row>
    <row r="20751" ht="15.75" customHeight="1">
      <c r="A20751" s="79">
        <f t="shared" si="3"/>
        <v>62753</v>
      </c>
      <c r="H20751" s="77"/>
      <c r="I20751" s="77"/>
      <c r="J20751" s="77"/>
      <c r="K20751" s="77"/>
      <c r="L20751" s="77"/>
      <c r="M20751" s="77"/>
    </row>
    <row r="20752" ht="15.75" customHeight="1">
      <c r="A20752" s="79">
        <f t="shared" si="3"/>
        <v>62754</v>
      </c>
      <c r="H20752" s="77"/>
      <c r="I20752" s="77"/>
      <c r="J20752" s="77"/>
      <c r="K20752" s="77"/>
      <c r="L20752" s="77"/>
      <c r="M20752" s="77"/>
    </row>
    <row r="20753" ht="15.75" customHeight="1">
      <c r="A20753" s="79">
        <f t="shared" si="3"/>
        <v>62755</v>
      </c>
      <c r="H20753" s="77"/>
      <c r="I20753" s="77"/>
      <c r="J20753" s="77"/>
      <c r="K20753" s="77"/>
      <c r="L20753" s="77"/>
      <c r="M20753" s="77"/>
    </row>
    <row r="20754" ht="15.75" customHeight="1">
      <c r="A20754" s="79">
        <f t="shared" si="3"/>
        <v>62756</v>
      </c>
      <c r="H20754" s="77"/>
      <c r="I20754" s="77"/>
      <c r="J20754" s="77"/>
      <c r="K20754" s="77"/>
      <c r="L20754" s="77"/>
      <c r="M20754" s="77"/>
    </row>
    <row r="20755" ht="15.75" customHeight="1">
      <c r="A20755" s="79">
        <f t="shared" si="3"/>
        <v>62757</v>
      </c>
      <c r="H20755" s="77"/>
      <c r="I20755" s="77"/>
      <c r="J20755" s="77"/>
      <c r="K20755" s="77"/>
      <c r="L20755" s="77"/>
      <c r="M20755" s="77"/>
    </row>
    <row r="20756" ht="15.75" customHeight="1">
      <c r="A20756" s="79">
        <f t="shared" si="3"/>
        <v>62758</v>
      </c>
      <c r="H20756" s="77"/>
      <c r="I20756" s="77"/>
      <c r="J20756" s="77"/>
      <c r="K20756" s="77"/>
      <c r="L20756" s="77"/>
      <c r="M20756" s="77"/>
    </row>
    <row r="20757" ht="15.75" customHeight="1">
      <c r="A20757" s="79">
        <f t="shared" si="3"/>
        <v>62759</v>
      </c>
      <c r="H20757" s="77"/>
      <c r="I20757" s="77"/>
      <c r="J20757" s="77"/>
      <c r="K20757" s="77"/>
      <c r="L20757" s="77"/>
      <c r="M20757" s="77"/>
    </row>
    <row r="20758" ht="15.75" customHeight="1">
      <c r="A20758" s="79">
        <f t="shared" si="3"/>
        <v>62760</v>
      </c>
      <c r="H20758" s="77"/>
      <c r="I20758" s="77"/>
      <c r="J20758" s="77"/>
      <c r="K20758" s="77"/>
      <c r="L20758" s="77"/>
      <c r="M20758" s="77"/>
    </row>
    <row r="20759" ht="15.75" customHeight="1">
      <c r="A20759" s="79">
        <f t="shared" si="3"/>
        <v>62761</v>
      </c>
      <c r="H20759" s="77"/>
      <c r="I20759" s="77"/>
      <c r="J20759" s="77"/>
      <c r="K20759" s="77"/>
      <c r="L20759" s="77"/>
      <c r="M20759" s="77"/>
    </row>
    <row r="20760" ht="15.75" customHeight="1">
      <c r="A20760" s="79">
        <f t="shared" si="3"/>
        <v>62762</v>
      </c>
      <c r="H20760" s="77"/>
      <c r="I20760" s="77"/>
      <c r="J20760" s="77"/>
      <c r="K20760" s="77"/>
      <c r="L20760" s="77"/>
      <c r="M20760" s="77"/>
    </row>
    <row r="20761" ht="15.75" customHeight="1">
      <c r="A20761" s="79">
        <f t="shared" si="3"/>
        <v>62763</v>
      </c>
      <c r="H20761" s="77"/>
      <c r="I20761" s="77"/>
      <c r="J20761" s="77"/>
      <c r="K20761" s="77"/>
      <c r="L20761" s="77"/>
      <c r="M20761" s="77"/>
    </row>
    <row r="20762" ht="15.75" customHeight="1">
      <c r="A20762" s="79">
        <f t="shared" si="3"/>
        <v>62764</v>
      </c>
      <c r="H20762" s="77"/>
      <c r="I20762" s="77"/>
      <c r="J20762" s="77"/>
      <c r="K20762" s="77"/>
      <c r="L20762" s="77"/>
      <c r="M20762" s="77"/>
    </row>
    <row r="20763" ht="15.75" customHeight="1">
      <c r="A20763" s="79">
        <f t="shared" si="3"/>
        <v>62765</v>
      </c>
      <c r="H20763" s="77"/>
      <c r="I20763" s="77"/>
      <c r="J20763" s="77"/>
      <c r="K20763" s="77"/>
      <c r="L20763" s="77"/>
      <c r="M20763" s="77"/>
    </row>
    <row r="20764" ht="15.75" customHeight="1">
      <c r="A20764" s="79">
        <f t="shared" si="3"/>
        <v>62766</v>
      </c>
      <c r="H20764" s="77"/>
      <c r="I20764" s="77"/>
      <c r="J20764" s="77"/>
      <c r="K20764" s="77"/>
      <c r="L20764" s="77"/>
      <c r="M20764" s="77"/>
    </row>
    <row r="20765" ht="15.75" customHeight="1">
      <c r="A20765" s="79">
        <f t="shared" si="3"/>
        <v>62767</v>
      </c>
      <c r="H20765" s="77"/>
      <c r="I20765" s="77"/>
      <c r="J20765" s="77"/>
      <c r="K20765" s="77"/>
      <c r="L20765" s="77"/>
      <c r="M20765" s="77"/>
    </row>
    <row r="20766" ht="15.75" customHeight="1">
      <c r="A20766" s="79">
        <f t="shared" si="3"/>
        <v>62768</v>
      </c>
      <c r="H20766" s="77"/>
      <c r="I20766" s="77"/>
      <c r="J20766" s="77"/>
      <c r="K20766" s="77"/>
      <c r="L20766" s="77"/>
      <c r="M20766" s="77"/>
    </row>
    <row r="20767" ht="15.75" customHeight="1">
      <c r="A20767" s="79">
        <f t="shared" si="3"/>
        <v>62769</v>
      </c>
      <c r="H20767" s="77"/>
      <c r="I20767" s="77"/>
      <c r="J20767" s="77"/>
      <c r="K20767" s="77"/>
      <c r="L20767" s="77"/>
      <c r="M20767" s="77"/>
    </row>
    <row r="20768" ht="15.75" customHeight="1">
      <c r="A20768" s="79">
        <f t="shared" si="3"/>
        <v>62770</v>
      </c>
      <c r="H20768" s="77"/>
      <c r="I20768" s="77"/>
      <c r="J20768" s="77"/>
      <c r="K20768" s="77"/>
      <c r="L20768" s="77"/>
      <c r="M20768" s="77"/>
    </row>
    <row r="20769" ht="15.75" customHeight="1">
      <c r="A20769" s="79">
        <f t="shared" si="3"/>
        <v>62771</v>
      </c>
      <c r="H20769" s="77"/>
      <c r="I20769" s="77"/>
      <c r="J20769" s="77"/>
      <c r="K20769" s="77"/>
      <c r="L20769" s="77"/>
      <c r="M20769" s="77"/>
    </row>
    <row r="20770" ht="15.75" customHeight="1">
      <c r="A20770" s="79">
        <f t="shared" si="3"/>
        <v>62772</v>
      </c>
      <c r="H20770" s="77"/>
      <c r="I20770" s="77"/>
      <c r="J20770" s="77"/>
      <c r="K20770" s="77"/>
      <c r="L20770" s="77"/>
      <c r="M20770" s="77"/>
    </row>
    <row r="20771" ht="15.75" customHeight="1">
      <c r="A20771" s="79">
        <f t="shared" si="3"/>
        <v>62773</v>
      </c>
      <c r="H20771" s="77"/>
      <c r="I20771" s="77"/>
      <c r="J20771" s="77"/>
      <c r="K20771" s="77"/>
      <c r="L20771" s="77"/>
      <c r="M20771" s="77"/>
    </row>
    <row r="20772" ht="15.75" customHeight="1">
      <c r="A20772" s="79">
        <f t="shared" si="3"/>
        <v>62774</v>
      </c>
      <c r="H20772" s="77"/>
      <c r="I20772" s="77"/>
      <c r="J20772" s="77"/>
      <c r="K20772" s="77"/>
      <c r="L20772" s="77"/>
      <c r="M20772" s="77"/>
    </row>
    <row r="20773" ht="15.75" customHeight="1">
      <c r="A20773" s="79">
        <f t="shared" si="3"/>
        <v>62775</v>
      </c>
      <c r="H20773" s="77"/>
      <c r="I20773" s="77"/>
      <c r="J20773" s="77"/>
      <c r="K20773" s="77"/>
      <c r="L20773" s="77"/>
      <c r="M20773" s="77"/>
    </row>
    <row r="20774" ht="15.75" customHeight="1">
      <c r="A20774" s="79">
        <f t="shared" si="3"/>
        <v>62776</v>
      </c>
      <c r="H20774" s="77"/>
      <c r="I20774" s="77"/>
      <c r="J20774" s="77"/>
      <c r="K20774" s="77"/>
      <c r="L20774" s="77"/>
      <c r="M20774" s="77"/>
    </row>
    <row r="20775" ht="15.75" customHeight="1">
      <c r="A20775" s="79">
        <f t="shared" si="3"/>
        <v>62777</v>
      </c>
      <c r="H20775" s="77"/>
      <c r="I20775" s="77"/>
      <c r="J20775" s="77"/>
      <c r="K20775" s="77"/>
      <c r="L20775" s="77"/>
      <c r="M20775" s="77"/>
    </row>
    <row r="20776" ht="15.75" customHeight="1">
      <c r="A20776" s="79">
        <f t="shared" si="3"/>
        <v>62778</v>
      </c>
      <c r="H20776" s="77"/>
      <c r="I20776" s="77"/>
      <c r="J20776" s="77"/>
      <c r="K20776" s="77"/>
      <c r="L20776" s="77"/>
      <c r="M20776" s="77"/>
    </row>
    <row r="20777" ht="15.75" customHeight="1">
      <c r="A20777" s="79">
        <f t="shared" si="3"/>
        <v>62779</v>
      </c>
      <c r="H20777" s="77"/>
      <c r="I20777" s="77"/>
      <c r="J20777" s="77"/>
      <c r="K20777" s="77"/>
      <c r="L20777" s="77"/>
      <c r="M20777" s="77"/>
    </row>
    <row r="20778" ht="15.75" customHeight="1">
      <c r="A20778" s="79">
        <f t="shared" si="3"/>
        <v>62780</v>
      </c>
      <c r="H20778" s="77"/>
      <c r="I20778" s="77"/>
      <c r="J20778" s="77"/>
      <c r="K20778" s="77"/>
      <c r="L20778" s="77"/>
      <c r="M20778" s="77"/>
    </row>
    <row r="20779" ht="15.75" customHeight="1">
      <c r="A20779" s="79">
        <f t="shared" si="3"/>
        <v>62781</v>
      </c>
      <c r="H20779" s="77"/>
      <c r="I20779" s="77"/>
      <c r="J20779" s="77"/>
      <c r="K20779" s="77"/>
      <c r="L20779" s="77"/>
      <c r="M20779" s="77"/>
    </row>
    <row r="20780" ht="15.75" customHeight="1">
      <c r="A20780" s="79">
        <f t="shared" si="3"/>
        <v>62782</v>
      </c>
      <c r="H20780" s="77"/>
      <c r="I20780" s="77"/>
      <c r="J20780" s="77"/>
      <c r="K20780" s="77"/>
      <c r="L20780" s="77"/>
      <c r="M20780" s="77"/>
    </row>
    <row r="20781" ht="15.75" customHeight="1">
      <c r="A20781" s="79">
        <f t="shared" si="3"/>
        <v>62783</v>
      </c>
      <c r="H20781" s="77"/>
      <c r="I20781" s="77"/>
      <c r="J20781" s="77"/>
      <c r="K20781" s="77"/>
      <c r="L20781" s="77"/>
      <c r="M20781" s="77"/>
    </row>
    <row r="20782" ht="15.75" customHeight="1">
      <c r="A20782" s="79">
        <f t="shared" si="3"/>
        <v>62784</v>
      </c>
      <c r="H20782" s="77"/>
      <c r="I20782" s="77"/>
      <c r="J20782" s="77"/>
      <c r="K20782" s="77"/>
      <c r="L20782" s="77"/>
      <c r="M20782" s="77"/>
    </row>
    <row r="20783" ht="15.75" customHeight="1">
      <c r="A20783" s="79">
        <f t="shared" si="3"/>
        <v>62785</v>
      </c>
      <c r="H20783" s="77"/>
      <c r="I20783" s="77"/>
      <c r="J20783" s="77"/>
      <c r="K20783" s="77"/>
      <c r="L20783" s="77"/>
      <c r="M20783" s="77"/>
    </row>
    <row r="20784" ht="15.75" customHeight="1">
      <c r="A20784" s="79">
        <f t="shared" si="3"/>
        <v>62786</v>
      </c>
      <c r="H20784" s="77"/>
      <c r="I20784" s="77"/>
      <c r="J20784" s="77"/>
      <c r="K20784" s="77"/>
      <c r="L20784" s="77"/>
      <c r="M20784" s="77"/>
    </row>
    <row r="20785" ht="15.75" customHeight="1">
      <c r="A20785" s="79">
        <f t="shared" si="3"/>
        <v>62787</v>
      </c>
      <c r="H20785" s="77"/>
      <c r="I20785" s="77"/>
      <c r="J20785" s="77"/>
      <c r="K20785" s="77"/>
      <c r="L20785" s="77"/>
      <c r="M20785" s="77"/>
    </row>
    <row r="20786" ht="15.75" customHeight="1">
      <c r="A20786" s="79">
        <f t="shared" si="3"/>
        <v>62788</v>
      </c>
      <c r="H20786" s="77"/>
      <c r="I20786" s="77"/>
      <c r="J20786" s="77"/>
      <c r="K20786" s="77"/>
      <c r="L20786" s="77"/>
      <c r="M20786" s="77"/>
    </row>
    <row r="20787" ht="15.75" customHeight="1">
      <c r="A20787" s="79">
        <f t="shared" si="3"/>
        <v>62789</v>
      </c>
      <c r="H20787" s="77"/>
      <c r="I20787" s="77"/>
      <c r="J20787" s="77"/>
      <c r="K20787" s="77"/>
      <c r="L20787" s="77"/>
      <c r="M20787" s="77"/>
    </row>
    <row r="20788" ht="15.75" customHeight="1">
      <c r="A20788" s="79">
        <f t="shared" si="3"/>
        <v>62790</v>
      </c>
      <c r="H20788" s="77"/>
      <c r="I20788" s="77"/>
      <c r="J20788" s="77"/>
      <c r="K20788" s="77"/>
      <c r="L20788" s="77"/>
      <c r="M20788" s="77"/>
    </row>
    <row r="20789" ht="15.75" customHeight="1">
      <c r="A20789" s="79">
        <f t="shared" si="3"/>
        <v>62791</v>
      </c>
      <c r="H20789" s="77"/>
      <c r="I20789" s="77"/>
      <c r="J20789" s="77"/>
      <c r="K20789" s="77"/>
      <c r="L20789" s="77"/>
      <c r="M20789" s="77"/>
    </row>
    <row r="20790" ht="15.75" customHeight="1">
      <c r="A20790" s="79">
        <f t="shared" si="3"/>
        <v>62792</v>
      </c>
      <c r="H20790" s="77"/>
      <c r="I20790" s="77"/>
      <c r="J20790" s="77"/>
      <c r="K20790" s="77"/>
      <c r="L20790" s="77"/>
      <c r="M20790" s="77"/>
    </row>
    <row r="20791" ht="15.75" customHeight="1">
      <c r="A20791" s="79">
        <f t="shared" si="3"/>
        <v>62793</v>
      </c>
      <c r="H20791" s="77"/>
      <c r="I20791" s="77"/>
      <c r="J20791" s="77"/>
      <c r="K20791" s="77"/>
      <c r="L20791" s="77"/>
      <c r="M20791" s="77"/>
    </row>
    <row r="20792" ht="15.75" customHeight="1">
      <c r="A20792" s="79">
        <f t="shared" si="3"/>
        <v>62794</v>
      </c>
      <c r="H20792" s="77"/>
      <c r="I20792" s="77"/>
      <c r="J20792" s="77"/>
      <c r="K20792" s="77"/>
      <c r="L20792" s="77"/>
      <c r="M20792" s="77"/>
    </row>
    <row r="20793" ht="15.75" customHeight="1">
      <c r="A20793" s="79">
        <f t="shared" si="3"/>
        <v>62795</v>
      </c>
      <c r="H20793" s="77"/>
      <c r="I20793" s="77"/>
      <c r="J20793" s="77"/>
      <c r="K20793" s="77"/>
      <c r="L20793" s="77"/>
      <c r="M20793" s="77"/>
    </row>
    <row r="20794" ht="15.75" customHeight="1">
      <c r="A20794" s="79">
        <f t="shared" si="3"/>
        <v>62796</v>
      </c>
      <c r="H20794" s="77"/>
      <c r="I20794" s="77"/>
      <c r="J20794" s="77"/>
      <c r="K20794" s="77"/>
      <c r="L20794" s="77"/>
      <c r="M20794" s="77"/>
    </row>
    <row r="20795" ht="15.75" customHeight="1">
      <c r="A20795" s="79">
        <f t="shared" si="3"/>
        <v>62797</v>
      </c>
      <c r="H20795" s="77"/>
      <c r="I20795" s="77"/>
      <c r="J20795" s="77"/>
      <c r="K20795" s="77"/>
      <c r="L20795" s="77"/>
      <c r="M20795" s="77"/>
    </row>
    <row r="20796" ht="15.75" customHeight="1">
      <c r="A20796" s="79">
        <f t="shared" si="3"/>
        <v>62798</v>
      </c>
      <c r="H20796" s="77"/>
      <c r="I20796" s="77"/>
      <c r="J20796" s="77"/>
      <c r="K20796" s="77"/>
      <c r="L20796" s="77"/>
      <c r="M20796" s="77"/>
    </row>
    <row r="20797" ht="15.75" customHeight="1">
      <c r="A20797" s="79">
        <f t="shared" si="3"/>
        <v>62799</v>
      </c>
      <c r="H20797" s="77"/>
      <c r="I20797" s="77"/>
      <c r="J20797" s="77"/>
      <c r="K20797" s="77"/>
      <c r="L20797" s="77"/>
      <c r="M20797" s="77"/>
    </row>
    <row r="20798" ht="15.75" customHeight="1">
      <c r="A20798" s="79">
        <f t="shared" si="3"/>
        <v>62800</v>
      </c>
      <c r="H20798" s="77"/>
      <c r="I20798" s="77"/>
      <c r="J20798" s="77"/>
      <c r="K20798" s="77"/>
      <c r="L20798" s="77"/>
      <c r="M20798" s="77"/>
    </row>
    <row r="20799" ht="15.75" customHeight="1">
      <c r="A20799" s="79">
        <f t="shared" si="3"/>
        <v>62801</v>
      </c>
      <c r="H20799" s="77"/>
      <c r="I20799" s="77"/>
      <c r="J20799" s="77"/>
      <c r="K20799" s="77"/>
      <c r="L20799" s="77"/>
      <c r="M20799" s="77"/>
    </row>
    <row r="20800" ht="15.75" customHeight="1">
      <c r="A20800" s="79">
        <f t="shared" si="3"/>
        <v>62802</v>
      </c>
      <c r="H20800" s="77"/>
      <c r="I20800" s="77"/>
      <c r="J20800" s="77"/>
      <c r="K20800" s="77"/>
      <c r="L20800" s="77"/>
      <c r="M20800" s="77"/>
    </row>
    <row r="20801" ht="15.75" customHeight="1">
      <c r="A20801" s="79">
        <f t="shared" si="3"/>
        <v>62803</v>
      </c>
      <c r="H20801" s="77"/>
      <c r="I20801" s="77"/>
      <c r="J20801" s="77"/>
      <c r="K20801" s="77"/>
      <c r="L20801" s="77"/>
      <c r="M20801" s="77"/>
    </row>
    <row r="20802" ht="15.75" customHeight="1">
      <c r="A20802" s="79">
        <f t="shared" si="3"/>
        <v>62804</v>
      </c>
      <c r="H20802" s="77"/>
      <c r="I20802" s="77"/>
      <c r="J20802" s="77"/>
      <c r="K20802" s="77"/>
      <c r="L20802" s="77"/>
      <c r="M20802" s="77"/>
    </row>
    <row r="20803" ht="15.75" customHeight="1">
      <c r="A20803" s="79">
        <f t="shared" si="3"/>
        <v>62805</v>
      </c>
      <c r="H20803" s="77"/>
      <c r="I20803" s="77"/>
      <c r="J20803" s="77"/>
      <c r="K20803" s="77"/>
      <c r="L20803" s="77"/>
      <c r="M20803" s="77"/>
    </row>
    <row r="20804" ht="15.75" customHeight="1">
      <c r="A20804" s="79">
        <f t="shared" si="3"/>
        <v>62806</v>
      </c>
      <c r="H20804" s="77"/>
      <c r="I20804" s="77"/>
      <c r="J20804" s="77"/>
      <c r="K20804" s="77"/>
      <c r="L20804" s="77"/>
      <c r="M20804" s="77"/>
    </row>
    <row r="20805" ht="15.75" customHeight="1">
      <c r="A20805" s="79">
        <f t="shared" si="3"/>
        <v>62807</v>
      </c>
      <c r="H20805" s="77"/>
      <c r="I20805" s="77"/>
      <c r="J20805" s="77"/>
      <c r="K20805" s="77"/>
      <c r="L20805" s="77"/>
      <c r="M20805" s="77"/>
    </row>
    <row r="20806" ht="15.75" customHeight="1">
      <c r="A20806" s="79">
        <f t="shared" si="3"/>
        <v>62808</v>
      </c>
      <c r="H20806" s="77"/>
      <c r="I20806" s="77"/>
      <c r="J20806" s="77"/>
      <c r="K20806" s="77"/>
      <c r="L20806" s="77"/>
      <c r="M20806" s="77"/>
    </row>
    <row r="20807" ht="15.75" customHeight="1">
      <c r="A20807" s="79">
        <f t="shared" si="3"/>
        <v>62809</v>
      </c>
      <c r="H20807" s="77"/>
      <c r="I20807" s="77"/>
      <c r="J20807" s="77"/>
      <c r="K20807" s="77"/>
      <c r="L20807" s="77"/>
      <c r="M20807" s="77"/>
    </row>
    <row r="20808" ht="15.75" customHeight="1">
      <c r="A20808" s="79">
        <f t="shared" si="3"/>
        <v>62810</v>
      </c>
      <c r="H20808" s="77"/>
      <c r="I20808" s="77"/>
      <c r="J20808" s="77"/>
      <c r="K20808" s="77"/>
      <c r="L20808" s="77"/>
      <c r="M20808" s="77"/>
    </row>
    <row r="20809" ht="15.75" customHeight="1">
      <c r="A20809" s="79">
        <f t="shared" si="3"/>
        <v>62811</v>
      </c>
      <c r="H20809" s="77"/>
      <c r="I20809" s="77"/>
      <c r="J20809" s="77"/>
      <c r="K20809" s="77"/>
      <c r="L20809" s="77"/>
      <c r="M20809" s="77"/>
    </row>
    <row r="20810" ht="15.75" customHeight="1">
      <c r="A20810" s="79">
        <f t="shared" si="3"/>
        <v>62812</v>
      </c>
      <c r="H20810" s="77"/>
      <c r="I20810" s="77"/>
      <c r="J20810" s="77"/>
      <c r="K20810" s="77"/>
      <c r="L20810" s="77"/>
      <c r="M20810" s="77"/>
    </row>
    <row r="20811" ht="15.75" customHeight="1">
      <c r="A20811" s="79">
        <f t="shared" si="3"/>
        <v>62813</v>
      </c>
      <c r="H20811" s="77"/>
      <c r="I20811" s="77"/>
      <c r="J20811" s="77"/>
      <c r="K20811" s="77"/>
      <c r="L20811" s="77"/>
      <c r="M20811" s="77"/>
    </row>
    <row r="20812" ht="15.75" customHeight="1">
      <c r="A20812" s="79">
        <f t="shared" si="3"/>
        <v>62814</v>
      </c>
      <c r="H20812" s="77"/>
      <c r="I20812" s="77"/>
      <c r="J20812" s="77"/>
      <c r="K20812" s="77"/>
      <c r="L20812" s="77"/>
      <c r="M20812" s="77"/>
    </row>
    <row r="20813" ht="15.75" customHeight="1">
      <c r="A20813" s="79">
        <f t="shared" si="3"/>
        <v>62815</v>
      </c>
      <c r="H20813" s="77"/>
      <c r="I20813" s="77"/>
      <c r="J20813" s="77"/>
      <c r="K20813" s="77"/>
      <c r="L20813" s="77"/>
      <c r="M20813" s="77"/>
    </row>
    <row r="20814" ht="15.75" customHeight="1">
      <c r="A20814" s="79">
        <f t="shared" si="3"/>
        <v>62816</v>
      </c>
      <c r="H20814" s="77"/>
      <c r="I20814" s="77"/>
      <c r="J20814" s="77"/>
      <c r="K20814" s="77"/>
      <c r="L20814" s="77"/>
      <c r="M20814" s="77"/>
    </row>
    <row r="20815" ht="15.75" customHeight="1">
      <c r="A20815" s="79">
        <f t="shared" si="3"/>
        <v>62817</v>
      </c>
      <c r="H20815" s="77"/>
      <c r="I20815" s="77"/>
      <c r="J20815" s="77"/>
      <c r="K20815" s="77"/>
      <c r="L20815" s="77"/>
      <c r="M20815" s="77"/>
    </row>
    <row r="20816" ht="15.75" customHeight="1">
      <c r="A20816" s="79">
        <f t="shared" si="3"/>
        <v>62818</v>
      </c>
      <c r="H20816" s="77"/>
      <c r="I20816" s="77"/>
      <c r="J20816" s="77"/>
      <c r="K20816" s="77"/>
      <c r="L20816" s="77"/>
      <c r="M20816" s="77"/>
    </row>
    <row r="20817" ht="15.75" customHeight="1">
      <c r="A20817" s="79">
        <f t="shared" si="3"/>
        <v>62819</v>
      </c>
      <c r="H20817" s="77"/>
      <c r="I20817" s="77"/>
      <c r="J20817" s="77"/>
      <c r="K20817" s="77"/>
      <c r="L20817" s="77"/>
      <c r="M20817" s="77"/>
    </row>
    <row r="20818" ht="15.75" customHeight="1">
      <c r="A20818" s="79">
        <f t="shared" si="3"/>
        <v>62820</v>
      </c>
      <c r="H20818" s="77"/>
      <c r="I20818" s="77"/>
      <c r="J20818" s="77"/>
      <c r="K20818" s="77"/>
      <c r="L20818" s="77"/>
      <c r="M20818" s="77"/>
    </row>
    <row r="20819" ht="15.75" customHeight="1">
      <c r="A20819" s="79">
        <f t="shared" si="3"/>
        <v>62821</v>
      </c>
      <c r="H20819" s="77"/>
      <c r="I20819" s="77"/>
      <c r="J20819" s="77"/>
      <c r="K20819" s="77"/>
      <c r="L20819" s="77"/>
      <c r="M20819" s="77"/>
    </row>
    <row r="20820" ht="15.75" customHeight="1">
      <c r="A20820" s="79">
        <f t="shared" si="3"/>
        <v>62822</v>
      </c>
      <c r="H20820" s="77"/>
      <c r="I20820" s="77"/>
      <c r="J20820" s="77"/>
      <c r="K20820" s="77"/>
      <c r="L20820" s="77"/>
      <c r="M20820" s="77"/>
    </row>
    <row r="20821" ht="15.75" customHeight="1">
      <c r="A20821" s="79">
        <f t="shared" si="3"/>
        <v>62823</v>
      </c>
      <c r="H20821" s="77"/>
      <c r="I20821" s="77"/>
      <c r="J20821" s="77"/>
      <c r="K20821" s="77"/>
      <c r="L20821" s="77"/>
      <c r="M20821" s="77"/>
    </row>
    <row r="20822" ht="15.75" customHeight="1">
      <c r="A20822" s="79">
        <f t="shared" si="3"/>
        <v>62824</v>
      </c>
      <c r="H20822" s="77"/>
      <c r="I20822" s="77"/>
      <c r="J20822" s="77"/>
      <c r="K20822" s="77"/>
      <c r="L20822" s="77"/>
      <c r="M20822" s="77"/>
    </row>
    <row r="20823" ht="15.75" customHeight="1">
      <c r="A20823" s="79">
        <f t="shared" si="3"/>
        <v>62825</v>
      </c>
      <c r="H20823" s="77"/>
      <c r="I20823" s="77"/>
      <c r="J20823" s="77"/>
      <c r="K20823" s="77"/>
      <c r="L20823" s="77"/>
      <c r="M20823" s="77"/>
    </row>
    <row r="20824" ht="15.75" customHeight="1">
      <c r="A20824" s="79">
        <f t="shared" si="3"/>
        <v>62826</v>
      </c>
      <c r="H20824" s="77"/>
      <c r="I20824" s="77"/>
      <c r="J20824" s="77"/>
      <c r="K20824" s="77"/>
      <c r="L20824" s="77"/>
      <c r="M20824" s="77"/>
    </row>
    <row r="20825" ht="15.75" customHeight="1">
      <c r="A20825" s="79">
        <f t="shared" si="3"/>
        <v>62827</v>
      </c>
      <c r="H20825" s="77"/>
      <c r="I20825" s="77"/>
      <c r="J20825" s="77"/>
      <c r="K20825" s="77"/>
      <c r="L20825" s="77"/>
      <c r="M20825" s="77"/>
    </row>
    <row r="20826" ht="15.75" customHeight="1">
      <c r="A20826" s="79">
        <f t="shared" si="3"/>
        <v>62828</v>
      </c>
      <c r="H20826" s="77"/>
      <c r="I20826" s="77"/>
      <c r="J20826" s="77"/>
      <c r="K20826" s="77"/>
      <c r="L20826" s="77"/>
      <c r="M20826" s="77"/>
    </row>
    <row r="20827" ht="15.75" customHeight="1">
      <c r="A20827" s="79">
        <f t="shared" si="3"/>
        <v>62829</v>
      </c>
      <c r="H20827" s="77"/>
      <c r="I20827" s="77"/>
      <c r="J20827" s="77"/>
      <c r="K20827" s="77"/>
      <c r="L20827" s="77"/>
      <c r="M20827" s="77"/>
    </row>
    <row r="20828" ht="15.75" customHeight="1">
      <c r="A20828" s="79">
        <f t="shared" si="3"/>
        <v>62830</v>
      </c>
      <c r="H20828" s="77"/>
      <c r="I20828" s="77"/>
      <c r="J20828" s="77"/>
      <c r="K20828" s="77"/>
      <c r="L20828" s="77"/>
      <c r="M20828" s="77"/>
    </row>
    <row r="20829" ht="15.75" customHeight="1">
      <c r="A20829" s="79">
        <f t="shared" si="3"/>
        <v>62831</v>
      </c>
      <c r="H20829" s="77"/>
      <c r="I20829" s="77"/>
      <c r="J20829" s="77"/>
      <c r="K20829" s="77"/>
      <c r="L20829" s="77"/>
      <c r="M20829" s="77"/>
    </row>
    <row r="20830" ht="15.75" customHeight="1">
      <c r="A20830" s="79">
        <f t="shared" si="3"/>
        <v>62832</v>
      </c>
      <c r="H20830" s="77"/>
      <c r="I20830" s="77"/>
      <c r="J20830" s="77"/>
      <c r="K20830" s="77"/>
      <c r="L20830" s="77"/>
      <c r="M20830" s="77"/>
    </row>
    <row r="20831" ht="15.75" customHeight="1">
      <c r="A20831" s="79">
        <f t="shared" si="3"/>
        <v>62833</v>
      </c>
      <c r="H20831" s="77"/>
      <c r="I20831" s="77"/>
      <c r="J20831" s="77"/>
      <c r="K20831" s="77"/>
      <c r="L20831" s="77"/>
      <c r="M20831" s="77"/>
    </row>
    <row r="20832" ht="15.75" customHeight="1">
      <c r="A20832" s="79">
        <f t="shared" si="3"/>
        <v>62834</v>
      </c>
      <c r="H20832" s="77"/>
      <c r="I20832" s="77"/>
      <c r="J20832" s="77"/>
      <c r="K20832" s="77"/>
      <c r="L20832" s="77"/>
      <c r="M20832" s="77"/>
    </row>
    <row r="20833" ht="15.75" customHeight="1">
      <c r="A20833" s="79">
        <f t="shared" si="3"/>
        <v>62835</v>
      </c>
      <c r="H20833" s="77"/>
      <c r="I20833" s="77"/>
      <c r="J20833" s="77"/>
      <c r="K20833" s="77"/>
      <c r="L20833" s="77"/>
      <c r="M20833" s="77"/>
    </row>
    <row r="20834" ht="15.75" customHeight="1">
      <c r="A20834" s="79">
        <f t="shared" si="3"/>
        <v>62836</v>
      </c>
      <c r="H20834" s="77"/>
      <c r="I20834" s="77"/>
      <c r="J20834" s="77"/>
      <c r="K20834" s="77"/>
      <c r="L20834" s="77"/>
      <c r="M20834" s="77"/>
    </row>
    <row r="20835" ht="15.75" customHeight="1">
      <c r="A20835" s="79">
        <f t="shared" si="3"/>
        <v>62837</v>
      </c>
      <c r="H20835" s="77"/>
      <c r="I20835" s="77"/>
      <c r="J20835" s="77"/>
      <c r="K20835" s="77"/>
      <c r="L20835" s="77"/>
      <c r="M20835" s="77"/>
    </row>
    <row r="20836" ht="15.75" customHeight="1">
      <c r="A20836" s="79">
        <f t="shared" si="3"/>
        <v>62838</v>
      </c>
      <c r="H20836" s="77"/>
      <c r="I20836" s="77"/>
      <c r="J20836" s="77"/>
      <c r="K20836" s="77"/>
      <c r="L20836" s="77"/>
      <c r="M20836" s="77"/>
    </row>
    <row r="20837" ht="15.75" customHeight="1">
      <c r="A20837" s="79">
        <f t="shared" si="3"/>
        <v>62839</v>
      </c>
      <c r="H20837" s="77"/>
      <c r="I20837" s="77"/>
      <c r="J20837" s="77"/>
      <c r="K20837" s="77"/>
      <c r="L20837" s="77"/>
      <c r="M20837" s="77"/>
    </row>
    <row r="20838" ht="15.75" customHeight="1">
      <c r="A20838" s="79">
        <f t="shared" si="3"/>
        <v>62840</v>
      </c>
      <c r="H20838" s="77"/>
      <c r="I20838" s="77"/>
      <c r="J20838" s="77"/>
      <c r="K20838" s="77"/>
      <c r="L20838" s="77"/>
      <c r="M20838" s="77"/>
    </row>
    <row r="20839" ht="15.75" customHeight="1">
      <c r="A20839" s="79">
        <f t="shared" si="3"/>
        <v>62841</v>
      </c>
      <c r="H20839" s="77"/>
      <c r="I20839" s="77"/>
      <c r="J20839" s="77"/>
      <c r="K20839" s="77"/>
      <c r="L20839" s="77"/>
      <c r="M20839" s="77"/>
    </row>
    <row r="20840" ht="15.75" customHeight="1">
      <c r="A20840" s="79">
        <f t="shared" si="3"/>
        <v>62842</v>
      </c>
      <c r="H20840" s="77"/>
      <c r="I20840" s="77"/>
      <c r="J20840" s="77"/>
      <c r="K20840" s="77"/>
      <c r="L20840" s="77"/>
      <c r="M20840" s="77"/>
    </row>
    <row r="20841" ht="15.75" customHeight="1">
      <c r="A20841" s="79">
        <f t="shared" si="3"/>
        <v>62843</v>
      </c>
      <c r="H20841" s="77"/>
      <c r="I20841" s="77"/>
      <c r="J20841" s="77"/>
      <c r="K20841" s="77"/>
      <c r="L20841" s="77"/>
      <c r="M20841" s="77"/>
    </row>
    <row r="20842" ht="15.75" customHeight="1">
      <c r="A20842" s="79">
        <f t="shared" si="3"/>
        <v>62844</v>
      </c>
      <c r="H20842" s="77"/>
      <c r="I20842" s="77"/>
      <c r="J20842" s="77"/>
      <c r="K20842" s="77"/>
      <c r="L20842" s="77"/>
      <c r="M20842" s="77"/>
    </row>
    <row r="20843" ht="15.75" customHeight="1">
      <c r="A20843" s="79">
        <f t="shared" si="3"/>
        <v>62845</v>
      </c>
      <c r="H20843" s="77"/>
      <c r="I20843" s="77"/>
      <c r="J20843" s="77"/>
      <c r="K20843" s="77"/>
      <c r="L20843" s="77"/>
      <c r="M20843" s="77"/>
    </row>
    <row r="20844" ht="15.75" customHeight="1">
      <c r="A20844" s="79">
        <f t="shared" si="3"/>
        <v>62846</v>
      </c>
      <c r="H20844" s="77"/>
      <c r="I20844" s="77"/>
      <c r="J20844" s="77"/>
      <c r="K20844" s="77"/>
      <c r="L20844" s="77"/>
      <c r="M20844" s="77"/>
    </row>
    <row r="20845" ht="15.75" customHeight="1">
      <c r="A20845" s="79">
        <f t="shared" si="3"/>
        <v>62847</v>
      </c>
      <c r="H20845" s="77"/>
      <c r="I20845" s="77"/>
      <c r="J20845" s="77"/>
      <c r="K20845" s="77"/>
      <c r="L20845" s="77"/>
      <c r="M20845" s="77"/>
    </row>
    <row r="20846" ht="15.75" customHeight="1">
      <c r="A20846" s="79">
        <f t="shared" si="3"/>
        <v>62848</v>
      </c>
      <c r="H20846" s="77"/>
      <c r="I20846" s="77"/>
      <c r="J20846" s="77"/>
      <c r="K20846" s="77"/>
      <c r="L20846" s="77"/>
      <c r="M20846" s="77"/>
    </row>
    <row r="20847" ht="15.75" customHeight="1">
      <c r="A20847" s="79">
        <f t="shared" si="3"/>
        <v>62849</v>
      </c>
      <c r="H20847" s="77"/>
      <c r="I20847" s="77"/>
      <c r="J20847" s="77"/>
      <c r="K20847" s="77"/>
      <c r="L20847" s="77"/>
      <c r="M20847" s="77"/>
    </row>
    <row r="20848" ht="15.75" customHeight="1">
      <c r="A20848" s="79">
        <f t="shared" si="3"/>
        <v>62850</v>
      </c>
      <c r="H20848" s="77"/>
      <c r="I20848" s="77"/>
      <c r="J20848" s="77"/>
      <c r="K20848" s="77"/>
      <c r="L20848" s="77"/>
      <c r="M20848" s="77"/>
    </row>
    <row r="20849" ht="15.75" customHeight="1">
      <c r="A20849" s="79">
        <f t="shared" si="3"/>
        <v>62851</v>
      </c>
      <c r="H20849" s="77"/>
      <c r="I20849" s="77"/>
      <c r="J20849" s="77"/>
      <c r="K20849" s="77"/>
      <c r="L20849" s="77"/>
      <c r="M20849" s="77"/>
    </row>
    <row r="20850" ht="15.75" customHeight="1">
      <c r="A20850" s="79">
        <f t="shared" si="3"/>
        <v>62852</v>
      </c>
      <c r="H20850" s="77"/>
      <c r="I20850" s="77"/>
      <c r="J20850" s="77"/>
      <c r="K20850" s="77"/>
      <c r="L20850" s="77"/>
      <c r="M20850" s="77"/>
    </row>
    <row r="20851" ht="15.75" customHeight="1">
      <c r="A20851" s="79">
        <f t="shared" si="3"/>
        <v>62853</v>
      </c>
      <c r="H20851" s="77"/>
      <c r="I20851" s="77"/>
      <c r="J20851" s="77"/>
      <c r="K20851" s="77"/>
      <c r="L20851" s="77"/>
      <c r="M20851" s="77"/>
    </row>
    <row r="20852" ht="15.75" customHeight="1">
      <c r="A20852" s="79">
        <f t="shared" si="3"/>
        <v>62854</v>
      </c>
      <c r="H20852" s="77"/>
      <c r="I20852" s="77"/>
      <c r="J20852" s="77"/>
      <c r="K20852" s="77"/>
      <c r="L20852" s="77"/>
      <c r="M20852" s="77"/>
    </row>
    <row r="20853" ht="15.75" customHeight="1">
      <c r="A20853" s="79">
        <f t="shared" si="3"/>
        <v>62855</v>
      </c>
      <c r="H20853" s="77"/>
      <c r="I20853" s="77"/>
      <c r="J20853" s="77"/>
      <c r="K20853" s="77"/>
      <c r="L20853" s="77"/>
      <c r="M20853" s="77"/>
    </row>
    <row r="20854" ht="15.75" customHeight="1">
      <c r="A20854" s="79">
        <f t="shared" si="3"/>
        <v>62856</v>
      </c>
      <c r="H20854" s="77"/>
      <c r="I20854" s="77"/>
      <c r="J20854" s="77"/>
      <c r="K20854" s="77"/>
      <c r="L20854" s="77"/>
      <c r="M20854" s="77"/>
    </row>
    <row r="20855" ht="15.75" customHeight="1">
      <c r="A20855" s="79">
        <f t="shared" si="3"/>
        <v>62857</v>
      </c>
      <c r="H20855" s="77"/>
      <c r="I20855" s="77"/>
      <c r="J20855" s="77"/>
      <c r="K20855" s="77"/>
      <c r="L20855" s="77"/>
      <c r="M20855" s="77"/>
    </row>
    <row r="20856" ht="15.75" customHeight="1">
      <c r="A20856" s="79">
        <f t="shared" si="3"/>
        <v>62858</v>
      </c>
      <c r="H20856" s="77"/>
      <c r="I20856" s="77"/>
      <c r="J20856" s="77"/>
      <c r="K20856" s="77"/>
      <c r="L20856" s="77"/>
      <c r="M20856" s="77"/>
    </row>
    <row r="20857" ht="15.75" customHeight="1">
      <c r="A20857" s="79">
        <f t="shared" si="3"/>
        <v>62859</v>
      </c>
      <c r="H20857" s="77"/>
      <c r="I20857" s="77"/>
      <c r="J20857" s="77"/>
      <c r="K20857" s="77"/>
      <c r="L20857" s="77"/>
      <c r="M20857" s="77"/>
    </row>
    <row r="20858" ht="15.75" customHeight="1">
      <c r="A20858" s="79">
        <f t="shared" si="3"/>
        <v>62860</v>
      </c>
      <c r="H20858" s="77"/>
      <c r="I20858" s="77"/>
      <c r="J20858" s="77"/>
      <c r="K20858" s="77"/>
      <c r="L20858" s="77"/>
      <c r="M20858" s="77"/>
    </row>
    <row r="20859" ht="15.75" customHeight="1">
      <c r="A20859" s="79">
        <f t="shared" si="3"/>
        <v>62861</v>
      </c>
      <c r="H20859" s="77"/>
      <c r="I20859" s="77"/>
      <c r="J20859" s="77"/>
      <c r="K20859" s="77"/>
      <c r="L20859" s="77"/>
      <c r="M20859" s="77"/>
    </row>
    <row r="20860" ht="15.75" customHeight="1">
      <c r="A20860" s="79">
        <f t="shared" si="3"/>
        <v>62862</v>
      </c>
      <c r="H20860" s="77"/>
      <c r="I20860" s="77"/>
      <c r="J20860" s="77"/>
      <c r="K20860" s="77"/>
      <c r="L20860" s="77"/>
      <c r="M20860" s="77"/>
    </row>
    <row r="20861" ht="15.75" customHeight="1">
      <c r="A20861" s="79">
        <f t="shared" si="3"/>
        <v>62863</v>
      </c>
      <c r="H20861" s="77"/>
      <c r="I20861" s="77"/>
      <c r="J20861" s="77"/>
      <c r="K20861" s="77"/>
      <c r="L20861" s="77"/>
      <c r="M20861" s="77"/>
    </row>
    <row r="20862" ht="15.75" customHeight="1">
      <c r="A20862" s="79">
        <f t="shared" si="3"/>
        <v>62864</v>
      </c>
      <c r="H20862" s="77"/>
      <c r="I20862" s="77"/>
      <c r="J20862" s="77"/>
      <c r="K20862" s="77"/>
      <c r="L20862" s="77"/>
      <c r="M20862" s="77"/>
    </row>
    <row r="20863" ht="15.75" customHeight="1">
      <c r="A20863" s="79">
        <f t="shared" si="3"/>
        <v>62865</v>
      </c>
      <c r="H20863" s="77"/>
      <c r="I20863" s="77"/>
      <c r="J20863" s="77"/>
      <c r="K20863" s="77"/>
      <c r="L20863" s="77"/>
      <c r="M20863" s="77"/>
    </row>
    <row r="20864" ht="15.75" customHeight="1">
      <c r="A20864" s="79">
        <f t="shared" si="3"/>
        <v>62866</v>
      </c>
      <c r="H20864" s="77"/>
      <c r="I20864" s="77"/>
      <c r="J20864" s="77"/>
      <c r="K20864" s="77"/>
      <c r="L20864" s="77"/>
      <c r="M20864" s="77"/>
    </row>
    <row r="20865" ht="15.75" customHeight="1">
      <c r="A20865" s="79">
        <f t="shared" si="3"/>
        <v>62867</v>
      </c>
      <c r="H20865" s="77"/>
      <c r="I20865" s="77"/>
      <c r="J20865" s="77"/>
      <c r="K20865" s="77"/>
      <c r="L20865" s="77"/>
      <c r="M20865" s="77"/>
    </row>
    <row r="20866" ht="15.75" customHeight="1">
      <c r="A20866" s="79">
        <f t="shared" si="3"/>
        <v>62868</v>
      </c>
      <c r="H20866" s="77"/>
      <c r="I20866" s="77"/>
      <c r="J20866" s="77"/>
      <c r="K20866" s="77"/>
      <c r="L20866" s="77"/>
      <c r="M20866" s="77"/>
    </row>
    <row r="20867" ht="15.75" customHeight="1">
      <c r="A20867" s="79">
        <f t="shared" si="3"/>
        <v>62869</v>
      </c>
      <c r="H20867" s="77"/>
      <c r="I20867" s="77"/>
      <c r="J20867" s="77"/>
      <c r="K20867" s="77"/>
      <c r="L20867" s="77"/>
      <c r="M20867" s="77"/>
    </row>
    <row r="20868" ht="15.75" customHeight="1">
      <c r="A20868" s="79">
        <f t="shared" si="3"/>
        <v>62870</v>
      </c>
      <c r="H20868" s="77"/>
      <c r="I20868" s="77"/>
      <c r="J20868" s="77"/>
      <c r="K20868" s="77"/>
      <c r="L20868" s="77"/>
      <c r="M20868" s="77"/>
    </row>
    <row r="20869" ht="15.75" customHeight="1">
      <c r="A20869" s="79">
        <f t="shared" si="3"/>
        <v>62871</v>
      </c>
      <c r="H20869" s="77"/>
      <c r="I20869" s="77"/>
      <c r="J20869" s="77"/>
      <c r="K20869" s="77"/>
      <c r="L20869" s="77"/>
      <c r="M20869" s="77"/>
    </row>
    <row r="20870" ht="15.75" customHeight="1">
      <c r="A20870" s="79">
        <f t="shared" si="3"/>
        <v>62872</v>
      </c>
      <c r="H20870" s="77"/>
      <c r="I20870" s="77"/>
      <c r="J20870" s="77"/>
      <c r="K20870" s="77"/>
      <c r="L20870" s="77"/>
      <c r="M20870" s="77"/>
    </row>
    <row r="20871" ht="15.75" customHeight="1">
      <c r="A20871" s="79">
        <f t="shared" si="3"/>
        <v>62873</v>
      </c>
      <c r="H20871" s="77"/>
      <c r="I20871" s="77"/>
      <c r="J20871" s="77"/>
      <c r="K20871" s="77"/>
      <c r="L20871" s="77"/>
      <c r="M20871" s="77"/>
    </row>
    <row r="20872" ht="15.75" customHeight="1">
      <c r="A20872" s="79">
        <f t="shared" si="3"/>
        <v>62874</v>
      </c>
      <c r="H20872" s="77"/>
      <c r="I20872" s="77"/>
      <c r="J20872" s="77"/>
      <c r="K20872" s="77"/>
      <c r="L20872" s="77"/>
      <c r="M20872" s="77"/>
    </row>
    <row r="20873" ht="15.75" customHeight="1">
      <c r="A20873" s="79">
        <f t="shared" si="3"/>
        <v>62875</v>
      </c>
      <c r="H20873" s="77"/>
      <c r="I20873" s="77"/>
      <c r="J20873" s="77"/>
      <c r="K20873" s="77"/>
      <c r="L20873" s="77"/>
      <c r="M20873" s="77"/>
    </row>
    <row r="20874" ht="15.75" customHeight="1">
      <c r="A20874" s="79">
        <f t="shared" si="3"/>
        <v>62876</v>
      </c>
      <c r="H20874" s="77"/>
      <c r="I20874" s="77"/>
      <c r="J20874" s="77"/>
      <c r="K20874" s="77"/>
      <c r="L20874" s="77"/>
      <c r="M20874" s="77"/>
    </row>
    <row r="20875" ht="15.75" customHeight="1">
      <c r="A20875" s="79">
        <f t="shared" si="3"/>
        <v>62877</v>
      </c>
      <c r="H20875" s="77"/>
      <c r="I20875" s="77"/>
      <c r="J20875" s="77"/>
      <c r="K20875" s="77"/>
      <c r="L20875" s="77"/>
      <c r="M20875" s="77"/>
    </row>
    <row r="20876" ht="15.75" customHeight="1">
      <c r="A20876" s="79">
        <f t="shared" si="3"/>
        <v>62878</v>
      </c>
      <c r="H20876" s="77"/>
      <c r="I20876" s="77"/>
      <c r="J20876" s="77"/>
      <c r="K20876" s="77"/>
      <c r="L20876" s="77"/>
      <c r="M20876" s="77"/>
    </row>
    <row r="20877" ht="15.75" customHeight="1">
      <c r="A20877" s="79">
        <f t="shared" si="3"/>
        <v>62879</v>
      </c>
      <c r="H20877" s="77"/>
      <c r="I20877" s="77"/>
      <c r="J20877" s="77"/>
      <c r="K20877" s="77"/>
      <c r="L20877" s="77"/>
      <c r="M20877" s="77"/>
    </row>
    <row r="20878" ht="15.75" customHeight="1">
      <c r="A20878" s="79">
        <f t="shared" si="3"/>
        <v>62880</v>
      </c>
      <c r="H20878" s="77"/>
      <c r="I20878" s="77"/>
      <c r="J20878" s="77"/>
      <c r="K20878" s="77"/>
      <c r="L20878" s="77"/>
      <c r="M20878" s="77"/>
    </row>
    <row r="20879" ht="15.75" customHeight="1">
      <c r="A20879" s="79">
        <f t="shared" si="3"/>
        <v>62881</v>
      </c>
      <c r="H20879" s="77"/>
      <c r="I20879" s="77"/>
      <c r="J20879" s="77"/>
      <c r="K20879" s="77"/>
      <c r="L20879" s="77"/>
      <c r="M20879" s="77"/>
    </row>
    <row r="20880" ht="15.75" customHeight="1">
      <c r="A20880" s="79">
        <f t="shared" si="3"/>
        <v>62882</v>
      </c>
      <c r="H20880" s="77"/>
      <c r="I20880" s="77"/>
      <c r="J20880" s="77"/>
      <c r="K20880" s="77"/>
      <c r="L20880" s="77"/>
      <c r="M20880" s="77"/>
    </row>
    <row r="20881" ht="15.75" customHeight="1">
      <c r="A20881" s="79">
        <f t="shared" si="3"/>
        <v>62883</v>
      </c>
      <c r="H20881" s="77"/>
      <c r="I20881" s="77"/>
      <c r="J20881" s="77"/>
      <c r="K20881" s="77"/>
      <c r="L20881" s="77"/>
      <c r="M20881" s="77"/>
    </row>
    <row r="20882" ht="15.75" customHeight="1">
      <c r="A20882" s="79">
        <f t="shared" si="3"/>
        <v>62884</v>
      </c>
      <c r="H20882" s="77"/>
      <c r="I20882" s="77"/>
      <c r="J20882" s="77"/>
      <c r="K20882" s="77"/>
      <c r="L20882" s="77"/>
      <c r="M20882" s="77"/>
    </row>
    <row r="20883" ht="15.75" customHeight="1">
      <c r="A20883" s="79">
        <f t="shared" si="3"/>
        <v>62885</v>
      </c>
      <c r="H20883" s="77"/>
      <c r="I20883" s="77"/>
      <c r="J20883" s="77"/>
      <c r="K20883" s="77"/>
      <c r="L20883" s="77"/>
      <c r="M20883" s="77"/>
    </row>
    <row r="20884" ht="15.75" customHeight="1">
      <c r="A20884" s="79">
        <f t="shared" si="3"/>
        <v>62886</v>
      </c>
      <c r="H20884" s="77"/>
      <c r="I20884" s="77"/>
      <c r="J20884" s="77"/>
      <c r="K20884" s="77"/>
      <c r="L20884" s="77"/>
      <c r="M20884" s="77"/>
    </row>
    <row r="20885" ht="15.75" customHeight="1">
      <c r="A20885" s="79">
        <f t="shared" si="3"/>
        <v>62887</v>
      </c>
      <c r="H20885" s="77"/>
      <c r="I20885" s="77"/>
      <c r="J20885" s="77"/>
      <c r="K20885" s="77"/>
      <c r="L20885" s="77"/>
      <c r="M20885" s="77"/>
    </row>
    <row r="20886" ht="15.75" customHeight="1">
      <c r="A20886" s="79">
        <f t="shared" si="3"/>
        <v>62888</v>
      </c>
      <c r="H20886" s="77"/>
      <c r="I20886" s="77"/>
      <c r="J20886" s="77"/>
      <c r="K20886" s="77"/>
      <c r="L20886" s="77"/>
      <c r="M20886" s="77"/>
    </row>
    <row r="20887" ht="15.75" customHeight="1">
      <c r="A20887" s="79">
        <f t="shared" si="3"/>
        <v>62889</v>
      </c>
      <c r="H20887" s="77"/>
      <c r="I20887" s="77"/>
      <c r="J20887" s="77"/>
      <c r="K20887" s="77"/>
      <c r="L20887" s="77"/>
      <c r="M20887" s="77"/>
    </row>
    <row r="20888" ht="15.75" customHeight="1">
      <c r="A20888" s="79">
        <f t="shared" si="3"/>
        <v>62890</v>
      </c>
      <c r="H20888" s="77"/>
      <c r="I20888" s="77"/>
      <c r="J20888" s="77"/>
      <c r="K20888" s="77"/>
      <c r="L20888" s="77"/>
      <c r="M20888" s="77"/>
    </row>
    <row r="20889" ht="15.75" customHeight="1">
      <c r="A20889" s="79">
        <f t="shared" si="3"/>
        <v>62891</v>
      </c>
      <c r="H20889" s="77"/>
      <c r="I20889" s="77"/>
      <c r="J20889" s="77"/>
      <c r="K20889" s="77"/>
      <c r="L20889" s="77"/>
      <c r="M20889" s="77"/>
    </row>
    <row r="20890" ht="15.75" customHeight="1">
      <c r="A20890" s="79">
        <f t="shared" si="3"/>
        <v>62892</v>
      </c>
      <c r="H20890" s="77"/>
      <c r="I20890" s="77"/>
      <c r="J20890" s="77"/>
      <c r="K20890" s="77"/>
      <c r="L20890" s="77"/>
      <c r="M20890" s="77"/>
    </row>
    <row r="20891" ht="15.75" customHeight="1">
      <c r="A20891" s="79">
        <f t="shared" si="3"/>
        <v>62893</v>
      </c>
      <c r="H20891" s="77"/>
      <c r="I20891" s="77"/>
      <c r="J20891" s="77"/>
      <c r="K20891" s="77"/>
      <c r="L20891" s="77"/>
      <c r="M20891" s="77"/>
    </row>
    <row r="20892" ht="15.75" customHeight="1">
      <c r="A20892" s="79">
        <f t="shared" si="3"/>
        <v>62894</v>
      </c>
      <c r="H20892" s="77"/>
      <c r="I20892" s="77"/>
      <c r="J20892" s="77"/>
      <c r="K20892" s="77"/>
      <c r="L20892" s="77"/>
      <c r="M20892" s="77"/>
    </row>
    <row r="20893" ht="15.75" customHeight="1">
      <c r="A20893" s="79">
        <f t="shared" si="3"/>
        <v>62895</v>
      </c>
      <c r="H20893" s="77"/>
      <c r="I20893" s="77"/>
      <c r="J20893" s="77"/>
      <c r="K20893" s="77"/>
      <c r="L20893" s="77"/>
      <c r="M20893" s="77"/>
    </row>
    <row r="20894" ht="15.75" customHeight="1">
      <c r="A20894" s="79">
        <f t="shared" si="3"/>
        <v>62896</v>
      </c>
      <c r="H20894" s="77"/>
      <c r="I20894" s="77"/>
      <c r="J20894" s="77"/>
      <c r="K20894" s="77"/>
      <c r="L20894" s="77"/>
      <c r="M20894" s="77"/>
    </row>
    <row r="20895" ht="15.75" customHeight="1">
      <c r="A20895" s="79">
        <f t="shared" si="3"/>
        <v>62897</v>
      </c>
      <c r="H20895" s="77"/>
      <c r="I20895" s="77"/>
      <c r="J20895" s="77"/>
      <c r="K20895" s="77"/>
      <c r="L20895" s="77"/>
      <c r="M20895" s="77"/>
    </row>
    <row r="20896" ht="15.75" customHeight="1">
      <c r="A20896" s="79">
        <f t="shared" si="3"/>
        <v>62898</v>
      </c>
      <c r="H20896" s="77"/>
      <c r="I20896" s="77"/>
      <c r="J20896" s="77"/>
      <c r="K20896" s="77"/>
      <c r="L20896" s="77"/>
      <c r="M20896" s="77"/>
    </row>
    <row r="20897" ht="15.75" customHeight="1">
      <c r="A20897" s="79">
        <f t="shared" si="3"/>
        <v>62899</v>
      </c>
      <c r="H20897" s="77"/>
      <c r="I20897" s="77"/>
      <c r="J20897" s="77"/>
      <c r="K20897" s="77"/>
      <c r="L20897" s="77"/>
      <c r="M20897" s="77"/>
    </row>
    <row r="20898" ht="15.75" customHeight="1">
      <c r="A20898" s="79">
        <f t="shared" si="3"/>
        <v>62900</v>
      </c>
      <c r="H20898" s="77"/>
      <c r="I20898" s="77"/>
      <c r="J20898" s="77"/>
      <c r="K20898" s="77"/>
      <c r="L20898" s="77"/>
      <c r="M20898" s="77"/>
    </row>
    <row r="20899" ht="15.75" customHeight="1">
      <c r="A20899" s="79">
        <f t="shared" si="3"/>
        <v>62901</v>
      </c>
      <c r="H20899" s="77"/>
      <c r="I20899" s="77"/>
      <c r="J20899" s="77"/>
      <c r="K20899" s="77"/>
      <c r="L20899" s="77"/>
      <c r="M20899" s="77"/>
    </row>
    <row r="20900" ht="15.75" customHeight="1">
      <c r="A20900" s="79">
        <f t="shared" si="3"/>
        <v>62902</v>
      </c>
      <c r="H20900" s="77"/>
      <c r="I20900" s="77"/>
      <c r="J20900" s="77"/>
      <c r="K20900" s="77"/>
      <c r="L20900" s="77"/>
      <c r="M20900" s="77"/>
    </row>
    <row r="20901" ht="15.75" customHeight="1">
      <c r="A20901" s="79">
        <f t="shared" si="3"/>
        <v>62903</v>
      </c>
      <c r="H20901" s="77"/>
      <c r="I20901" s="77"/>
      <c r="J20901" s="77"/>
      <c r="K20901" s="77"/>
      <c r="L20901" s="77"/>
      <c r="M20901" s="77"/>
    </row>
    <row r="20902" ht="15.75" customHeight="1">
      <c r="A20902" s="79">
        <f t="shared" si="3"/>
        <v>62904</v>
      </c>
      <c r="H20902" s="77"/>
      <c r="I20902" s="77"/>
      <c r="J20902" s="77"/>
      <c r="K20902" s="77"/>
      <c r="L20902" s="77"/>
      <c r="M20902" s="77"/>
    </row>
    <row r="20903" ht="15.75" customHeight="1">
      <c r="A20903" s="79">
        <f t="shared" si="3"/>
        <v>62905</v>
      </c>
      <c r="H20903" s="77"/>
      <c r="I20903" s="77"/>
      <c r="J20903" s="77"/>
      <c r="K20903" s="77"/>
      <c r="L20903" s="77"/>
      <c r="M20903" s="77"/>
    </row>
    <row r="20904" ht="15.75" customHeight="1">
      <c r="A20904" s="79">
        <f t="shared" si="3"/>
        <v>62906</v>
      </c>
      <c r="H20904" s="77"/>
      <c r="I20904" s="77"/>
      <c r="J20904" s="77"/>
      <c r="K20904" s="77"/>
      <c r="L20904" s="77"/>
      <c r="M20904" s="77"/>
    </row>
    <row r="20905" ht="15.75" customHeight="1">
      <c r="A20905" s="79">
        <f t="shared" si="3"/>
        <v>62907</v>
      </c>
      <c r="H20905" s="77"/>
      <c r="I20905" s="77"/>
      <c r="J20905" s="77"/>
      <c r="K20905" s="77"/>
      <c r="L20905" s="77"/>
      <c r="M20905" s="77"/>
    </row>
    <row r="20906" ht="15.75" customHeight="1">
      <c r="A20906" s="79">
        <f t="shared" si="3"/>
        <v>62908</v>
      </c>
      <c r="H20906" s="77"/>
      <c r="I20906" s="77"/>
      <c r="J20906" s="77"/>
      <c r="K20906" s="77"/>
      <c r="L20906" s="77"/>
      <c r="M20906" s="77"/>
    </row>
    <row r="20907" ht="15.75" customHeight="1">
      <c r="A20907" s="79">
        <f t="shared" si="3"/>
        <v>62909</v>
      </c>
      <c r="H20907" s="77"/>
      <c r="I20907" s="77"/>
      <c r="J20907" s="77"/>
      <c r="K20907" s="77"/>
      <c r="L20907" s="77"/>
      <c r="M20907" s="77"/>
    </row>
    <row r="20908" ht="15.75" customHeight="1">
      <c r="A20908" s="79">
        <f t="shared" si="3"/>
        <v>62910</v>
      </c>
      <c r="H20908" s="77"/>
      <c r="I20908" s="77"/>
      <c r="J20908" s="77"/>
      <c r="K20908" s="77"/>
      <c r="L20908" s="77"/>
      <c r="M20908" s="77"/>
    </row>
    <row r="20909" ht="15.75" customHeight="1">
      <c r="A20909" s="79">
        <f t="shared" si="3"/>
        <v>62911</v>
      </c>
      <c r="H20909" s="77"/>
      <c r="I20909" s="77"/>
      <c r="J20909" s="77"/>
      <c r="K20909" s="77"/>
      <c r="L20909" s="77"/>
      <c r="M20909" s="77"/>
    </row>
    <row r="20910" ht="15.75" customHeight="1">
      <c r="A20910" s="79">
        <f t="shared" si="3"/>
        <v>62912</v>
      </c>
      <c r="H20910" s="77"/>
      <c r="I20910" s="77"/>
      <c r="J20910" s="77"/>
      <c r="K20910" s="77"/>
      <c r="L20910" s="77"/>
      <c r="M20910" s="77"/>
    </row>
    <row r="20911" ht="15.75" customHeight="1">
      <c r="A20911" s="79">
        <f t="shared" si="3"/>
        <v>62913</v>
      </c>
      <c r="H20911" s="77"/>
      <c r="I20911" s="77"/>
      <c r="J20911" s="77"/>
      <c r="K20911" s="77"/>
      <c r="L20911" s="77"/>
      <c r="M20911" s="77"/>
    </row>
    <row r="20912" ht="15.75" customHeight="1">
      <c r="A20912" s="79">
        <f t="shared" si="3"/>
        <v>62914</v>
      </c>
      <c r="H20912" s="77"/>
      <c r="I20912" s="77"/>
      <c r="J20912" s="77"/>
      <c r="K20912" s="77"/>
      <c r="L20912" s="77"/>
      <c r="M20912" s="77"/>
    </row>
    <row r="20913" ht="15.75" customHeight="1">
      <c r="A20913" s="79">
        <f t="shared" si="3"/>
        <v>62915</v>
      </c>
      <c r="H20913" s="77"/>
      <c r="I20913" s="77"/>
      <c r="J20913" s="77"/>
      <c r="K20913" s="77"/>
      <c r="L20913" s="77"/>
      <c r="M20913" s="77"/>
    </row>
    <row r="20914" ht="15.75" customHeight="1">
      <c r="A20914" s="79">
        <f t="shared" si="3"/>
        <v>62916</v>
      </c>
      <c r="H20914" s="77"/>
      <c r="I20914" s="77"/>
      <c r="J20914" s="77"/>
      <c r="K20914" s="77"/>
      <c r="L20914" s="77"/>
      <c r="M20914" s="77"/>
    </row>
    <row r="20915" ht="15.75" customHeight="1">
      <c r="A20915" s="79">
        <f t="shared" si="3"/>
        <v>62917</v>
      </c>
      <c r="H20915" s="77"/>
      <c r="I20915" s="77"/>
      <c r="J20915" s="77"/>
      <c r="K20915" s="77"/>
      <c r="L20915" s="77"/>
      <c r="M20915" s="77"/>
    </row>
    <row r="20916" ht="15.75" customHeight="1">
      <c r="A20916" s="79">
        <f t="shared" si="3"/>
        <v>62918</v>
      </c>
      <c r="H20916" s="77"/>
      <c r="I20916" s="77"/>
      <c r="J20916" s="77"/>
      <c r="K20916" s="77"/>
      <c r="L20916" s="77"/>
      <c r="M20916" s="77"/>
    </row>
    <row r="20917" ht="15.75" customHeight="1">
      <c r="A20917" s="79">
        <f t="shared" si="3"/>
        <v>62919</v>
      </c>
      <c r="H20917" s="77"/>
      <c r="I20917" s="77"/>
      <c r="J20917" s="77"/>
      <c r="K20917" s="77"/>
      <c r="L20917" s="77"/>
      <c r="M20917" s="77"/>
    </row>
    <row r="20918" ht="15.75" customHeight="1">
      <c r="A20918" s="79">
        <f t="shared" si="3"/>
        <v>62920</v>
      </c>
      <c r="H20918" s="77"/>
      <c r="I20918" s="77"/>
      <c r="J20918" s="77"/>
      <c r="K20918" s="77"/>
      <c r="L20918" s="77"/>
      <c r="M20918" s="77"/>
    </row>
    <row r="20919" ht="15.75" customHeight="1">
      <c r="A20919" s="79">
        <f t="shared" si="3"/>
        <v>62921</v>
      </c>
      <c r="H20919" s="77"/>
      <c r="I20919" s="77"/>
      <c r="J20919" s="77"/>
      <c r="K20919" s="77"/>
      <c r="L20919" s="77"/>
      <c r="M20919" s="77"/>
    </row>
    <row r="20920" ht="15.75" customHeight="1">
      <c r="A20920" s="79">
        <f t="shared" si="3"/>
        <v>62922</v>
      </c>
      <c r="H20920" s="77"/>
      <c r="I20920" s="77"/>
      <c r="J20920" s="77"/>
      <c r="K20920" s="77"/>
      <c r="L20920" s="77"/>
      <c r="M20920" s="77"/>
    </row>
    <row r="20921" ht="15.75" customHeight="1">
      <c r="A20921" s="79">
        <f t="shared" si="3"/>
        <v>62923</v>
      </c>
      <c r="H20921" s="77"/>
      <c r="I20921" s="77"/>
      <c r="J20921" s="77"/>
      <c r="K20921" s="77"/>
      <c r="L20921" s="77"/>
      <c r="M20921" s="77"/>
    </row>
    <row r="20922" ht="15.75" customHeight="1">
      <c r="A20922" s="79">
        <f t="shared" si="3"/>
        <v>62924</v>
      </c>
      <c r="H20922" s="77"/>
      <c r="I20922" s="77"/>
      <c r="J20922" s="77"/>
      <c r="K20922" s="77"/>
      <c r="L20922" s="77"/>
      <c r="M20922" s="77"/>
    </row>
    <row r="20923" ht="15.75" customHeight="1">
      <c r="A20923" s="79">
        <f t="shared" si="3"/>
        <v>62925</v>
      </c>
      <c r="H20923" s="77"/>
      <c r="I20923" s="77"/>
      <c r="J20923" s="77"/>
      <c r="K20923" s="77"/>
      <c r="L20923" s="77"/>
      <c r="M20923" s="77"/>
    </row>
    <row r="20924" ht="15.75" customHeight="1">
      <c r="A20924" s="79">
        <f t="shared" si="3"/>
        <v>62926</v>
      </c>
      <c r="H20924" s="77"/>
      <c r="I20924" s="77"/>
      <c r="J20924" s="77"/>
      <c r="K20924" s="77"/>
      <c r="L20924" s="77"/>
      <c r="M20924" s="77"/>
    </row>
    <row r="20925" ht="15.75" customHeight="1">
      <c r="A20925" s="79">
        <f t="shared" si="3"/>
        <v>62927</v>
      </c>
      <c r="H20925" s="77"/>
      <c r="I20925" s="77"/>
      <c r="J20925" s="77"/>
      <c r="K20925" s="77"/>
      <c r="L20925" s="77"/>
      <c r="M20925" s="77"/>
    </row>
    <row r="20926" ht="15.75" customHeight="1">
      <c r="A20926" s="79">
        <f t="shared" si="3"/>
        <v>62928</v>
      </c>
      <c r="H20926" s="77"/>
      <c r="I20926" s="77"/>
      <c r="J20926" s="77"/>
      <c r="K20926" s="77"/>
      <c r="L20926" s="77"/>
      <c r="M20926" s="77"/>
    </row>
    <row r="20927" ht="15.75" customHeight="1">
      <c r="A20927" s="79">
        <f t="shared" si="3"/>
        <v>62929</v>
      </c>
      <c r="H20927" s="77"/>
      <c r="I20927" s="77"/>
      <c r="J20927" s="77"/>
      <c r="K20927" s="77"/>
      <c r="L20927" s="77"/>
      <c r="M20927" s="77"/>
    </row>
    <row r="20928" ht="15.75" customHeight="1">
      <c r="A20928" s="79">
        <f t="shared" si="3"/>
        <v>62930</v>
      </c>
      <c r="H20928" s="77"/>
      <c r="I20928" s="77"/>
      <c r="J20928" s="77"/>
      <c r="K20928" s="77"/>
      <c r="L20928" s="77"/>
      <c r="M20928" s="77"/>
    </row>
    <row r="20929" ht="15.75" customHeight="1">
      <c r="A20929" s="79">
        <f t="shared" si="3"/>
        <v>62931</v>
      </c>
      <c r="H20929" s="77"/>
      <c r="I20929" s="77"/>
      <c r="J20929" s="77"/>
      <c r="K20929" s="77"/>
      <c r="L20929" s="77"/>
      <c r="M20929" s="77"/>
    </row>
    <row r="20930" ht="15.75" customHeight="1">
      <c r="A20930" s="79">
        <f t="shared" si="3"/>
        <v>62932</v>
      </c>
      <c r="H20930" s="77"/>
      <c r="I20930" s="77"/>
      <c r="J20930" s="77"/>
      <c r="K20930" s="77"/>
      <c r="L20930" s="77"/>
      <c r="M20930" s="77"/>
    </row>
    <row r="20931" ht="15.75" customHeight="1">
      <c r="A20931" s="79">
        <f t="shared" si="3"/>
        <v>62933</v>
      </c>
      <c r="H20931" s="77"/>
      <c r="I20931" s="77"/>
      <c r="J20931" s="77"/>
      <c r="K20931" s="77"/>
      <c r="L20931" s="77"/>
      <c r="M20931" s="77"/>
    </row>
    <row r="20932" ht="15.75" customHeight="1">
      <c r="A20932" s="79">
        <f t="shared" si="3"/>
        <v>62934</v>
      </c>
      <c r="H20932" s="77"/>
      <c r="I20932" s="77"/>
      <c r="J20932" s="77"/>
      <c r="K20932" s="77"/>
      <c r="L20932" s="77"/>
      <c r="M20932" s="77"/>
    </row>
    <row r="20933" ht="15.75" customHeight="1">
      <c r="A20933" s="79">
        <f t="shared" si="3"/>
        <v>62935</v>
      </c>
      <c r="H20933" s="77"/>
      <c r="I20933" s="77"/>
      <c r="J20933" s="77"/>
      <c r="K20933" s="77"/>
      <c r="L20933" s="77"/>
      <c r="M20933" s="77"/>
    </row>
    <row r="20934" ht="15.75" customHeight="1">
      <c r="A20934" s="79">
        <f t="shared" si="3"/>
        <v>62936</v>
      </c>
      <c r="H20934" s="77"/>
      <c r="I20934" s="77"/>
      <c r="J20934" s="77"/>
      <c r="K20934" s="77"/>
      <c r="L20934" s="77"/>
      <c r="M20934" s="77"/>
    </row>
    <row r="20935" ht="15.75" customHeight="1">
      <c r="A20935" s="79">
        <f t="shared" si="3"/>
        <v>62937</v>
      </c>
      <c r="H20935" s="77"/>
      <c r="I20935" s="77"/>
      <c r="J20935" s="77"/>
      <c r="K20935" s="77"/>
      <c r="L20935" s="77"/>
      <c r="M20935" s="77"/>
    </row>
    <row r="20936" ht="15.75" customHeight="1">
      <c r="A20936" s="79">
        <f t="shared" si="3"/>
        <v>62938</v>
      </c>
      <c r="H20936" s="77"/>
      <c r="I20936" s="77"/>
      <c r="J20936" s="77"/>
      <c r="K20936" s="77"/>
      <c r="L20936" s="77"/>
      <c r="M20936" s="77"/>
    </row>
    <row r="20937" ht="15.75" customHeight="1">
      <c r="A20937" s="79">
        <f t="shared" si="3"/>
        <v>62939</v>
      </c>
      <c r="H20937" s="77"/>
      <c r="I20937" s="77"/>
      <c r="J20937" s="77"/>
      <c r="K20937" s="77"/>
      <c r="L20937" s="77"/>
      <c r="M20937" s="77"/>
    </row>
    <row r="20938" ht="15.75" customHeight="1">
      <c r="A20938" s="79">
        <f t="shared" si="3"/>
        <v>62940</v>
      </c>
      <c r="H20938" s="77"/>
      <c r="I20938" s="77"/>
      <c r="J20938" s="77"/>
      <c r="K20938" s="77"/>
      <c r="L20938" s="77"/>
      <c r="M20938" s="77"/>
    </row>
    <row r="20939" ht="15.75" customHeight="1">
      <c r="A20939" s="79">
        <f t="shared" si="3"/>
        <v>62941</v>
      </c>
      <c r="H20939" s="77"/>
      <c r="I20939" s="77"/>
      <c r="J20939" s="77"/>
      <c r="K20939" s="77"/>
      <c r="L20939" s="77"/>
      <c r="M20939" s="77"/>
    </row>
    <row r="20940" ht="15.75" customHeight="1">
      <c r="A20940" s="79">
        <f t="shared" si="3"/>
        <v>62942</v>
      </c>
      <c r="H20940" s="77"/>
      <c r="I20940" s="77"/>
      <c r="J20940" s="77"/>
      <c r="K20940" s="77"/>
      <c r="L20940" s="77"/>
      <c r="M20940" s="77"/>
    </row>
    <row r="20941" ht="15.75" customHeight="1">
      <c r="A20941" s="79">
        <f t="shared" si="3"/>
        <v>62943</v>
      </c>
      <c r="H20941" s="77"/>
      <c r="I20941" s="77"/>
      <c r="J20941" s="77"/>
      <c r="K20941" s="77"/>
      <c r="L20941" s="77"/>
      <c r="M20941" s="77"/>
    </row>
    <row r="20942" ht="15.75" customHeight="1">
      <c r="A20942" s="79">
        <f t="shared" si="3"/>
        <v>62944</v>
      </c>
      <c r="H20942" s="77"/>
      <c r="I20942" s="77"/>
      <c r="J20942" s="77"/>
      <c r="K20942" s="77"/>
      <c r="L20942" s="77"/>
      <c r="M20942" s="77"/>
    </row>
    <row r="20943" ht="15.75" customHeight="1">
      <c r="A20943" s="79">
        <f t="shared" si="3"/>
        <v>62945</v>
      </c>
      <c r="H20943" s="77"/>
      <c r="I20943" s="77"/>
      <c r="J20943" s="77"/>
      <c r="K20943" s="77"/>
      <c r="L20943" s="77"/>
      <c r="M20943" s="77"/>
    </row>
    <row r="20944" ht="15.75" customHeight="1">
      <c r="A20944" s="79">
        <f t="shared" si="3"/>
        <v>62946</v>
      </c>
      <c r="H20944" s="77"/>
      <c r="I20944" s="77"/>
      <c r="J20944" s="77"/>
      <c r="K20944" s="77"/>
      <c r="L20944" s="77"/>
      <c r="M20944" s="77"/>
    </row>
    <row r="20945" ht="15.75" customHeight="1">
      <c r="A20945" s="79">
        <f t="shared" si="3"/>
        <v>62947</v>
      </c>
      <c r="H20945" s="77"/>
      <c r="I20945" s="77"/>
      <c r="J20945" s="77"/>
      <c r="K20945" s="77"/>
      <c r="L20945" s="77"/>
      <c r="M20945" s="77"/>
    </row>
    <row r="20946" ht="15.75" customHeight="1">
      <c r="A20946" s="79">
        <f t="shared" si="3"/>
        <v>62948</v>
      </c>
      <c r="H20946" s="77"/>
      <c r="I20946" s="77"/>
      <c r="J20946" s="77"/>
      <c r="K20946" s="77"/>
      <c r="L20946" s="77"/>
      <c r="M20946" s="77"/>
    </row>
    <row r="20947" ht="15.75" customHeight="1">
      <c r="A20947" s="79">
        <f t="shared" si="3"/>
        <v>62949</v>
      </c>
      <c r="H20947" s="77"/>
      <c r="I20947" s="77"/>
      <c r="J20947" s="77"/>
      <c r="K20947" s="77"/>
      <c r="L20947" s="77"/>
      <c r="M20947" s="77"/>
    </row>
    <row r="20948" ht="15.75" customHeight="1">
      <c r="A20948" s="79">
        <f t="shared" si="3"/>
        <v>62950</v>
      </c>
      <c r="H20948" s="77"/>
      <c r="I20948" s="77"/>
      <c r="J20948" s="77"/>
      <c r="K20948" s="77"/>
      <c r="L20948" s="77"/>
      <c r="M20948" s="77"/>
    </row>
    <row r="20949" ht="15.75" customHeight="1">
      <c r="A20949" s="79">
        <f t="shared" si="3"/>
        <v>62951</v>
      </c>
      <c r="H20949" s="77"/>
      <c r="I20949" s="77"/>
      <c r="J20949" s="77"/>
      <c r="K20949" s="77"/>
      <c r="L20949" s="77"/>
      <c r="M20949" s="77"/>
    </row>
    <row r="20950" ht="15.75" customHeight="1">
      <c r="A20950" s="79">
        <f t="shared" si="3"/>
        <v>62952</v>
      </c>
      <c r="H20950" s="77"/>
      <c r="I20950" s="77"/>
      <c r="J20950" s="77"/>
      <c r="K20950" s="77"/>
      <c r="L20950" s="77"/>
      <c r="M20950" s="77"/>
    </row>
    <row r="20951" ht="15.75" customHeight="1">
      <c r="A20951" s="79">
        <f t="shared" si="3"/>
        <v>62953</v>
      </c>
      <c r="H20951" s="77"/>
      <c r="I20951" s="77"/>
      <c r="J20951" s="77"/>
      <c r="K20951" s="77"/>
      <c r="L20951" s="77"/>
      <c r="M20951" s="77"/>
    </row>
    <row r="20952" ht="15.75" customHeight="1">
      <c r="A20952" s="79">
        <f t="shared" si="3"/>
        <v>62954</v>
      </c>
      <c r="H20952" s="77"/>
      <c r="I20952" s="77"/>
      <c r="J20952" s="77"/>
      <c r="K20952" s="77"/>
      <c r="L20952" s="77"/>
      <c r="M20952" s="77"/>
    </row>
    <row r="20953" ht="15.75" customHeight="1">
      <c r="A20953" s="79">
        <f t="shared" si="3"/>
        <v>62955</v>
      </c>
      <c r="H20953" s="77"/>
      <c r="I20953" s="77"/>
      <c r="J20953" s="77"/>
      <c r="K20953" s="77"/>
      <c r="L20953" s="77"/>
      <c r="M20953" s="77"/>
    </row>
    <row r="20954" ht="15.75" customHeight="1">
      <c r="A20954" s="79">
        <f t="shared" si="3"/>
        <v>62956</v>
      </c>
      <c r="H20954" s="77"/>
      <c r="I20954" s="77"/>
      <c r="J20954" s="77"/>
      <c r="K20954" s="77"/>
      <c r="L20954" s="77"/>
      <c r="M20954" s="77"/>
    </row>
    <row r="20955" ht="15.75" customHeight="1">
      <c r="A20955" s="79">
        <f t="shared" si="3"/>
        <v>62957</v>
      </c>
      <c r="H20955" s="77"/>
      <c r="I20955" s="77"/>
      <c r="J20955" s="77"/>
      <c r="K20955" s="77"/>
      <c r="L20955" s="77"/>
      <c r="M20955" s="77"/>
    </row>
    <row r="20956" ht="15.75" customHeight="1">
      <c r="A20956" s="79">
        <f t="shared" si="3"/>
        <v>62958</v>
      </c>
      <c r="H20956" s="77"/>
      <c r="I20956" s="77"/>
      <c r="J20956" s="77"/>
      <c r="K20956" s="77"/>
      <c r="L20956" s="77"/>
      <c r="M20956" s="77"/>
    </row>
    <row r="20957" ht="15.75" customHeight="1">
      <c r="A20957" s="79">
        <f t="shared" si="3"/>
        <v>62959</v>
      </c>
      <c r="H20957" s="77"/>
      <c r="I20957" s="77"/>
      <c r="J20957" s="77"/>
      <c r="K20957" s="77"/>
      <c r="L20957" s="77"/>
      <c r="M20957" s="77"/>
    </row>
    <row r="20958" ht="15.75" customHeight="1">
      <c r="A20958" s="79">
        <f t="shared" si="3"/>
        <v>62960</v>
      </c>
      <c r="H20958" s="77"/>
      <c r="I20958" s="77"/>
      <c r="J20958" s="77"/>
      <c r="K20958" s="77"/>
      <c r="L20958" s="77"/>
      <c r="M20958" s="77"/>
    </row>
    <row r="20959" ht="15.75" customHeight="1">
      <c r="A20959" s="79">
        <f t="shared" si="3"/>
        <v>62961</v>
      </c>
      <c r="H20959" s="77"/>
      <c r="I20959" s="77"/>
      <c r="J20959" s="77"/>
      <c r="K20959" s="77"/>
      <c r="L20959" s="77"/>
      <c r="M20959" s="77"/>
    </row>
    <row r="20960" ht="15.75" customHeight="1">
      <c r="A20960" s="79">
        <f t="shared" si="3"/>
        <v>62962</v>
      </c>
      <c r="H20960" s="77"/>
      <c r="I20960" s="77"/>
      <c r="J20960" s="77"/>
      <c r="K20960" s="77"/>
      <c r="L20960" s="77"/>
      <c r="M20960" s="77"/>
    </row>
    <row r="20961" ht="15.75" customHeight="1">
      <c r="A20961" s="79">
        <f t="shared" si="3"/>
        <v>62963</v>
      </c>
      <c r="H20961" s="77"/>
      <c r="I20961" s="77"/>
      <c r="J20961" s="77"/>
      <c r="K20961" s="77"/>
      <c r="L20961" s="77"/>
      <c r="M20961" s="77"/>
    </row>
    <row r="20962" ht="15.75" customHeight="1">
      <c r="A20962" s="79">
        <f t="shared" si="3"/>
        <v>62964</v>
      </c>
      <c r="H20962" s="77"/>
      <c r="I20962" s="77"/>
      <c r="J20962" s="77"/>
      <c r="K20962" s="77"/>
      <c r="L20962" s="77"/>
      <c r="M20962" s="77"/>
    </row>
    <row r="20963" ht="15.75" customHeight="1">
      <c r="A20963" s="79">
        <f t="shared" si="3"/>
        <v>62965</v>
      </c>
      <c r="H20963" s="77"/>
      <c r="I20963" s="77"/>
      <c r="J20963" s="77"/>
      <c r="K20963" s="77"/>
      <c r="L20963" s="77"/>
      <c r="M20963" s="77"/>
    </row>
    <row r="20964" ht="15.75" customHeight="1">
      <c r="A20964" s="79">
        <f t="shared" si="3"/>
        <v>62966</v>
      </c>
      <c r="H20964" s="77"/>
      <c r="I20964" s="77"/>
      <c r="J20964" s="77"/>
      <c r="K20964" s="77"/>
      <c r="L20964" s="77"/>
      <c r="M20964" s="77"/>
    </row>
    <row r="20965" ht="15.75" customHeight="1">
      <c r="A20965" s="79">
        <f t="shared" si="3"/>
        <v>62967</v>
      </c>
      <c r="H20965" s="77"/>
      <c r="I20965" s="77"/>
      <c r="J20965" s="77"/>
      <c r="K20965" s="77"/>
      <c r="L20965" s="77"/>
      <c r="M20965" s="77"/>
    </row>
    <row r="20966" ht="15.75" customHeight="1">
      <c r="A20966" s="79">
        <f t="shared" si="3"/>
        <v>62968</v>
      </c>
      <c r="H20966" s="77"/>
      <c r="I20966" s="77"/>
      <c r="J20966" s="77"/>
      <c r="K20966" s="77"/>
      <c r="L20966" s="77"/>
      <c r="M20966" s="77"/>
    </row>
    <row r="20967" ht="15.75" customHeight="1">
      <c r="A20967" s="79">
        <f t="shared" si="3"/>
        <v>62969</v>
      </c>
      <c r="H20967" s="77"/>
      <c r="I20967" s="77"/>
      <c r="J20967" s="77"/>
      <c r="K20967" s="77"/>
      <c r="L20967" s="77"/>
      <c r="M20967" s="77"/>
    </row>
    <row r="20968" ht="15.75" customHeight="1">
      <c r="A20968" s="79">
        <f t="shared" si="3"/>
        <v>62970</v>
      </c>
      <c r="H20968" s="77"/>
      <c r="I20968" s="77"/>
      <c r="J20968" s="77"/>
      <c r="K20968" s="77"/>
      <c r="L20968" s="77"/>
      <c r="M20968" s="77"/>
    </row>
    <row r="20969" ht="15.75" customHeight="1">
      <c r="A20969" s="79">
        <f t="shared" si="3"/>
        <v>62971</v>
      </c>
      <c r="H20969" s="77"/>
      <c r="I20969" s="77"/>
      <c r="J20969" s="77"/>
      <c r="K20969" s="77"/>
      <c r="L20969" s="77"/>
      <c r="M20969" s="77"/>
    </row>
    <row r="20970" ht="15.75" customHeight="1">
      <c r="A20970" s="79">
        <f t="shared" si="3"/>
        <v>62972</v>
      </c>
      <c r="H20970" s="77"/>
      <c r="I20970" s="77"/>
      <c r="J20970" s="77"/>
      <c r="K20970" s="77"/>
      <c r="L20970" s="77"/>
      <c r="M20970" s="77"/>
    </row>
    <row r="20971" ht="15.75" customHeight="1">
      <c r="A20971" s="79">
        <f t="shared" si="3"/>
        <v>62973</v>
      </c>
      <c r="H20971" s="77"/>
      <c r="I20971" s="77"/>
      <c r="J20971" s="77"/>
      <c r="K20971" s="77"/>
      <c r="L20971" s="77"/>
      <c r="M20971" s="77"/>
    </row>
    <row r="20972" ht="15.75" customHeight="1">
      <c r="A20972" s="79">
        <f t="shared" si="3"/>
        <v>62974</v>
      </c>
      <c r="H20972" s="77"/>
      <c r="I20972" s="77"/>
      <c r="J20972" s="77"/>
      <c r="K20972" s="77"/>
      <c r="L20972" s="77"/>
      <c r="M20972" s="77"/>
    </row>
    <row r="20973" ht="15.75" customHeight="1">
      <c r="A20973" s="79">
        <f t="shared" si="3"/>
        <v>62975</v>
      </c>
      <c r="H20973" s="77"/>
      <c r="I20973" s="77"/>
      <c r="J20973" s="77"/>
      <c r="K20973" s="77"/>
      <c r="L20973" s="77"/>
      <c r="M20973" s="77"/>
    </row>
    <row r="20974" ht="15.75" customHeight="1">
      <c r="A20974" s="79">
        <f t="shared" si="3"/>
        <v>62976</v>
      </c>
      <c r="H20974" s="77"/>
      <c r="I20974" s="77"/>
      <c r="J20974" s="77"/>
      <c r="K20974" s="77"/>
      <c r="L20974" s="77"/>
      <c r="M20974" s="77"/>
    </row>
    <row r="20975" ht="15.75" customHeight="1">
      <c r="A20975" s="79">
        <f t="shared" si="3"/>
        <v>62977</v>
      </c>
      <c r="H20975" s="77"/>
      <c r="I20975" s="77"/>
      <c r="J20975" s="77"/>
      <c r="K20975" s="77"/>
      <c r="L20975" s="77"/>
      <c r="M20975" s="77"/>
    </row>
    <row r="20976" ht="15.75" customHeight="1">
      <c r="A20976" s="79">
        <f t="shared" si="3"/>
        <v>62978</v>
      </c>
      <c r="H20976" s="77"/>
      <c r="I20976" s="77"/>
      <c r="J20976" s="77"/>
      <c r="K20976" s="77"/>
      <c r="L20976" s="77"/>
      <c r="M20976" s="77"/>
    </row>
    <row r="20977" ht="15.75" customHeight="1">
      <c r="A20977" s="79">
        <f t="shared" si="3"/>
        <v>62979</v>
      </c>
      <c r="H20977" s="77"/>
      <c r="I20977" s="77"/>
      <c r="J20977" s="77"/>
      <c r="K20977" s="77"/>
      <c r="L20977" s="77"/>
      <c r="M20977" s="77"/>
    </row>
    <row r="20978" ht="15.75" customHeight="1">
      <c r="A20978" s="79">
        <f t="shared" si="3"/>
        <v>62980</v>
      </c>
      <c r="H20978" s="77"/>
      <c r="I20978" s="77"/>
      <c r="J20978" s="77"/>
      <c r="K20978" s="77"/>
      <c r="L20978" s="77"/>
      <c r="M20978" s="77"/>
    </row>
    <row r="20979" ht="15.75" customHeight="1">
      <c r="A20979" s="79">
        <f t="shared" si="3"/>
        <v>62981</v>
      </c>
      <c r="H20979" s="77"/>
      <c r="I20979" s="77"/>
      <c r="J20979" s="77"/>
      <c r="K20979" s="77"/>
      <c r="L20979" s="77"/>
      <c r="M20979" s="77"/>
    </row>
    <row r="20980" ht="15.75" customHeight="1">
      <c r="A20980" s="79">
        <f t="shared" si="3"/>
        <v>62982</v>
      </c>
      <c r="H20980" s="77"/>
      <c r="I20980" s="77"/>
      <c r="J20980" s="77"/>
      <c r="K20980" s="77"/>
      <c r="L20980" s="77"/>
      <c r="M20980" s="77"/>
    </row>
    <row r="20981" ht="15.75" customHeight="1">
      <c r="A20981" s="79">
        <f t="shared" si="3"/>
        <v>62983</v>
      </c>
      <c r="H20981" s="77"/>
      <c r="I20981" s="77"/>
      <c r="J20981" s="77"/>
      <c r="K20981" s="77"/>
      <c r="L20981" s="77"/>
      <c r="M20981" s="77"/>
    </row>
    <row r="20982" ht="15.75" customHeight="1">
      <c r="A20982" s="79">
        <f t="shared" si="3"/>
        <v>62984</v>
      </c>
      <c r="H20982" s="77"/>
      <c r="I20982" s="77"/>
      <c r="J20982" s="77"/>
      <c r="K20982" s="77"/>
      <c r="L20982" s="77"/>
      <c r="M20982" s="77"/>
    </row>
    <row r="20983" ht="15.75" customHeight="1">
      <c r="A20983" s="79">
        <f t="shared" si="3"/>
        <v>62985</v>
      </c>
      <c r="H20983" s="77"/>
      <c r="I20983" s="77"/>
      <c r="J20983" s="77"/>
      <c r="K20983" s="77"/>
      <c r="L20983" s="77"/>
      <c r="M20983" s="77"/>
    </row>
    <row r="20984" ht="15.75" customHeight="1">
      <c r="A20984" s="79">
        <f t="shared" si="3"/>
        <v>62986</v>
      </c>
      <c r="H20984" s="77"/>
      <c r="I20984" s="77"/>
      <c r="J20984" s="77"/>
      <c r="K20984" s="77"/>
      <c r="L20984" s="77"/>
      <c r="M20984" s="77"/>
    </row>
    <row r="20985" ht="15.75" customHeight="1">
      <c r="A20985" s="79">
        <f t="shared" si="3"/>
        <v>62987</v>
      </c>
      <c r="H20985" s="77"/>
      <c r="I20985" s="77"/>
      <c r="J20985" s="77"/>
      <c r="K20985" s="77"/>
      <c r="L20985" s="77"/>
      <c r="M20985" s="77"/>
    </row>
    <row r="20986" ht="15.75" customHeight="1">
      <c r="A20986" s="79">
        <f t="shared" si="3"/>
        <v>62988</v>
      </c>
      <c r="H20986" s="77"/>
      <c r="I20986" s="77"/>
      <c r="J20986" s="77"/>
      <c r="K20986" s="77"/>
      <c r="L20986" s="77"/>
      <c r="M20986" s="77"/>
    </row>
    <row r="20987" ht="15.75" customHeight="1">
      <c r="A20987" s="79">
        <f t="shared" si="3"/>
        <v>62989</v>
      </c>
      <c r="H20987" s="77"/>
      <c r="I20987" s="77"/>
      <c r="J20987" s="77"/>
      <c r="K20987" s="77"/>
      <c r="L20987" s="77"/>
      <c r="M20987" s="77"/>
    </row>
    <row r="20988" ht="15.75" customHeight="1">
      <c r="A20988" s="79">
        <f t="shared" si="3"/>
        <v>62990</v>
      </c>
      <c r="H20988" s="77"/>
      <c r="I20988" s="77"/>
      <c r="J20988" s="77"/>
      <c r="K20988" s="77"/>
      <c r="L20988" s="77"/>
      <c r="M20988" s="77"/>
    </row>
    <row r="20989" ht="15.75" customHeight="1">
      <c r="A20989" s="79">
        <f t="shared" si="3"/>
        <v>62991</v>
      </c>
      <c r="H20989" s="77"/>
      <c r="I20989" s="77"/>
      <c r="J20989" s="77"/>
      <c r="K20989" s="77"/>
      <c r="L20989" s="77"/>
      <c r="M20989" s="77"/>
    </row>
    <row r="20990" ht="15.75" customHeight="1">
      <c r="A20990" s="79">
        <f t="shared" si="3"/>
        <v>62992</v>
      </c>
      <c r="H20990" s="77"/>
      <c r="I20990" s="77"/>
      <c r="J20990" s="77"/>
      <c r="K20990" s="77"/>
      <c r="L20990" s="77"/>
      <c r="M20990" s="77"/>
    </row>
    <row r="20991" ht="15.75" customHeight="1">
      <c r="A20991" s="79">
        <f t="shared" si="3"/>
        <v>62993</v>
      </c>
      <c r="H20991" s="77"/>
      <c r="I20991" s="77"/>
      <c r="J20991" s="77"/>
      <c r="K20991" s="77"/>
      <c r="L20991" s="77"/>
      <c r="M20991" s="77"/>
    </row>
    <row r="20992" ht="15.75" customHeight="1">
      <c r="A20992" s="79">
        <f t="shared" si="3"/>
        <v>62994</v>
      </c>
      <c r="H20992" s="77"/>
      <c r="I20992" s="77"/>
      <c r="J20992" s="77"/>
      <c r="K20992" s="77"/>
      <c r="L20992" s="77"/>
      <c r="M20992" s="77"/>
    </row>
    <row r="20993" ht="15.75" customHeight="1">
      <c r="A20993" s="79">
        <f t="shared" si="3"/>
        <v>62995</v>
      </c>
      <c r="H20993" s="77"/>
      <c r="I20993" s="77"/>
      <c r="J20993" s="77"/>
      <c r="K20993" s="77"/>
      <c r="L20993" s="77"/>
      <c r="M20993" s="77"/>
    </row>
    <row r="20994" ht="15.75" customHeight="1">
      <c r="A20994" s="79">
        <f t="shared" si="3"/>
        <v>62996</v>
      </c>
      <c r="H20994" s="77"/>
      <c r="I20994" s="77"/>
      <c r="J20994" s="77"/>
      <c r="K20994" s="77"/>
      <c r="L20994" s="77"/>
      <c r="M20994" s="77"/>
    </row>
    <row r="20995" ht="15.75" customHeight="1">
      <c r="A20995" s="79">
        <f t="shared" si="3"/>
        <v>62997</v>
      </c>
      <c r="H20995" s="77"/>
      <c r="I20995" s="77"/>
      <c r="J20995" s="77"/>
      <c r="K20995" s="77"/>
      <c r="L20995" s="77"/>
      <c r="M20995" s="77"/>
    </row>
    <row r="20996" ht="15.75" customHeight="1">
      <c r="A20996" s="79">
        <f t="shared" si="3"/>
        <v>62998</v>
      </c>
      <c r="H20996" s="77"/>
      <c r="I20996" s="77"/>
      <c r="J20996" s="77"/>
      <c r="K20996" s="77"/>
      <c r="L20996" s="77"/>
      <c r="M20996" s="77"/>
    </row>
    <row r="20997" ht="15.75" customHeight="1">
      <c r="A20997" s="79">
        <f t="shared" si="3"/>
        <v>62999</v>
      </c>
      <c r="H20997" s="77"/>
      <c r="I20997" s="77"/>
      <c r="J20997" s="77"/>
      <c r="K20997" s="77"/>
      <c r="L20997" s="77"/>
      <c r="M20997" s="77"/>
    </row>
    <row r="20998" ht="15.75" customHeight="1">
      <c r="A20998" s="79">
        <f t="shared" si="3"/>
        <v>63000</v>
      </c>
      <c r="H20998" s="77"/>
      <c r="I20998" s="77"/>
      <c r="J20998" s="77"/>
      <c r="K20998" s="77"/>
      <c r="L20998" s="77"/>
      <c r="M20998" s="77"/>
    </row>
    <row r="20999" ht="15.75" customHeight="1">
      <c r="A20999" s="79">
        <f t="shared" si="3"/>
        <v>63001</v>
      </c>
      <c r="H20999" s="77"/>
      <c r="I20999" s="77"/>
      <c r="J20999" s="77"/>
      <c r="K20999" s="77"/>
      <c r="L20999" s="77"/>
      <c r="M20999" s="77"/>
    </row>
    <row r="21000" ht="15.75" customHeight="1">
      <c r="A21000" s="79">
        <f t="shared" si="3"/>
        <v>63002</v>
      </c>
      <c r="H21000" s="77"/>
      <c r="I21000" s="77"/>
      <c r="J21000" s="77"/>
      <c r="K21000" s="77"/>
      <c r="L21000" s="77"/>
      <c r="M21000" s="77"/>
    </row>
    <row r="21001" ht="15.75" customHeight="1">
      <c r="A21001" s="79">
        <f t="shared" si="3"/>
        <v>63003</v>
      </c>
      <c r="H21001" s="77"/>
      <c r="I21001" s="77"/>
      <c r="J21001" s="77"/>
      <c r="K21001" s="77"/>
      <c r="L21001" s="77"/>
      <c r="M21001" s="77"/>
    </row>
    <row r="21002" ht="15.75" customHeight="1">
      <c r="A21002" s="79">
        <f t="shared" si="3"/>
        <v>63004</v>
      </c>
      <c r="H21002" s="77"/>
      <c r="I21002" s="77"/>
      <c r="J21002" s="77"/>
      <c r="K21002" s="77"/>
      <c r="L21002" s="77"/>
      <c r="M21002" s="77"/>
    </row>
    <row r="21003" ht="15.75" customHeight="1">
      <c r="A21003" s="79">
        <f t="shared" si="3"/>
        <v>63005</v>
      </c>
      <c r="H21003" s="77"/>
      <c r="I21003" s="77"/>
      <c r="J21003" s="77"/>
      <c r="K21003" s="77"/>
      <c r="L21003" s="77"/>
      <c r="M21003" s="77"/>
    </row>
    <row r="21004" ht="15.75" customHeight="1">
      <c r="A21004" s="79">
        <f t="shared" si="3"/>
        <v>63006</v>
      </c>
      <c r="H21004" s="77"/>
      <c r="I21004" s="77"/>
      <c r="J21004" s="77"/>
      <c r="K21004" s="77"/>
      <c r="L21004" s="77"/>
      <c r="M21004" s="77"/>
    </row>
    <row r="21005" ht="15.75" customHeight="1">
      <c r="A21005" s="79">
        <f t="shared" si="3"/>
        <v>63007</v>
      </c>
      <c r="H21005" s="77"/>
      <c r="I21005" s="77"/>
      <c r="J21005" s="77"/>
      <c r="K21005" s="77"/>
      <c r="L21005" s="77"/>
      <c r="M21005" s="77"/>
    </row>
    <row r="21006" ht="15.75" customHeight="1">
      <c r="A21006" s="79">
        <f t="shared" si="3"/>
        <v>63008</v>
      </c>
      <c r="H21006" s="77"/>
      <c r="I21006" s="77"/>
      <c r="J21006" s="77"/>
      <c r="K21006" s="77"/>
      <c r="L21006" s="77"/>
      <c r="M21006" s="77"/>
    </row>
    <row r="21007" ht="15.75" customHeight="1">
      <c r="A21007" s="79">
        <f t="shared" si="3"/>
        <v>63009</v>
      </c>
      <c r="H21007" s="77"/>
      <c r="I21007" s="77"/>
      <c r="J21007" s="77"/>
      <c r="K21007" s="77"/>
      <c r="L21007" s="77"/>
      <c r="M21007" s="77"/>
    </row>
    <row r="21008" ht="15.75" customHeight="1">
      <c r="A21008" s="79">
        <f t="shared" si="3"/>
        <v>63010</v>
      </c>
      <c r="H21008" s="77"/>
      <c r="I21008" s="77"/>
      <c r="J21008" s="77"/>
      <c r="K21008" s="77"/>
      <c r="L21008" s="77"/>
      <c r="M21008" s="77"/>
    </row>
    <row r="21009" ht="15.75" customHeight="1">
      <c r="A21009" s="79">
        <f t="shared" si="3"/>
        <v>63011</v>
      </c>
      <c r="H21009" s="77"/>
      <c r="I21009" s="77"/>
      <c r="J21009" s="77"/>
      <c r="K21009" s="77"/>
      <c r="L21009" s="77"/>
      <c r="M21009" s="77"/>
    </row>
    <row r="21010" ht="15.75" customHeight="1">
      <c r="A21010" s="79">
        <f t="shared" si="3"/>
        <v>63012</v>
      </c>
      <c r="H21010" s="77"/>
      <c r="I21010" s="77"/>
      <c r="J21010" s="77"/>
      <c r="K21010" s="77"/>
      <c r="L21010" s="77"/>
      <c r="M21010" s="77"/>
    </row>
    <row r="21011" ht="15.75" customHeight="1">
      <c r="A21011" s="79">
        <f t="shared" si="3"/>
        <v>63013</v>
      </c>
      <c r="H21011" s="77"/>
      <c r="I21011" s="77"/>
      <c r="J21011" s="77"/>
      <c r="K21011" s="77"/>
      <c r="L21011" s="77"/>
      <c r="M21011" s="77"/>
    </row>
    <row r="21012" ht="15.75" customHeight="1">
      <c r="A21012" s="79">
        <f t="shared" si="3"/>
        <v>63014</v>
      </c>
      <c r="H21012" s="77"/>
      <c r="I21012" s="77"/>
      <c r="J21012" s="77"/>
      <c r="K21012" s="77"/>
      <c r="L21012" s="77"/>
      <c r="M21012" s="77"/>
    </row>
    <row r="21013" ht="15.75" customHeight="1">
      <c r="A21013" s="79">
        <f t="shared" si="3"/>
        <v>63015</v>
      </c>
      <c r="H21013" s="77"/>
      <c r="I21013" s="77"/>
      <c r="J21013" s="77"/>
      <c r="K21013" s="77"/>
      <c r="L21013" s="77"/>
      <c r="M21013" s="77"/>
    </row>
    <row r="21014" ht="15.75" customHeight="1">
      <c r="A21014" s="79">
        <f t="shared" si="3"/>
        <v>63016</v>
      </c>
      <c r="H21014" s="77"/>
      <c r="I21014" s="77"/>
      <c r="J21014" s="77"/>
      <c r="K21014" s="77"/>
      <c r="L21014" s="77"/>
      <c r="M21014" s="77"/>
    </row>
    <row r="21015" ht="15.75" customHeight="1">
      <c r="A21015" s="79">
        <f t="shared" si="3"/>
        <v>63017</v>
      </c>
      <c r="H21015" s="77"/>
      <c r="I21015" s="77"/>
      <c r="J21015" s="77"/>
      <c r="K21015" s="77"/>
      <c r="L21015" s="77"/>
      <c r="M21015" s="77"/>
    </row>
    <row r="21016" ht="15.75" customHeight="1">
      <c r="A21016" s="79">
        <f t="shared" si="3"/>
        <v>63018</v>
      </c>
      <c r="H21016" s="77"/>
      <c r="I21016" s="77"/>
      <c r="J21016" s="77"/>
      <c r="K21016" s="77"/>
      <c r="L21016" s="77"/>
      <c r="M21016" s="77"/>
    </row>
    <row r="21017" ht="15.75" customHeight="1">
      <c r="A21017" s="79">
        <f t="shared" si="3"/>
        <v>63019</v>
      </c>
      <c r="H21017" s="77"/>
      <c r="I21017" s="77"/>
      <c r="J21017" s="77"/>
      <c r="K21017" s="77"/>
      <c r="L21017" s="77"/>
      <c r="M21017" s="77"/>
    </row>
    <row r="21018" ht="15.75" customHeight="1">
      <c r="A21018" s="79">
        <f t="shared" si="3"/>
        <v>63020</v>
      </c>
      <c r="H21018" s="77"/>
      <c r="I21018" s="77"/>
      <c r="J21018" s="77"/>
      <c r="K21018" s="77"/>
      <c r="L21018" s="77"/>
      <c r="M21018" s="77"/>
    </row>
    <row r="21019" ht="15.75" customHeight="1">
      <c r="A21019" s="79">
        <f t="shared" si="3"/>
        <v>63021</v>
      </c>
      <c r="H21019" s="77"/>
      <c r="I21019" s="77"/>
      <c r="J21019" s="77"/>
      <c r="K21019" s="77"/>
      <c r="L21019" s="77"/>
      <c r="M21019" s="77"/>
    </row>
    <row r="21020" ht="15.75" customHeight="1">
      <c r="A21020" s="79">
        <f t="shared" si="3"/>
        <v>63022</v>
      </c>
      <c r="H21020" s="77"/>
      <c r="I21020" s="77"/>
      <c r="J21020" s="77"/>
      <c r="K21020" s="77"/>
      <c r="L21020" s="77"/>
      <c r="M21020" s="77"/>
    </row>
    <row r="21021" ht="15.75" customHeight="1">
      <c r="A21021" s="79">
        <f t="shared" si="3"/>
        <v>63023</v>
      </c>
      <c r="H21021" s="77"/>
      <c r="I21021" s="77"/>
      <c r="J21021" s="77"/>
      <c r="K21021" s="77"/>
      <c r="L21021" s="77"/>
      <c r="M21021" s="77"/>
    </row>
    <row r="21022" ht="15.75" customHeight="1">
      <c r="A21022" s="79">
        <f t="shared" si="3"/>
        <v>63024</v>
      </c>
      <c r="H21022" s="77"/>
      <c r="I21022" s="77"/>
      <c r="J21022" s="77"/>
      <c r="K21022" s="77"/>
      <c r="L21022" s="77"/>
      <c r="M21022" s="77"/>
    </row>
    <row r="21023" ht="15.75" customHeight="1">
      <c r="A21023" s="79">
        <f t="shared" si="3"/>
        <v>63025</v>
      </c>
      <c r="H21023" s="77"/>
      <c r="I21023" s="77"/>
      <c r="J21023" s="77"/>
      <c r="K21023" s="77"/>
      <c r="L21023" s="77"/>
      <c r="M21023" s="77"/>
    </row>
    <row r="21024" ht="15.75" customHeight="1">
      <c r="A21024" s="79">
        <f t="shared" si="3"/>
        <v>63026</v>
      </c>
      <c r="H21024" s="77"/>
      <c r="I21024" s="77"/>
      <c r="J21024" s="77"/>
      <c r="K21024" s="77"/>
      <c r="L21024" s="77"/>
      <c r="M21024" s="77"/>
    </row>
    <row r="21025" ht="15.75" customHeight="1">
      <c r="A21025" s="79">
        <f t="shared" si="3"/>
        <v>63027</v>
      </c>
      <c r="H21025" s="77"/>
      <c r="I21025" s="77"/>
      <c r="J21025" s="77"/>
      <c r="K21025" s="77"/>
      <c r="L21025" s="77"/>
      <c r="M21025" s="77"/>
    </row>
    <row r="21026" ht="15.75" customHeight="1">
      <c r="A21026" s="79">
        <f t="shared" si="3"/>
        <v>63028</v>
      </c>
      <c r="H21026" s="77"/>
      <c r="I21026" s="77"/>
      <c r="J21026" s="77"/>
      <c r="K21026" s="77"/>
      <c r="L21026" s="77"/>
      <c r="M21026" s="77"/>
    </row>
    <row r="21027" ht="15.75" customHeight="1">
      <c r="A21027" s="79">
        <f t="shared" si="3"/>
        <v>63029</v>
      </c>
      <c r="H21027" s="77"/>
      <c r="I21027" s="77"/>
      <c r="J21027" s="77"/>
      <c r="K21027" s="77"/>
      <c r="L21027" s="77"/>
      <c r="M21027" s="77"/>
    </row>
    <row r="21028" ht="15.75" customHeight="1">
      <c r="A21028" s="79">
        <f t="shared" si="3"/>
        <v>63030</v>
      </c>
      <c r="H21028" s="77"/>
      <c r="I21028" s="77"/>
      <c r="J21028" s="77"/>
      <c r="K21028" s="77"/>
      <c r="L21028" s="77"/>
      <c r="M21028" s="77"/>
    </row>
    <row r="21029" ht="15.75" customHeight="1">
      <c r="A21029" s="79">
        <f t="shared" si="3"/>
        <v>63031</v>
      </c>
      <c r="H21029" s="77"/>
      <c r="I21029" s="77"/>
      <c r="J21029" s="77"/>
      <c r="K21029" s="77"/>
      <c r="L21029" s="77"/>
      <c r="M21029" s="77"/>
    </row>
    <row r="21030" ht="15.75" customHeight="1">
      <c r="A21030" s="79">
        <f t="shared" si="3"/>
        <v>63032</v>
      </c>
      <c r="H21030" s="77"/>
      <c r="I21030" s="77"/>
      <c r="J21030" s="77"/>
      <c r="K21030" s="77"/>
      <c r="L21030" s="77"/>
      <c r="M21030" s="77"/>
    </row>
    <row r="21031" ht="15.75" customHeight="1">
      <c r="A21031" s="79">
        <f t="shared" si="3"/>
        <v>63033</v>
      </c>
      <c r="H21031" s="77"/>
      <c r="I21031" s="77"/>
      <c r="J21031" s="77"/>
      <c r="K21031" s="77"/>
      <c r="L21031" s="77"/>
      <c r="M21031" s="77"/>
    </row>
    <row r="21032" ht="15.75" customHeight="1">
      <c r="A21032" s="79">
        <f t="shared" si="3"/>
        <v>63034</v>
      </c>
      <c r="H21032" s="77"/>
      <c r="I21032" s="77"/>
      <c r="J21032" s="77"/>
      <c r="K21032" s="77"/>
      <c r="L21032" s="77"/>
      <c r="M21032" s="77"/>
    </row>
    <row r="21033" ht="15.75" customHeight="1">
      <c r="A21033" s="79">
        <f t="shared" si="3"/>
        <v>63035</v>
      </c>
      <c r="H21033" s="77"/>
      <c r="I21033" s="77"/>
      <c r="J21033" s="77"/>
      <c r="K21033" s="77"/>
      <c r="L21033" s="77"/>
      <c r="M21033" s="77"/>
    </row>
    <row r="21034" ht="15.75" customHeight="1">
      <c r="A21034" s="79">
        <f t="shared" si="3"/>
        <v>63036</v>
      </c>
      <c r="H21034" s="77"/>
      <c r="I21034" s="77"/>
      <c r="J21034" s="77"/>
      <c r="K21034" s="77"/>
      <c r="L21034" s="77"/>
      <c r="M21034" s="77"/>
    </row>
    <row r="21035" ht="15.75" customHeight="1">
      <c r="A21035" s="79">
        <f t="shared" si="3"/>
        <v>63037</v>
      </c>
      <c r="H21035" s="77"/>
      <c r="I21035" s="77"/>
      <c r="J21035" s="77"/>
      <c r="K21035" s="77"/>
      <c r="L21035" s="77"/>
      <c r="M21035" s="77"/>
    </row>
    <row r="21036" ht="15.75" customHeight="1">
      <c r="A21036" s="79">
        <f t="shared" si="3"/>
        <v>63038</v>
      </c>
      <c r="H21036" s="77"/>
      <c r="I21036" s="77"/>
      <c r="J21036" s="77"/>
      <c r="K21036" s="77"/>
      <c r="L21036" s="77"/>
      <c r="M21036" s="77"/>
    </row>
    <row r="21037" ht="15.75" customHeight="1">
      <c r="A21037" s="79">
        <f t="shared" si="3"/>
        <v>63039</v>
      </c>
      <c r="H21037" s="77"/>
      <c r="I21037" s="77"/>
      <c r="J21037" s="77"/>
      <c r="K21037" s="77"/>
      <c r="L21037" s="77"/>
      <c r="M21037" s="77"/>
    </row>
    <row r="21038" ht="15.75" customHeight="1">
      <c r="A21038" s="79">
        <f t="shared" si="3"/>
        <v>63040</v>
      </c>
      <c r="H21038" s="77"/>
      <c r="I21038" s="77"/>
      <c r="J21038" s="77"/>
      <c r="K21038" s="77"/>
      <c r="L21038" s="77"/>
      <c r="M21038" s="77"/>
    </row>
    <row r="21039" ht="15.75" customHeight="1">
      <c r="A21039" s="79">
        <f t="shared" si="3"/>
        <v>63041</v>
      </c>
      <c r="H21039" s="77"/>
      <c r="I21039" s="77"/>
      <c r="J21039" s="77"/>
      <c r="K21039" s="77"/>
      <c r="L21039" s="77"/>
      <c r="M21039" s="77"/>
    </row>
    <row r="21040" ht="15.75" customHeight="1">
      <c r="A21040" s="79">
        <f t="shared" si="3"/>
        <v>63042</v>
      </c>
      <c r="H21040" s="77"/>
      <c r="I21040" s="77"/>
      <c r="J21040" s="77"/>
      <c r="K21040" s="77"/>
      <c r="L21040" s="77"/>
      <c r="M21040" s="77"/>
    </row>
    <row r="21041" ht="15.75" customHeight="1">
      <c r="A21041" s="79">
        <f t="shared" si="3"/>
        <v>63043</v>
      </c>
      <c r="H21041" s="77"/>
      <c r="I21041" s="77"/>
      <c r="J21041" s="77"/>
      <c r="K21041" s="77"/>
      <c r="L21041" s="77"/>
      <c r="M21041" s="77"/>
    </row>
    <row r="21042" ht="15.75" customHeight="1">
      <c r="A21042" s="79">
        <f t="shared" si="3"/>
        <v>63044</v>
      </c>
      <c r="H21042" s="77"/>
      <c r="I21042" s="77"/>
      <c r="J21042" s="77"/>
      <c r="K21042" s="77"/>
      <c r="L21042" s="77"/>
      <c r="M21042" s="77"/>
    </row>
    <row r="21043" ht="15.75" customHeight="1">
      <c r="A21043" s="79">
        <f t="shared" si="3"/>
        <v>63045</v>
      </c>
      <c r="H21043" s="77"/>
      <c r="I21043" s="77"/>
      <c r="J21043" s="77"/>
      <c r="K21043" s="77"/>
      <c r="L21043" s="77"/>
      <c r="M21043" s="77"/>
    </row>
    <row r="21044" ht="15.75" customHeight="1">
      <c r="A21044" s="79">
        <f t="shared" si="3"/>
        <v>63046</v>
      </c>
      <c r="H21044" s="77"/>
      <c r="I21044" s="77"/>
      <c r="J21044" s="77"/>
      <c r="K21044" s="77"/>
      <c r="L21044" s="77"/>
      <c r="M21044" s="77"/>
    </row>
    <row r="21045" ht="15.75" customHeight="1">
      <c r="A21045" s="79">
        <f t="shared" si="3"/>
        <v>63047</v>
      </c>
      <c r="H21045" s="77"/>
      <c r="I21045" s="77"/>
      <c r="J21045" s="77"/>
      <c r="K21045" s="77"/>
      <c r="L21045" s="77"/>
      <c r="M21045" s="77"/>
    </row>
    <row r="21046" ht="15.75" customHeight="1">
      <c r="A21046" s="79">
        <f t="shared" si="3"/>
        <v>63048</v>
      </c>
      <c r="H21046" s="77"/>
      <c r="I21046" s="77"/>
      <c r="J21046" s="77"/>
      <c r="K21046" s="77"/>
      <c r="L21046" s="77"/>
      <c r="M21046" s="77"/>
    </row>
    <row r="21047" ht="15.75" customHeight="1">
      <c r="A21047" s="79">
        <f t="shared" si="3"/>
        <v>63049</v>
      </c>
      <c r="H21047" s="77"/>
      <c r="I21047" s="77"/>
      <c r="J21047" s="77"/>
      <c r="K21047" s="77"/>
      <c r="L21047" s="77"/>
      <c r="M21047" s="77"/>
    </row>
    <row r="21048" ht="15.75" customHeight="1">
      <c r="A21048" s="79">
        <f t="shared" si="3"/>
        <v>63050</v>
      </c>
      <c r="H21048" s="77"/>
      <c r="I21048" s="77"/>
      <c r="J21048" s="77"/>
      <c r="K21048" s="77"/>
      <c r="L21048" s="77"/>
      <c r="M21048" s="77"/>
    </row>
    <row r="21049" ht="15.75" customHeight="1">
      <c r="A21049" s="79">
        <f t="shared" si="3"/>
        <v>63051</v>
      </c>
      <c r="H21049" s="77"/>
      <c r="I21049" s="77"/>
      <c r="J21049" s="77"/>
      <c r="K21049" s="77"/>
      <c r="L21049" s="77"/>
      <c r="M21049" s="77"/>
    </row>
    <row r="21050" ht="15.75" customHeight="1">
      <c r="A21050" s="79">
        <f t="shared" si="3"/>
        <v>63052</v>
      </c>
      <c r="H21050" s="77"/>
      <c r="I21050" s="77"/>
      <c r="J21050" s="77"/>
      <c r="K21050" s="77"/>
      <c r="L21050" s="77"/>
      <c r="M21050" s="77"/>
    </row>
    <row r="21051" ht="15.75" customHeight="1">
      <c r="A21051" s="79">
        <f t="shared" si="3"/>
        <v>63053</v>
      </c>
      <c r="H21051" s="77"/>
      <c r="I21051" s="77"/>
      <c r="J21051" s="77"/>
      <c r="K21051" s="77"/>
      <c r="L21051" s="77"/>
      <c r="M21051" s="77"/>
    </row>
    <row r="21052" ht="15.75" customHeight="1">
      <c r="A21052" s="79">
        <f t="shared" si="3"/>
        <v>63054</v>
      </c>
      <c r="H21052" s="77"/>
      <c r="I21052" s="77"/>
      <c r="J21052" s="77"/>
      <c r="K21052" s="77"/>
      <c r="L21052" s="77"/>
      <c r="M21052" s="77"/>
    </row>
    <row r="21053" ht="15.75" customHeight="1">
      <c r="A21053" s="79">
        <f t="shared" si="3"/>
        <v>63055</v>
      </c>
      <c r="H21053" s="77"/>
      <c r="I21053" s="77"/>
      <c r="J21053" s="77"/>
      <c r="K21053" s="77"/>
      <c r="L21053" s="77"/>
      <c r="M21053" s="77"/>
    </row>
    <row r="21054" ht="15.75" customHeight="1">
      <c r="A21054" s="79">
        <f t="shared" si="3"/>
        <v>63056</v>
      </c>
      <c r="H21054" s="77"/>
      <c r="I21054" s="77"/>
      <c r="J21054" s="77"/>
      <c r="K21054" s="77"/>
      <c r="L21054" s="77"/>
      <c r="M21054" s="77"/>
    </row>
    <row r="21055" ht="15.75" customHeight="1">
      <c r="A21055" s="79">
        <f t="shared" si="3"/>
        <v>63057</v>
      </c>
      <c r="H21055" s="77"/>
      <c r="I21055" s="77"/>
      <c r="J21055" s="77"/>
      <c r="K21055" s="77"/>
      <c r="L21055" s="77"/>
      <c r="M21055" s="77"/>
    </row>
    <row r="21056" ht="15.75" customHeight="1">
      <c r="A21056" s="79">
        <f t="shared" si="3"/>
        <v>63058</v>
      </c>
      <c r="H21056" s="77"/>
      <c r="I21056" s="77"/>
      <c r="J21056" s="77"/>
      <c r="K21056" s="77"/>
      <c r="L21056" s="77"/>
      <c r="M21056" s="77"/>
    </row>
    <row r="21057" ht="15.75" customHeight="1">
      <c r="A21057" s="79">
        <f t="shared" si="3"/>
        <v>63059</v>
      </c>
      <c r="H21057" s="77"/>
      <c r="I21057" s="77"/>
      <c r="J21057" s="77"/>
      <c r="K21057" s="77"/>
      <c r="L21057" s="77"/>
      <c r="M21057" s="77"/>
    </row>
    <row r="21058" ht="15.75" customHeight="1">
      <c r="A21058" s="79">
        <f t="shared" si="3"/>
        <v>63060</v>
      </c>
      <c r="H21058" s="77"/>
      <c r="I21058" s="77"/>
      <c r="J21058" s="77"/>
      <c r="K21058" s="77"/>
      <c r="L21058" s="77"/>
      <c r="M21058" s="77"/>
    </row>
    <row r="21059" ht="15.75" customHeight="1">
      <c r="A21059" s="79">
        <f t="shared" si="3"/>
        <v>63061</v>
      </c>
      <c r="H21059" s="77"/>
      <c r="I21059" s="77"/>
      <c r="J21059" s="77"/>
      <c r="K21059" s="77"/>
      <c r="L21059" s="77"/>
      <c r="M21059" s="77"/>
    </row>
    <row r="21060" ht="15.75" customHeight="1">
      <c r="A21060" s="79">
        <f t="shared" si="3"/>
        <v>63062</v>
      </c>
      <c r="H21060" s="77"/>
      <c r="I21060" s="77"/>
      <c r="J21060" s="77"/>
      <c r="K21060" s="77"/>
      <c r="L21060" s="77"/>
      <c r="M21060" s="77"/>
    </row>
    <row r="21061" ht="15.75" customHeight="1">
      <c r="A21061" s="79">
        <f t="shared" si="3"/>
        <v>63063</v>
      </c>
      <c r="H21061" s="77"/>
      <c r="I21061" s="77"/>
      <c r="J21061" s="77"/>
      <c r="K21061" s="77"/>
      <c r="L21061" s="77"/>
      <c r="M21061" s="77"/>
    </row>
    <row r="21062" ht="15.75" customHeight="1">
      <c r="A21062" s="79">
        <f t="shared" si="3"/>
        <v>63064</v>
      </c>
      <c r="H21062" s="77"/>
      <c r="I21062" s="77"/>
      <c r="J21062" s="77"/>
      <c r="K21062" s="77"/>
      <c r="L21062" s="77"/>
      <c r="M21062" s="77"/>
    </row>
    <row r="21063" ht="15.75" customHeight="1">
      <c r="A21063" s="79">
        <f t="shared" si="3"/>
        <v>63065</v>
      </c>
      <c r="H21063" s="77"/>
      <c r="I21063" s="77"/>
      <c r="J21063" s="77"/>
      <c r="K21063" s="77"/>
      <c r="L21063" s="77"/>
      <c r="M21063" s="77"/>
    </row>
    <row r="21064" ht="15.75" customHeight="1">
      <c r="A21064" s="79">
        <f t="shared" si="3"/>
        <v>63066</v>
      </c>
      <c r="H21064" s="77"/>
      <c r="I21064" s="77"/>
      <c r="J21064" s="77"/>
      <c r="K21064" s="77"/>
      <c r="L21064" s="77"/>
      <c r="M21064" s="77"/>
    </row>
    <row r="21065" ht="15.75" customHeight="1">
      <c r="A21065" s="79">
        <f t="shared" si="3"/>
        <v>63067</v>
      </c>
      <c r="H21065" s="77"/>
      <c r="I21065" s="77"/>
      <c r="J21065" s="77"/>
      <c r="K21065" s="77"/>
      <c r="L21065" s="77"/>
      <c r="M21065" s="77"/>
    </row>
    <row r="21066" ht="15.75" customHeight="1">
      <c r="A21066" s="79">
        <f t="shared" si="3"/>
        <v>63068</v>
      </c>
      <c r="H21066" s="77"/>
      <c r="I21066" s="77"/>
      <c r="J21066" s="77"/>
      <c r="K21066" s="77"/>
      <c r="L21066" s="77"/>
      <c r="M21066" s="77"/>
    </row>
    <row r="21067" ht="15.75" customHeight="1">
      <c r="A21067" s="79">
        <f t="shared" si="3"/>
        <v>63069</v>
      </c>
      <c r="H21067" s="77"/>
      <c r="I21067" s="77"/>
      <c r="J21067" s="77"/>
      <c r="K21067" s="77"/>
      <c r="L21067" s="77"/>
      <c r="M21067" s="77"/>
    </row>
    <row r="21068" ht="15.75" customHeight="1">
      <c r="A21068" s="79">
        <f t="shared" si="3"/>
        <v>63070</v>
      </c>
      <c r="H21068" s="77"/>
      <c r="I21068" s="77"/>
      <c r="J21068" s="77"/>
      <c r="K21068" s="77"/>
      <c r="L21068" s="77"/>
      <c r="M21068" s="77"/>
    </row>
    <row r="21069" ht="15.75" customHeight="1">
      <c r="A21069" s="79">
        <f t="shared" si="3"/>
        <v>63071</v>
      </c>
      <c r="H21069" s="77"/>
      <c r="I21069" s="77"/>
      <c r="J21069" s="77"/>
      <c r="K21069" s="77"/>
      <c r="L21069" s="77"/>
      <c r="M21069" s="77"/>
    </row>
    <row r="21070" ht="15.75" customHeight="1">
      <c r="A21070" s="79">
        <f t="shared" si="3"/>
        <v>63072</v>
      </c>
      <c r="H21070" s="77"/>
      <c r="I21070" s="77"/>
      <c r="J21070" s="77"/>
      <c r="K21070" s="77"/>
      <c r="L21070" s="77"/>
      <c r="M21070" s="77"/>
    </row>
    <row r="21071" ht="15.75" customHeight="1">
      <c r="A21071" s="79">
        <f t="shared" si="3"/>
        <v>63073</v>
      </c>
      <c r="H21071" s="77"/>
      <c r="I21071" s="77"/>
      <c r="J21071" s="77"/>
      <c r="K21071" s="77"/>
      <c r="L21071" s="77"/>
      <c r="M21071" s="77"/>
    </row>
    <row r="21072" ht="15.75" customHeight="1">
      <c r="A21072" s="79">
        <f t="shared" si="3"/>
        <v>63074</v>
      </c>
      <c r="H21072" s="77"/>
      <c r="I21072" s="77"/>
      <c r="J21072" s="77"/>
      <c r="K21072" s="77"/>
      <c r="L21072" s="77"/>
      <c r="M21072" s="77"/>
    </row>
    <row r="21073" ht="15.75" customHeight="1">
      <c r="A21073" s="79">
        <f t="shared" si="3"/>
        <v>63075</v>
      </c>
      <c r="H21073" s="77"/>
      <c r="I21073" s="77"/>
      <c r="J21073" s="77"/>
      <c r="K21073" s="77"/>
      <c r="L21073" s="77"/>
      <c r="M21073" s="77"/>
    </row>
    <row r="21074" ht="15.75" customHeight="1">
      <c r="A21074" s="79">
        <f t="shared" si="3"/>
        <v>63076</v>
      </c>
      <c r="H21074" s="77"/>
      <c r="I21074" s="77"/>
      <c r="J21074" s="77"/>
      <c r="K21074" s="77"/>
      <c r="L21074" s="77"/>
      <c r="M21074" s="77"/>
    </row>
    <row r="21075" ht="15.75" customHeight="1">
      <c r="A21075" s="79">
        <f t="shared" si="3"/>
        <v>63077</v>
      </c>
      <c r="H21075" s="77"/>
      <c r="I21075" s="77"/>
      <c r="J21075" s="77"/>
      <c r="K21075" s="77"/>
      <c r="L21075" s="77"/>
      <c r="M21075" s="77"/>
    </row>
    <row r="21076" ht="15.75" customHeight="1">
      <c r="A21076" s="79">
        <f t="shared" si="3"/>
        <v>63078</v>
      </c>
      <c r="H21076" s="77"/>
      <c r="I21076" s="77"/>
      <c r="J21076" s="77"/>
      <c r="K21076" s="77"/>
      <c r="L21076" s="77"/>
      <c r="M21076" s="77"/>
    </row>
    <row r="21077" ht="15.75" customHeight="1">
      <c r="A21077" s="79">
        <f t="shared" si="3"/>
        <v>63079</v>
      </c>
      <c r="H21077" s="77"/>
      <c r="I21077" s="77"/>
      <c r="J21077" s="77"/>
      <c r="K21077" s="77"/>
      <c r="L21077" s="77"/>
      <c r="M21077" s="77"/>
    </row>
    <row r="21078" ht="15.75" customHeight="1">
      <c r="A21078" s="79">
        <f t="shared" si="3"/>
        <v>63080</v>
      </c>
      <c r="H21078" s="77"/>
      <c r="I21078" s="77"/>
      <c r="J21078" s="77"/>
      <c r="K21078" s="77"/>
      <c r="L21078" s="77"/>
      <c r="M21078" s="77"/>
    </row>
    <row r="21079" ht="15.75" customHeight="1">
      <c r="A21079" s="79">
        <f t="shared" si="3"/>
        <v>63081</v>
      </c>
      <c r="H21079" s="77"/>
      <c r="I21079" s="77"/>
      <c r="J21079" s="77"/>
      <c r="K21079" s="77"/>
      <c r="L21079" s="77"/>
      <c r="M21079" s="77"/>
    </row>
    <row r="21080" ht="15.75" customHeight="1">
      <c r="A21080" s="79">
        <f t="shared" si="3"/>
        <v>63082</v>
      </c>
      <c r="H21080" s="77"/>
      <c r="I21080" s="77"/>
      <c r="J21080" s="77"/>
      <c r="K21080" s="77"/>
      <c r="L21080" s="77"/>
      <c r="M21080" s="77"/>
    </row>
    <row r="21081" ht="15.75" customHeight="1">
      <c r="A21081" s="79">
        <f t="shared" si="3"/>
        <v>63083</v>
      </c>
      <c r="H21081" s="77"/>
      <c r="I21081" s="77"/>
      <c r="J21081" s="77"/>
      <c r="K21081" s="77"/>
      <c r="L21081" s="77"/>
      <c r="M21081" s="77"/>
    </row>
    <row r="21082" ht="15.75" customHeight="1">
      <c r="A21082" s="79">
        <f t="shared" si="3"/>
        <v>63084</v>
      </c>
      <c r="H21082" s="77"/>
      <c r="I21082" s="77"/>
      <c r="J21082" s="77"/>
      <c r="K21082" s="77"/>
      <c r="L21082" s="77"/>
      <c r="M21082" s="77"/>
    </row>
    <row r="21083" ht="15.75" customHeight="1">
      <c r="A21083" s="79">
        <f t="shared" si="3"/>
        <v>63085</v>
      </c>
      <c r="H21083" s="77"/>
      <c r="I21083" s="77"/>
      <c r="J21083" s="77"/>
      <c r="K21083" s="77"/>
      <c r="L21083" s="77"/>
      <c r="M21083" s="77"/>
    </row>
    <row r="21084" ht="15.75" customHeight="1">
      <c r="A21084" s="79">
        <f t="shared" si="3"/>
        <v>63086</v>
      </c>
      <c r="H21084" s="77"/>
      <c r="I21084" s="77"/>
      <c r="J21084" s="77"/>
      <c r="K21084" s="77"/>
      <c r="L21084" s="77"/>
      <c r="M21084" s="77"/>
    </row>
    <row r="21085" ht="15.75" customHeight="1">
      <c r="A21085" s="79">
        <f t="shared" si="3"/>
        <v>63087</v>
      </c>
      <c r="H21085" s="77"/>
      <c r="I21085" s="77"/>
      <c r="J21085" s="77"/>
      <c r="K21085" s="77"/>
      <c r="L21085" s="77"/>
      <c r="M21085" s="77"/>
    </row>
    <row r="21086" ht="15.75" customHeight="1">
      <c r="A21086" s="79">
        <f t="shared" si="3"/>
        <v>63088</v>
      </c>
      <c r="H21086" s="77"/>
      <c r="I21086" s="77"/>
      <c r="J21086" s="77"/>
      <c r="K21086" s="77"/>
      <c r="L21086" s="77"/>
      <c r="M21086" s="77"/>
    </row>
    <row r="21087" ht="15.75" customHeight="1">
      <c r="A21087" s="79">
        <f t="shared" si="3"/>
        <v>63089</v>
      </c>
      <c r="H21087" s="77"/>
      <c r="I21087" s="77"/>
      <c r="J21087" s="77"/>
      <c r="K21087" s="77"/>
      <c r="L21087" s="77"/>
      <c r="M21087" s="77"/>
    </row>
    <row r="21088" ht="15.75" customHeight="1">
      <c r="A21088" s="79">
        <f t="shared" si="3"/>
        <v>63090</v>
      </c>
      <c r="H21088" s="77"/>
      <c r="I21088" s="77"/>
      <c r="J21088" s="77"/>
      <c r="K21088" s="77"/>
      <c r="L21088" s="77"/>
      <c r="M21088" s="77"/>
    </row>
    <row r="21089" ht="15.75" customHeight="1">
      <c r="A21089" s="79">
        <f t="shared" si="3"/>
        <v>63091</v>
      </c>
      <c r="H21089" s="77"/>
      <c r="I21089" s="77"/>
      <c r="J21089" s="77"/>
      <c r="K21089" s="77"/>
      <c r="L21089" s="77"/>
      <c r="M21089" s="77"/>
    </row>
    <row r="21090" ht="15.75" customHeight="1">
      <c r="A21090" s="79">
        <f t="shared" si="3"/>
        <v>63092</v>
      </c>
      <c r="H21090" s="77"/>
      <c r="I21090" s="77"/>
      <c r="J21090" s="77"/>
      <c r="K21090" s="77"/>
      <c r="L21090" s="77"/>
      <c r="M21090" s="77"/>
    </row>
    <row r="21091" ht="15.75" customHeight="1">
      <c r="A21091" s="79">
        <f t="shared" si="3"/>
        <v>63093</v>
      </c>
      <c r="H21091" s="77"/>
      <c r="I21091" s="77"/>
      <c r="J21091" s="77"/>
      <c r="K21091" s="77"/>
      <c r="L21091" s="77"/>
      <c r="M21091" s="77"/>
    </row>
    <row r="21092" ht="15.75" customHeight="1">
      <c r="A21092" s="79">
        <f t="shared" si="3"/>
        <v>63094</v>
      </c>
      <c r="H21092" s="77"/>
      <c r="I21092" s="77"/>
      <c r="J21092" s="77"/>
      <c r="K21092" s="77"/>
      <c r="L21092" s="77"/>
      <c r="M21092" s="77"/>
    </row>
    <row r="21093" ht="15.75" customHeight="1">
      <c r="A21093" s="79">
        <f t="shared" si="3"/>
        <v>63095</v>
      </c>
      <c r="H21093" s="77"/>
      <c r="I21093" s="77"/>
      <c r="J21093" s="77"/>
      <c r="K21093" s="77"/>
      <c r="L21093" s="77"/>
      <c r="M21093" s="77"/>
    </row>
    <row r="21094" ht="15.75" customHeight="1">
      <c r="A21094" s="79">
        <f t="shared" si="3"/>
        <v>63096</v>
      </c>
      <c r="H21094" s="77"/>
      <c r="I21094" s="77"/>
      <c r="J21094" s="77"/>
      <c r="K21094" s="77"/>
      <c r="L21094" s="77"/>
      <c r="M21094" s="77"/>
    </row>
    <row r="21095" ht="15.75" customHeight="1">
      <c r="A21095" s="79">
        <f t="shared" si="3"/>
        <v>63097</v>
      </c>
      <c r="H21095" s="77"/>
      <c r="I21095" s="77"/>
      <c r="J21095" s="77"/>
      <c r="K21095" s="77"/>
      <c r="L21095" s="77"/>
      <c r="M21095" s="77"/>
    </row>
    <row r="21096" ht="15.75" customHeight="1">
      <c r="A21096" s="79">
        <f t="shared" si="3"/>
        <v>63098</v>
      </c>
      <c r="H21096" s="77"/>
      <c r="I21096" s="77"/>
      <c r="J21096" s="77"/>
      <c r="K21096" s="77"/>
      <c r="L21096" s="77"/>
      <c r="M21096" s="77"/>
    </row>
    <row r="21097" ht="15.75" customHeight="1">
      <c r="A21097" s="79">
        <f t="shared" si="3"/>
        <v>63099</v>
      </c>
      <c r="H21097" s="77"/>
      <c r="I21097" s="77"/>
      <c r="J21097" s="77"/>
      <c r="K21097" s="77"/>
      <c r="L21097" s="77"/>
      <c r="M21097" s="77"/>
    </row>
    <row r="21098" ht="15.75" customHeight="1">
      <c r="A21098" s="79">
        <f t="shared" si="3"/>
        <v>63100</v>
      </c>
      <c r="H21098" s="77"/>
      <c r="I21098" s="77"/>
      <c r="J21098" s="77"/>
      <c r="K21098" s="77"/>
      <c r="L21098" s="77"/>
      <c r="M21098" s="77"/>
    </row>
    <row r="21099" ht="15.75" customHeight="1">
      <c r="A21099" s="79">
        <f t="shared" si="3"/>
        <v>63101</v>
      </c>
      <c r="H21099" s="77"/>
      <c r="I21099" s="77"/>
      <c r="J21099" s="77"/>
      <c r="K21099" s="77"/>
      <c r="L21099" s="77"/>
      <c r="M21099" s="77"/>
    </row>
    <row r="21100" ht="15.75" customHeight="1">
      <c r="A21100" s="79">
        <f t="shared" si="3"/>
        <v>63102</v>
      </c>
      <c r="H21100" s="77"/>
      <c r="I21100" s="77"/>
      <c r="J21100" s="77"/>
      <c r="K21100" s="77"/>
      <c r="L21100" s="77"/>
      <c r="M21100" s="77"/>
    </row>
    <row r="21101" ht="15.75" customHeight="1">
      <c r="A21101" s="79">
        <f t="shared" si="3"/>
        <v>63103</v>
      </c>
      <c r="H21101" s="77"/>
      <c r="I21101" s="77"/>
      <c r="J21101" s="77"/>
      <c r="K21101" s="77"/>
      <c r="L21101" s="77"/>
      <c r="M21101" s="77"/>
    </row>
    <row r="21102" ht="15.75" customHeight="1">
      <c r="A21102" s="79">
        <f t="shared" si="3"/>
        <v>63104</v>
      </c>
      <c r="H21102" s="77"/>
      <c r="I21102" s="77"/>
      <c r="J21102" s="77"/>
      <c r="K21102" s="77"/>
      <c r="L21102" s="77"/>
      <c r="M21102" s="77"/>
    </row>
    <row r="21103" ht="15.75" customHeight="1">
      <c r="A21103" s="79">
        <f t="shared" si="3"/>
        <v>63105</v>
      </c>
      <c r="H21103" s="77"/>
      <c r="I21103" s="77"/>
      <c r="J21103" s="77"/>
      <c r="K21103" s="77"/>
      <c r="L21103" s="77"/>
      <c r="M21103" s="77"/>
    </row>
    <row r="21104" ht="15.75" customHeight="1">
      <c r="A21104" s="79">
        <f t="shared" si="3"/>
        <v>63106</v>
      </c>
      <c r="H21104" s="77"/>
      <c r="I21104" s="77"/>
      <c r="J21104" s="77"/>
      <c r="K21104" s="77"/>
      <c r="L21104" s="77"/>
      <c r="M21104" s="77"/>
    </row>
    <row r="21105" ht="15.75" customHeight="1">
      <c r="A21105" s="79">
        <f t="shared" si="3"/>
        <v>63107</v>
      </c>
      <c r="H21105" s="77"/>
      <c r="I21105" s="77"/>
      <c r="J21105" s="77"/>
      <c r="K21105" s="77"/>
      <c r="L21105" s="77"/>
      <c r="M21105" s="77"/>
    </row>
    <row r="21106" ht="15.75" customHeight="1">
      <c r="A21106" s="79">
        <f t="shared" si="3"/>
        <v>63108</v>
      </c>
      <c r="H21106" s="77"/>
      <c r="I21106" s="77"/>
      <c r="J21106" s="77"/>
      <c r="K21106" s="77"/>
      <c r="L21106" s="77"/>
      <c r="M21106" s="77"/>
    </row>
    <row r="21107" ht="15.75" customHeight="1">
      <c r="A21107" s="79">
        <f t="shared" si="3"/>
        <v>63109</v>
      </c>
      <c r="H21107" s="77"/>
      <c r="I21107" s="77"/>
      <c r="J21107" s="77"/>
      <c r="K21107" s="77"/>
      <c r="L21107" s="77"/>
      <c r="M21107" s="77"/>
    </row>
    <row r="21108" ht="15.75" customHeight="1">
      <c r="A21108" s="79">
        <f t="shared" si="3"/>
        <v>63110</v>
      </c>
      <c r="H21108" s="77"/>
      <c r="I21108" s="77"/>
      <c r="J21108" s="77"/>
      <c r="K21108" s="77"/>
      <c r="L21108" s="77"/>
      <c r="M21108" s="77"/>
    </row>
    <row r="21109" ht="15.75" customHeight="1">
      <c r="A21109" s="79">
        <f t="shared" si="3"/>
        <v>63111</v>
      </c>
      <c r="H21109" s="77"/>
      <c r="I21109" s="77"/>
      <c r="J21109" s="77"/>
      <c r="K21109" s="77"/>
      <c r="L21109" s="77"/>
      <c r="M21109" s="77"/>
    </row>
    <row r="21110" ht="15.75" customHeight="1">
      <c r="A21110" s="79">
        <f t="shared" si="3"/>
        <v>63112</v>
      </c>
      <c r="H21110" s="77"/>
      <c r="I21110" s="77"/>
      <c r="J21110" s="77"/>
      <c r="K21110" s="77"/>
      <c r="L21110" s="77"/>
      <c r="M21110" s="77"/>
    </row>
    <row r="21111" ht="15.75" customHeight="1">
      <c r="A21111" s="79">
        <f t="shared" si="3"/>
        <v>63113</v>
      </c>
      <c r="H21111" s="77"/>
      <c r="I21111" s="77"/>
      <c r="J21111" s="77"/>
      <c r="K21111" s="77"/>
      <c r="L21111" s="77"/>
      <c r="M21111" s="77"/>
    </row>
    <row r="21112" ht="15.75" customHeight="1">
      <c r="A21112" s="79">
        <f t="shared" si="3"/>
        <v>63114</v>
      </c>
      <c r="H21112" s="77"/>
      <c r="I21112" s="77"/>
      <c r="J21112" s="77"/>
      <c r="K21112" s="77"/>
      <c r="L21112" s="77"/>
      <c r="M21112" s="77"/>
    </row>
    <row r="21113" ht="15.75" customHeight="1">
      <c r="A21113" s="79">
        <f t="shared" si="3"/>
        <v>63115</v>
      </c>
      <c r="H21113" s="77"/>
      <c r="I21113" s="77"/>
      <c r="J21113" s="77"/>
      <c r="K21113" s="77"/>
      <c r="L21113" s="77"/>
      <c r="M21113" s="77"/>
    </row>
    <row r="21114" ht="15.75" customHeight="1">
      <c r="A21114" s="79">
        <f t="shared" si="3"/>
        <v>63116</v>
      </c>
      <c r="H21114" s="77"/>
      <c r="I21114" s="77"/>
      <c r="J21114" s="77"/>
      <c r="K21114" s="77"/>
      <c r="L21114" s="77"/>
      <c r="M21114" s="77"/>
    </row>
    <row r="21115" ht="15.75" customHeight="1">
      <c r="A21115" s="79">
        <f t="shared" si="3"/>
        <v>63117</v>
      </c>
      <c r="H21115" s="77"/>
      <c r="I21115" s="77"/>
      <c r="J21115" s="77"/>
      <c r="K21115" s="77"/>
      <c r="L21115" s="77"/>
      <c r="M21115" s="77"/>
    </row>
    <row r="21116" ht="15.75" customHeight="1">
      <c r="A21116" s="79">
        <f t="shared" si="3"/>
        <v>63118</v>
      </c>
      <c r="H21116" s="77"/>
      <c r="I21116" s="77"/>
      <c r="J21116" s="77"/>
      <c r="K21116" s="77"/>
      <c r="L21116" s="77"/>
      <c r="M21116" s="77"/>
    </row>
    <row r="21117" ht="15.75" customHeight="1">
      <c r="A21117" s="79">
        <f t="shared" si="3"/>
        <v>63119</v>
      </c>
      <c r="H21117" s="77"/>
      <c r="I21117" s="77"/>
      <c r="J21117" s="77"/>
      <c r="K21117" s="77"/>
      <c r="L21117" s="77"/>
      <c r="M21117" s="77"/>
    </row>
    <row r="21118" ht="15.75" customHeight="1">
      <c r="A21118" s="79">
        <f t="shared" si="3"/>
        <v>63120</v>
      </c>
      <c r="H21118" s="77"/>
      <c r="I21118" s="77"/>
      <c r="J21118" s="77"/>
      <c r="K21118" s="77"/>
      <c r="L21118" s="77"/>
      <c r="M21118" s="77"/>
    </row>
    <row r="21119" ht="15.75" customHeight="1">
      <c r="A21119" s="79">
        <f t="shared" si="3"/>
        <v>63121</v>
      </c>
      <c r="H21119" s="77"/>
      <c r="I21119" s="77"/>
      <c r="J21119" s="77"/>
      <c r="K21119" s="77"/>
      <c r="L21119" s="77"/>
      <c r="M21119" s="77"/>
    </row>
    <row r="21120" ht="15.75" customHeight="1">
      <c r="A21120" s="79">
        <f t="shared" si="3"/>
        <v>63122</v>
      </c>
      <c r="H21120" s="77"/>
      <c r="I21120" s="77"/>
      <c r="J21120" s="77"/>
      <c r="K21120" s="77"/>
      <c r="L21120" s="77"/>
      <c r="M21120" s="77"/>
    </row>
    <row r="21121" ht="15.75" customHeight="1">
      <c r="A21121" s="79">
        <f t="shared" si="3"/>
        <v>63123</v>
      </c>
      <c r="H21121" s="77"/>
      <c r="I21121" s="77"/>
      <c r="J21121" s="77"/>
      <c r="K21121" s="77"/>
      <c r="L21121" s="77"/>
      <c r="M21121" s="77"/>
    </row>
    <row r="21122" ht="15.75" customHeight="1">
      <c r="A21122" s="79">
        <f t="shared" si="3"/>
        <v>63124</v>
      </c>
      <c r="H21122" s="77"/>
      <c r="I21122" s="77"/>
      <c r="J21122" s="77"/>
      <c r="K21122" s="77"/>
      <c r="L21122" s="77"/>
      <c r="M21122" s="77"/>
    </row>
    <row r="21123" ht="15.75" customHeight="1">
      <c r="A21123" s="79">
        <f t="shared" si="3"/>
        <v>63125</v>
      </c>
      <c r="H21123" s="77"/>
      <c r="I21123" s="77"/>
      <c r="J21123" s="77"/>
      <c r="K21123" s="77"/>
      <c r="L21123" s="77"/>
      <c r="M21123" s="77"/>
    </row>
    <row r="21124" ht="15.75" customHeight="1">
      <c r="A21124" s="79">
        <f t="shared" si="3"/>
        <v>63126</v>
      </c>
      <c r="H21124" s="77"/>
      <c r="I21124" s="77"/>
      <c r="J21124" s="77"/>
      <c r="K21124" s="77"/>
      <c r="L21124" s="77"/>
      <c r="M21124" s="77"/>
    </row>
    <row r="21125" ht="15.75" customHeight="1">
      <c r="A21125" s="79">
        <f t="shared" si="3"/>
        <v>63127</v>
      </c>
      <c r="H21125" s="77"/>
      <c r="I21125" s="77"/>
      <c r="J21125" s="77"/>
      <c r="K21125" s="77"/>
      <c r="L21125" s="77"/>
      <c r="M21125" s="77"/>
    </row>
    <row r="21126" ht="15.75" customHeight="1">
      <c r="A21126" s="79">
        <f t="shared" si="3"/>
        <v>63128</v>
      </c>
      <c r="H21126" s="77"/>
      <c r="I21126" s="77"/>
      <c r="J21126" s="77"/>
      <c r="K21126" s="77"/>
      <c r="L21126" s="77"/>
      <c r="M21126" s="77"/>
    </row>
    <row r="21127" ht="15.75" customHeight="1">
      <c r="A21127" s="79">
        <f t="shared" si="3"/>
        <v>63129</v>
      </c>
      <c r="H21127" s="77"/>
      <c r="I21127" s="77"/>
      <c r="J21127" s="77"/>
      <c r="K21127" s="77"/>
      <c r="L21127" s="77"/>
      <c r="M21127" s="77"/>
    </row>
    <row r="21128" ht="15.75" customHeight="1">
      <c r="A21128" s="79">
        <f t="shared" si="3"/>
        <v>63130</v>
      </c>
      <c r="H21128" s="77"/>
      <c r="I21128" s="77"/>
      <c r="J21128" s="77"/>
      <c r="K21128" s="77"/>
      <c r="L21128" s="77"/>
      <c r="M21128" s="77"/>
    </row>
    <row r="21129" ht="15.75" customHeight="1">
      <c r="A21129" s="79">
        <f t="shared" si="3"/>
        <v>63131</v>
      </c>
      <c r="H21129" s="77"/>
      <c r="I21129" s="77"/>
      <c r="J21129" s="77"/>
      <c r="K21129" s="77"/>
      <c r="L21129" s="77"/>
      <c r="M21129" s="77"/>
    </row>
    <row r="21130" ht="15.75" customHeight="1">
      <c r="A21130" s="79">
        <f t="shared" si="3"/>
        <v>63132</v>
      </c>
      <c r="H21130" s="77"/>
      <c r="I21130" s="77"/>
      <c r="J21130" s="77"/>
      <c r="K21130" s="77"/>
      <c r="L21130" s="77"/>
      <c r="M21130" s="77"/>
    </row>
    <row r="21131" ht="15.75" customHeight="1">
      <c r="A21131" s="79">
        <f t="shared" si="3"/>
        <v>63133</v>
      </c>
      <c r="H21131" s="77"/>
      <c r="I21131" s="77"/>
      <c r="J21131" s="77"/>
      <c r="K21131" s="77"/>
      <c r="L21131" s="77"/>
      <c r="M21131" s="77"/>
    </row>
    <row r="21132" ht="15.75" customHeight="1">
      <c r="A21132" s="79">
        <f t="shared" si="3"/>
        <v>63134</v>
      </c>
      <c r="H21132" s="77"/>
      <c r="I21132" s="77"/>
      <c r="J21132" s="77"/>
      <c r="K21132" s="77"/>
      <c r="L21132" s="77"/>
      <c r="M21132" s="77"/>
    </row>
    <row r="21133" ht="15.75" customHeight="1">
      <c r="A21133" s="79">
        <f t="shared" si="3"/>
        <v>63135</v>
      </c>
      <c r="H21133" s="77"/>
      <c r="I21133" s="77"/>
      <c r="J21133" s="77"/>
      <c r="K21133" s="77"/>
      <c r="L21133" s="77"/>
      <c r="M21133" s="77"/>
    </row>
    <row r="21134" ht="15.75" customHeight="1">
      <c r="A21134" s="79">
        <f t="shared" si="3"/>
        <v>63136</v>
      </c>
      <c r="H21134" s="77"/>
      <c r="I21134" s="77"/>
      <c r="J21134" s="77"/>
      <c r="K21134" s="77"/>
      <c r="L21134" s="77"/>
      <c r="M21134" s="77"/>
    </row>
    <row r="21135" ht="15.75" customHeight="1">
      <c r="A21135" s="79">
        <f t="shared" si="3"/>
        <v>63137</v>
      </c>
      <c r="H21135" s="77"/>
      <c r="I21135" s="77"/>
      <c r="J21135" s="77"/>
      <c r="K21135" s="77"/>
      <c r="L21135" s="77"/>
      <c r="M21135" s="77"/>
    </row>
    <row r="21136" ht="15.75" customHeight="1">
      <c r="A21136" s="79">
        <f t="shared" si="3"/>
        <v>63138</v>
      </c>
      <c r="H21136" s="77"/>
      <c r="I21136" s="77"/>
      <c r="J21136" s="77"/>
      <c r="K21136" s="77"/>
      <c r="L21136" s="77"/>
      <c r="M21136" s="77"/>
    </row>
    <row r="21137" ht="15.75" customHeight="1">
      <c r="A21137" s="79">
        <f t="shared" si="3"/>
        <v>63139</v>
      </c>
      <c r="H21137" s="77"/>
      <c r="I21137" s="77"/>
      <c r="J21137" s="77"/>
      <c r="K21137" s="77"/>
      <c r="L21137" s="77"/>
      <c r="M21137" s="77"/>
    </row>
    <row r="21138" ht="15.75" customHeight="1">
      <c r="A21138" s="79">
        <f t="shared" si="3"/>
        <v>63140</v>
      </c>
      <c r="H21138" s="77"/>
      <c r="I21138" s="77"/>
      <c r="J21138" s="77"/>
      <c r="K21138" s="77"/>
      <c r="L21138" s="77"/>
      <c r="M21138" s="77"/>
    </row>
    <row r="21139" ht="15.75" customHeight="1">
      <c r="A21139" s="79">
        <f t="shared" si="3"/>
        <v>63141</v>
      </c>
      <c r="H21139" s="77"/>
      <c r="I21139" s="77"/>
      <c r="J21139" s="77"/>
      <c r="K21139" s="77"/>
      <c r="L21139" s="77"/>
      <c r="M21139" s="77"/>
    </row>
    <row r="21140" ht="15.75" customHeight="1">
      <c r="A21140" s="79">
        <f t="shared" si="3"/>
        <v>63142</v>
      </c>
      <c r="H21140" s="77"/>
      <c r="I21140" s="77"/>
      <c r="J21140" s="77"/>
      <c r="K21140" s="77"/>
      <c r="L21140" s="77"/>
      <c r="M21140" s="77"/>
    </row>
    <row r="21141" ht="15.75" customHeight="1">
      <c r="A21141" s="79">
        <f t="shared" si="3"/>
        <v>63143</v>
      </c>
      <c r="H21141" s="77"/>
      <c r="I21141" s="77"/>
      <c r="J21141" s="77"/>
      <c r="K21141" s="77"/>
      <c r="L21141" s="77"/>
      <c r="M21141" s="77"/>
    </row>
    <row r="21142" ht="15.75" customHeight="1">
      <c r="A21142" s="79">
        <f t="shared" si="3"/>
        <v>63144</v>
      </c>
      <c r="H21142" s="77"/>
      <c r="I21142" s="77"/>
      <c r="J21142" s="77"/>
      <c r="K21142" s="77"/>
      <c r="L21142" s="77"/>
      <c r="M21142" s="77"/>
    </row>
    <row r="21143" ht="15.75" customHeight="1">
      <c r="A21143" s="79">
        <f t="shared" si="3"/>
        <v>63145</v>
      </c>
      <c r="H21143" s="77"/>
      <c r="I21143" s="77"/>
      <c r="J21143" s="77"/>
      <c r="K21143" s="77"/>
      <c r="L21143" s="77"/>
      <c r="M21143" s="77"/>
    </row>
    <row r="21144" ht="15.75" customHeight="1">
      <c r="A21144" s="79">
        <f t="shared" si="3"/>
        <v>63146</v>
      </c>
      <c r="H21144" s="77"/>
      <c r="I21144" s="77"/>
      <c r="J21144" s="77"/>
      <c r="K21144" s="77"/>
      <c r="L21144" s="77"/>
      <c r="M21144" s="77"/>
    </row>
    <row r="21145" ht="15.75" customHeight="1">
      <c r="A21145" s="79">
        <f t="shared" si="3"/>
        <v>63147</v>
      </c>
      <c r="H21145" s="77"/>
      <c r="I21145" s="77"/>
      <c r="J21145" s="77"/>
      <c r="K21145" s="77"/>
      <c r="L21145" s="77"/>
      <c r="M21145" s="77"/>
    </row>
    <row r="21146" ht="15.75" customHeight="1">
      <c r="A21146" s="79">
        <f t="shared" si="3"/>
        <v>63148</v>
      </c>
      <c r="H21146" s="77"/>
      <c r="I21146" s="77"/>
      <c r="J21146" s="77"/>
      <c r="K21146" s="77"/>
      <c r="L21146" s="77"/>
      <c r="M21146" s="77"/>
    </row>
    <row r="21147" ht="15.75" customHeight="1">
      <c r="A21147" s="79">
        <f t="shared" si="3"/>
        <v>63149</v>
      </c>
      <c r="H21147" s="77"/>
      <c r="I21147" s="77"/>
      <c r="J21147" s="77"/>
      <c r="K21147" s="77"/>
      <c r="L21147" s="77"/>
      <c r="M21147" s="77"/>
    </row>
    <row r="21148" ht="15.75" customHeight="1">
      <c r="A21148" s="79">
        <f t="shared" si="3"/>
        <v>63150</v>
      </c>
      <c r="H21148" s="77"/>
      <c r="I21148" s="77"/>
      <c r="J21148" s="77"/>
      <c r="K21148" s="77"/>
      <c r="L21148" s="77"/>
      <c r="M21148" s="77"/>
    </row>
    <row r="21149" ht="15.75" customHeight="1">
      <c r="A21149" s="79">
        <f t="shared" si="3"/>
        <v>63151</v>
      </c>
      <c r="H21149" s="77"/>
      <c r="I21149" s="77"/>
      <c r="J21149" s="77"/>
      <c r="K21149" s="77"/>
      <c r="L21149" s="77"/>
      <c r="M21149" s="77"/>
    </row>
    <row r="21150" ht="15.75" customHeight="1">
      <c r="A21150" s="79">
        <f t="shared" si="3"/>
        <v>63152</v>
      </c>
      <c r="H21150" s="77"/>
      <c r="I21150" s="77"/>
      <c r="J21150" s="77"/>
      <c r="K21150" s="77"/>
      <c r="L21150" s="77"/>
      <c r="M21150" s="77"/>
    </row>
    <row r="21151" ht="15.75" customHeight="1">
      <c r="A21151" s="79">
        <f t="shared" si="3"/>
        <v>63153</v>
      </c>
      <c r="H21151" s="77"/>
      <c r="I21151" s="77"/>
      <c r="J21151" s="77"/>
      <c r="K21151" s="77"/>
      <c r="L21151" s="77"/>
      <c r="M21151" s="77"/>
    </row>
    <row r="21152" ht="15.75" customHeight="1">
      <c r="A21152" s="79">
        <f t="shared" si="3"/>
        <v>63154</v>
      </c>
      <c r="H21152" s="77"/>
      <c r="I21152" s="77"/>
      <c r="J21152" s="77"/>
      <c r="K21152" s="77"/>
      <c r="L21152" s="77"/>
      <c r="M21152" s="77"/>
    </row>
    <row r="21153" ht="15.75" customHeight="1">
      <c r="A21153" s="79">
        <f t="shared" si="3"/>
        <v>63155</v>
      </c>
      <c r="H21153" s="77"/>
      <c r="I21153" s="77"/>
      <c r="J21153" s="77"/>
      <c r="K21153" s="77"/>
      <c r="L21153" s="77"/>
      <c r="M21153" s="77"/>
    </row>
    <row r="21154" ht="15.75" customHeight="1">
      <c r="A21154" s="79">
        <f t="shared" si="3"/>
        <v>63156</v>
      </c>
      <c r="H21154" s="77"/>
      <c r="I21154" s="77"/>
      <c r="J21154" s="77"/>
      <c r="K21154" s="77"/>
      <c r="L21154" s="77"/>
      <c r="M21154" s="77"/>
    </row>
    <row r="21155" ht="15.75" customHeight="1">
      <c r="A21155" s="79">
        <f t="shared" si="3"/>
        <v>63157</v>
      </c>
      <c r="H21155" s="77"/>
      <c r="I21155" s="77"/>
      <c r="J21155" s="77"/>
      <c r="K21155" s="77"/>
      <c r="L21155" s="77"/>
      <c r="M21155" s="77"/>
    </row>
    <row r="21156" ht="15.75" customHeight="1">
      <c r="A21156" s="79">
        <f t="shared" si="3"/>
        <v>63158</v>
      </c>
      <c r="H21156" s="77"/>
      <c r="I21156" s="77"/>
      <c r="J21156" s="77"/>
      <c r="K21156" s="77"/>
      <c r="L21156" s="77"/>
      <c r="M21156" s="77"/>
    </row>
    <row r="21157" ht="15.75" customHeight="1">
      <c r="A21157" s="79">
        <f t="shared" si="3"/>
        <v>63159</v>
      </c>
      <c r="H21157" s="77"/>
      <c r="I21157" s="77"/>
      <c r="J21157" s="77"/>
      <c r="K21157" s="77"/>
      <c r="L21157" s="77"/>
      <c r="M21157" s="77"/>
    </row>
    <row r="21158" ht="15.75" customHeight="1">
      <c r="A21158" s="79">
        <f t="shared" si="3"/>
        <v>63160</v>
      </c>
      <c r="H21158" s="77"/>
      <c r="I21158" s="77"/>
      <c r="J21158" s="77"/>
      <c r="K21158" s="77"/>
      <c r="L21158" s="77"/>
      <c r="M21158" s="77"/>
    </row>
    <row r="21159" ht="15.75" customHeight="1">
      <c r="A21159" s="79">
        <f t="shared" si="3"/>
        <v>63161</v>
      </c>
      <c r="H21159" s="77"/>
      <c r="I21159" s="77"/>
      <c r="J21159" s="77"/>
      <c r="K21159" s="77"/>
      <c r="L21159" s="77"/>
      <c r="M21159" s="77"/>
    </row>
    <row r="21160" ht="15.75" customHeight="1">
      <c r="A21160" s="79">
        <f t="shared" si="3"/>
        <v>63162</v>
      </c>
      <c r="H21160" s="77"/>
      <c r="I21160" s="77"/>
      <c r="J21160" s="77"/>
      <c r="K21160" s="77"/>
      <c r="L21160" s="77"/>
      <c r="M21160" s="77"/>
    </row>
    <row r="21161" ht="15.75" customHeight="1">
      <c r="A21161" s="79">
        <f t="shared" si="3"/>
        <v>63163</v>
      </c>
      <c r="H21161" s="77"/>
      <c r="I21161" s="77"/>
      <c r="J21161" s="77"/>
      <c r="K21161" s="77"/>
      <c r="L21161" s="77"/>
      <c r="M21161" s="77"/>
    </row>
    <row r="21162" ht="15.75" customHeight="1">
      <c r="A21162" s="79">
        <f t="shared" si="3"/>
        <v>63164</v>
      </c>
      <c r="H21162" s="77"/>
      <c r="I21162" s="77"/>
      <c r="J21162" s="77"/>
      <c r="K21162" s="77"/>
      <c r="L21162" s="77"/>
      <c r="M21162" s="77"/>
    </row>
    <row r="21163" ht="15.75" customHeight="1">
      <c r="A21163" s="79">
        <f t="shared" si="3"/>
        <v>63165</v>
      </c>
      <c r="H21163" s="77"/>
      <c r="I21163" s="77"/>
      <c r="J21163" s="77"/>
      <c r="K21163" s="77"/>
      <c r="L21163" s="77"/>
      <c r="M21163" s="77"/>
    </row>
    <row r="21164" ht="15.75" customHeight="1">
      <c r="A21164" s="79">
        <f t="shared" si="3"/>
        <v>63166</v>
      </c>
      <c r="H21164" s="77"/>
      <c r="I21164" s="77"/>
      <c r="J21164" s="77"/>
      <c r="K21164" s="77"/>
      <c r="L21164" s="77"/>
      <c r="M21164" s="77"/>
    </row>
    <row r="21165" ht="15.75" customHeight="1">
      <c r="A21165" s="79">
        <f t="shared" si="3"/>
        <v>63167</v>
      </c>
      <c r="H21165" s="77"/>
      <c r="I21165" s="77"/>
      <c r="J21165" s="77"/>
      <c r="K21165" s="77"/>
      <c r="L21165" s="77"/>
      <c r="M21165" s="77"/>
    </row>
    <row r="21166" ht="15.75" customHeight="1">
      <c r="A21166" s="79">
        <f t="shared" si="3"/>
        <v>63168</v>
      </c>
      <c r="H21166" s="77"/>
      <c r="I21166" s="77"/>
      <c r="J21166" s="77"/>
      <c r="K21166" s="77"/>
      <c r="L21166" s="77"/>
      <c r="M21166" s="77"/>
    </row>
    <row r="21167" ht="15.75" customHeight="1">
      <c r="A21167" s="79">
        <f t="shared" si="3"/>
        <v>63169</v>
      </c>
      <c r="H21167" s="77"/>
      <c r="I21167" s="77"/>
      <c r="J21167" s="77"/>
      <c r="K21167" s="77"/>
      <c r="L21167" s="77"/>
      <c r="M21167" s="77"/>
    </row>
    <row r="21168" ht="15.75" customHeight="1">
      <c r="A21168" s="79">
        <f t="shared" si="3"/>
        <v>63170</v>
      </c>
      <c r="H21168" s="77"/>
      <c r="I21168" s="77"/>
      <c r="J21168" s="77"/>
      <c r="K21168" s="77"/>
      <c r="L21168" s="77"/>
      <c r="M21168" s="77"/>
    </row>
    <row r="21169" ht="15.75" customHeight="1">
      <c r="A21169" s="79">
        <f t="shared" si="3"/>
        <v>63171</v>
      </c>
      <c r="H21169" s="77"/>
      <c r="I21169" s="77"/>
      <c r="J21169" s="77"/>
      <c r="K21169" s="77"/>
      <c r="L21169" s="77"/>
      <c r="M21169" s="77"/>
    </row>
    <row r="21170" ht="15.75" customHeight="1">
      <c r="A21170" s="79">
        <f t="shared" si="3"/>
        <v>63172</v>
      </c>
      <c r="H21170" s="77"/>
      <c r="I21170" s="77"/>
      <c r="J21170" s="77"/>
      <c r="K21170" s="77"/>
      <c r="L21170" s="77"/>
      <c r="M21170" s="77"/>
    </row>
    <row r="21171" ht="15.75" customHeight="1">
      <c r="A21171" s="79">
        <f t="shared" si="3"/>
        <v>63173</v>
      </c>
      <c r="H21171" s="77"/>
      <c r="I21171" s="77"/>
      <c r="J21171" s="77"/>
      <c r="K21171" s="77"/>
      <c r="L21171" s="77"/>
      <c r="M21171" s="77"/>
    </row>
    <row r="21172" ht="15.75" customHeight="1">
      <c r="A21172" s="79">
        <f t="shared" si="3"/>
        <v>63174</v>
      </c>
      <c r="H21172" s="77"/>
      <c r="I21172" s="77"/>
      <c r="J21172" s="77"/>
      <c r="K21172" s="77"/>
      <c r="L21172" s="77"/>
      <c r="M21172" s="77"/>
    </row>
    <row r="21173" ht="15.75" customHeight="1">
      <c r="A21173" s="79">
        <f t="shared" si="3"/>
        <v>63175</v>
      </c>
      <c r="H21173" s="77"/>
      <c r="I21173" s="77"/>
      <c r="J21173" s="77"/>
      <c r="K21173" s="77"/>
      <c r="L21173" s="77"/>
      <c r="M21173" s="77"/>
    </row>
    <row r="21174" ht="15.75" customHeight="1">
      <c r="A21174" s="79">
        <f t="shared" si="3"/>
        <v>63176</v>
      </c>
      <c r="H21174" s="77"/>
      <c r="I21174" s="77"/>
      <c r="J21174" s="77"/>
      <c r="K21174" s="77"/>
      <c r="L21174" s="77"/>
      <c r="M21174" s="77"/>
    </row>
    <row r="21175" ht="15.75" customHeight="1">
      <c r="A21175" s="79">
        <f t="shared" si="3"/>
        <v>63177</v>
      </c>
      <c r="H21175" s="77"/>
      <c r="I21175" s="77"/>
      <c r="J21175" s="77"/>
      <c r="K21175" s="77"/>
      <c r="L21175" s="77"/>
      <c r="M21175" s="77"/>
    </row>
    <row r="21176" ht="15.75" customHeight="1">
      <c r="A21176" s="79">
        <f t="shared" si="3"/>
        <v>63178</v>
      </c>
      <c r="H21176" s="77"/>
      <c r="I21176" s="77"/>
      <c r="J21176" s="77"/>
      <c r="K21176" s="77"/>
      <c r="L21176" s="77"/>
      <c r="M21176" s="77"/>
    </row>
    <row r="21177" ht="15.75" customHeight="1">
      <c r="A21177" s="79">
        <f t="shared" si="3"/>
        <v>63179</v>
      </c>
      <c r="H21177" s="77"/>
      <c r="I21177" s="77"/>
      <c r="J21177" s="77"/>
      <c r="K21177" s="77"/>
      <c r="L21177" s="77"/>
      <c r="M21177" s="77"/>
    </row>
    <row r="21178" ht="15.75" customHeight="1">
      <c r="A21178" s="79">
        <f t="shared" si="3"/>
        <v>63180</v>
      </c>
      <c r="H21178" s="77"/>
      <c r="I21178" s="77"/>
      <c r="J21178" s="77"/>
      <c r="K21178" s="77"/>
      <c r="L21178" s="77"/>
      <c r="M21178" s="77"/>
    </row>
    <row r="21179" ht="15.75" customHeight="1">
      <c r="A21179" s="79">
        <f t="shared" si="3"/>
        <v>63181</v>
      </c>
      <c r="H21179" s="77"/>
      <c r="I21179" s="77"/>
      <c r="J21179" s="77"/>
      <c r="K21179" s="77"/>
      <c r="L21179" s="77"/>
      <c r="M21179" s="77"/>
    </row>
    <row r="21180" ht="15.75" customHeight="1">
      <c r="A21180" s="79">
        <f t="shared" si="3"/>
        <v>63182</v>
      </c>
      <c r="H21180" s="77"/>
      <c r="I21180" s="77"/>
      <c r="J21180" s="77"/>
      <c r="K21180" s="77"/>
      <c r="L21180" s="77"/>
      <c r="M21180" s="77"/>
    </row>
    <row r="21181" ht="15.75" customHeight="1">
      <c r="A21181" s="79">
        <f t="shared" si="3"/>
        <v>63183</v>
      </c>
      <c r="H21181" s="77"/>
      <c r="I21181" s="77"/>
      <c r="J21181" s="77"/>
      <c r="K21181" s="77"/>
      <c r="L21181" s="77"/>
      <c r="M21181" s="77"/>
    </row>
    <row r="21182" ht="15.75" customHeight="1">
      <c r="A21182" s="79">
        <f t="shared" si="3"/>
        <v>63184</v>
      </c>
      <c r="H21182" s="77"/>
      <c r="I21182" s="77"/>
      <c r="J21182" s="77"/>
      <c r="K21182" s="77"/>
      <c r="L21182" s="77"/>
      <c r="M21182" s="77"/>
    </row>
    <row r="21183" ht="15.75" customHeight="1">
      <c r="A21183" s="79">
        <f t="shared" si="3"/>
        <v>63185</v>
      </c>
      <c r="H21183" s="77"/>
      <c r="I21183" s="77"/>
      <c r="J21183" s="77"/>
      <c r="K21183" s="77"/>
      <c r="L21183" s="77"/>
      <c r="M21183" s="77"/>
    </row>
    <row r="21184" ht="15.75" customHeight="1">
      <c r="A21184" s="79">
        <f t="shared" si="3"/>
        <v>63186</v>
      </c>
      <c r="H21184" s="77"/>
      <c r="I21184" s="77"/>
      <c r="J21184" s="77"/>
      <c r="K21184" s="77"/>
      <c r="L21184" s="77"/>
      <c r="M21184" s="77"/>
    </row>
    <row r="21185" ht="15.75" customHeight="1">
      <c r="A21185" s="79">
        <f t="shared" si="3"/>
        <v>63187</v>
      </c>
      <c r="H21185" s="77"/>
      <c r="I21185" s="77"/>
      <c r="J21185" s="77"/>
      <c r="K21185" s="77"/>
      <c r="L21185" s="77"/>
      <c r="M21185" s="77"/>
    </row>
    <row r="21186" ht="15.75" customHeight="1">
      <c r="A21186" s="79">
        <f t="shared" si="3"/>
        <v>63188</v>
      </c>
      <c r="H21186" s="77"/>
      <c r="I21186" s="77"/>
      <c r="J21186" s="77"/>
      <c r="K21186" s="77"/>
      <c r="L21186" s="77"/>
      <c r="M21186" s="77"/>
    </row>
    <row r="21187" ht="15.75" customHeight="1">
      <c r="A21187" s="79">
        <f t="shared" si="3"/>
        <v>63189</v>
      </c>
      <c r="H21187" s="77"/>
      <c r="I21187" s="77"/>
      <c r="J21187" s="77"/>
      <c r="K21187" s="77"/>
      <c r="L21187" s="77"/>
      <c r="M21187" s="77"/>
    </row>
    <row r="21188" ht="15.75" customHeight="1">
      <c r="A21188" s="79">
        <f t="shared" si="3"/>
        <v>63190</v>
      </c>
      <c r="H21188" s="77"/>
      <c r="I21188" s="77"/>
      <c r="J21188" s="77"/>
      <c r="K21188" s="77"/>
      <c r="L21188" s="77"/>
      <c r="M21188" s="77"/>
    </row>
    <row r="21189" ht="15.75" customHeight="1">
      <c r="A21189" s="79">
        <f t="shared" si="3"/>
        <v>63191</v>
      </c>
      <c r="H21189" s="77"/>
      <c r="I21189" s="77"/>
      <c r="J21189" s="77"/>
      <c r="K21189" s="77"/>
      <c r="L21189" s="77"/>
      <c r="M21189" s="77"/>
    </row>
    <row r="21190" ht="15.75" customHeight="1">
      <c r="A21190" s="79">
        <f t="shared" si="3"/>
        <v>63192</v>
      </c>
      <c r="H21190" s="77"/>
      <c r="I21190" s="77"/>
      <c r="J21190" s="77"/>
      <c r="K21190" s="77"/>
      <c r="L21190" s="77"/>
      <c r="M21190" s="77"/>
    </row>
    <row r="21191" ht="15.75" customHeight="1">
      <c r="A21191" s="79">
        <f t="shared" si="3"/>
        <v>63193</v>
      </c>
      <c r="H21191" s="77"/>
      <c r="I21191" s="77"/>
      <c r="J21191" s="77"/>
      <c r="K21191" s="77"/>
      <c r="L21191" s="77"/>
      <c r="M21191" s="77"/>
    </row>
    <row r="21192" ht="15.75" customHeight="1">
      <c r="A21192" s="79">
        <f t="shared" si="3"/>
        <v>63194</v>
      </c>
      <c r="H21192" s="77"/>
      <c r="I21192" s="77"/>
      <c r="J21192" s="77"/>
      <c r="K21192" s="77"/>
      <c r="L21192" s="77"/>
      <c r="M21192" s="77"/>
    </row>
    <row r="21193" ht="15.75" customHeight="1">
      <c r="A21193" s="79">
        <f t="shared" si="3"/>
        <v>63195</v>
      </c>
      <c r="H21193" s="77"/>
      <c r="I21193" s="77"/>
      <c r="J21193" s="77"/>
      <c r="K21193" s="77"/>
      <c r="L21193" s="77"/>
      <c r="M21193" s="77"/>
    </row>
    <row r="21194" ht="15.75" customHeight="1">
      <c r="A21194" s="79">
        <f t="shared" si="3"/>
        <v>63196</v>
      </c>
      <c r="H21194" s="77"/>
      <c r="I21194" s="77"/>
      <c r="J21194" s="77"/>
      <c r="K21194" s="77"/>
      <c r="L21194" s="77"/>
      <c r="M21194" s="77"/>
    </row>
    <row r="21195" ht="15.75" customHeight="1">
      <c r="A21195" s="79">
        <f t="shared" si="3"/>
        <v>63197</v>
      </c>
      <c r="H21195" s="77"/>
      <c r="I21195" s="77"/>
      <c r="J21195" s="77"/>
      <c r="K21195" s="77"/>
      <c r="L21195" s="77"/>
      <c r="M21195" s="77"/>
    </row>
    <row r="21196" ht="15.75" customHeight="1">
      <c r="A21196" s="79">
        <f t="shared" si="3"/>
        <v>63198</v>
      </c>
      <c r="H21196" s="77"/>
      <c r="I21196" s="77"/>
      <c r="J21196" s="77"/>
      <c r="K21196" s="77"/>
      <c r="L21196" s="77"/>
      <c r="M21196" s="77"/>
    </row>
    <row r="21197" ht="15.75" customHeight="1">
      <c r="A21197" s="79">
        <f t="shared" si="3"/>
        <v>63199</v>
      </c>
      <c r="H21197" s="77"/>
      <c r="I21197" s="77"/>
      <c r="J21197" s="77"/>
      <c r="K21197" s="77"/>
      <c r="L21197" s="77"/>
      <c r="M21197" s="77"/>
    </row>
    <row r="21198" ht="15.75" customHeight="1">
      <c r="A21198" s="79">
        <f t="shared" si="3"/>
        <v>63200</v>
      </c>
      <c r="H21198" s="77"/>
      <c r="I21198" s="77"/>
      <c r="J21198" s="77"/>
      <c r="K21198" s="77"/>
      <c r="L21198" s="77"/>
      <c r="M21198" s="77"/>
    </row>
    <row r="21199" ht="15.75" customHeight="1">
      <c r="A21199" s="79">
        <f t="shared" si="3"/>
        <v>63201</v>
      </c>
      <c r="H21199" s="77"/>
      <c r="I21199" s="77"/>
      <c r="J21199" s="77"/>
      <c r="K21199" s="77"/>
      <c r="L21199" s="77"/>
      <c r="M21199" s="77"/>
    </row>
    <row r="21200" ht="15.75" customHeight="1">
      <c r="A21200" s="79">
        <f t="shared" si="3"/>
        <v>63202</v>
      </c>
      <c r="H21200" s="77"/>
      <c r="I21200" s="77"/>
      <c r="J21200" s="77"/>
      <c r="K21200" s="77"/>
      <c r="L21200" s="77"/>
      <c r="M21200" s="77"/>
    </row>
    <row r="21201" ht="15.75" customHeight="1">
      <c r="A21201" s="79">
        <f t="shared" si="3"/>
        <v>63203</v>
      </c>
      <c r="H21201" s="77"/>
      <c r="I21201" s="77"/>
      <c r="J21201" s="77"/>
      <c r="K21201" s="77"/>
      <c r="L21201" s="77"/>
      <c r="M21201" s="77"/>
    </row>
    <row r="21202" ht="15.75" customHeight="1">
      <c r="A21202" s="79">
        <f t="shared" si="3"/>
        <v>63204</v>
      </c>
      <c r="H21202" s="77"/>
      <c r="I21202" s="77"/>
      <c r="J21202" s="77"/>
      <c r="K21202" s="77"/>
      <c r="L21202" s="77"/>
      <c r="M21202" s="77"/>
    </row>
    <row r="21203" ht="15.75" customHeight="1">
      <c r="A21203" s="79">
        <f t="shared" si="3"/>
        <v>63205</v>
      </c>
      <c r="H21203" s="77"/>
      <c r="I21203" s="77"/>
      <c r="J21203" s="77"/>
      <c r="K21203" s="77"/>
      <c r="L21203" s="77"/>
      <c r="M21203" s="77"/>
    </row>
    <row r="21204" ht="15.75" customHeight="1">
      <c r="A21204" s="79">
        <f t="shared" si="3"/>
        <v>63206</v>
      </c>
      <c r="H21204" s="77"/>
      <c r="I21204" s="77"/>
      <c r="J21204" s="77"/>
      <c r="K21204" s="77"/>
      <c r="L21204" s="77"/>
      <c r="M21204" s="77"/>
    </row>
    <row r="21205" ht="15.75" customHeight="1">
      <c r="A21205" s="79">
        <f t="shared" si="3"/>
        <v>63207</v>
      </c>
      <c r="H21205" s="77"/>
      <c r="I21205" s="77"/>
      <c r="J21205" s="77"/>
      <c r="K21205" s="77"/>
      <c r="L21205" s="77"/>
      <c r="M21205" s="77"/>
    </row>
    <row r="21206" ht="15.75" customHeight="1">
      <c r="A21206" s="79">
        <f t="shared" si="3"/>
        <v>63208</v>
      </c>
      <c r="H21206" s="77"/>
      <c r="I21206" s="77"/>
      <c r="J21206" s="77"/>
      <c r="K21206" s="77"/>
      <c r="L21206" s="77"/>
      <c r="M21206" s="77"/>
    </row>
    <row r="21207" ht="15.75" customHeight="1">
      <c r="A21207" s="79">
        <f t="shared" si="3"/>
        <v>63209</v>
      </c>
      <c r="H21207" s="77"/>
      <c r="I21207" s="77"/>
      <c r="J21207" s="77"/>
      <c r="K21207" s="77"/>
      <c r="L21207" s="77"/>
      <c r="M21207" s="77"/>
    </row>
    <row r="21208" ht="15.75" customHeight="1">
      <c r="A21208" s="79">
        <f t="shared" si="3"/>
        <v>63210</v>
      </c>
      <c r="H21208" s="77"/>
      <c r="I21208" s="77"/>
      <c r="J21208" s="77"/>
      <c r="K21208" s="77"/>
      <c r="L21208" s="77"/>
      <c r="M21208" s="77"/>
    </row>
    <row r="21209" ht="15.75" customHeight="1">
      <c r="A21209" s="79">
        <f t="shared" si="3"/>
        <v>63211</v>
      </c>
      <c r="H21209" s="77"/>
      <c r="I21209" s="77"/>
      <c r="J21209" s="77"/>
      <c r="K21209" s="77"/>
      <c r="L21209" s="77"/>
      <c r="M21209" s="77"/>
    </row>
    <row r="21210" ht="15.75" customHeight="1">
      <c r="A21210" s="79">
        <f t="shared" si="3"/>
        <v>63212</v>
      </c>
      <c r="H21210" s="77"/>
      <c r="I21210" s="77"/>
      <c r="J21210" s="77"/>
      <c r="K21210" s="77"/>
      <c r="L21210" s="77"/>
      <c r="M21210" s="77"/>
    </row>
    <row r="21211" ht="15.75" customHeight="1">
      <c r="A21211" s="79">
        <f t="shared" si="3"/>
        <v>63213</v>
      </c>
      <c r="H21211" s="77"/>
      <c r="I21211" s="77"/>
      <c r="J21211" s="77"/>
      <c r="K21211" s="77"/>
      <c r="L21211" s="77"/>
      <c r="M21211" s="77"/>
    </row>
    <row r="21212" ht="15.75" customHeight="1">
      <c r="A21212" s="79">
        <f t="shared" si="3"/>
        <v>63214</v>
      </c>
      <c r="H21212" s="77"/>
      <c r="I21212" s="77"/>
      <c r="J21212" s="77"/>
      <c r="K21212" s="77"/>
      <c r="L21212" s="77"/>
      <c r="M21212" s="77"/>
    </row>
    <row r="21213" ht="15.75" customHeight="1">
      <c r="A21213" s="79">
        <f t="shared" si="3"/>
        <v>63215</v>
      </c>
      <c r="H21213" s="77"/>
      <c r="I21213" s="77"/>
      <c r="J21213" s="77"/>
      <c r="K21213" s="77"/>
      <c r="L21213" s="77"/>
      <c r="M21213" s="77"/>
    </row>
    <row r="21214" ht="15.75" customHeight="1">
      <c r="A21214" s="79">
        <f t="shared" si="3"/>
        <v>63216</v>
      </c>
      <c r="H21214" s="77"/>
      <c r="I21214" s="77"/>
      <c r="J21214" s="77"/>
      <c r="K21214" s="77"/>
      <c r="L21214" s="77"/>
      <c r="M21214" s="77"/>
    </row>
    <row r="21215" ht="15.75" customHeight="1">
      <c r="A21215" s="79">
        <f t="shared" si="3"/>
        <v>63217</v>
      </c>
      <c r="H21215" s="77"/>
      <c r="I21215" s="77"/>
      <c r="J21215" s="77"/>
      <c r="K21215" s="77"/>
      <c r="L21215" s="77"/>
      <c r="M21215" s="77"/>
    </row>
    <row r="21216" ht="15.75" customHeight="1">
      <c r="A21216" s="79">
        <f t="shared" si="3"/>
        <v>63218</v>
      </c>
      <c r="H21216" s="77"/>
      <c r="I21216" s="77"/>
      <c r="J21216" s="77"/>
      <c r="K21216" s="77"/>
      <c r="L21216" s="77"/>
      <c r="M21216" s="77"/>
    </row>
    <row r="21217" ht="15.75" customHeight="1">
      <c r="A21217" s="79">
        <f t="shared" si="3"/>
        <v>63219</v>
      </c>
      <c r="H21217" s="77"/>
      <c r="I21217" s="77"/>
      <c r="J21217" s="77"/>
      <c r="K21217" s="77"/>
      <c r="L21217" s="77"/>
      <c r="M21217" s="77"/>
    </row>
    <row r="21218" ht="15.75" customHeight="1">
      <c r="A21218" s="79">
        <f t="shared" si="3"/>
        <v>63220</v>
      </c>
      <c r="H21218" s="77"/>
      <c r="I21218" s="77"/>
      <c r="J21218" s="77"/>
      <c r="K21218" s="77"/>
      <c r="L21218" s="77"/>
      <c r="M21218" s="77"/>
    </row>
    <row r="21219" ht="15.75" customHeight="1">
      <c r="A21219" s="79">
        <f t="shared" si="3"/>
        <v>63221</v>
      </c>
      <c r="H21219" s="77"/>
      <c r="I21219" s="77"/>
      <c r="J21219" s="77"/>
      <c r="K21219" s="77"/>
      <c r="L21219" s="77"/>
      <c r="M21219" s="77"/>
    </row>
    <row r="21220" ht="15.75" customHeight="1">
      <c r="A21220" s="79">
        <f t="shared" si="3"/>
        <v>63222</v>
      </c>
      <c r="H21220" s="77"/>
      <c r="I21220" s="77"/>
      <c r="J21220" s="77"/>
      <c r="K21220" s="77"/>
      <c r="L21220" s="77"/>
      <c r="M21220" s="77"/>
    </row>
    <row r="21221" ht="15.75" customHeight="1">
      <c r="A21221" s="79">
        <f t="shared" si="3"/>
        <v>63223</v>
      </c>
      <c r="H21221" s="77"/>
      <c r="I21221" s="77"/>
      <c r="J21221" s="77"/>
      <c r="K21221" s="77"/>
      <c r="L21221" s="77"/>
      <c r="M21221" s="77"/>
    </row>
    <row r="21222" ht="15.75" customHeight="1">
      <c r="A21222" s="79">
        <f t="shared" si="3"/>
        <v>63224</v>
      </c>
      <c r="H21222" s="77"/>
      <c r="I21222" s="77"/>
      <c r="J21222" s="77"/>
      <c r="K21222" s="77"/>
      <c r="L21222" s="77"/>
      <c r="M21222" s="77"/>
    </row>
    <row r="21223" ht="15.75" customHeight="1">
      <c r="A21223" s="79">
        <f t="shared" si="3"/>
        <v>63225</v>
      </c>
      <c r="H21223" s="77"/>
      <c r="I21223" s="77"/>
      <c r="J21223" s="77"/>
      <c r="K21223" s="77"/>
      <c r="L21223" s="77"/>
      <c r="M21223" s="77"/>
    </row>
    <row r="21224" ht="15.75" customHeight="1">
      <c r="A21224" s="79">
        <f t="shared" si="3"/>
        <v>63226</v>
      </c>
      <c r="H21224" s="77"/>
      <c r="I21224" s="77"/>
      <c r="J21224" s="77"/>
      <c r="K21224" s="77"/>
      <c r="L21224" s="77"/>
      <c r="M21224" s="77"/>
    </row>
    <row r="21225" ht="15.75" customHeight="1">
      <c r="A21225" s="79">
        <f t="shared" si="3"/>
        <v>63227</v>
      </c>
      <c r="H21225" s="77"/>
      <c r="I21225" s="77"/>
      <c r="J21225" s="77"/>
      <c r="K21225" s="77"/>
      <c r="L21225" s="77"/>
      <c r="M21225" s="77"/>
    </row>
    <row r="21226" ht="15.75" customHeight="1">
      <c r="A21226" s="79">
        <f t="shared" si="3"/>
        <v>63228</v>
      </c>
      <c r="H21226" s="77"/>
      <c r="I21226" s="77"/>
      <c r="J21226" s="77"/>
      <c r="K21226" s="77"/>
      <c r="L21226" s="77"/>
      <c r="M21226" s="77"/>
    </row>
    <row r="21227" ht="15.75" customHeight="1">
      <c r="A21227" s="79">
        <f t="shared" si="3"/>
        <v>63229</v>
      </c>
      <c r="H21227" s="77"/>
      <c r="I21227" s="77"/>
      <c r="J21227" s="77"/>
      <c r="K21227" s="77"/>
      <c r="L21227" s="77"/>
      <c r="M21227" s="77"/>
    </row>
    <row r="21228" ht="15.75" customHeight="1">
      <c r="A21228" s="79">
        <f t="shared" si="3"/>
        <v>63230</v>
      </c>
      <c r="H21228" s="77"/>
      <c r="I21228" s="77"/>
      <c r="J21228" s="77"/>
      <c r="K21228" s="77"/>
      <c r="L21228" s="77"/>
      <c r="M21228" s="77"/>
    </row>
    <row r="21229" ht="15.75" customHeight="1">
      <c r="A21229" s="79">
        <f t="shared" si="3"/>
        <v>63231</v>
      </c>
      <c r="H21229" s="77"/>
      <c r="I21229" s="77"/>
      <c r="J21229" s="77"/>
      <c r="K21229" s="77"/>
      <c r="L21229" s="77"/>
      <c r="M21229" s="77"/>
    </row>
    <row r="21230" ht="15.75" customHeight="1">
      <c r="A21230" s="79">
        <f t="shared" si="3"/>
        <v>63232</v>
      </c>
      <c r="H21230" s="77"/>
      <c r="I21230" s="77"/>
      <c r="J21230" s="77"/>
      <c r="K21230" s="77"/>
      <c r="L21230" s="77"/>
      <c r="M21230" s="77"/>
    </row>
    <row r="21231" ht="15.75" customHeight="1">
      <c r="A21231" s="79">
        <f t="shared" si="3"/>
        <v>63233</v>
      </c>
      <c r="H21231" s="77"/>
      <c r="I21231" s="77"/>
      <c r="J21231" s="77"/>
      <c r="K21231" s="77"/>
      <c r="L21231" s="77"/>
      <c r="M21231" s="77"/>
    </row>
    <row r="21232" ht="15.75" customHeight="1">
      <c r="A21232" s="79">
        <f t="shared" si="3"/>
        <v>63234</v>
      </c>
      <c r="H21232" s="77"/>
      <c r="I21232" s="77"/>
      <c r="J21232" s="77"/>
      <c r="K21232" s="77"/>
      <c r="L21232" s="77"/>
      <c r="M21232" s="77"/>
    </row>
    <row r="21233" ht="15.75" customHeight="1">
      <c r="A21233" s="79">
        <f t="shared" si="3"/>
        <v>63235</v>
      </c>
      <c r="H21233" s="77"/>
      <c r="I21233" s="77"/>
      <c r="J21233" s="77"/>
      <c r="K21233" s="77"/>
      <c r="L21233" s="77"/>
      <c r="M21233" s="77"/>
    </row>
    <row r="21234" ht="15.75" customHeight="1">
      <c r="A21234" s="79">
        <f t="shared" si="3"/>
        <v>63236</v>
      </c>
      <c r="H21234" s="77"/>
      <c r="I21234" s="77"/>
      <c r="J21234" s="77"/>
      <c r="K21234" s="77"/>
      <c r="L21234" s="77"/>
      <c r="M21234" s="77"/>
    </row>
    <row r="21235" ht="15.75" customHeight="1">
      <c r="A21235" s="79">
        <f t="shared" si="3"/>
        <v>63237</v>
      </c>
      <c r="H21235" s="77"/>
      <c r="I21235" s="77"/>
      <c r="J21235" s="77"/>
      <c r="K21235" s="77"/>
      <c r="L21235" s="77"/>
      <c r="M21235" s="77"/>
    </row>
    <row r="21236" ht="15.75" customHeight="1">
      <c r="A21236" s="79">
        <f t="shared" si="3"/>
        <v>63238</v>
      </c>
      <c r="H21236" s="77"/>
      <c r="I21236" s="77"/>
      <c r="J21236" s="77"/>
      <c r="K21236" s="77"/>
      <c r="L21236" s="77"/>
      <c r="M21236" s="77"/>
    </row>
    <row r="21237" ht="15.75" customHeight="1">
      <c r="A21237" s="79">
        <f t="shared" si="3"/>
        <v>63239</v>
      </c>
      <c r="H21237" s="77"/>
      <c r="I21237" s="77"/>
      <c r="J21237" s="77"/>
      <c r="K21237" s="77"/>
      <c r="L21237" s="77"/>
      <c r="M21237" s="77"/>
    </row>
    <row r="21238" ht="15.75" customHeight="1">
      <c r="A21238" s="79">
        <f t="shared" si="3"/>
        <v>63240</v>
      </c>
      <c r="H21238" s="77"/>
      <c r="I21238" s="77"/>
      <c r="J21238" s="77"/>
      <c r="K21238" s="77"/>
      <c r="L21238" s="77"/>
      <c r="M21238" s="77"/>
    </row>
    <row r="21239" ht="15.75" customHeight="1">
      <c r="A21239" s="79">
        <f t="shared" si="3"/>
        <v>63241</v>
      </c>
      <c r="H21239" s="77"/>
      <c r="I21239" s="77"/>
      <c r="J21239" s="77"/>
      <c r="K21239" s="77"/>
      <c r="L21239" s="77"/>
      <c r="M21239" s="77"/>
    </row>
    <row r="21240" ht="15.75" customHeight="1">
      <c r="A21240" s="79">
        <f t="shared" si="3"/>
        <v>63242</v>
      </c>
      <c r="H21240" s="77"/>
      <c r="I21240" s="77"/>
      <c r="J21240" s="77"/>
      <c r="K21240" s="77"/>
      <c r="L21240" s="77"/>
      <c r="M21240" s="77"/>
    </row>
    <row r="21241" ht="15.75" customHeight="1">
      <c r="A21241" s="79">
        <f t="shared" si="3"/>
        <v>63243</v>
      </c>
      <c r="H21241" s="77"/>
      <c r="I21241" s="77"/>
      <c r="J21241" s="77"/>
      <c r="K21241" s="77"/>
      <c r="L21241" s="77"/>
      <c r="M21241" s="77"/>
    </row>
    <row r="21242" ht="15.75" customHeight="1">
      <c r="A21242" s="79">
        <f t="shared" si="3"/>
        <v>63244</v>
      </c>
      <c r="H21242" s="77"/>
      <c r="I21242" s="77"/>
      <c r="J21242" s="77"/>
      <c r="K21242" s="77"/>
      <c r="L21242" s="77"/>
      <c r="M21242" s="77"/>
    </row>
    <row r="21243" ht="15.75" customHeight="1">
      <c r="A21243" s="79">
        <f t="shared" si="3"/>
        <v>63245</v>
      </c>
      <c r="H21243" s="77"/>
      <c r="I21243" s="77"/>
      <c r="J21243" s="77"/>
      <c r="K21243" s="77"/>
      <c r="L21243" s="77"/>
      <c r="M21243" s="77"/>
    </row>
    <row r="21244" ht="15.75" customHeight="1">
      <c r="A21244" s="79">
        <f t="shared" si="3"/>
        <v>63246</v>
      </c>
      <c r="H21244" s="77"/>
      <c r="I21244" s="77"/>
      <c r="J21244" s="77"/>
      <c r="K21244" s="77"/>
      <c r="L21244" s="77"/>
      <c r="M21244" s="77"/>
    </row>
    <row r="21245" ht="15.75" customHeight="1">
      <c r="A21245" s="79">
        <f t="shared" si="3"/>
        <v>63247</v>
      </c>
      <c r="H21245" s="77"/>
      <c r="I21245" s="77"/>
      <c r="J21245" s="77"/>
      <c r="K21245" s="77"/>
      <c r="L21245" s="77"/>
      <c r="M21245" s="77"/>
    </row>
    <row r="21246" ht="15.75" customHeight="1">
      <c r="A21246" s="79">
        <f t="shared" si="3"/>
        <v>63248</v>
      </c>
      <c r="H21246" s="77"/>
      <c r="I21246" s="77"/>
      <c r="J21246" s="77"/>
      <c r="K21246" s="77"/>
      <c r="L21246" s="77"/>
      <c r="M21246" s="77"/>
    </row>
    <row r="21247" ht="15.75" customHeight="1">
      <c r="A21247" s="79">
        <f t="shared" si="3"/>
        <v>63249</v>
      </c>
      <c r="H21247" s="77"/>
      <c r="I21247" s="77"/>
      <c r="J21247" s="77"/>
      <c r="K21247" s="77"/>
      <c r="L21247" s="77"/>
      <c r="M21247" s="77"/>
    </row>
    <row r="21248" ht="15.75" customHeight="1">
      <c r="A21248" s="79">
        <f t="shared" si="3"/>
        <v>63250</v>
      </c>
      <c r="H21248" s="77"/>
      <c r="I21248" s="77"/>
      <c r="J21248" s="77"/>
      <c r="K21248" s="77"/>
      <c r="L21248" s="77"/>
      <c r="M21248" s="77"/>
    </row>
    <row r="21249" ht="15.75" customHeight="1">
      <c r="A21249" s="79">
        <f t="shared" si="3"/>
        <v>63251</v>
      </c>
      <c r="H21249" s="77"/>
      <c r="I21249" s="77"/>
      <c r="J21249" s="77"/>
      <c r="K21249" s="77"/>
      <c r="L21249" s="77"/>
      <c r="M21249" s="77"/>
    </row>
    <row r="21250" ht="15.75" customHeight="1">
      <c r="A21250" s="79">
        <f t="shared" si="3"/>
        <v>63252</v>
      </c>
      <c r="H21250" s="77"/>
      <c r="I21250" s="77"/>
      <c r="J21250" s="77"/>
      <c r="K21250" s="77"/>
      <c r="L21250" s="77"/>
      <c r="M21250" s="77"/>
    </row>
    <row r="21251" ht="15.75" customHeight="1">
      <c r="A21251" s="79">
        <f t="shared" si="3"/>
        <v>63253</v>
      </c>
      <c r="H21251" s="77"/>
      <c r="I21251" s="77"/>
      <c r="J21251" s="77"/>
      <c r="K21251" s="77"/>
      <c r="L21251" s="77"/>
      <c r="M21251" s="77"/>
    </row>
    <row r="21252" ht="15.75" customHeight="1">
      <c r="A21252" s="79">
        <f t="shared" si="3"/>
        <v>63254</v>
      </c>
      <c r="H21252" s="77"/>
      <c r="I21252" s="77"/>
      <c r="J21252" s="77"/>
      <c r="K21252" s="77"/>
      <c r="L21252" s="77"/>
      <c r="M21252" s="77"/>
    </row>
    <row r="21253" ht="15.75" customHeight="1">
      <c r="A21253" s="79">
        <f t="shared" si="3"/>
        <v>63255</v>
      </c>
      <c r="H21253" s="77"/>
      <c r="I21253" s="77"/>
      <c r="J21253" s="77"/>
      <c r="K21253" s="77"/>
      <c r="L21253" s="77"/>
      <c r="M21253" s="77"/>
    </row>
    <row r="21254" ht="15.75" customHeight="1">
      <c r="A21254" s="79">
        <f t="shared" si="3"/>
        <v>63256</v>
      </c>
      <c r="H21254" s="77"/>
      <c r="I21254" s="77"/>
      <c r="J21254" s="77"/>
      <c r="K21254" s="77"/>
      <c r="L21254" s="77"/>
      <c r="M21254" s="77"/>
    </row>
    <row r="21255" ht="15.75" customHeight="1">
      <c r="A21255" s="79">
        <f t="shared" si="3"/>
        <v>63257</v>
      </c>
      <c r="H21255" s="77"/>
      <c r="I21255" s="77"/>
      <c r="J21255" s="77"/>
      <c r="K21255" s="77"/>
      <c r="L21255" s="77"/>
      <c r="M21255" s="77"/>
    </row>
    <row r="21256" ht="15.75" customHeight="1">
      <c r="A21256" s="79">
        <f t="shared" si="3"/>
        <v>63258</v>
      </c>
      <c r="H21256" s="77"/>
      <c r="I21256" s="77"/>
      <c r="J21256" s="77"/>
      <c r="K21256" s="77"/>
      <c r="L21256" s="77"/>
      <c r="M21256" s="77"/>
    </row>
    <row r="21257" ht="15.75" customHeight="1">
      <c r="A21257" s="79">
        <f t="shared" si="3"/>
        <v>63259</v>
      </c>
      <c r="H21257" s="77"/>
      <c r="I21257" s="77"/>
      <c r="J21257" s="77"/>
      <c r="K21257" s="77"/>
      <c r="L21257" s="77"/>
      <c r="M21257" s="77"/>
    </row>
    <row r="21258" ht="15.75" customHeight="1">
      <c r="A21258" s="79">
        <f t="shared" si="3"/>
        <v>63260</v>
      </c>
      <c r="H21258" s="77"/>
      <c r="I21258" s="77"/>
      <c r="J21258" s="77"/>
      <c r="K21258" s="77"/>
      <c r="L21258" s="77"/>
      <c r="M21258" s="77"/>
    </row>
    <row r="21259" ht="15.75" customHeight="1">
      <c r="A21259" s="79">
        <f t="shared" si="3"/>
        <v>63261</v>
      </c>
      <c r="H21259" s="77"/>
      <c r="I21259" s="77"/>
      <c r="J21259" s="77"/>
      <c r="K21259" s="77"/>
      <c r="L21259" s="77"/>
      <c r="M21259" s="77"/>
    </row>
    <row r="21260" ht="15.75" customHeight="1">
      <c r="A21260" s="79">
        <f t="shared" si="3"/>
        <v>63262</v>
      </c>
      <c r="H21260" s="77"/>
      <c r="I21260" s="77"/>
      <c r="J21260" s="77"/>
      <c r="K21260" s="77"/>
      <c r="L21260" s="77"/>
      <c r="M21260" s="77"/>
    </row>
    <row r="21261" ht="15.75" customHeight="1">
      <c r="A21261" s="79">
        <f t="shared" si="3"/>
        <v>63263</v>
      </c>
      <c r="H21261" s="77"/>
      <c r="I21261" s="77"/>
      <c r="J21261" s="77"/>
      <c r="K21261" s="77"/>
      <c r="L21261" s="77"/>
      <c r="M21261" s="77"/>
    </row>
    <row r="21262" ht="15.75" customHeight="1">
      <c r="A21262" s="79">
        <f t="shared" si="3"/>
        <v>63264</v>
      </c>
      <c r="H21262" s="77"/>
      <c r="I21262" s="77"/>
      <c r="J21262" s="77"/>
      <c r="K21262" s="77"/>
      <c r="L21262" s="77"/>
      <c r="M21262" s="77"/>
    </row>
    <row r="21263" ht="15.75" customHeight="1">
      <c r="A21263" s="79">
        <f t="shared" si="3"/>
        <v>63265</v>
      </c>
      <c r="H21263" s="77"/>
      <c r="I21263" s="77"/>
      <c r="J21263" s="77"/>
      <c r="K21263" s="77"/>
      <c r="L21263" s="77"/>
      <c r="M21263" s="77"/>
    </row>
    <row r="21264" ht="15.75" customHeight="1">
      <c r="A21264" s="79">
        <f t="shared" si="3"/>
        <v>63266</v>
      </c>
      <c r="H21264" s="77"/>
      <c r="I21264" s="77"/>
      <c r="J21264" s="77"/>
      <c r="K21264" s="77"/>
      <c r="L21264" s="77"/>
      <c r="M21264" s="77"/>
    </row>
    <row r="21265" ht="15.75" customHeight="1">
      <c r="A21265" s="79">
        <f t="shared" si="3"/>
        <v>63267</v>
      </c>
      <c r="H21265" s="77"/>
      <c r="I21265" s="77"/>
      <c r="J21265" s="77"/>
      <c r="K21265" s="77"/>
      <c r="L21265" s="77"/>
      <c r="M21265" s="77"/>
    </row>
    <row r="21266" ht="15.75" customHeight="1">
      <c r="A21266" s="79">
        <f t="shared" si="3"/>
        <v>63268</v>
      </c>
      <c r="H21266" s="77"/>
      <c r="I21266" s="77"/>
      <c r="J21266" s="77"/>
      <c r="K21266" s="77"/>
      <c r="L21266" s="77"/>
      <c r="M21266" s="77"/>
    </row>
    <row r="21267" ht="15.75" customHeight="1">
      <c r="A21267" s="79">
        <f t="shared" si="3"/>
        <v>63269</v>
      </c>
      <c r="H21267" s="77"/>
      <c r="I21267" s="77"/>
      <c r="J21267" s="77"/>
      <c r="K21267" s="77"/>
      <c r="L21267" s="77"/>
      <c r="M21267" s="77"/>
    </row>
    <row r="21268" ht="15.75" customHeight="1">
      <c r="A21268" s="79">
        <f t="shared" si="3"/>
        <v>63270</v>
      </c>
      <c r="H21268" s="77"/>
      <c r="I21268" s="77"/>
      <c r="J21268" s="77"/>
      <c r="K21268" s="77"/>
      <c r="L21268" s="77"/>
      <c r="M21268" s="77"/>
    </row>
    <row r="21269" ht="15.75" customHeight="1">
      <c r="A21269" s="79">
        <f t="shared" si="3"/>
        <v>63271</v>
      </c>
      <c r="H21269" s="77"/>
      <c r="I21269" s="77"/>
      <c r="J21269" s="77"/>
      <c r="K21269" s="77"/>
      <c r="L21269" s="77"/>
      <c r="M21269" s="77"/>
    </row>
    <row r="21270" ht="15.75" customHeight="1">
      <c r="A21270" s="79">
        <f t="shared" si="3"/>
        <v>63272</v>
      </c>
      <c r="H21270" s="77"/>
      <c r="I21270" s="77"/>
      <c r="J21270" s="77"/>
      <c r="K21270" s="77"/>
      <c r="L21270" s="77"/>
      <c r="M21270" s="77"/>
    </row>
    <row r="21271" ht="15.75" customHeight="1">
      <c r="A21271" s="79">
        <f t="shared" si="3"/>
        <v>63273</v>
      </c>
      <c r="H21271" s="77"/>
      <c r="I21271" s="77"/>
      <c r="J21271" s="77"/>
      <c r="K21271" s="77"/>
      <c r="L21271" s="77"/>
      <c r="M21271" s="77"/>
    </row>
    <row r="21272" ht="15.75" customHeight="1">
      <c r="A21272" s="79">
        <f t="shared" si="3"/>
        <v>63274</v>
      </c>
      <c r="H21272" s="77"/>
      <c r="I21272" s="77"/>
      <c r="J21272" s="77"/>
      <c r="K21272" s="77"/>
      <c r="L21272" s="77"/>
      <c r="M21272" s="77"/>
    </row>
    <row r="21273" ht="15.75" customHeight="1">
      <c r="A21273" s="79">
        <f t="shared" si="3"/>
        <v>63275</v>
      </c>
      <c r="H21273" s="77"/>
      <c r="I21273" s="77"/>
      <c r="J21273" s="77"/>
      <c r="K21273" s="77"/>
      <c r="L21273" s="77"/>
      <c r="M21273" s="77"/>
    </row>
    <row r="21274" ht="15.75" customHeight="1">
      <c r="A21274" s="79">
        <f t="shared" si="3"/>
        <v>63276</v>
      </c>
      <c r="H21274" s="77"/>
      <c r="I21274" s="77"/>
      <c r="J21274" s="77"/>
      <c r="K21274" s="77"/>
      <c r="L21274" s="77"/>
      <c r="M21274" s="77"/>
    </row>
    <row r="21275" ht="15.75" customHeight="1">
      <c r="A21275" s="79">
        <f t="shared" si="3"/>
        <v>63277</v>
      </c>
      <c r="H21275" s="77"/>
      <c r="I21275" s="77"/>
      <c r="J21275" s="77"/>
      <c r="K21275" s="77"/>
      <c r="L21275" s="77"/>
      <c r="M21275" s="77"/>
    </row>
    <row r="21276" ht="15.75" customHeight="1">
      <c r="A21276" s="79">
        <f t="shared" si="3"/>
        <v>63278</v>
      </c>
      <c r="H21276" s="77"/>
      <c r="I21276" s="77"/>
      <c r="J21276" s="77"/>
      <c r="K21276" s="77"/>
      <c r="L21276" s="77"/>
      <c r="M21276" s="77"/>
    </row>
    <row r="21277" ht="15.75" customHeight="1">
      <c r="A21277" s="79">
        <f t="shared" si="3"/>
        <v>63279</v>
      </c>
      <c r="H21277" s="77"/>
      <c r="I21277" s="77"/>
      <c r="J21277" s="77"/>
      <c r="K21277" s="77"/>
      <c r="L21277" s="77"/>
      <c r="M21277" s="77"/>
    </row>
    <row r="21278" ht="15.75" customHeight="1">
      <c r="A21278" s="79">
        <f t="shared" si="3"/>
        <v>63280</v>
      </c>
      <c r="H21278" s="77"/>
      <c r="I21278" s="77"/>
      <c r="J21278" s="77"/>
      <c r="K21278" s="77"/>
      <c r="L21278" s="77"/>
      <c r="M21278" s="77"/>
    </row>
    <row r="21279" ht="15.75" customHeight="1">
      <c r="A21279" s="79">
        <f t="shared" si="3"/>
        <v>63281</v>
      </c>
      <c r="H21279" s="77"/>
      <c r="I21279" s="77"/>
      <c r="J21279" s="77"/>
      <c r="K21279" s="77"/>
      <c r="L21279" s="77"/>
      <c r="M21279" s="77"/>
    </row>
    <row r="21280" ht="15.75" customHeight="1">
      <c r="A21280" s="79">
        <f t="shared" si="3"/>
        <v>63282</v>
      </c>
      <c r="H21280" s="77"/>
      <c r="I21280" s="77"/>
      <c r="J21280" s="77"/>
      <c r="K21280" s="77"/>
      <c r="L21280" s="77"/>
      <c r="M21280" s="77"/>
    </row>
    <row r="21281" ht="15.75" customHeight="1">
      <c r="A21281" s="79">
        <f t="shared" si="3"/>
        <v>63283</v>
      </c>
      <c r="H21281" s="77"/>
      <c r="I21281" s="77"/>
      <c r="J21281" s="77"/>
      <c r="K21281" s="77"/>
      <c r="L21281" s="77"/>
      <c r="M21281" s="77"/>
    </row>
    <row r="21282" ht="15.75" customHeight="1">
      <c r="A21282" s="79">
        <f t="shared" si="3"/>
        <v>63284</v>
      </c>
      <c r="H21282" s="77"/>
      <c r="I21282" s="77"/>
      <c r="J21282" s="77"/>
      <c r="K21282" s="77"/>
      <c r="L21282" s="77"/>
      <c r="M21282" s="77"/>
    </row>
    <row r="21283" ht="15.75" customHeight="1">
      <c r="A21283" s="79">
        <f t="shared" si="3"/>
        <v>63285</v>
      </c>
      <c r="H21283" s="77"/>
      <c r="I21283" s="77"/>
      <c r="J21283" s="77"/>
      <c r="K21283" s="77"/>
      <c r="L21283" s="77"/>
      <c r="M21283" s="77"/>
    </row>
    <row r="21284" ht="15.75" customHeight="1">
      <c r="A21284" s="79">
        <f t="shared" si="3"/>
        <v>63286</v>
      </c>
      <c r="H21284" s="77"/>
      <c r="I21284" s="77"/>
      <c r="J21284" s="77"/>
      <c r="K21284" s="77"/>
      <c r="L21284" s="77"/>
      <c r="M21284" s="77"/>
    </row>
    <row r="21285" ht="15.75" customHeight="1">
      <c r="A21285" s="79">
        <f t="shared" si="3"/>
        <v>63287</v>
      </c>
      <c r="H21285" s="77"/>
      <c r="I21285" s="77"/>
      <c r="J21285" s="77"/>
      <c r="K21285" s="77"/>
      <c r="L21285" s="77"/>
      <c r="M21285" s="77"/>
    </row>
    <row r="21286" ht="15.75" customHeight="1">
      <c r="A21286" s="79">
        <f t="shared" si="3"/>
        <v>63288</v>
      </c>
      <c r="H21286" s="77"/>
      <c r="I21286" s="77"/>
      <c r="J21286" s="77"/>
      <c r="K21286" s="77"/>
      <c r="L21286" s="77"/>
      <c r="M21286" s="77"/>
    </row>
    <row r="21287" ht="15.75" customHeight="1">
      <c r="A21287" s="79">
        <f t="shared" si="3"/>
        <v>63289</v>
      </c>
      <c r="H21287" s="77"/>
      <c r="I21287" s="77"/>
      <c r="J21287" s="77"/>
      <c r="K21287" s="77"/>
      <c r="L21287" s="77"/>
      <c r="M21287" s="77"/>
    </row>
    <row r="21288" ht="15.75" customHeight="1">
      <c r="A21288" s="79">
        <f t="shared" si="3"/>
        <v>63290</v>
      </c>
      <c r="H21288" s="77"/>
      <c r="I21288" s="77"/>
      <c r="J21288" s="77"/>
      <c r="K21288" s="77"/>
      <c r="L21288" s="77"/>
      <c r="M21288" s="77"/>
    </row>
    <row r="21289" ht="15.75" customHeight="1">
      <c r="A21289" s="79">
        <f t="shared" si="3"/>
        <v>63291</v>
      </c>
      <c r="H21289" s="77"/>
      <c r="I21289" s="77"/>
      <c r="J21289" s="77"/>
      <c r="K21289" s="77"/>
      <c r="L21289" s="77"/>
      <c r="M21289" s="77"/>
    </row>
    <row r="21290" ht="15.75" customHeight="1">
      <c r="A21290" s="79">
        <f t="shared" si="3"/>
        <v>63292</v>
      </c>
      <c r="H21290" s="77"/>
      <c r="I21290" s="77"/>
      <c r="J21290" s="77"/>
      <c r="K21290" s="77"/>
      <c r="L21290" s="77"/>
      <c r="M21290" s="77"/>
    </row>
    <row r="21291" ht="15.75" customHeight="1">
      <c r="A21291" s="79">
        <f t="shared" si="3"/>
        <v>63293</v>
      </c>
      <c r="H21291" s="77"/>
      <c r="I21291" s="77"/>
      <c r="J21291" s="77"/>
      <c r="K21291" s="77"/>
      <c r="L21291" s="77"/>
      <c r="M21291" s="77"/>
    </row>
    <row r="21292" ht="15.75" customHeight="1">
      <c r="A21292" s="79">
        <f t="shared" si="3"/>
        <v>63294</v>
      </c>
      <c r="H21292" s="77"/>
      <c r="I21292" s="77"/>
      <c r="J21292" s="77"/>
      <c r="K21292" s="77"/>
      <c r="L21292" s="77"/>
      <c r="M21292" s="77"/>
    </row>
    <row r="21293" ht="15.75" customHeight="1">
      <c r="A21293" s="79">
        <f t="shared" si="3"/>
        <v>63295</v>
      </c>
      <c r="H21293" s="77"/>
      <c r="I21293" s="77"/>
      <c r="J21293" s="77"/>
      <c r="K21293" s="77"/>
      <c r="L21293" s="77"/>
      <c r="M21293" s="77"/>
    </row>
    <row r="21294" ht="15.75" customHeight="1">
      <c r="A21294" s="79">
        <f t="shared" si="3"/>
        <v>63296</v>
      </c>
      <c r="H21294" s="77"/>
      <c r="I21294" s="77"/>
      <c r="J21294" s="77"/>
      <c r="K21294" s="77"/>
      <c r="L21294" s="77"/>
      <c r="M21294" s="77"/>
    </row>
    <row r="21295" ht="15.75" customHeight="1">
      <c r="A21295" s="79">
        <f t="shared" si="3"/>
        <v>63297</v>
      </c>
      <c r="H21295" s="77"/>
      <c r="I21295" s="77"/>
      <c r="J21295" s="77"/>
      <c r="K21295" s="77"/>
      <c r="L21295" s="77"/>
      <c r="M21295" s="77"/>
    </row>
    <row r="21296" ht="15.75" customHeight="1">
      <c r="A21296" s="79">
        <f t="shared" si="3"/>
        <v>63298</v>
      </c>
      <c r="H21296" s="77"/>
      <c r="I21296" s="77"/>
      <c r="J21296" s="77"/>
      <c r="K21296" s="77"/>
      <c r="L21296" s="77"/>
      <c r="M21296" s="77"/>
    </row>
    <row r="21297" ht="15.75" customHeight="1">
      <c r="A21297" s="79">
        <f t="shared" si="3"/>
        <v>63299</v>
      </c>
      <c r="H21297" s="77"/>
      <c r="I21297" s="77"/>
      <c r="J21297" s="77"/>
      <c r="K21297" s="77"/>
      <c r="L21297" s="77"/>
      <c r="M21297" s="77"/>
    </row>
    <row r="21298" ht="15.75" customHeight="1">
      <c r="A21298" s="79">
        <f t="shared" si="3"/>
        <v>63300</v>
      </c>
      <c r="H21298" s="77"/>
      <c r="I21298" s="77"/>
      <c r="J21298" s="77"/>
      <c r="K21298" s="77"/>
      <c r="L21298" s="77"/>
      <c r="M21298" s="77"/>
    </row>
    <row r="21299" ht="15.75" customHeight="1">
      <c r="A21299" s="79">
        <f t="shared" si="3"/>
        <v>63301</v>
      </c>
      <c r="H21299" s="77"/>
      <c r="I21299" s="77"/>
      <c r="J21299" s="77"/>
      <c r="K21299" s="77"/>
      <c r="L21299" s="77"/>
      <c r="M21299" s="77"/>
    </row>
    <row r="21300" ht="15.75" customHeight="1">
      <c r="A21300" s="79">
        <f t="shared" si="3"/>
        <v>63302</v>
      </c>
      <c r="H21300" s="77"/>
      <c r="I21300" s="77"/>
      <c r="J21300" s="77"/>
      <c r="K21300" s="77"/>
      <c r="L21300" s="77"/>
      <c r="M21300" s="77"/>
    </row>
    <row r="21301" ht="15.75" customHeight="1">
      <c r="A21301" s="79">
        <f t="shared" si="3"/>
        <v>63303</v>
      </c>
      <c r="H21301" s="77"/>
      <c r="I21301" s="77"/>
      <c r="J21301" s="77"/>
      <c r="K21301" s="77"/>
      <c r="L21301" s="77"/>
      <c r="M21301" s="77"/>
    </row>
    <row r="21302" ht="15.75" customHeight="1">
      <c r="A21302" s="79">
        <f t="shared" si="3"/>
        <v>63304</v>
      </c>
      <c r="H21302" s="77"/>
      <c r="I21302" s="77"/>
      <c r="J21302" s="77"/>
      <c r="K21302" s="77"/>
      <c r="L21302" s="77"/>
      <c r="M21302" s="77"/>
    </row>
    <row r="21303" ht="15.75" customHeight="1">
      <c r="A21303" s="79">
        <f t="shared" si="3"/>
        <v>63305</v>
      </c>
      <c r="H21303" s="77"/>
      <c r="I21303" s="77"/>
      <c r="J21303" s="77"/>
      <c r="K21303" s="77"/>
      <c r="L21303" s="77"/>
      <c r="M21303" s="77"/>
    </row>
    <row r="21304" ht="15.75" customHeight="1">
      <c r="A21304" s="79">
        <f t="shared" si="3"/>
        <v>63306</v>
      </c>
      <c r="H21304" s="77"/>
      <c r="I21304" s="77"/>
      <c r="J21304" s="77"/>
      <c r="K21304" s="77"/>
      <c r="L21304" s="77"/>
      <c r="M21304" s="77"/>
    </row>
    <row r="21305" ht="15.75" customHeight="1">
      <c r="A21305" s="79">
        <f t="shared" si="3"/>
        <v>63307</v>
      </c>
      <c r="H21305" s="77"/>
      <c r="I21305" s="77"/>
      <c r="J21305" s="77"/>
      <c r="K21305" s="77"/>
      <c r="L21305" s="77"/>
      <c r="M21305" s="77"/>
    </row>
    <row r="21306" ht="15.75" customHeight="1">
      <c r="A21306" s="79">
        <f t="shared" si="3"/>
        <v>63308</v>
      </c>
      <c r="H21306" s="77"/>
      <c r="I21306" s="77"/>
      <c r="J21306" s="77"/>
      <c r="K21306" s="77"/>
      <c r="L21306" s="77"/>
      <c r="M21306" s="77"/>
    </row>
    <row r="21307" ht="15.75" customHeight="1">
      <c r="A21307" s="79">
        <f t="shared" si="3"/>
        <v>63309</v>
      </c>
      <c r="H21307" s="77"/>
      <c r="I21307" s="77"/>
      <c r="J21307" s="77"/>
      <c r="K21307" s="77"/>
      <c r="L21307" s="77"/>
      <c r="M21307" s="77"/>
    </row>
    <row r="21308" ht="15.75" customHeight="1">
      <c r="A21308" s="79">
        <f t="shared" si="3"/>
        <v>63310</v>
      </c>
      <c r="H21308" s="77"/>
      <c r="I21308" s="77"/>
      <c r="J21308" s="77"/>
      <c r="K21308" s="77"/>
      <c r="L21308" s="77"/>
      <c r="M21308" s="77"/>
    </row>
    <row r="21309" ht="15.75" customHeight="1">
      <c r="A21309" s="79">
        <f t="shared" si="3"/>
        <v>63311</v>
      </c>
      <c r="H21309" s="77"/>
      <c r="I21309" s="77"/>
      <c r="J21309" s="77"/>
      <c r="K21309" s="77"/>
      <c r="L21309" s="77"/>
      <c r="M21309" s="77"/>
    </row>
    <row r="21310" ht="15.75" customHeight="1">
      <c r="A21310" s="79">
        <f t="shared" si="3"/>
        <v>63312</v>
      </c>
      <c r="H21310" s="77"/>
      <c r="I21310" s="77"/>
      <c r="J21310" s="77"/>
      <c r="K21310" s="77"/>
      <c r="L21310" s="77"/>
      <c r="M21310" s="77"/>
    </row>
    <row r="21311" ht="15.75" customHeight="1">
      <c r="A21311" s="79">
        <f t="shared" si="3"/>
        <v>63313</v>
      </c>
      <c r="H21311" s="77"/>
      <c r="I21311" s="77"/>
      <c r="J21311" s="77"/>
      <c r="K21311" s="77"/>
      <c r="L21311" s="77"/>
      <c r="M21311" s="77"/>
    </row>
    <row r="21312" ht="15.75" customHeight="1">
      <c r="A21312" s="79">
        <f t="shared" si="3"/>
        <v>63314</v>
      </c>
      <c r="H21312" s="77"/>
      <c r="I21312" s="77"/>
      <c r="J21312" s="77"/>
      <c r="K21312" s="77"/>
      <c r="L21312" s="77"/>
      <c r="M21312" s="77"/>
    </row>
    <row r="21313" ht="15.75" customHeight="1">
      <c r="A21313" s="79">
        <f t="shared" si="3"/>
        <v>63315</v>
      </c>
      <c r="H21313" s="77"/>
      <c r="I21313" s="77"/>
      <c r="J21313" s="77"/>
      <c r="K21313" s="77"/>
      <c r="L21313" s="77"/>
      <c r="M21313" s="77"/>
    </row>
    <row r="21314" ht="15.75" customHeight="1">
      <c r="A21314" s="79">
        <f t="shared" si="3"/>
        <v>63316</v>
      </c>
      <c r="H21314" s="77"/>
      <c r="I21314" s="77"/>
      <c r="J21314" s="77"/>
      <c r="K21314" s="77"/>
      <c r="L21314" s="77"/>
      <c r="M21314" s="77"/>
    </row>
    <row r="21315" ht="15.75" customHeight="1">
      <c r="A21315" s="79">
        <f t="shared" si="3"/>
        <v>63317</v>
      </c>
      <c r="H21315" s="77"/>
      <c r="I21315" s="77"/>
      <c r="J21315" s="77"/>
      <c r="K21315" s="77"/>
      <c r="L21315" s="77"/>
      <c r="M21315" s="77"/>
    </row>
    <row r="21316" ht="15.75" customHeight="1">
      <c r="A21316" s="79">
        <f t="shared" si="3"/>
        <v>63318</v>
      </c>
      <c r="H21316" s="77"/>
      <c r="I21316" s="77"/>
      <c r="J21316" s="77"/>
      <c r="K21316" s="77"/>
      <c r="L21316" s="77"/>
      <c r="M21316" s="77"/>
    </row>
    <row r="21317" ht="15.75" customHeight="1">
      <c r="A21317" s="79">
        <f t="shared" si="3"/>
        <v>63319</v>
      </c>
      <c r="H21317" s="77"/>
      <c r="I21317" s="77"/>
      <c r="J21317" s="77"/>
      <c r="K21317" s="77"/>
      <c r="L21317" s="77"/>
      <c r="M21317" s="77"/>
    </row>
    <row r="21318" ht="15.75" customHeight="1">
      <c r="A21318" s="79">
        <f t="shared" si="3"/>
        <v>63320</v>
      </c>
      <c r="H21318" s="77"/>
      <c r="I21318" s="77"/>
      <c r="J21318" s="77"/>
      <c r="K21318" s="77"/>
      <c r="L21318" s="77"/>
      <c r="M21318" s="77"/>
    </row>
    <row r="21319" ht="15.75" customHeight="1">
      <c r="A21319" s="79">
        <f t="shared" si="3"/>
        <v>63321</v>
      </c>
      <c r="H21319" s="77"/>
      <c r="I21319" s="77"/>
      <c r="J21319" s="77"/>
      <c r="K21319" s="77"/>
      <c r="L21319" s="77"/>
      <c r="M21319" s="77"/>
    </row>
    <row r="21320" ht="15.75" customHeight="1">
      <c r="A21320" s="79">
        <f t="shared" si="3"/>
        <v>63322</v>
      </c>
      <c r="H21320" s="77"/>
      <c r="I21320" s="77"/>
      <c r="J21320" s="77"/>
      <c r="K21320" s="77"/>
      <c r="L21320" s="77"/>
      <c r="M21320" s="77"/>
    </row>
    <row r="21321" ht="15.75" customHeight="1">
      <c r="A21321" s="79">
        <f t="shared" si="3"/>
        <v>63323</v>
      </c>
      <c r="H21321" s="77"/>
      <c r="I21321" s="77"/>
      <c r="J21321" s="77"/>
      <c r="K21321" s="77"/>
      <c r="L21321" s="77"/>
      <c r="M21321" s="77"/>
    </row>
    <row r="21322" ht="15.75" customHeight="1">
      <c r="A21322" s="79">
        <f t="shared" si="3"/>
        <v>63324</v>
      </c>
      <c r="H21322" s="77"/>
      <c r="I21322" s="77"/>
      <c r="J21322" s="77"/>
      <c r="K21322" s="77"/>
      <c r="L21322" s="77"/>
      <c r="M21322" s="77"/>
    </row>
    <row r="21323" ht="15.75" customHeight="1">
      <c r="A21323" s="79">
        <f t="shared" si="3"/>
        <v>63325</v>
      </c>
      <c r="H21323" s="77"/>
      <c r="I21323" s="77"/>
      <c r="J21323" s="77"/>
      <c r="K21323" s="77"/>
      <c r="L21323" s="77"/>
      <c r="M21323" s="77"/>
    </row>
    <row r="21324" ht="15.75" customHeight="1">
      <c r="A21324" s="79">
        <f t="shared" si="3"/>
        <v>63326</v>
      </c>
      <c r="H21324" s="77"/>
      <c r="I21324" s="77"/>
      <c r="J21324" s="77"/>
      <c r="K21324" s="77"/>
      <c r="L21324" s="77"/>
      <c r="M21324" s="77"/>
    </row>
    <row r="21325" ht="15.75" customHeight="1">
      <c r="A21325" s="79">
        <f t="shared" si="3"/>
        <v>63327</v>
      </c>
      <c r="H21325" s="77"/>
      <c r="I21325" s="77"/>
      <c r="J21325" s="77"/>
      <c r="K21325" s="77"/>
      <c r="L21325" s="77"/>
      <c r="M21325" s="77"/>
    </row>
    <row r="21326" ht="15.75" customHeight="1">
      <c r="A21326" s="79">
        <f t="shared" si="3"/>
        <v>63328</v>
      </c>
      <c r="H21326" s="77"/>
      <c r="I21326" s="77"/>
      <c r="J21326" s="77"/>
      <c r="K21326" s="77"/>
      <c r="L21326" s="77"/>
      <c r="M21326" s="77"/>
    </row>
    <row r="21327" ht="15.75" customHeight="1">
      <c r="A21327" s="79">
        <f t="shared" si="3"/>
        <v>63329</v>
      </c>
      <c r="H21327" s="77"/>
      <c r="I21327" s="77"/>
      <c r="J21327" s="77"/>
      <c r="K21327" s="77"/>
      <c r="L21327" s="77"/>
      <c r="M21327" s="77"/>
    </row>
    <row r="21328" ht="15.75" customHeight="1">
      <c r="A21328" s="79">
        <f t="shared" si="3"/>
        <v>63330</v>
      </c>
      <c r="H21328" s="77"/>
      <c r="I21328" s="77"/>
      <c r="J21328" s="77"/>
      <c r="K21328" s="77"/>
      <c r="L21328" s="77"/>
      <c r="M21328" s="77"/>
    </row>
    <row r="21329" ht="15.75" customHeight="1">
      <c r="A21329" s="79">
        <f t="shared" si="3"/>
        <v>63331</v>
      </c>
      <c r="H21329" s="77"/>
      <c r="I21329" s="77"/>
      <c r="J21329" s="77"/>
      <c r="K21329" s="77"/>
      <c r="L21329" s="77"/>
      <c r="M21329" s="77"/>
    </row>
    <row r="21330" ht="15.75" customHeight="1">
      <c r="A21330" s="79">
        <f t="shared" si="3"/>
        <v>63332</v>
      </c>
      <c r="H21330" s="77"/>
      <c r="I21330" s="77"/>
      <c r="J21330" s="77"/>
      <c r="K21330" s="77"/>
      <c r="L21330" s="77"/>
      <c r="M21330" s="77"/>
    </row>
    <row r="21331" ht="15.75" customHeight="1">
      <c r="A21331" s="79">
        <f t="shared" si="3"/>
        <v>63333</v>
      </c>
      <c r="H21331" s="77"/>
      <c r="I21331" s="77"/>
      <c r="J21331" s="77"/>
      <c r="K21331" s="77"/>
      <c r="L21331" s="77"/>
      <c r="M21331" s="77"/>
    </row>
    <row r="21332" ht="15.75" customHeight="1">
      <c r="A21332" s="79">
        <f t="shared" si="3"/>
        <v>63334</v>
      </c>
      <c r="H21332" s="77"/>
      <c r="I21332" s="77"/>
      <c r="J21332" s="77"/>
      <c r="K21332" s="77"/>
      <c r="L21332" s="77"/>
      <c r="M21332" s="77"/>
    </row>
    <row r="21333" ht="15.75" customHeight="1">
      <c r="A21333" s="79">
        <f t="shared" si="3"/>
        <v>63335</v>
      </c>
      <c r="H21333" s="77"/>
      <c r="I21333" s="77"/>
      <c r="J21333" s="77"/>
      <c r="K21333" s="77"/>
      <c r="L21333" s="77"/>
      <c r="M21333" s="77"/>
    </row>
    <row r="21334" ht="15.75" customHeight="1">
      <c r="A21334" s="79">
        <f t="shared" si="3"/>
        <v>63336</v>
      </c>
      <c r="H21334" s="77"/>
      <c r="I21334" s="77"/>
      <c r="J21334" s="77"/>
      <c r="K21334" s="77"/>
      <c r="L21334" s="77"/>
      <c r="M21334" s="77"/>
    </row>
    <row r="21335" ht="15.75" customHeight="1">
      <c r="A21335" s="79">
        <f t="shared" si="3"/>
        <v>63337</v>
      </c>
      <c r="H21335" s="77"/>
      <c r="I21335" s="77"/>
      <c r="J21335" s="77"/>
      <c r="K21335" s="77"/>
      <c r="L21335" s="77"/>
      <c r="M21335" s="77"/>
    </row>
    <row r="21336" ht="15.75" customHeight="1">
      <c r="A21336" s="79">
        <f t="shared" si="3"/>
        <v>63338</v>
      </c>
      <c r="H21336" s="77"/>
      <c r="I21336" s="77"/>
      <c r="J21336" s="77"/>
      <c r="K21336" s="77"/>
      <c r="L21336" s="77"/>
      <c r="M21336" s="77"/>
    </row>
    <row r="21337" ht="15.75" customHeight="1">
      <c r="A21337" s="79">
        <f t="shared" si="3"/>
        <v>63339</v>
      </c>
      <c r="H21337" s="77"/>
      <c r="I21337" s="77"/>
      <c r="J21337" s="77"/>
      <c r="K21337" s="77"/>
      <c r="L21337" s="77"/>
      <c r="M21337" s="77"/>
    </row>
    <row r="21338" ht="15.75" customHeight="1">
      <c r="A21338" s="79">
        <f t="shared" si="3"/>
        <v>63340</v>
      </c>
      <c r="H21338" s="77"/>
      <c r="I21338" s="77"/>
      <c r="J21338" s="77"/>
      <c r="K21338" s="77"/>
      <c r="L21338" s="77"/>
      <c r="M21338" s="77"/>
    </row>
    <row r="21339" ht="15.75" customHeight="1">
      <c r="A21339" s="79">
        <f t="shared" si="3"/>
        <v>63341</v>
      </c>
      <c r="H21339" s="77"/>
      <c r="I21339" s="77"/>
      <c r="J21339" s="77"/>
      <c r="K21339" s="77"/>
      <c r="L21339" s="77"/>
      <c r="M21339" s="77"/>
    </row>
    <row r="21340" ht="15.75" customHeight="1">
      <c r="A21340" s="79">
        <f t="shared" si="3"/>
        <v>63342</v>
      </c>
      <c r="H21340" s="77"/>
      <c r="I21340" s="77"/>
      <c r="J21340" s="77"/>
      <c r="K21340" s="77"/>
      <c r="L21340" s="77"/>
      <c r="M21340" s="77"/>
    </row>
    <row r="21341" ht="15.75" customHeight="1">
      <c r="A21341" s="79">
        <f t="shared" si="3"/>
        <v>63343</v>
      </c>
      <c r="H21341" s="77"/>
      <c r="I21341" s="77"/>
      <c r="J21341" s="77"/>
      <c r="K21341" s="77"/>
      <c r="L21341" s="77"/>
      <c r="M21341" s="77"/>
    </row>
    <row r="21342" ht="15.75" customHeight="1">
      <c r="A21342" s="79">
        <f t="shared" si="3"/>
        <v>63344</v>
      </c>
      <c r="H21342" s="77"/>
      <c r="I21342" s="77"/>
      <c r="J21342" s="77"/>
      <c r="K21342" s="77"/>
      <c r="L21342" s="77"/>
      <c r="M21342" s="77"/>
    </row>
    <row r="21343" ht="15.75" customHeight="1">
      <c r="A21343" s="79">
        <f t="shared" si="3"/>
        <v>63345</v>
      </c>
      <c r="H21343" s="77"/>
      <c r="I21343" s="77"/>
      <c r="J21343" s="77"/>
      <c r="K21343" s="77"/>
      <c r="L21343" s="77"/>
      <c r="M21343" s="77"/>
    </row>
    <row r="21344" ht="15.75" customHeight="1">
      <c r="A21344" s="79">
        <f t="shared" si="3"/>
        <v>63346</v>
      </c>
      <c r="H21344" s="77"/>
      <c r="I21344" s="77"/>
      <c r="J21344" s="77"/>
      <c r="K21344" s="77"/>
      <c r="L21344" s="77"/>
      <c r="M21344" s="77"/>
    </row>
    <row r="21345" ht="15.75" customHeight="1">
      <c r="A21345" s="79">
        <f t="shared" si="3"/>
        <v>63347</v>
      </c>
      <c r="H21345" s="77"/>
      <c r="I21345" s="77"/>
      <c r="J21345" s="77"/>
      <c r="K21345" s="77"/>
      <c r="L21345" s="77"/>
      <c r="M21345" s="77"/>
    </row>
    <row r="21346" ht="15.75" customHeight="1">
      <c r="A21346" s="79">
        <f t="shared" si="3"/>
        <v>63348</v>
      </c>
      <c r="H21346" s="77"/>
      <c r="I21346" s="77"/>
      <c r="J21346" s="77"/>
      <c r="K21346" s="77"/>
      <c r="L21346" s="77"/>
      <c r="M21346" s="77"/>
    </row>
    <row r="21347" ht="15.75" customHeight="1">
      <c r="A21347" s="79">
        <f t="shared" si="3"/>
        <v>63349</v>
      </c>
      <c r="H21347" s="77"/>
      <c r="I21347" s="77"/>
      <c r="J21347" s="77"/>
      <c r="K21347" s="77"/>
      <c r="L21347" s="77"/>
      <c r="M21347" s="77"/>
    </row>
    <row r="21348" ht="15.75" customHeight="1">
      <c r="A21348" s="79">
        <f t="shared" si="3"/>
        <v>63350</v>
      </c>
      <c r="H21348" s="77"/>
      <c r="I21348" s="77"/>
      <c r="J21348" s="77"/>
      <c r="K21348" s="77"/>
      <c r="L21348" s="77"/>
      <c r="M21348" s="77"/>
    </row>
    <row r="21349" ht="15.75" customHeight="1">
      <c r="A21349" s="79">
        <f t="shared" si="3"/>
        <v>63351</v>
      </c>
      <c r="H21349" s="77"/>
      <c r="I21349" s="77"/>
      <c r="J21349" s="77"/>
      <c r="K21349" s="77"/>
      <c r="L21349" s="77"/>
      <c r="M21349" s="77"/>
    </row>
    <row r="21350" ht="15.75" customHeight="1">
      <c r="A21350" s="79">
        <f t="shared" si="3"/>
        <v>63352</v>
      </c>
      <c r="H21350" s="77"/>
      <c r="I21350" s="77"/>
      <c r="J21350" s="77"/>
      <c r="K21350" s="77"/>
      <c r="L21350" s="77"/>
      <c r="M21350" s="77"/>
    </row>
    <row r="21351" ht="15.75" customHeight="1">
      <c r="A21351" s="79">
        <f t="shared" si="3"/>
        <v>63353</v>
      </c>
      <c r="H21351" s="77"/>
      <c r="I21351" s="77"/>
      <c r="J21351" s="77"/>
      <c r="K21351" s="77"/>
      <c r="L21351" s="77"/>
      <c r="M21351" s="77"/>
    </row>
    <row r="21352" ht="15.75" customHeight="1">
      <c r="A21352" s="79">
        <f t="shared" si="3"/>
        <v>63354</v>
      </c>
      <c r="H21352" s="77"/>
      <c r="I21352" s="77"/>
      <c r="J21352" s="77"/>
      <c r="K21352" s="77"/>
      <c r="L21352" s="77"/>
      <c r="M21352" s="77"/>
    </row>
    <row r="21353" ht="15.75" customHeight="1">
      <c r="A21353" s="79">
        <f t="shared" si="3"/>
        <v>63355</v>
      </c>
      <c r="H21353" s="77"/>
      <c r="I21353" s="77"/>
      <c r="J21353" s="77"/>
      <c r="K21353" s="77"/>
      <c r="L21353" s="77"/>
      <c r="M21353" s="77"/>
    </row>
    <row r="21354" ht="15.75" customHeight="1">
      <c r="A21354" s="79">
        <f t="shared" si="3"/>
        <v>63356</v>
      </c>
      <c r="H21354" s="77"/>
      <c r="I21354" s="77"/>
      <c r="J21354" s="77"/>
      <c r="K21354" s="77"/>
      <c r="L21354" s="77"/>
      <c r="M21354" s="77"/>
    </row>
    <row r="21355" ht="15.75" customHeight="1">
      <c r="A21355" s="79">
        <f t="shared" si="3"/>
        <v>63357</v>
      </c>
      <c r="H21355" s="77"/>
      <c r="I21355" s="77"/>
      <c r="J21355" s="77"/>
      <c r="K21355" s="77"/>
      <c r="L21355" s="77"/>
      <c r="M21355" s="77"/>
    </row>
    <row r="21356" ht="15.75" customHeight="1">
      <c r="A21356" s="79">
        <f t="shared" si="3"/>
        <v>63358</v>
      </c>
      <c r="H21356" s="77"/>
      <c r="I21356" s="77"/>
      <c r="J21356" s="77"/>
      <c r="K21356" s="77"/>
      <c r="L21356" s="77"/>
      <c r="M21356" s="77"/>
    </row>
    <row r="21357" ht="15.75" customHeight="1">
      <c r="A21357" s="79">
        <f t="shared" si="3"/>
        <v>63359</v>
      </c>
      <c r="H21357" s="77"/>
      <c r="I21357" s="77"/>
      <c r="J21357" s="77"/>
      <c r="K21357" s="77"/>
      <c r="L21357" s="77"/>
      <c r="M21357" s="77"/>
    </row>
    <row r="21358" ht="15.75" customHeight="1">
      <c r="A21358" s="79">
        <f t="shared" si="3"/>
        <v>63360</v>
      </c>
      <c r="H21358" s="77"/>
      <c r="I21358" s="77"/>
      <c r="J21358" s="77"/>
      <c r="K21358" s="77"/>
      <c r="L21358" s="77"/>
      <c r="M21358" s="77"/>
    </row>
    <row r="21359" ht="15.75" customHeight="1">
      <c r="A21359" s="79">
        <f t="shared" si="3"/>
        <v>63361</v>
      </c>
      <c r="H21359" s="77"/>
      <c r="I21359" s="77"/>
      <c r="J21359" s="77"/>
      <c r="K21359" s="77"/>
      <c r="L21359" s="77"/>
      <c r="M21359" s="77"/>
    </row>
    <row r="21360" ht="15.75" customHeight="1">
      <c r="A21360" s="79">
        <f t="shared" si="3"/>
        <v>63362</v>
      </c>
      <c r="H21360" s="77"/>
      <c r="I21360" s="77"/>
      <c r="J21360" s="77"/>
      <c r="K21360" s="77"/>
      <c r="L21360" s="77"/>
      <c r="M21360" s="77"/>
    </row>
    <row r="21361" ht="15.75" customHeight="1">
      <c r="A21361" s="79">
        <f t="shared" si="3"/>
        <v>63363</v>
      </c>
      <c r="H21361" s="77"/>
      <c r="I21361" s="77"/>
      <c r="J21361" s="77"/>
      <c r="K21361" s="77"/>
      <c r="L21361" s="77"/>
      <c r="M21361" s="77"/>
    </row>
    <row r="21362" ht="15.75" customHeight="1">
      <c r="A21362" s="79">
        <f t="shared" si="3"/>
        <v>63364</v>
      </c>
      <c r="H21362" s="77"/>
      <c r="I21362" s="77"/>
      <c r="J21362" s="77"/>
      <c r="K21362" s="77"/>
      <c r="L21362" s="77"/>
      <c r="M21362" s="77"/>
    </row>
    <row r="21363" ht="15.75" customHeight="1">
      <c r="A21363" s="79">
        <f t="shared" si="3"/>
        <v>63365</v>
      </c>
      <c r="H21363" s="77"/>
      <c r="I21363" s="77"/>
      <c r="J21363" s="77"/>
      <c r="K21363" s="77"/>
      <c r="L21363" s="77"/>
      <c r="M21363" s="77"/>
    </row>
    <row r="21364" ht="15.75" customHeight="1">
      <c r="A21364" s="79">
        <f t="shared" si="3"/>
        <v>63366</v>
      </c>
      <c r="H21364" s="77"/>
      <c r="I21364" s="77"/>
      <c r="J21364" s="77"/>
      <c r="K21364" s="77"/>
      <c r="L21364" s="77"/>
      <c r="M21364" s="77"/>
    </row>
    <row r="21365" ht="15.75" customHeight="1">
      <c r="A21365" s="79">
        <f t="shared" si="3"/>
        <v>63367</v>
      </c>
      <c r="H21365" s="77"/>
      <c r="I21365" s="77"/>
      <c r="J21365" s="77"/>
      <c r="K21365" s="77"/>
      <c r="L21365" s="77"/>
      <c r="M21365" s="77"/>
    </row>
    <row r="21366" ht="15.75" customHeight="1">
      <c r="A21366" s="79">
        <f t="shared" si="3"/>
        <v>63368</v>
      </c>
      <c r="H21366" s="77"/>
      <c r="I21366" s="77"/>
      <c r="J21366" s="77"/>
      <c r="K21366" s="77"/>
      <c r="L21366" s="77"/>
      <c r="M21366" s="77"/>
    </row>
    <row r="21367" ht="15.75" customHeight="1">
      <c r="A21367" s="79">
        <f t="shared" si="3"/>
        <v>63369</v>
      </c>
      <c r="H21367" s="77"/>
      <c r="I21367" s="77"/>
      <c r="J21367" s="77"/>
      <c r="K21367" s="77"/>
      <c r="L21367" s="77"/>
      <c r="M21367" s="77"/>
    </row>
    <row r="21368" ht="15.75" customHeight="1">
      <c r="A21368" s="79">
        <f t="shared" si="3"/>
        <v>63370</v>
      </c>
      <c r="H21368" s="77"/>
      <c r="I21368" s="77"/>
      <c r="J21368" s="77"/>
      <c r="K21368" s="77"/>
      <c r="L21368" s="77"/>
      <c r="M21368" s="77"/>
    </row>
    <row r="21369" ht="15.75" customHeight="1">
      <c r="A21369" s="79">
        <f t="shared" si="3"/>
        <v>63371</v>
      </c>
      <c r="H21369" s="77"/>
      <c r="I21369" s="77"/>
      <c r="J21369" s="77"/>
      <c r="K21369" s="77"/>
      <c r="L21369" s="77"/>
      <c r="M21369" s="77"/>
    </row>
    <row r="21370" ht="15.75" customHeight="1">
      <c r="A21370" s="79">
        <f t="shared" si="3"/>
        <v>63372</v>
      </c>
      <c r="H21370" s="77"/>
      <c r="I21370" s="77"/>
      <c r="J21370" s="77"/>
      <c r="K21370" s="77"/>
      <c r="L21370" s="77"/>
      <c r="M21370" s="77"/>
    </row>
    <row r="21371" ht="15.75" customHeight="1">
      <c r="A21371" s="79">
        <f t="shared" si="3"/>
        <v>63373</v>
      </c>
      <c r="H21371" s="77"/>
      <c r="I21371" s="77"/>
      <c r="J21371" s="77"/>
      <c r="K21371" s="77"/>
      <c r="L21371" s="77"/>
      <c r="M21371" s="77"/>
    </row>
    <row r="21372" ht="15.75" customHeight="1">
      <c r="A21372" s="79">
        <f t="shared" si="3"/>
        <v>63374</v>
      </c>
      <c r="H21372" s="77"/>
      <c r="I21372" s="77"/>
      <c r="J21372" s="77"/>
      <c r="K21372" s="77"/>
      <c r="L21372" s="77"/>
      <c r="M21372" s="77"/>
    </row>
    <row r="21373" ht="15.75" customHeight="1">
      <c r="A21373" s="79">
        <f t="shared" si="3"/>
        <v>63375</v>
      </c>
      <c r="H21373" s="77"/>
      <c r="I21373" s="77"/>
      <c r="J21373" s="77"/>
      <c r="K21373" s="77"/>
      <c r="L21373" s="77"/>
      <c r="M21373" s="77"/>
    </row>
    <row r="21374" ht="15.75" customHeight="1">
      <c r="A21374" s="79">
        <f t="shared" si="3"/>
        <v>63376</v>
      </c>
      <c r="H21374" s="77"/>
      <c r="I21374" s="77"/>
      <c r="J21374" s="77"/>
      <c r="K21374" s="77"/>
      <c r="L21374" s="77"/>
      <c r="M21374" s="77"/>
    </row>
    <row r="21375" ht="15.75" customHeight="1">
      <c r="A21375" s="79">
        <f t="shared" si="3"/>
        <v>63377</v>
      </c>
      <c r="H21375" s="77"/>
      <c r="I21375" s="77"/>
      <c r="J21375" s="77"/>
      <c r="K21375" s="77"/>
      <c r="L21375" s="77"/>
      <c r="M21375" s="77"/>
    </row>
    <row r="21376" ht="15.75" customHeight="1">
      <c r="A21376" s="79">
        <f t="shared" si="3"/>
        <v>63378</v>
      </c>
      <c r="H21376" s="77"/>
      <c r="I21376" s="77"/>
      <c r="J21376" s="77"/>
      <c r="K21376" s="77"/>
      <c r="L21376" s="77"/>
      <c r="M21376" s="77"/>
    </row>
    <row r="21377" ht="15.75" customHeight="1">
      <c r="A21377" s="79">
        <f t="shared" si="3"/>
        <v>63379</v>
      </c>
      <c r="H21377" s="77"/>
      <c r="I21377" s="77"/>
      <c r="J21377" s="77"/>
      <c r="K21377" s="77"/>
      <c r="L21377" s="77"/>
      <c r="M21377" s="77"/>
    </row>
    <row r="21378" ht="15.75" customHeight="1">
      <c r="A21378" s="79">
        <f t="shared" si="3"/>
        <v>63380</v>
      </c>
      <c r="H21378" s="77"/>
      <c r="I21378" s="77"/>
      <c r="J21378" s="77"/>
      <c r="K21378" s="77"/>
      <c r="L21378" s="77"/>
      <c r="M21378" s="77"/>
    </row>
    <row r="21379" ht="15.75" customHeight="1">
      <c r="A21379" s="79">
        <f t="shared" si="3"/>
        <v>63381</v>
      </c>
      <c r="H21379" s="77"/>
      <c r="I21379" s="77"/>
      <c r="J21379" s="77"/>
      <c r="K21379" s="77"/>
      <c r="L21379" s="77"/>
      <c r="M21379" s="77"/>
    </row>
    <row r="21380" ht="15.75" customHeight="1">
      <c r="A21380" s="79">
        <f t="shared" si="3"/>
        <v>63382</v>
      </c>
      <c r="H21380" s="77"/>
      <c r="I21380" s="77"/>
      <c r="J21380" s="77"/>
      <c r="K21380" s="77"/>
      <c r="L21380" s="77"/>
      <c r="M21380" s="77"/>
    </row>
    <row r="21381" ht="15.75" customHeight="1">
      <c r="A21381" s="79">
        <f t="shared" si="3"/>
        <v>63383</v>
      </c>
      <c r="H21381" s="77"/>
      <c r="I21381" s="77"/>
      <c r="J21381" s="77"/>
      <c r="K21381" s="77"/>
      <c r="L21381" s="77"/>
      <c r="M21381" s="77"/>
    </row>
    <row r="21382" ht="15.75" customHeight="1">
      <c r="A21382" s="79">
        <f t="shared" si="3"/>
        <v>63384</v>
      </c>
      <c r="H21382" s="77"/>
      <c r="I21382" s="77"/>
      <c r="J21382" s="77"/>
      <c r="K21382" s="77"/>
      <c r="L21382" s="77"/>
      <c r="M21382" s="77"/>
    </row>
    <row r="21383" ht="15.75" customHeight="1">
      <c r="A21383" s="79">
        <f t="shared" si="3"/>
        <v>63385</v>
      </c>
      <c r="H21383" s="77"/>
      <c r="I21383" s="77"/>
      <c r="J21383" s="77"/>
      <c r="K21383" s="77"/>
      <c r="L21383" s="77"/>
      <c r="M21383" s="77"/>
    </row>
    <row r="21384" ht="15.75" customHeight="1">
      <c r="A21384" s="79">
        <f t="shared" si="3"/>
        <v>63386</v>
      </c>
      <c r="H21384" s="77"/>
      <c r="I21384" s="77"/>
      <c r="J21384" s="77"/>
      <c r="K21384" s="77"/>
      <c r="L21384" s="77"/>
      <c r="M21384" s="77"/>
    </row>
    <row r="21385" ht="15.75" customHeight="1">
      <c r="A21385" s="79">
        <f t="shared" si="3"/>
        <v>63387</v>
      </c>
      <c r="H21385" s="77"/>
      <c r="I21385" s="77"/>
      <c r="J21385" s="77"/>
      <c r="K21385" s="77"/>
      <c r="L21385" s="77"/>
      <c r="M21385" s="77"/>
    </row>
    <row r="21386" ht="15.75" customHeight="1">
      <c r="A21386" s="79">
        <f t="shared" si="3"/>
        <v>63388</v>
      </c>
      <c r="H21386" s="77"/>
      <c r="I21386" s="77"/>
      <c r="J21386" s="77"/>
      <c r="K21386" s="77"/>
      <c r="L21386" s="77"/>
      <c r="M21386" s="77"/>
    </row>
    <row r="21387" ht="15.75" customHeight="1">
      <c r="A21387" s="79">
        <f t="shared" si="3"/>
        <v>63389</v>
      </c>
      <c r="H21387" s="77"/>
      <c r="I21387" s="77"/>
      <c r="J21387" s="77"/>
      <c r="K21387" s="77"/>
      <c r="L21387" s="77"/>
      <c r="M21387" s="77"/>
    </row>
    <row r="21388" ht="15.75" customHeight="1">
      <c r="A21388" s="79">
        <f t="shared" si="3"/>
        <v>63390</v>
      </c>
      <c r="H21388" s="77"/>
      <c r="I21388" s="77"/>
      <c r="J21388" s="77"/>
      <c r="K21388" s="77"/>
      <c r="L21388" s="77"/>
      <c r="M21388" s="77"/>
    </row>
    <row r="21389" ht="15.75" customHeight="1">
      <c r="A21389" s="79">
        <f t="shared" si="3"/>
        <v>63391</v>
      </c>
      <c r="H21389" s="77"/>
      <c r="I21389" s="77"/>
      <c r="J21389" s="77"/>
      <c r="K21389" s="77"/>
      <c r="L21389" s="77"/>
      <c r="M21389" s="77"/>
    </row>
    <row r="21390" ht="15.75" customHeight="1">
      <c r="A21390" s="79">
        <f t="shared" si="3"/>
        <v>63392</v>
      </c>
      <c r="H21390" s="77"/>
      <c r="I21390" s="77"/>
      <c r="J21390" s="77"/>
      <c r="K21390" s="77"/>
      <c r="L21390" s="77"/>
      <c r="M21390" s="77"/>
    </row>
    <row r="21391" ht="15.75" customHeight="1">
      <c r="A21391" s="79">
        <f t="shared" si="3"/>
        <v>63393</v>
      </c>
      <c r="H21391" s="77"/>
      <c r="I21391" s="77"/>
      <c r="J21391" s="77"/>
      <c r="K21391" s="77"/>
      <c r="L21391" s="77"/>
      <c r="M21391" s="77"/>
    </row>
    <row r="21392" ht="15.75" customHeight="1">
      <c r="A21392" s="79">
        <f t="shared" si="3"/>
        <v>63394</v>
      </c>
      <c r="H21392" s="77"/>
      <c r="I21392" s="77"/>
      <c r="J21392" s="77"/>
      <c r="K21392" s="77"/>
      <c r="L21392" s="77"/>
      <c r="M21392" s="77"/>
    </row>
    <row r="21393" ht="15.75" customHeight="1">
      <c r="A21393" s="79">
        <f t="shared" si="3"/>
        <v>63395</v>
      </c>
      <c r="H21393" s="77"/>
      <c r="I21393" s="77"/>
      <c r="J21393" s="77"/>
      <c r="K21393" s="77"/>
      <c r="L21393" s="77"/>
      <c r="M21393" s="77"/>
    </row>
    <row r="21394" ht="15.75" customHeight="1">
      <c r="A21394" s="79">
        <f t="shared" si="3"/>
        <v>63396</v>
      </c>
      <c r="H21394" s="77"/>
      <c r="I21394" s="77"/>
      <c r="J21394" s="77"/>
      <c r="K21394" s="77"/>
      <c r="L21394" s="77"/>
      <c r="M21394" s="77"/>
    </row>
    <row r="21395" ht="15.75" customHeight="1">
      <c r="A21395" s="79">
        <f t="shared" si="3"/>
        <v>63397</v>
      </c>
      <c r="H21395" s="77"/>
      <c r="I21395" s="77"/>
      <c r="J21395" s="77"/>
      <c r="K21395" s="77"/>
      <c r="L21395" s="77"/>
      <c r="M21395" s="77"/>
    </row>
    <row r="21396" ht="15.75" customHeight="1">
      <c r="A21396" s="79">
        <f t="shared" si="3"/>
        <v>63398</v>
      </c>
      <c r="H21396" s="77"/>
      <c r="I21396" s="77"/>
      <c r="J21396" s="77"/>
      <c r="K21396" s="77"/>
      <c r="L21396" s="77"/>
      <c r="M21396" s="77"/>
    </row>
    <row r="21397" ht="15.75" customHeight="1">
      <c r="A21397" s="79">
        <f t="shared" si="3"/>
        <v>63399</v>
      </c>
      <c r="H21397" s="77"/>
      <c r="I21397" s="77"/>
      <c r="J21397" s="77"/>
      <c r="K21397" s="77"/>
      <c r="L21397" s="77"/>
      <c r="M21397" s="77"/>
    </row>
    <row r="21398" ht="15.75" customHeight="1">
      <c r="A21398" s="79">
        <f t="shared" si="3"/>
        <v>63400</v>
      </c>
      <c r="H21398" s="77"/>
      <c r="I21398" s="77"/>
      <c r="J21398" s="77"/>
      <c r="K21398" s="77"/>
      <c r="L21398" s="77"/>
      <c r="M21398" s="77"/>
    </row>
    <row r="21399" ht="15.75" customHeight="1">
      <c r="A21399" s="79">
        <f t="shared" si="3"/>
        <v>63401</v>
      </c>
      <c r="H21399" s="77"/>
      <c r="I21399" s="77"/>
      <c r="J21399" s="77"/>
      <c r="K21399" s="77"/>
      <c r="L21399" s="77"/>
      <c r="M21399" s="77"/>
    </row>
    <row r="21400" ht="15.75" customHeight="1">
      <c r="A21400" s="79">
        <f t="shared" si="3"/>
        <v>63402</v>
      </c>
      <c r="H21400" s="77"/>
      <c r="I21400" s="77"/>
      <c r="J21400" s="77"/>
      <c r="K21400" s="77"/>
      <c r="L21400" s="77"/>
      <c r="M21400" s="77"/>
    </row>
    <row r="21401" ht="15.75" customHeight="1">
      <c r="A21401" s="79">
        <f t="shared" si="3"/>
        <v>63403</v>
      </c>
      <c r="H21401" s="77"/>
      <c r="I21401" s="77"/>
      <c r="J21401" s="77"/>
      <c r="K21401" s="77"/>
      <c r="L21401" s="77"/>
      <c r="M21401" s="77"/>
    </row>
    <row r="21402" ht="15.75" customHeight="1">
      <c r="A21402" s="79">
        <f t="shared" si="3"/>
        <v>63404</v>
      </c>
      <c r="H21402" s="77"/>
      <c r="I21402" s="77"/>
      <c r="J21402" s="77"/>
      <c r="K21402" s="77"/>
      <c r="L21402" s="77"/>
      <c r="M21402" s="77"/>
    </row>
    <row r="21403" ht="15.75" customHeight="1">
      <c r="A21403" s="79">
        <f t="shared" si="3"/>
        <v>63405</v>
      </c>
      <c r="H21403" s="77"/>
      <c r="I21403" s="77"/>
      <c r="J21403" s="77"/>
      <c r="K21403" s="77"/>
      <c r="L21403" s="77"/>
      <c r="M21403" s="77"/>
    </row>
    <row r="21404" ht="15.75" customHeight="1">
      <c r="A21404" s="79">
        <f t="shared" si="3"/>
        <v>63406</v>
      </c>
      <c r="H21404" s="77"/>
      <c r="I21404" s="77"/>
      <c r="J21404" s="77"/>
      <c r="K21404" s="77"/>
      <c r="L21404" s="77"/>
      <c r="M21404" s="77"/>
    </row>
    <row r="21405" ht="15.75" customHeight="1">
      <c r="A21405" s="79">
        <f t="shared" si="3"/>
        <v>63407</v>
      </c>
      <c r="H21405" s="77"/>
      <c r="I21405" s="77"/>
      <c r="J21405" s="77"/>
      <c r="K21405" s="77"/>
      <c r="L21405" s="77"/>
      <c r="M21405" s="77"/>
    </row>
    <row r="21406" ht="15.75" customHeight="1">
      <c r="A21406" s="79">
        <f t="shared" si="3"/>
        <v>63408</v>
      </c>
      <c r="H21406" s="77"/>
      <c r="I21406" s="77"/>
      <c r="J21406" s="77"/>
      <c r="K21406" s="77"/>
      <c r="L21406" s="77"/>
      <c r="M21406" s="77"/>
    </row>
    <row r="21407" ht="15.75" customHeight="1">
      <c r="A21407" s="79">
        <f t="shared" si="3"/>
        <v>63409</v>
      </c>
      <c r="H21407" s="77"/>
      <c r="I21407" s="77"/>
      <c r="J21407" s="77"/>
      <c r="K21407" s="77"/>
      <c r="L21407" s="77"/>
      <c r="M21407" s="77"/>
    </row>
    <row r="21408" ht="15.75" customHeight="1">
      <c r="A21408" s="79">
        <f t="shared" si="3"/>
        <v>63410</v>
      </c>
      <c r="H21408" s="77"/>
      <c r="I21408" s="77"/>
      <c r="J21408" s="77"/>
      <c r="K21408" s="77"/>
      <c r="L21408" s="77"/>
      <c r="M21408" s="77"/>
    </row>
    <row r="21409" ht="15.75" customHeight="1">
      <c r="A21409" s="79">
        <f t="shared" si="3"/>
        <v>63411</v>
      </c>
      <c r="H21409" s="77"/>
      <c r="I21409" s="77"/>
      <c r="J21409" s="77"/>
      <c r="K21409" s="77"/>
      <c r="L21409" s="77"/>
      <c r="M21409" s="77"/>
    </row>
    <row r="21410" ht="15.75" customHeight="1">
      <c r="A21410" s="79">
        <f t="shared" si="3"/>
        <v>63412</v>
      </c>
      <c r="H21410" s="77"/>
      <c r="I21410" s="77"/>
      <c r="J21410" s="77"/>
      <c r="K21410" s="77"/>
      <c r="L21410" s="77"/>
      <c r="M21410" s="77"/>
    </row>
    <row r="21411" ht="15.75" customHeight="1">
      <c r="A21411" s="79">
        <f t="shared" si="3"/>
        <v>63413</v>
      </c>
      <c r="H21411" s="77"/>
      <c r="I21411" s="77"/>
      <c r="J21411" s="77"/>
      <c r="K21411" s="77"/>
      <c r="L21411" s="77"/>
      <c r="M21411" s="77"/>
    </row>
    <row r="21412" ht="15.75" customHeight="1">
      <c r="A21412" s="79">
        <f t="shared" si="3"/>
        <v>63414</v>
      </c>
      <c r="H21412" s="77"/>
      <c r="I21412" s="77"/>
      <c r="J21412" s="77"/>
      <c r="K21412" s="77"/>
      <c r="L21412" s="77"/>
      <c r="M21412" s="77"/>
    </row>
    <row r="21413" ht="15.75" customHeight="1">
      <c r="A21413" s="79">
        <f t="shared" si="3"/>
        <v>63415</v>
      </c>
      <c r="H21413" s="77"/>
      <c r="I21413" s="77"/>
      <c r="J21413" s="77"/>
      <c r="K21413" s="77"/>
      <c r="L21413" s="77"/>
      <c r="M21413" s="77"/>
    </row>
    <row r="21414" ht="15.75" customHeight="1">
      <c r="A21414" s="79">
        <f t="shared" si="3"/>
        <v>63416</v>
      </c>
      <c r="H21414" s="77"/>
      <c r="I21414" s="77"/>
      <c r="J21414" s="77"/>
      <c r="K21414" s="77"/>
      <c r="L21414" s="77"/>
      <c r="M21414" s="77"/>
    </row>
    <row r="21415" ht="15.75" customHeight="1">
      <c r="A21415" s="79">
        <f t="shared" si="3"/>
        <v>63417</v>
      </c>
      <c r="H21415" s="77"/>
      <c r="I21415" s="77"/>
      <c r="J21415" s="77"/>
      <c r="K21415" s="77"/>
      <c r="L21415" s="77"/>
      <c r="M21415" s="77"/>
    </row>
    <row r="21416" ht="15.75" customHeight="1">
      <c r="A21416" s="79">
        <f t="shared" si="3"/>
        <v>63418</v>
      </c>
      <c r="H21416" s="77"/>
      <c r="I21416" s="77"/>
      <c r="J21416" s="77"/>
      <c r="K21416" s="77"/>
      <c r="L21416" s="77"/>
      <c r="M21416" s="77"/>
    </row>
    <row r="21417" ht="15.75" customHeight="1">
      <c r="A21417" s="79">
        <f t="shared" si="3"/>
        <v>63419</v>
      </c>
      <c r="H21417" s="77"/>
      <c r="I21417" s="77"/>
      <c r="J21417" s="77"/>
      <c r="K21417" s="77"/>
      <c r="L21417" s="77"/>
      <c r="M21417" s="77"/>
    </row>
    <row r="21418" ht="15.75" customHeight="1">
      <c r="A21418" s="79">
        <f t="shared" si="3"/>
        <v>63420</v>
      </c>
      <c r="H21418" s="77"/>
      <c r="I21418" s="77"/>
      <c r="J21418" s="77"/>
      <c r="K21418" s="77"/>
      <c r="L21418" s="77"/>
      <c r="M21418" s="77"/>
    </row>
    <row r="21419" ht="15.75" customHeight="1">
      <c r="A21419" s="79">
        <f t="shared" si="3"/>
        <v>63421</v>
      </c>
      <c r="H21419" s="77"/>
      <c r="I21419" s="77"/>
      <c r="J21419" s="77"/>
      <c r="K21419" s="77"/>
      <c r="L21419" s="77"/>
      <c r="M21419" s="77"/>
    </row>
    <row r="21420" ht="15.75" customHeight="1">
      <c r="A21420" s="79">
        <f t="shared" si="3"/>
        <v>63422</v>
      </c>
      <c r="H21420" s="77"/>
      <c r="I21420" s="77"/>
      <c r="J21420" s="77"/>
      <c r="K21420" s="77"/>
      <c r="L21420" s="77"/>
      <c r="M21420" s="77"/>
    </row>
    <row r="21421" ht="15.75" customHeight="1">
      <c r="A21421" s="79">
        <f t="shared" si="3"/>
        <v>63423</v>
      </c>
      <c r="H21421" s="77"/>
      <c r="I21421" s="77"/>
      <c r="J21421" s="77"/>
      <c r="K21421" s="77"/>
      <c r="L21421" s="77"/>
      <c r="M21421" s="77"/>
    </row>
    <row r="21422" ht="15.75" customHeight="1">
      <c r="A21422" s="79">
        <f t="shared" si="3"/>
        <v>63424</v>
      </c>
      <c r="H21422" s="77"/>
      <c r="I21422" s="77"/>
      <c r="J21422" s="77"/>
      <c r="K21422" s="77"/>
      <c r="L21422" s="77"/>
      <c r="M21422" s="77"/>
    </row>
    <row r="21423" ht="15.75" customHeight="1">
      <c r="A21423" s="79">
        <f t="shared" si="3"/>
        <v>63425</v>
      </c>
      <c r="H21423" s="77"/>
      <c r="I21423" s="77"/>
      <c r="J21423" s="77"/>
      <c r="K21423" s="77"/>
      <c r="L21423" s="77"/>
      <c r="M21423" s="77"/>
    </row>
    <row r="21424" ht="15.75" customHeight="1">
      <c r="A21424" s="79">
        <f t="shared" si="3"/>
        <v>63426</v>
      </c>
      <c r="H21424" s="77"/>
      <c r="I21424" s="77"/>
      <c r="J21424" s="77"/>
      <c r="K21424" s="77"/>
      <c r="L21424" s="77"/>
      <c r="M21424" s="77"/>
    </row>
    <row r="21425" ht="15.75" customHeight="1">
      <c r="A21425" s="79">
        <f t="shared" si="3"/>
        <v>63427</v>
      </c>
      <c r="H21425" s="77"/>
      <c r="I21425" s="77"/>
      <c r="J21425" s="77"/>
      <c r="K21425" s="77"/>
      <c r="L21425" s="77"/>
      <c r="M21425" s="77"/>
    </row>
    <row r="21426" ht="15.75" customHeight="1">
      <c r="A21426" s="79">
        <f t="shared" si="3"/>
        <v>63428</v>
      </c>
      <c r="H21426" s="77"/>
      <c r="I21426" s="77"/>
      <c r="J21426" s="77"/>
      <c r="K21426" s="77"/>
      <c r="L21426" s="77"/>
      <c r="M21426" s="77"/>
    </row>
    <row r="21427" ht="15.75" customHeight="1">
      <c r="A21427" s="79">
        <f t="shared" si="3"/>
        <v>63429</v>
      </c>
      <c r="H21427" s="77"/>
      <c r="I21427" s="77"/>
      <c r="J21427" s="77"/>
      <c r="K21427" s="77"/>
      <c r="L21427" s="77"/>
      <c r="M21427" s="77"/>
    </row>
    <row r="21428" ht="15.75" customHeight="1">
      <c r="A21428" s="79">
        <f t="shared" si="3"/>
        <v>63430</v>
      </c>
      <c r="H21428" s="77"/>
      <c r="I21428" s="77"/>
      <c r="J21428" s="77"/>
      <c r="K21428" s="77"/>
      <c r="L21428" s="77"/>
      <c r="M21428" s="77"/>
    </row>
    <row r="21429" ht="15.75" customHeight="1">
      <c r="A21429" s="79">
        <f t="shared" si="3"/>
        <v>63431</v>
      </c>
      <c r="H21429" s="77"/>
      <c r="I21429" s="77"/>
      <c r="J21429" s="77"/>
      <c r="K21429" s="77"/>
      <c r="L21429" s="77"/>
      <c r="M21429" s="77"/>
    </row>
    <row r="21430" ht="15.75" customHeight="1">
      <c r="A21430" s="79">
        <f t="shared" si="3"/>
        <v>63432</v>
      </c>
      <c r="H21430" s="77"/>
      <c r="I21430" s="77"/>
      <c r="J21430" s="77"/>
      <c r="K21430" s="77"/>
      <c r="L21430" s="77"/>
      <c r="M21430" s="77"/>
    </row>
    <row r="21431" ht="15.75" customHeight="1">
      <c r="A21431" s="79">
        <f t="shared" si="3"/>
        <v>63433</v>
      </c>
      <c r="H21431" s="77"/>
      <c r="I21431" s="77"/>
      <c r="J21431" s="77"/>
      <c r="K21431" s="77"/>
      <c r="L21431" s="77"/>
      <c r="M21431" s="77"/>
    </row>
    <row r="21432" ht="15.75" customHeight="1">
      <c r="A21432" s="79">
        <f t="shared" si="3"/>
        <v>63434</v>
      </c>
      <c r="H21432" s="77"/>
      <c r="I21432" s="77"/>
      <c r="J21432" s="77"/>
      <c r="K21432" s="77"/>
      <c r="L21432" s="77"/>
      <c r="M21432" s="77"/>
    </row>
    <row r="21433" ht="15.75" customHeight="1">
      <c r="A21433" s="79">
        <f t="shared" si="3"/>
        <v>63435</v>
      </c>
      <c r="H21433" s="77"/>
      <c r="I21433" s="77"/>
      <c r="J21433" s="77"/>
      <c r="K21433" s="77"/>
      <c r="L21433" s="77"/>
      <c r="M21433" s="77"/>
    </row>
    <row r="21434" ht="15.75" customHeight="1">
      <c r="A21434" s="79">
        <f t="shared" si="3"/>
        <v>63436</v>
      </c>
      <c r="H21434" s="77"/>
      <c r="I21434" s="77"/>
      <c r="J21434" s="77"/>
      <c r="K21434" s="77"/>
      <c r="L21434" s="77"/>
      <c r="M21434" s="77"/>
    </row>
    <row r="21435" ht="15.75" customHeight="1">
      <c r="A21435" s="79">
        <f t="shared" si="3"/>
        <v>63437</v>
      </c>
      <c r="H21435" s="77"/>
      <c r="I21435" s="77"/>
      <c r="J21435" s="77"/>
      <c r="K21435" s="77"/>
      <c r="L21435" s="77"/>
      <c r="M21435" s="77"/>
    </row>
    <row r="21436" ht="15.75" customHeight="1">
      <c r="A21436" s="79">
        <f t="shared" si="3"/>
        <v>63438</v>
      </c>
      <c r="H21436" s="77"/>
      <c r="I21436" s="77"/>
      <c r="J21436" s="77"/>
      <c r="K21436" s="77"/>
      <c r="L21436" s="77"/>
      <c r="M21436" s="77"/>
    </row>
    <row r="21437" ht="15.75" customHeight="1">
      <c r="A21437" s="79">
        <f t="shared" si="3"/>
        <v>63439</v>
      </c>
      <c r="H21437" s="77"/>
      <c r="I21437" s="77"/>
      <c r="J21437" s="77"/>
      <c r="K21437" s="77"/>
      <c r="L21437" s="77"/>
      <c r="M21437" s="77"/>
    </row>
    <row r="21438" ht="15.75" customHeight="1">
      <c r="A21438" s="79">
        <f t="shared" si="3"/>
        <v>63440</v>
      </c>
      <c r="H21438" s="77"/>
      <c r="I21438" s="77"/>
      <c r="J21438" s="77"/>
      <c r="K21438" s="77"/>
      <c r="L21438" s="77"/>
      <c r="M21438" s="77"/>
    </row>
    <row r="21439" ht="15.75" customHeight="1">
      <c r="A21439" s="79">
        <f t="shared" si="3"/>
        <v>63441</v>
      </c>
      <c r="H21439" s="77"/>
      <c r="I21439" s="77"/>
      <c r="J21439" s="77"/>
      <c r="K21439" s="77"/>
      <c r="L21439" s="77"/>
      <c r="M21439" s="77"/>
    </row>
    <row r="21440" ht="15.75" customHeight="1">
      <c r="A21440" s="79">
        <f t="shared" si="3"/>
        <v>63442</v>
      </c>
      <c r="H21440" s="77"/>
      <c r="I21440" s="77"/>
      <c r="J21440" s="77"/>
      <c r="K21440" s="77"/>
      <c r="L21440" s="77"/>
      <c r="M21440" s="77"/>
    </row>
    <row r="21441" ht="15.75" customHeight="1">
      <c r="A21441" s="79">
        <f t="shared" si="3"/>
        <v>63443</v>
      </c>
      <c r="H21441" s="77"/>
      <c r="I21441" s="77"/>
      <c r="J21441" s="77"/>
      <c r="K21441" s="77"/>
      <c r="L21441" s="77"/>
      <c r="M21441" s="77"/>
    </row>
    <row r="21442" ht="15.75" customHeight="1">
      <c r="A21442" s="79">
        <f t="shared" si="3"/>
        <v>63444</v>
      </c>
      <c r="H21442" s="77"/>
      <c r="I21442" s="77"/>
      <c r="J21442" s="77"/>
      <c r="K21442" s="77"/>
      <c r="L21442" s="77"/>
      <c r="M21442" s="77"/>
    </row>
    <row r="21443" ht="15.75" customHeight="1">
      <c r="A21443" s="79">
        <f t="shared" si="3"/>
        <v>63445</v>
      </c>
      <c r="H21443" s="77"/>
      <c r="I21443" s="77"/>
      <c r="J21443" s="77"/>
      <c r="K21443" s="77"/>
      <c r="L21443" s="77"/>
      <c r="M21443" s="77"/>
    </row>
    <row r="21444" ht="15.75" customHeight="1">
      <c r="A21444" s="79">
        <f t="shared" si="3"/>
        <v>63446</v>
      </c>
      <c r="H21444" s="77"/>
      <c r="I21444" s="77"/>
      <c r="J21444" s="77"/>
      <c r="K21444" s="77"/>
      <c r="L21444" s="77"/>
      <c r="M21444" s="77"/>
    </row>
    <row r="21445" ht="15.75" customHeight="1">
      <c r="A21445" s="79">
        <f t="shared" si="3"/>
        <v>63447</v>
      </c>
      <c r="H21445" s="77"/>
      <c r="I21445" s="77"/>
      <c r="J21445" s="77"/>
      <c r="K21445" s="77"/>
      <c r="L21445" s="77"/>
      <c r="M21445" s="77"/>
    </row>
    <row r="21446" ht="15.75" customHeight="1">
      <c r="A21446" s="79">
        <f t="shared" si="3"/>
        <v>63448</v>
      </c>
      <c r="H21446" s="77"/>
      <c r="I21446" s="77"/>
      <c r="J21446" s="77"/>
      <c r="K21446" s="77"/>
      <c r="L21446" s="77"/>
      <c r="M21446" s="77"/>
    </row>
    <row r="21447" ht="15.75" customHeight="1">
      <c r="A21447" s="79">
        <f t="shared" si="3"/>
        <v>63449</v>
      </c>
      <c r="H21447" s="77"/>
      <c r="I21447" s="77"/>
      <c r="J21447" s="77"/>
      <c r="K21447" s="77"/>
      <c r="L21447" s="77"/>
      <c r="M21447" s="77"/>
    </row>
    <row r="21448" ht="15.75" customHeight="1">
      <c r="A21448" s="79">
        <f t="shared" si="3"/>
        <v>63450</v>
      </c>
      <c r="H21448" s="77"/>
      <c r="I21448" s="77"/>
      <c r="J21448" s="77"/>
      <c r="K21448" s="77"/>
      <c r="L21448" s="77"/>
      <c r="M21448" s="77"/>
    </row>
    <row r="21449" ht="15.75" customHeight="1">
      <c r="A21449" s="79">
        <f t="shared" si="3"/>
        <v>63451</v>
      </c>
      <c r="H21449" s="77"/>
      <c r="I21449" s="77"/>
      <c r="J21449" s="77"/>
      <c r="K21449" s="77"/>
      <c r="L21449" s="77"/>
      <c r="M21449" s="77"/>
    </row>
    <row r="21450" ht="15.75" customHeight="1">
      <c r="A21450" s="79">
        <f t="shared" si="3"/>
        <v>63452</v>
      </c>
      <c r="H21450" s="77"/>
      <c r="I21450" s="77"/>
      <c r="J21450" s="77"/>
      <c r="K21450" s="77"/>
      <c r="L21450" s="77"/>
      <c r="M21450" s="77"/>
    </row>
    <row r="21451" ht="15.75" customHeight="1">
      <c r="A21451" s="79">
        <f t="shared" si="3"/>
        <v>63453</v>
      </c>
      <c r="H21451" s="77"/>
      <c r="I21451" s="77"/>
      <c r="J21451" s="77"/>
      <c r="K21451" s="77"/>
      <c r="L21451" s="77"/>
      <c r="M21451" s="77"/>
    </row>
    <row r="21452" ht="15.75" customHeight="1">
      <c r="A21452" s="79">
        <f t="shared" si="3"/>
        <v>63454</v>
      </c>
      <c r="H21452" s="77"/>
      <c r="I21452" s="77"/>
      <c r="J21452" s="77"/>
      <c r="K21452" s="77"/>
      <c r="L21452" s="77"/>
      <c r="M21452" s="77"/>
    </row>
    <row r="21453" ht="15.75" customHeight="1">
      <c r="A21453" s="79">
        <f t="shared" si="3"/>
        <v>63455</v>
      </c>
      <c r="H21453" s="77"/>
      <c r="I21453" s="77"/>
      <c r="J21453" s="77"/>
      <c r="K21453" s="77"/>
      <c r="L21453" s="77"/>
      <c r="M21453" s="77"/>
    </row>
    <row r="21454" ht="15.75" customHeight="1">
      <c r="A21454" s="79">
        <f t="shared" si="3"/>
        <v>63456</v>
      </c>
      <c r="H21454" s="77"/>
      <c r="I21454" s="77"/>
      <c r="J21454" s="77"/>
      <c r="K21454" s="77"/>
      <c r="L21454" s="77"/>
      <c r="M21454" s="77"/>
    </row>
    <row r="21455" ht="15.75" customHeight="1">
      <c r="A21455" s="79">
        <f t="shared" si="3"/>
        <v>63457</v>
      </c>
      <c r="H21455" s="77"/>
      <c r="I21455" s="77"/>
      <c r="J21455" s="77"/>
      <c r="K21455" s="77"/>
      <c r="L21455" s="77"/>
      <c r="M21455" s="77"/>
    </row>
    <row r="21456" ht="15.75" customHeight="1">
      <c r="A21456" s="79">
        <f t="shared" si="3"/>
        <v>63458</v>
      </c>
      <c r="H21456" s="77"/>
      <c r="I21456" s="77"/>
      <c r="J21456" s="77"/>
      <c r="K21456" s="77"/>
      <c r="L21456" s="77"/>
      <c r="M21456" s="77"/>
    </row>
    <row r="21457" ht="15.75" customHeight="1">
      <c r="A21457" s="79">
        <f t="shared" si="3"/>
        <v>63459</v>
      </c>
      <c r="H21457" s="77"/>
      <c r="I21457" s="77"/>
      <c r="J21457" s="77"/>
      <c r="K21457" s="77"/>
      <c r="L21457" s="77"/>
      <c r="M21457" s="77"/>
    </row>
    <row r="21458" ht="15.75" customHeight="1">
      <c r="A21458" s="79">
        <f t="shared" si="3"/>
        <v>63460</v>
      </c>
      <c r="H21458" s="77"/>
      <c r="I21458" s="77"/>
      <c r="J21458" s="77"/>
      <c r="K21458" s="77"/>
      <c r="L21458" s="77"/>
      <c r="M21458" s="77"/>
    </row>
    <row r="21459" ht="15.75" customHeight="1">
      <c r="A21459" s="79">
        <f t="shared" si="3"/>
        <v>63461</v>
      </c>
      <c r="H21459" s="77"/>
      <c r="I21459" s="77"/>
      <c r="J21459" s="77"/>
      <c r="K21459" s="77"/>
      <c r="L21459" s="77"/>
      <c r="M21459" s="77"/>
    </row>
    <row r="21460" ht="15.75" customHeight="1">
      <c r="A21460" s="79">
        <f t="shared" si="3"/>
        <v>63462</v>
      </c>
      <c r="H21460" s="77"/>
      <c r="I21460" s="77"/>
      <c r="J21460" s="77"/>
      <c r="K21460" s="77"/>
      <c r="L21460" s="77"/>
      <c r="M21460" s="77"/>
    </row>
    <row r="21461" ht="15.75" customHeight="1">
      <c r="A21461" s="79">
        <f t="shared" si="3"/>
        <v>63463</v>
      </c>
      <c r="H21461" s="77"/>
      <c r="I21461" s="77"/>
      <c r="J21461" s="77"/>
      <c r="K21461" s="77"/>
      <c r="L21461" s="77"/>
      <c r="M21461" s="77"/>
    </row>
    <row r="21462" ht="15.75" customHeight="1">
      <c r="A21462" s="79">
        <f t="shared" si="3"/>
        <v>63464</v>
      </c>
      <c r="H21462" s="77"/>
      <c r="I21462" s="77"/>
      <c r="J21462" s="77"/>
      <c r="K21462" s="77"/>
      <c r="L21462" s="77"/>
      <c r="M21462" s="77"/>
    </row>
    <row r="21463" ht="15.75" customHeight="1">
      <c r="A21463" s="79">
        <f t="shared" si="3"/>
        <v>63465</v>
      </c>
      <c r="H21463" s="77"/>
      <c r="I21463" s="77"/>
      <c r="J21463" s="77"/>
      <c r="K21463" s="77"/>
      <c r="L21463" s="77"/>
      <c r="M21463" s="77"/>
    </row>
    <row r="21464" ht="15.75" customHeight="1">
      <c r="A21464" s="79">
        <f t="shared" si="3"/>
        <v>63466</v>
      </c>
      <c r="H21464" s="77"/>
      <c r="I21464" s="77"/>
      <c r="J21464" s="77"/>
      <c r="K21464" s="77"/>
      <c r="L21464" s="77"/>
      <c r="M21464" s="77"/>
    </row>
    <row r="21465" ht="15.75" customHeight="1">
      <c r="A21465" s="79">
        <f t="shared" si="3"/>
        <v>63467</v>
      </c>
      <c r="H21465" s="77"/>
      <c r="I21465" s="77"/>
      <c r="J21465" s="77"/>
      <c r="K21465" s="77"/>
      <c r="L21465" s="77"/>
      <c r="M21465" s="77"/>
    </row>
    <row r="21466" ht="15.75" customHeight="1">
      <c r="A21466" s="79">
        <f t="shared" si="3"/>
        <v>63468</v>
      </c>
      <c r="H21466" s="77"/>
      <c r="I21466" s="77"/>
      <c r="J21466" s="77"/>
      <c r="K21466" s="77"/>
      <c r="L21466" s="77"/>
      <c r="M21466" s="77"/>
    </row>
    <row r="21467" ht="15.75" customHeight="1">
      <c r="A21467" s="79">
        <f t="shared" si="3"/>
        <v>63469</v>
      </c>
      <c r="H21467" s="77"/>
      <c r="I21467" s="77"/>
      <c r="J21467" s="77"/>
      <c r="K21467" s="77"/>
      <c r="L21467" s="77"/>
      <c r="M21467" s="77"/>
    </row>
    <row r="21468" ht="15.75" customHeight="1">
      <c r="A21468" s="79">
        <f t="shared" si="3"/>
        <v>63470</v>
      </c>
      <c r="H21468" s="77"/>
      <c r="I21468" s="77"/>
      <c r="J21468" s="77"/>
      <c r="K21468" s="77"/>
      <c r="L21468" s="77"/>
      <c r="M21468" s="77"/>
    </row>
    <row r="21469" ht="15.75" customHeight="1">
      <c r="A21469" s="79">
        <f t="shared" si="3"/>
        <v>63471</v>
      </c>
      <c r="H21469" s="77"/>
      <c r="I21469" s="77"/>
      <c r="J21469" s="77"/>
      <c r="K21469" s="77"/>
      <c r="L21469" s="77"/>
      <c r="M21469" s="77"/>
    </row>
    <row r="21470" ht="15.75" customHeight="1">
      <c r="A21470" s="79">
        <f t="shared" si="3"/>
        <v>63472</v>
      </c>
      <c r="H21470" s="77"/>
      <c r="I21470" s="77"/>
      <c r="J21470" s="77"/>
      <c r="K21470" s="77"/>
      <c r="L21470" s="77"/>
      <c r="M21470" s="77"/>
    </row>
    <row r="21471" ht="15.75" customHeight="1">
      <c r="A21471" s="79">
        <f t="shared" si="3"/>
        <v>63473</v>
      </c>
      <c r="H21471" s="77"/>
      <c r="I21471" s="77"/>
      <c r="J21471" s="77"/>
      <c r="K21471" s="77"/>
      <c r="L21471" s="77"/>
      <c r="M21471" s="77"/>
    </row>
    <row r="21472" ht="15.75" customHeight="1">
      <c r="A21472" s="79">
        <f t="shared" si="3"/>
        <v>63474</v>
      </c>
      <c r="H21472" s="77"/>
      <c r="I21472" s="77"/>
      <c r="J21472" s="77"/>
      <c r="K21472" s="77"/>
      <c r="L21472" s="77"/>
      <c r="M21472" s="77"/>
    </row>
    <row r="21473" ht="15.75" customHeight="1">
      <c r="A21473" s="79">
        <f t="shared" si="3"/>
        <v>63475</v>
      </c>
      <c r="H21473" s="77"/>
      <c r="I21473" s="77"/>
      <c r="J21473" s="77"/>
      <c r="K21473" s="77"/>
      <c r="L21473" s="77"/>
      <c r="M21473" s="77"/>
    </row>
    <row r="21474" ht="15.75" customHeight="1">
      <c r="A21474" s="79">
        <f t="shared" si="3"/>
        <v>63476</v>
      </c>
      <c r="H21474" s="77"/>
      <c r="I21474" s="77"/>
      <c r="J21474" s="77"/>
      <c r="K21474" s="77"/>
      <c r="L21474" s="77"/>
      <c r="M21474" s="77"/>
    </row>
    <row r="21475" ht="15.75" customHeight="1">
      <c r="A21475" s="79">
        <f t="shared" si="3"/>
        <v>63477</v>
      </c>
      <c r="H21475" s="77"/>
      <c r="I21475" s="77"/>
      <c r="J21475" s="77"/>
      <c r="K21475" s="77"/>
      <c r="L21475" s="77"/>
      <c r="M21475" s="77"/>
    </row>
    <row r="21476" ht="15.75" customHeight="1">
      <c r="A21476" s="79">
        <f t="shared" si="3"/>
        <v>63478</v>
      </c>
      <c r="H21476" s="77"/>
      <c r="I21476" s="77"/>
      <c r="J21476" s="77"/>
      <c r="K21476" s="77"/>
      <c r="L21476" s="77"/>
      <c r="M21476" s="77"/>
    </row>
    <row r="21477" ht="15.75" customHeight="1">
      <c r="A21477" s="79">
        <f t="shared" si="3"/>
        <v>63479</v>
      </c>
      <c r="H21477" s="77"/>
      <c r="I21477" s="77"/>
      <c r="J21477" s="77"/>
      <c r="K21477" s="77"/>
      <c r="L21477" s="77"/>
      <c r="M21477" s="77"/>
    </row>
    <row r="21478" ht="15.75" customHeight="1">
      <c r="A21478" s="79">
        <f t="shared" si="3"/>
        <v>63480</v>
      </c>
      <c r="H21478" s="77"/>
      <c r="I21478" s="77"/>
      <c r="J21478" s="77"/>
      <c r="K21478" s="77"/>
      <c r="L21478" s="77"/>
      <c r="M21478" s="77"/>
    </row>
    <row r="21479" ht="15.75" customHeight="1">
      <c r="A21479" s="79">
        <f t="shared" si="3"/>
        <v>63481</v>
      </c>
      <c r="H21479" s="77"/>
      <c r="I21479" s="77"/>
      <c r="J21479" s="77"/>
      <c r="K21479" s="77"/>
      <c r="L21479" s="77"/>
      <c r="M21479" s="77"/>
    </row>
    <row r="21480" ht="15.75" customHeight="1">
      <c r="A21480" s="79">
        <f t="shared" si="3"/>
        <v>63482</v>
      </c>
      <c r="H21480" s="77"/>
      <c r="I21480" s="77"/>
      <c r="J21480" s="77"/>
      <c r="K21480" s="77"/>
      <c r="L21480" s="77"/>
      <c r="M21480" s="77"/>
    </row>
    <row r="21481" ht="15.75" customHeight="1">
      <c r="A21481" s="79">
        <f t="shared" si="3"/>
        <v>63483</v>
      </c>
      <c r="H21481" s="77"/>
      <c r="I21481" s="77"/>
      <c r="J21481" s="77"/>
      <c r="K21481" s="77"/>
      <c r="L21481" s="77"/>
      <c r="M21481" s="77"/>
    </row>
    <row r="21482" ht="15.75" customHeight="1">
      <c r="A21482" s="79">
        <f t="shared" si="3"/>
        <v>63484</v>
      </c>
      <c r="H21482" s="77"/>
      <c r="I21482" s="77"/>
      <c r="J21482" s="77"/>
      <c r="K21482" s="77"/>
      <c r="L21482" s="77"/>
      <c r="M21482" s="77"/>
    </row>
    <row r="21483" ht="15.75" customHeight="1">
      <c r="A21483" s="79">
        <f t="shared" si="3"/>
        <v>63485</v>
      </c>
      <c r="H21483" s="77"/>
      <c r="I21483" s="77"/>
      <c r="J21483" s="77"/>
      <c r="K21483" s="77"/>
      <c r="L21483" s="77"/>
      <c r="M21483" s="77"/>
    </row>
    <row r="21484" ht="15.75" customHeight="1">
      <c r="A21484" s="79">
        <f t="shared" si="3"/>
        <v>63486</v>
      </c>
      <c r="H21484" s="77"/>
      <c r="I21484" s="77"/>
      <c r="J21484" s="77"/>
      <c r="K21484" s="77"/>
      <c r="L21484" s="77"/>
      <c r="M21484" s="77"/>
    </row>
    <row r="21485" ht="15.75" customHeight="1">
      <c r="A21485" s="79">
        <f t="shared" si="3"/>
        <v>63487</v>
      </c>
      <c r="H21485" s="77"/>
      <c r="I21485" s="77"/>
      <c r="J21485" s="77"/>
      <c r="K21485" s="77"/>
      <c r="L21485" s="77"/>
      <c r="M21485" s="77"/>
    </row>
    <row r="21486" ht="15.75" customHeight="1">
      <c r="A21486" s="79">
        <f t="shared" si="3"/>
        <v>63488</v>
      </c>
      <c r="H21486" s="77"/>
      <c r="I21486" s="77"/>
      <c r="J21486" s="77"/>
      <c r="K21486" s="77"/>
      <c r="L21486" s="77"/>
      <c r="M21486" s="77"/>
    </row>
    <row r="21487" ht="15.75" customHeight="1">
      <c r="A21487" s="79">
        <f t="shared" si="3"/>
        <v>63489</v>
      </c>
      <c r="H21487" s="77"/>
      <c r="I21487" s="77"/>
      <c r="J21487" s="77"/>
      <c r="K21487" s="77"/>
      <c r="L21487" s="77"/>
      <c r="M21487" s="77"/>
    </row>
    <row r="21488" ht="15.75" customHeight="1">
      <c r="A21488" s="79">
        <f t="shared" si="3"/>
        <v>63490</v>
      </c>
      <c r="H21488" s="77"/>
      <c r="I21488" s="77"/>
      <c r="J21488" s="77"/>
      <c r="K21488" s="77"/>
      <c r="L21488" s="77"/>
      <c r="M21488" s="77"/>
    </row>
    <row r="21489" ht="15.75" customHeight="1">
      <c r="A21489" s="79">
        <f t="shared" si="3"/>
        <v>63491</v>
      </c>
      <c r="H21489" s="77"/>
      <c r="I21489" s="77"/>
      <c r="J21489" s="77"/>
      <c r="K21489" s="77"/>
      <c r="L21489" s="77"/>
      <c r="M21489" s="77"/>
    </row>
    <row r="21490" ht="15.75" customHeight="1">
      <c r="A21490" s="79">
        <f t="shared" si="3"/>
        <v>63492</v>
      </c>
      <c r="H21490" s="77"/>
      <c r="I21490" s="77"/>
      <c r="J21490" s="77"/>
      <c r="K21490" s="77"/>
      <c r="L21490" s="77"/>
      <c r="M21490" s="77"/>
    </row>
    <row r="21491" ht="15.75" customHeight="1">
      <c r="A21491" s="79">
        <f t="shared" si="3"/>
        <v>63493</v>
      </c>
      <c r="H21491" s="77"/>
      <c r="I21491" s="77"/>
      <c r="J21491" s="77"/>
      <c r="K21491" s="77"/>
      <c r="L21491" s="77"/>
      <c r="M21491" s="77"/>
    </row>
    <row r="21492" ht="15.75" customHeight="1">
      <c r="A21492" s="79">
        <f t="shared" si="3"/>
        <v>63494</v>
      </c>
      <c r="H21492" s="77"/>
      <c r="I21492" s="77"/>
      <c r="J21492" s="77"/>
      <c r="K21492" s="77"/>
      <c r="L21492" s="77"/>
      <c r="M21492" s="77"/>
    </row>
    <row r="21493" ht="15.75" customHeight="1">
      <c r="A21493" s="79">
        <f t="shared" si="3"/>
        <v>63495</v>
      </c>
      <c r="H21493" s="77"/>
      <c r="I21493" s="77"/>
      <c r="J21493" s="77"/>
      <c r="K21493" s="77"/>
      <c r="L21493" s="77"/>
      <c r="M21493" s="77"/>
    </row>
    <row r="21494" ht="15.75" customHeight="1">
      <c r="A21494" s="79">
        <f t="shared" si="3"/>
        <v>63496</v>
      </c>
      <c r="H21494" s="77"/>
      <c r="I21494" s="77"/>
      <c r="J21494" s="77"/>
      <c r="K21494" s="77"/>
      <c r="L21494" s="77"/>
      <c r="M21494" s="77"/>
    </row>
    <row r="21495" ht="15.75" customHeight="1">
      <c r="A21495" s="79">
        <f t="shared" si="3"/>
        <v>63497</v>
      </c>
      <c r="H21495" s="77"/>
      <c r="I21495" s="77"/>
      <c r="J21495" s="77"/>
      <c r="K21495" s="77"/>
      <c r="L21495" s="77"/>
      <c r="M21495" s="77"/>
    </row>
    <row r="21496" ht="15.75" customHeight="1">
      <c r="A21496" s="79">
        <f t="shared" si="3"/>
        <v>63498</v>
      </c>
      <c r="H21496" s="77"/>
      <c r="I21496" s="77"/>
      <c r="J21496" s="77"/>
      <c r="K21496" s="77"/>
      <c r="L21496" s="77"/>
      <c r="M21496" s="77"/>
    </row>
    <row r="21497" ht="15.75" customHeight="1">
      <c r="A21497" s="79">
        <f t="shared" si="3"/>
        <v>63499</v>
      </c>
      <c r="H21497" s="77"/>
      <c r="I21497" s="77"/>
      <c r="J21497" s="77"/>
      <c r="K21497" s="77"/>
      <c r="L21497" s="77"/>
      <c r="M21497" s="77"/>
    </row>
    <row r="21498" ht="15.75" customHeight="1">
      <c r="A21498" s="79">
        <f t="shared" si="3"/>
        <v>63500</v>
      </c>
      <c r="H21498" s="77"/>
      <c r="I21498" s="77"/>
      <c r="J21498" s="77"/>
      <c r="K21498" s="77"/>
      <c r="L21498" s="77"/>
      <c r="M21498" s="77"/>
    </row>
    <row r="21499" ht="15.75" customHeight="1">
      <c r="A21499" s="79">
        <f t="shared" si="3"/>
        <v>63501</v>
      </c>
      <c r="H21499" s="77"/>
      <c r="I21499" s="77"/>
      <c r="J21499" s="77"/>
      <c r="K21499" s="77"/>
      <c r="L21499" s="77"/>
      <c r="M21499" s="77"/>
    </row>
    <row r="21500" ht="15.75" customHeight="1">
      <c r="A21500" s="79">
        <f t="shared" si="3"/>
        <v>63502</v>
      </c>
      <c r="H21500" s="77"/>
      <c r="I21500" s="77"/>
      <c r="J21500" s="77"/>
      <c r="K21500" s="77"/>
      <c r="L21500" s="77"/>
      <c r="M21500" s="77"/>
    </row>
    <row r="21501" ht="15.75" customHeight="1">
      <c r="A21501" s="79">
        <f t="shared" si="3"/>
        <v>63503</v>
      </c>
      <c r="H21501" s="77"/>
      <c r="I21501" s="77"/>
      <c r="J21501" s="77"/>
      <c r="K21501" s="77"/>
      <c r="L21501" s="77"/>
      <c r="M21501" s="77"/>
    </row>
    <row r="21502" ht="15.75" customHeight="1">
      <c r="A21502" s="79">
        <f t="shared" si="3"/>
        <v>63504</v>
      </c>
      <c r="H21502" s="77"/>
      <c r="I21502" s="77"/>
      <c r="J21502" s="77"/>
      <c r="K21502" s="77"/>
      <c r="L21502" s="77"/>
      <c r="M21502" s="77"/>
    </row>
    <row r="21503" ht="15.75" customHeight="1">
      <c r="A21503" s="79">
        <f t="shared" si="3"/>
        <v>63505</v>
      </c>
      <c r="H21503" s="77"/>
      <c r="I21503" s="77"/>
      <c r="J21503" s="77"/>
      <c r="K21503" s="77"/>
      <c r="L21503" s="77"/>
      <c r="M21503" s="77"/>
    </row>
    <row r="21504" ht="15.75" customHeight="1">
      <c r="A21504" s="79">
        <f t="shared" si="3"/>
        <v>63506</v>
      </c>
      <c r="H21504" s="77"/>
      <c r="I21504" s="77"/>
      <c r="J21504" s="77"/>
      <c r="K21504" s="77"/>
      <c r="L21504" s="77"/>
      <c r="M21504" s="77"/>
    </row>
    <row r="21505" ht="15.75" customHeight="1">
      <c r="A21505" s="79">
        <f t="shared" si="3"/>
        <v>63507</v>
      </c>
      <c r="H21505" s="77"/>
      <c r="I21505" s="77"/>
      <c r="J21505" s="77"/>
      <c r="K21505" s="77"/>
      <c r="L21505" s="77"/>
      <c r="M21505" s="77"/>
    </row>
    <row r="21506" ht="15.75" customHeight="1">
      <c r="A21506" s="79">
        <f t="shared" si="3"/>
        <v>63508</v>
      </c>
      <c r="H21506" s="77"/>
      <c r="I21506" s="77"/>
      <c r="J21506" s="77"/>
      <c r="K21506" s="77"/>
      <c r="L21506" s="77"/>
      <c r="M21506" s="77"/>
    </row>
    <row r="21507" ht="15.75" customHeight="1">
      <c r="A21507" s="79">
        <f t="shared" si="3"/>
        <v>63509</v>
      </c>
      <c r="H21507" s="77"/>
      <c r="I21507" s="77"/>
      <c r="J21507" s="77"/>
      <c r="K21507" s="77"/>
      <c r="L21507" s="77"/>
      <c r="M21507" s="77"/>
    </row>
    <row r="21508" ht="15.75" customHeight="1">
      <c r="A21508" s="79">
        <f t="shared" si="3"/>
        <v>63510</v>
      </c>
      <c r="H21508" s="77"/>
      <c r="I21508" s="77"/>
      <c r="J21508" s="77"/>
      <c r="K21508" s="77"/>
      <c r="L21508" s="77"/>
      <c r="M21508" s="77"/>
    </row>
    <row r="21509" ht="15.75" customHeight="1">
      <c r="A21509" s="79">
        <f t="shared" si="3"/>
        <v>63511</v>
      </c>
      <c r="H21509" s="77"/>
      <c r="I21509" s="77"/>
      <c r="J21509" s="77"/>
      <c r="K21509" s="77"/>
      <c r="L21509" s="77"/>
      <c r="M21509" s="77"/>
    </row>
    <row r="21510" ht="15.75" customHeight="1">
      <c r="A21510" s="79">
        <f t="shared" si="3"/>
        <v>63512</v>
      </c>
      <c r="H21510" s="77"/>
      <c r="I21510" s="77"/>
      <c r="J21510" s="77"/>
      <c r="K21510" s="77"/>
      <c r="L21510" s="77"/>
      <c r="M21510" s="77"/>
    </row>
    <row r="21511" ht="15.75" customHeight="1">
      <c r="A21511" s="79">
        <f t="shared" si="3"/>
        <v>63513</v>
      </c>
      <c r="H21511" s="77"/>
      <c r="I21511" s="77"/>
      <c r="J21511" s="77"/>
      <c r="K21511" s="77"/>
      <c r="L21511" s="77"/>
      <c r="M21511" s="77"/>
    </row>
    <row r="21512" ht="15.75" customHeight="1">
      <c r="A21512" s="79">
        <f t="shared" si="3"/>
        <v>63514</v>
      </c>
      <c r="H21512" s="77"/>
      <c r="I21512" s="77"/>
      <c r="J21512" s="77"/>
      <c r="K21512" s="77"/>
      <c r="L21512" s="77"/>
      <c r="M21512" s="77"/>
    </row>
    <row r="21513" ht="15.75" customHeight="1">
      <c r="A21513" s="79">
        <f t="shared" si="3"/>
        <v>63515</v>
      </c>
      <c r="H21513" s="77"/>
      <c r="I21513" s="77"/>
      <c r="J21513" s="77"/>
      <c r="K21513" s="77"/>
      <c r="L21513" s="77"/>
      <c r="M21513" s="77"/>
    </row>
    <row r="21514" ht="15.75" customHeight="1">
      <c r="A21514" s="79">
        <f t="shared" si="3"/>
        <v>63516</v>
      </c>
      <c r="H21514" s="77"/>
      <c r="I21514" s="77"/>
      <c r="J21514" s="77"/>
      <c r="K21514" s="77"/>
      <c r="L21514" s="77"/>
      <c r="M21514" s="77"/>
    </row>
    <row r="21515" ht="15.75" customHeight="1">
      <c r="A21515" s="79">
        <f t="shared" si="3"/>
        <v>63517</v>
      </c>
      <c r="H21515" s="77"/>
      <c r="I21515" s="77"/>
      <c r="J21515" s="77"/>
      <c r="K21515" s="77"/>
      <c r="L21515" s="77"/>
      <c r="M21515" s="77"/>
    </row>
    <row r="21516" ht="15.75" customHeight="1">
      <c r="A21516" s="79">
        <f t="shared" si="3"/>
        <v>63518</v>
      </c>
      <c r="H21516" s="77"/>
      <c r="I21516" s="77"/>
      <c r="J21516" s="77"/>
      <c r="K21516" s="77"/>
      <c r="L21516" s="77"/>
      <c r="M21516" s="77"/>
    </row>
    <row r="21517" ht="15.75" customHeight="1">
      <c r="A21517" s="79">
        <f t="shared" si="3"/>
        <v>63519</v>
      </c>
      <c r="H21517" s="77"/>
      <c r="I21517" s="77"/>
      <c r="J21517" s="77"/>
      <c r="K21517" s="77"/>
      <c r="L21517" s="77"/>
      <c r="M21517" s="77"/>
    </row>
    <row r="21518" ht="15.75" customHeight="1">
      <c r="A21518" s="79">
        <f t="shared" si="3"/>
        <v>63520</v>
      </c>
      <c r="H21518" s="77"/>
      <c r="I21518" s="77"/>
      <c r="J21518" s="77"/>
      <c r="K21518" s="77"/>
      <c r="L21518" s="77"/>
      <c r="M21518" s="77"/>
    </row>
    <row r="21519" ht="15.75" customHeight="1">
      <c r="A21519" s="79">
        <f t="shared" si="3"/>
        <v>63521</v>
      </c>
      <c r="H21519" s="77"/>
      <c r="I21519" s="77"/>
      <c r="J21519" s="77"/>
      <c r="K21519" s="77"/>
      <c r="L21519" s="77"/>
      <c r="M21519" s="77"/>
    </row>
    <row r="21520" ht="15.75" customHeight="1">
      <c r="A21520" s="79">
        <f t="shared" si="3"/>
        <v>63522</v>
      </c>
      <c r="H21520" s="77"/>
      <c r="I21520" s="77"/>
      <c r="J21520" s="77"/>
      <c r="K21520" s="77"/>
      <c r="L21520" s="77"/>
      <c r="M21520" s="77"/>
    </row>
    <row r="21521" ht="15.75" customHeight="1">
      <c r="A21521" s="79">
        <f t="shared" si="3"/>
        <v>63523</v>
      </c>
      <c r="H21521" s="77"/>
      <c r="I21521" s="77"/>
      <c r="J21521" s="77"/>
      <c r="K21521" s="77"/>
      <c r="L21521" s="77"/>
      <c r="M21521" s="77"/>
    </row>
    <row r="21522" ht="15.75" customHeight="1">
      <c r="A21522" s="79">
        <f t="shared" si="3"/>
        <v>63524</v>
      </c>
      <c r="H21522" s="77"/>
      <c r="I21522" s="77"/>
      <c r="J21522" s="77"/>
      <c r="K21522" s="77"/>
      <c r="L21522" s="77"/>
      <c r="M21522" s="77"/>
    </row>
    <row r="21523" ht="15.75" customHeight="1">
      <c r="A21523" s="79">
        <f t="shared" si="3"/>
        <v>63525</v>
      </c>
      <c r="H21523" s="77"/>
      <c r="I21523" s="77"/>
      <c r="J21523" s="77"/>
      <c r="K21523" s="77"/>
      <c r="L21523" s="77"/>
      <c r="M21523" s="77"/>
    </row>
    <row r="21524" ht="15.75" customHeight="1">
      <c r="A21524" s="79">
        <f t="shared" si="3"/>
        <v>63526</v>
      </c>
      <c r="H21524" s="77"/>
      <c r="I21524" s="77"/>
      <c r="J21524" s="77"/>
      <c r="K21524" s="77"/>
      <c r="L21524" s="77"/>
      <c r="M21524" s="77"/>
    </row>
    <row r="21525" ht="15.75" customHeight="1">
      <c r="A21525" s="79">
        <f t="shared" si="3"/>
        <v>63527</v>
      </c>
      <c r="H21525" s="77"/>
      <c r="I21525" s="77"/>
      <c r="J21525" s="77"/>
      <c r="K21525" s="77"/>
      <c r="L21525" s="77"/>
      <c r="M21525" s="77"/>
    </row>
    <row r="21526" ht="15.75" customHeight="1">
      <c r="A21526" s="79">
        <f t="shared" si="3"/>
        <v>63528</v>
      </c>
      <c r="H21526" s="77"/>
      <c r="I21526" s="77"/>
      <c r="J21526" s="77"/>
      <c r="K21526" s="77"/>
      <c r="L21526" s="77"/>
      <c r="M21526" s="77"/>
    </row>
    <row r="21527" ht="15.75" customHeight="1">
      <c r="A21527" s="79">
        <f t="shared" si="3"/>
        <v>63529</v>
      </c>
      <c r="H21527" s="77"/>
      <c r="I21527" s="77"/>
      <c r="J21527" s="77"/>
      <c r="K21527" s="77"/>
      <c r="L21527" s="77"/>
      <c r="M21527" s="77"/>
    </row>
    <row r="21528" ht="15.75" customHeight="1">
      <c r="A21528" s="79">
        <f t="shared" si="3"/>
        <v>63530</v>
      </c>
      <c r="H21528" s="77"/>
      <c r="I21528" s="77"/>
      <c r="J21528" s="77"/>
      <c r="K21528" s="77"/>
      <c r="L21528" s="77"/>
      <c r="M21528" s="77"/>
    </row>
    <row r="21529" ht="15.75" customHeight="1">
      <c r="A21529" s="79">
        <f t="shared" si="3"/>
        <v>63531</v>
      </c>
      <c r="H21529" s="77"/>
      <c r="I21529" s="77"/>
      <c r="J21529" s="77"/>
      <c r="K21529" s="77"/>
      <c r="L21529" s="77"/>
      <c r="M21529" s="77"/>
    </row>
    <row r="21530" ht="15.75" customHeight="1">
      <c r="A21530" s="79">
        <f t="shared" si="3"/>
        <v>63532</v>
      </c>
      <c r="H21530" s="77"/>
      <c r="I21530" s="77"/>
      <c r="J21530" s="77"/>
      <c r="K21530" s="77"/>
      <c r="L21530" s="77"/>
      <c r="M21530" s="77"/>
    </row>
    <row r="21531" ht="15.75" customHeight="1">
      <c r="A21531" s="79">
        <f t="shared" si="3"/>
        <v>63533</v>
      </c>
      <c r="H21531" s="77"/>
      <c r="I21531" s="77"/>
      <c r="J21531" s="77"/>
      <c r="K21531" s="77"/>
      <c r="L21531" s="77"/>
      <c r="M21531" s="77"/>
    </row>
    <row r="21532" ht="15.75" customHeight="1">
      <c r="A21532" s="79">
        <f t="shared" si="3"/>
        <v>63534</v>
      </c>
      <c r="H21532" s="77"/>
      <c r="I21532" s="77"/>
      <c r="J21532" s="77"/>
      <c r="K21532" s="77"/>
      <c r="L21532" s="77"/>
      <c r="M21532" s="77"/>
    </row>
    <row r="21533" ht="15.75" customHeight="1">
      <c r="A21533" s="79">
        <f t="shared" si="3"/>
        <v>63535</v>
      </c>
      <c r="H21533" s="77"/>
      <c r="I21533" s="77"/>
      <c r="J21533" s="77"/>
      <c r="K21533" s="77"/>
      <c r="L21533" s="77"/>
      <c r="M21533" s="77"/>
    </row>
    <row r="21534" ht="15.75" customHeight="1">
      <c r="A21534" s="79">
        <f t="shared" si="3"/>
        <v>63536</v>
      </c>
      <c r="H21534" s="77"/>
      <c r="I21534" s="77"/>
      <c r="J21534" s="77"/>
      <c r="K21534" s="77"/>
      <c r="L21534" s="77"/>
      <c r="M21534" s="77"/>
    </row>
    <row r="21535" ht="15.75" customHeight="1">
      <c r="A21535" s="79">
        <f t="shared" si="3"/>
        <v>63537</v>
      </c>
      <c r="H21535" s="77"/>
      <c r="I21535" s="77"/>
      <c r="J21535" s="77"/>
      <c r="K21535" s="77"/>
      <c r="L21535" s="77"/>
      <c r="M21535" s="77"/>
    </row>
    <row r="21536" ht="15.75" customHeight="1">
      <c r="A21536" s="79">
        <f t="shared" si="3"/>
        <v>63538</v>
      </c>
      <c r="H21536" s="77"/>
      <c r="I21536" s="77"/>
      <c r="J21536" s="77"/>
      <c r="K21536" s="77"/>
      <c r="L21536" s="77"/>
      <c r="M21536" s="77"/>
    </row>
    <row r="21537" ht="15.75" customHeight="1">
      <c r="A21537" s="79">
        <f t="shared" si="3"/>
        <v>63539</v>
      </c>
      <c r="H21537" s="77"/>
      <c r="I21537" s="77"/>
      <c r="J21537" s="77"/>
      <c r="K21537" s="77"/>
      <c r="L21537" s="77"/>
      <c r="M21537" s="77"/>
    </row>
    <row r="21538" ht="15.75" customHeight="1">
      <c r="A21538" s="79">
        <f t="shared" si="3"/>
        <v>63540</v>
      </c>
      <c r="H21538" s="77"/>
      <c r="I21538" s="77"/>
      <c r="J21538" s="77"/>
      <c r="K21538" s="77"/>
      <c r="L21538" s="77"/>
      <c r="M21538" s="77"/>
    </row>
    <row r="21539" ht="15.75" customHeight="1">
      <c r="A21539" s="79">
        <f t="shared" si="3"/>
        <v>63541</v>
      </c>
      <c r="H21539" s="77"/>
      <c r="I21539" s="77"/>
      <c r="J21539" s="77"/>
      <c r="K21539" s="77"/>
      <c r="L21539" s="77"/>
      <c r="M21539" s="77"/>
    </row>
    <row r="21540" ht="15.75" customHeight="1">
      <c r="A21540" s="79">
        <f t="shared" si="3"/>
        <v>63542</v>
      </c>
      <c r="H21540" s="77"/>
      <c r="I21540" s="77"/>
      <c r="J21540" s="77"/>
      <c r="K21540" s="77"/>
      <c r="L21540" s="77"/>
      <c r="M21540" s="77"/>
    </row>
    <row r="21541" ht="15.75" customHeight="1">
      <c r="A21541" s="79">
        <f t="shared" si="3"/>
        <v>63543</v>
      </c>
      <c r="H21541" s="77"/>
      <c r="I21541" s="77"/>
      <c r="J21541" s="77"/>
      <c r="K21541" s="77"/>
      <c r="L21541" s="77"/>
      <c r="M21541" s="77"/>
    </row>
    <row r="21542" ht="15.75" customHeight="1">
      <c r="A21542" s="79">
        <f t="shared" si="3"/>
        <v>63544</v>
      </c>
      <c r="H21542" s="77"/>
      <c r="I21542" s="77"/>
      <c r="J21542" s="77"/>
      <c r="K21542" s="77"/>
      <c r="L21542" s="77"/>
      <c r="M21542" s="77"/>
    </row>
    <row r="21543" ht="15.75" customHeight="1">
      <c r="A21543" s="79">
        <f t="shared" si="3"/>
        <v>63545</v>
      </c>
      <c r="H21543" s="77"/>
      <c r="I21543" s="77"/>
      <c r="J21543" s="77"/>
      <c r="K21543" s="77"/>
      <c r="L21543" s="77"/>
      <c r="M21543" s="77"/>
    </row>
    <row r="21544" ht="15.75" customHeight="1">
      <c r="A21544" s="79">
        <f t="shared" si="3"/>
        <v>63546</v>
      </c>
      <c r="H21544" s="77"/>
      <c r="I21544" s="77"/>
      <c r="J21544" s="77"/>
      <c r="K21544" s="77"/>
      <c r="L21544" s="77"/>
      <c r="M21544" s="77"/>
    </row>
    <row r="21545" ht="15.75" customHeight="1">
      <c r="A21545" s="79">
        <f t="shared" si="3"/>
        <v>63547</v>
      </c>
      <c r="H21545" s="77"/>
      <c r="I21545" s="77"/>
      <c r="J21545" s="77"/>
      <c r="K21545" s="77"/>
      <c r="L21545" s="77"/>
      <c r="M21545" s="77"/>
    </row>
    <row r="21546" ht="15.75" customHeight="1">
      <c r="A21546" s="79">
        <f t="shared" si="3"/>
        <v>63548</v>
      </c>
      <c r="H21546" s="77"/>
      <c r="I21546" s="77"/>
      <c r="J21546" s="77"/>
      <c r="K21546" s="77"/>
      <c r="L21546" s="77"/>
      <c r="M21546" s="77"/>
    </row>
    <row r="21547" ht="15.75" customHeight="1">
      <c r="A21547" s="79">
        <f t="shared" si="3"/>
        <v>63549</v>
      </c>
      <c r="H21547" s="77"/>
      <c r="I21547" s="77"/>
      <c r="J21547" s="77"/>
      <c r="K21547" s="77"/>
      <c r="L21547" s="77"/>
      <c r="M21547" s="77"/>
    </row>
    <row r="21548" ht="15.75" customHeight="1">
      <c r="A21548" s="79">
        <f t="shared" si="3"/>
        <v>63550</v>
      </c>
      <c r="H21548" s="77"/>
      <c r="I21548" s="77"/>
      <c r="J21548" s="77"/>
      <c r="K21548" s="77"/>
      <c r="L21548" s="77"/>
      <c r="M21548" s="77"/>
    </row>
    <row r="21549" ht="15.75" customHeight="1">
      <c r="A21549" s="79">
        <f t="shared" si="3"/>
        <v>63551</v>
      </c>
      <c r="H21549" s="77"/>
      <c r="I21549" s="77"/>
      <c r="J21549" s="77"/>
      <c r="K21549" s="77"/>
      <c r="L21549" s="77"/>
      <c r="M21549" s="77"/>
    </row>
    <row r="21550" ht="15.75" customHeight="1">
      <c r="A21550" s="79">
        <f t="shared" si="3"/>
        <v>63552</v>
      </c>
      <c r="H21550" s="77"/>
      <c r="I21550" s="77"/>
      <c r="J21550" s="77"/>
      <c r="K21550" s="77"/>
      <c r="L21550" s="77"/>
      <c r="M21550" s="77"/>
    </row>
    <row r="21551" ht="15.75" customHeight="1">
      <c r="A21551" s="79">
        <f t="shared" si="3"/>
        <v>63553</v>
      </c>
      <c r="H21551" s="77"/>
      <c r="I21551" s="77"/>
      <c r="J21551" s="77"/>
      <c r="K21551" s="77"/>
      <c r="L21551" s="77"/>
      <c r="M21551" s="77"/>
    </row>
    <row r="21552" ht="15.75" customHeight="1">
      <c r="A21552" s="79">
        <f t="shared" si="3"/>
        <v>63554</v>
      </c>
      <c r="H21552" s="77"/>
      <c r="I21552" s="77"/>
      <c r="J21552" s="77"/>
      <c r="K21552" s="77"/>
      <c r="L21552" s="77"/>
      <c r="M21552" s="77"/>
    </row>
    <row r="21553" ht="15.75" customHeight="1">
      <c r="A21553" s="79">
        <f t="shared" si="3"/>
        <v>63555</v>
      </c>
      <c r="H21553" s="77"/>
      <c r="I21553" s="77"/>
      <c r="J21553" s="77"/>
      <c r="K21553" s="77"/>
      <c r="L21553" s="77"/>
      <c r="M21553" s="77"/>
    </row>
    <row r="21554" ht="15.75" customHeight="1">
      <c r="A21554" s="79">
        <f t="shared" si="3"/>
        <v>63556</v>
      </c>
      <c r="H21554" s="77"/>
      <c r="I21554" s="77"/>
      <c r="J21554" s="77"/>
      <c r="K21554" s="77"/>
      <c r="L21554" s="77"/>
      <c r="M21554" s="77"/>
    </row>
    <row r="21555" ht="15.75" customHeight="1">
      <c r="A21555" s="79">
        <f t="shared" si="3"/>
        <v>63557</v>
      </c>
      <c r="H21555" s="77"/>
      <c r="I21555" s="77"/>
      <c r="J21555" s="77"/>
      <c r="K21555" s="77"/>
      <c r="L21555" s="77"/>
      <c r="M21555" s="77"/>
    </row>
    <row r="21556" ht="15.75" customHeight="1">
      <c r="A21556" s="79">
        <f t="shared" si="3"/>
        <v>63558</v>
      </c>
      <c r="H21556" s="77"/>
      <c r="I21556" s="77"/>
      <c r="J21556" s="77"/>
      <c r="K21556" s="77"/>
      <c r="L21556" s="77"/>
      <c r="M21556" s="77"/>
    </row>
    <row r="21557" ht="15.75" customHeight="1">
      <c r="A21557" s="79">
        <f t="shared" si="3"/>
        <v>63559</v>
      </c>
      <c r="H21557" s="77"/>
      <c r="I21557" s="77"/>
      <c r="J21557" s="77"/>
      <c r="K21557" s="77"/>
      <c r="L21557" s="77"/>
      <c r="M21557" s="77"/>
    </row>
    <row r="21558" ht="15.75" customHeight="1">
      <c r="A21558" s="79">
        <f t="shared" si="3"/>
        <v>63560</v>
      </c>
      <c r="H21558" s="77"/>
      <c r="I21558" s="77"/>
      <c r="J21558" s="77"/>
      <c r="K21558" s="77"/>
      <c r="L21558" s="77"/>
      <c r="M21558" s="77"/>
    </row>
    <row r="21559" ht="15.75" customHeight="1">
      <c r="A21559" s="79">
        <f t="shared" si="3"/>
        <v>63561</v>
      </c>
      <c r="H21559" s="77"/>
      <c r="I21559" s="77"/>
      <c r="J21559" s="77"/>
      <c r="K21559" s="77"/>
      <c r="L21559" s="77"/>
      <c r="M21559" s="77"/>
    </row>
    <row r="21560" ht="15.75" customHeight="1">
      <c r="A21560" s="79">
        <f t="shared" si="3"/>
        <v>63562</v>
      </c>
      <c r="H21560" s="77"/>
      <c r="I21560" s="77"/>
      <c r="J21560" s="77"/>
      <c r="K21560" s="77"/>
      <c r="L21560" s="77"/>
      <c r="M21560" s="77"/>
    </row>
    <row r="21561" ht="15.75" customHeight="1">
      <c r="A21561" s="79">
        <f t="shared" si="3"/>
        <v>63563</v>
      </c>
      <c r="H21561" s="77"/>
      <c r="I21561" s="77"/>
      <c r="J21561" s="77"/>
      <c r="K21561" s="77"/>
      <c r="L21561" s="77"/>
      <c r="M21561" s="77"/>
    </row>
    <row r="21562" ht="15.75" customHeight="1">
      <c r="A21562" s="79">
        <f t="shared" si="3"/>
        <v>63564</v>
      </c>
      <c r="H21562" s="77"/>
      <c r="I21562" s="77"/>
      <c r="J21562" s="77"/>
      <c r="K21562" s="77"/>
      <c r="L21562" s="77"/>
      <c r="M21562" s="77"/>
    </row>
    <row r="21563" ht="15.75" customHeight="1">
      <c r="A21563" s="79">
        <f t="shared" si="3"/>
        <v>63565</v>
      </c>
      <c r="H21563" s="77"/>
      <c r="I21563" s="77"/>
      <c r="J21563" s="77"/>
      <c r="K21563" s="77"/>
      <c r="L21563" s="77"/>
      <c r="M21563" s="77"/>
    </row>
    <row r="21564" ht="15.75" customHeight="1">
      <c r="A21564" s="79">
        <f t="shared" si="3"/>
        <v>63566</v>
      </c>
      <c r="H21564" s="77"/>
      <c r="I21564" s="77"/>
      <c r="J21564" s="77"/>
      <c r="K21564" s="77"/>
      <c r="L21564" s="77"/>
      <c r="M21564" s="77"/>
    </row>
    <row r="21565" ht="15.75" customHeight="1">
      <c r="A21565" s="79">
        <f t="shared" si="3"/>
        <v>63567</v>
      </c>
      <c r="H21565" s="77"/>
      <c r="I21565" s="77"/>
      <c r="J21565" s="77"/>
      <c r="K21565" s="77"/>
      <c r="L21565" s="77"/>
      <c r="M21565" s="77"/>
    </row>
    <row r="21566" ht="15.75" customHeight="1">
      <c r="A21566" s="79">
        <f t="shared" si="3"/>
        <v>63568</v>
      </c>
      <c r="H21566" s="77"/>
      <c r="I21566" s="77"/>
      <c r="J21566" s="77"/>
      <c r="K21566" s="77"/>
      <c r="L21566" s="77"/>
      <c r="M21566" s="77"/>
    </row>
    <row r="21567" ht="15.75" customHeight="1">
      <c r="A21567" s="79">
        <f t="shared" si="3"/>
        <v>63569</v>
      </c>
      <c r="H21567" s="77"/>
      <c r="I21567" s="77"/>
      <c r="J21567" s="77"/>
      <c r="K21567" s="77"/>
      <c r="L21567" s="77"/>
      <c r="M21567" s="77"/>
    </row>
    <row r="21568" ht="15.75" customHeight="1">
      <c r="A21568" s="79">
        <f t="shared" si="3"/>
        <v>63570</v>
      </c>
      <c r="H21568" s="77"/>
      <c r="I21568" s="77"/>
      <c r="J21568" s="77"/>
      <c r="K21568" s="77"/>
      <c r="L21568" s="77"/>
      <c r="M21568" s="77"/>
    </row>
    <row r="21569" ht="15.75" customHeight="1">
      <c r="A21569" s="79">
        <f t="shared" si="3"/>
        <v>63571</v>
      </c>
      <c r="H21569" s="77"/>
      <c r="I21569" s="77"/>
      <c r="J21569" s="77"/>
      <c r="K21569" s="77"/>
      <c r="L21569" s="77"/>
      <c r="M21569" s="77"/>
    </row>
    <row r="21570" ht="15.75" customHeight="1">
      <c r="A21570" s="79">
        <f t="shared" si="3"/>
        <v>63572</v>
      </c>
      <c r="H21570" s="77"/>
      <c r="I21570" s="77"/>
      <c r="J21570" s="77"/>
      <c r="K21570" s="77"/>
      <c r="L21570" s="77"/>
      <c r="M21570" s="77"/>
    </row>
    <row r="21571" ht="15.75" customHeight="1">
      <c r="A21571" s="79">
        <f t="shared" si="3"/>
        <v>63573</v>
      </c>
      <c r="H21571" s="77"/>
      <c r="I21571" s="77"/>
      <c r="J21571" s="77"/>
      <c r="K21571" s="77"/>
      <c r="L21571" s="77"/>
      <c r="M21571" s="77"/>
    </row>
    <row r="21572" ht="15.75" customHeight="1">
      <c r="A21572" s="79">
        <f t="shared" si="3"/>
        <v>63574</v>
      </c>
      <c r="H21572" s="77"/>
      <c r="I21572" s="77"/>
      <c r="J21572" s="77"/>
      <c r="K21572" s="77"/>
      <c r="L21572" s="77"/>
      <c r="M21572" s="77"/>
    </row>
    <row r="21573" ht="15.75" customHeight="1">
      <c r="A21573" s="79">
        <f t="shared" si="3"/>
        <v>63575</v>
      </c>
      <c r="H21573" s="77"/>
      <c r="I21573" s="77"/>
      <c r="J21573" s="77"/>
      <c r="K21573" s="77"/>
      <c r="L21573" s="77"/>
      <c r="M21573" s="77"/>
    </row>
    <row r="21574" ht="15.75" customHeight="1">
      <c r="A21574" s="79">
        <f t="shared" si="3"/>
        <v>63576</v>
      </c>
      <c r="H21574" s="77"/>
      <c r="I21574" s="77"/>
      <c r="J21574" s="77"/>
      <c r="K21574" s="77"/>
      <c r="L21574" s="77"/>
      <c r="M21574" s="77"/>
    </row>
    <row r="21575" ht="15.75" customHeight="1">
      <c r="A21575" s="79">
        <f t="shared" si="3"/>
        <v>63577</v>
      </c>
      <c r="H21575" s="77"/>
      <c r="I21575" s="77"/>
      <c r="J21575" s="77"/>
      <c r="K21575" s="77"/>
      <c r="L21575" s="77"/>
      <c r="M21575" s="77"/>
    </row>
    <row r="21576" ht="15.75" customHeight="1">
      <c r="A21576" s="79">
        <f t="shared" si="3"/>
        <v>63578</v>
      </c>
      <c r="H21576" s="77"/>
      <c r="I21576" s="77"/>
      <c r="J21576" s="77"/>
      <c r="K21576" s="77"/>
      <c r="L21576" s="77"/>
      <c r="M21576" s="77"/>
    </row>
    <row r="21577" ht="15.75" customHeight="1">
      <c r="A21577" s="79">
        <f t="shared" si="3"/>
        <v>63579</v>
      </c>
      <c r="H21577" s="77"/>
      <c r="I21577" s="77"/>
      <c r="J21577" s="77"/>
      <c r="K21577" s="77"/>
      <c r="L21577" s="77"/>
      <c r="M21577" s="77"/>
    </row>
    <row r="21578" ht="15.75" customHeight="1">
      <c r="A21578" s="79">
        <f t="shared" si="3"/>
        <v>63580</v>
      </c>
      <c r="H21578" s="77"/>
      <c r="I21578" s="77"/>
      <c r="J21578" s="77"/>
      <c r="K21578" s="77"/>
      <c r="L21578" s="77"/>
      <c r="M21578" s="77"/>
    </row>
    <row r="21579" ht="15.75" customHeight="1">
      <c r="A21579" s="79">
        <f t="shared" si="3"/>
        <v>63581</v>
      </c>
      <c r="H21579" s="77"/>
      <c r="I21579" s="77"/>
      <c r="J21579" s="77"/>
      <c r="K21579" s="77"/>
      <c r="L21579" s="77"/>
      <c r="M21579" s="77"/>
    </row>
    <row r="21580" ht="15.75" customHeight="1">
      <c r="A21580" s="79">
        <f t="shared" si="3"/>
        <v>63582</v>
      </c>
      <c r="H21580" s="77"/>
      <c r="I21580" s="77"/>
      <c r="J21580" s="77"/>
      <c r="K21580" s="77"/>
      <c r="L21580" s="77"/>
      <c r="M21580" s="77"/>
    </row>
    <row r="21581" ht="15.75" customHeight="1">
      <c r="A21581" s="79">
        <f t="shared" si="3"/>
        <v>63583</v>
      </c>
      <c r="H21581" s="77"/>
      <c r="I21581" s="77"/>
      <c r="J21581" s="77"/>
      <c r="K21581" s="77"/>
      <c r="L21581" s="77"/>
      <c r="M21581" s="77"/>
    </row>
    <row r="21582" ht="15.75" customHeight="1">
      <c r="A21582" s="79">
        <f t="shared" si="3"/>
        <v>63584</v>
      </c>
      <c r="H21582" s="77"/>
      <c r="I21582" s="77"/>
      <c r="J21582" s="77"/>
      <c r="K21582" s="77"/>
      <c r="L21582" s="77"/>
      <c r="M21582" s="77"/>
    </row>
    <row r="21583" ht="15.75" customHeight="1">
      <c r="A21583" s="79">
        <f t="shared" si="3"/>
        <v>63585</v>
      </c>
      <c r="H21583" s="77"/>
      <c r="I21583" s="77"/>
      <c r="J21583" s="77"/>
      <c r="K21583" s="77"/>
      <c r="L21583" s="77"/>
      <c r="M21583" s="77"/>
    </row>
    <row r="21584" ht="15.75" customHeight="1">
      <c r="A21584" s="79">
        <f t="shared" si="3"/>
        <v>63586</v>
      </c>
      <c r="H21584" s="77"/>
      <c r="I21584" s="77"/>
      <c r="J21584" s="77"/>
      <c r="K21584" s="77"/>
      <c r="L21584" s="77"/>
      <c r="M21584" s="77"/>
    </row>
    <row r="21585" ht="15.75" customHeight="1">
      <c r="A21585" s="79">
        <f t="shared" si="3"/>
        <v>63587</v>
      </c>
      <c r="H21585" s="77"/>
      <c r="I21585" s="77"/>
      <c r="J21585" s="77"/>
      <c r="K21585" s="77"/>
      <c r="L21585" s="77"/>
      <c r="M21585" s="77"/>
    </row>
    <row r="21586" ht="15.75" customHeight="1">
      <c r="A21586" s="79">
        <f t="shared" si="3"/>
        <v>63588</v>
      </c>
      <c r="H21586" s="77"/>
      <c r="I21586" s="77"/>
      <c r="J21586" s="77"/>
      <c r="K21586" s="77"/>
      <c r="L21586" s="77"/>
      <c r="M21586" s="77"/>
    </row>
    <row r="21587" ht="15.75" customHeight="1">
      <c r="A21587" s="79">
        <f t="shared" si="3"/>
        <v>63589</v>
      </c>
      <c r="H21587" s="77"/>
      <c r="I21587" s="77"/>
      <c r="J21587" s="77"/>
      <c r="K21587" s="77"/>
      <c r="L21587" s="77"/>
      <c r="M21587" s="77"/>
    </row>
    <row r="21588" ht="15.75" customHeight="1">
      <c r="A21588" s="79">
        <f t="shared" si="3"/>
        <v>63590</v>
      </c>
      <c r="H21588" s="77"/>
      <c r="I21588" s="77"/>
      <c r="J21588" s="77"/>
      <c r="K21588" s="77"/>
      <c r="L21588" s="77"/>
      <c r="M21588" s="77"/>
    </row>
    <row r="21589" ht="15.75" customHeight="1">
      <c r="A21589" s="79">
        <f t="shared" si="3"/>
        <v>63591</v>
      </c>
      <c r="H21589" s="77"/>
      <c r="I21589" s="77"/>
      <c r="J21589" s="77"/>
      <c r="K21589" s="77"/>
      <c r="L21589" s="77"/>
      <c r="M21589" s="77"/>
    </row>
    <row r="21590" ht="15.75" customHeight="1">
      <c r="A21590" s="79">
        <f t="shared" si="3"/>
        <v>63592</v>
      </c>
      <c r="H21590" s="77"/>
      <c r="I21590" s="77"/>
      <c r="J21590" s="77"/>
      <c r="K21590" s="77"/>
      <c r="L21590" s="77"/>
      <c r="M21590" s="77"/>
    </row>
    <row r="21591" ht="15.75" customHeight="1">
      <c r="A21591" s="79">
        <f t="shared" si="3"/>
        <v>63593</v>
      </c>
      <c r="H21591" s="77"/>
      <c r="I21591" s="77"/>
      <c r="J21591" s="77"/>
      <c r="K21591" s="77"/>
      <c r="L21591" s="77"/>
      <c r="M21591" s="77"/>
    </row>
    <row r="21592" ht="15.75" customHeight="1">
      <c r="A21592" s="79">
        <f t="shared" si="3"/>
        <v>63594</v>
      </c>
      <c r="H21592" s="77"/>
      <c r="I21592" s="77"/>
      <c r="J21592" s="77"/>
      <c r="K21592" s="77"/>
      <c r="L21592" s="77"/>
      <c r="M21592" s="77"/>
    </row>
    <row r="21593" ht="15.75" customHeight="1">
      <c r="A21593" s="79">
        <f t="shared" si="3"/>
        <v>63595</v>
      </c>
      <c r="H21593" s="77"/>
      <c r="I21593" s="77"/>
      <c r="J21593" s="77"/>
      <c r="K21593" s="77"/>
      <c r="L21593" s="77"/>
      <c r="M21593" s="77"/>
    </row>
    <row r="21594" ht="15.75" customHeight="1">
      <c r="A21594" s="79">
        <f t="shared" si="3"/>
        <v>63596</v>
      </c>
      <c r="H21594" s="77"/>
      <c r="I21594" s="77"/>
      <c r="J21594" s="77"/>
      <c r="K21594" s="77"/>
      <c r="L21594" s="77"/>
      <c r="M21594" s="77"/>
    </row>
    <row r="21595" ht="15.75" customHeight="1">
      <c r="A21595" s="79">
        <f t="shared" si="3"/>
        <v>63597</v>
      </c>
      <c r="H21595" s="77"/>
      <c r="I21595" s="77"/>
      <c r="J21595" s="77"/>
      <c r="K21595" s="77"/>
      <c r="L21595" s="77"/>
      <c r="M21595" s="77"/>
    </row>
    <row r="21596" ht="15.75" customHeight="1">
      <c r="A21596" s="79">
        <f t="shared" si="3"/>
        <v>63598</v>
      </c>
      <c r="H21596" s="77"/>
      <c r="I21596" s="77"/>
      <c r="J21596" s="77"/>
      <c r="K21596" s="77"/>
      <c r="L21596" s="77"/>
      <c r="M21596" s="77"/>
    </row>
    <row r="21597" ht="15.75" customHeight="1">
      <c r="A21597" s="79">
        <f t="shared" si="3"/>
        <v>63599</v>
      </c>
      <c r="H21597" s="77"/>
      <c r="I21597" s="77"/>
      <c r="J21597" s="77"/>
      <c r="K21597" s="77"/>
      <c r="L21597" s="77"/>
      <c r="M21597" s="77"/>
    </row>
    <row r="21598" ht="15.75" customHeight="1">
      <c r="A21598" s="79">
        <f t="shared" si="3"/>
        <v>63600</v>
      </c>
      <c r="H21598" s="77"/>
      <c r="I21598" s="77"/>
      <c r="J21598" s="77"/>
      <c r="K21598" s="77"/>
      <c r="L21598" s="77"/>
      <c r="M21598" s="77"/>
    </row>
    <row r="21599" ht="15.75" customHeight="1">
      <c r="A21599" s="79">
        <f t="shared" si="3"/>
        <v>63601</v>
      </c>
      <c r="H21599" s="77"/>
      <c r="I21599" s="77"/>
      <c r="J21599" s="77"/>
      <c r="K21599" s="77"/>
      <c r="L21599" s="77"/>
      <c r="M21599" s="77"/>
    </row>
    <row r="21600" ht="15.75" customHeight="1">
      <c r="A21600" s="79">
        <f t="shared" si="3"/>
        <v>63602</v>
      </c>
      <c r="H21600" s="77"/>
      <c r="I21600" s="77"/>
      <c r="J21600" s="77"/>
      <c r="K21600" s="77"/>
      <c r="L21600" s="77"/>
      <c r="M21600" s="77"/>
    </row>
    <row r="21601" ht="15.75" customHeight="1">
      <c r="A21601" s="79">
        <f t="shared" si="3"/>
        <v>63603</v>
      </c>
      <c r="H21601" s="77"/>
      <c r="I21601" s="77"/>
      <c r="J21601" s="77"/>
      <c r="K21601" s="77"/>
      <c r="L21601" s="77"/>
      <c r="M21601" s="77"/>
    </row>
    <row r="21602" ht="15.75" customHeight="1">
      <c r="A21602" s="79">
        <f t="shared" si="3"/>
        <v>63604</v>
      </c>
      <c r="H21602" s="77"/>
      <c r="I21602" s="77"/>
      <c r="J21602" s="77"/>
      <c r="K21602" s="77"/>
      <c r="L21602" s="77"/>
      <c r="M21602" s="77"/>
    </row>
    <row r="21603" ht="15.75" customHeight="1">
      <c r="A21603" s="79">
        <f t="shared" si="3"/>
        <v>63605</v>
      </c>
      <c r="H21603" s="77"/>
      <c r="I21603" s="77"/>
      <c r="J21603" s="77"/>
      <c r="K21603" s="77"/>
      <c r="L21603" s="77"/>
      <c r="M21603" s="77"/>
    </row>
    <row r="21604" ht="15.75" customHeight="1">
      <c r="A21604" s="79">
        <f t="shared" si="3"/>
        <v>63606</v>
      </c>
      <c r="H21604" s="77"/>
      <c r="I21604" s="77"/>
      <c r="J21604" s="77"/>
      <c r="K21604" s="77"/>
      <c r="L21604" s="77"/>
      <c r="M21604" s="77"/>
    </row>
    <row r="21605" ht="15.75" customHeight="1">
      <c r="A21605" s="79">
        <f t="shared" si="3"/>
        <v>63607</v>
      </c>
      <c r="H21605" s="77"/>
      <c r="I21605" s="77"/>
      <c r="J21605" s="77"/>
      <c r="K21605" s="77"/>
      <c r="L21605" s="77"/>
      <c r="M21605" s="77"/>
    </row>
    <row r="21606" ht="15.75" customHeight="1">
      <c r="A21606" s="79">
        <f t="shared" si="3"/>
        <v>63608</v>
      </c>
      <c r="H21606" s="77"/>
      <c r="I21606" s="77"/>
      <c r="J21606" s="77"/>
      <c r="K21606" s="77"/>
      <c r="L21606" s="77"/>
      <c r="M21606" s="77"/>
    </row>
    <row r="21607" ht="15.75" customHeight="1">
      <c r="A21607" s="79">
        <f t="shared" si="3"/>
        <v>63609</v>
      </c>
      <c r="H21607" s="77"/>
      <c r="I21607" s="77"/>
      <c r="J21607" s="77"/>
      <c r="K21607" s="77"/>
      <c r="L21607" s="77"/>
      <c r="M21607" s="77"/>
    </row>
    <row r="21608" ht="15.75" customHeight="1">
      <c r="A21608" s="79">
        <f t="shared" si="3"/>
        <v>63610</v>
      </c>
      <c r="H21608" s="77"/>
      <c r="I21608" s="77"/>
      <c r="J21608" s="77"/>
      <c r="K21608" s="77"/>
      <c r="L21608" s="77"/>
      <c r="M21608" s="77"/>
    </row>
    <row r="21609" ht="15.75" customHeight="1">
      <c r="A21609" s="79">
        <f t="shared" si="3"/>
        <v>63611</v>
      </c>
      <c r="H21609" s="77"/>
      <c r="I21609" s="77"/>
      <c r="J21609" s="77"/>
      <c r="K21609" s="77"/>
      <c r="L21609" s="77"/>
      <c r="M21609" s="77"/>
    </row>
    <row r="21610" ht="15.75" customHeight="1">
      <c r="A21610" s="79">
        <f t="shared" si="3"/>
        <v>63612</v>
      </c>
      <c r="H21610" s="77"/>
      <c r="I21610" s="77"/>
      <c r="J21610" s="77"/>
      <c r="K21610" s="77"/>
      <c r="L21610" s="77"/>
      <c r="M21610" s="77"/>
    </row>
    <row r="21611" ht="15.75" customHeight="1">
      <c r="A21611" s="79">
        <f t="shared" si="3"/>
        <v>63613</v>
      </c>
      <c r="H21611" s="77"/>
      <c r="I21611" s="77"/>
      <c r="J21611" s="77"/>
      <c r="K21611" s="77"/>
      <c r="L21611" s="77"/>
      <c r="M21611" s="77"/>
    </row>
    <row r="21612" ht="15.75" customHeight="1">
      <c r="A21612" s="79">
        <f t="shared" si="3"/>
        <v>63614</v>
      </c>
      <c r="H21612" s="77"/>
      <c r="I21612" s="77"/>
      <c r="J21612" s="77"/>
      <c r="K21612" s="77"/>
      <c r="L21612" s="77"/>
      <c r="M21612" s="77"/>
    </row>
    <row r="21613" ht="15.75" customHeight="1">
      <c r="A21613" s="79">
        <f t="shared" si="3"/>
        <v>63615</v>
      </c>
      <c r="H21613" s="77"/>
      <c r="I21613" s="77"/>
      <c r="J21613" s="77"/>
      <c r="K21613" s="77"/>
      <c r="L21613" s="77"/>
      <c r="M21613" s="77"/>
    </row>
    <row r="21614" ht="15.75" customHeight="1">
      <c r="A21614" s="79">
        <f t="shared" si="3"/>
        <v>63616</v>
      </c>
      <c r="H21614" s="77"/>
      <c r="I21614" s="77"/>
      <c r="J21614" s="77"/>
      <c r="K21614" s="77"/>
      <c r="L21614" s="77"/>
      <c r="M21614" s="77"/>
    </row>
    <row r="21615" ht="15.75" customHeight="1">
      <c r="A21615" s="79">
        <f t="shared" si="3"/>
        <v>63617</v>
      </c>
      <c r="H21615" s="77"/>
      <c r="I21615" s="77"/>
      <c r="J21615" s="77"/>
      <c r="K21615" s="77"/>
      <c r="L21615" s="77"/>
      <c r="M21615" s="77"/>
    </row>
    <row r="21616" ht="15.75" customHeight="1">
      <c r="A21616" s="79">
        <f t="shared" si="3"/>
        <v>63618</v>
      </c>
      <c r="H21616" s="77"/>
      <c r="I21616" s="77"/>
      <c r="J21616" s="77"/>
      <c r="K21616" s="77"/>
      <c r="L21616" s="77"/>
      <c r="M21616" s="77"/>
    </row>
    <row r="21617" ht="15.75" customHeight="1">
      <c r="A21617" s="79">
        <f t="shared" si="3"/>
        <v>63619</v>
      </c>
      <c r="H21617" s="77"/>
      <c r="I21617" s="77"/>
      <c r="J21617" s="77"/>
      <c r="K21617" s="77"/>
      <c r="L21617" s="77"/>
      <c r="M21617" s="77"/>
    </row>
    <row r="21618" ht="15.75" customHeight="1">
      <c r="A21618" s="79">
        <f t="shared" si="3"/>
        <v>63620</v>
      </c>
      <c r="H21618" s="77"/>
      <c r="I21618" s="77"/>
      <c r="J21618" s="77"/>
      <c r="K21618" s="77"/>
      <c r="L21618" s="77"/>
      <c r="M21618" s="77"/>
    </row>
    <row r="21619" ht="15.75" customHeight="1">
      <c r="A21619" s="79">
        <f t="shared" si="3"/>
        <v>63621</v>
      </c>
      <c r="H21619" s="77"/>
      <c r="I21619" s="77"/>
      <c r="J21619" s="77"/>
      <c r="K21619" s="77"/>
      <c r="L21619" s="77"/>
      <c r="M21619" s="77"/>
    </row>
    <row r="21620" ht="15.75" customHeight="1">
      <c r="A21620" s="79">
        <f t="shared" si="3"/>
        <v>63622</v>
      </c>
      <c r="H21620" s="77"/>
      <c r="I21620" s="77"/>
      <c r="J21620" s="77"/>
      <c r="K21620" s="77"/>
      <c r="L21620" s="77"/>
      <c r="M21620" s="77"/>
    </row>
    <row r="21621" ht="15.75" customHeight="1">
      <c r="A21621" s="79">
        <f t="shared" si="3"/>
        <v>63623</v>
      </c>
      <c r="H21621" s="77"/>
      <c r="I21621" s="77"/>
      <c r="J21621" s="77"/>
      <c r="K21621" s="77"/>
      <c r="L21621" s="77"/>
      <c r="M21621" s="77"/>
    </row>
    <row r="21622" ht="15.75" customHeight="1">
      <c r="A21622" s="79">
        <f t="shared" si="3"/>
        <v>63624</v>
      </c>
      <c r="H21622" s="77"/>
      <c r="I21622" s="77"/>
      <c r="J21622" s="77"/>
      <c r="K21622" s="77"/>
      <c r="L21622" s="77"/>
      <c r="M21622" s="77"/>
    </row>
    <row r="21623" ht="15.75" customHeight="1">
      <c r="A21623" s="79">
        <f t="shared" si="3"/>
        <v>63625</v>
      </c>
      <c r="H21623" s="77"/>
      <c r="I21623" s="77"/>
      <c r="J21623" s="77"/>
      <c r="K21623" s="77"/>
      <c r="L21623" s="77"/>
      <c r="M21623" s="77"/>
    </row>
    <row r="21624" ht="15.75" customHeight="1">
      <c r="A21624" s="79">
        <f t="shared" si="3"/>
        <v>63626</v>
      </c>
      <c r="H21624" s="77"/>
      <c r="I21624" s="77"/>
      <c r="J21624" s="77"/>
      <c r="K21624" s="77"/>
      <c r="L21624" s="77"/>
      <c r="M21624" s="77"/>
    </row>
    <row r="21625" ht="15.75" customHeight="1">
      <c r="A21625" s="79">
        <f t="shared" si="3"/>
        <v>63627</v>
      </c>
      <c r="H21625" s="77"/>
      <c r="I21625" s="77"/>
      <c r="J21625" s="77"/>
      <c r="K21625" s="77"/>
      <c r="L21625" s="77"/>
      <c r="M21625" s="77"/>
    </row>
    <row r="21626" ht="15.75" customHeight="1">
      <c r="A21626" s="79">
        <f t="shared" si="3"/>
        <v>63628</v>
      </c>
      <c r="H21626" s="77"/>
      <c r="I21626" s="77"/>
      <c r="J21626" s="77"/>
      <c r="K21626" s="77"/>
      <c r="L21626" s="77"/>
      <c r="M21626" s="77"/>
    </row>
    <row r="21627" ht="15.75" customHeight="1">
      <c r="A21627" s="79">
        <f t="shared" si="3"/>
        <v>63629</v>
      </c>
      <c r="H21627" s="77"/>
      <c r="I21627" s="77"/>
      <c r="J21627" s="77"/>
      <c r="K21627" s="77"/>
      <c r="L21627" s="77"/>
      <c r="M21627" s="77"/>
    </row>
    <row r="21628" ht="15.75" customHeight="1">
      <c r="A21628" s="79">
        <f t="shared" si="3"/>
        <v>63630</v>
      </c>
      <c r="H21628" s="77"/>
      <c r="I21628" s="77"/>
      <c r="J21628" s="77"/>
      <c r="K21628" s="77"/>
      <c r="L21628" s="77"/>
      <c r="M21628" s="77"/>
    </row>
    <row r="21629" ht="15.75" customHeight="1">
      <c r="A21629" s="79">
        <f t="shared" si="3"/>
        <v>63631</v>
      </c>
      <c r="H21629" s="77"/>
      <c r="I21629" s="77"/>
      <c r="J21629" s="77"/>
      <c r="K21629" s="77"/>
      <c r="L21629" s="77"/>
      <c r="M21629" s="77"/>
    </row>
    <row r="21630" ht="15.75" customHeight="1">
      <c r="A21630" s="79">
        <f t="shared" si="3"/>
        <v>63632</v>
      </c>
      <c r="H21630" s="77"/>
      <c r="I21630" s="77"/>
      <c r="J21630" s="77"/>
      <c r="K21630" s="77"/>
      <c r="L21630" s="77"/>
      <c r="M21630" s="77"/>
    </row>
    <row r="21631" ht="15.75" customHeight="1">
      <c r="A21631" s="79">
        <f t="shared" si="3"/>
        <v>63633</v>
      </c>
      <c r="H21631" s="77"/>
      <c r="I21631" s="77"/>
      <c r="J21631" s="77"/>
      <c r="K21631" s="77"/>
      <c r="L21631" s="77"/>
      <c r="M21631" s="77"/>
    </row>
    <row r="21632" ht="15.75" customHeight="1">
      <c r="A21632" s="79">
        <f t="shared" si="3"/>
        <v>63634</v>
      </c>
      <c r="H21632" s="77"/>
      <c r="I21632" s="77"/>
      <c r="J21632" s="77"/>
      <c r="K21632" s="77"/>
      <c r="L21632" s="77"/>
      <c r="M21632" s="77"/>
    </row>
    <row r="21633" ht="15.75" customHeight="1">
      <c r="A21633" s="79">
        <f t="shared" si="3"/>
        <v>63635</v>
      </c>
      <c r="H21633" s="77"/>
      <c r="I21633" s="77"/>
      <c r="J21633" s="77"/>
      <c r="K21633" s="77"/>
      <c r="L21633" s="77"/>
      <c r="M21633" s="77"/>
    </row>
    <row r="21634" ht="15.75" customHeight="1">
      <c r="A21634" s="79">
        <f t="shared" si="3"/>
        <v>63636</v>
      </c>
      <c r="H21634" s="77"/>
      <c r="I21634" s="77"/>
      <c r="J21634" s="77"/>
      <c r="K21634" s="77"/>
      <c r="L21634" s="77"/>
      <c r="M21634" s="77"/>
    </row>
    <row r="21635" ht="15.75" customHeight="1">
      <c r="A21635" s="79">
        <f t="shared" si="3"/>
        <v>63637</v>
      </c>
      <c r="H21635" s="77"/>
      <c r="I21635" s="77"/>
      <c r="J21635" s="77"/>
      <c r="K21635" s="77"/>
      <c r="L21635" s="77"/>
      <c r="M21635" s="77"/>
    </row>
    <row r="21636" ht="15.75" customHeight="1">
      <c r="A21636" s="79">
        <f t="shared" si="3"/>
        <v>63638</v>
      </c>
      <c r="H21636" s="77"/>
      <c r="I21636" s="77"/>
      <c r="J21636" s="77"/>
      <c r="K21636" s="77"/>
      <c r="L21636" s="77"/>
      <c r="M21636" s="77"/>
    </row>
    <row r="21637" ht="15.75" customHeight="1">
      <c r="A21637" s="79">
        <f t="shared" si="3"/>
        <v>63639</v>
      </c>
      <c r="H21637" s="77"/>
      <c r="I21637" s="77"/>
      <c r="J21637" s="77"/>
      <c r="K21637" s="77"/>
      <c r="L21637" s="77"/>
      <c r="M21637" s="77"/>
    </row>
    <row r="21638" ht="15.75" customHeight="1">
      <c r="A21638" s="79">
        <f t="shared" si="3"/>
        <v>63640</v>
      </c>
      <c r="H21638" s="77"/>
      <c r="I21638" s="77"/>
      <c r="J21638" s="77"/>
      <c r="K21638" s="77"/>
      <c r="L21638" s="77"/>
      <c r="M21638" s="77"/>
    </row>
    <row r="21639" ht="15.75" customHeight="1">
      <c r="A21639" s="79">
        <f t="shared" si="3"/>
        <v>63641</v>
      </c>
      <c r="H21639" s="77"/>
      <c r="I21639" s="77"/>
      <c r="J21639" s="77"/>
      <c r="K21639" s="77"/>
      <c r="L21639" s="77"/>
      <c r="M21639" s="77"/>
    </row>
    <row r="21640" ht="15.75" customHeight="1">
      <c r="A21640" s="79">
        <f t="shared" si="3"/>
        <v>63642</v>
      </c>
      <c r="H21640" s="77"/>
      <c r="I21640" s="77"/>
      <c r="J21640" s="77"/>
      <c r="K21640" s="77"/>
      <c r="L21640" s="77"/>
      <c r="M21640" s="77"/>
    </row>
    <row r="21641" ht="15.75" customHeight="1">
      <c r="A21641" s="79">
        <f t="shared" si="3"/>
        <v>63643</v>
      </c>
      <c r="H21641" s="77"/>
      <c r="I21641" s="77"/>
      <c r="J21641" s="77"/>
      <c r="K21641" s="77"/>
      <c r="L21641" s="77"/>
      <c r="M21641" s="77"/>
    </row>
    <row r="21642" ht="15.75" customHeight="1">
      <c r="A21642" s="79">
        <f t="shared" si="3"/>
        <v>63644</v>
      </c>
      <c r="H21642" s="77"/>
      <c r="I21642" s="77"/>
      <c r="J21642" s="77"/>
      <c r="K21642" s="77"/>
      <c r="L21642" s="77"/>
      <c r="M21642" s="77"/>
    </row>
    <row r="21643" ht="15.75" customHeight="1">
      <c r="A21643" s="79">
        <f t="shared" si="3"/>
        <v>63645</v>
      </c>
      <c r="H21643" s="77"/>
      <c r="I21643" s="77"/>
      <c r="J21643" s="77"/>
      <c r="K21643" s="77"/>
      <c r="L21643" s="77"/>
      <c r="M21643" s="77"/>
    </row>
    <row r="21644" ht="15.75" customHeight="1">
      <c r="A21644" s="79">
        <f t="shared" si="3"/>
        <v>63646</v>
      </c>
      <c r="H21644" s="77"/>
      <c r="I21644" s="77"/>
      <c r="J21644" s="77"/>
      <c r="K21644" s="77"/>
      <c r="L21644" s="77"/>
      <c r="M21644" s="77"/>
    </row>
    <row r="21645" ht="15.75" customHeight="1">
      <c r="A21645" s="79">
        <f t="shared" si="3"/>
        <v>63647</v>
      </c>
      <c r="H21645" s="77"/>
      <c r="I21645" s="77"/>
      <c r="J21645" s="77"/>
      <c r="K21645" s="77"/>
      <c r="L21645" s="77"/>
      <c r="M21645" s="77"/>
    </row>
    <row r="21646" ht="15.75" customHeight="1">
      <c r="A21646" s="79">
        <f t="shared" si="3"/>
        <v>63648</v>
      </c>
      <c r="H21646" s="77"/>
      <c r="I21646" s="77"/>
      <c r="J21646" s="77"/>
      <c r="K21646" s="77"/>
      <c r="L21646" s="77"/>
      <c r="M21646" s="77"/>
    </row>
    <row r="21647" ht="15.75" customHeight="1">
      <c r="A21647" s="79">
        <f t="shared" si="3"/>
        <v>63649</v>
      </c>
      <c r="H21647" s="77"/>
      <c r="I21647" s="77"/>
      <c r="J21647" s="77"/>
      <c r="K21647" s="77"/>
      <c r="L21647" s="77"/>
      <c r="M21647" s="77"/>
    </row>
    <row r="21648" ht="15.75" customHeight="1">
      <c r="A21648" s="79">
        <f t="shared" si="3"/>
        <v>63650</v>
      </c>
      <c r="H21648" s="77"/>
      <c r="I21648" s="77"/>
      <c r="J21648" s="77"/>
      <c r="K21648" s="77"/>
      <c r="L21648" s="77"/>
      <c r="M21648" s="77"/>
    </row>
    <row r="21649" ht="15.75" customHeight="1">
      <c r="A21649" s="79">
        <f t="shared" si="3"/>
        <v>63651</v>
      </c>
      <c r="H21649" s="77"/>
      <c r="I21649" s="77"/>
      <c r="J21649" s="77"/>
      <c r="K21649" s="77"/>
      <c r="L21649" s="77"/>
      <c r="M21649" s="77"/>
    </row>
    <row r="21650" ht="15.75" customHeight="1">
      <c r="A21650" s="79">
        <f t="shared" si="3"/>
        <v>63652</v>
      </c>
      <c r="H21650" s="77"/>
      <c r="I21650" s="77"/>
      <c r="J21650" s="77"/>
      <c r="K21650" s="77"/>
      <c r="L21650" s="77"/>
      <c r="M21650" s="77"/>
    </row>
    <row r="21651" ht="15.75" customHeight="1">
      <c r="A21651" s="79">
        <f t="shared" si="3"/>
        <v>63653</v>
      </c>
      <c r="H21651" s="77"/>
      <c r="I21651" s="77"/>
      <c r="J21651" s="77"/>
      <c r="K21651" s="77"/>
      <c r="L21651" s="77"/>
      <c r="M21651" s="77"/>
    </row>
    <row r="21652" ht="15.75" customHeight="1">
      <c r="A21652" s="79">
        <f t="shared" si="3"/>
        <v>63654</v>
      </c>
      <c r="H21652" s="77"/>
      <c r="I21652" s="77"/>
      <c r="J21652" s="77"/>
      <c r="K21652" s="77"/>
      <c r="L21652" s="77"/>
      <c r="M21652" s="77"/>
    </row>
    <row r="21653" ht="15.75" customHeight="1">
      <c r="A21653" s="79">
        <f t="shared" si="3"/>
        <v>63655</v>
      </c>
      <c r="H21653" s="77"/>
      <c r="I21653" s="77"/>
      <c r="J21653" s="77"/>
      <c r="K21653" s="77"/>
      <c r="L21653" s="77"/>
      <c r="M21653" s="77"/>
    </row>
    <row r="21654" ht="15.75" customHeight="1">
      <c r="A21654" s="79">
        <f t="shared" si="3"/>
        <v>63656</v>
      </c>
      <c r="H21654" s="77"/>
      <c r="I21654" s="77"/>
      <c r="J21654" s="77"/>
      <c r="K21654" s="77"/>
      <c r="L21654" s="77"/>
      <c r="M21654" s="77"/>
    </row>
    <row r="21655" ht="15.75" customHeight="1">
      <c r="A21655" s="79">
        <f t="shared" si="3"/>
        <v>63657</v>
      </c>
      <c r="H21655" s="77"/>
      <c r="I21655" s="77"/>
      <c r="J21655" s="77"/>
      <c r="K21655" s="77"/>
      <c r="L21655" s="77"/>
      <c r="M21655" s="77"/>
    </row>
    <row r="21656" ht="15.75" customHeight="1">
      <c r="A21656" s="79">
        <f t="shared" si="3"/>
        <v>63658</v>
      </c>
      <c r="H21656" s="77"/>
      <c r="I21656" s="77"/>
      <c r="J21656" s="77"/>
      <c r="K21656" s="77"/>
      <c r="L21656" s="77"/>
      <c r="M21656" s="77"/>
    </row>
    <row r="21657" ht="15.75" customHeight="1">
      <c r="A21657" s="79">
        <f t="shared" si="3"/>
        <v>63659</v>
      </c>
      <c r="H21657" s="77"/>
      <c r="I21657" s="77"/>
      <c r="J21657" s="77"/>
      <c r="K21657" s="77"/>
      <c r="L21657" s="77"/>
      <c r="M21657" s="77"/>
    </row>
    <row r="21658" ht="15.75" customHeight="1">
      <c r="A21658" s="79">
        <f t="shared" si="3"/>
        <v>63660</v>
      </c>
      <c r="H21658" s="77"/>
      <c r="I21658" s="77"/>
      <c r="J21658" s="77"/>
      <c r="K21658" s="77"/>
      <c r="L21658" s="77"/>
      <c r="M21658" s="77"/>
    </row>
    <row r="21659" ht="15.75" customHeight="1">
      <c r="A21659" s="79">
        <f t="shared" si="3"/>
        <v>63661</v>
      </c>
      <c r="H21659" s="77"/>
      <c r="I21659" s="77"/>
      <c r="J21659" s="77"/>
      <c r="K21659" s="77"/>
      <c r="L21659" s="77"/>
      <c r="M21659" s="77"/>
    </row>
    <row r="21660" ht="15.75" customHeight="1">
      <c r="A21660" s="79">
        <f t="shared" si="3"/>
        <v>63662</v>
      </c>
      <c r="H21660" s="77"/>
      <c r="I21660" s="77"/>
      <c r="J21660" s="77"/>
      <c r="K21660" s="77"/>
      <c r="L21660" s="77"/>
      <c r="M21660" s="77"/>
    </row>
    <row r="21661" ht="15.75" customHeight="1">
      <c r="A21661" s="79">
        <f t="shared" si="3"/>
        <v>63663</v>
      </c>
      <c r="H21661" s="77"/>
      <c r="I21661" s="77"/>
      <c r="J21661" s="77"/>
      <c r="K21661" s="77"/>
      <c r="L21661" s="77"/>
      <c r="M21661" s="77"/>
    </row>
    <row r="21662" ht="15.75" customHeight="1">
      <c r="A21662" s="79">
        <f t="shared" si="3"/>
        <v>63664</v>
      </c>
      <c r="H21662" s="77"/>
      <c r="I21662" s="77"/>
      <c r="J21662" s="77"/>
      <c r="K21662" s="77"/>
      <c r="L21662" s="77"/>
      <c r="M21662" s="77"/>
    </row>
    <row r="21663" ht="15.75" customHeight="1">
      <c r="A21663" s="79">
        <f t="shared" si="3"/>
        <v>63665</v>
      </c>
      <c r="H21663" s="77"/>
      <c r="I21663" s="77"/>
      <c r="J21663" s="77"/>
      <c r="K21663" s="77"/>
      <c r="L21663" s="77"/>
      <c r="M21663" s="77"/>
    </row>
    <row r="21664" ht="15.75" customHeight="1">
      <c r="A21664" s="79">
        <f t="shared" si="3"/>
        <v>63666</v>
      </c>
      <c r="H21664" s="77"/>
      <c r="I21664" s="77"/>
      <c r="J21664" s="77"/>
      <c r="K21664" s="77"/>
      <c r="L21664" s="77"/>
      <c r="M21664" s="77"/>
    </row>
    <row r="21665" ht="15.75" customHeight="1">
      <c r="A21665" s="79">
        <f t="shared" si="3"/>
        <v>63667</v>
      </c>
      <c r="H21665" s="77"/>
      <c r="I21665" s="77"/>
      <c r="J21665" s="77"/>
      <c r="K21665" s="77"/>
      <c r="L21665" s="77"/>
      <c r="M21665" s="77"/>
    </row>
    <row r="21666" ht="15.75" customHeight="1">
      <c r="A21666" s="79">
        <f t="shared" si="3"/>
        <v>63668</v>
      </c>
      <c r="H21666" s="77"/>
      <c r="I21666" s="77"/>
      <c r="J21666" s="77"/>
      <c r="K21666" s="77"/>
      <c r="L21666" s="77"/>
      <c r="M21666" s="77"/>
    </row>
    <row r="21667" ht="15.75" customHeight="1">
      <c r="A21667" s="79">
        <f t="shared" si="3"/>
        <v>63669</v>
      </c>
      <c r="H21667" s="77"/>
      <c r="I21667" s="77"/>
      <c r="J21667" s="77"/>
      <c r="K21667" s="77"/>
      <c r="L21667" s="77"/>
      <c r="M21667" s="77"/>
    </row>
    <row r="21668" ht="15.75" customHeight="1">
      <c r="A21668" s="79">
        <f t="shared" si="3"/>
        <v>63670</v>
      </c>
      <c r="H21668" s="77"/>
      <c r="I21668" s="77"/>
      <c r="J21668" s="77"/>
      <c r="K21668" s="77"/>
      <c r="L21668" s="77"/>
      <c r="M21668" s="77"/>
    </row>
    <row r="21669" ht="15.75" customHeight="1">
      <c r="A21669" s="79">
        <f t="shared" si="3"/>
        <v>63671</v>
      </c>
      <c r="H21669" s="77"/>
      <c r="I21669" s="77"/>
      <c r="J21669" s="77"/>
      <c r="K21669" s="77"/>
      <c r="L21669" s="77"/>
      <c r="M21669" s="77"/>
    </row>
    <row r="21670" ht="15.75" customHeight="1">
      <c r="A21670" s="79">
        <f t="shared" si="3"/>
        <v>63672</v>
      </c>
      <c r="H21670" s="77"/>
      <c r="I21670" s="77"/>
      <c r="J21670" s="77"/>
      <c r="K21670" s="77"/>
      <c r="L21670" s="77"/>
      <c r="M21670" s="77"/>
    </row>
    <row r="21671" ht="15.75" customHeight="1">
      <c r="A21671" s="79">
        <f t="shared" si="3"/>
        <v>63673</v>
      </c>
      <c r="H21671" s="77"/>
      <c r="I21671" s="77"/>
      <c r="J21671" s="77"/>
      <c r="K21671" s="77"/>
      <c r="L21671" s="77"/>
      <c r="M21671" s="77"/>
    </row>
    <row r="21672" ht="15.75" customHeight="1">
      <c r="A21672" s="79">
        <f t="shared" si="3"/>
        <v>63674</v>
      </c>
      <c r="H21672" s="77"/>
      <c r="I21672" s="77"/>
      <c r="J21672" s="77"/>
      <c r="K21672" s="77"/>
      <c r="L21672" s="77"/>
      <c r="M21672" s="77"/>
    </row>
    <row r="21673" ht="15.75" customHeight="1">
      <c r="A21673" s="79">
        <f t="shared" si="3"/>
        <v>63675</v>
      </c>
      <c r="H21673" s="77"/>
      <c r="I21673" s="77"/>
      <c r="J21673" s="77"/>
      <c r="K21673" s="77"/>
      <c r="L21673" s="77"/>
      <c r="M21673" s="77"/>
    </row>
    <row r="21674" ht="15.75" customHeight="1">
      <c r="A21674" s="79">
        <f t="shared" si="3"/>
        <v>63676</v>
      </c>
      <c r="H21674" s="77"/>
      <c r="I21674" s="77"/>
      <c r="J21674" s="77"/>
      <c r="K21674" s="77"/>
      <c r="L21674" s="77"/>
      <c r="M21674" s="77"/>
    </row>
    <row r="21675" ht="15.75" customHeight="1">
      <c r="A21675" s="79">
        <f t="shared" si="3"/>
        <v>63677</v>
      </c>
      <c r="H21675" s="77"/>
      <c r="I21675" s="77"/>
      <c r="J21675" s="77"/>
      <c r="K21675" s="77"/>
      <c r="L21675" s="77"/>
      <c r="M21675" s="77"/>
    </row>
    <row r="21676" ht="15.75" customHeight="1">
      <c r="A21676" s="79">
        <f t="shared" si="3"/>
        <v>63678</v>
      </c>
      <c r="H21676" s="77"/>
      <c r="I21676" s="77"/>
      <c r="J21676" s="77"/>
      <c r="K21676" s="77"/>
      <c r="L21676" s="77"/>
      <c r="M21676" s="77"/>
    </row>
    <row r="21677" ht="15.75" customHeight="1">
      <c r="A21677" s="79">
        <f t="shared" si="3"/>
        <v>63679</v>
      </c>
      <c r="H21677" s="77"/>
      <c r="I21677" s="77"/>
      <c r="J21677" s="77"/>
      <c r="K21677" s="77"/>
      <c r="L21677" s="77"/>
      <c r="M21677" s="77"/>
    </row>
    <row r="21678" ht="15.75" customHeight="1">
      <c r="A21678" s="79">
        <f t="shared" si="3"/>
        <v>63680</v>
      </c>
      <c r="H21678" s="77"/>
      <c r="I21678" s="77"/>
      <c r="J21678" s="77"/>
      <c r="K21678" s="77"/>
      <c r="L21678" s="77"/>
      <c r="M21678" s="77"/>
    </row>
    <row r="21679" ht="15.75" customHeight="1">
      <c r="A21679" s="79">
        <f t="shared" si="3"/>
        <v>63681</v>
      </c>
      <c r="H21679" s="77"/>
      <c r="I21679" s="77"/>
      <c r="J21679" s="77"/>
      <c r="K21679" s="77"/>
      <c r="L21679" s="77"/>
      <c r="M21679" s="77"/>
    </row>
    <row r="21680" ht="15.75" customHeight="1">
      <c r="A21680" s="79">
        <f t="shared" si="3"/>
        <v>63682</v>
      </c>
      <c r="H21680" s="77"/>
      <c r="I21680" s="77"/>
      <c r="J21680" s="77"/>
      <c r="K21680" s="77"/>
      <c r="L21680" s="77"/>
      <c r="M21680" s="77"/>
    </row>
    <row r="21681" ht="15.75" customHeight="1">
      <c r="A21681" s="79">
        <f t="shared" si="3"/>
        <v>63683</v>
      </c>
      <c r="H21681" s="77"/>
      <c r="I21681" s="77"/>
      <c r="J21681" s="77"/>
      <c r="K21681" s="77"/>
      <c r="L21681" s="77"/>
      <c r="M21681" s="77"/>
    </row>
    <row r="21682" ht="15.75" customHeight="1">
      <c r="A21682" s="79">
        <f t="shared" si="3"/>
        <v>63684</v>
      </c>
      <c r="H21682" s="77"/>
      <c r="I21682" s="77"/>
      <c r="J21682" s="77"/>
      <c r="K21682" s="77"/>
      <c r="L21682" s="77"/>
      <c r="M21682" s="77"/>
    </row>
    <row r="21683" ht="15.75" customHeight="1">
      <c r="A21683" s="79">
        <f t="shared" si="3"/>
        <v>63685</v>
      </c>
      <c r="H21683" s="77"/>
      <c r="I21683" s="77"/>
      <c r="J21683" s="77"/>
      <c r="K21683" s="77"/>
      <c r="L21683" s="77"/>
      <c r="M21683" s="77"/>
    </row>
    <row r="21684" ht="15.75" customHeight="1">
      <c r="A21684" s="79">
        <f t="shared" si="3"/>
        <v>63686</v>
      </c>
      <c r="H21684" s="77"/>
      <c r="I21684" s="77"/>
      <c r="J21684" s="77"/>
      <c r="K21684" s="77"/>
      <c r="L21684" s="77"/>
      <c r="M21684" s="77"/>
    </row>
    <row r="21685" ht="15.75" customHeight="1">
      <c r="A21685" s="79">
        <f t="shared" si="3"/>
        <v>63687</v>
      </c>
      <c r="H21685" s="77"/>
      <c r="I21685" s="77"/>
      <c r="J21685" s="77"/>
      <c r="K21685" s="77"/>
      <c r="L21685" s="77"/>
      <c r="M21685" s="77"/>
    </row>
    <row r="21686" ht="15.75" customHeight="1">
      <c r="A21686" s="79">
        <f t="shared" si="3"/>
        <v>63688</v>
      </c>
      <c r="H21686" s="77"/>
      <c r="I21686" s="77"/>
      <c r="J21686" s="77"/>
      <c r="K21686" s="77"/>
      <c r="L21686" s="77"/>
      <c r="M21686" s="77"/>
    </row>
    <row r="21687" ht="15.75" customHeight="1">
      <c r="A21687" s="79">
        <f t="shared" si="3"/>
        <v>63689</v>
      </c>
      <c r="H21687" s="77"/>
      <c r="I21687" s="77"/>
      <c r="J21687" s="77"/>
      <c r="K21687" s="77"/>
      <c r="L21687" s="77"/>
      <c r="M21687" s="77"/>
    </row>
    <row r="21688" ht="15.75" customHeight="1">
      <c r="A21688" s="79">
        <f t="shared" si="3"/>
        <v>63690</v>
      </c>
      <c r="H21688" s="77"/>
      <c r="I21688" s="77"/>
      <c r="J21688" s="77"/>
      <c r="K21688" s="77"/>
      <c r="L21688" s="77"/>
      <c r="M21688" s="77"/>
    </row>
    <row r="21689" ht="15.75" customHeight="1">
      <c r="A21689" s="79">
        <f t="shared" si="3"/>
        <v>63691</v>
      </c>
      <c r="H21689" s="77"/>
      <c r="I21689" s="77"/>
      <c r="J21689" s="77"/>
      <c r="K21689" s="77"/>
      <c r="L21689" s="77"/>
      <c r="M21689" s="77"/>
    </row>
    <row r="21690" ht="15.75" customHeight="1">
      <c r="A21690" s="79">
        <f t="shared" si="3"/>
        <v>63692</v>
      </c>
      <c r="H21690" s="77"/>
      <c r="I21690" s="77"/>
      <c r="J21690" s="77"/>
      <c r="K21690" s="77"/>
      <c r="L21690" s="77"/>
      <c r="M21690" s="77"/>
    </row>
    <row r="21691" ht="15.75" customHeight="1">
      <c r="A21691" s="79">
        <f t="shared" si="3"/>
        <v>63693</v>
      </c>
      <c r="H21691" s="77"/>
      <c r="I21691" s="77"/>
      <c r="J21691" s="77"/>
      <c r="K21691" s="77"/>
      <c r="L21691" s="77"/>
      <c r="M21691" s="77"/>
    </row>
    <row r="21692" ht="15.75" customHeight="1">
      <c r="A21692" s="79">
        <f t="shared" si="3"/>
        <v>63694</v>
      </c>
      <c r="H21692" s="77"/>
      <c r="I21692" s="77"/>
      <c r="J21692" s="77"/>
      <c r="K21692" s="77"/>
      <c r="L21692" s="77"/>
      <c r="M21692" s="77"/>
    </row>
    <row r="21693" ht="15.75" customHeight="1">
      <c r="A21693" s="79">
        <f t="shared" si="3"/>
        <v>63695</v>
      </c>
      <c r="H21693" s="77"/>
      <c r="I21693" s="77"/>
      <c r="J21693" s="77"/>
      <c r="K21693" s="77"/>
      <c r="L21693" s="77"/>
      <c r="M21693" s="77"/>
    </row>
    <row r="21694" ht="15.75" customHeight="1">
      <c r="A21694" s="79">
        <f t="shared" si="3"/>
        <v>63696</v>
      </c>
      <c r="H21694" s="77"/>
      <c r="I21694" s="77"/>
      <c r="J21694" s="77"/>
      <c r="K21694" s="77"/>
      <c r="L21694" s="77"/>
      <c r="M21694" s="77"/>
    </row>
    <row r="21695" ht="15.75" customHeight="1">
      <c r="A21695" s="79">
        <f t="shared" si="3"/>
        <v>63697</v>
      </c>
      <c r="H21695" s="77"/>
      <c r="I21695" s="77"/>
      <c r="J21695" s="77"/>
      <c r="K21695" s="77"/>
      <c r="L21695" s="77"/>
      <c r="M21695" s="77"/>
    </row>
    <row r="21696" ht="15.75" customHeight="1">
      <c r="A21696" s="79">
        <f t="shared" si="3"/>
        <v>63698</v>
      </c>
      <c r="H21696" s="77"/>
      <c r="I21696" s="77"/>
      <c r="J21696" s="77"/>
      <c r="K21696" s="77"/>
      <c r="L21696" s="77"/>
      <c r="M21696" s="77"/>
    </row>
    <row r="21697" ht="15.75" customHeight="1">
      <c r="A21697" s="79">
        <f t="shared" si="3"/>
        <v>63699</v>
      </c>
      <c r="H21697" s="77"/>
      <c r="I21697" s="77"/>
      <c r="J21697" s="77"/>
      <c r="K21697" s="77"/>
      <c r="L21697" s="77"/>
      <c r="M21697" s="77"/>
    </row>
    <row r="21698" ht="15.75" customHeight="1">
      <c r="A21698" s="79">
        <f t="shared" si="3"/>
        <v>63700</v>
      </c>
      <c r="H21698" s="77"/>
      <c r="I21698" s="77"/>
      <c r="J21698" s="77"/>
      <c r="K21698" s="77"/>
      <c r="L21698" s="77"/>
      <c r="M21698" s="77"/>
    </row>
    <row r="21699" ht="15.75" customHeight="1">
      <c r="A21699" s="79">
        <f t="shared" si="3"/>
        <v>63701</v>
      </c>
      <c r="H21699" s="77"/>
      <c r="I21699" s="77"/>
      <c r="J21699" s="77"/>
      <c r="K21699" s="77"/>
      <c r="L21699" s="77"/>
      <c r="M21699" s="77"/>
    </row>
    <row r="21700" ht="15.75" customHeight="1">
      <c r="A21700" s="79">
        <f t="shared" si="3"/>
        <v>63702</v>
      </c>
      <c r="H21700" s="77"/>
      <c r="I21700" s="77"/>
      <c r="J21700" s="77"/>
      <c r="K21700" s="77"/>
      <c r="L21700" s="77"/>
      <c r="M21700" s="77"/>
    </row>
    <row r="21701" ht="15.75" customHeight="1">
      <c r="A21701" s="79">
        <f t="shared" si="3"/>
        <v>63703</v>
      </c>
      <c r="H21701" s="77"/>
      <c r="I21701" s="77"/>
      <c r="J21701" s="77"/>
      <c r="K21701" s="77"/>
      <c r="L21701" s="77"/>
      <c r="M21701" s="77"/>
    </row>
    <row r="21702" ht="15.75" customHeight="1">
      <c r="A21702" s="79">
        <f t="shared" si="3"/>
        <v>63704</v>
      </c>
      <c r="H21702" s="77"/>
      <c r="I21702" s="77"/>
      <c r="J21702" s="77"/>
      <c r="K21702" s="77"/>
      <c r="L21702" s="77"/>
      <c r="M21702" s="77"/>
    </row>
    <row r="21703" ht="15.75" customHeight="1">
      <c r="A21703" s="79">
        <f t="shared" si="3"/>
        <v>63705</v>
      </c>
      <c r="H21703" s="77"/>
      <c r="I21703" s="77"/>
      <c r="J21703" s="77"/>
      <c r="K21703" s="77"/>
      <c r="L21703" s="77"/>
      <c r="M21703" s="77"/>
    </row>
    <row r="21704" ht="15.75" customHeight="1">
      <c r="A21704" s="79">
        <f t="shared" si="3"/>
        <v>63706</v>
      </c>
      <c r="H21704" s="77"/>
      <c r="I21704" s="77"/>
      <c r="J21704" s="77"/>
      <c r="K21704" s="77"/>
      <c r="L21704" s="77"/>
      <c r="M21704" s="77"/>
    </row>
    <row r="21705" ht="15.75" customHeight="1">
      <c r="A21705" s="79">
        <f t="shared" si="3"/>
        <v>63707</v>
      </c>
      <c r="H21705" s="77"/>
      <c r="I21705" s="77"/>
      <c r="J21705" s="77"/>
      <c r="K21705" s="77"/>
      <c r="L21705" s="77"/>
      <c r="M21705" s="77"/>
    </row>
    <row r="21706" ht="15.75" customHeight="1">
      <c r="A21706" s="79">
        <f t="shared" si="3"/>
        <v>63708</v>
      </c>
      <c r="H21706" s="77"/>
      <c r="I21706" s="77"/>
      <c r="J21706" s="77"/>
      <c r="K21706" s="77"/>
      <c r="L21706" s="77"/>
      <c r="M21706" s="77"/>
    </row>
    <row r="21707" ht="15.75" customHeight="1">
      <c r="A21707" s="79">
        <f t="shared" si="3"/>
        <v>63709</v>
      </c>
      <c r="H21707" s="77"/>
      <c r="I21707" s="77"/>
      <c r="J21707" s="77"/>
      <c r="K21707" s="77"/>
      <c r="L21707" s="77"/>
      <c r="M21707" s="77"/>
    </row>
    <row r="21708" ht="15.75" customHeight="1">
      <c r="A21708" s="79">
        <f t="shared" si="3"/>
        <v>63710</v>
      </c>
      <c r="H21708" s="77"/>
      <c r="I21708" s="77"/>
      <c r="J21708" s="77"/>
      <c r="K21708" s="77"/>
      <c r="L21708" s="77"/>
      <c r="M21708" s="77"/>
    </row>
    <row r="21709" ht="15.75" customHeight="1">
      <c r="A21709" s="79">
        <f t="shared" si="3"/>
        <v>63711</v>
      </c>
      <c r="H21709" s="77"/>
      <c r="I21709" s="77"/>
      <c r="J21709" s="77"/>
      <c r="K21709" s="77"/>
      <c r="L21709" s="77"/>
      <c r="M21709" s="77"/>
    </row>
    <row r="21710" ht="15.75" customHeight="1">
      <c r="A21710" s="79">
        <f t="shared" si="3"/>
        <v>63712</v>
      </c>
      <c r="H21710" s="77"/>
      <c r="I21710" s="77"/>
      <c r="J21710" s="77"/>
      <c r="K21710" s="77"/>
      <c r="L21710" s="77"/>
      <c r="M21710" s="77"/>
    </row>
    <row r="21711" ht="15.75" customHeight="1">
      <c r="A21711" s="79">
        <f t="shared" si="3"/>
        <v>63713</v>
      </c>
      <c r="H21711" s="77"/>
      <c r="I21711" s="77"/>
      <c r="J21711" s="77"/>
      <c r="K21711" s="77"/>
      <c r="L21711" s="77"/>
      <c r="M21711" s="77"/>
    </row>
    <row r="21712" ht="15.75" customHeight="1">
      <c r="A21712" s="79">
        <f t="shared" si="3"/>
        <v>63714</v>
      </c>
      <c r="H21712" s="77"/>
      <c r="I21712" s="77"/>
      <c r="J21712" s="77"/>
      <c r="K21712" s="77"/>
      <c r="L21712" s="77"/>
      <c r="M21712" s="77"/>
    </row>
    <row r="21713" ht="15.75" customHeight="1">
      <c r="A21713" s="79">
        <f t="shared" si="3"/>
        <v>63715</v>
      </c>
      <c r="H21713" s="77"/>
      <c r="I21713" s="77"/>
      <c r="J21713" s="77"/>
      <c r="K21713" s="77"/>
      <c r="L21713" s="77"/>
      <c r="M21713" s="77"/>
    </row>
    <row r="21714" ht="15.75" customHeight="1">
      <c r="A21714" s="79">
        <f t="shared" si="3"/>
        <v>63716</v>
      </c>
      <c r="H21714" s="77"/>
      <c r="I21714" s="77"/>
      <c r="J21714" s="77"/>
      <c r="K21714" s="77"/>
      <c r="L21714" s="77"/>
      <c r="M21714" s="77"/>
    </row>
    <row r="21715" ht="15.75" customHeight="1">
      <c r="A21715" s="79">
        <f t="shared" si="3"/>
        <v>63717</v>
      </c>
      <c r="H21715" s="77"/>
      <c r="I21715" s="77"/>
      <c r="J21715" s="77"/>
      <c r="K21715" s="77"/>
      <c r="L21715" s="77"/>
      <c r="M21715" s="77"/>
    </row>
    <row r="21716" ht="15.75" customHeight="1">
      <c r="A21716" s="79">
        <f t="shared" si="3"/>
        <v>63718</v>
      </c>
      <c r="H21716" s="77"/>
      <c r="I21716" s="77"/>
      <c r="J21716" s="77"/>
      <c r="K21716" s="77"/>
      <c r="L21716" s="77"/>
      <c r="M21716" s="77"/>
    </row>
    <row r="21717" ht="15.75" customHeight="1">
      <c r="A21717" s="79">
        <f t="shared" si="3"/>
        <v>63719</v>
      </c>
      <c r="H21717" s="77"/>
      <c r="I21717" s="77"/>
      <c r="J21717" s="77"/>
      <c r="K21717" s="77"/>
      <c r="L21717" s="77"/>
      <c r="M21717" s="77"/>
    </row>
    <row r="21718" ht="15.75" customHeight="1">
      <c r="A21718" s="79">
        <f t="shared" si="3"/>
        <v>63720</v>
      </c>
      <c r="H21718" s="77"/>
      <c r="I21718" s="77"/>
      <c r="J21718" s="77"/>
      <c r="K21718" s="77"/>
      <c r="L21718" s="77"/>
      <c r="M21718" s="77"/>
    </row>
    <row r="21719" ht="15.75" customHeight="1">
      <c r="A21719" s="79">
        <f t="shared" si="3"/>
        <v>63721</v>
      </c>
      <c r="H21719" s="77"/>
      <c r="I21719" s="77"/>
      <c r="J21719" s="77"/>
      <c r="K21719" s="77"/>
      <c r="L21719" s="77"/>
      <c r="M21719" s="77"/>
    </row>
    <row r="21720" ht="15.75" customHeight="1">
      <c r="A21720" s="79">
        <f t="shared" si="3"/>
        <v>63722</v>
      </c>
      <c r="H21720" s="77"/>
      <c r="I21720" s="77"/>
      <c r="J21720" s="77"/>
      <c r="K21720" s="77"/>
      <c r="L21720" s="77"/>
      <c r="M21720" s="77"/>
    </row>
    <row r="21721" ht="15.75" customHeight="1">
      <c r="A21721" s="79">
        <f t="shared" si="3"/>
        <v>63723</v>
      </c>
      <c r="H21721" s="77"/>
      <c r="I21721" s="77"/>
      <c r="J21721" s="77"/>
      <c r="K21721" s="77"/>
      <c r="L21721" s="77"/>
      <c r="M21721" s="77"/>
    </row>
    <row r="21722" ht="15.75" customHeight="1">
      <c r="A21722" s="79">
        <f t="shared" si="3"/>
        <v>63724</v>
      </c>
      <c r="H21722" s="77"/>
      <c r="I21722" s="77"/>
      <c r="J21722" s="77"/>
      <c r="K21722" s="77"/>
      <c r="L21722" s="77"/>
      <c r="M21722" s="77"/>
    </row>
    <row r="21723" ht="15.75" customHeight="1">
      <c r="A21723" s="79">
        <f t="shared" si="3"/>
        <v>63725</v>
      </c>
      <c r="H21723" s="77"/>
      <c r="I21723" s="77"/>
      <c r="J21723" s="77"/>
      <c r="K21723" s="77"/>
      <c r="L21723" s="77"/>
      <c r="M21723" s="77"/>
    </row>
    <row r="21724" ht="15.75" customHeight="1">
      <c r="A21724" s="79">
        <f t="shared" si="3"/>
        <v>63726</v>
      </c>
      <c r="H21724" s="77"/>
      <c r="I21724" s="77"/>
      <c r="J21724" s="77"/>
      <c r="K21724" s="77"/>
      <c r="L21724" s="77"/>
      <c r="M21724" s="77"/>
    </row>
    <row r="21725" ht="15.75" customHeight="1">
      <c r="A21725" s="79">
        <f t="shared" si="3"/>
        <v>63727</v>
      </c>
      <c r="H21725" s="77"/>
      <c r="I21725" s="77"/>
      <c r="J21725" s="77"/>
      <c r="K21725" s="77"/>
      <c r="L21725" s="77"/>
      <c r="M21725" s="77"/>
    </row>
    <row r="21726" ht="15.75" customHeight="1">
      <c r="A21726" s="79">
        <f t="shared" si="3"/>
        <v>63728</v>
      </c>
      <c r="H21726" s="77"/>
      <c r="I21726" s="77"/>
      <c r="J21726" s="77"/>
      <c r="K21726" s="77"/>
      <c r="L21726" s="77"/>
      <c r="M21726" s="77"/>
    </row>
    <row r="21727" ht="15.75" customHeight="1">
      <c r="A21727" s="79">
        <f t="shared" si="3"/>
        <v>63729</v>
      </c>
      <c r="H21727" s="77"/>
      <c r="I21727" s="77"/>
      <c r="J21727" s="77"/>
      <c r="K21727" s="77"/>
      <c r="L21727" s="77"/>
      <c r="M21727" s="77"/>
    </row>
    <row r="21728" ht="15.75" customHeight="1">
      <c r="A21728" s="79">
        <f t="shared" si="3"/>
        <v>63730</v>
      </c>
      <c r="H21728" s="77"/>
      <c r="I21728" s="77"/>
      <c r="J21728" s="77"/>
      <c r="K21728" s="77"/>
      <c r="L21728" s="77"/>
      <c r="M21728" s="77"/>
    </row>
    <row r="21729" ht="15.75" customHeight="1">
      <c r="A21729" s="79">
        <f t="shared" si="3"/>
        <v>63731</v>
      </c>
      <c r="H21729" s="77"/>
      <c r="I21729" s="77"/>
      <c r="J21729" s="77"/>
      <c r="K21729" s="77"/>
      <c r="L21729" s="77"/>
      <c r="M21729" s="77"/>
    </row>
    <row r="21730" ht="15.75" customHeight="1">
      <c r="A21730" s="79">
        <f t="shared" si="3"/>
        <v>63732</v>
      </c>
      <c r="H21730" s="77"/>
      <c r="I21730" s="77"/>
      <c r="J21730" s="77"/>
      <c r="K21730" s="77"/>
      <c r="L21730" s="77"/>
      <c r="M21730" s="77"/>
    </row>
    <row r="21731" ht="15.75" customHeight="1">
      <c r="A21731" s="79">
        <f t="shared" si="3"/>
        <v>63733</v>
      </c>
      <c r="H21731" s="77"/>
      <c r="I21731" s="77"/>
      <c r="J21731" s="77"/>
      <c r="K21731" s="77"/>
      <c r="L21731" s="77"/>
      <c r="M21731" s="77"/>
    </row>
    <row r="21732" ht="15.75" customHeight="1">
      <c r="A21732" s="79">
        <f t="shared" si="3"/>
        <v>63734</v>
      </c>
      <c r="H21732" s="77"/>
      <c r="I21732" s="77"/>
      <c r="J21732" s="77"/>
      <c r="K21732" s="77"/>
      <c r="L21732" s="77"/>
      <c r="M21732" s="77"/>
    </row>
    <row r="21733" ht="15.75" customHeight="1">
      <c r="A21733" s="79">
        <f t="shared" si="3"/>
        <v>63735</v>
      </c>
      <c r="H21733" s="77"/>
      <c r="I21733" s="77"/>
      <c r="J21733" s="77"/>
      <c r="K21733" s="77"/>
      <c r="L21733" s="77"/>
      <c r="M21733" s="77"/>
    </row>
    <row r="21734" ht="15.75" customHeight="1">
      <c r="A21734" s="79">
        <f t="shared" si="3"/>
        <v>63736</v>
      </c>
      <c r="H21734" s="77"/>
      <c r="I21734" s="77"/>
      <c r="J21734" s="77"/>
      <c r="K21734" s="77"/>
      <c r="L21734" s="77"/>
      <c r="M21734" s="77"/>
    </row>
    <row r="21735" ht="15.75" customHeight="1">
      <c r="A21735" s="79">
        <f t="shared" si="3"/>
        <v>63737</v>
      </c>
      <c r="H21735" s="77"/>
      <c r="I21735" s="77"/>
      <c r="J21735" s="77"/>
      <c r="K21735" s="77"/>
      <c r="L21735" s="77"/>
      <c r="M21735" s="77"/>
    </row>
    <row r="21736" ht="15.75" customHeight="1">
      <c r="A21736" s="79">
        <f t="shared" si="3"/>
        <v>63738</v>
      </c>
      <c r="H21736" s="77"/>
      <c r="I21736" s="77"/>
      <c r="J21736" s="77"/>
      <c r="K21736" s="77"/>
      <c r="L21736" s="77"/>
      <c r="M21736" s="77"/>
    </row>
    <row r="21737" ht="15.75" customHeight="1">
      <c r="A21737" s="79">
        <f t="shared" si="3"/>
        <v>63739</v>
      </c>
      <c r="H21737" s="77"/>
      <c r="I21737" s="77"/>
      <c r="J21737" s="77"/>
      <c r="K21737" s="77"/>
      <c r="L21737" s="77"/>
      <c r="M21737" s="77"/>
    </row>
    <row r="21738" ht="15.75" customHeight="1">
      <c r="A21738" s="79">
        <f t="shared" si="3"/>
        <v>63740</v>
      </c>
      <c r="H21738" s="77"/>
      <c r="I21738" s="77"/>
      <c r="J21738" s="77"/>
      <c r="K21738" s="77"/>
      <c r="L21738" s="77"/>
      <c r="M21738" s="77"/>
    </row>
    <row r="21739" ht="15.75" customHeight="1">
      <c r="A21739" s="79">
        <f t="shared" si="3"/>
        <v>63741</v>
      </c>
      <c r="H21739" s="77"/>
      <c r="I21739" s="77"/>
      <c r="J21739" s="77"/>
      <c r="K21739" s="77"/>
      <c r="L21739" s="77"/>
      <c r="M21739" s="77"/>
    </row>
    <row r="21740" ht="15.75" customHeight="1">
      <c r="A21740" s="79">
        <f t="shared" si="3"/>
        <v>63742</v>
      </c>
      <c r="H21740" s="77"/>
      <c r="I21740" s="77"/>
      <c r="J21740" s="77"/>
      <c r="K21740" s="77"/>
      <c r="L21740" s="77"/>
      <c r="M21740" s="77"/>
    </row>
    <row r="21741" ht="15.75" customHeight="1">
      <c r="A21741" s="79">
        <f t="shared" si="3"/>
        <v>63743</v>
      </c>
      <c r="H21741" s="77"/>
      <c r="I21741" s="77"/>
      <c r="J21741" s="77"/>
      <c r="K21741" s="77"/>
      <c r="L21741" s="77"/>
      <c r="M21741" s="77"/>
    </row>
    <row r="21742" ht="15.75" customHeight="1">
      <c r="A21742" s="79">
        <f t="shared" si="3"/>
        <v>63744</v>
      </c>
      <c r="H21742" s="77"/>
      <c r="I21742" s="77"/>
      <c r="J21742" s="77"/>
      <c r="K21742" s="77"/>
      <c r="L21742" s="77"/>
      <c r="M21742" s="77"/>
    </row>
    <row r="21743" ht="15.75" customHeight="1">
      <c r="A21743" s="79">
        <f t="shared" si="3"/>
        <v>63745</v>
      </c>
      <c r="H21743" s="77"/>
      <c r="I21743" s="77"/>
      <c r="J21743" s="77"/>
      <c r="K21743" s="77"/>
      <c r="L21743" s="77"/>
      <c r="M21743" s="77"/>
    </row>
    <row r="21744" ht="15.75" customHeight="1">
      <c r="A21744" s="79">
        <f t="shared" si="3"/>
        <v>63746</v>
      </c>
      <c r="H21744" s="77"/>
      <c r="I21744" s="77"/>
      <c r="J21744" s="77"/>
      <c r="K21744" s="77"/>
      <c r="L21744" s="77"/>
      <c r="M21744" s="77"/>
    </row>
    <row r="21745" ht="15.75" customHeight="1">
      <c r="A21745" s="79">
        <f t="shared" si="3"/>
        <v>63747</v>
      </c>
      <c r="H21745" s="77"/>
      <c r="I21745" s="77"/>
      <c r="J21745" s="77"/>
      <c r="K21745" s="77"/>
      <c r="L21745" s="77"/>
      <c r="M21745" s="77"/>
    </row>
    <row r="21746" ht="15.75" customHeight="1">
      <c r="A21746" s="79">
        <f t="shared" si="3"/>
        <v>63748</v>
      </c>
      <c r="H21746" s="77"/>
      <c r="I21746" s="77"/>
      <c r="J21746" s="77"/>
      <c r="K21746" s="77"/>
      <c r="L21746" s="77"/>
      <c r="M21746" s="77"/>
    </row>
    <row r="21747" ht="15.75" customHeight="1">
      <c r="A21747" s="79">
        <f t="shared" si="3"/>
        <v>63749</v>
      </c>
      <c r="H21747" s="77"/>
      <c r="I21747" s="77"/>
      <c r="J21747" s="77"/>
      <c r="K21747" s="77"/>
      <c r="L21747" s="77"/>
      <c r="M21747" s="77"/>
    </row>
    <row r="21748" ht="15.75" customHeight="1">
      <c r="A21748" s="79">
        <f t="shared" si="3"/>
        <v>63750</v>
      </c>
      <c r="H21748" s="77"/>
      <c r="I21748" s="77"/>
      <c r="J21748" s="77"/>
      <c r="K21748" s="77"/>
      <c r="L21748" s="77"/>
      <c r="M21748" s="77"/>
    </row>
    <row r="21749" ht="15.75" customHeight="1">
      <c r="A21749" s="79">
        <f t="shared" si="3"/>
        <v>63751</v>
      </c>
      <c r="H21749" s="77"/>
      <c r="I21749" s="77"/>
      <c r="J21749" s="77"/>
      <c r="K21749" s="77"/>
      <c r="L21749" s="77"/>
      <c r="M21749" s="77"/>
    </row>
    <row r="21750" ht="15.75" customHeight="1">
      <c r="A21750" s="79">
        <f t="shared" si="3"/>
        <v>63752</v>
      </c>
      <c r="H21750" s="77"/>
      <c r="I21750" s="77"/>
      <c r="J21750" s="77"/>
      <c r="K21750" s="77"/>
      <c r="L21750" s="77"/>
      <c r="M21750" s="77"/>
    </row>
    <row r="21751" ht="15.75" customHeight="1">
      <c r="A21751" s="79">
        <f t="shared" si="3"/>
        <v>63753</v>
      </c>
      <c r="H21751" s="77"/>
      <c r="I21751" s="77"/>
      <c r="J21751" s="77"/>
      <c r="K21751" s="77"/>
      <c r="L21751" s="77"/>
      <c r="M21751" s="77"/>
    </row>
    <row r="21752" ht="15.75" customHeight="1">
      <c r="A21752" s="79">
        <f t="shared" si="3"/>
        <v>63754</v>
      </c>
      <c r="H21752" s="77"/>
      <c r="I21752" s="77"/>
      <c r="J21752" s="77"/>
      <c r="K21752" s="77"/>
      <c r="L21752" s="77"/>
      <c r="M21752" s="77"/>
    </row>
    <row r="21753" ht="15.75" customHeight="1">
      <c r="A21753" s="79">
        <f t="shared" si="3"/>
        <v>63755</v>
      </c>
      <c r="H21753" s="77"/>
      <c r="I21753" s="77"/>
      <c r="J21753" s="77"/>
      <c r="K21753" s="77"/>
      <c r="L21753" s="77"/>
      <c r="M21753" s="77"/>
    </row>
    <row r="21754" ht="15.75" customHeight="1">
      <c r="A21754" s="79">
        <f t="shared" si="3"/>
        <v>63756</v>
      </c>
      <c r="H21754" s="77"/>
      <c r="I21754" s="77"/>
      <c r="J21754" s="77"/>
      <c r="K21754" s="77"/>
      <c r="L21754" s="77"/>
      <c r="M21754" s="77"/>
    </row>
    <row r="21755" ht="15.75" customHeight="1">
      <c r="A21755" s="79">
        <f t="shared" si="3"/>
        <v>63757</v>
      </c>
      <c r="H21755" s="77"/>
      <c r="I21755" s="77"/>
      <c r="J21755" s="77"/>
      <c r="K21755" s="77"/>
      <c r="L21755" s="77"/>
      <c r="M21755" s="77"/>
    </row>
    <row r="21756" ht="15.75" customHeight="1">
      <c r="A21756" s="79">
        <f t="shared" si="3"/>
        <v>63758</v>
      </c>
      <c r="H21756" s="77"/>
      <c r="I21756" s="77"/>
      <c r="J21756" s="77"/>
      <c r="K21756" s="77"/>
      <c r="L21756" s="77"/>
      <c r="M21756" s="77"/>
    </row>
    <row r="21757" ht="15.75" customHeight="1">
      <c r="A21757" s="79">
        <f t="shared" si="3"/>
        <v>63759</v>
      </c>
      <c r="H21757" s="77"/>
      <c r="I21757" s="77"/>
      <c r="J21757" s="77"/>
      <c r="K21757" s="77"/>
      <c r="L21757" s="77"/>
      <c r="M21757" s="77"/>
    </row>
    <row r="21758" ht="15.75" customHeight="1">
      <c r="A21758" s="79">
        <f t="shared" si="3"/>
        <v>63760</v>
      </c>
      <c r="H21758" s="77"/>
      <c r="I21758" s="77"/>
      <c r="J21758" s="77"/>
      <c r="K21758" s="77"/>
      <c r="L21758" s="77"/>
      <c r="M21758" s="77"/>
    </row>
    <row r="21759" ht="15.75" customHeight="1">
      <c r="A21759" s="79">
        <f t="shared" si="3"/>
        <v>63761</v>
      </c>
      <c r="H21759" s="77"/>
      <c r="I21759" s="77"/>
      <c r="J21759" s="77"/>
      <c r="K21759" s="77"/>
      <c r="L21759" s="77"/>
      <c r="M21759" s="77"/>
    </row>
    <row r="21760" ht="15.75" customHeight="1">
      <c r="A21760" s="79">
        <f t="shared" si="3"/>
        <v>63762</v>
      </c>
      <c r="H21760" s="77"/>
      <c r="I21760" s="77"/>
      <c r="J21760" s="77"/>
      <c r="K21760" s="77"/>
      <c r="L21760" s="77"/>
      <c r="M21760" s="77"/>
    </row>
    <row r="21761" ht="15.75" customHeight="1">
      <c r="A21761" s="79">
        <f t="shared" si="3"/>
        <v>63763</v>
      </c>
      <c r="H21761" s="77"/>
      <c r="I21761" s="77"/>
      <c r="J21761" s="77"/>
      <c r="K21761" s="77"/>
      <c r="L21761" s="77"/>
      <c r="M21761" s="77"/>
    </row>
    <row r="21762" ht="15.75" customHeight="1">
      <c r="A21762" s="79">
        <f t="shared" si="3"/>
        <v>63764</v>
      </c>
      <c r="H21762" s="77"/>
      <c r="I21762" s="77"/>
      <c r="J21762" s="77"/>
      <c r="K21762" s="77"/>
      <c r="L21762" s="77"/>
      <c r="M21762" s="77"/>
    </row>
    <row r="21763" ht="15.75" customHeight="1">
      <c r="A21763" s="79">
        <f t="shared" si="3"/>
        <v>63765</v>
      </c>
      <c r="H21763" s="77"/>
      <c r="I21763" s="77"/>
      <c r="J21763" s="77"/>
      <c r="K21763" s="77"/>
      <c r="L21763" s="77"/>
      <c r="M21763" s="77"/>
    </row>
    <row r="21764" ht="15.75" customHeight="1">
      <c r="A21764" s="79">
        <f t="shared" si="3"/>
        <v>63766</v>
      </c>
      <c r="H21764" s="77"/>
      <c r="I21764" s="77"/>
      <c r="J21764" s="77"/>
      <c r="K21764" s="77"/>
      <c r="L21764" s="77"/>
      <c r="M21764" s="77"/>
    </row>
    <row r="21765" ht="15.75" customHeight="1">
      <c r="A21765" s="79">
        <f t="shared" si="3"/>
        <v>63767</v>
      </c>
      <c r="H21765" s="77"/>
      <c r="I21765" s="77"/>
      <c r="J21765" s="77"/>
      <c r="K21765" s="77"/>
      <c r="L21765" s="77"/>
      <c r="M21765" s="77"/>
    </row>
    <row r="21766" ht="15.75" customHeight="1">
      <c r="A21766" s="79">
        <f t="shared" si="3"/>
        <v>63768</v>
      </c>
      <c r="H21766" s="77"/>
      <c r="I21766" s="77"/>
      <c r="J21766" s="77"/>
      <c r="K21766" s="77"/>
      <c r="L21766" s="77"/>
      <c r="M21766" s="77"/>
    </row>
    <row r="21767" ht="15.75" customHeight="1">
      <c r="A21767" s="79">
        <f t="shared" si="3"/>
        <v>63769</v>
      </c>
      <c r="H21767" s="77"/>
      <c r="I21767" s="77"/>
      <c r="J21767" s="77"/>
      <c r="K21767" s="77"/>
      <c r="L21767" s="77"/>
      <c r="M21767" s="77"/>
    </row>
    <row r="21768" ht="15.75" customHeight="1">
      <c r="A21768" s="79">
        <f t="shared" si="3"/>
        <v>63770</v>
      </c>
      <c r="H21768" s="77"/>
      <c r="I21768" s="77"/>
      <c r="J21768" s="77"/>
      <c r="K21768" s="77"/>
      <c r="L21768" s="77"/>
      <c r="M21768" s="77"/>
    </row>
    <row r="21769" ht="15.75" customHeight="1">
      <c r="A21769" s="79">
        <f t="shared" si="3"/>
        <v>63771</v>
      </c>
      <c r="H21769" s="77"/>
      <c r="I21769" s="77"/>
      <c r="J21769" s="77"/>
      <c r="K21769" s="77"/>
      <c r="L21769" s="77"/>
      <c r="M21769" s="77"/>
    </row>
    <row r="21770" ht="15.75" customHeight="1">
      <c r="A21770" s="79">
        <f t="shared" si="3"/>
        <v>63772</v>
      </c>
      <c r="H21770" s="77"/>
      <c r="I21770" s="77"/>
      <c r="J21770" s="77"/>
      <c r="K21770" s="77"/>
      <c r="L21770" s="77"/>
      <c r="M21770" s="77"/>
    </row>
    <row r="21771" ht="15.75" customHeight="1">
      <c r="A21771" s="79">
        <f t="shared" si="3"/>
        <v>63773</v>
      </c>
      <c r="H21771" s="77"/>
      <c r="I21771" s="77"/>
      <c r="J21771" s="77"/>
      <c r="K21771" s="77"/>
      <c r="L21771" s="77"/>
      <c r="M21771" s="77"/>
    </row>
    <row r="21772" ht="15.75" customHeight="1">
      <c r="A21772" s="79">
        <f t="shared" si="3"/>
        <v>63774</v>
      </c>
      <c r="H21772" s="77"/>
      <c r="I21772" s="77"/>
      <c r="J21772" s="77"/>
      <c r="K21772" s="77"/>
      <c r="L21772" s="77"/>
      <c r="M21772" s="77"/>
    </row>
    <row r="21773" ht="15.75" customHeight="1">
      <c r="A21773" s="79">
        <f t="shared" si="3"/>
        <v>63775</v>
      </c>
      <c r="H21773" s="77"/>
      <c r="I21773" s="77"/>
      <c r="J21773" s="77"/>
      <c r="K21773" s="77"/>
      <c r="L21773" s="77"/>
      <c r="M21773" s="77"/>
    </row>
    <row r="21774" ht="15.75" customHeight="1">
      <c r="A21774" s="79">
        <f t="shared" si="3"/>
        <v>63776</v>
      </c>
      <c r="H21774" s="77"/>
      <c r="I21774" s="77"/>
      <c r="J21774" s="77"/>
      <c r="K21774" s="77"/>
      <c r="L21774" s="77"/>
      <c r="M21774" s="77"/>
    </row>
    <row r="21775" ht="15.75" customHeight="1">
      <c r="A21775" s="79">
        <f t="shared" si="3"/>
        <v>63777</v>
      </c>
      <c r="H21775" s="77"/>
      <c r="I21775" s="77"/>
      <c r="J21775" s="77"/>
      <c r="K21775" s="77"/>
      <c r="L21775" s="77"/>
      <c r="M21775" s="77"/>
    </row>
    <row r="21776" ht="15.75" customHeight="1">
      <c r="A21776" s="79">
        <f t="shared" si="3"/>
        <v>63778</v>
      </c>
      <c r="H21776" s="77"/>
      <c r="I21776" s="77"/>
      <c r="J21776" s="77"/>
      <c r="K21776" s="77"/>
      <c r="L21776" s="77"/>
      <c r="M21776" s="77"/>
    </row>
    <row r="21777" ht="15.75" customHeight="1">
      <c r="A21777" s="79">
        <f t="shared" si="3"/>
        <v>63779</v>
      </c>
      <c r="H21777" s="77"/>
      <c r="I21777" s="77"/>
      <c r="J21777" s="77"/>
      <c r="K21777" s="77"/>
      <c r="L21777" s="77"/>
      <c r="M21777" s="77"/>
    </row>
    <row r="21778" ht="15.75" customHeight="1">
      <c r="A21778" s="79">
        <f t="shared" si="3"/>
        <v>63780</v>
      </c>
      <c r="H21778" s="77"/>
      <c r="I21778" s="77"/>
      <c r="J21778" s="77"/>
      <c r="K21778" s="77"/>
      <c r="L21778" s="77"/>
      <c r="M21778" s="77"/>
    </row>
    <row r="21779" ht="15.75" customHeight="1">
      <c r="A21779" s="79">
        <f t="shared" si="3"/>
        <v>63781</v>
      </c>
      <c r="H21779" s="77"/>
      <c r="I21779" s="77"/>
      <c r="J21779" s="77"/>
      <c r="K21779" s="77"/>
      <c r="L21779" s="77"/>
      <c r="M21779" s="77"/>
    </row>
    <row r="21780" ht="15.75" customHeight="1">
      <c r="A21780" s="79">
        <f t="shared" si="3"/>
        <v>63782</v>
      </c>
      <c r="H21780" s="77"/>
      <c r="I21780" s="77"/>
      <c r="J21780" s="77"/>
      <c r="K21780" s="77"/>
      <c r="L21780" s="77"/>
      <c r="M21780" s="77"/>
    </row>
    <row r="21781" ht="15.75" customHeight="1">
      <c r="A21781" s="79">
        <f t="shared" si="3"/>
        <v>63783</v>
      </c>
      <c r="H21781" s="77"/>
      <c r="I21781" s="77"/>
      <c r="J21781" s="77"/>
      <c r="K21781" s="77"/>
      <c r="L21781" s="77"/>
      <c r="M21781" s="77"/>
    </row>
    <row r="21782" ht="15.75" customHeight="1">
      <c r="A21782" s="79">
        <f t="shared" si="3"/>
        <v>63784</v>
      </c>
      <c r="H21782" s="77"/>
      <c r="I21782" s="77"/>
      <c r="J21782" s="77"/>
      <c r="K21782" s="77"/>
      <c r="L21782" s="77"/>
      <c r="M21782" s="77"/>
    </row>
    <row r="21783" ht="15.75" customHeight="1">
      <c r="A21783" s="79">
        <f t="shared" si="3"/>
        <v>63785</v>
      </c>
      <c r="H21783" s="77"/>
      <c r="I21783" s="77"/>
      <c r="J21783" s="77"/>
      <c r="K21783" s="77"/>
      <c r="L21783" s="77"/>
      <c r="M21783" s="77"/>
    </row>
    <row r="21784" ht="15.75" customHeight="1">
      <c r="A21784" s="79">
        <f t="shared" si="3"/>
        <v>63786</v>
      </c>
      <c r="H21784" s="77"/>
      <c r="I21784" s="77"/>
      <c r="J21784" s="77"/>
      <c r="K21784" s="77"/>
      <c r="L21784" s="77"/>
      <c r="M21784" s="77"/>
    </row>
    <row r="21785" ht="15.75" customHeight="1">
      <c r="A21785" s="79">
        <f t="shared" si="3"/>
        <v>63787</v>
      </c>
      <c r="H21785" s="77"/>
      <c r="I21785" s="77"/>
      <c r="J21785" s="77"/>
      <c r="K21785" s="77"/>
      <c r="L21785" s="77"/>
      <c r="M21785" s="77"/>
    </row>
    <row r="21786" ht="15.75" customHeight="1">
      <c r="A21786" s="79">
        <f t="shared" si="3"/>
        <v>63788</v>
      </c>
      <c r="H21786" s="77"/>
      <c r="I21786" s="77"/>
      <c r="J21786" s="77"/>
      <c r="K21786" s="77"/>
      <c r="L21786" s="77"/>
      <c r="M21786" s="77"/>
    </row>
    <row r="21787" ht="15.75" customHeight="1">
      <c r="A21787" s="79">
        <f t="shared" si="3"/>
        <v>63789</v>
      </c>
      <c r="H21787" s="77"/>
      <c r="I21787" s="77"/>
      <c r="J21787" s="77"/>
      <c r="K21787" s="77"/>
      <c r="L21787" s="77"/>
      <c r="M21787" s="77"/>
    </row>
    <row r="21788" ht="15.75" customHeight="1">
      <c r="A21788" s="79">
        <f t="shared" si="3"/>
        <v>63790</v>
      </c>
      <c r="H21788" s="77"/>
      <c r="I21788" s="77"/>
      <c r="J21788" s="77"/>
      <c r="K21788" s="77"/>
      <c r="L21788" s="77"/>
      <c r="M21788" s="77"/>
    </row>
    <row r="21789" ht="15.75" customHeight="1">
      <c r="A21789" s="79">
        <f t="shared" si="3"/>
        <v>63791</v>
      </c>
      <c r="H21789" s="77"/>
      <c r="I21789" s="77"/>
      <c r="J21789" s="77"/>
      <c r="K21789" s="77"/>
      <c r="L21789" s="77"/>
      <c r="M21789" s="77"/>
    </row>
    <row r="21790" ht="15.75" customHeight="1">
      <c r="A21790" s="79">
        <f t="shared" si="3"/>
        <v>63792</v>
      </c>
      <c r="H21790" s="77"/>
      <c r="I21790" s="77"/>
      <c r="J21790" s="77"/>
      <c r="K21790" s="77"/>
      <c r="L21790" s="77"/>
      <c r="M21790" s="77"/>
    </row>
    <row r="21791" ht="15.75" customHeight="1">
      <c r="A21791" s="79">
        <f t="shared" si="3"/>
        <v>63793</v>
      </c>
      <c r="H21791" s="77"/>
      <c r="I21791" s="77"/>
      <c r="J21791" s="77"/>
      <c r="K21791" s="77"/>
      <c r="L21791" s="77"/>
      <c r="M21791" s="77"/>
    </row>
    <row r="21792" ht="15.75" customHeight="1">
      <c r="A21792" s="79">
        <f t="shared" si="3"/>
        <v>63794</v>
      </c>
      <c r="H21792" s="77"/>
      <c r="I21792" s="77"/>
      <c r="J21792" s="77"/>
      <c r="K21792" s="77"/>
      <c r="L21792" s="77"/>
      <c r="M21792" s="77"/>
    </row>
    <row r="21793" ht="15.75" customHeight="1">
      <c r="A21793" s="79">
        <f t="shared" si="3"/>
        <v>63795</v>
      </c>
      <c r="H21793" s="77"/>
      <c r="I21793" s="77"/>
      <c r="J21793" s="77"/>
      <c r="K21793" s="77"/>
      <c r="L21793" s="77"/>
      <c r="M21793" s="77"/>
    </row>
    <row r="21794" ht="15.75" customHeight="1">
      <c r="A21794" s="79">
        <f t="shared" si="3"/>
        <v>63796</v>
      </c>
      <c r="H21794" s="77"/>
      <c r="I21794" s="77"/>
      <c r="J21794" s="77"/>
      <c r="K21794" s="77"/>
      <c r="L21794" s="77"/>
      <c r="M21794" s="77"/>
    </row>
    <row r="21795" ht="15.75" customHeight="1">
      <c r="A21795" s="79">
        <f t="shared" si="3"/>
        <v>63797</v>
      </c>
      <c r="H21795" s="77"/>
      <c r="I21795" s="77"/>
      <c r="J21795" s="77"/>
      <c r="K21795" s="77"/>
      <c r="L21795" s="77"/>
      <c r="M21795" s="77"/>
    </row>
    <row r="21796" ht="15.75" customHeight="1">
      <c r="A21796" s="79">
        <f t="shared" si="3"/>
        <v>63798</v>
      </c>
      <c r="H21796" s="77"/>
      <c r="I21796" s="77"/>
      <c r="J21796" s="77"/>
      <c r="K21796" s="77"/>
      <c r="L21796" s="77"/>
      <c r="M21796" s="77"/>
    </row>
    <row r="21797" ht="15.75" customHeight="1">
      <c r="A21797" s="79">
        <f t="shared" si="3"/>
        <v>63799</v>
      </c>
      <c r="H21797" s="77"/>
      <c r="I21797" s="77"/>
      <c r="J21797" s="77"/>
      <c r="K21797" s="77"/>
      <c r="L21797" s="77"/>
      <c r="M21797" s="77"/>
    </row>
    <row r="21798" ht="15.75" customHeight="1">
      <c r="A21798" s="79">
        <f t="shared" si="3"/>
        <v>63800</v>
      </c>
      <c r="H21798" s="77"/>
      <c r="I21798" s="77"/>
      <c r="J21798" s="77"/>
      <c r="K21798" s="77"/>
      <c r="L21798" s="77"/>
      <c r="M21798" s="77"/>
    </row>
    <row r="21799" ht="15.75" customHeight="1">
      <c r="A21799" s="79">
        <f t="shared" si="3"/>
        <v>63801</v>
      </c>
      <c r="H21799" s="77"/>
      <c r="I21799" s="77"/>
      <c r="J21799" s="77"/>
      <c r="K21799" s="77"/>
      <c r="L21799" s="77"/>
      <c r="M21799" s="77"/>
    </row>
    <row r="21800" ht="15.75" customHeight="1">
      <c r="A21800" s="79">
        <f t="shared" si="3"/>
        <v>63802</v>
      </c>
      <c r="H21800" s="77"/>
      <c r="I21800" s="77"/>
      <c r="J21800" s="77"/>
      <c r="K21800" s="77"/>
      <c r="L21800" s="77"/>
      <c r="M21800" s="77"/>
    </row>
    <row r="21801" ht="15.75" customHeight="1">
      <c r="A21801" s="79">
        <f t="shared" si="3"/>
        <v>63803</v>
      </c>
      <c r="H21801" s="77"/>
      <c r="I21801" s="77"/>
      <c r="J21801" s="77"/>
      <c r="K21801" s="77"/>
      <c r="L21801" s="77"/>
      <c r="M21801" s="77"/>
    </row>
    <row r="21802" ht="15.75" customHeight="1">
      <c r="A21802" s="79">
        <f t="shared" si="3"/>
        <v>63804</v>
      </c>
      <c r="H21802" s="77"/>
      <c r="I21802" s="77"/>
      <c r="J21802" s="77"/>
      <c r="K21802" s="77"/>
      <c r="L21802" s="77"/>
      <c r="M21802" s="77"/>
    </row>
    <row r="21803" ht="15.75" customHeight="1">
      <c r="A21803" s="79">
        <f t="shared" si="3"/>
        <v>63805</v>
      </c>
      <c r="H21803" s="77"/>
      <c r="I21803" s="77"/>
      <c r="J21803" s="77"/>
      <c r="K21803" s="77"/>
      <c r="L21803" s="77"/>
      <c r="M21803" s="77"/>
    </row>
    <row r="21804" ht="15.75" customHeight="1">
      <c r="A21804" s="79">
        <f t="shared" si="3"/>
        <v>63806</v>
      </c>
      <c r="H21804" s="77"/>
      <c r="I21804" s="77"/>
      <c r="J21804" s="77"/>
      <c r="K21804" s="77"/>
      <c r="L21804" s="77"/>
      <c r="M21804" s="77"/>
    </row>
    <row r="21805" ht="15.75" customHeight="1">
      <c r="A21805" s="79">
        <f t="shared" si="3"/>
        <v>63807</v>
      </c>
      <c r="H21805" s="77"/>
      <c r="I21805" s="77"/>
      <c r="J21805" s="77"/>
      <c r="K21805" s="77"/>
      <c r="L21805" s="77"/>
      <c r="M21805" s="77"/>
    </row>
    <row r="21806" ht="15.75" customHeight="1">
      <c r="A21806" s="79">
        <f t="shared" si="3"/>
        <v>63808</v>
      </c>
      <c r="H21806" s="77"/>
      <c r="I21806" s="77"/>
      <c r="J21806" s="77"/>
      <c r="K21806" s="77"/>
      <c r="L21806" s="77"/>
      <c r="M21806" s="77"/>
    </row>
    <row r="21807" ht="15.75" customHeight="1">
      <c r="A21807" s="79">
        <f t="shared" si="3"/>
        <v>63809</v>
      </c>
      <c r="H21807" s="77"/>
      <c r="I21807" s="77"/>
      <c r="J21807" s="77"/>
      <c r="K21807" s="77"/>
      <c r="L21807" s="77"/>
      <c r="M21807" s="77"/>
    </row>
    <row r="21808" ht="15.75" customHeight="1">
      <c r="A21808" s="79">
        <f t="shared" si="3"/>
        <v>63810</v>
      </c>
      <c r="H21808" s="77"/>
      <c r="I21808" s="77"/>
      <c r="J21808" s="77"/>
      <c r="K21808" s="77"/>
      <c r="L21808" s="77"/>
      <c r="M21808" s="77"/>
    </row>
    <row r="21809" ht="15.75" customHeight="1">
      <c r="A21809" s="79">
        <f t="shared" si="3"/>
        <v>63811</v>
      </c>
      <c r="H21809" s="77"/>
      <c r="I21809" s="77"/>
      <c r="J21809" s="77"/>
      <c r="K21809" s="77"/>
      <c r="L21809" s="77"/>
      <c r="M21809" s="77"/>
    </row>
    <row r="21810" ht="15.75" customHeight="1">
      <c r="A21810" s="79">
        <f t="shared" si="3"/>
        <v>63812</v>
      </c>
      <c r="H21810" s="77"/>
      <c r="I21810" s="77"/>
      <c r="J21810" s="77"/>
      <c r="K21810" s="77"/>
      <c r="L21810" s="77"/>
      <c r="M21810" s="77"/>
    </row>
    <row r="21811" ht="15.75" customHeight="1">
      <c r="A21811" s="79">
        <f t="shared" si="3"/>
        <v>63813</v>
      </c>
      <c r="H21811" s="77"/>
      <c r="I21811" s="77"/>
      <c r="J21811" s="77"/>
      <c r="K21811" s="77"/>
      <c r="L21811" s="77"/>
      <c r="M21811" s="77"/>
    </row>
    <row r="21812" ht="15.75" customHeight="1">
      <c r="A21812" s="79">
        <f t="shared" si="3"/>
        <v>63814</v>
      </c>
      <c r="H21812" s="77"/>
      <c r="I21812" s="77"/>
      <c r="J21812" s="77"/>
      <c r="K21812" s="77"/>
      <c r="L21812" s="77"/>
      <c r="M21812" s="77"/>
    </row>
    <row r="21813" ht="15.75" customHeight="1">
      <c r="A21813" s="79">
        <f t="shared" si="3"/>
        <v>63815</v>
      </c>
      <c r="H21813" s="77"/>
      <c r="I21813" s="77"/>
      <c r="J21813" s="77"/>
      <c r="K21813" s="77"/>
      <c r="L21813" s="77"/>
      <c r="M21813" s="77"/>
    </row>
    <row r="21814" ht="15.75" customHeight="1">
      <c r="A21814" s="79">
        <f t="shared" si="3"/>
        <v>63816</v>
      </c>
      <c r="H21814" s="77"/>
      <c r="I21814" s="77"/>
      <c r="J21814" s="77"/>
      <c r="K21814" s="77"/>
      <c r="L21814" s="77"/>
      <c r="M21814" s="77"/>
    </row>
    <row r="21815" ht="15.75" customHeight="1">
      <c r="A21815" s="79">
        <f t="shared" si="3"/>
        <v>63817</v>
      </c>
      <c r="H21815" s="77"/>
      <c r="I21815" s="77"/>
      <c r="J21815" s="77"/>
      <c r="K21815" s="77"/>
      <c r="L21815" s="77"/>
      <c r="M21815" s="77"/>
    </row>
    <row r="21816" ht="15.75" customHeight="1">
      <c r="A21816" s="79">
        <f t="shared" si="3"/>
        <v>63818</v>
      </c>
      <c r="H21816" s="77"/>
      <c r="I21816" s="77"/>
      <c r="J21816" s="77"/>
      <c r="K21816" s="77"/>
      <c r="L21816" s="77"/>
      <c r="M21816" s="77"/>
    </row>
    <row r="21817" ht="15.75" customHeight="1">
      <c r="A21817" s="79">
        <f t="shared" si="3"/>
        <v>63819</v>
      </c>
      <c r="H21817" s="77"/>
      <c r="I21817" s="77"/>
      <c r="J21817" s="77"/>
      <c r="K21817" s="77"/>
      <c r="L21817" s="77"/>
      <c r="M21817" s="77"/>
    </row>
    <row r="21818" ht="15.75" customHeight="1">
      <c r="A21818" s="79">
        <f t="shared" si="3"/>
        <v>63820</v>
      </c>
      <c r="H21818" s="77"/>
      <c r="I21818" s="77"/>
      <c r="J21818" s="77"/>
      <c r="K21818" s="77"/>
      <c r="L21818" s="77"/>
      <c r="M21818" s="77"/>
    </row>
    <row r="21819" ht="15.75" customHeight="1">
      <c r="A21819" s="79">
        <f t="shared" si="3"/>
        <v>63821</v>
      </c>
      <c r="H21819" s="77"/>
      <c r="I21819" s="77"/>
      <c r="J21819" s="77"/>
      <c r="K21819" s="77"/>
      <c r="L21819" s="77"/>
      <c r="M21819" s="77"/>
    </row>
    <row r="21820" ht="15.75" customHeight="1">
      <c r="A21820" s="79">
        <f t="shared" si="3"/>
        <v>63822</v>
      </c>
      <c r="H21820" s="77"/>
      <c r="I21820" s="77"/>
      <c r="J21820" s="77"/>
      <c r="K21820" s="77"/>
      <c r="L21820" s="77"/>
      <c r="M21820" s="77"/>
    </row>
    <row r="21821" ht="15.75" customHeight="1">
      <c r="A21821" s="79">
        <f t="shared" si="3"/>
        <v>63823</v>
      </c>
      <c r="H21821" s="77"/>
      <c r="I21821" s="77"/>
      <c r="J21821" s="77"/>
      <c r="K21821" s="77"/>
      <c r="L21821" s="77"/>
      <c r="M21821" s="77"/>
    </row>
    <row r="21822" ht="15.75" customHeight="1">
      <c r="A21822" s="79">
        <f t="shared" si="3"/>
        <v>63824</v>
      </c>
      <c r="H21822" s="77"/>
      <c r="I21822" s="77"/>
      <c r="J21822" s="77"/>
      <c r="K21822" s="77"/>
      <c r="L21822" s="77"/>
      <c r="M21822" s="77"/>
    </row>
    <row r="21823" ht="15.75" customHeight="1">
      <c r="A21823" s="79">
        <f t="shared" si="3"/>
        <v>63825</v>
      </c>
      <c r="H21823" s="77"/>
      <c r="I21823" s="77"/>
      <c r="J21823" s="77"/>
      <c r="K21823" s="77"/>
      <c r="L21823" s="77"/>
      <c r="M21823" s="77"/>
    </row>
    <row r="21824" ht="15.75" customHeight="1">
      <c r="A21824" s="79">
        <f t="shared" si="3"/>
        <v>63826</v>
      </c>
      <c r="H21824" s="77"/>
      <c r="I21824" s="77"/>
      <c r="J21824" s="77"/>
      <c r="K21824" s="77"/>
      <c r="L21824" s="77"/>
      <c r="M21824" s="77"/>
    </row>
    <row r="21825" ht="15.75" customHeight="1">
      <c r="A21825" s="79">
        <f t="shared" si="3"/>
        <v>63827</v>
      </c>
      <c r="H21825" s="77"/>
      <c r="I21825" s="77"/>
      <c r="J21825" s="77"/>
      <c r="K21825" s="77"/>
      <c r="L21825" s="77"/>
      <c r="M21825" s="77"/>
    </row>
    <row r="21826" ht="15.75" customHeight="1">
      <c r="A21826" s="79">
        <f t="shared" si="3"/>
        <v>63828</v>
      </c>
      <c r="H21826" s="77"/>
      <c r="I21826" s="77"/>
      <c r="J21826" s="77"/>
      <c r="K21826" s="77"/>
      <c r="L21826" s="77"/>
      <c r="M21826" s="77"/>
    </row>
    <row r="21827" ht="15.75" customHeight="1">
      <c r="A21827" s="79">
        <f t="shared" si="3"/>
        <v>63829</v>
      </c>
      <c r="H21827" s="77"/>
      <c r="I21827" s="77"/>
      <c r="J21827" s="77"/>
      <c r="K21827" s="77"/>
      <c r="L21827" s="77"/>
      <c r="M21827" s="77"/>
    </row>
    <row r="21828" ht="15.75" customHeight="1">
      <c r="A21828" s="79">
        <f t="shared" si="3"/>
        <v>63830</v>
      </c>
      <c r="H21828" s="77"/>
      <c r="I21828" s="77"/>
      <c r="J21828" s="77"/>
      <c r="K21828" s="77"/>
      <c r="L21828" s="77"/>
      <c r="M21828" s="77"/>
    </row>
    <row r="21829" ht="15.75" customHeight="1">
      <c r="A21829" s="79">
        <f t="shared" si="3"/>
        <v>63831</v>
      </c>
      <c r="H21829" s="77"/>
      <c r="I21829" s="77"/>
      <c r="J21829" s="77"/>
      <c r="K21829" s="77"/>
      <c r="L21829" s="77"/>
      <c r="M21829" s="77"/>
    </row>
    <row r="21830" ht="15.75" customHeight="1">
      <c r="A21830" s="79">
        <f t="shared" si="3"/>
        <v>63832</v>
      </c>
      <c r="H21830" s="77"/>
      <c r="I21830" s="77"/>
      <c r="J21830" s="77"/>
      <c r="K21830" s="77"/>
      <c r="L21830" s="77"/>
      <c r="M21830" s="77"/>
    </row>
    <row r="21831" ht="15.75" customHeight="1">
      <c r="A21831" s="79">
        <f t="shared" si="3"/>
        <v>63833</v>
      </c>
      <c r="H21831" s="77"/>
      <c r="I21831" s="77"/>
      <c r="J21831" s="77"/>
      <c r="K21831" s="77"/>
      <c r="L21831" s="77"/>
      <c r="M21831" s="77"/>
    </row>
    <row r="21832" ht="15.75" customHeight="1">
      <c r="A21832" s="79">
        <f t="shared" si="3"/>
        <v>63834</v>
      </c>
      <c r="H21832" s="77"/>
      <c r="I21832" s="77"/>
      <c r="J21832" s="77"/>
      <c r="K21832" s="77"/>
      <c r="L21832" s="77"/>
      <c r="M21832" s="77"/>
    </row>
    <row r="21833" ht="15.75" customHeight="1">
      <c r="A21833" s="79">
        <f t="shared" si="3"/>
        <v>63835</v>
      </c>
      <c r="H21833" s="77"/>
      <c r="I21833" s="77"/>
      <c r="J21833" s="77"/>
      <c r="K21833" s="77"/>
      <c r="L21833" s="77"/>
      <c r="M21833" s="77"/>
    </row>
    <row r="21834" ht="15.75" customHeight="1">
      <c r="A21834" s="79">
        <f t="shared" si="3"/>
        <v>63836</v>
      </c>
      <c r="H21834" s="77"/>
      <c r="I21834" s="77"/>
      <c r="J21834" s="77"/>
      <c r="K21834" s="77"/>
      <c r="L21834" s="77"/>
      <c r="M21834" s="77"/>
    </row>
    <row r="21835" ht="15.75" customHeight="1">
      <c r="A21835" s="79">
        <f t="shared" si="3"/>
        <v>63837</v>
      </c>
      <c r="H21835" s="77"/>
      <c r="I21835" s="77"/>
      <c r="J21835" s="77"/>
      <c r="K21835" s="77"/>
      <c r="L21835" s="77"/>
      <c r="M21835" s="77"/>
    </row>
    <row r="21836" ht="15.75" customHeight="1">
      <c r="A21836" s="79">
        <f t="shared" si="3"/>
        <v>63838</v>
      </c>
      <c r="H21836" s="77"/>
      <c r="I21836" s="77"/>
      <c r="J21836" s="77"/>
      <c r="K21836" s="77"/>
      <c r="L21836" s="77"/>
      <c r="M21836" s="77"/>
    </row>
    <row r="21837" ht="15.75" customHeight="1">
      <c r="A21837" s="79">
        <f t="shared" si="3"/>
        <v>63839</v>
      </c>
      <c r="H21837" s="77"/>
      <c r="I21837" s="77"/>
      <c r="J21837" s="77"/>
      <c r="K21837" s="77"/>
      <c r="L21837" s="77"/>
      <c r="M21837" s="77"/>
    </row>
    <row r="21838" ht="15.75" customHeight="1">
      <c r="A21838" s="79">
        <f t="shared" si="3"/>
        <v>63840</v>
      </c>
      <c r="H21838" s="77"/>
      <c r="I21838" s="77"/>
      <c r="J21838" s="77"/>
      <c r="K21838" s="77"/>
      <c r="L21838" s="77"/>
      <c r="M21838" s="77"/>
    </row>
    <row r="21839" ht="15.75" customHeight="1">
      <c r="A21839" s="79">
        <f t="shared" si="3"/>
        <v>63841</v>
      </c>
      <c r="H21839" s="77"/>
      <c r="I21839" s="77"/>
      <c r="J21839" s="77"/>
      <c r="K21839" s="77"/>
      <c r="L21839" s="77"/>
      <c r="M21839" s="77"/>
    </row>
    <row r="21840" ht="15.75" customHeight="1">
      <c r="A21840" s="79">
        <f t="shared" si="3"/>
        <v>63842</v>
      </c>
      <c r="H21840" s="77"/>
      <c r="I21840" s="77"/>
      <c r="J21840" s="77"/>
      <c r="K21840" s="77"/>
      <c r="L21840" s="77"/>
      <c r="M21840" s="77"/>
    </row>
    <row r="21841" ht="15.75" customHeight="1">
      <c r="A21841" s="79">
        <f t="shared" si="3"/>
        <v>63843</v>
      </c>
      <c r="H21841" s="77"/>
      <c r="I21841" s="77"/>
      <c r="J21841" s="77"/>
      <c r="K21841" s="77"/>
      <c r="L21841" s="77"/>
      <c r="M21841" s="77"/>
    </row>
    <row r="21842" ht="15.75" customHeight="1">
      <c r="A21842" s="79">
        <f t="shared" si="3"/>
        <v>63844</v>
      </c>
      <c r="H21842" s="77"/>
      <c r="I21842" s="77"/>
      <c r="J21842" s="77"/>
      <c r="K21842" s="77"/>
      <c r="L21842" s="77"/>
      <c r="M21842" s="77"/>
    </row>
    <row r="21843" ht="15.75" customHeight="1">
      <c r="A21843" s="79">
        <f t="shared" si="3"/>
        <v>63845</v>
      </c>
      <c r="H21843" s="77"/>
      <c r="I21843" s="77"/>
      <c r="J21843" s="77"/>
      <c r="K21843" s="77"/>
      <c r="L21843" s="77"/>
      <c r="M21843" s="77"/>
    </row>
    <row r="21844" ht="15.75" customHeight="1">
      <c r="A21844" s="79">
        <f t="shared" si="3"/>
        <v>63846</v>
      </c>
      <c r="H21844" s="77"/>
      <c r="I21844" s="77"/>
      <c r="J21844" s="77"/>
      <c r="K21844" s="77"/>
      <c r="L21844" s="77"/>
      <c r="M21844" s="77"/>
    </row>
    <row r="21845" ht="15.75" customHeight="1">
      <c r="A21845" s="79">
        <f t="shared" si="3"/>
        <v>63847</v>
      </c>
      <c r="H21845" s="77"/>
      <c r="I21845" s="77"/>
      <c r="J21845" s="77"/>
      <c r="K21845" s="77"/>
      <c r="L21845" s="77"/>
      <c r="M21845" s="77"/>
    </row>
    <row r="21846" ht="15.75" customHeight="1">
      <c r="A21846" s="79">
        <f t="shared" si="3"/>
        <v>63848</v>
      </c>
      <c r="H21846" s="77"/>
      <c r="I21846" s="77"/>
      <c r="J21846" s="77"/>
      <c r="K21846" s="77"/>
      <c r="L21846" s="77"/>
      <c r="M21846" s="77"/>
    </row>
    <row r="21847" ht="15.75" customHeight="1">
      <c r="A21847" s="79">
        <f t="shared" si="3"/>
        <v>63849</v>
      </c>
      <c r="H21847" s="77"/>
      <c r="I21847" s="77"/>
      <c r="J21847" s="77"/>
      <c r="K21847" s="77"/>
      <c r="L21847" s="77"/>
      <c r="M21847" s="77"/>
    </row>
    <row r="21848" ht="15.75" customHeight="1">
      <c r="A21848" s="79">
        <f t="shared" si="3"/>
        <v>63850</v>
      </c>
      <c r="H21848" s="77"/>
      <c r="I21848" s="77"/>
      <c r="J21848" s="77"/>
      <c r="K21848" s="77"/>
      <c r="L21848" s="77"/>
      <c r="M21848" s="77"/>
    </row>
    <row r="21849" ht="15.75" customHeight="1">
      <c r="A21849" s="79">
        <f t="shared" si="3"/>
        <v>63851</v>
      </c>
      <c r="H21849" s="77"/>
      <c r="I21849" s="77"/>
      <c r="J21849" s="77"/>
      <c r="K21849" s="77"/>
      <c r="L21849" s="77"/>
      <c r="M21849" s="77"/>
    </row>
    <row r="21850" ht="15.75" customHeight="1">
      <c r="A21850" s="79">
        <f t="shared" si="3"/>
        <v>63852</v>
      </c>
      <c r="H21850" s="77"/>
      <c r="I21850" s="77"/>
      <c r="J21850" s="77"/>
      <c r="K21850" s="77"/>
      <c r="L21850" s="77"/>
      <c r="M21850" s="77"/>
    </row>
    <row r="21851" ht="15.75" customHeight="1">
      <c r="A21851" s="79">
        <f t="shared" si="3"/>
        <v>63853</v>
      </c>
      <c r="H21851" s="77"/>
      <c r="I21851" s="77"/>
      <c r="J21851" s="77"/>
      <c r="K21851" s="77"/>
      <c r="L21851" s="77"/>
      <c r="M21851" s="77"/>
    </row>
    <row r="21852" ht="15.75" customHeight="1">
      <c r="A21852" s="79">
        <f t="shared" si="3"/>
        <v>63854</v>
      </c>
      <c r="H21852" s="77"/>
      <c r="I21852" s="77"/>
      <c r="J21852" s="77"/>
      <c r="K21852" s="77"/>
      <c r="L21852" s="77"/>
      <c r="M21852" s="77"/>
    </row>
    <row r="21853" ht="15.75" customHeight="1">
      <c r="A21853" s="79">
        <f t="shared" si="3"/>
        <v>63855</v>
      </c>
      <c r="H21853" s="77"/>
      <c r="I21853" s="77"/>
      <c r="J21853" s="77"/>
      <c r="K21853" s="77"/>
      <c r="L21853" s="77"/>
      <c r="M21853" s="77"/>
    </row>
    <row r="21854" ht="15.75" customHeight="1">
      <c r="A21854" s="79">
        <f t="shared" si="3"/>
        <v>63856</v>
      </c>
      <c r="H21854" s="77"/>
      <c r="I21854" s="77"/>
      <c r="J21854" s="77"/>
      <c r="K21854" s="77"/>
      <c r="L21854" s="77"/>
      <c r="M21854" s="77"/>
    </row>
    <row r="21855" ht="15.75" customHeight="1">
      <c r="A21855" s="79">
        <f t="shared" si="3"/>
        <v>63857</v>
      </c>
      <c r="H21855" s="77"/>
      <c r="I21855" s="77"/>
      <c r="J21855" s="77"/>
      <c r="K21855" s="77"/>
      <c r="L21855" s="77"/>
      <c r="M21855" s="77"/>
    </row>
    <row r="21856" ht="15.75" customHeight="1">
      <c r="A21856" s="79">
        <f t="shared" si="3"/>
        <v>63858</v>
      </c>
      <c r="H21856" s="77"/>
      <c r="I21856" s="77"/>
      <c r="J21856" s="77"/>
      <c r="K21856" s="77"/>
      <c r="L21856" s="77"/>
      <c r="M21856" s="77"/>
    </row>
    <row r="21857" ht="15.75" customHeight="1">
      <c r="A21857" s="79">
        <f t="shared" si="3"/>
        <v>63859</v>
      </c>
      <c r="H21857" s="77"/>
      <c r="I21857" s="77"/>
      <c r="J21857" s="77"/>
      <c r="K21857" s="77"/>
      <c r="L21857" s="77"/>
      <c r="M21857" s="77"/>
    </row>
    <row r="21858" ht="15.75" customHeight="1">
      <c r="A21858" s="79">
        <f t="shared" si="3"/>
        <v>63860</v>
      </c>
      <c r="H21858" s="77"/>
      <c r="I21858" s="77"/>
      <c r="J21858" s="77"/>
      <c r="K21858" s="77"/>
      <c r="L21858" s="77"/>
      <c r="M21858" s="77"/>
    </row>
    <row r="21859" ht="15.75" customHeight="1">
      <c r="A21859" s="79">
        <f t="shared" si="3"/>
        <v>63861</v>
      </c>
      <c r="H21859" s="77"/>
      <c r="I21859" s="77"/>
      <c r="J21859" s="77"/>
      <c r="K21859" s="77"/>
      <c r="L21859" s="77"/>
      <c r="M21859" s="77"/>
    </row>
    <row r="21860" ht="15.75" customHeight="1">
      <c r="A21860" s="79">
        <f t="shared" si="3"/>
        <v>63862</v>
      </c>
      <c r="H21860" s="77"/>
      <c r="I21860" s="77"/>
      <c r="J21860" s="77"/>
      <c r="K21860" s="77"/>
      <c r="L21860" s="77"/>
      <c r="M21860" s="77"/>
    </row>
    <row r="21861" ht="15.75" customHeight="1">
      <c r="A21861" s="79">
        <f t="shared" si="3"/>
        <v>63863</v>
      </c>
      <c r="H21861" s="77"/>
      <c r="I21861" s="77"/>
      <c r="J21861" s="77"/>
      <c r="K21861" s="77"/>
      <c r="L21861" s="77"/>
      <c r="M21861" s="77"/>
    </row>
    <row r="21862" ht="15.75" customHeight="1">
      <c r="A21862" s="79">
        <f t="shared" si="3"/>
        <v>63864</v>
      </c>
      <c r="H21862" s="77"/>
      <c r="I21862" s="77"/>
      <c r="J21862" s="77"/>
      <c r="K21862" s="77"/>
      <c r="L21862" s="77"/>
      <c r="M21862" s="77"/>
    </row>
    <row r="21863" ht="15.75" customHeight="1">
      <c r="A21863" s="79">
        <f t="shared" si="3"/>
        <v>63865</v>
      </c>
      <c r="H21863" s="77"/>
      <c r="I21863" s="77"/>
      <c r="J21863" s="77"/>
      <c r="K21863" s="77"/>
      <c r="L21863" s="77"/>
      <c r="M21863" s="77"/>
    </row>
    <row r="21864" ht="15.75" customHeight="1">
      <c r="A21864" s="79">
        <f t="shared" si="3"/>
        <v>63866</v>
      </c>
      <c r="H21864" s="77"/>
      <c r="I21864" s="77"/>
      <c r="J21864" s="77"/>
      <c r="K21864" s="77"/>
      <c r="L21864" s="77"/>
      <c r="M21864" s="77"/>
    </row>
    <row r="21865" ht="15.75" customHeight="1">
      <c r="A21865" s="79">
        <f t="shared" si="3"/>
        <v>63867</v>
      </c>
      <c r="H21865" s="77"/>
      <c r="I21865" s="77"/>
      <c r="J21865" s="77"/>
      <c r="K21865" s="77"/>
      <c r="L21865" s="77"/>
      <c r="M21865" s="77"/>
    </row>
    <row r="21866" ht="15.75" customHeight="1">
      <c r="A21866" s="79">
        <f t="shared" si="3"/>
        <v>63868</v>
      </c>
      <c r="H21866" s="77"/>
      <c r="I21866" s="77"/>
      <c r="J21866" s="77"/>
      <c r="K21866" s="77"/>
      <c r="L21866" s="77"/>
      <c r="M21866" s="77"/>
    </row>
    <row r="21867" ht="15.75" customHeight="1">
      <c r="A21867" s="79">
        <f t="shared" si="3"/>
        <v>63869</v>
      </c>
      <c r="H21867" s="77"/>
      <c r="I21867" s="77"/>
      <c r="J21867" s="77"/>
      <c r="K21867" s="77"/>
      <c r="L21867" s="77"/>
      <c r="M21867" s="77"/>
    </row>
    <row r="21868" ht="15.75" customHeight="1">
      <c r="A21868" s="79">
        <f t="shared" si="3"/>
        <v>63870</v>
      </c>
      <c r="H21868" s="77"/>
      <c r="I21868" s="77"/>
      <c r="J21868" s="77"/>
      <c r="K21868" s="77"/>
      <c r="L21868" s="77"/>
      <c r="M21868" s="77"/>
    </row>
    <row r="21869" ht="15.75" customHeight="1">
      <c r="A21869" s="79">
        <f t="shared" si="3"/>
        <v>63871</v>
      </c>
      <c r="H21869" s="77"/>
      <c r="I21869" s="77"/>
      <c r="J21869" s="77"/>
      <c r="K21869" s="77"/>
      <c r="L21869" s="77"/>
      <c r="M21869" s="77"/>
    </row>
    <row r="21870" ht="15.75" customHeight="1">
      <c r="A21870" s="79">
        <f t="shared" si="3"/>
        <v>63872</v>
      </c>
      <c r="H21870" s="77"/>
      <c r="I21870" s="77"/>
      <c r="J21870" s="77"/>
      <c r="K21870" s="77"/>
      <c r="L21870" s="77"/>
      <c r="M21870" s="77"/>
    </row>
    <row r="21871" ht="15.75" customHeight="1">
      <c r="A21871" s="79">
        <f t="shared" si="3"/>
        <v>63873</v>
      </c>
      <c r="H21871" s="77"/>
      <c r="I21871" s="77"/>
      <c r="J21871" s="77"/>
      <c r="K21871" s="77"/>
      <c r="L21871" s="77"/>
      <c r="M21871" s="77"/>
    </row>
    <row r="21872" ht="15.75" customHeight="1">
      <c r="A21872" s="79">
        <f t="shared" si="3"/>
        <v>63874</v>
      </c>
      <c r="H21872" s="77"/>
      <c r="I21872" s="77"/>
      <c r="J21872" s="77"/>
      <c r="K21872" s="77"/>
      <c r="L21872" s="77"/>
      <c r="M21872" s="77"/>
    </row>
    <row r="21873" ht="15.75" customHeight="1">
      <c r="A21873" s="79">
        <f t="shared" si="3"/>
        <v>63875</v>
      </c>
      <c r="H21873" s="77"/>
      <c r="I21873" s="77"/>
      <c r="J21873" s="77"/>
      <c r="K21873" s="77"/>
      <c r="L21873" s="77"/>
      <c r="M21873" s="77"/>
    </row>
    <row r="21874" ht="15.75" customHeight="1">
      <c r="A21874" s="79">
        <f t="shared" si="3"/>
        <v>63876</v>
      </c>
      <c r="H21874" s="77"/>
      <c r="I21874" s="77"/>
      <c r="J21874" s="77"/>
      <c r="K21874" s="77"/>
      <c r="L21874" s="77"/>
      <c r="M21874" s="77"/>
    </row>
    <row r="21875" ht="15.75" customHeight="1">
      <c r="A21875" s="79">
        <f t="shared" si="3"/>
        <v>63877</v>
      </c>
      <c r="H21875" s="77"/>
      <c r="I21875" s="77"/>
      <c r="J21875" s="77"/>
      <c r="K21875" s="77"/>
      <c r="L21875" s="77"/>
      <c r="M21875" s="77"/>
    </row>
    <row r="21876" ht="15.75" customHeight="1">
      <c r="A21876" s="79">
        <f t="shared" si="3"/>
        <v>63878</v>
      </c>
      <c r="H21876" s="77"/>
      <c r="I21876" s="77"/>
      <c r="J21876" s="77"/>
      <c r="K21876" s="77"/>
      <c r="L21876" s="77"/>
      <c r="M21876" s="77"/>
    </row>
    <row r="21877" ht="15.75" customHeight="1">
      <c r="A21877" s="79">
        <f t="shared" si="3"/>
        <v>63879</v>
      </c>
      <c r="H21877" s="77"/>
      <c r="I21877" s="77"/>
      <c r="J21877" s="77"/>
      <c r="K21877" s="77"/>
      <c r="L21877" s="77"/>
      <c r="M21877" s="77"/>
    </row>
    <row r="21878" ht="15.75" customHeight="1">
      <c r="A21878" s="79">
        <f t="shared" si="3"/>
        <v>63880</v>
      </c>
      <c r="H21878" s="77"/>
      <c r="I21878" s="77"/>
      <c r="J21878" s="77"/>
      <c r="K21878" s="77"/>
      <c r="L21878" s="77"/>
      <c r="M21878" s="77"/>
    </row>
    <row r="21879" ht="15.75" customHeight="1">
      <c r="A21879" s="79">
        <f t="shared" si="3"/>
        <v>63881</v>
      </c>
      <c r="H21879" s="77"/>
      <c r="I21879" s="77"/>
      <c r="J21879" s="77"/>
      <c r="K21879" s="77"/>
      <c r="L21879" s="77"/>
      <c r="M21879" s="77"/>
    </row>
    <row r="21880" ht="15.75" customHeight="1">
      <c r="A21880" s="79">
        <f t="shared" si="3"/>
        <v>63882</v>
      </c>
      <c r="H21880" s="77"/>
      <c r="I21880" s="77"/>
      <c r="J21880" s="77"/>
      <c r="K21880" s="77"/>
      <c r="L21880" s="77"/>
      <c r="M21880" s="77"/>
    </row>
    <row r="21881" ht="15.75" customHeight="1">
      <c r="A21881" s="79">
        <f t="shared" si="3"/>
        <v>63883</v>
      </c>
      <c r="H21881" s="77"/>
      <c r="I21881" s="77"/>
      <c r="J21881" s="77"/>
      <c r="K21881" s="77"/>
      <c r="L21881" s="77"/>
      <c r="M21881" s="77"/>
    </row>
    <row r="21882" ht="15.75" customHeight="1">
      <c r="A21882" s="79">
        <f t="shared" si="3"/>
        <v>63884</v>
      </c>
      <c r="H21882" s="77"/>
      <c r="I21882" s="77"/>
      <c r="J21882" s="77"/>
      <c r="K21882" s="77"/>
      <c r="L21882" s="77"/>
      <c r="M21882" s="77"/>
    </row>
    <row r="21883" ht="15.75" customHeight="1">
      <c r="A21883" s="79">
        <f t="shared" si="3"/>
        <v>63885</v>
      </c>
      <c r="H21883" s="77"/>
      <c r="I21883" s="77"/>
      <c r="J21883" s="77"/>
      <c r="K21883" s="77"/>
      <c r="L21883" s="77"/>
      <c r="M21883" s="77"/>
    </row>
    <row r="21884" ht="15.75" customHeight="1">
      <c r="A21884" s="79">
        <f t="shared" si="3"/>
        <v>63886</v>
      </c>
      <c r="H21884" s="77"/>
      <c r="I21884" s="77"/>
      <c r="J21884" s="77"/>
      <c r="K21884" s="77"/>
      <c r="L21884" s="77"/>
      <c r="M21884" s="77"/>
    </row>
    <row r="21885" ht="15.75" customHeight="1">
      <c r="A21885" s="79">
        <f t="shared" si="3"/>
        <v>63887</v>
      </c>
      <c r="H21885" s="77"/>
      <c r="I21885" s="77"/>
      <c r="J21885" s="77"/>
      <c r="K21885" s="77"/>
      <c r="L21885" s="77"/>
      <c r="M21885" s="77"/>
    </row>
    <row r="21886" ht="15.75" customHeight="1">
      <c r="A21886" s="79">
        <f t="shared" si="3"/>
        <v>63888</v>
      </c>
      <c r="H21886" s="77"/>
      <c r="I21886" s="77"/>
      <c r="J21886" s="77"/>
      <c r="K21886" s="77"/>
      <c r="L21886" s="77"/>
      <c r="M21886" s="77"/>
    </row>
    <row r="21887" ht="15.75" customHeight="1">
      <c r="A21887" s="79">
        <f t="shared" si="3"/>
        <v>63889</v>
      </c>
      <c r="H21887" s="77"/>
      <c r="I21887" s="77"/>
      <c r="J21887" s="77"/>
      <c r="K21887" s="77"/>
      <c r="L21887" s="77"/>
      <c r="M21887" s="77"/>
    </row>
    <row r="21888" ht="15.75" customHeight="1">
      <c r="A21888" s="79">
        <f t="shared" si="3"/>
        <v>63890</v>
      </c>
      <c r="H21888" s="77"/>
      <c r="I21888" s="77"/>
      <c r="J21888" s="77"/>
      <c r="K21888" s="77"/>
      <c r="L21888" s="77"/>
      <c r="M21888" s="77"/>
    </row>
    <row r="21889" ht="15.75" customHeight="1">
      <c r="A21889" s="79">
        <f t="shared" si="3"/>
        <v>63891</v>
      </c>
      <c r="H21889" s="77"/>
      <c r="I21889" s="77"/>
      <c r="J21889" s="77"/>
      <c r="K21889" s="77"/>
      <c r="L21889" s="77"/>
      <c r="M21889" s="77"/>
    </row>
    <row r="21890" ht="15.75" customHeight="1">
      <c r="A21890" s="79">
        <f t="shared" si="3"/>
        <v>63892</v>
      </c>
      <c r="H21890" s="77"/>
      <c r="I21890" s="77"/>
      <c r="J21890" s="77"/>
      <c r="K21890" s="77"/>
      <c r="L21890" s="77"/>
      <c r="M21890" s="77"/>
    </row>
    <row r="21891" ht="15.75" customHeight="1">
      <c r="A21891" s="79">
        <f t="shared" si="3"/>
        <v>63893</v>
      </c>
      <c r="H21891" s="77"/>
      <c r="I21891" s="77"/>
      <c r="J21891" s="77"/>
      <c r="K21891" s="77"/>
      <c r="L21891" s="77"/>
      <c r="M21891" s="77"/>
    </row>
    <row r="21892" ht="15.75" customHeight="1">
      <c r="A21892" s="79">
        <f t="shared" si="3"/>
        <v>63894</v>
      </c>
      <c r="H21892" s="77"/>
      <c r="I21892" s="77"/>
      <c r="J21892" s="77"/>
      <c r="K21892" s="77"/>
      <c r="L21892" s="77"/>
      <c r="M21892" s="77"/>
    </row>
    <row r="21893" ht="15.75" customHeight="1">
      <c r="A21893" s="79">
        <f t="shared" si="3"/>
        <v>63895</v>
      </c>
      <c r="H21893" s="77"/>
      <c r="I21893" s="77"/>
      <c r="J21893" s="77"/>
      <c r="K21893" s="77"/>
      <c r="L21893" s="77"/>
      <c r="M21893" s="77"/>
    </row>
    <row r="21894" ht="15.75" customHeight="1">
      <c r="A21894" s="79">
        <f t="shared" si="3"/>
        <v>63896</v>
      </c>
      <c r="H21894" s="77"/>
      <c r="I21894" s="77"/>
      <c r="J21894" s="77"/>
      <c r="K21894" s="77"/>
      <c r="L21894" s="77"/>
      <c r="M21894" s="77"/>
    </row>
    <row r="21895" ht="15.75" customHeight="1">
      <c r="A21895" s="79">
        <f t="shared" si="3"/>
        <v>63897</v>
      </c>
      <c r="H21895" s="77"/>
      <c r="I21895" s="77"/>
      <c r="J21895" s="77"/>
      <c r="K21895" s="77"/>
      <c r="L21895" s="77"/>
      <c r="M21895" s="77"/>
    </row>
    <row r="21896" ht="15.75" customHeight="1">
      <c r="A21896" s="79">
        <f t="shared" si="3"/>
        <v>63898</v>
      </c>
      <c r="H21896" s="77"/>
      <c r="I21896" s="77"/>
      <c r="J21896" s="77"/>
      <c r="K21896" s="77"/>
      <c r="L21896" s="77"/>
      <c r="M21896" s="77"/>
    </row>
    <row r="21897" ht="15.75" customHeight="1">
      <c r="A21897" s="79">
        <f t="shared" si="3"/>
        <v>63899</v>
      </c>
      <c r="H21897" s="77"/>
      <c r="I21897" s="77"/>
      <c r="J21897" s="77"/>
      <c r="K21897" s="77"/>
      <c r="L21897" s="77"/>
      <c r="M21897" s="77"/>
    </row>
    <row r="21898" ht="15.75" customHeight="1">
      <c r="A21898" s="79">
        <f t="shared" si="3"/>
        <v>63900</v>
      </c>
      <c r="H21898" s="77"/>
      <c r="I21898" s="77"/>
      <c r="J21898" s="77"/>
      <c r="K21898" s="77"/>
      <c r="L21898" s="77"/>
      <c r="M21898" s="77"/>
    </row>
    <row r="21899" ht="15.75" customHeight="1">
      <c r="A21899" s="79">
        <f t="shared" si="3"/>
        <v>63901</v>
      </c>
      <c r="H21899" s="77"/>
      <c r="I21899" s="77"/>
      <c r="J21899" s="77"/>
      <c r="K21899" s="77"/>
      <c r="L21899" s="77"/>
      <c r="M21899" s="77"/>
    </row>
    <row r="21900" ht="15.75" customHeight="1">
      <c r="A21900" s="79">
        <f t="shared" si="3"/>
        <v>63902</v>
      </c>
      <c r="H21900" s="77"/>
      <c r="I21900" s="77"/>
      <c r="J21900" s="77"/>
      <c r="K21900" s="77"/>
      <c r="L21900" s="77"/>
      <c r="M21900" s="77"/>
    </row>
    <row r="21901" ht="15.75" customHeight="1">
      <c r="A21901" s="79">
        <f t="shared" si="3"/>
        <v>63903</v>
      </c>
      <c r="H21901" s="77"/>
      <c r="I21901" s="77"/>
      <c r="J21901" s="77"/>
      <c r="K21901" s="77"/>
      <c r="L21901" s="77"/>
      <c r="M21901" s="77"/>
    </row>
    <row r="21902" ht="15.75" customHeight="1">
      <c r="A21902" s="79">
        <f t="shared" si="3"/>
        <v>63904</v>
      </c>
      <c r="H21902" s="77"/>
      <c r="I21902" s="77"/>
      <c r="J21902" s="77"/>
      <c r="K21902" s="77"/>
      <c r="L21902" s="77"/>
      <c r="M21902" s="77"/>
    </row>
    <row r="21903" ht="15.75" customHeight="1">
      <c r="A21903" s="79">
        <f t="shared" si="3"/>
        <v>63905</v>
      </c>
      <c r="H21903" s="77"/>
      <c r="I21903" s="77"/>
      <c r="J21903" s="77"/>
      <c r="K21903" s="77"/>
      <c r="L21903" s="77"/>
      <c r="M21903" s="77"/>
    </row>
    <row r="21904" ht="15.75" customHeight="1">
      <c r="A21904" s="79">
        <f t="shared" si="3"/>
        <v>63906</v>
      </c>
      <c r="H21904" s="77"/>
      <c r="I21904" s="77"/>
      <c r="J21904" s="77"/>
      <c r="K21904" s="77"/>
      <c r="L21904" s="77"/>
      <c r="M21904" s="77"/>
    </row>
    <row r="21905" ht="15.75" customHeight="1">
      <c r="A21905" s="79">
        <f t="shared" si="3"/>
        <v>63907</v>
      </c>
      <c r="H21905" s="77"/>
      <c r="I21905" s="77"/>
      <c r="J21905" s="77"/>
      <c r="K21905" s="77"/>
      <c r="L21905" s="77"/>
      <c r="M21905" s="77"/>
    </row>
    <row r="21906" ht="15.75" customHeight="1">
      <c r="A21906" s="79">
        <f t="shared" si="3"/>
        <v>63908</v>
      </c>
      <c r="H21906" s="77"/>
      <c r="I21906" s="77"/>
      <c r="J21906" s="77"/>
      <c r="K21906" s="77"/>
      <c r="L21906" s="77"/>
      <c r="M21906" s="77"/>
    </row>
    <row r="21907" ht="15.75" customHeight="1">
      <c r="A21907" s="79">
        <f t="shared" si="3"/>
        <v>63909</v>
      </c>
      <c r="H21907" s="77"/>
      <c r="I21907" s="77"/>
      <c r="J21907" s="77"/>
      <c r="K21907" s="77"/>
      <c r="L21907" s="77"/>
      <c r="M21907" s="77"/>
    </row>
    <row r="21908" ht="15.75" customHeight="1">
      <c r="A21908" s="79">
        <f t="shared" si="3"/>
        <v>63910</v>
      </c>
      <c r="H21908" s="77"/>
      <c r="I21908" s="77"/>
      <c r="J21908" s="77"/>
      <c r="K21908" s="77"/>
      <c r="L21908" s="77"/>
      <c r="M21908" s="77"/>
    </row>
    <row r="21909" ht="15.75" customHeight="1">
      <c r="A21909" s="79">
        <f t="shared" si="3"/>
        <v>63911</v>
      </c>
      <c r="H21909" s="77"/>
      <c r="I21909" s="77"/>
      <c r="J21909" s="77"/>
      <c r="K21909" s="77"/>
      <c r="L21909" s="77"/>
      <c r="M21909" s="77"/>
    </row>
    <row r="21910" ht="15.75" customHeight="1">
      <c r="A21910" s="79">
        <f t="shared" si="3"/>
        <v>63912</v>
      </c>
      <c r="H21910" s="77"/>
      <c r="I21910" s="77"/>
      <c r="J21910" s="77"/>
      <c r="K21910" s="77"/>
      <c r="L21910" s="77"/>
      <c r="M21910" s="77"/>
    </row>
    <row r="21911" ht="15.75" customHeight="1">
      <c r="A21911" s="79">
        <f t="shared" si="3"/>
        <v>63913</v>
      </c>
      <c r="H21911" s="77"/>
      <c r="I21911" s="77"/>
      <c r="J21911" s="77"/>
      <c r="K21911" s="77"/>
      <c r="L21911" s="77"/>
      <c r="M21911" s="77"/>
    </row>
    <row r="21912" ht="15.75" customHeight="1">
      <c r="A21912" s="79">
        <f t="shared" si="3"/>
        <v>63914</v>
      </c>
      <c r="H21912" s="77"/>
      <c r="I21912" s="77"/>
      <c r="J21912" s="77"/>
      <c r="K21912" s="77"/>
      <c r="L21912" s="77"/>
      <c r="M21912" s="77"/>
    </row>
    <row r="21913" ht="15.75" customHeight="1">
      <c r="A21913" s="79">
        <f t="shared" si="3"/>
        <v>63915</v>
      </c>
      <c r="H21913" s="77"/>
      <c r="I21913" s="77"/>
      <c r="J21913" s="77"/>
      <c r="K21913" s="77"/>
      <c r="L21913" s="77"/>
      <c r="M21913" s="77"/>
    </row>
    <row r="21914" ht="15.75" customHeight="1">
      <c r="A21914" s="79">
        <f t="shared" si="3"/>
        <v>63916</v>
      </c>
      <c r="H21914" s="77"/>
      <c r="I21914" s="77"/>
      <c r="J21914" s="77"/>
      <c r="K21914" s="77"/>
      <c r="L21914" s="77"/>
      <c r="M21914" s="77"/>
    </row>
    <row r="21915" ht="15.75" customHeight="1">
      <c r="A21915" s="79">
        <f t="shared" si="3"/>
        <v>63917</v>
      </c>
      <c r="H21915" s="77"/>
      <c r="I21915" s="77"/>
      <c r="J21915" s="77"/>
      <c r="K21915" s="77"/>
      <c r="L21915" s="77"/>
      <c r="M21915" s="77"/>
    </row>
    <row r="21916" ht="15.75" customHeight="1">
      <c r="A21916" s="79">
        <f t="shared" si="3"/>
        <v>63918</v>
      </c>
      <c r="H21916" s="77"/>
      <c r="I21916" s="77"/>
      <c r="J21916" s="77"/>
      <c r="K21916" s="77"/>
      <c r="L21916" s="77"/>
      <c r="M21916" s="77"/>
    </row>
    <row r="21917" ht="15.75" customHeight="1">
      <c r="A21917" s="79">
        <f t="shared" si="3"/>
        <v>63919</v>
      </c>
      <c r="H21917" s="77"/>
      <c r="I21917" s="77"/>
      <c r="J21917" s="77"/>
      <c r="K21917" s="77"/>
      <c r="L21917" s="77"/>
      <c r="M21917" s="77"/>
    </row>
    <row r="21918" ht="15.75" customHeight="1">
      <c r="A21918" s="79">
        <f t="shared" si="3"/>
        <v>63920</v>
      </c>
      <c r="H21918" s="77"/>
      <c r="I21918" s="77"/>
      <c r="J21918" s="77"/>
      <c r="K21918" s="77"/>
      <c r="L21918" s="77"/>
      <c r="M21918" s="77"/>
    </row>
    <row r="21919" ht="15.75" customHeight="1">
      <c r="A21919" s="79">
        <f t="shared" si="3"/>
        <v>63921</v>
      </c>
      <c r="H21919" s="77"/>
      <c r="I21919" s="77"/>
      <c r="J21919" s="77"/>
      <c r="K21919" s="77"/>
      <c r="L21919" s="77"/>
      <c r="M21919" s="77"/>
    </row>
    <row r="21920" ht="15.75" customHeight="1">
      <c r="A21920" s="79">
        <f t="shared" si="3"/>
        <v>63922</v>
      </c>
      <c r="H21920" s="77"/>
      <c r="I21920" s="77"/>
      <c r="J21920" s="77"/>
      <c r="K21920" s="77"/>
      <c r="L21920" s="77"/>
      <c r="M21920" s="77"/>
    </row>
    <row r="21921" ht="15.75" customHeight="1">
      <c r="A21921" s="79">
        <f t="shared" si="3"/>
        <v>63923</v>
      </c>
      <c r="H21921" s="77"/>
      <c r="I21921" s="77"/>
      <c r="J21921" s="77"/>
      <c r="K21921" s="77"/>
      <c r="L21921" s="77"/>
      <c r="M21921" s="77"/>
    </row>
    <row r="21922" ht="15.75" customHeight="1">
      <c r="A21922" s="79">
        <f t="shared" si="3"/>
        <v>63924</v>
      </c>
      <c r="H21922" s="77"/>
      <c r="I21922" s="77"/>
      <c r="J21922" s="77"/>
      <c r="K21922" s="77"/>
      <c r="L21922" s="77"/>
      <c r="M21922" s="77"/>
    </row>
    <row r="21923" ht="15.75" customHeight="1">
      <c r="A21923" s="79">
        <f t="shared" si="3"/>
        <v>63925</v>
      </c>
      <c r="H21923" s="77"/>
      <c r="I21923" s="77"/>
      <c r="J21923" s="77"/>
      <c r="K21923" s="77"/>
      <c r="L21923" s="77"/>
      <c r="M21923" s="77"/>
    </row>
    <row r="21924" ht="15.75" customHeight="1">
      <c r="A21924" s="79">
        <f t="shared" si="3"/>
        <v>63926</v>
      </c>
      <c r="H21924" s="77"/>
      <c r="I21924" s="77"/>
      <c r="J21924" s="77"/>
      <c r="K21924" s="77"/>
      <c r="L21924" s="77"/>
      <c r="M21924" s="77"/>
    </row>
    <row r="21925" ht="15.75" customHeight="1">
      <c r="A21925" s="79">
        <f t="shared" si="3"/>
        <v>63927</v>
      </c>
      <c r="H21925" s="77"/>
      <c r="I21925" s="77"/>
      <c r="J21925" s="77"/>
      <c r="K21925" s="77"/>
      <c r="L21925" s="77"/>
      <c r="M21925" s="77"/>
    </row>
    <row r="21926" ht="15.75" customHeight="1">
      <c r="A21926" s="79">
        <f t="shared" si="3"/>
        <v>63928</v>
      </c>
      <c r="H21926" s="77"/>
      <c r="I21926" s="77"/>
      <c r="J21926" s="77"/>
      <c r="K21926" s="77"/>
      <c r="L21926" s="77"/>
      <c r="M21926" s="77"/>
    </row>
    <row r="21927" ht="15.75" customHeight="1">
      <c r="A21927" s="79">
        <f t="shared" si="3"/>
        <v>63929</v>
      </c>
      <c r="H21927" s="77"/>
      <c r="I21927" s="77"/>
      <c r="J21927" s="77"/>
      <c r="K21927" s="77"/>
      <c r="L21927" s="77"/>
      <c r="M21927" s="77"/>
    </row>
    <row r="21928" ht="15.75" customHeight="1">
      <c r="A21928" s="79">
        <f t="shared" si="3"/>
        <v>63930</v>
      </c>
      <c r="H21928" s="77"/>
      <c r="I21928" s="77"/>
      <c r="J21928" s="77"/>
      <c r="K21928" s="77"/>
      <c r="L21928" s="77"/>
      <c r="M21928" s="77"/>
    </row>
    <row r="21929" ht="15.75" customHeight="1">
      <c r="A21929" s="79">
        <f t="shared" si="3"/>
        <v>63931</v>
      </c>
      <c r="H21929" s="77"/>
      <c r="I21929" s="77"/>
      <c r="J21929" s="77"/>
      <c r="K21929" s="77"/>
      <c r="L21929" s="77"/>
      <c r="M21929" s="77"/>
    </row>
    <row r="21930" ht="15.75" customHeight="1">
      <c r="A21930" s="79">
        <f t="shared" si="3"/>
        <v>63932</v>
      </c>
      <c r="H21930" s="77"/>
      <c r="I21930" s="77"/>
      <c r="J21930" s="77"/>
      <c r="K21930" s="77"/>
      <c r="L21930" s="77"/>
      <c r="M21930" s="77"/>
    </row>
    <row r="21931" ht="15.75" customHeight="1">
      <c r="A21931" s="79">
        <f t="shared" si="3"/>
        <v>63933</v>
      </c>
      <c r="H21931" s="77"/>
      <c r="I21931" s="77"/>
      <c r="J21931" s="77"/>
      <c r="K21931" s="77"/>
      <c r="L21931" s="77"/>
      <c r="M21931" s="77"/>
    </row>
    <row r="21932" ht="15.75" customHeight="1">
      <c r="A21932" s="79">
        <f t="shared" si="3"/>
        <v>63934</v>
      </c>
      <c r="H21932" s="77"/>
      <c r="I21932" s="77"/>
      <c r="J21932" s="77"/>
      <c r="K21932" s="77"/>
      <c r="L21932" s="77"/>
      <c r="M21932" s="77"/>
    </row>
    <row r="21933" ht="15.75" customHeight="1">
      <c r="A21933" s="79">
        <f t="shared" si="3"/>
        <v>63935</v>
      </c>
      <c r="H21933" s="77"/>
      <c r="I21933" s="77"/>
      <c r="J21933" s="77"/>
      <c r="K21933" s="77"/>
      <c r="L21933" s="77"/>
      <c r="M21933" s="77"/>
    </row>
    <row r="21934" ht="15.75" customHeight="1">
      <c r="A21934" s="79">
        <f t="shared" si="3"/>
        <v>63936</v>
      </c>
      <c r="H21934" s="77"/>
      <c r="I21934" s="77"/>
      <c r="J21934" s="77"/>
      <c r="K21934" s="77"/>
      <c r="L21934" s="77"/>
      <c r="M21934" s="77"/>
    </row>
    <row r="21935" ht="15.75" customHeight="1">
      <c r="A21935" s="79">
        <f t="shared" si="3"/>
        <v>63937</v>
      </c>
      <c r="H21935" s="77"/>
      <c r="I21935" s="77"/>
      <c r="J21935" s="77"/>
      <c r="K21935" s="77"/>
      <c r="L21935" s="77"/>
      <c r="M21935" s="77"/>
    </row>
    <row r="21936" ht="15.75" customHeight="1">
      <c r="A21936" s="79">
        <f t="shared" si="3"/>
        <v>63938</v>
      </c>
      <c r="H21936" s="77"/>
      <c r="I21936" s="77"/>
      <c r="J21936" s="77"/>
      <c r="K21936" s="77"/>
      <c r="L21936" s="77"/>
      <c r="M21936" s="77"/>
    </row>
    <row r="21937" ht="15.75" customHeight="1">
      <c r="A21937" s="79">
        <f t="shared" si="3"/>
        <v>63939</v>
      </c>
      <c r="H21937" s="77"/>
      <c r="I21937" s="77"/>
      <c r="J21937" s="77"/>
      <c r="K21937" s="77"/>
      <c r="L21937" s="77"/>
      <c r="M21937" s="77"/>
    </row>
    <row r="21938" ht="15.75" customHeight="1">
      <c r="A21938" s="79">
        <f t="shared" si="3"/>
        <v>63940</v>
      </c>
      <c r="H21938" s="77"/>
      <c r="I21938" s="77"/>
      <c r="J21938" s="77"/>
      <c r="K21938" s="77"/>
      <c r="L21938" s="77"/>
      <c r="M21938" s="77"/>
    </row>
    <row r="21939" ht="15.75" customHeight="1">
      <c r="A21939" s="79">
        <f t="shared" si="3"/>
        <v>63941</v>
      </c>
      <c r="H21939" s="77"/>
      <c r="I21939" s="77"/>
      <c r="J21939" s="77"/>
      <c r="K21939" s="77"/>
      <c r="L21939" s="77"/>
      <c r="M21939" s="77"/>
    </row>
    <row r="21940" ht="15.75" customHeight="1">
      <c r="A21940" s="79">
        <f t="shared" si="3"/>
        <v>63942</v>
      </c>
      <c r="H21940" s="77"/>
      <c r="I21940" s="77"/>
      <c r="J21940" s="77"/>
      <c r="K21940" s="77"/>
      <c r="L21940" s="77"/>
      <c r="M21940" s="77"/>
    </row>
    <row r="21941" ht="15.75" customHeight="1">
      <c r="A21941" s="79">
        <f t="shared" si="3"/>
        <v>63943</v>
      </c>
      <c r="H21941" s="77"/>
      <c r="I21941" s="77"/>
      <c r="J21941" s="77"/>
      <c r="K21941" s="77"/>
      <c r="L21941" s="77"/>
      <c r="M21941" s="77"/>
    </row>
    <row r="21942" ht="15.75" customHeight="1">
      <c r="A21942" s="79">
        <f t="shared" si="3"/>
        <v>63944</v>
      </c>
      <c r="H21942" s="77"/>
      <c r="I21942" s="77"/>
      <c r="J21942" s="77"/>
      <c r="K21942" s="77"/>
      <c r="L21942" s="77"/>
      <c r="M21942" s="77"/>
    </row>
    <row r="21943" ht="15.75" customHeight="1">
      <c r="A21943" s="79">
        <f t="shared" si="3"/>
        <v>63945</v>
      </c>
      <c r="H21943" s="77"/>
      <c r="I21943" s="77"/>
      <c r="J21943" s="77"/>
      <c r="K21943" s="77"/>
      <c r="L21943" s="77"/>
      <c r="M21943" s="77"/>
    </row>
    <row r="21944" ht="15.75" customHeight="1">
      <c r="A21944" s="79">
        <f t="shared" si="3"/>
        <v>63946</v>
      </c>
      <c r="H21944" s="77"/>
      <c r="I21944" s="77"/>
      <c r="J21944" s="77"/>
      <c r="K21944" s="77"/>
      <c r="L21944" s="77"/>
      <c r="M21944" s="77"/>
    </row>
    <row r="21945" ht="15.75" customHeight="1">
      <c r="A21945" s="79">
        <f t="shared" si="3"/>
        <v>63947</v>
      </c>
      <c r="H21945" s="77"/>
      <c r="I21945" s="77"/>
      <c r="J21945" s="77"/>
      <c r="K21945" s="77"/>
      <c r="L21945" s="77"/>
      <c r="M21945" s="77"/>
    </row>
    <row r="21946" ht="15.75" customHeight="1">
      <c r="A21946" s="79">
        <f t="shared" si="3"/>
        <v>63948</v>
      </c>
      <c r="H21946" s="77"/>
      <c r="I21946" s="77"/>
      <c r="J21946" s="77"/>
      <c r="K21946" s="77"/>
      <c r="L21946" s="77"/>
      <c r="M21946" s="77"/>
    </row>
    <row r="21947" ht="15.75" customHeight="1">
      <c r="A21947" s="79">
        <f t="shared" si="3"/>
        <v>63949</v>
      </c>
      <c r="H21947" s="77"/>
      <c r="I21947" s="77"/>
      <c r="J21947" s="77"/>
      <c r="K21947" s="77"/>
      <c r="L21947" s="77"/>
      <c r="M21947" s="77"/>
    </row>
    <row r="21948" ht="15.75" customHeight="1">
      <c r="A21948" s="79">
        <f t="shared" si="3"/>
        <v>63950</v>
      </c>
      <c r="H21948" s="77"/>
      <c r="I21948" s="77"/>
      <c r="J21948" s="77"/>
      <c r="K21948" s="77"/>
      <c r="L21948" s="77"/>
      <c r="M21948" s="77"/>
    </row>
    <row r="21949" ht="15.75" customHeight="1">
      <c r="A21949" s="79">
        <f t="shared" si="3"/>
        <v>63951</v>
      </c>
      <c r="H21949" s="77"/>
      <c r="I21949" s="77"/>
      <c r="J21949" s="77"/>
      <c r="K21949" s="77"/>
      <c r="L21949" s="77"/>
      <c r="M21949" s="77"/>
    </row>
    <row r="21950" ht="15.75" customHeight="1">
      <c r="A21950" s="79">
        <f t="shared" si="3"/>
        <v>63952</v>
      </c>
      <c r="H21950" s="77"/>
      <c r="I21950" s="77"/>
      <c r="J21950" s="77"/>
      <c r="K21950" s="77"/>
      <c r="L21950" s="77"/>
      <c r="M21950" s="77"/>
    </row>
    <row r="21951" ht="15.75" customHeight="1">
      <c r="A21951" s="79">
        <f t="shared" si="3"/>
        <v>63953</v>
      </c>
      <c r="H21951" s="77"/>
      <c r="I21951" s="77"/>
      <c r="J21951" s="77"/>
      <c r="K21951" s="77"/>
      <c r="L21951" s="77"/>
      <c r="M21951" s="77"/>
    </row>
    <row r="21952" ht="15.75" customHeight="1">
      <c r="A21952" s="79">
        <f t="shared" si="3"/>
        <v>63954</v>
      </c>
      <c r="H21952" s="77"/>
      <c r="I21952" s="77"/>
      <c r="J21952" s="77"/>
      <c r="K21952" s="77"/>
      <c r="L21952" s="77"/>
      <c r="M21952" s="77"/>
    </row>
    <row r="21953" ht="15.75" customHeight="1">
      <c r="A21953" s="79">
        <f t="shared" si="3"/>
        <v>63955</v>
      </c>
      <c r="H21953" s="77"/>
      <c r="I21953" s="77"/>
      <c r="J21953" s="77"/>
      <c r="K21953" s="77"/>
      <c r="L21953" s="77"/>
      <c r="M21953" s="77"/>
    </row>
    <row r="21954" ht="15.75" customHeight="1">
      <c r="A21954" s="79">
        <f t="shared" si="3"/>
        <v>63956</v>
      </c>
      <c r="H21954" s="77"/>
      <c r="I21954" s="77"/>
      <c r="J21954" s="77"/>
      <c r="K21954" s="77"/>
      <c r="L21954" s="77"/>
      <c r="M21954" s="77"/>
    </row>
    <row r="21955" ht="15.75" customHeight="1">
      <c r="A21955" s="79">
        <f t="shared" si="3"/>
        <v>63957</v>
      </c>
      <c r="H21955" s="77"/>
      <c r="I21955" s="77"/>
      <c r="J21955" s="77"/>
      <c r="K21955" s="77"/>
      <c r="L21955" s="77"/>
      <c r="M21955" s="77"/>
    </row>
    <row r="21956" ht="15.75" customHeight="1">
      <c r="A21956" s="79">
        <f t="shared" si="3"/>
        <v>63958</v>
      </c>
      <c r="H21956" s="77"/>
      <c r="I21956" s="77"/>
      <c r="J21956" s="77"/>
      <c r="K21956" s="77"/>
      <c r="L21956" s="77"/>
      <c r="M21956" s="77"/>
    </row>
    <row r="21957" ht="15.75" customHeight="1">
      <c r="A21957" s="79">
        <f t="shared" si="3"/>
        <v>63959</v>
      </c>
      <c r="H21957" s="77"/>
      <c r="I21957" s="77"/>
      <c r="J21957" s="77"/>
      <c r="K21957" s="77"/>
      <c r="L21957" s="77"/>
      <c r="M21957" s="77"/>
    </row>
    <row r="21958" ht="15.75" customHeight="1">
      <c r="A21958" s="79">
        <f t="shared" si="3"/>
        <v>63960</v>
      </c>
      <c r="H21958" s="77"/>
      <c r="I21958" s="77"/>
      <c r="J21958" s="77"/>
      <c r="K21958" s="77"/>
      <c r="L21958" s="77"/>
      <c r="M21958" s="77"/>
    </row>
    <row r="21959" ht="15.75" customHeight="1">
      <c r="A21959" s="79">
        <f t="shared" si="3"/>
        <v>63961</v>
      </c>
      <c r="H21959" s="77"/>
      <c r="I21959" s="77"/>
      <c r="J21959" s="77"/>
      <c r="K21959" s="77"/>
      <c r="L21959" s="77"/>
      <c r="M21959" s="77"/>
    </row>
    <row r="21960" ht="15.75" customHeight="1">
      <c r="A21960" s="79">
        <f t="shared" si="3"/>
        <v>63962</v>
      </c>
      <c r="H21960" s="77"/>
      <c r="I21960" s="77"/>
      <c r="J21960" s="77"/>
      <c r="K21960" s="77"/>
      <c r="L21960" s="77"/>
      <c r="M21960" s="77"/>
    </row>
    <row r="21961" ht="15.75" customHeight="1">
      <c r="A21961" s="79">
        <f t="shared" si="3"/>
        <v>63963</v>
      </c>
      <c r="H21961" s="77"/>
      <c r="I21961" s="77"/>
      <c r="J21961" s="77"/>
      <c r="K21961" s="77"/>
      <c r="L21961" s="77"/>
      <c r="M21961" s="77"/>
    </row>
    <row r="21962" ht="15.75" customHeight="1">
      <c r="A21962" s="79">
        <f t="shared" si="3"/>
        <v>63964</v>
      </c>
      <c r="H21962" s="77"/>
      <c r="I21962" s="77"/>
      <c r="J21962" s="77"/>
      <c r="K21962" s="77"/>
      <c r="L21962" s="77"/>
      <c r="M21962" s="77"/>
    </row>
    <row r="21963" ht="15.75" customHeight="1">
      <c r="A21963" s="79">
        <f t="shared" si="3"/>
        <v>63965</v>
      </c>
      <c r="H21963" s="77"/>
      <c r="I21963" s="77"/>
      <c r="J21963" s="77"/>
      <c r="K21963" s="77"/>
      <c r="L21963" s="77"/>
      <c r="M21963" s="77"/>
    </row>
    <row r="21964" ht="15.75" customHeight="1">
      <c r="A21964" s="79">
        <f t="shared" si="3"/>
        <v>63966</v>
      </c>
      <c r="H21964" s="77"/>
      <c r="I21964" s="77"/>
      <c r="J21964" s="77"/>
      <c r="K21964" s="77"/>
      <c r="L21964" s="77"/>
      <c r="M21964" s="77"/>
    </row>
    <row r="21965" ht="15.75" customHeight="1">
      <c r="A21965" s="79">
        <f t="shared" si="3"/>
        <v>63967</v>
      </c>
      <c r="H21965" s="77"/>
      <c r="I21965" s="77"/>
      <c r="J21965" s="77"/>
      <c r="K21965" s="77"/>
      <c r="L21965" s="77"/>
      <c r="M21965" s="77"/>
    </row>
    <row r="21966" ht="15.75" customHeight="1">
      <c r="A21966" s="79">
        <f t="shared" si="3"/>
        <v>63968</v>
      </c>
      <c r="H21966" s="77"/>
      <c r="I21966" s="77"/>
      <c r="J21966" s="77"/>
      <c r="K21966" s="77"/>
      <c r="L21966" s="77"/>
      <c r="M21966" s="77"/>
    </row>
    <row r="21967" ht="15.75" customHeight="1">
      <c r="A21967" s="79">
        <f t="shared" si="3"/>
        <v>63969</v>
      </c>
      <c r="H21967" s="77"/>
      <c r="I21967" s="77"/>
      <c r="J21967" s="77"/>
      <c r="K21967" s="77"/>
      <c r="L21967" s="77"/>
      <c r="M21967" s="77"/>
    </row>
    <row r="21968" ht="15.75" customHeight="1">
      <c r="A21968" s="79">
        <f t="shared" si="3"/>
        <v>63970</v>
      </c>
      <c r="H21968" s="77"/>
      <c r="I21968" s="77"/>
      <c r="J21968" s="77"/>
      <c r="K21968" s="77"/>
      <c r="L21968" s="77"/>
      <c r="M21968" s="77"/>
    </row>
    <row r="21969" ht="15.75" customHeight="1">
      <c r="A21969" s="79">
        <f t="shared" si="3"/>
        <v>63971</v>
      </c>
      <c r="H21969" s="77"/>
      <c r="I21969" s="77"/>
      <c r="J21969" s="77"/>
      <c r="K21969" s="77"/>
      <c r="L21969" s="77"/>
      <c r="M21969" s="77"/>
    </row>
    <row r="21970" ht="15.75" customHeight="1">
      <c r="A21970" s="79">
        <f t="shared" si="3"/>
        <v>63972</v>
      </c>
      <c r="H21970" s="77"/>
      <c r="I21970" s="77"/>
      <c r="J21970" s="77"/>
      <c r="K21970" s="77"/>
      <c r="L21970" s="77"/>
      <c r="M21970" s="77"/>
    </row>
    <row r="21971" ht="15.75" customHeight="1">
      <c r="A21971" s="79">
        <f t="shared" si="3"/>
        <v>63973</v>
      </c>
      <c r="H21971" s="77"/>
      <c r="I21971" s="77"/>
      <c r="J21971" s="77"/>
      <c r="K21971" s="77"/>
      <c r="L21971" s="77"/>
      <c r="M21971" s="77"/>
    </row>
    <row r="21972" ht="15.75" customHeight="1">
      <c r="A21972" s="79">
        <f t="shared" si="3"/>
        <v>63974</v>
      </c>
      <c r="H21972" s="77"/>
      <c r="I21972" s="77"/>
      <c r="J21972" s="77"/>
      <c r="K21972" s="77"/>
      <c r="L21972" s="77"/>
      <c r="M21972" s="77"/>
    </row>
    <row r="21973" ht="15.75" customHeight="1">
      <c r="A21973" s="79">
        <f t="shared" si="3"/>
        <v>63975</v>
      </c>
      <c r="H21973" s="77"/>
      <c r="I21973" s="77"/>
      <c r="J21973" s="77"/>
      <c r="K21973" s="77"/>
      <c r="L21973" s="77"/>
      <c r="M21973" s="77"/>
    </row>
    <row r="21974" ht="15.75" customHeight="1">
      <c r="A21974" s="79">
        <f t="shared" si="3"/>
        <v>63976</v>
      </c>
      <c r="H21974" s="77"/>
      <c r="I21974" s="77"/>
      <c r="J21974" s="77"/>
      <c r="K21974" s="77"/>
      <c r="L21974" s="77"/>
      <c r="M21974" s="77"/>
    </row>
    <row r="21975" ht="15.75" customHeight="1">
      <c r="A21975" s="79">
        <f t="shared" si="3"/>
        <v>63977</v>
      </c>
      <c r="H21975" s="77"/>
      <c r="I21975" s="77"/>
      <c r="J21975" s="77"/>
      <c r="K21975" s="77"/>
      <c r="L21975" s="77"/>
      <c r="M21975" s="77"/>
    </row>
    <row r="21976" ht="15.75" customHeight="1">
      <c r="A21976" s="79">
        <f t="shared" si="3"/>
        <v>63978</v>
      </c>
      <c r="H21976" s="77"/>
      <c r="I21976" s="77"/>
      <c r="J21976" s="77"/>
      <c r="K21976" s="77"/>
      <c r="L21976" s="77"/>
      <c r="M21976" s="77"/>
    </row>
    <row r="21977" ht="15.75" customHeight="1">
      <c r="A21977" s="79">
        <f t="shared" si="3"/>
        <v>63979</v>
      </c>
      <c r="H21977" s="77"/>
      <c r="I21977" s="77"/>
      <c r="J21977" s="77"/>
      <c r="K21977" s="77"/>
      <c r="L21977" s="77"/>
      <c r="M21977" s="77"/>
    </row>
    <row r="21978" ht="15.75" customHeight="1">
      <c r="A21978" s="79">
        <f t="shared" si="3"/>
        <v>63980</v>
      </c>
      <c r="H21978" s="77"/>
      <c r="I21978" s="77"/>
      <c r="J21978" s="77"/>
      <c r="K21978" s="77"/>
      <c r="L21978" s="77"/>
      <c r="M21978" s="77"/>
    </row>
    <row r="21979" ht="15.75" customHeight="1">
      <c r="A21979" s="79">
        <f t="shared" si="3"/>
        <v>63981</v>
      </c>
      <c r="H21979" s="77"/>
      <c r="I21979" s="77"/>
      <c r="J21979" s="77"/>
      <c r="K21979" s="77"/>
      <c r="L21979" s="77"/>
      <c r="M21979" s="77"/>
    </row>
    <row r="21980" ht="15.75" customHeight="1">
      <c r="A21980" s="79">
        <f t="shared" si="3"/>
        <v>63982</v>
      </c>
      <c r="H21980" s="77"/>
      <c r="I21980" s="77"/>
      <c r="J21980" s="77"/>
      <c r="K21980" s="77"/>
      <c r="L21980" s="77"/>
      <c r="M21980" s="77"/>
    </row>
    <row r="21981" ht="15.75" customHeight="1">
      <c r="A21981" s="79">
        <f t="shared" si="3"/>
        <v>63983</v>
      </c>
      <c r="H21981" s="77"/>
      <c r="I21981" s="77"/>
      <c r="J21981" s="77"/>
      <c r="K21981" s="77"/>
      <c r="L21981" s="77"/>
      <c r="M21981" s="77"/>
    </row>
    <row r="21982" ht="15.75" customHeight="1">
      <c r="A21982" s="79">
        <f t="shared" si="3"/>
        <v>63984</v>
      </c>
      <c r="H21982" s="77"/>
      <c r="I21982" s="77"/>
      <c r="J21982" s="77"/>
      <c r="K21982" s="77"/>
      <c r="L21982" s="77"/>
      <c r="M21982" s="77"/>
    </row>
    <row r="21983" ht="15.75" customHeight="1">
      <c r="A21983" s="79">
        <f t="shared" si="3"/>
        <v>63985</v>
      </c>
      <c r="H21983" s="77"/>
      <c r="I21983" s="77"/>
      <c r="J21983" s="77"/>
      <c r="K21983" s="77"/>
      <c r="L21983" s="77"/>
      <c r="M21983" s="77"/>
    </row>
    <row r="21984" ht="15.75" customHeight="1">
      <c r="A21984" s="79">
        <f t="shared" si="3"/>
        <v>63986</v>
      </c>
      <c r="H21984" s="77"/>
      <c r="I21984" s="77"/>
      <c r="J21984" s="77"/>
      <c r="K21984" s="77"/>
      <c r="L21984" s="77"/>
      <c r="M21984" s="77"/>
    </row>
    <row r="21985" ht="15.75" customHeight="1">
      <c r="A21985" s="79">
        <f t="shared" si="3"/>
        <v>63987</v>
      </c>
      <c r="H21985" s="77"/>
      <c r="I21985" s="77"/>
      <c r="J21985" s="77"/>
      <c r="K21985" s="77"/>
      <c r="L21985" s="77"/>
      <c r="M21985" s="77"/>
    </row>
    <row r="21986" ht="15.75" customHeight="1">
      <c r="A21986" s="79">
        <f t="shared" si="3"/>
        <v>63988</v>
      </c>
      <c r="H21986" s="77"/>
      <c r="I21986" s="77"/>
      <c r="J21986" s="77"/>
      <c r="K21986" s="77"/>
      <c r="L21986" s="77"/>
      <c r="M21986" s="77"/>
    </row>
    <row r="21987" ht="15.75" customHeight="1">
      <c r="A21987" s="79">
        <f t="shared" si="3"/>
        <v>63989</v>
      </c>
      <c r="H21987" s="77"/>
      <c r="I21987" s="77"/>
      <c r="J21987" s="77"/>
      <c r="K21987" s="77"/>
      <c r="L21987" s="77"/>
      <c r="M21987" s="77"/>
    </row>
    <row r="21988" ht="15.75" customHeight="1">
      <c r="A21988" s="79">
        <f t="shared" si="3"/>
        <v>63990</v>
      </c>
      <c r="H21988" s="77"/>
      <c r="I21988" s="77"/>
      <c r="J21988" s="77"/>
      <c r="K21988" s="77"/>
      <c r="L21988" s="77"/>
      <c r="M21988" s="77"/>
    </row>
    <row r="21989" ht="15.75" customHeight="1">
      <c r="A21989" s="79">
        <f t="shared" si="3"/>
        <v>63991</v>
      </c>
      <c r="H21989" s="77"/>
      <c r="I21989" s="77"/>
      <c r="J21989" s="77"/>
      <c r="K21989" s="77"/>
      <c r="L21989" s="77"/>
      <c r="M21989" s="77"/>
    </row>
    <row r="21990" ht="15.75" customHeight="1">
      <c r="A21990" s="79">
        <f t="shared" si="3"/>
        <v>63992</v>
      </c>
      <c r="H21990" s="77"/>
      <c r="I21990" s="77"/>
      <c r="J21990" s="77"/>
      <c r="K21990" s="77"/>
      <c r="L21990" s="77"/>
      <c r="M21990" s="77"/>
    </row>
    <row r="21991" ht="15.75" customHeight="1">
      <c r="A21991" s="79">
        <f t="shared" si="3"/>
        <v>63993</v>
      </c>
      <c r="H21991" s="77"/>
      <c r="I21991" s="77"/>
      <c r="J21991" s="77"/>
      <c r="K21991" s="77"/>
      <c r="L21991" s="77"/>
      <c r="M21991" s="77"/>
    </row>
    <row r="21992" ht="15.75" customHeight="1">
      <c r="A21992" s="79">
        <f t="shared" si="3"/>
        <v>63994</v>
      </c>
      <c r="H21992" s="77"/>
      <c r="I21992" s="77"/>
      <c r="J21992" s="77"/>
      <c r="K21992" s="77"/>
      <c r="L21992" s="77"/>
      <c r="M21992" s="77"/>
    </row>
    <row r="21993" ht="15.75" customHeight="1">
      <c r="A21993" s="79">
        <f t="shared" si="3"/>
        <v>63995</v>
      </c>
      <c r="H21993" s="77"/>
      <c r="I21993" s="77"/>
      <c r="J21993" s="77"/>
      <c r="K21993" s="77"/>
      <c r="L21993" s="77"/>
      <c r="M21993" s="77"/>
    </row>
    <row r="21994" ht="15.75" customHeight="1">
      <c r="A21994" s="79">
        <f t="shared" si="3"/>
        <v>63996</v>
      </c>
      <c r="H21994" s="77"/>
      <c r="I21994" s="77"/>
      <c r="J21994" s="77"/>
      <c r="K21994" s="77"/>
      <c r="L21994" s="77"/>
      <c r="M21994" s="77"/>
    </row>
    <row r="21995" ht="15.75" customHeight="1">
      <c r="A21995" s="79">
        <f t="shared" si="3"/>
        <v>63997</v>
      </c>
      <c r="H21995" s="77"/>
      <c r="I21995" s="77"/>
      <c r="J21995" s="77"/>
      <c r="K21995" s="77"/>
      <c r="L21995" s="77"/>
      <c r="M21995" s="77"/>
    </row>
    <row r="21996" ht="15.75" customHeight="1">
      <c r="A21996" s="79">
        <f t="shared" si="3"/>
        <v>63998</v>
      </c>
      <c r="H21996" s="77"/>
      <c r="I21996" s="77"/>
      <c r="J21996" s="77"/>
      <c r="K21996" s="77"/>
      <c r="L21996" s="77"/>
      <c r="M21996" s="77"/>
    </row>
    <row r="21997" ht="15.75" customHeight="1">
      <c r="A21997" s="79">
        <f t="shared" si="3"/>
        <v>63999</v>
      </c>
      <c r="H21997" s="77"/>
      <c r="I21997" s="77"/>
      <c r="J21997" s="77"/>
      <c r="K21997" s="77"/>
      <c r="L21997" s="77"/>
      <c r="M21997" s="77"/>
    </row>
    <row r="21998" ht="15.75" customHeight="1">
      <c r="A21998" s="79">
        <f t="shared" si="3"/>
        <v>64000</v>
      </c>
      <c r="H21998" s="77"/>
      <c r="I21998" s="77"/>
      <c r="J21998" s="77"/>
      <c r="K21998" s="77"/>
      <c r="L21998" s="77"/>
      <c r="M21998" s="77"/>
    </row>
    <row r="21999" ht="15.75" customHeight="1">
      <c r="A21999" s="79">
        <f t="shared" si="3"/>
        <v>64001</v>
      </c>
      <c r="H21999" s="77"/>
      <c r="I21999" s="77"/>
      <c r="J21999" s="77"/>
      <c r="K21999" s="77"/>
      <c r="L21999" s="77"/>
      <c r="M21999" s="77"/>
    </row>
    <row r="22000" ht="15.75" customHeight="1">
      <c r="A22000" s="79">
        <f t="shared" si="3"/>
        <v>64002</v>
      </c>
      <c r="H22000" s="77"/>
      <c r="I22000" s="77"/>
      <c r="J22000" s="77"/>
      <c r="K22000" s="77"/>
      <c r="L22000" s="77"/>
      <c r="M22000" s="77"/>
    </row>
    <row r="22001" ht="15.75" customHeight="1">
      <c r="A22001" s="79">
        <f t="shared" si="3"/>
        <v>64003</v>
      </c>
      <c r="H22001" s="77"/>
      <c r="I22001" s="77"/>
      <c r="J22001" s="77"/>
      <c r="K22001" s="77"/>
      <c r="L22001" s="77"/>
      <c r="M22001" s="77"/>
    </row>
    <row r="22002" ht="15.75" customHeight="1">
      <c r="A22002" s="79">
        <f t="shared" si="3"/>
        <v>64004</v>
      </c>
      <c r="H22002" s="77"/>
      <c r="I22002" s="77"/>
      <c r="J22002" s="77"/>
      <c r="K22002" s="77"/>
      <c r="L22002" s="77"/>
      <c r="M22002" s="77"/>
    </row>
    <row r="22003" ht="15.75" customHeight="1">
      <c r="A22003" s="79">
        <f t="shared" si="3"/>
        <v>64005</v>
      </c>
      <c r="H22003" s="77"/>
      <c r="I22003" s="77"/>
      <c r="J22003" s="77"/>
      <c r="K22003" s="77"/>
      <c r="L22003" s="77"/>
      <c r="M22003" s="77"/>
    </row>
    <row r="22004" ht="15.75" customHeight="1">
      <c r="A22004" s="79">
        <f t="shared" si="3"/>
        <v>64006</v>
      </c>
      <c r="H22004" s="77"/>
      <c r="I22004" s="77"/>
      <c r="J22004" s="77"/>
      <c r="K22004" s="77"/>
      <c r="L22004" s="77"/>
      <c r="M22004" s="77"/>
    </row>
    <row r="22005" ht="15.75" customHeight="1">
      <c r="A22005" s="79">
        <f t="shared" si="3"/>
        <v>64007</v>
      </c>
      <c r="H22005" s="77"/>
      <c r="I22005" s="77"/>
      <c r="J22005" s="77"/>
      <c r="K22005" s="77"/>
      <c r="L22005" s="77"/>
      <c r="M22005" s="77"/>
    </row>
    <row r="22006" ht="15.75" customHeight="1">
      <c r="A22006" s="79">
        <f t="shared" si="3"/>
        <v>64008</v>
      </c>
      <c r="H22006" s="77"/>
      <c r="I22006" s="77"/>
      <c r="J22006" s="77"/>
      <c r="K22006" s="77"/>
      <c r="L22006" s="77"/>
      <c r="M22006" s="77"/>
    </row>
    <row r="22007" ht="15.75" customHeight="1">
      <c r="A22007" s="79">
        <f t="shared" si="3"/>
        <v>64009</v>
      </c>
      <c r="H22007" s="77"/>
      <c r="I22007" s="77"/>
      <c r="J22007" s="77"/>
      <c r="K22007" s="77"/>
      <c r="L22007" s="77"/>
      <c r="M22007" s="77"/>
    </row>
    <row r="22008" ht="15.75" customHeight="1">
      <c r="A22008" s="79">
        <f t="shared" si="3"/>
        <v>64010</v>
      </c>
      <c r="H22008" s="77"/>
      <c r="I22008" s="77"/>
      <c r="J22008" s="77"/>
      <c r="K22008" s="77"/>
      <c r="L22008" s="77"/>
      <c r="M22008" s="77"/>
    </row>
    <row r="22009" ht="15.75" customHeight="1">
      <c r="A22009" s="79">
        <f t="shared" si="3"/>
        <v>64011</v>
      </c>
      <c r="H22009" s="77"/>
      <c r="I22009" s="77"/>
      <c r="J22009" s="77"/>
      <c r="K22009" s="77"/>
      <c r="L22009" s="77"/>
      <c r="M22009" s="77"/>
    </row>
    <row r="22010" ht="15.75" customHeight="1">
      <c r="A22010" s="79">
        <f t="shared" si="3"/>
        <v>64012</v>
      </c>
      <c r="H22010" s="77"/>
      <c r="I22010" s="77"/>
      <c r="J22010" s="77"/>
      <c r="K22010" s="77"/>
      <c r="L22010" s="77"/>
      <c r="M22010" s="77"/>
    </row>
    <row r="22011" ht="15.75" customHeight="1">
      <c r="A22011" s="79">
        <f t="shared" si="3"/>
        <v>64013</v>
      </c>
      <c r="H22011" s="77"/>
      <c r="I22011" s="77"/>
      <c r="J22011" s="77"/>
      <c r="K22011" s="77"/>
      <c r="L22011" s="77"/>
      <c r="M22011" s="77"/>
    </row>
    <row r="22012" ht="15.75" customHeight="1">
      <c r="A22012" s="79">
        <f t="shared" si="3"/>
        <v>64014</v>
      </c>
      <c r="H22012" s="77"/>
      <c r="I22012" s="77"/>
      <c r="J22012" s="77"/>
      <c r="K22012" s="77"/>
      <c r="L22012" s="77"/>
      <c r="M22012" s="77"/>
    </row>
    <row r="22013" ht="15.75" customHeight="1">
      <c r="A22013" s="79">
        <f t="shared" si="3"/>
        <v>64015</v>
      </c>
      <c r="H22013" s="77"/>
      <c r="I22013" s="77"/>
      <c r="J22013" s="77"/>
      <c r="K22013" s="77"/>
      <c r="L22013" s="77"/>
      <c r="M22013" s="77"/>
    </row>
    <row r="22014" ht="15.75" customHeight="1">
      <c r="A22014" s="79">
        <f t="shared" si="3"/>
        <v>64016</v>
      </c>
      <c r="H22014" s="77"/>
      <c r="I22014" s="77"/>
      <c r="J22014" s="77"/>
      <c r="K22014" s="77"/>
      <c r="L22014" s="77"/>
      <c r="M22014" s="77"/>
    </row>
    <row r="22015" ht="15.75" customHeight="1">
      <c r="A22015" s="79">
        <f t="shared" si="3"/>
        <v>64017</v>
      </c>
      <c r="H22015" s="77"/>
      <c r="I22015" s="77"/>
      <c r="J22015" s="77"/>
      <c r="K22015" s="77"/>
      <c r="L22015" s="77"/>
      <c r="M22015" s="77"/>
    </row>
    <row r="22016" ht="15.75" customHeight="1">
      <c r="A22016" s="79">
        <f t="shared" si="3"/>
        <v>64018</v>
      </c>
      <c r="H22016" s="77"/>
      <c r="I22016" s="77"/>
      <c r="J22016" s="77"/>
      <c r="K22016" s="77"/>
      <c r="L22016" s="77"/>
      <c r="M22016" s="77"/>
    </row>
    <row r="22017" ht="15.75" customHeight="1">
      <c r="A22017" s="79">
        <f t="shared" si="3"/>
        <v>64019</v>
      </c>
      <c r="H22017" s="77"/>
      <c r="I22017" s="77"/>
      <c r="J22017" s="77"/>
      <c r="K22017" s="77"/>
      <c r="L22017" s="77"/>
      <c r="M22017" s="77"/>
    </row>
    <row r="22018" ht="15.75" customHeight="1">
      <c r="A22018" s="79">
        <f t="shared" si="3"/>
        <v>64020</v>
      </c>
      <c r="H22018" s="77"/>
      <c r="I22018" s="77"/>
      <c r="J22018" s="77"/>
      <c r="K22018" s="77"/>
      <c r="L22018" s="77"/>
      <c r="M22018" s="77"/>
    </row>
    <row r="22019" ht="15.75" customHeight="1">
      <c r="A22019" s="79">
        <f t="shared" si="3"/>
        <v>64021</v>
      </c>
      <c r="H22019" s="77"/>
      <c r="I22019" s="77"/>
      <c r="J22019" s="77"/>
      <c r="K22019" s="77"/>
      <c r="L22019" s="77"/>
      <c r="M22019" s="77"/>
    </row>
    <row r="22020" ht="15.75" customHeight="1">
      <c r="A22020" s="79">
        <f t="shared" si="3"/>
        <v>64022</v>
      </c>
      <c r="H22020" s="77"/>
      <c r="I22020" s="77"/>
      <c r="J22020" s="77"/>
      <c r="K22020" s="77"/>
      <c r="L22020" s="77"/>
      <c r="M22020" s="77"/>
    </row>
    <row r="22021" ht="15.75" customHeight="1">
      <c r="A22021" s="79">
        <f t="shared" si="3"/>
        <v>64023</v>
      </c>
      <c r="H22021" s="77"/>
      <c r="I22021" s="77"/>
      <c r="J22021" s="77"/>
      <c r="K22021" s="77"/>
      <c r="L22021" s="77"/>
      <c r="M22021" s="77"/>
    </row>
    <row r="22022" ht="15.75" customHeight="1">
      <c r="A22022" s="79">
        <f t="shared" si="3"/>
        <v>64024</v>
      </c>
      <c r="H22022" s="77"/>
      <c r="I22022" s="77"/>
      <c r="J22022" s="77"/>
      <c r="K22022" s="77"/>
      <c r="L22022" s="77"/>
      <c r="M22022" s="77"/>
    </row>
    <row r="22023" ht="15.75" customHeight="1">
      <c r="A22023" s="79">
        <f t="shared" si="3"/>
        <v>64025</v>
      </c>
      <c r="H22023" s="77"/>
      <c r="I22023" s="77"/>
      <c r="J22023" s="77"/>
      <c r="K22023" s="77"/>
      <c r="L22023" s="77"/>
      <c r="M22023" s="77"/>
    </row>
    <row r="22024" ht="15.75" customHeight="1">
      <c r="A22024" s="79">
        <f t="shared" si="3"/>
        <v>64026</v>
      </c>
      <c r="H22024" s="77"/>
      <c r="I22024" s="77"/>
      <c r="J22024" s="77"/>
      <c r="K22024" s="77"/>
      <c r="L22024" s="77"/>
      <c r="M22024" s="77"/>
    </row>
    <row r="22025" ht="15.75" customHeight="1">
      <c r="A22025" s="79">
        <f t="shared" si="3"/>
        <v>64027</v>
      </c>
      <c r="H22025" s="77"/>
      <c r="I22025" s="77"/>
      <c r="J22025" s="77"/>
      <c r="K22025" s="77"/>
      <c r="L22025" s="77"/>
      <c r="M22025" s="77"/>
    </row>
    <row r="22026" ht="15.75" customHeight="1">
      <c r="A22026" s="79">
        <f t="shared" si="3"/>
        <v>64028</v>
      </c>
      <c r="H22026" s="77"/>
      <c r="I22026" s="77"/>
      <c r="J22026" s="77"/>
      <c r="K22026" s="77"/>
      <c r="L22026" s="77"/>
      <c r="M22026" s="77"/>
    </row>
    <row r="22027" ht="15.75" customHeight="1">
      <c r="A22027" s="79">
        <f t="shared" si="3"/>
        <v>64029</v>
      </c>
      <c r="H22027" s="77"/>
      <c r="I22027" s="77"/>
      <c r="J22027" s="77"/>
      <c r="K22027" s="77"/>
      <c r="L22027" s="77"/>
      <c r="M22027" s="77"/>
    </row>
    <row r="22028" ht="15.75" customHeight="1">
      <c r="A22028" s="79">
        <f t="shared" si="3"/>
        <v>64030</v>
      </c>
      <c r="H22028" s="77"/>
      <c r="I22028" s="77"/>
      <c r="J22028" s="77"/>
      <c r="K22028" s="77"/>
      <c r="L22028" s="77"/>
      <c r="M22028" s="77"/>
    </row>
    <row r="22029" ht="15.75" customHeight="1">
      <c r="A22029" s="79">
        <f t="shared" si="3"/>
        <v>64031</v>
      </c>
      <c r="H22029" s="77"/>
      <c r="I22029" s="77"/>
      <c r="J22029" s="77"/>
      <c r="K22029" s="77"/>
      <c r="L22029" s="77"/>
      <c r="M22029" s="77"/>
    </row>
    <row r="22030" ht="15.75" customHeight="1">
      <c r="A22030" s="79">
        <f t="shared" si="3"/>
        <v>64032</v>
      </c>
      <c r="H22030" s="77"/>
      <c r="I22030" s="77"/>
      <c r="J22030" s="77"/>
      <c r="K22030" s="77"/>
      <c r="L22030" s="77"/>
      <c r="M22030" s="77"/>
    </row>
    <row r="22031" ht="15.75" customHeight="1">
      <c r="A22031" s="79">
        <f t="shared" si="3"/>
        <v>64033</v>
      </c>
      <c r="H22031" s="77"/>
      <c r="I22031" s="77"/>
      <c r="J22031" s="77"/>
      <c r="K22031" s="77"/>
      <c r="L22031" s="77"/>
      <c r="M22031" s="77"/>
    </row>
    <row r="22032" ht="15.75" customHeight="1">
      <c r="A22032" s="79">
        <f t="shared" si="3"/>
        <v>64034</v>
      </c>
      <c r="H22032" s="77"/>
      <c r="I22032" s="77"/>
      <c r="J22032" s="77"/>
      <c r="K22032" s="77"/>
      <c r="L22032" s="77"/>
      <c r="M22032" s="77"/>
    </row>
    <row r="22033" ht="15.75" customHeight="1">
      <c r="A22033" s="79">
        <f t="shared" si="3"/>
        <v>64035</v>
      </c>
      <c r="H22033" s="77"/>
      <c r="I22033" s="77"/>
      <c r="J22033" s="77"/>
      <c r="K22033" s="77"/>
      <c r="L22033" s="77"/>
      <c r="M22033" s="77"/>
    </row>
    <row r="22034" ht="15.75" customHeight="1">
      <c r="A22034" s="79">
        <f t="shared" si="3"/>
        <v>64036</v>
      </c>
      <c r="H22034" s="77"/>
      <c r="I22034" s="77"/>
      <c r="J22034" s="77"/>
      <c r="K22034" s="77"/>
      <c r="L22034" s="77"/>
      <c r="M22034" s="77"/>
    </row>
    <row r="22035" ht="15.75" customHeight="1">
      <c r="A22035" s="79">
        <f t="shared" si="3"/>
        <v>64037</v>
      </c>
      <c r="H22035" s="77"/>
      <c r="I22035" s="77"/>
      <c r="J22035" s="77"/>
      <c r="K22035" s="77"/>
      <c r="L22035" s="77"/>
      <c r="M22035" s="77"/>
    </row>
    <row r="22036" ht="15.75" customHeight="1">
      <c r="A22036" s="79">
        <f t="shared" si="3"/>
        <v>64038</v>
      </c>
      <c r="H22036" s="77"/>
      <c r="I22036" s="77"/>
      <c r="J22036" s="77"/>
      <c r="K22036" s="77"/>
      <c r="L22036" s="77"/>
      <c r="M22036" s="77"/>
    </row>
    <row r="22037" ht="15.75" customHeight="1">
      <c r="A22037" s="79">
        <f t="shared" si="3"/>
        <v>64039</v>
      </c>
      <c r="H22037" s="77"/>
      <c r="I22037" s="77"/>
      <c r="J22037" s="77"/>
      <c r="K22037" s="77"/>
      <c r="L22037" s="77"/>
      <c r="M22037" s="77"/>
    </row>
    <row r="22038" ht="15.75" customHeight="1">
      <c r="A22038" s="79">
        <f t="shared" si="3"/>
        <v>64040</v>
      </c>
      <c r="H22038" s="77"/>
      <c r="I22038" s="77"/>
      <c r="J22038" s="77"/>
      <c r="K22038" s="77"/>
      <c r="L22038" s="77"/>
      <c r="M22038" s="77"/>
    </row>
    <row r="22039" ht="15.75" customHeight="1">
      <c r="A22039" s="79">
        <f t="shared" si="3"/>
        <v>64041</v>
      </c>
      <c r="H22039" s="77"/>
      <c r="I22039" s="77"/>
      <c r="J22039" s="77"/>
      <c r="K22039" s="77"/>
      <c r="L22039" s="77"/>
      <c r="M22039" s="77"/>
    </row>
    <row r="22040" ht="15.75" customHeight="1">
      <c r="A22040" s="79">
        <f t="shared" si="3"/>
        <v>64042</v>
      </c>
      <c r="H22040" s="77"/>
      <c r="I22040" s="77"/>
      <c r="J22040" s="77"/>
      <c r="K22040" s="77"/>
      <c r="L22040" s="77"/>
      <c r="M22040" s="77"/>
    </row>
    <row r="22041" ht="15.75" customHeight="1">
      <c r="A22041" s="79">
        <f t="shared" si="3"/>
        <v>64043</v>
      </c>
      <c r="H22041" s="77"/>
      <c r="I22041" s="77"/>
      <c r="J22041" s="77"/>
      <c r="K22041" s="77"/>
      <c r="L22041" s="77"/>
      <c r="M22041" s="77"/>
    </row>
    <row r="22042" ht="15.75" customHeight="1">
      <c r="A22042" s="79">
        <f t="shared" si="3"/>
        <v>64044</v>
      </c>
      <c r="H22042" s="77"/>
      <c r="I22042" s="77"/>
      <c r="J22042" s="77"/>
      <c r="K22042" s="77"/>
      <c r="L22042" s="77"/>
      <c r="M22042" s="77"/>
    </row>
    <row r="22043" ht="15.75" customHeight="1">
      <c r="A22043" s="79">
        <f t="shared" si="3"/>
        <v>64045</v>
      </c>
      <c r="H22043" s="77"/>
      <c r="I22043" s="77"/>
      <c r="J22043" s="77"/>
      <c r="K22043" s="77"/>
      <c r="L22043" s="77"/>
      <c r="M22043" s="77"/>
    </row>
    <row r="22044" ht="15.75" customHeight="1">
      <c r="A22044" s="79">
        <f t="shared" si="3"/>
        <v>64046</v>
      </c>
      <c r="H22044" s="77"/>
      <c r="I22044" s="77"/>
      <c r="J22044" s="77"/>
      <c r="K22044" s="77"/>
      <c r="L22044" s="77"/>
      <c r="M22044" s="77"/>
    </row>
    <row r="22045" ht="15.75" customHeight="1">
      <c r="A22045" s="79">
        <f t="shared" si="3"/>
        <v>64047</v>
      </c>
      <c r="H22045" s="77"/>
      <c r="I22045" s="77"/>
      <c r="J22045" s="77"/>
      <c r="K22045" s="77"/>
      <c r="L22045" s="77"/>
      <c r="M22045" s="77"/>
    </row>
    <row r="22046" ht="15.75" customHeight="1">
      <c r="A22046" s="79">
        <f t="shared" si="3"/>
        <v>64048</v>
      </c>
      <c r="H22046" s="77"/>
      <c r="I22046" s="77"/>
      <c r="J22046" s="77"/>
      <c r="K22046" s="77"/>
      <c r="L22046" s="77"/>
      <c r="M22046" s="77"/>
    </row>
    <row r="22047" ht="15.75" customHeight="1">
      <c r="A22047" s="79">
        <f t="shared" si="3"/>
        <v>64049</v>
      </c>
      <c r="H22047" s="77"/>
      <c r="I22047" s="77"/>
      <c r="J22047" s="77"/>
      <c r="K22047" s="77"/>
      <c r="L22047" s="77"/>
      <c r="M22047" s="77"/>
    </row>
    <row r="22048" ht="15.75" customHeight="1">
      <c r="A22048" s="79">
        <f t="shared" si="3"/>
        <v>64050</v>
      </c>
      <c r="H22048" s="77"/>
      <c r="I22048" s="77"/>
      <c r="J22048" s="77"/>
      <c r="K22048" s="77"/>
      <c r="L22048" s="77"/>
      <c r="M22048" s="77"/>
    </row>
    <row r="22049" ht="15.75" customHeight="1">
      <c r="A22049" s="79">
        <f t="shared" si="3"/>
        <v>64051</v>
      </c>
      <c r="H22049" s="77"/>
      <c r="I22049" s="77"/>
      <c r="J22049" s="77"/>
      <c r="K22049" s="77"/>
      <c r="L22049" s="77"/>
      <c r="M22049" s="77"/>
    </row>
    <row r="22050" ht="15.75" customHeight="1">
      <c r="A22050" s="79">
        <f t="shared" si="3"/>
        <v>64052</v>
      </c>
      <c r="H22050" s="77"/>
      <c r="I22050" s="77"/>
      <c r="J22050" s="77"/>
      <c r="K22050" s="77"/>
      <c r="L22050" s="77"/>
      <c r="M22050" s="77"/>
    </row>
    <row r="22051" ht="15.75" customHeight="1">
      <c r="A22051" s="79">
        <f t="shared" si="3"/>
        <v>64053</v>
      </c>
      <c r="H22051" s="77"/>
      <c r="I22051" s="77"/>
      <c r="J22051" s="77"/>
      <c r="K22051" s="77"/>
      <c r="L22051" s="77"/>
      <c r="M22051" s="77"/>
    </row>
    <row r="22052" ht="15.75" customHeight="1">
      <c r="A22052" s="79">
        <f t="shared" si="3"/>
        <v>64054</v>
      </c>
      <c r="H22052" s="77"/>
      <c r="I22052" s="77"/>
      <c r="J22052" s="77"/>
      <c r="K22052" s="77"/>
      <c r="L22052" s="77"/>
      <c r="M22052" s="77"/>
    </row>
    <row r="22053" ht="15.75" customHeight="1">
      <c r="A22053" s="79">
        <f t="shared" si="3"/>
        <v>64055</v>
      </c>
      <c r="H22053" s="77"/>
      <c r="I22053" s="77"/>
      <c r="J22053" s="77"/>
      <c r="K22053" s="77"/>
      <c r="L22053" s="77"/>
      <c r="M22053" s="77"/>
    </row>
    <row r="22054" ht="15.75" customHeight="1">
      <c r="A22054" s="79">
        <f t="shared" si="3"/>
        <v>64056</v>
      </c>
      <c r="H22054" s="77"/>
      <c r="I22054" s="77"/>
      <c r="J22054" s="77"/>
      <c r="K22054" s="77"/>
      <c r="L22054" s="77"/>
      <c r="M22054" s="77"/>
    </row>
    <row r="22055" ht="15.75" customHeight="1">
      <c r="A22055" s="79">
        <f t="shared" si="3"/>
        <v>64057</v>
      </c>
      <c r="H22055" s="77"/>
      <c r="I22055" s="77"/>
      <c r="J22055" s="77"/>
      <c r="K22055" s="77"/>
      <c r="L22055" s="77"/>
      <c r="M22055" s="77"/>
    </row>
    <row r="22056" ht="15.75" customHeight="1">
      <c r="A22056" s="79">
        <f t="shared" si="3"/>
        <v>64058</v>
      </c>
      <c r="H22056" s="77"/>
      <c r="I22056" s="77"/>
      <c r="J22056" s="77"/>
      <c r="K22056" s="77"/>
      <c r="L22056" s="77"/>
      <c r="M22056" s="77"/>
    </row>
    <row r="22057" ht="15.75" customHeight="1">
      <c r="A22057" s="79">
        <f t="shared" si="3"/>
        <v>64059</v>
      </c>
      <c r="H22057" s="77"/>
      <c r="I22057" s="77"/>
      <c r="J22057" s="77"/>
      <c r="K22057" s="77"/>
      <c r="L22057" s="77"/>
      <c r="M22057" s="77"/>
    </row>
    <row r="22058" ht="15.75" customHeight="1">
      <c r="A22058" s="79">
        <f t="shared" si="3"/>
        <v>64060</v>
      </c>
      <c r="H22058" s="77"/>
      <c r="I22058" s="77"/>
      <c r="J22058" s="77"/>
      <c r="K22058" s="77"/>
      <c r="L22058" s="77"/>
      <c r="M22058" s="77"/>
    </row>
    <row r="22059" ht="15.75" customHeight="1">
      <c r="A22059" s="79">
        <f t="shared" si="3"/>
        <v>64061</v>
      </c>
      <c r="H22059" s="77"/>
      <c r="I22059" s="77"/>
      <c r="J22059" s="77"/>
      <c r="K22059" s="77"/>
      <c r="L22059" s="77"/>
      <c r="M22059" s="77"/>
    </row>
    <row r="22060" ht="15.75" customHeight="1">
      <c r="A22060" s="79">
        <f t="shared" si="3"/>
        <v>64062</v>
      </c>
      <c r="H22060" s="77"/>
      <c r="I22060" s="77"/>
      <c r="J22060" s="77"/>
      <c r="K22060" s="77"/>
      <c r="L22060" s="77"/>
      <c r="M22060" s="77"/>
    </row>
    <row r="22061" ht="15.75" customHeight="1">
      <c r="A22061" s="79">
        <f t="shared" si="3"/>
        <v>64063</v>
      </c>
      <c r="H22061" s="77"/>
      <c r="I22061" s="77"/>
      <c r="J22061" s="77"/>
      <c r="K22061" s="77"/>
      <c r="L22061" s="77"/>
      <c r="M22061" s="77"/>
    </row>
    <row r="22062" ht="15.75" customHeight="1">
      <c r="A22062" s="79">
        <f t="shared" si="3"/>
        <v>64064</v>
      </c>
      <c r="H22062" s="77"/>
      <c r="I22062" s="77"/>
      <c r="J22062" s="77"/>
      <c r="K22062" s="77"/>
      <c r="L22062" s="77"/>
      <c r="M22062" s="77"/>
    </row>
    <row r="22063" ht="15.75" customHeight="1">
      <c r="A22063" s="79">
        <f t="shared" si="3"/>
        <v>64065</v>
      </c>
      <c r="H22063" s="77"/>
      <c r="I22063" s="77"/>
      <c r="J22063" s="77"/>
      <c r="K22063" s="77"/>
      <c r="L22063" s="77"/>
      <c r="M22063" s="77"/>
    </row>
    <row r="22064" ht="15.75" customHeight="1">
      <c r="A22064" s="79">
        <f t="shared" si="3"/>
        <v>64066</v>
      </c>
      <c r="H22064" s="77"/>
      <c r="I22064" s="77"/>
      <c r="J22064" s="77"/>
      <c r="K22064" s="77"/>
      <c r="L22064" s="77"/>
      <c r="M22064" s="77"/>
    </row>
    <row r="22065" ht="15.75" customHeight="1">
      <c r="A22065" s="79">
        <f t="shared" si="3"/>
        <v>64067</v>
      </c>
      <c r="H22065" s="77"/>
      <c r="I22065" s="77"/>
      <c r="J22065" s="77"/>
      <c r="K22065" s="77"/>
      <c r="L22065" s="77"/>
      <c r="M22065" s="77"/>
    </row>
    <row r="22066" ht="15.75" customHeight="1">
      <c r="A22066" s="79">
        <f t="shared" si="3"/>
        <v>64068</v>
      </c>
      <c r="H22066" s="77"/>
      <c r="I22066" s="77"/>
      <c r="J22066" s="77"/>
      <c r="K22066" s="77"/>
      <c r="L22066" s="77"/>
      <c r="M22066" s="77"/>
    </row>
    <row r="22067" ht="15.75" customHeight="1">
      <c r="A22067" s="79">
        <f t="shared" si="3"/>
        <v>64069</v>
      </c>
      <c r="H22067" s="77"/>
      <c r="I22067" s="77"/>
      <c r="J22067" s="77"/>
      <c r="K22067" s="77"/>
      <c r="L22067" s="77"/>
      <c r="M22067" s="77"/>
    </row>
    <row r="22068" ht="15.75" customHeight="1">
      <c r="A22068" s="79">
        <f t="shared" si="3"/>
        <v>64070</v>
      </c>
      <c r="H22068" s="77"/>
      <c r="I22068" s="77"/>
      <c r="J22068" s="77"/>
      <c r="K22068" s="77"/>
      <c r="L22068" s="77"/>
      <c r="M22068" s="77"/>
    </row>
    <row r="22069" ht="15.75" customHeight="1">
      <c r="A22069" s="79">
        <f t="shared" si="3"/>
        <v>64071</v>
      </c>
      <c r="H22069" s="77"/>
      <c r="I22069" s="77"/>
      <c r="J22069" s="77"/>
      <c r="K22069" s="77"/>
      <c r="L22069" s="77"/>
      <c r="M22069" s="77"/>
    </row>
    <row r="22070" ht="15.75" customHeight="1">
      <c r="A22070" s="79">
        <f t="shared" si="3"/>
        <v>64072</v>
      </c>
      <c r="H22070" s="77"/>
      <c r="I22070" s="77"/>
      <c r="J22070" s="77"/>
      <c r="K22070" s="77"/>
      <c r="L22070" s="77"/>
      <c r="M22070" s="77"/>
    </row>
    <row r="22071" ht="15.75" customHeight="1">
      <c r="A22071" s="79">
        <f t="shared" si="3"/>
        <v>64073</v>
      </c>
      <c r="H22071" s="77"/>
      <c r="I22071" s="77"/>
      <c r="J22071" s="77"/>
      <c r="K22071" s="77"/>
      <c r="L22071" s="77"/>
      <c r="M22071" s="77"/>
    </row>
    <row r="22072" ht="15.75" customHeight="1">
      <c r="A22072" s="79">
        <f t="shared" si="3"/>
        <v>64074</v>
      </c>
      <c r="H22072" s="77"/>
      <c r="I22072" s="77"/>
      <c r="J22072" s="77"/>
      <c r="K22072" s="77"/>
      <c r="L22072" s="77"/>
      <c r="M22072" s="77"/>
    </row>
    <row r="22073" ht="15.75" customHeight="1">
      <c r="A22073" s="79">
        <f t="shared" si="3"/>
        <v>64075</v>
      </c>
      <c r="H22073" s="77"/>
      <c r="I22073" s="77"/>
      <c r="J22073" s="77"/>
      <c r="K22073" s="77"/>
      <c r="L22073" s="77"/>
      <c r="M22073" s="77"/>
    </row>
    <row r="22074" ht="15.75" customHeight="1">
      <c r="A22074" s="79">
        <f t="shared" si="3"/>
        <v>64076</v>
      </c>
      <c r="H22074" s="77"/>
      <c r="I22074" s="77"/>
      <c r="J22074" s="77"/>
      <c r="K22074" s="77"/>
      <c r="L22074" s="77"/>
      <c r="M22074" s="77"/>
    </row>
    <row r="22075" ht="15.75" customHeight="1">
      <c r="A22075" s="79">
        <f t="shared" si="3"/>
        <v>64077</v>
      </c>
      <c r="H22075" s="77"/>
      <c r="I22075" s="77"/>
      <c r="J22075" s="77"/>
      <c r="K22075" s="77"/>
      <c r="L22075" s="77"/>
      <c r="M22075" s="77"/>
    </row>
    <row r="22076" ht="15.75" customHeight="1">
      <c r="A22076" s="79">
        <f t="shared" si="3"/>
        <v>64078</v>
      </c>
      <c r="H22076" s="77"/>
      <c r="I22076" s="77"/>
      <c r="J22076" s="77"/>
      <c r="K22076" s="77"/>
      <c r="L22076" s="77"/>
      <c r="M22076" s="77"/>
    </row>
    <row r="22077" ht="15.75" customHeight="1">
      <c r="A22077" s="79">
        <f t="shared" si="3"/>
        <v>64079</v>
      </c>
      <c r="H22077" s="77"/>
      <c r="I22077" s="77"/>
      <c r="J22077" s="77"/>
      <c r="K22077" s="77"/>
      <c r="L22077" s="77"/>
      <c r="M22077" s="77"/>
    </row>
    <row r="22078" ht="15.75" customHeight="1">
      <c r="A22078" s="79">
        <f t="shared" si="3"/>
        <v>64080</v>
      </c>
      <c r="H22078" s="77"/>
      <c r="I22078" s="77"/>
      <c r="J22078" s="77"/>
      <c r="K22078" s="77"/>
      <c r="L22078" s="77"/>
      <c r="M22078" s="77"/>
    </row>
    <row r="22079" ht="15.75" customHeight="1">
      <c r="A22079" s="79">
        <f t="shared" si="3"/>
        <v>64081</v>
      </c>
      <c r="H22079" s="77"/>
      <c r="I22079" s="77"/>
      <c r="J22079" s="77"/>
      <c r="K22079" s="77"/>
      <c r="L22079" s="77"/>
      <c r="M22079" s="77"/>
    </row>
    <row r="22080" ht="15.75" customHeight="1">
      <c r="A22080" s="79">
        <f t="shared" si="3"/>
        <v>64082</v>
      </c>
      <c r="H22080" s="77"/>
      <c r="I22080" s="77"/>
      <c r="J22080" s="77"/>
      <c r="K22080" s="77"/>
      <c r="L22080" s="77"/>
      <c r="M22080" s="77"/>
    </row>
    <row r="22081" ht="15.75" customHeight="1">
      <c r="A22081" s="79">
        <f t="shared" si="3"/>
        <v>64083</v>
      </c>
      <c r="H22081" s="77"/>
      <c r="I22081" s="77"/>
      <c r="J22081" s="77"/>
      <c r="K22081" s="77"/>
      <c r="L22081" s="77"/>
      <c r="M22081" s="77"/>
    </row>
    <row r="22082" ht="15.75" customHeight="1">
      <c r="A22082" s="79">
        <f t="shared" si="3"/>
        <v>64084</v>
      </c>
      <c r="H22082" s="77"/>
      <c r="I22082" s="77"/>
      <c r="J22082" s="77"/>
      <c r="K22082" s="77"/>
      <c r="L22082" s="77"/>
      <c r="M22082" s="77"/>
    </row>
    <row r="22083" ht="15.75" customHeight="1">
      <c r="A22083" s="79">
        <f t="shared" si="3"/>
        <v>64085</v>
      </c>
      <c r="H22083" s="77"/>
      <c r="I22083" s="77"/>
      <c r="J22083" s="77"/>
      <c r="K22083" s="77"/>
      <c r="L22083" s="77"/>
      <c r="M22083" s="77"/>
    </row>
    <row r="22084" ht="15.75" customHeight="1">
      <c r="A22084" s="79">
        <f t="shared" si="3"/>
        <v>64086</v>
      </c>
      <c r="H22084" s="77"/>
      <c r="I22084" s="77"/>
      <c r="J22084" s="77"/>
      <c r="K22084" s="77"/>
      <c r="L22084" s="77"/>
      <c r="M22084" s="77"/>
    </row>
    <row r="22085" ht="15.75" customHeight="1">
      <c r="A22085" s="79">
        <f t="shared" si="3"/>
        <v>64087</v>
      </c>
      <c r="H22085" s="77"/>
      <c r="I22085" s="77"/>
      <c r="J22085" s="77"/>
      <c r="K22085" s="77"/>
      <c r="L22085" s="77"/>
      <c r="M22085" s="77"/>
    </row>
    <row r="22086" ht="15.75" customHeight="1">
      <c r="A22086" s="79">
        <f t="shared" si="3"/>
        <v>64088</v>
      </c>
      <c r="H22086" s="77"/>
      <c r="I22086" s="77"/>
      <c r="J22086" s="77"/>
      <c r="K22086" s="77"/>
      <c r="L22086" s="77"/>
      <c r="M22086" s="77"/>
    </row>
    <row r="22087" ht="15.75" customHeight="1">
      <c r="A22087" s="79">
        <f t="shared" si="3"/>
        <v>64089</v>
      </c>
      <c r="H22087" s="77"/>
      <c r="I22087" s="77"/>
      <c r="J22087" s="77"/>
      <c r="K22087" s="77"/>
      <c r="L22087" s="77"/>
      <c r="M22087" s="77"/>
    </row>
    <row r="22088" ht="15.75" customHeight="1">
      <c r="A22088" s="79">
        <f t="shared" si="3"/>
        <v>64090</v>
      </c>
      <c r="H22088" s="77"/>
      <c r="I22088" s="77"/>
      <c r="J22088" s="77"/>
      <c r="K22088" s="77"/>
      <c r="L22088" s="77"/>
      <c r="M22088" s="77"/>
    </row>
    <row r="22089" ht="15.75" customHeight="1">
      <c r="A22089" s="79">
        <f t="shared" si="3"/>
        <v>64091</v>
      </c>
      <c r="H22089" s="77"/>
      <c r="I22089" s="77"/>
      <c r="J22089" s="77"/>
      <c r="K22089" s="77"/>
      <c r="L22089" s="77"/>
      <c r="M22089" s="77"/>
    </row>
    <row r="22090" ht="15.75" customHeight="1">
      <c r="A22090" s="79">
        <f t="shared" si="3"/>
        <v>64092</v>
      </c>
      <c r="H22090" s="77"/>
      <c r="I22090" s="77"/>
      <c r="J22090" s="77"/>
      <c r="K22090" s="77"/>
      <c r="L22090" s="77"/>
      <c r="M22090" s="77"/>
    </row>
    <row r="22091" ht="15.75" customHeight="1">
      <c r="A22091" s="79">
        <f t="shared" si="3"/>
        <v>64093</v>
      </c>
      <c r="H22091" s="77"/>
      <c r="I22091" s="77"/>
      <c r="J22091" s="77"/>
      <c r="K22091" s="77"/>
      <c r="L22091" s="77"/>
      <c r="M22091" s="77"/>
    </row>
    <row r="22092" ht="15.75" customHeight="1">
      <c r="A22092" s="79">
        <f t="shared" si="3"/>
        <v>64094</v>
      </c>
      <c r="H22092" s="77"/>
      <c r="I22092" s="77"/>
      <c r="J22092" s="77"/>
      <c r="K22092" s="77"/>
      <c r="L22092" s="77"/>
      <c r="M22092" s="77"/>
    </row>
    <row r="22093" ht="15.75" customHeight="1">
      <c r="A22093" s="79">
        <f t="shared" si="3"/>
        <v>64095</v>
      </c>
      <c r="H22093" s="77"/>
      <c r="I22093" s="77"/>
      <c r="J22093" s="77"/>
      <c r="K22093" s="77"/>
      <c r="L22093" s="77"/>
      <c r="M22093" s="77"/>
    </row>
    <row r="22094" ht="15.75" customHeight="1">
      <c r="A22094" s="79">
        <f t="shared" si="3"/>
        <v>64096</v>
      </c>
      <c r="H22094" s="77"/>
      <c r="I22094" s="77"/>
      <c r="J22094" s="77"/>
      <c r="K22094" s="77"/>
      <c r="L22094" s="77"/>
      <c r="M22094" s="77"/>
    </row>
    <row r="22095" ht="15.75" customHeight="1">
      <c r="A22095" s="79">
        <f t="shared" si="3"/>
        <v>64097</v>
      </c>
      <c r="H22095" s="77"/>
      <c r="I22095" s="77"/>
      <c r="J22095" s="77"/>
      <c r="K22095" s="77"/>
      <c r="L22095" s="77"/>
      <c r="M22095" s="77"/>
    </row>
    <row r="22096" ht="15.75" customHeight="1">
      <c r="A22096" s="79">
        <f t="shared" si="3"/>
        <v>64098</v>
      </c>
      <c r="H22096" s="77"/>
      <c r="I22096" s="77"/>
      <c r="J22096" s="77"/>
      <c r="K22096" s="77"/>
      <c r="L22096" s="77"/>
      <c r="M22096" s="77"/>
    </row>
    <row r="22097" ht="15.75" customHeight="1">
      <c r="A22097" s="79">
        <f t="shared" si="3"/>
        <v>64099</v>
      </c>
      <c r="H22097" s="77"/>
      <c r="I22097" s="77"/>
      <c r="J22097" s="77"/>
      <c r="K22097" s="77"/>
      <c r="L22097" s="77"/>
      <c r="M22097" s="77"/>
    </row>
    <row r="22098" ht="15.75" customHeight="1">
      <c r="A22098" s="79">
        <f t="shared" si="3"/>
        <v>64100</v>
      </c>
      <c r="H22098" s="77"/>
      <c r="I22098" s="77"/>
      <c r="J22098" s="77"/>
      <c r="K22098" s="77"/>
      <c r="L22098" s="77"/>
      <c r="M22098" s="77"/>
    </row>
    <row r="22099" ht="15.75" customHeight="1">
      <c r="A22099" s="79">
        <f t="shared" si="3"/>
        <v>64101</v>
      </c>
      <c r="H22099" s="77"/>
      <c r="I22099" s="77"/>
      <c r="J22099" s="77"/>
      <c r="K22099" s="77"/>
      <c r="L22099" s="77"/>
      <c r="M22099" s="77"/>
    </row>
    <row r="22100" ht="15.75" customHeight="1">
      <c r="A22100" s="79">
        <f t="shared" si="3"/>
        <v>64102</v>
      </c>
      <c r="H22100" s="77"/>
      <c r="I22100" s="77"/>
      <c r="J22100" s="77"/>
      <c r="K22100" s="77"/>
      <c r="L22100" s="77"/>
      <c r="M22100" s="77"/>
    </row>
    <row r="22101" ht="15.75" customHeight="1">
      <c r="A22101" s="79">
        <f t="shared" si="3"/>
        <v>64103</v>
      </c>
      <c r="H22101" s="77"/>
      <c r="I22101" s="77"/>
      <c r="J22101" s="77"/>
      <c r="K22101" s="77"/>
      <c r="L22101" s="77"/>
      <c r="M22101" s="77"/>
    </row>
    <row r="22102" ht="15.75" customHeight="1">
      <c r="A22102" s="79">
        <f t="shared" si="3"/>
        <v>64104</v>
      </c>
      <c r="H22102" s="77"/>
      <c r="I22102" s="77"/>
      <c r="J22102" s="77"/>
      <c r="K22102" s="77"/>
      <c r="L22102" s="77"/>
      <c r="M22102" s="77"/>
    </row>
    <row r="22103" ht="15.75" customHeight="1">
      <c r="A22103" s="79">
        <f t="shared" si="3"/>
        <v>64105</v>
      </c>
      <c r="H22103" s="77"/>
      <c r="I22103" s="77"/>
      <c r="J22103" s="77"/>
      <c r="K22103" s="77"/>
      <c r="L22103" s="77"/>
      <c r="M22103" s="77"/>
    </row>
    <row r="22104" ht="15.75" customHeight="1">
      <c r="A22104" s="79">
        <f t="shared" si="3"/>
        <v>64106</v>
      </c>
      <c r="H22104" s="77"/>
      <c r="I22104" s="77"/>
      <c r="J22104" s="77"/>
      <c r="K22104" s="77"/>
      <c r="L22104" s="77"/>
      <c r="M22104" s="77"/>
    </row>
    <row r="22105" ht="15.75" customHeight="1">
      <c r="A22105" s="79">
        <f t="shared" si="3"/>
        <v>64107</v>
      </c>
      <c r="H22105" s="77"/>
      <c r="I22105" s="77"/>
      <c r="J22105" s="77"/>
      <c r="K22105" s="77"/>
      <c r="L22105" s="77"/>
      <c r="M22105" s="77"/>
    </row>
    <row r="22106" ht="15.75" customHeight="1">
      <c r="A22106" s="79">
        <f t="shared" si="3"/>
        <v>64108</v>
      </c>
      <c r="H22106" s="77"/>
      <c r="I22106" s="77"/>
      <c r="J22106" s="77"/>
      <c r="K22106" s="77"/>
      <c r="L22106" s="77"/>
      <c r="M22106" s="77"/>
    </row>
    <row r="22107" ht="15.75" customHeight="1">
      <c r="A22107" s="79">
        <f t="shared" si="3"/>
        <v>64109</v>
      </c>
      <c r="H22107" s="77"/>
      <c r="I22107" s="77"/>
      <c r="J22107" s="77"/>
      <c r="K22107" s="77"/>
      <c r="L22107" s="77"/>
      <c r="M22107" s="77"/>
    </row>
    <row r="22108" ht="15.75" customHeight="1">
      <c r="A22108" s="79">
        <f t="shared" si="3"/>
        <v>64110</v>
      </c>
      <c r="H22108" s="77"/>
      <c r="I22108" s="77"/>
      <c r="J22108" s="77"/>
      <c r="K22108" s="77"/>
      <c r="L22108" s="77"/>
      <c r="M22108" s="77"/>
    </row>
    <row r="22109" ht="15.75" customHeight="1">
      <c r="A22109" s="79">
        <f t="shared" si="3"/>
        <v>64111</v>
      </c>
      <c r="H22109" s="77"/>
      <c r="I22109" s="77"/>
      <c r="J22109" s="77"/>
      <c r="K22109" s="77"/>
      <c r="L22109" s="77"/>
      <c r="M22109" s="77"/>
    </row>
    <row r="22110" ht="15.75" customHeight="1">
      <c r="A22110" s="79">
        <f t="shared" si="3"/>
        <v>64112</v>
      </c>
      <c r="H22110" s="77"/>
      <c r="I22110" s="77"/>
      <c r="J22110" s="77"/>
      <c r="K22110" s="77"/>
      <c r="L22110" s="77"/>
      <c r="M22110" s="77"/>
    </row>
    <row r="22111" ht="15.75" customHeight="1">
      <c r="A22111" s="79">
        <f t="shared" si="3"/>
        <v>64113</v>
      </c>
      <c r="H22111" s="77"/>
      <c r="I22111" s="77"/>
      <c r="J22111" s="77"/>
      <c r="K22111" s="77"/>
      <c r="L22111" s="77"/>
      <c r="M22111" s="77"/>
    </row>
    <row r="22112" ht="15.75" customHeight="1">
      <c r="A22112" s="79">
        <f t="shared" si="3"/>
        <v>64114</v>
      </c>
      <c r="H22112" s="77"/>
      <c r="I22112" s="77"/>
      <c r="J22112" s="77"/>
      <c r="K22112" s="77"/>
      <c r="L22112" s="77"/>
      <c r="M22112" s="77"/>
    </row>
    <row r="22113" ht="15.75" customHeight="1">
      <c r="A22113" s="79">
        <f t="shared" si="3"/>
        <v>64115</v>
      </c>
      <c r="H22113" s="77"/>
      <c r="I22113" s="77"/>
      <c r="J22113" s="77"/>
      <c r="K22113" s="77"/>
      <c r="L22113" s="77"/>
      <c r="M22113" s="77"/>
    </row>
    <row r="22114" ht="15.75" customHeight="1">
      <c r="A22114" s="79">
        <f t="shared" si="3"/>
        <v>64116</v>
      </c>
      <c r="H22114" s="77"/>
      <c r="I22114" s="77"/>
      <c r="J22114" s="77"/>
      <c r="K22114" s="77"/>
      <c r="L22114" s="77"/>
      <c r="M22114" s="77"/>
    </row>
    <row r="22115" ht="15.75" customHeight="1">
      <c r="A22115" s="79">
        <f t="shared" si="3"/>
        <v>64117</v>
      </c>
      <c r="H22115" s="77"/>
      <c r="I22115" s="77"/>
      <c r="J22115" s="77"/>
      <c r="K22115" s="77"/>
      <c r="L22115" s="77"/>
      <c r="M22115" s="77"/>
    </row>
    <row r="22116" ht="15.75" customHeight="1">
      <c r="A22116" s="79">
        <f t="shared" si="3"/>
        <v>64118</v>
      </c>
      <c r="H22116" s="77"/>
      <c r="I22116" s="77"/>
      <c r="J22116" s="77"/>
      <c r="K22116" s="77"/>
      <c r="L22116" s="77"/>
      <c r="M22116" s="77"/>
    </row>
    <row r="22117" ht="15.75" customHeight="1">
      <c r="A22117" s="79">
        <f t="shared" si="3"/>
        <v>64119</v>
      </c>
      <c r="H22117" s="77"/>
      <c r="I22117" s="77"/>
      <c r="J22117" s="77"/>
      <c r="K22117" s="77"/>
      <c r="L22117" s="77"/>
      <c r="M22117" s="77"/>
    </row>
    <row r="22118" ht="15.75" customHeight="1">
      <c r="A22118" s="79">
        <f t="shared" si="3"/>
        <v>64120</v>
      </c>
      <c r="H22118" s="77"/>
      <c r="I22118" s="77"/>
      <c r="J22118" s="77"/>
      <c r="K22118" s="77"/>
      <c r="L22118" s="77"/>
      <c r="M22118" s="77"/>
    </row>
    <row r="22119" ht="15.75" customHeight="1">
      <c r="A22119" s="79">
        <f t="shared" si="3"/>
        <v>64121</v>
      </c>
      <c r="H22119" s="77"/>
      <c r="I22119" s="77"/>
      <c r="J22119" s="77"/>
      <c r="K22119" s="77"/>
      <c r="L22119" s="77"/>
      <c r="M22119" s="77"/>
    </row>
    <row r="22120" ht="15.75" customHeight="1">
      <c r="A22120" s="79">
        <f t="shared" si="3"/>
        <v>64122</v>
      </c>
      <c r="H22120" s="77"/>
      <c r="I22120" s="77"/>
      <c r="J22120" s="77"/>
      <c r="K22120" s="77"/>
      <c r="L22120" s="77"/>
      <c r="M22120" s="77"/>
    </row>
    <row r="22121" ht="15.75" customHeight="1">
      <c r="A22121" s="79">
        <f t="shared" si="3"/>
        <v>64123</v>
      </c>
      <c r="H22121" s="77"/>
      <c r="I22121" s="77"/>
      <c r="J22121" s="77"/>
      <c r="K22121" s="77"/>
      <c r="L22121" s="77"/>
      <c r="M22121" s="77"/>
    </row>
    <row r="22122" ht="15.75" customHeight="1">
      <c r="A22122" s="79">
        <f t="shared" si="3"/>
        <v>64124</v>
      </c>
      <c r="H22122" s="77"/>
      <c r="I22122" s="77"/>
      <c r="J22122" s="77"/>
      <c r="K22122" s="77"/>
      <c r="L22122" s="77"/>
      <c r="M22122" s="77"/>
    </row>
    <row r="22123" ht="15.75" customHeight="1">
      <c r="A22123" s="79">
        <f t="shared" si="3"/>
        <v>64125</v>
      </c>
      <c r="H22123" s="77"/>
      <c r="I22123" s="77"/>
      <c r="J22123" s="77"/>
      <c r="K22123" s="77"/>
      <c r="L22123" s="77"/>
      <c r="M22123" s="77"/>
    </row>
    <row r="22124" ht="15.75" customHeight="1">
      <c r="A22124" s="79">
        <f t="shared" si="3"/>
        <v>64126</v>
      </c>
      <c r="H22124" s="77"/>
      <c r="I22124" s="77"/>
      <c r="J22124" s="77"/>
      <c r="K22124" s="77"/>
      <c r="L22124" s="77"/>
      <c r="M22124" s="77"/>
    </row>
    <row r="22125" ht="15.75" customHeight="1">
      <c r="A22125" s="79">
        <f t="shared" si="3"/>
        <v>64127</v>
      </c>
      <c r="H22125" s="77"/>
      <c r="I22125" s="77"/>
      <c r="J22125" s="77"/>
      <c r="K22125" s="77"/>
      <c r="L22125" s="77"/>
      <c r="M22125" s="77"/>
    </row>
    <row r="22126" ht="15.75" customHeight="1">
      <c r="A22126" s="79">
        <f t="shared" si="3"/>
        <v>64128</v>
      </c>
      <c r="H22126" s="77"/>
      <c r="I22126" s="77"/>
      <c r="J22126" s="77"/>
      <c r="K22126" s="77"/>
      <c r="L22126" s="77"/>
      <c r="M22126" s="77"/>
    </row>
    <row r="22127" ht="15.75" customHeight="1">
      <c r="A22127" s="79">
        <f t="shared" si="3"/>
        <v>64129</v>
      </c>
      <c r="H22127" s="77"/>
      <c r="I22127" s="77"/>
      <c r="J22127" s="77"/>
      <c r="K22127" s="77"/>
      <c r="L22127" s="77"/>
      <c r="M22127" s="77"/>
    </row>
    <row r="22128" ht="15.75" customHeight="1">
      <c r="A22128" s="79">
        <f t="shared" si="3"/>
        <v>64130</v>
      </c>
      <c r="H22128" s="77"/>
      <c r="I22128" s="77"/>
      <c r="J22128" s="77"/>
      <c r="K22128" s="77"/>
      <c r="L22128" s="77"/>
      <c r="M22128" s="77"/>
    </row>
    <row r="22129" ht="15.75" customHeight="1">
      <c r="A22129" s="79">
        <f t="shared" si="3"/>
        <v>64131</v>
      </c>
      <c r="H22129" s="77"/>
      <c r="I22129" s="77"/>
      <c r="J22129" s="77"/>
      <c r="K22129" s="77"/>
      <c r="L22129" s="77"/>
      <c r="M22129" s="77"/>
    </row>
    <row r="22130" ht="15.75" customHeight="1">
      <c r="A22130" s="79">
        <f t="shared" si="3"/>
        <v>64132</v>
      </c>
      <c r="H22130" s="77"/>
      <c r="I22130" s="77"/>
      <c r="J22130" s="77"/>
      <c r="K22130" s="77"/>
      <c r="L22130" s="77"/>
      <c r="M22130" s="77"/>
    </row>
    <row r="22131" ht="15.75" customHeight="1">
      <c r="A22131" s="79">
        <f t="shared" si="3"/>
        <v>64133</v>
      </c>
      <c r="H22131" s="77"/>
      <c r="I22131" s="77"/>
      <c r="J22131" s="77"/>
      <c r="K22131" s="77"/>
      <c r="L22131" s="77"/>
      <c r="M22131" s="77"/>
    </row>
    <row r="22132" ht="15.75" customHeight="1">
      <c r="A22132" s="79">
        <f t="shared" si="3"/>
        <v>64134</v>
      </c>
      <c r="H22132" s="77"/>
      <c r="I22132" s="77"/>
      <c r="J22132" s="77"/>
      <c r="K22132" s="77"/>
      <c r="L22132" s="77"/>
      <c r="M22132" s="77"/>
    </row>
    <row r="22133" ht="15.75" customHeight="1">
      <c r="A22133" s="79">
        <f t="shared" si="3"/>
        <v>64135</v>
      </c>
      <c r="H22133" s="77"/>
      <c r="I22133" s="77"/>
      <c r="J22133" s="77"/>
      <c r="K22133" s="77"/>
      <c r="L22133" s="77"/>
      <c r="M22133" s="77"/>
    </row>
    <row r="22134" ht="15.75" customHeight="1">
      <c r="A22134" s="79">
        <f t="shared" si="3"/>
        <v>64136</v>
      </c>
      <c r="H22134" s="77"/>
      <c r="I22134" s="77"/>
      <c r="J22134" s="77"/>
      <c r="K22134" s="77"/>
      <c r="L22134" s="77"/>
      <c r="M22134" s="77"/>
    </row>
    <row r="22135" ht="15.75" customHeight="1">
      <c r="A22135" s="79">
        <f t="shared" si="3"/>
        <v>64137</v>
      </c>
      <c r="H22135" s="77"/>
      <c r="I22135" s="77"/>
      <c r="J22135" s="77"/>
      <c r="K22135" s="77"/>
      <c r="L22135" s="77"/>
      <c r="M22135" s="77"/>
    </row>
    <row r="22136" ht="15.75" customHeight="1">
      <c r="A22136" s="79">
        <f t="shared" si="3"/>
        <v>64138</v>
      </c>
      <c r="H22136" s="77"/>
      <c r="I22136" s="77"/>
      <c r="J22136" s="77"/>
      <c r="K22136" s="77"/>
      <c r="L22136" s="77"/>
      <c r="M22136" s="77"/>
    </row>
    <row r="22137" ht="15.75" customHeight="1">
      <c r="A22137" s="79">
        <f t="shared" si="3"/>
        <v>64139</v>
      </c>
      <c r="H22137" s="77"/>
      <c r="I22137" s="77"/>
      <c r="J22137" s="77"/>
      <c r="K22137" s="77"/>
      <c r="L22137" s="77"/>
      <c r="M22137" s="77"/>
    </row>
    <row r="22138" ht="15.75" customHeight="1">
      <c r="A22138" s="79">
        <f t="shared" si="3"/>
        <v>64140</v>
      </c>
      <c r="H22138" s="77"/>
      <c r="I22138" s="77"/>
      <c r="J22138" s="77"/>
      <c r="K22138" s="77"/>
      <c r="L22138" s="77"/>
      <c r="M22138" s="77"/>
    </row>
    <row r="22139" ht="15.75" customHeight="1">
      <c r="A22139" s="79">
        <f t="shared" si="3"/>
        <v>64141</v>
      </c>
      <c r="H22139" s="77"/>
      <c r="I22139" s="77"/>
      <c r="J22139" s="77"/>
      <c r="K22139" s="77"/>
      <c r="L22139" s="77"/>
      <c r="M22139" s="77"/>
    </row>
    <row r="22140" ht="15.75" customHeight="1">
      <c r="A22140" s="79">
        <f t="shared" si="3"/>
        <v>64142</v>
      </c>
      <c r="H22140" s="77"/>
      <c r="I22140" s="77"/>
      <c r="J22140" s="77"/>
      <c r="K22140" s="77"/>
      <c r="L22140" s="77"/>
      <c r="M22140" s="77"/>
    </row>
    <row r="22141" ht="15.75" customHeight="1">
      <c r="A22141" s="79">
        <f t="shared" si="3"/>
        <v>64143</v>
      </c>
      <c r="H22141" s="77"/>
      <c r="I22141" s="77"/>
      <c r="J22141" s="77"/>
      <c r="K22141" s="77"/>
      <c r="L22141" s="77"/>
      <c r="M22141" s="77"/>
    </row>
    <row r="22142" ht="15.75" customHeight="1">
      <c r="A22142" s="79">
        <f t="shared" si="3"/>
        <v>64144</v>
      </c>
      <c r="H22142" s="77"/>
      <c r="I22142" s="77"/>
      <c r="J22142" s="77"/>
      <c r="K22142" s="77"/>
      <c r="L22142" s="77"/>
      <c r="M22142" s="77"/>
    </row>
    <row r="22143" ht="15.75" customHeight="1">
      <c r="A22143" s="79">
        <f t="shared" si="3"/>
        <v>64145</v>
      </c>
      <c r="H22143" s="77"/>
      <c r="I22143" s="77"/>
      <c r="J22143" s="77"/>
      <c r="K22143" s="77"/>
      <c r="L22143" s="77"/>
      <c r="M22143" s="77"/>
    </row>
    <row r="22144" ht="15.75" customHeight="1">
      <c r="A22144" s="79">
        <f t="shared" si="3"/>
        <v>64146</v>
      </c>
      <c r="H22144" s="77"/>
      <c r="I22144" s="77"/>
      <c r="J22144" s="77"/>
      <c r="K22144" s="77"/>
      <c r="L22144" s="77"/>
      <c r="M22144" s="77"/>
    </row>
    <row r="22145" ht="15.75" customHeight="1">
      <c r="A22145" s="79">
        <f t="shared" si="3"/>
        <v>64147</v>
      </c>
      <c r="H22145" s="77"/>
      <c r="I22145" s="77"/>
      <c r="J22145" s="77"/>
      <c r="K22145" s="77"/>
      <c r="L22145" s="77"/>
      <c r="M22145" s="77"/>
    </row>
    <row r="22146" ht="15.75" customHeight="1">
      <c r="A22146" s="79">
        <f t="shared" si="3"/>
        <v>64148</v>
      </c>
      <c r="H22146" s="77"/>
      <c r="I22146" s="77"/>
      <c r="J22146" s="77"/>
      <c r="K22146" s="77"/>
      <c r="L22146" s="77"/>
      <c r="M22146" s="77"/>
    </row>
    <row r="22147" ht="15.75" customHeight="1">
      <c r="A22147" s="79">
        <f t="shared" si="3"/>
        <v>64149</v>
      </c>
      <c r="H22147" s="77"/>
      <c r="I22147" s="77"/>
      <c r="J22147" s="77"/>
      <c r="K22147" s="77"/>
      <c r="L22147" s="77"/>
      <c r="M22147" s="77"/>
    </row>
    <row r="22148" ht="15.75" customHeight="1">
      <c r="A22148" s="79">
        <f t="shared" si="3"/>
        <v>64150</v>
      </c>
      <c r="H22148" s="77"/>
      <c r="I22148" s="77"/>
      <c r="J22148" s="77"/>
      <c r="K22148" s="77"/>
      <c r="L22148" s="77"/>
      <c r="M22148" s="77"/>
    </row>
    <row r="22149" ht="15.75" customHeight="1">
      <c r="A22149" s="79">
        <f t="shared" si="3"/>
        <v>64151</v>
      </c>
      <c r="H22149" s="77"/>
      <c r="I22149" s="77"/>
      <c r="J22149" s="77"/>
      <c r="K22149" s="77"/>
      <c r="L22149" s="77"/>
      <c r="M22149" s="77"/>
    </row>
    <row r="22150" ht="15.75" customHeight="1">
      <c r="A22150" s="79">
        <f t="shared" si="3"/>
        <v>64152</v>
      </c>
      <c r="H22150" s="77"/>
      <c r="I22150" s="77"/>
      <c r="J22150" s="77"/>
      <c r="K22150" s="77"/>
      <c r="L22150" s="77"/>
      <c r="M22150" s="77"/>
    </row>
    <row r="22151" ht="15.75" customHeight="1">
      <c r="A22151" s="79">
        <f t="shared" si="3"/>
        <v>64153</v>
      </c>
      <c r="H22151" s="77"/>
      <c r="I22151" s="77"/>
      <c r="J22151" s="77"/>
      <c r="K22151" s="77"/>
      <c r="L22151" s="77"/>
      <c r="M22151" s="77"/>
    </row>
    <row r="22152" ht="15.75" customHeight="1">
      <c r="A22152" s="79">
        <f t="shared" si="3"/>
        <v>64154</v>
      </c>
      <c r="H22152" s="77"/>
      <c r="I22152" s="77"/>
      <c r="J22152" s="77"/>
      <c r="K22152" s="77"/>
      <c r="L22152" s="77"/>
      <c r="M22152" s="77"/>
    </row>
    <row r="22153" ht="15.75" customHeight="1">
      <c r="A22153" s="79">
        <f t="shared" si="3"/>
        <v>64155</v>
      </c>
      <c r="H22153" s="77"/>
      <c r="I22153" s="77"/>
      <c r="J22153" s="77"/>
      <c r="K22153" s="77"/>
      <c r="L22153" s="77"/>
      <c r="M22153" s="77"/>
    </row>
    <row r="22154" ht="15.75" customHeight="1">
      <c r="A22154" s="79">
        <f t="shared" si="3"/>
        <v>64156</v>
      </c>
      <c r="H22154" s="77"/>
      <c r="I22154" s="77"/>
      <c r="J22154" s="77"/>
      <c r="K22154" s="77"/>
      <c r="L22154" s="77"/>
      <c r="M22154" s="77"/>
    </row>
    <row r="22155" ht="15.75" customHeight="1">
      <c r="A22155" s="79">
        <f t="shared" si="3"/>
        <v>64157</v>
      </c>
      <c r="H22155" s="77"/>
      <c r="I22155" s="77"/>
      <c r="J22155" s="77"/>
      <c r="K22155" s="77"/>
      <c r="L22155" s="77"/>
      <c r="M22155" s="77"/>
    </row>
    <row r="22156" ht="15.75" customHeight="1">
      <c r="A22156" s="79">
        <f t="shared" si="3"/>
        <v>64158</v>
      </c>
      <c r="H22156" s="77"/>
      <c r="I22156" s="77"/>
      <c r="J22156" s="77"/>
      <c r="K22156" s="77"/>
      <c r="L22156" s="77"/>
      <c r="M22156" s="77"/>
    </row>
    <row r="22157" ht="15.75" customHeight="1">
      <c r="A22157" s="79">
        <f t="shared" si="3"/>
        <v>64159</v>
      </c>
      <c r="H22157" s="77"/>
      <c r="I22157" s="77"/>
      <c r="J22157" s="77"/>
      <c r="K22157" s="77"/>
      <c r="L22157" s="77"/>
      <c r="M22157" s="77"/>
    </row>
    <row r="22158" ht="15.75" customHeight="1">
      <c r="A22158" s="79">
        <f t="shared" si="3"/>
        <v>64160</v>
      </c>
      <c r="H22158" s="77"/>
      <c r="I22158" s="77"/>
      <c r="J22158" s="77"/>
      <c r="K22158" s="77"/>
      <c r="L22158" s="77"/>
      <c r="M22158" s="77"/>
    </row>
    <row r="22159" ht="15.75" customHeight="1">
      <c r="A22159" s="79">
        <f t="shared" si="3"/>
        <v>64161</v>
      </c>
      <c r="H22159" s="77"/>
      <c r="I22159" s="77"/>
      <c r="J22159" s="77"/>
      <c r="K22159" s="77"/>
      <c r="L22159" s="77"/>
      <c r="M22159" s="77"/>
    </row>
    <row r="22160" ht="15.75" customHeight="1">
      <c r="A22160" s="79">
        <f t="shared" si="3"/>
        <v>64162</v>
      </c>
      <c r="H22160" s="77"/>
      <c r="I22160" s="77"/>
      <c r="J22160" s="77"/>
      <c r="K22160" s="77"/>
      <c r="L22160" s="77"/>
      <c r="M22160" s="77"/>
    </row>
    <row r="22161" ht="15.75" customHeight="1">
      <c r="A22161" s="79">
        <f t="shared" si="3"/>
        <v>64163</v>
      </c>
      <c r="H22161" s="77"/>
      <c r="I22161" s="77"/>
      <c r="J22161" s="77"/>
      <c r="K22161" s="77"/>
      <c r="L22161" s="77"/>
      <c r="M22161" s="77"/>
    </row>
    <row r="22162" ht="15.75" customHeight="1">
      <c r="A22162" s="79">
        <f t="shared" si="3"/>
        <v>64164</v>
      </c>
      <c r="H22162" s="77"/>
      <c r="I22162" s="77"/>
      <c r="J22162" s="77"/>
      <c r="K22162" s="77"/>
      <c r="L22162" s="77"/>
      <c r="M22162" s="77"/>
    </row>
    <row r="22163" ht="15.75" customHeight="1">
      <c r="A22163" s="79">
        <f t="shared" si="3"/>
        <v>64165</v>
      </c>
      <c r="H22163" s="77"/>
      <c r="I22163" s="77"/>
      <c r="J22163" s="77"/>
      <c r="K22163" s="77"/>
      <c r="L22163" s="77"/>
      <c r="M22163" s="77"/>
    </row>
    <row r="22164" ht="15.75" customHeight="1">
      <c r="A22164" s="79">
        <f t="shared" si="3"/>
        <v>64166</v>
      </c>
      <c r="H22164" s="77"/>
      <c r="I22164" s="77"/>
      <c r="J22164" s="77"/>
      <c r="K22164" s="77"/>
      <c r="L22164" s="77"/>
      <c r="M22164" s="77"/>
    </row>
    <row r="22165" ht="15.75" customHeight="1">
      <c r="A22165" s="79">
        <f t="shared" si="3"/>
        <v>64167</v>
      </c>
      <c r="H22165" s="77"/>
      <c r="I22165" s="77"/>
      <c r="J22165" s="77"/>
      <c r="K22165" s="77"/>
      <c r="L22165" s="77"/>
      <c r="M22165" s="77"/>
    </row>
    <row r="22166" ht="15.75" customHeight="1">
      <c r="A22166" s="79">
        <f t="shared" si="3"/>
        <v>64168</v>
      </c>
      <c r="H22166" s="77"/>
      <c r="I22166" s="77"/>
      <c r="J22166" s="77"/>
      <c r="K22166" s="77"/>
      <c r="L22166" s="77"/>
      <c r="M22166" s="77"/>
    </row>
    <row r="22167" ht="15.75" customHeight="1">
      <c r="A22167" s="79">
        <f t="shared" si="3"/>
        <v>64169</v>
      </c>
      <c r="H22167" s="77"/>
      <c r="I22167" s="77"/>
      <c r="J22167" s="77"/>
      <c r="K22167" s="77"/>
      <c r="L22167" s="77"/>
      <c r="M22167" s="77"/>
    </row>
    <row r="22168" ht="15.75" customHeight="1">
      <c r="A22168" s="79">
        <f t="shared" si="3"/>
        <v>64170</v>
      </c>
      <c r="H22168" s="77"/>
      <c r="I22168" s="77"/>
      <c r="J22168" s="77"/>
      <c r="K22168" s="77"/>
      <c r="L22168" s="77"/>
      <c r="M22168" s="77"/>
    </row>
    <row r="22169" ht="15.75" customHeight="1">
      <c r="A22169" s="79">
        <f t="shared" si="3"/>
        <v>64171</v>
      </c>
      <c r="H22169" s="77"/>
      <c r="I22169" s="77"/>
      <c r="J22169" s="77"/>
      <c r="K22169" s="77"/>
      <c r="L22169" s="77"/>
      <c r="M22169" s="77"/>
    </row>
    <row r="22170" ht="15.75" customHeight="1">
      <c r="A22170" s="79">
        <f t="shared" si="3"/>
        <v>64172</v>
      </c>
      <c r="H22170" s="77"/>
      <c r="I22170" s="77"/>
      <c r="J22170" s="77"/>
      <c r="K22170" s="77"/>
      <c r="L22170" s="77"/>
      <c r="M22170" s="77"/>
    </row>
    <row r="22171" ht="15.75" customHeight="1">
      <c r="A22171" s="79">
        <f t="shared" si="3"/>
        <v>64173</v>
      </c>
      <c r="H22171" s="77"/>
      <c r="I22171" s="77"/>
      <c r="J22171" s="77"/>
      <c r="K22171" s="77"/>
      <c r="L22171" s="77"/>
      <c r="M22171" s="77"/>
    </row>
    <row r="22172" ht="15.75" customHeight="1">
      <c r="A22172" s="79">
        <f t="shared" si="3"/>
        <v>64174</v>
      </c>
      <c r="H22172" s="77"/>
      <c r="I22172" s="77"/>
      <c r="J22172" s="77"/>
      <c r="K22172" s="77"/>
      <c r="L22172" s="77"/>
      <c r="M22172" s="77"/>
    </row>
    <row r="22173" ht="15.75" customHeight="1">
      <c r="A22173" s="79">
        <f t="shared" si="3"/>
        <v>64175</v>
      </c>
      <c r="H22173" s="77"/>
      <c r="I22173" s="77"/>
      <c r="J22173" s="77"/>
      <c r="K22173" s="77"/>
      <c r="L22173" s="77"/>
      <c r="M22173" s="77"/>
    </row>
    <row r="22174" ht="15.75" customHeight="1">
      <c r="A22174" s="79">
        <f t="shared" si="3"/>
        <v>64176</v>
      </c>
      <c r="H22174" s="77"/>
      <c r="I22174" s="77"/>
      <c r="J22174" s="77"/>
      <c r="K22174" s="77"/>
      <c r="L22174" s="77"/>
      <c r="M22174" s="77"/>
    </row>
    <row r="22175" ht="15.75" customHeight="1">
      <c r="A22175" s="79">
        <f t="shared" si="3"/>
        <v>64177</v>
      </c>
      <c r="H22175" s="77"/>
      <c r="I22175" s="77"/>
      <c r="J22175" s="77"/>
      <c r="K22175" s="77"/>
      <c r="L22175" s="77"/>
      <c r="M22175" s="77"/>
    </row>
    <row r="22176" ht="15.75" customHeight="1">
      <c r="A22176" s="79">
        <f t="shared" si="3"/>
        <v>64178</v>
      </c>
      <c r="H22176" s="77"/>
      <c r="I22176" s="77"/>
      <c r="J22176" s="77"/>
      <c r="K22176" s="77"/>
      <c r="L22176" s="77"/>
      <c r="M22176" s="77"/>
    </row>
    <row r="22177" ht="15.75" customHeight="1">
      <c r="A22177" s="79">
        <f t="shared" si="3"/>
        <v>64179</v>
      </c>
      <c r="H22177" s="77"/>
      <c r="I22177" s="77"/>
      <c r="J22177" s="77"/>
      <c r="K22177" s="77"/>
      <c r="L22177" s="77"/>
      <c r="M22177" s="77"/>
    </row>
    <row r="22178" ht="15.75" customHeight="1">
      <c r="A22178" s="79">
        <f t="shared" si="3"/>
        <v>64180</v>
      </c>
      <c r="H22178" s="77"/>
      <c r="I22178" s="77"/>
      <c r="J22178" s="77"/>
      <c r="K22178" s="77"/>
      <c r="L22178" s="77"/>
      <c r="M22178" s="77"/>
    </row>
    <row r="22179" ht="15.75" customHeight="1">
      <c r="A22179" s="79">
        <f t="shared" si="3"/>
        <v>64181</v>
      </c>
      <c r="H22179" s="77"/>
      <c r="I22179" s="77"/>
      <c r="J22179" s="77"/>
      <c r="K22179" s="77"/>
      <c r="L22179" s="77"/>
      <c r="M22179" s="77"/>
    </row>
    <row r="22180" ht="15.75" customHeight="1">
      <c r="A22180" s="79">
        <f t="shared" si="3"/>
        <v>64182</v>
      </c>
      <c r="H22180" s="77"/>
      <c r="I22180" s="77"/>
      <c r="J22180" s="77"/>
      <c r="K22180" s="77"/>
      <c r="L22180" s="77"/>
      <c r="M22180" s="77"/>
    </row>
    <row r="22181" ht="15.75" customHeight="1">
      <c r="A22181" s="79">
        <f t="shared" si="3"/>
        <v>64183</v>
      </c>
      <c r="H22181" s="77"/>
      <c r="I22181" s="77"/>
      <c r="J22181" s="77"/>
      <c r="K22181" s="77"/>
      <c r="L22181" s="77"/>
      <c r="M22181" s="77"/>
    </row>
    <row r="22182" ht="15.75" customHeight="1">
      <c r="A22182" s="79">
        <f t="shared" si="3"/>
        <v>64184</v>
      </c>
      <c r="H22182" s="77"/>
      <c r="I22182" s="77"/>
      <c r="J22182" s="77"/>
      <c r="K22182" s="77"/>
      <c r="L22182" s="77"/>
      <c r="M22182" s="77"/>
    </row>
    <row r="22183" ht="15.75" customHeight="1">
      <c r="A22183" s="79">
        <f t="shared" si="3"/>
        <v>64185</v>
      </c>
      <c r="H22183" s="77"/>
      <c r="I22183" s="77"/>
      <c r="J22183" s="77"/>
      <c r="K22183" s="77"/>
      <c r="L22183" s="77"/>
      <c r="M22183" s="77"/>
    </row>
    <row r="22184" ht="15.75" customHeight="1">
      <c r="A22184" s="79">
        <f t="shared" si="3"/>
        <v>64186</v>
      </c>
      <c r="H22184" s="77"/>
      <c r="I22184" s="77"/>
      <c r="J22184" s="77"/>
      <c r="K22184" s="77"/>
      <c r="L22184" s="77"/>
      <c r="M22184" s="77"/>
    </row>
    <row r="22185" ht="15.75" customHeight="1">
      <c r="A22185" s="79">
        <f t="shared" si="3"/>
        <v>64187</v>
      </c>
      <c r="H22185" s="77"/>
      <c r="I22185" s="77"/>
      <c r="J22185" s="77"/>
      <c r="K22185" s="77"/>
      <c r="L22185" s="77"/>
      <c r="M22185" s="77"/>
    </row>
    <row r="22186" ht="15.75" customHeight="1">
      <c r="A22186" s="79">
        <f t="shared" si="3"/>
        <v>64188</v>
      </c>
      <c r="H22186" s="77"/>
      <c r="I22186" s="77"/>
      <c r="J22186" s="77"/>
      <c r="K22186" s="77"/>
      <c r="L22186" s="77"/>
      <c r="M22186" s="77"/>
    </row>
    <row r="22187" ht="15.75" customHeight="1">
      <c r="A22187" s="79">
        <f t="shared" si="3"/>
        <v>64189</v>
      </c>
      <c r="H22187" s="77"/>
      <c r="I22187" s="77"/>
      <c r="J22187" s="77"/>
      <c r="K22187" s="77"/>
      <c r="L22187" s="77"/>
      <c r="M22187" s="77"/>
    </row>
    <row r="22188" ht="15.75" customHeight="1">
      <c r="A22188" s="79">
        <f t="shared" si="3"/>
        <v>64190</v>
      </c>
      <c r="H22188" s="77"/>
      <c r="I22188" s="77"/>
      <c r="J22188" s="77"/>
      <c r="K22188" s="77"/>
      <c r="L22188" s="77"/>
      <c r="M22188" s="77"/>
    </row>
    <row r="22189" ht="15.75" customHeight="1">
      <c r="A22189" s="79">
        <f t="shared" si="3"/>
        <v>64191</v>
      </c>
      <c r="H22189" s="77"/>
      <c r="I22189" s="77"/>
      <c r="J22189" s="77"/>
      <c r="K22189" s="77"/>
      <c r="L22189" s="77"/>
      <c r="M22189" s="77"/>
    </row>
    <row r="22190" ht="15.75" customHeight="1">
      <c r="A22190" s="79">
        <f t="shared" si="3"/>
        <v>64192</v>
      </c>
      <c r="H22190" s="77"/>
      <c r="I22190" s="77"/>
      <c r="J22190" s="77"/>
      <c r="K22190" s="77"/>
      <c r="L22190" s="77"/>
      <c r="M22190" s="77"/>
    </row>
    <row r="22191" ht="15.75" customHeight="1">
      <c r="A22191" s="79">
        <f t="shared" si="3"/>
        <v>64193</v>
      </c>
      <c r="H22191" s="77"/>
      <c r="I22191" s="77"/>
      <c r="J22191" s="77"/>
      <c r="K22191" s="77"/>
      <c r="L22191" s="77"/>
      <c r="M22191" s="77"/>
    </row>
    <row r="22192" ht="15.75" customHeight="1">
      <c r="A22192" s="79">
        <f t="shared" si="3"/>
        <v>64194</v>
      </c>
      <c r="H22192" s="77"/>
      <c r="I22192" s="77"/>
      <c r="J22192" s="77"/>
      <c r="K22192" s="77"/>
      <c r="L22192" s="77"/>
      <c r="M22192" s="77"/>
    </row>
    <row r="22193" ht="15.75" customHeight="1">
      <c r="A22193" s="79">
        <f t="shared" si="3"/>
        <v>64195</v>
      </c>
      <c r="H22193" s="77"/>
      <c r="I22193" s="77"/>
      <c r="J22193" s="77"/>
      <c r="K22193" s="77"/>
      <c r="L22193" s="77"/>
      <c r="M22193" s="77"/>
    </row>
    <row r="22194" ht="15.75" customHeight="1">
      <c r="A22194" s="79">
        <f t="shared" si="3"/>
        <v>64196</v>
      </c>
      <c r="H22194" s="77"/>
      <c r="I22194" s="77"/>
      <c r="J22194" s="77"/>
      <c r="K22194" s="77"/>
      <c r="L22194" s="77"/>
      <c r="M22194" s="77"/>
    </row>
    <row r="22195" ht="15.75" customHeight="1">
      <c r="A22195" s="79">
        <f t="shared" si="3"/>
        <v>64197</v>
      </c>
      <c r="H22195" s="77"/>
      <c r="I22195" s="77"/>
      <c r="J22195" s="77"/>
      <c r="K22195" s="77"/>
      <c r="L22195" s="77"/>
      <c r="M22195" s="77"/>
    </row>
    <row r="22196" ht="15.75" customHeight="1">
      <c r="A22196" s="79">
        <f t="shared" si="3"/>
        <v>64198</v>
      </c>
      <c r="H22196" s="77"/>
      <c r="I22196" s="77"/>
      <c r="J22196" s="77"/>
      <c r="K22196" s="77"/>
      <c r="L22196" s="77"/>
      <c r="M22196" s="77"/>
    </row>
    <row r="22197" ht="15.75" customHeight="1">
      <c r="A22197" s="79">
        <f t="shared" si="3"/>
        <v>64199</v>
      </c>
      <c r="H22197" s="77"/>
      <c r="I22197" s="77"/>
      <c r="J22197" s="77"/>
      <c r="K22197" s="77"/>
      <c r="L22197" s="77"/>
      <c r="M22197" s="77"/>
    </row>
    <row r="22198" ht="15.75" customHeight="1">
      <c r="A22198" s="79">
        <f t="shared" si="3"/>
        <v>64200</v>
      </c>
      <c r="H22198" s="77"/>
      <c r="I22198" s="77"/>
      <c r="J22198" s="77"/>
      <c r="K22198" s="77"/>
      <c r="L22198" s="77"/>
      <c r="M22198" s="77"/>
    </row>
    <row r="22199" ht="15.75" customHeight="1">
      <c r="A22199" s="79">
        <f t="shared" si="3"/>
        <v>64201</v>
      </c>
      <c r="H22199" s="77"/>
      <c r="I22199" s="77"/>
      <c r="J22199" s="77"/>
      <c r="K22199" s="77"/>
      <c r="L22199" s="77"/>
      <c r="M22199" s="77"/>
    </row>
    <row r="22200" ht="15.75" customHeight="1">
      <c r="A22200" s="79">
        <f t="shared" si="3"/>
        <v>64202</v>
      </c>
      <c r="H22200" s="77"/>
      <c r="I22200" s="77"/>
      <c r="J22200" s="77"/>
      <c r="K22200" s="77"/>
      <c r="L22200" s="77"/>
      <c r="M22200" s="77"/>
    </row>
    <row r="22201" ht="15.75" customHeight="1">
      <c r="A22201" s="79">
        <f t="shared" si="3"/>
        <v>64203</v>
      </c>
      <c r="H22201" s="77"/>
      <c r="I22201" s="77"/>
      <c r="J22201" s="77"/>
      <c r="K22201" s="77"/>
      <c r="L22201" s="77"/>
      <c r="M22201" s="77"/>
    </row>
    <row r="22202" ht="15.75" customHeight="1">
      <c r="A22202" s="79">
        <f t="shared" si="3"/>
        <v>64204</v>
      </c>
      <c r="H22202" s="77"/>
      <c r="I22202" s="77"/>
      <c r="J22202" s="77"/>
      <c r="K22202" s="77"/>
      <c r="L22202" s="77"/>
      <c r="M22202" s="77"/>
    </row>
    <row r="22203" ht="15.75" customHeight="1">
      <c r="A22203" s="79">
        <f t="shared" si="3"/>
        <v>64205</v>
      </c>
      <c r="H22203" s="77"/>
      <c r="I22203" s="77"/>
      <c r="J22203" s="77"/>
      <c r="K22203" s="77"/>
      <c r="L22203" s="77"/>
      <c r="M22203" s="77"/>
    </row>
    <row r="22204" ht="15.75" customHeight="1">
      <c r="A22204" s="79">
        <f t="shared" si="3"/>
        <v>64206</v>
      </c>
      <c r="H22204" s="77"/>
      <c r="I22204" s="77"/>
      <c r="J22204" s="77"/>
      <c r="K22204" s="77"/>
      <c r="L22204" s="77"/>
      <c r="M22204" s="77"/>
    </row>
    <row r="22205" ht="15.75" customHeight="1">
      <c r="A22205" s="79">
        <f t="shared" si="3"/>
        <v>64207</v>
      </c>
      <c r="H22205" s="77"/>
      <c r="I22205" s="77"/>
      <c r="J22205" s="77"/>
      <c r="K22205" s="77"/>
      <c r="L22205" s="77"/>
      <c r="M22205" s="77"/>
    </row>
    <row r="22206" ht="15.75" customHeight="1">
      <c r="A22206" s="79">
        <f t="shared" si="3"/>
        <v>64208</v>
      </c>
      <c r="H22206" s="77"/>
      <c r="I22206" s="77"/>
      <c r="J22206" s="77"/>
      <c r="K22206" s="77"/>
      <c r="L22206" s="77"/>
      <c r="M22206" s="77"/>
    </row>
    <row r="22207" ht="15.75" customHeight="1">
      <c r="A22207" s="79">
        <f t="shared" si="3"/>
        <v>64209</v>
      </c>
      <c r="H22207" s="77"/>
      <c r="I22207" s="77"/>
      <c r="J22207" s="77"/>
      <c r="K22207" s="77"/>
      <c r="L22207" s="77"/>
      <c r="M22207" s="77"/>
    </row>
    <row r="22208" ht="15.75" customHeight="1">
      <c r="A22208" s="79">
        <f t="shared" si="3"/>
        <v>64210</v>
      </c>
      <c r="H22208" s="77"/>
      <c r="I22208" s="77"/>
      <c r="J22208" s="77"/>
      <c r="K22208" s="77"/>
      <c r="L22208" s="77"/>
      <c r="M22208" s="77"/>
    </row>
    <row r="22209" ht="15.75" customHeight="1">
      <c r="A22209" s="79">
        <f t="shared" si="3"/>
        <v>64211</v>
      </c>
      <c r="H22209" s="77"/>
      <c r="I22209" s="77"/>
      <c r="J22209" s="77"/>
      <c r="K22209" s="77"/>
      <c r="L22209" s="77"/>
      <c r="M22209" s="77"/>
    </row>
    <row r="22210" ht="15.75" customHeight="1">
      <c r="A22210" s="79">
        <f t="shared" si="3"/>
        <v>64212</v>
      </c>
      <c r="H22210" s="77"/>
      <c r="I22210" s="77"/>
      <c r="J22210" s="77"/>
      <c r="K22210" s="77"/>
      <c r="L22210" s="77"/>
      <c r="M22210" s="77"/>
    </row>
    <row r="22211" ht="15.75" customHeight="1">
      <c r="A22211" s="79">
        <f t="shared" si="3"/>
        <v>64213</v>
      </c>
      <c r="H22211" s="77"/>
      <c r="I22211" s="77"/>
      <c r="J22211" s="77"/>
      <c r="K22211" s="77"/>
      <c r="L22211" s="77"/>
      <c r="M22211" s="77"/>
    </row>
    <row r="22212" ht="15.75" customHeight="1">
      <c r="A22212" s="79">
        <f t="shared" si="3"/>
        <v>64214</v>
      </c>
      <c r="H22212" s="77"/>
      <c r="I22212" s="77"/>
      <c r="J22212" s="77"/>
      <c r="K22212" s="77"/>
      <c r="L22212" s="77"/>
      <c r="M22212" s="77"/>
    </row>
    <row r="22213" ht="15.75" customHeight="1">
      <c r="A22213" s="79">
        <f t="shared" si="3"/>
        <v>64215</v>
      </c>
      <c r="H22213" s="77"/>
      <c r="I22213" s="77"/>
      <c r="J22213" s="77"/>
      <c r="K22213" s="77"/>
      <c r="L22213" s="77"/>
      <c r="M22213" s="77"/>
    </row>
    <row r="22214" ht="15.75" customHeight="1">
      <c r="A22214" s="79">
        <f t="shared" si="3"/>
        <v>64216</v>
      </c>
      <c r="H22214" s="77"/>
      <c r="I22214" s="77"/>
      <c r="J22214" s="77"/>
      <c r="K22214" s="77"/>
      <c r="L22214" s="77"/>
      <c r="M22214" s="77"/>
    </row>
    <row r="22215" ht="15.75" customHeight="1">
      <c r="A22215" s="79">
        <f t="shared" si="3"/>
        <v>64217</v>
      </c>
      <c r="H22215" s="77"/>
      <c r="I22215" s="77"/>
      <c r="J22215" s="77"/>
      <c r="K22215" s="77"/>
      <c r="L22215" s="77"/>
      <c r="M22215" s="77"/>
    </row>
    <row r="22216" ht="15.75" customHeight="1">
      <c r="A22216" s="79">
        <f t="shared" si="3"/>
        <v>64218</v>
      </c>
      <c r="H22216" s="77"/>
      <c r="I22216" s="77"/>
      <c r="J22216" s="77"/>
      <c r="K22216" s="77"/>
      <c r="L22216" s="77"/>
      <c r="M22216" s="77"/>
    </row>
    <row r="22217" ht="15.75" customHeight="1">
      <c r="A22217" s="79">
        <f t="shared" si="3"/>
        <v>64219</v>
      </c>
      <c r="H22217" s="77"/>
      <c r="I22217" s="77"/>
      <c r="J22217" s="77"/>
      <c r="K22217" s="77"/>
      <c r="L22217" s="77"/>
      <c r="M22217" s="77"/>
    </row>
    <row r="22218" ht="15.75" customHeight="1">
      <c r="A22218" s="79">
        <f t="shared" si="3"/>
        <v>64220</v>
      </c>
      <c r="H22218" s="77"/>
      <c r="I22218" s="77"/>
      <c r="J22218" s="77"/>
      <c r="K22218" s="77"/>
      <c r="L22218" s="77"/>
      <c r="M22218" s="77"/>
    </row>
    <row r="22219" ht="15.75" customHeight="1">
      <c r="A22219" s="79">
        <f t="shared" si="3"/>
        <v>64221</v>
      </c>
      <c r="H22219" s="77"/>
      <c r="I22219" s="77"/>
      <c r="J22219" s="77"/>
      <c r="K22219" s="77"/>
      <c r="L22219" s="77"/>
      <c r="M22219" s="77"/>
    </row>
    <row r="22220" ht="15.75" customHeight="1">
      <c r="A22220" s="79">
        <f t="shared" si="3"/>
        <v>64222</v>
      </c>
      <c r="H22220" s="77"/>
      <c r="I22220" s="77"/>
      <c r="J22220" s="77"/>
      <c r="K22220" s="77"/>
      <c r="L22220" s="77"/>
      <c r="M22220" s="77"/>
    </row>
    <row r="22221" ht="15.75" customHeight="1">
      <c r="A22221" s="79">
        <f t="shared" si="3"/>
        <v>64223</v>
      </c>
      <c r="H22221" s="77"/>
      <c r="I22221" s="77"/>
      <c r="J22221" s="77"/>
      <c r="K22221" s="77"/>
      <c r="L22221" s="77"/>
      <c r="M22221" s="77"/>
    </row>
    <row r="22222" ht="15.75" customHeight="1">
      <c r="A22222" s="79">
        <f t="shared" si="3"/>
        <v>64224</v>
      </c>
      <c r="H22222" s="77"/>
      <c r="I22222" s="77"/>
      <c r="J22222" s="77"/>
      <c r="K22222" s="77"/>
      <c r="L22222" s="77"/>
      <c r="M22222" s="77"/>
    </row>
    <row r="22223" ht="15.75" customHeight="1">
      <c r="A22223" s="79">
        <f t="shared" si="3"/>
        <v>64225</v>
      </c>
      <c r="H22223" s="77"/>
      <c r="I22223" s="77"/>
      <c r="J22223" s="77"/>
      <c r="K22223" s="77"/>
      <c r="L22223" s="77"/>
      <c r="M22223" s="77"/>
    </row>
    <row r="22224" ht="15.75" customHeight="1">
      <c r="A22224" s="79">
        <f t="shared" si="3"/>
        <v>64226</v>
      </c>
      <c r="H22224" s="77"/>
      <c r="I22224" s="77"/>
      <c r="J22224" s="77"/>
      <c r="K22224" s="77"/>
      <c r="L22224" s="77"/>
      <c r="M22224" s="77"/>
    </row>
    <row r="22225" ht="15.75" customHeight="1">
      <c r="A22225" s="79">
        <f t="shared" si="3"/>
        <v>64227</v>
      </c>
      <c r="H22225" s="77"/>
      <c r="I22225" s="77"/>
      <c r="J22225" s="77"/>
      <c r="K22225" s="77"/>
      <c r="L22225" s="77"/>
      <c r="M22225" s="77"/>
    </row>
    <row r="22226" ht="15.75" customHeight="1">
      <c r="A22226" s="79">
        <f t="shared" si="3"/>
        <v>64228</v>
      </c>
      <c r="H22226" s="77"/>
      <c r="I22226" s="77"/>
      <c r="J22226" s="77"/>
      <c r="K22226" s="77"/>
      <c r="L22226" s="77"/>
      <c r="M22226" s="77"/>
    </row>
    <row r="22227" ht="15.75" customHeight="1">
      <c r="A22227" s="79">
        <f t="shared" si="3"/>
        <v>64229</v>
      </c>
      <c r="H22227" s="77"/>
      <c r="I22227" s="77"/>
      <c r="J22227" s="77"/>
      <c r="K22227" s="77"/>
      <c r="L22227" s="77"/>
      <c r="M22227" s="77"/>
    </row>
    <row r="22228" ht="15.75" customHeight="1">
      <c r="A22228" s="79">
        <f t="shared" si="3"/>
        <v>64230</v>
      </c>
      <c r="H22228" s="77"/>
      <c r="I22228" s="77"/>
      <c r="J22228" s="77"/>
      <c r="K22228" s="77"/>
      <c r="L22228" s="77"/>
      <c r="M22228" s="77"/>
    </row>
    <row r="22229" ht="15.75" customHeight="1">
      <c r="A22229" s="79">
        <f t="shared" si="3"/>
        <v>64231</v>
      </c>
      <c r="H22229" s="77"/>
      <c r="I22229" s="77"/>
      <c r="J22229" s="77"/>
      <c r="K22229" s="77"/>
      <c r="L22229" s="77"/>
      <c r="M22229" s="77"/>
    </row>
    <row r="22230" ht="15.75" customHeight="1">
      <c r="A22230" s="79">
        <f t="shared" si="3"/>
        <v>64232</v>
      </c>
      <c r="H22230" s="77"/>
      <c r="I22230" s="77"/>
      <c r="J22230" s="77"/>
      <c r="K22230" s="77"/>
      <c r="L22230" s="77"/>
      <c r="M22230" s="77"/>
    </row>
    <row r="22231" ht="15.75" customHeight="1">
      <c r="A22231" s="79">
        <f t="shared" si="3"/>
        <v>64233</v>
      </c>
      <c r="H22231" s="77"/>
      <c r="I22231" s="77"/>
      <c r="J22231" s="77"/>
      <c r="K22231" s="77"/>
      <c r="L22231" s="77"/>
      <c r="M22231" s="77"/>
    </row>
    <row r="22232" ht="15.75" customHeight="1">
      <c r="A22232" s="79">
        <f t="shared" si="3"/>
        <v>64234</v>
      </c>
      <c r="H22232" s="77"/>
      <c r="I22232" s="77"/>
      <c r="J22232" s="77"/>
      <c r="K22232" s="77"/>
      <c r="L22232" s="77"/>
      <c r="M22232" s="77"/>
    </row>
    <row r="22233" ht="15.75" customHeight="1">
      <c r="A22233" s="79">
        <f t="shared" si="3"/>
        <v>64235</v>
      </c>
      <c r="H22233" s="77"/>
      <c r="I22233" s="77"/>
      <c r="J22233" s="77"/>
      <c r="K22233" s="77"/>
      <c r="L22233" s="77"/>
      <c r="M22233" s="77"/>
    </row>
    <row r="22234" ht="15.75" customHeight="1">
      <c r="A22234" s="79">
        <f t="shared" si="3"/>
        <v>64236</v>
      </c>
      <c r="H22234" s="77"/>
      <c r="I22234" s="77"/>
      <c r="J22234" s="77"/>
      <c r="K22234" s="77"/>
      <c r="L22234" s="77"/>
      <c r="M22234" s="77"/>
    </row>
    <row r="22235" ht="15.75" customHeight="1">
      <c r="A22235" s="79">
        <f t="shared" si="3"/>
        <v>64237</v>
      </c>
      <c r="H22235" s="77"/>
      <c r="I22235" s="77"/>
      <c r="J22235" s="77"/>
      <c r="K22235" s="77"/>
      <c r="L22235" s="77"/>
      <c r="M22235" s="77"/>
    </row>
    <row r="22236" ht="15.75" customHeight="1">
      <c r="A22236" s="79">
        <f t="shared" si="3"/>
        <v>64238</v>
      </c>
      <c r="H22236" s="77"/>
      <c r="I22236" s="77"/>
      <c r="J22236" s="77"/>
      <c r="K22236" s="77"/>
      <c r="L22236" s="77"/>
      <c r="M22236" s="77"/>
    </row>
    <row r="22237" ht="15.75" customHeight="1">
      <c r="A22237" s="79">
        <f t="shared" si="3"/>
        <v>64239</v>
      </c>
      <c r="H22237" s="77"/>
      <c r="I22237" s="77"/>
      <c r="J22237" s="77"/>
      <c r="K22237" s="77"/>
      <c r="L22237" s="77"/>
      <c r="M22237" s="77"/>
    </row>
    <row r="22238" ht="15.75" customHeight="1">
      <c r="A22238" s="79">
        <f t="shared" si="3"/>
        <v>64240</v>
      </c>
      <c r="H22238" s="77"/>
      <c r="I22238" s="77"/>
      <c r="J22238" s="77"/>
      <c r="K22238" s="77"/>
      <c r="L22238" s="77"/>
      <c r="M22238" s="77"/>
    </row>
    <row r="22239" ht="15.75" customHeight="1">
      <c r="A22239" s="79">
        <f t="shared" si="3"/>
        <v>64241</v>
      </c>
      <c r="H22239" s="77"/>
      <c r="I22239" s="77"/>
      <c r="J22239" s="77"/>
      <c r="K22239" s="77"/>
      <c r="L22239" s="77"/>
      <c r="M22239" s="77"/>
    </row>
    <row r="22240" ht="15.75" customHeight="1">
      <c r="A22240" s="79">
        <f t="shared" si="3"/>
        <v>64242</v>
      </c>
      <c r="H22240" s="77"/>
      <c r="I22240" s="77"/>
      <c r="J22240" s="77"/>
      <c r="K22240" s="77"/>
      <c r="L22240" s="77"/>
      <c r="M22240" s="77"/>
    </row>
    <row r="22241" ht="15.75" customHeight="1">
      <c r="A22241" s="79">
        <f t="shared" si="3"/>
        <v>64243</v>
      </c>
      <c r="H22241" s="77"/>
      <c r="I22241" s="77"/>
      <c r="J22241" s="77"/>
      <c r="K22241" s="77"/>
      <c r="L22241" s="77"/>
      <c r="M22241" s="77"/>
    </row>
    <row r="22242" ht="15.75" customHeight="1">
      <c r="A22242" s="79">
        <f t="shared" si="3"/>
        <v>64244</v>
      </c>
      <c r="H22242" s="77"/>
      <c r="I22242" s="77"/>
      <c r="J22242" s="77"/>
      <c r="K22242" s="77"/>
      <c r="L22242" s="77"/>
      <c r="M22242" s="77"/>
    </row>
    <row r="22243" ht="15.75" customHeight="1">
      <c r="A22243" s="79">
        <f t="shared" si="3"/>
        <v>64245</v>
      </c>
      <c r="H22243" s="77"/>
      <c r="I22243" s="77"/>
      <c r="J22243" s="77"/>
      <c r="K22243" s="77"/>
      <c r="L22243" s="77"/>
      <c r="M22243" s="77"/>
    </row>
    <row r="22244" ht="15.75" customHeight="1">
      <c r="A22244" s="79">
        <f t="shared" si="3"/>
        <v>64246</v>
      </c>
      <c r="H22244" s="77"/>
      <c r="I22244" s="77"/>
      <c r="J22244" s="77"/>
      <c r="K22244" s="77"/>
      <c r="L22244" s="77"/>
      <c r="M22244" s="77"/>
    </row>
    <row r="22245" ht="15.75" customHeight="1">
      <c r="A22245" s="79">
        <f t="shared" si="3"/>
        <v>64247</v>
      </c>
      <c r="H22245" s="77"/>
      <c r="I22245" s="77"/>
      <c r="J22245" s="77"/>
      <c r="K22245" s="77"/>
      <c r="L22245" s="77"/>
      <c r="M22245" s="77"/>
    </row>
    <row r="22246" ht="15.75" customHeight="1">
      <c r="A22246" s="79">
        <f t="shared" si="3"/>
        <v>64248</v>
      </c>
      <c r="H22246" s="77"/>
      <c r="I22246" s="77"/>
      <c r="J22246" s="77"/>
      <c r="K22246" s="77"/>
      <c r="L22246" s="77"/>
      <c r="M22246" s="77"/>
    </row>
    <row r="22247" ht="15.75" customHeight="1">
      <c r="A22247" s="79">
        <f t="shared" si="3"/>
        <v>64249</v>
      </c>
      <c r="H22247" s="77"/>
      <c r="I22247" s="77"/>
      <c r="J22247" s="77"/>
      <c r="K22247" s="77"/>
      <c r="L22247" s="77"/>
      <c r="M22247" s="77"/>
    </row>
    <row r="22248" ht="15.75" customHeight="1">
      <c r="A22248" s="79">
        <f t="shared" si="3"/>
        <v>64250</v>
      </c>
      <c r="H22248" s="77"/>
      <c r="I22248" s="77"/>
      <c r="J22248" s="77"/>
      <c r="K22248" s="77"/>
      <c r="L22248" s="77"/>
      <c r="M22248" s="77"/>
    </row>
    <row r="22249" ht="15.75" customHeight="1">
      <c r="A22249" s="79">
        <f t="shared" si="3"/>
        <v>64251</v>
      </c>
      <c r="H22249" s="77"/>
      <c r="I22249" s="77"/>
      <c r="J22249" s="77"/>
      <c r="K22249" s="77"/>
      <c r="L22249" s="77"/>
      <c r="M22249" s="77"/>
    </row>
    <row r="22250" ht="15.75" customHeight="1">
      <c r="A22250" s="79">
        <f t="shared" si="3"/>
        <v>64252</v>
      </c>
      <c r="H22250" s="77"/>
      <c r="I22250" s="77"/>
      <c r="J22250" s="77"/>
      <c r="K22250" s="77"/>
      <c r="L22250" s="77"/>
      <c r="M22250" s="77"/>
    </row>
    <row r="22251" ht="15.75" customHeight="1">
      <c r="A22251" s="79">
        <f t="shared" si="3"/>
        <v>64253</v>
      </c>
      <c r="H22251" s="77"/>
      <c r="I22251" s="77"/>
      <c r="J22251" s="77"/>
      <c r="K22251" s="77"/>
      <c r="L22251" s="77"/>
      <c r="M22251" s="77"/>
    </row>
    <row r="22252" ht="15.75" customHeight="1">
      <c r="A22252" s="79">
        <f t="shared" si="3"/>
        <v>64254</v>
      </c>
      <c r="H22252" s="77"/>
      <c r="I22252" s="77"/>
      <c r="J22252" s="77"/>
      <c r="K22252" s="77"/>
      <c r="L22252" s="77"/>
      <c r="M22252" s="77"/>
    </row>
    <row r="22253" ht="15.75" customHeight="1">
      <c r="A22253" s="79">
        <f t="shared" si="3"/>
        <v>64255</v>
      </c>
      <c r="H22253" s="77"/>
      <c r="I22253" s="77"/>
      <c r="J22253" s="77"/>
      <c r="K22253" s="77"/>
      <c r="L22253" s="77"/>
      <c r="M22253" s="77"/>
    </row>
    <row r="22254" ht="15.75" customHeight="1">
      <c r="A22254" s="79">
        <f t="shared" si="3"/>
        <v>64256</v>
      </c>
      <c r="H22254" s="77"/>
      <c r="I22254" s="77"/>
      <c r="J22254" s="77"/>
      <c r="K22254" s="77"/>
      <c r="L22254" s="77"/>
      <c r="M22254" s="77"/>
    </row>
    <row r="22255" ht="15.75" customHeight="1">
      <c r="A22255" s="79">
        <f t="shared" si="3"/>
        <v>64257</v>
      </c>
      <c r="H22255" s="77"/>
      <c r="I22255" s="77"/>
      <c r="J22255" s="77"/>
      <c r="K22255" s="77"/>
      <c r="L22255" s="77"/>
      <c r="M22255" s="77"/>
    </row>
    <row r="22256" ht="15.75" customHeight="1">
      <c r="A22256" s="79">
        <f t="shared" si="3"/>
        <v>64258</v>
      </c>
      <c r="H22256" s="77"/>
      <c r="I22256" s="77"/>
      <c r="J22256" s="77"/>
      <c r="K22256" s="77"/>
      <c r="L22256" s="77"/>
      <c r="M22256" s="77"/>
    </row>
    <row r="22257" ht="15.75" customHeight="1">
      <c r="A22257" s="79">
        <f t="shared" si="3"/>
        <v>64259</v>
      </c>
      <c r="H22257" s="77"/>
      <c r="I22257" s="77"/>
      <c r="J22257" s="77"/>
      <c r="K22257" s="77"/>
      <c r="L22257" s="77"/>
      <c r="M22257" s="77"/>
    </row>
    <row r="22258" ht="15.75" customHeight="1">
      <c r="A22258" s="79">
        <f t="shared" si="3"/>
        <v>64260</v>
      </c>
      <c r="H22258" s="77"/>
      <c r="I22258" s="77"/>
      <c r="J22258" s="77"/>
      <c r="K22258" s="77"/>
      <c r="L22258" s="77"/>
      <c r="M22258" s="77"/>
    </row>
    <row r="22259" ht="15.75" customHeight="1">
      <c r="A22259" s="79">
        <f t="shared" si="3"/>
        <v>64261</v>
      </c>
      <c r="H22259" s="77"/>
      <c r="I22259" s="77"/>
      <c r="J22259" s="77"/>
      <c r="K22259" s="77"/>
      <c r="L22259" s="77"/>
      <c r="M22259" s="77"/>
    </row>
    <row r="22260" ht="15.75" customHeight="1">
      <c r="A22260" s="79">
        <f t="shared" si="3"/>
        <v>64262</v>
      </c>
      <c r="H22260" s="77"/>
      <c r="I22260" s="77"/>
      <c r="J22260" s="77"/>
      <c r="K22260" s="77"/>
      <c r="L22260" s="77"/>
      <c r="M22260" s="77"/>
    </row>
    <row r="22261" ht="15.75" customHeight="1">
      <c r="A22261" s="79">
        <f t="shared" si="3"/>
        <v>64263</v>
      </c>
      <c r="H22261" s="77"/>
      <c r="I22261" s="77"/>
      <c r="J22261" s="77"/>
      <c r="K22261" s="77"/>
      <c r="L22261" s="77"/>
      <c r="M22261" s="77"/>
    </row>
    <row r="22262" ht="15.75" customHeight="1">
      <c r="A22262" s="79">
        <f t="shared" si="3"/>
        <v>64264</v>
      </c>
      <c r="H22262" s="77"/>
      <c r="I22262" s="77"/>
      <c r="J22262" s="77"/>
      <c r="K22262" s="77"/>
      <c r="L22262" s="77"/>
      <c r="M22262" s="77"/>
    </row>
    <row r="22263" ht="15.75" customHeight="1">
      <c r="A22263" s="79">
        <f t="shared" si="3"/>
        <v>64265</v>
      </c>
      <c r="H22263" s="77"/>
      <c r="I22263" s="77"/>
      <c r="J22263" s="77"/>
      <c r="K22263" s="77"/>
      <c r="L22263" s="77"/>
      <c r="M22263" s="77"/>
    </row>
    <row r="22264" ht="15.75" customHeight="1">
      <c r="A22264" s="79">
        <f t="shared" si="3"/>
        <v>64266</v>
      </c>
      <c r="H22264" s="77"/>
      <c r="I22264" s="77"/>
      <c r="J22264" s="77"/>
      <c r="K22264" s="77"/>
      <c r="L22264" s="77"/>
      <c r="M22264" s="77"/>
    </row>
    <row r="22265" ht="15.75" customHeight="1">
      <c r="A22265" s="79">
        <f t="shared" si="3"/>
        <v>64267</v>
      </c>
      <c r="H22265" s="77"/>
      <c r="I22265" s="77"/>
      <c r="J22265" s="77"/>
      <c r="K22265" s="77"/>
      <c r="L22265" s="77"/>
      <c r="M22265" s="77"/>
    </row>
    <row r="22266" ht="15.75" customHeight="1">
      <c r="A22266" s="79">
        <f t="shared" si="3"/>
        <v>64268</v>
      </c>
      <c r="H22266" s="77"/>
      <c r="I22266" s="77"/>
      <c r="J22266" s="77"/>
      <c r="K22266" s="77"/>
      <c r="L22266" s="77"/>
      <c r="M22266" s="77"/>
    </row>
    <row r="22267" ht="15.75" customHeight="1">
      <c r="A22267" s="79">
        <f t="shared" si="3"/>
        <v>64269</v>
      </c>
      <c r="H22267" s="77"/>
      <c r="I22267" s="77"/>
      <c r="J22267" s="77"/>
      <c r="K22267" s="77"/>
      <c r="L22267" s="77"/>
      <c r="M22267" s="77"/>
    </row>
    <row r="22268" ht="15.75" customHeight="1">
      <c r="A22268" s="79">
        <f t="shared" si="3"/>
        <v>64270</v>
      </c>
      <c r="H22268" s="77"/>
      <c r="I22268" s="77"/>
      <c r="J22268" s="77"/>
      <c r="K22268" s="77"/>
      <c r="L22268" s="77"/>
      <c r="M22268" s="77"/>
    </row>
    <row r="22269" ht="15.75" customHeight="1">
      <c r="A22269" s="79">
        <f t="shared" si="3"/>
        <v>64271</v>
      </c>
      <c r="H22269" s="77"/>
      <c r="I22269" s="77"/>
      <c r="J22269" s="77"/>
      <c r="K22269" s="77"/>
      <c r="L22269" s="77"/>
      <c r="M22269" s="77"/>
    </row>
    <row r="22270" ht="15.75" customHeight="1">
      <c r="A22270" s="79">
        <f t="shared" si="3"/>
        <v>64272</v>
      </c>
      <c r="H22270" s="77"/>
      <c r="I22270" s="77"/>
      <c r="J22270" s="77"/>
      <c r="K22270" s="77"/>
      <c r="L22270" s="77"/>
      <c r="M22270" s="77"/>
    </row>
    <row r="22271" ht="15.75" customHeight="1">
      <c r="A22271" s="79">
        <f t="shared" si="3"/>
        <v>64273</v>
      </c>
      <c r="H22271" s="77"/>
      <c r="I22271" s="77"/>
      <c r="J22271" s="77"/>
      <c r="K22271" s="77"/>
      <c r="L22271" s="77"/>
      <c r="M22271" s="77"/>
    </row>
    <row r="22272" ht="15.75" customHeight="1">
      <c r="A22272" s="79">
        <f t="shared" si="3"/>
        <v>64274</v>
      </c>
      <c r="H22272" s="77"/>
      <c r="I22272" s="77"/>
      <c r="J22272" s="77"/>
      <c r="K22272" s="77"/>
      <c r="L22272" s="77"/>
      <c r="M22272" s="77"/>
    </row>
    <row r="22273" ht="15.75" customHeight="1">
      <c r="A22273" s="79">
        <f t="shared" si="3"/>
        <v>64275</v>
      </c>
      <c r="H22273" s="77"/>
      <c r="I22273" s="77"/>
      <c r="J22273" s="77"/>
      <c r="K22273" s="77"/>
      <c r="L22273" s="77"/>
      <c r="M22273" s="77"/>
    </row>
    <row r="22274" ht="15.75" customHeight="1">
      <c r="A22274" s="79">
        <f t="shared" si="3"/>
        <v>64276</v>
      </c>
      <c r="H22274" s="77"/>
      <c r="I22274" s="77"/>
      <c r="J22274" s="77"/>
      <c r="K22274" s="77"/>
      <c r="L22274" s="77"/>
      <c r="M22274" s="77"/>
    </row>
    <row r="22275" ht="15.75" customHeight="1">
      <c r="A22275" s="79">
        <f t="shared" si="3"/>
        <v>64277</v>
      </c>
      <c r="H22275" s="77"/>
      <c r="I22275" s="77"/>
      <c r="J22275" s="77"/>
      <c r="K22275" s="77"/>
      <c r="L22275" s="77"/>
      <c r="M22275" s="77"/>
    </row>
    <row r="22276" ht="15.75" customHeight="1">
      <c r="A22276" s="79">
        <f t="shared" si="3"/>
        <v>64278</v>
      </c>
      <c r="H22276" s="77"/>
      <c r="I22276" s="77"/>
      <c r="J22276" s="77"/>
      <c r="K22276" s="77"/>
      <c r="L22276" s="77"/>
      <c r="M22276" s="77"/>
    </row>
    <row r="22277" ht="15.75" customHeight="1">
      <c r="A22277" s="79">
        <f t="shared" si="3"/>
        <v>64279</v>
      </c>
      <c r="H22277" s="77"/>
      <c r="I22277" s="77"/>
      <c r="J22277" s="77"/>
      <c r="K22277" s="77"/>
      <c r="L22277" s="77"/>
      <c r="M22277" s="77"/>
    </row>
    <row r="22278" ht="15.75" customHeight="1">
      <c r="A22278" s="79">
        <f t="shared" si="3"/>
        <v>64280</v>
      </c>
      <c r="H22278" s="77"/>
      <c r="I22278" s="77"/>
      <c r="J22278" s="77"/>
      <c r="K22278" s="77"/>
      <c r="L22278" s="77"/>
      <c r="M22278" s="77"/>
    </row>
    <row r="22279" ht="15.75" customHeight="1">
      <c r="A22279" s="79">
        <f t="shared" si="3"/>
        <v>64281</v>
      </c>
      <c r="H22279" s="77"/>
      <c r="I22279" s="77"/>
      <c r="J22279" s="77"/>
      <c r="K22279" s="77"/>
      <c r="L22279" s="77"/>
      <c r="M22279" s="77"/>
    </row>
    <row r="22280" ht="15.75" customHeight="1">
      <c r="A22280" s="79">
        <f t="shared" si="3"/>
        <v>64282</v>
      </c>
      <c r="H22280" s="77"/>
      <c r="I22280" s="77"/>
      <c r="J22280" s="77"/>
      <c r="K22280" s="77"/>
      <c r="L22280" s="77"/>
      <c r="M22280" s="77"/>
    </row>
    <row r="22281" ht="15.75" customHeight="1">
      <c r="A22281" s="79">
        <f t="shared" si="3"/>
        <v>64283</v>
      </c>
      <c r="H22281" s="77"/>
      <c r="I22281" s="77"/>
      <c r="J22281" s="77"/>
      <c r="K22281" s="77"/>
      <c r="L22281" s="77"/>
      <c r="M22281" s="77"/>
    </row>
    <row r="22282" ht="15.75" customHeight="1">
      <c r="A22282" s="79">
        <f t="shared" si="3"/>
        <v>64284</v>
      </c>
      <c r="H22282" s="77"/>
      <c r="I22282" s="77"/>
      <c r="J22282" s="77"/>
      <c r="K22282" s="77"/>
      <c r="L22282" s="77"/>
      <c r="M22282" s="77"/>
    </row>
    <row r="22283" ht="15.75" customHeight="1">
      <c r="A22283" s="79">
        <f t="shared" si="3"/>
        <v>64285</v>
      </c>
      <c r="H22283" s="77"/>
      <c r="I22283" s="77"/>
      <c r="J22283" s="77"/>
      <c r="K22283" s="77"/>
      <c r="L22283" s="77"/>
      <c r="M22283" s="77"/>
    </row>
    <row r="22284" ht="15.75" customHeight="1">
      <c r="A22284" s="79">
        <f t="shared" si="3"/>
        <v>64286</v>
      </c>
      <c r="H22284" s="77"/>
      <c r="I22284" s="77"/>
      <c r="J22284" s="77"/>
      <c r="K22284" s="77"/>
      <c r="L22284" s="77"/>
      <c r="M22284" s="77"/>
    </row>
    <row r="22285" ht="15.75" customHeight="1">
      <c r="A22285" s="79">
        <f t="shared" si="3"/>
        <v>64287</v>
      </c>
      <c r="H22285" s="77"/>
      <c r="I22285" s="77"/>
      <c r="J22285" s="77"/>
      <c r="K22285" s="77"/>
      <c r="L22285" s="77"/>
      <c r="M22285" s="77"/>
    </row>
    <row r="22286" ht="15.75" customHeight="1">
      <c r="A22286" s="79">
        <f t="shared" si="3"/>
        <v>64288</v>
      </c>
      <c r="H22286" s="77"/>
      <c r="I22286" s="77"/>
      <c r="J22286" s="77"/>
      <c r="K22286" s="77"/>
      <c r="L22286" s="77"/>
      <c r="M22286" s="77"/>
    </row>
    <row r="22287" ht="15.75" customHeight="1">
      <c r="A22287" s="79">
        <f t="shared" si="3"/>
        <v>64289</v>
      </c>
      <c r="H22287" s="77"/>
      <c r="I22287" s="77"/>
      <c r="J22287" s="77"/>
      <c r="K22287" s="77"/>
      <c r="L22287" s="77"/>
      <c r="M22287" s="77"/>
    </row>
    <row r="22288" ht="15.75" customHeight="1">
      <c r="A22288" s="79">
        <f t="shared" si="3"/>
        <v>64290</v>
      </c>
      <c r="H22288" s="77"/>
      <c r="I22288" s="77"/>
      <c r="J22288" s="77"/>
      <c r="K22288" s="77"/>
      <c r="L22288" s="77"/>
      <c r="M22288" s="77"/>
    </row>
    <row r="22289" ht="15.75" customHeight="1">
      <c r="A22289" s="79">
        <f t="shared" si="3"/>
        <v>64291</v>
      </c>
      <c r="H22289" s="77"/>
      <c r="I22289" s="77"/>
      <c r="J22289" s="77"/>
      <c r="K22289" s="77"/>
      <c r="L22289" s="77"/>
      <c r="M22289" s="77"/>
    </row>
    <row r="22290" ht="15.75" customHeight="1">
      <c r="A22290" s="79">
        <f t="shared" si="3"/>
        <v>64292</v>
      </c>
      <c r="H22290" s="77"/>
      <c r="I22290" s="77"/>
      <c r="J22290" s="77"/>
      <c r="K22290" s="77"/>
      <c r="L22290" s="77"/>
      <c r="M22290" s="77"/>
    </row>
    <row r="22291" ht="15.75" customHeight="1">
      <c r="A22291" s="79">
        <f t="shared" si="3"/>
        <v>64293</v>
      </c>
      <c r="H22291" s="77"/>
      <c r="I22291" s="77"/>
      <c r="J22291" s="77"/>
      <c r="K22291" s="77"/>
      <c r="L22291" s="77"/>
      <c r="M22291" s="77"/>
    </row>
    <row r="22292" ht="15.75" customHeight="1">
      <c r="A22292" s="79">
        <f t="shared" si="3"/>
        <v>64294</v>
      </c>
      <c r="H22292" s="77"/>
      <c r="I22292" s="77"/>
      <c r="J22292" s="77"/>
      <c r="K22292" s="77"/>
      <c r="L22292" s="77"/>
      <c r="M22292" s="77"/>
    </row>
    <row r="22293" ht="15.75" customHeight="1">
      <c r="A22293" s="79">
        <f t="shared" si="3"/>
        <v>64295</v>
      </c>
      <c r="H22293" s="77"/>
      <c r="I22293" s="77"/>
      <c r="J22293" s="77"/>
      <c r="K22293" s="77"/>
      <c r="L22293" s="77"/>
      <c r="M22293" s="77"/>
    </row>
    <row r="22294" ht="15.75" customHeight="1">
      <c r="A22294" s="79">
        <f t="shared" si="3"/>
        <v>64296</v>
      </c>
      <c r="H22294" s="77"/>
      <c r="I22294" s="77"/>
      <c r="J22294" s="77"/>
      <c r="K22294" s="77"/>
      <c r="L22294" s="77"/>
      <c r="M22294" s="77"/>
    </row>
    <row r="22295" ht="15.75" customHeight="1">
      <c r="A22295" s="79">
        <f t="shared" si="3"/>
        <v>64297</v>
      </c>
      <c r="H22295" s="77"/>
      <c r="I22295" s="77"/>
      <c r="J22295" s="77"/>
      <c r="K22295" s="77"/>
      <c r="L22295" s="77"/>
      <c r="M22295" s="77"/>
    </row>
    <row r="22296" ht="15.75" customHeight="1">
      <c r="A22296" s="79">
        <f t="shared" si="3"/>
        <v>64298</v>
      </c>
      <c r="H22296" s="77"/>
      <c r="I22296" s="77"/>
      <c r="J22296" s="77"/>
      <c r="K22296" s="77"/>
      <c r="L22296" s="77"/>
      <c r="M22296" s="77"/>
    </row>
    <row r="22297" ht="15.75" customHeight="1">
      <c r="A22297" s="79">
        <f t="shared" si="3"/>
        <v>64299</v>
      </c>
      <c r="H22297" s="77"/>
      <c r="I22297" s="77"/>
      <c r="J22297" s="77"/>
      <c r="K22297" s="77"/>
      <c r="L22297" s="77"/>
      <c r="M22297" s="77"/>
    </row>
    <row r="22298" ht="15.75" customHeight="1">
      <c r="A22298" s="79">
        <f t="shared" si="3"/>
        <v>64300</v>
      </c>
      <c r="H22298" s="77"/>
      <c r="I22298" s="77"/>
      <c r="J22298" s="77"/>
      <c r="K22298" s="77"/>
      <c r="L22298" s="77"/>
      <c r="M22298" s="77"/>
    </row>
    <row r="22299" ht="15.75" customHeight="1">
      <c r="A22299" s="79">
        <f t="shared" si="3"/>
        <v>64301</v>
      </c>
      <c r="H22299" s="77"/>
      <c r="I22299" s="77"/>
      <c r="J22299" s="77"/>
      <c r="K22299" s="77"/>
      <c r="L22299" s="77"/>
      <c r="M22299" s="77"/>
    </row>
    <row r="22300" ht="15.75" customHeight="1">
      <c r="A22300" s="79">
        <f t="shared" si="3"/>
        <v>64302</v>
      </c>
      <c r="H22300" s="77"/>
      <c r="I22300" s="77"/>
      <c r="J22300" s="77"/>
      <c r="K22300" s="77"/>
      <c r="L22300" s="77"/>
      <c r="M22300" s="77"/>
    </row>
    <row r="22301" ht="15.75" customHeight="1">
      <c r="A22301" s="79">
        <f t="shared" si="3"/>
        <v>64303</v>
      </c>
      <c r="H22301" s="77"/>
      <c r="I22301" s="77"/>
      <c r="J22301" s="77"/>
      <c r="K22301" s="77"/>
      <c r="L22301" s="77"/>
      <c r="M22301" s="77"/>
    </row>
    <row r="22302" ht="15.75" customHeight="1">
      <c r="A22302" s="79">
        <f t="shared" si="3"/>
        <v>64304</v>
      </c>
      <c r="H22302" s="77"/>
      <c r="I22302" s="77"/>
      <c r="J22302" s="77"/>
      <c r="K22302" s="77"/>
      <c r="L22302" s="77"/>
      <c r="M22302" s="77"/>
    </row>
    <row r="22303" ht="15.75" customHeight="1">
      <c r="A22303" s="79">
        <f t="shared" si="3"/>
        <v>64305</v>
      </c>
      <c r="H22303" s="77"/>
      <c r="I22303" s="77"/>
      <c r="J22303" s="77"/>
      <c r="K22303" s="77"/>
      <c r="L22303" s="77"/>
      <c r="M22303" s="77"/>
    </row>
    <row r="22304" ht="15.75" customHeight="1">
      <c r="A22304" s="79">
        <f t="shared" si="3"/>
        <v>64306</v>
      </c>
      <c r="H22304" s="77"/>
      <c r="I22304" s="77"/>
      <c r="J22304" s="77"/>
      <c r="K22304" s="77"/>
      <c r="L22304" s="77"/>
      <c r="M22304" s="77"/>
    </row>
    <row r="22305" ht="15.75" customHeight="1">
      <c r="A22305" s="79">
        <f t="shared" si="3"/>
        <v>64307</v>
      </c>
      <c r="H22305" s="77"/>
      <c r="I22305" s="77"/>
      <c r="J22305" s="77"/>
      <c r="K22305" s="77"/>
      <c r="L22305" s="77"/>
      <c r="M22305" s="77"/>
    </row>
    <row r="22306" ht="15.75" customHeight="1">
      <c r="A22306" s="79">
        <f t="shared" si="3"/>
        <v>64308</v>
      </c>
      <c r="H22306" s="77"/>
      <c r="I22306" s="77"/>
      <c r="J22306" s="77"/>
      <c r="K22306" s="77"/>
      <c r="L22306" s="77"/>
      <c r="M22306" s="77"/>
    </row>
    <row r="22307" ht="15.75" customHeight="1">
      <c r="A22307" s="79">
        <f t="shared" si="3"/>
        <v>64309</v>
      </c>
      <c r="H22307" s="77"/>
      <c r="I22307" s="77"/>
      <c r="J22307" s="77"/>
      <c r="K22307" s="77"/>
      <c r="L22307" s="77"/>
      <c r="M22307" s="77"/>
    </row>
    <row r="22308" ht="15.75" customHeight="1">
      <c r="A22308" s="79">
        <f t="shared" si="3"/>
        <v>64310</v>
      </c>
      <c r="H22308" s="77"/>
      <c r="I22308" s="77"/>
      <c r="J22308" s="77"/>
      <c r="K22308" s="77"/>
      <c r="L22308" s="77"/>
      <c r="M22308" s="77"/>
    </row>
    <row r="22309" ht="15.75" customHeight="1">
      <c r="A22309" s="79">
        <f t="shared" si="3"/>
        <v>64311</v>
      </c>
      <c r="H22309" s="77"/>
      <c r="I22309" s="77"/>
      <c r="J22309" s="77"/>
      <c r="K22309" s="77"/>
      <c r="L22309" s="77"/>
      <c r="M22309" s="77"/>
    </row>
    <row r="22310" ht="15.75" customHeight="1">
      <c r="A22310" s="79">
        <f t="shared" si="3"/>
        <v>64312</v>
      </c>
      <c r="H22310" s="77"/>
      <c r="I22310" s="77"/>
      <c r="J22310" s="77"/>
      <c r="K22310" s="77"/>
      <c r="L22310" s="77"/>
      <c r="M22310" s="77"/>
    </row>
    <row r="22311" ht="15.75" customHeight="1">
      <c r="A22311" s="79">
        <f t="shared" si="3"/>
        <v>64313</v>
      </c>
      <c r="H22311" s="77"/>
      <c r="I22311" s="77"/>
      <c r="J22311" s="77"/>
      <c r="K22311" s="77"/>
      <c r="L22311" s="77"/>
      <c r="M22311" s="77"/>
    </row>
    <row r="22312" ht="15.75" customHeight="1">
      <c r="A22312" s="79">
        <f t="shared" si="3"/>
        <v>64314</v>
      </c>
      <c r="H22312" s="77"/>
      <c r="I22312" s="77"/>
      <c r="J22312" s="77"/>
      <c r="K22312" s="77"/>
      <c r="L22312" s="77"/>
      <c r="M22312" s="77"/>
    </row>
    <row r="22313" ht="15.75" customHeight="1">
      <c r="A22313" s="79">
        <f t="shared" si="3"/>
        <v>64315</v>
      </c>
      <c r="H22313" s="77"/>
      <c r="I22313" s="77"/>
      <c r="J22313" s="77"/>
      <c r="K22313" s="77"/>
      <c r="L22313" s="77"/>
      <c r="M22313" s="77"/>
    </row>
    <row r="22314" ht="15.75" customHeight="1">
      <c r="A22314" s="79">
        <f t="shared" si="3"/>
        <v>64316</v>
      </c>
      <c r="H22314" s="77"/>
      <c r="I22314" s="77"/>
      <c r="J22314" s="77"/>
      <c r="K22314" s="77"/>
      <c r="L22314" s="77"/>
      <c r="M22314" s="77"/>
    </row>
    <row r="22315" ht="15.75" customHeight="1">
      <c r="A22315" s="79">
        <f t="shared" si="3"/>
        <v>64317</v>
      </c>
      <c r="H22315" s="77"/>
      <c r="I22315" s="77"/>
      <c r="J22315" s="77"/>
      <c r="K22315" s="77"/>
      <c r="L22315" s="77"/>
      <c r="M22315" s="77"/>
    </row>
    <row r="22316" ht="15.75" customHeight="1">
      <c r="A22316" s="79">
        <f t="shared" si="3"/>
        <v>64318</v>
      </c>
      <c r="H22316" s="77"/>
      <c r="I22316" s="77"/>
      <c r="J22316" s="77"/>
      <c r="K22316" s="77"/>
      <c r="L22316" s="77"/>
      <c r="M22316" s="77"/>
    </row>
    <row r="22317" ht="15.75" customHeight="1">
      <c r="A22317" s="79">
        <f t="shared" si="3"/>
        <v>64319</v>
      </c>
      <c r="H22317" s="77"/>
      <c r="I22317" s="77"/>
      <c r="J22317" s="77"/>
      <c r="K22317" s="77"/>
      <c r="L22317" s="77"/>
      <c r="M22317" s="77"/>
    </row>
    <row r="22318" ht="15.75" customHeight="1">
      <c r="A22318" s="79">
        <f t="shared" si="3"/>
        <v>64320</v>
      </c>
      <c r="H22318" s="77"/>
      <c r="I22318" s="77"/>
      <c r="J22318" s="77"/>
      <c r="K22318" s="77"/>
      <c r="L22318" s="77"/>
      <c r="M22318" s="77"/>
    </row>
    <row r="22319" ht="15.75" customHeight="1">
      <c r="A22319" s="79">
        <f t="shared" si="3"/>
        <v>64321</v>
      </c>
      <c r="H22319" s="77"/>
      <c r="I22319" s="77"/>
      <c r="J22319" s="77"/>
      <c r="K22319" s="77"/>
      <c r="L22319" s="77"/>
      <c r="M22319" s="77"/>
    </row>
    <row r="22320" ht="15.75" customHeight="1">
      <c r="A22320" s="79">
        <f t="shared" si="3"/>
        <v>64322</v>
      </c>
      <c r="H22320" s="77"/>
      <c r="I22320" s="77"/>
      <c r="J22320" s="77"/>
      <c r="K22320" s="77"/>
      <c r="L22320" s="77"/>
      <c r="M22320" s="77"/>
    </row>
    <row r="22321" ht="15.75" customHeight="1">
      <c r="A22321" s="79">
        <f t="shared" si="3"/>
        <v>64323</v>
      </c>
      <c r="H22321" s="77"/>
      <c r="I22321" s="77"/>
      <c r="J22321" s="77"/>
      <c r="K22321" s="77"/>
      <c r="L22321" s="77"/>
      <c r="M22321" s="77"/>
    </row>
    <row r="22322" ht="15.75" customHeight="1">
      <c r="A22322" s="79">
        <f t="shared" si="3"/>
        <v>64324</v>
      </c>
      <c r="H22322" s="77"/>
      <c r="I22322" s="77"/>
      <c r="J22322" s="77"/>
      <c r="K22322" s="77"/>
      <c r="L22322" s="77"/>
      <c r="M22322" s="77"/>
    </row>
    <row r="22323" ht="15.75" customHeight="1">
      <c r="A22323" s="79">
        <f t="shared" si="3"/>
        <v>64325</v>
      </c>
      <c r="H22323" s="77"/>
      <c r="I22323" s="77"/>
      <c r="J22323" s="77"/>
      <c r="K22323" s="77"/>
      <c r="L22323" s="77"/>
      <c r="M22323" s="77"/>
    </row>
    <row r="22324" ht="15.75" customHeight="1">
      <c r="A22324" s="79">
        <f t="shared" si="3"/>
        <v>64326</v>
      </c>
      <c r="H22324" s="77"/>
      <c r="I22324" s="77"/>
      <c r="J22324" s="77"/>
      <c r="K22324" s="77"/>
      <c r="L22324" s="77"/>
      <c r="M22324" s="77"/>
    </row>
    <row r="22325" ht="15.75" customHeight="1">
      <c r="A22325" s="79">
        <f t="shared" si="3"/>
        <v>64327</v>
      </c>
      <c r="H22325" s="77"/>
      <c r="I22325" s="77"/>
      <c r="J22325" s="77"/>
      <c r="K22325" s="77"/>
      <c r="L22325" s="77"/>
      <c r="M22325" s="77"/>
    </row>
    <row r="22326" ht="15.75" customHeight="1">
      <c r="A22326" s="79">
        <f t="shared" si="3"/>
        <v>64328</v>
      </c>
      <c r="H22326" s="77"/>
      <c r="I22326" s="77"/>
      <c r="J22326" s="77"/>
      <c r="K22326" s="77"/>
      <c r="L22326" s="77"/>
      <c r="M22326" s="77"/>
    </row>
    <row r="22327" ht="15.75" customHeight="1">
      <c r="A22327" s="79">
        <f t="shared" si="3"/>
        <v>64329</v>
      </c>
      <c r="H22327" s="77"/>
      <c r="I22327" s="77"/>
      <c r="J22327" s="77"/>
      <c r="K22327" s="77"/>
      <c r="L22327" s="77"/>
      <c r="M22327" s="77"/>
    </row>
    <row r="22328" ht="15.75" customHeight="1">
      <c r="A22328" s="79">
        <f t="shared" si="3"/>
        <v>64330</v>
      </c>
      <c r="H22328" s="77"/>
      <c r="I22328" s="77"/>
      <c r="J22328" s="77"/>
      <c r="K22328" s="77"/>
      <c r="L22328" s="77"/>
      <c r="M22328" s="77"/>
    </row>
    <row r="22329" ht="15.75" customHeight="1">
      <c r="A22329" s="79">
        <f t="shared" si="3"/>
        <v>64331</v>
      </c>
      <c r="H22329" s="77"/>
      <c r="I22329" s="77"/>
      <c r="J22329" s="77"/>
      <c r="K22329" s="77"/>
      <c r="L22329" s="77"/>
      <c r="M22329" s="77"/>
    </row>
    <row r="22330" ht="15.75" customHeight="1">
      <c r="A22330" s="79">
        <f t="shared" si="3"/>
        <v>64332</v>
      </c>
      <c r="H22330" s="77"/>
      <c r="I22330" s="77"/>
      <c r="J22330" s="77"/>
      <c r="K22330" s="77"/>
      <c r="L22330" s="77"/>
      <c r="M22330" s="77"/>
    </row>
    <row r="22331" ht="15.75" customHeight="1">
      <c r="A22331" s="79">
        <f t="shared" si="3"/>
        <v>64333</v>
      </c>
      <c r="H22331" s="77"/>
      <c r="I22331" s="77"/>
      <c r="J22331" s="77"/>
      <c r="K22331" s="77"/>
      <c r="L22331" s="77"/>
      <c r="M22331" s="77"/>
    </row>
    <row r="22332" ht="15.75" customHeight="1">
      <c r="A22332" s="79">
        <f t="shared" si="3"/>
        <v>64334</v>
      </c>
      <c r="H22332" s="77"/>
      <c r="I22332" s="77"/>
      <c r="J22332" s="77"/>
      <c r="K22332" s="77"/>
      <c r="L22332" s="77"/>
      <c r="M22332" s="77"/>
    </row>
    <row r="22333" ht="15.75" customHeight="1">
      <c r="A22333" s="79">
        <f t="shared" si="3"/>
        <v>64335</v>
      </c>
      <c r="H22333" s="77"/>
      <c r="I22333" s="77"/>
      <c r="J22333" s="77"/>
      <c r="K22333" s="77"/>
      <c r="L22333" s="77"/>
      <c r="M22333" s="77"/>
    </row>
    <row r="22334" ht="15.75" customHeight="1">
      <c r="A22334" s="79">
        <f t="shared" si="3"/>
        <v>64336</v>
      </c>
      <c r="H22334" s="77"/>
      <c r="I22334" s="77"/>
      <c r="J22334" s="77"/>
      <c r="K22334" s="77"/>
      <c r="L22334" s="77"/>
      <c r="M22334" s="77"/>
    </row>
    <row r="22335" ht="15.75" customHeight="1">
      <c r="A22335" s="79">
        <f t="shared" si="3"/>
        <v>64337</v>
      </c>
      <c r="H22335" s="77"/>
      <c r="I22335" s="77"/>
      <c r="J22335" s="77"/>
      <c r="K22335" s="77"/>
      <c r="L22335" s="77"/>
      <c r="M22335" s="77"/>
    </row>
    <row r="22336" ht="15.75" customHeight="1">
      <c r="A22336" s="79">
        <f t="shared" si="3"/>
        <v>64338</v>
      </c>
      <c r="H22336" s="77"/>
      <c r="I22336" s="77"/>
      <c r="J22336" s="77"/>
      <c r="K22336" s="77"/>
      <c r="L22336" s="77"/>
      <c r="M22336" s="77"/>
    </row>
    <row r="22337" ht="15.75" customHeight="1">
      <c r="A22337" s="79">
        <f t="shared" si="3"/>
        <v>64339</v>
      </c>
      <c r="H22337" s="77"/>
      <c r="I22337" s="77"/>
      <c r="J22337" s="77"/>
      <c r="K22337" s="77"/>
      <c r="L22337" s="77"/>
      <c r="M22337" s="77"/>
    </row>
    <row r="22338" ht="15.75" customHeight="1">
      <c r="A22338" s="79">
        <f t="shared" si="3"/>
        <v>64340</v>
      </c>
      <c r="H22338" s="77"/>
      <c r="I22338" s="77"/>
      <c r="J22338" s="77"/>
      <c r="K22338" s="77"/>
      <c r="L22338" s="77"/>
      <c r="M22338" s="77"/>
    </row>
    <row r="22339" ht="15.75" customHeight="1">
      <c r="A22339" s="79">
        <f t="shared" si="3"/>
        <v>64341</v>
      </c>
      <c r="H22339" s="77"/>
      <c r="I22339" s="77"/>
      <c r="J22339" s="77"/>
      <c r="K22339" s="77"/>
      <c r="L22339" s="77"/>
      <c r="M22339" s="77"/>
    </row>
    <row r="22340" ht="15.75" customHeight="1">
      <c r="A22340" s="79">
        <f t="shared" si="3"/>
        <v>64342</v>
      </c>
      <c r="H22340" s="77"/>
      <c r="I22340" s="77"/>
      <c r="J22340" s="77"/>
      <c r="K22340" s="77"/>
      <c r="L22340" s="77"/>
      <c r="M22340" s="77"/>
    </row>
    <row r="22341" ht="15.75" customHeight="1">
      <c r="A22341" s="79">
        <f t="shared" si="3"/>
        <v>64343</v>
      </c>
      <c r="H22341" s="77"/>
      <c r="I22341" s="77"/>
      <c r="J22341" s="77"/>
      <c r="K22341" s="77"/>
      <c r="L22341" s="77"/>
      <c r="M22341" s="77"/>
    </row>
    <row r="22342" ht="15.75" customHeight="1">
      <c r="A22342" s="79">
        <f t="shared" si="3"/>
        <v>64344</v>
      </c>
      <c r="H22342" s="77"/>
      <c r="I22342" s="77"/>
      <c r="J22342" s="77"/>
      <c r="K22342" s="77"/>
      <c r="L22342" s="77"/>
      <c r="M22342" s="77"/>
    </row>
    <row r="22343" ht="15.75" customHeight="1">
      <c r="A22343" s="79">
        <f t="shared" si="3"/>
        <v>64345</v>
      </c>
      <c r="H22343" s="77"/>
      <c r="I22343" s="77"/>
      <c r="J22343" s="77"/>
      <c r="K22343" s="77"/>
      <c r="L22343" s="77"/>
      <c r="M22343" s="77"/>
    </row>
    <row r="22344" ht="15.75" customHeight="1">
      <c r="A22344" s="79">
        <f t="shared" si="3"/>
        <v>64346</v>
      </c>
      <c r="H22344" s="77"/>
      <c r="I22344" s="77"/>
      <c r="J22344" s="77"/>
      <c r="K22344" s="77"/>
      <c r="L22344" s="77"/>
      <c r="M22344" s="77"/>
    </row>
    <row r="22345" ht="15.75" customHeight="1">
      <c r="A22345" s="79">
        <f t="shared" si="3"/>
        <v>64347</v>
      </c>
      <c r="H22345" s="77"/>
      <c r="I22345" s="77"/>
      <c r="J22345" s="77"/>
      <c r="K22345" s="77"/>
      <c r="L22345" s="77"/>
      <c r="M22345" s="77"/>
    </row>
    <row r="22346" ht="15.75" customHeight="1">
      <c r="A22346" s="79">
        <f t="shared" si="3"/>
        <v>64348</v>
      </c>
      <c r="H22346" s="77"/>
      <c r="I22346" s="77"/>
      <c r="J22346" s="77"/>
      <c r="K22346" s="77"/>
      <c r="L22346" s="77"/>
      <c r="M22346" s="77"/>
    </row>
    <row r="22347" ht="15.75" customHeight="1">
      <c r="A22347" s="79">
        <f t="shared" si="3"/>
        <v>64349</v>
      </c>
      <c r="H22347" s="77"/>
      <c r="I22347" s="77"/>
      <c r="J22347" s="77"/>
      <c r="K22347" s="77"/>
      <c r="L22347" s="77"/>
      <c r="M22347" s="77"/>
    </row>
    <row r="22348" ht="15.75" customHeight="1">
      <c r="A22348" s="79">
        <f t="shared" si="3"/>
        <v>64350</v>
      </c>
      <c r="H22348" s="77"/>
      <c r="I22348" s="77"/>
      <c r="J22348" s="77"/>
      <c r="K22348" s="77"/>
      <c r="L22348" s="77"/>
      <c r="M22348" s="77"/>
    </row>
    <row r="22349" ht="15.75" customHeight="1">
      <c r="A22349" s="79">
        <f t="shared" si="3"/>
        <v>64351</v>
      </c>
      <c r="H22349" s="77"/>
      <c r="I22349" s="77"/>
      <c r="J22349" s="77"/>
      <c r="K22349" s="77"/>
      <c r="L22349" s="77"/>
      <c r="M22349" s="77"/>
    </row>
    <row r="22350" ht="15.75" customHeight="1">
      <c r="A22350" s="79">
        <f t="shared" si="3"/>
        <v>64352</v>
      </c>
      <c r="H22350" s="77"/>
      <c r="I22350" s="77"/>
      <c r="J22350" s="77"/>
      <c r="K22350" s="77"/>
      <c r="L22350" s="77"/>
      <c r="M22350" s="77"/>
    </row>
    <row r="22351" ht="15.75" customHeight="1">
      <c r="A22351" s="79">
        <f t="shared" si="3"/>
        <v>64353</v>
      </c>
      <c r="H22351" s="77"/>
      <c r="I22351" s="77"/>
      <c r="J22351" s="77"/>
      <c r="K22351" s="77"/>
      <c r="L22351" s="77"/>
      <c r="M22351" s="77"/>
    </row>
    <row r="22352" ht="15.75" customHeight="1">
      <c r="A22352" s="79">
        <f t="shared" si="3"/>
        <v>64354</v>
      </c>
      <c r="H22352" s="77"/>
      <c r="I22352" s="77"/>
      <c r="J22352" s="77"/>
      <c r="K22352" s="77"/>
      <c r="L22352" s="77"/>
      <c r="M22352" s="77"/>
    </row>
    <row r="22353" ht="15.75" customHeight="1">
      <c r="A22353" s="79">
        <f t="shared" si="3"/>
        <v>64355</v>
      </c>
      <c r="H22353" s="77"/>
      <c r="I22353" s="77"/>
      <c r="J22353" s="77"/>
      <c r="K22353" s="77"/>
      <c r="L22353" s="77"/>
      <c r="M22353" s="77"/>
    </row>
    <row r="22354" ht="15.75" customHeight="1">
      <c r="A22354" s="79">
        <f t="shared" si="3"/>
        <v>64356</v>
      </c>
      <c r="H22354" s="77"/>
      <c r="I22354" s="77"/>
      <c r="J22354" s="77"/>
      <c r="K22354" s="77"/>
      <c r="L22354" s="77"/>
      <c r="M22354" s="77"/>
    </row>
    <row r="22355" ht="15.75" customHeight="1">
      <c r="A22355" s="79">
        <f t="shared" si="3"/>
        <v>64357</v>
      </c>
      <c r="H22355" s="77"/>
      <c r="I22355" s="77"/>
      <c r="J22355" s="77"/>
      <c r="K22355" s="77"/>
      <c r="L22355" s="77"/>
      <c r="M22355" s="77"/>
    </row>
    <row r="22356" ht="15.75" customHeight="1">
      <c r="A22356" s="79">
        <f t="shared" si="3"/>
        <v>64358</v>
      </c>
      <c r="H22356" s="77"/>
      <c r="I22356" s="77"/>
      <c r="J22356" s="77"/>
      <c r="K22356" s="77"/>
      <c r="L22356" s="77"/>
      <c r="M22356" s="77"/>
    </row>
    <row r="22357" ht="15.75" customHeight="1">
      <c r="A22357" s="79">
        <f t="shared" si="3"/>
        <v>64359</v>
      </c>
      <c r="H22357" s="77"/>
      <c r="I22357" s="77"/>
      <c r="J22357" s="77"/>
      <c r="K22357" s="77"/>
      <c r="L22357" s="77"/>
      <c r="M22357" s="77"/>
    </row>
    <row r="22358" ht="15.75" customHeight="1">
      <c r="A22358" s="79">
        <f t="shared" si="3"/>
        <v>64360</v>
      </c>
      <c r="H22358" s="77"/>
      <c r="I22358" s="77"/>
      <c r="J22358" s="77"/>
      <c r="K22358" s="77"/>
      <c r="L22358" s="77"/>
      <c r="M22358" s="77"/>
    </row>
    <row r="22359" ht="15.75" customHeight="1">
      <c r="A22359" s="79">
        <f t="shared" si="3"/>
        <v>64361</v>
      </c>
      <c r="H22359" s="77"/>
      <c r="I22359" s="77"/>
      <c r="J22359" s="77"/>
      <c r="K22359" s="77"/>
      <c r="L22359" s="77"/>
      <c r="M22359" s="77"/>
    </row>
    <row r="22360" ht="15.75" customHeight="1">
      <c r="A22360" s="79">
        <f t="shared" si="3"/>
        <v>64362</v>
      </c>
      <c r="H22360" s="77"/>
      <c r="I22360" s="77"/>
      <c r="J22360" s="77"/>
      <c r="K22360" s="77"/>
      <c r="L22360" s="77"/>
      <c r="M22360" s="77"/>
    </row>
    <row r="22361" ht="15.75" customHeight="1">
      <c r="A22361" s="79">
        <f t="shared" si="3"/>
        <v>64363</v>
      </c>
      <c r="H22361" s="77"/>
      <c r="I22361" s="77"/>
      <c r="J22361" s="77"/>
      <c r="K22361" s="77"/>
      <c r="L22361" s="77"/>
      <c r="M22361" s="77"/>
    </row>
    <row r="22362" ht="15.75" customHeight="1">
      <c r="A22362" s="79">
        <f t="shared" si="3"/>
        <v>64364</v>
      </c>
      <c r="H22362" s="77"/>
      <c r="I22362" s="77"/>
      <c r="J22362" s="77"/>
      <c r="K22362" s="77"/>
      <c r="L22362" s="77"/>
      <c r="M22362" s="77"/>
    </row>
    <row r="22363" ht="15.75" customHeight="1">
      <c r="A22363" s="79">
        <f t="shared" si="3"/>
        <v>64365</v>
      </c>
      <c r="H22363" s="77"/>
      <c r="I22363" s="77"/>
      <c r="J22363" s="77"/>
      <c r="K22363" s="77"/>
      <c r="L22363" s="77"/>
      <c r="M22363" s="77"/>
    </row>
    <row r="22364" ht="15.75" customHeight="1">
      <c r="A22364" s="79">
        <f t="shared" si="3"/>
        <v>64366</v>
      </c>
      <c r="H22364" s="77"/>
      <c r="I22364" s="77"/>
      <c r="J22364" s="77"/>
      <c r="K22364" s="77"/>
      <c r="L22364" s="77"/>
      <c r="M22364" s="77"/>
    </row>
    <row r="22365" ht="15.75" customHeight="1">
      <c r="A22365" s="79">
        <f t="shared" si="3"/>
        <v>64367</v>
      </c>
      <c r="H22365" s="77"/>
      <c r="I22365" s="77"/>
      <c r="J22365" s="77"/>
      <c r="K22365" s="77"/>
      <c r="L22365" s="77"/>
      <c r="M22365" s="77"/>
    </row>
    <row r="22366" ht="15.75" customHeight="1">
      <c r="A22366" s="79">
        <f t="shared" si="3"/>
        <v>64368</v>
      </c>
      <c r="H22366" s="77"/>
      <c r="I22366" s="77"/>
      <c r="J22366" s="77"/>
      <c r="K22366" s="77"/>
      <c r="L22366" s="77"/>
      <c r="M22366" s="77"/>
    </row>
    <row r="22367" ht="15.75" customHeight="1">
      <c r="A22367" s="79">
        <f t="shared" si="3"/>
        <v>64369</v>
      </c>
      <c r="H22367" s="77"/>
      <c r="I22367" s="77"/>
      <c r="J22367" s="77"/>
      <c r="K22367" s="77"/>
      <c r="L22367" s="77"/>
      <c r="M22367" s="77"/>
    </row>
    <row r="22368" ht="15.75" customHeight="1">
      <c r="A22368" s="79">
        <f t="shared" si="3"/>
        <v>64370</v>
      </c>
      <c r="H22368" s="77"/>
      <c r="I22368" s="77"/>
      <c r="J22368" s="77"/>
      <c r="K22368" s="77"/>
      <c r="L22368" s="77"/>
      <c r="M22368" s="77"/>
    </row>
    <row r="22369" ht="15.75" customHeight="1">
      <c r="A22369" s="79">
        <f t="shared" si="3"/>
        <v>64371</v>
      </c>
      <c r="H22369" s="77"/>
      <c r="I22369" s="77"/>
      <c r="J22369" s="77"/>
      <c r="K22369" s="77"/>
      <c r="L22369" s="77"/>
      <c r="M22369" s="77"/>
    </row>
    <row r="22370" ht="15.75" customHeight="1">
      <c r="A22370" s="79">
        <f t="shared" si="3"/>
        <v>64372</v>
      </c>
      <c r="H22370" s="77"/>
      <c r="I22370" s="77"/>
      <c r="J22370" s="77"/>
      <c r="K22370" s="77"/>
      <c r="L22370" s="77"/>
      <c r="M22370" s="77"/>
    </row>
    <row r="22371" ht="15.75" customHeight="1">
      <c r="A22371" s="79">
        <f t="shared" si="3"/>
        <v>64373</v>
      </c>
      <c r="H22371" s="77"/>
      <c r="I22371" s="77"/>
      <c r="J22371" s="77"/>
      <c r="K22371" s="77"/>
      <c r="L22371" s="77"/>
      <c r="M22371" s="77"/>
    </row>
    <row r="22372" ht="15.75" customHeight="1">
      <c r="A22372" s="79">
        <f t="shared" si="3"/>
        <v>64374</v>
      </c>
      <c r="H22372" s="77"/>
      <c r="I22372" s="77"/>
      <c r="J22372" s="77"/>
      <c r="K22372" s="77"/>
      <c r="L22372" s="77"/>
      <c r="M22372" s="77"/>
    </row>
    <row r="22373" ht="15.75" customHeight="1">
      <c r="A22373" s="79">
        <f t="shared" si="3"/>
        <v>64375</v>
      </c>
      <c r="H22373" s="77"/>
      <c r="I22373" s="77"/>
      <c r="J22373" s="77"/>
      <c r="K22373" s="77"/>
      <c r="L22373" s="77"/>
      <c r="M22373" s="77"/>
    </row>
    <row r="22374" ht="15.75" customHeight="1">
      <c r="A22374" s="79">
        <f t="shared" si="3"/>
        <v>64376</v>
      </c>
      <c r="H22374" s="77"/>
      <c r="I22374" s="77"/>
      <c r="J22374" s="77"/>
      <c r="K22374" s="77"/>
      <c r="L22374" s="77"/>
      <c r="M22374" s="77"/>
    </row>
    <row r="22375" ht="15.75" customHeight="1">
      <c r="A22375" s="79">
        <f t="shared" si="3"/>
        <v>64377</v>
      </c>
      <c r="H22375" s="77"/>
      <c r="I22375" s="77"/>
      <c r="J22375" s="77"/>
      <c r="K22375" s="77"/>
      <c r="L22375" s="77"/>
      <c r="M22375" s="77"/>
    </row>
    <row r="22376" ht="15.75" customHeight="1">
      <c r="A22376" s="79">
        <f t="shared" si="3"/>
        <v>64378</v>
      </c>
      <c r="H22376" s="77"/>
      <c r="I22376" s="77"/>
      <c r="J22376" s="77"/>
      <c r="K22376" s="77"/>
      <c r="L22376" s="77"/>
      <c r="M22376" s="77"/>
    </row>
    <row r="22377" ht="15.75" customHeight="1">
      <c r="A22377" s="79">
        <f t="shared" si="3"/>
        <v>64379</v>
      </c>
      <c r="H22377" s="77"/>
      <c r="I22377" s="77"/>
      <c r="J22377" s="77"/>
      <c r="K22377" s="77"/>
      <c r="L22377" s="77"/>
      <c r="M22377" s="77"/>
    </row>
    <row r="22378" ht="15.75" customHeight="1">
      <c r="A22378" s="79">
        <f t="shared" si="3"/>
        <v>64380</v>
      </c>
      <c r="H22378" s="77"/>
      <c r="I22378" s="77"/>
      <c r="J22378" s="77"/>
      <c r="K22378" s="77"/>
      <c r="L22378" s="77"/>
      <c r="M22378" s="77"/>
    </row>
    <row r="22379" ht="15.75" customHeight="1">
      <c r="A22379" s="79">
        <f t="shared" si="3"/>
        <v>64381</v>
      </c>
      <c r="H22379" s="77"/>
      <c r="I22379" s="77"/>
      <c r="J22379" s="77"/>
      <c r="K22379" s="77"/>
      <c r="L22379" s="77"/>
      <c r="M22379" s="77"/>
    </row>
    <row r="22380" ht="15.75" customHeight="1">
      <c r="A22380" s="79">
        <f t="shared" si="3"/>
        <v>64382</v>
      </c>
      <c r="H22380" s="77"/>
      <c r="I22380" s="77"/>
      <c r="J22380" s="77"/>
      <c r="K22380" s="77"/>
      <c r="L22380" s="77"/>
      <c r="M22380" s="77"/>
    </row>
    <row r="22381" ht="15.75" customHeight="1">
      <c r="A22381" s="79">
        <f t="shared" si="3"/>
        <v>64383</v>
      </c>
      <c r="H22381" s="77"/>
      <c r="I22381" s="77"/>
      <c r="J22381" s="77"/>
      <c r="K22381" s="77"/>
      <c r="L22381" s="77"/>
      <c r="M22381" s="77"/>
    </row>
    <row r="22382" ht="15.75" customHeight="1">
      <c r="A22382" s="79">
        <f t="shared" si="3"/>
        <v>64384</v>
      </c>
      <c r="H22382" s="77"/>
      <c r="I22382" s="77"/>
      <c r="J22382" s="77"/>
      <c r="K22382" s="77"/>
      <c r="L22382" s="77"/>
      <c r="M22382" s="77"/>
    </row>
    <row r="22383" ht="15.75" customHeight="1">
      <c r="A22383" s="79">
        <f t="shared" si="3"/>
        <v>64385</v>
      </c>
      <c r="H22383" s="77"/>
      <c r="I22383" s="77"/>
      <c r="J22383" s="77"/>
      <c r="K22383" s="77"/>
      <c r="L22383" s="77"/>
      <c r="M22383" s="77"/>
    </row>
    <row r="22384" ht="15.75" customHeight="1">
      <c r="A22384" s="79">
        <f t="shared" si="3"/>
        <v>64386</v>
      </c>
      <c r="H22384" s="77"/>
      <c r="I22384" s="77"/>
      <c r="J22384" s="77"/>
      <c r="K22384" s="77"/>
      <c r="L22384" s="77"/>
      <c r="M22384" s="77"/>
    </row>
    <row r="22385" ht="15.75" customHeight="1">
      <c r="A22385" s="79">
        <f t="shared" si="3"/>
        <v>64387</v>
      </c>
      <c r="H22385" s="77"/>
      <c r="I22385" s="77"/>
      <c r="J22385" s="77"/>
      <c r="K22385" s="77"/>
      <c r="L22385" s="77"/>
      <c r="M22385" s="77"/>
    </row>
    <row r="22386" ht="15.75" customHeight="1">
      <c r="A22386" s="79">
        <f t="shared" si="3"/>
        <v>64388</v>
      </c>
      <c r="H22386" s="77"/>
      <c r="I22386" s="77"/>
      <c r="J22386" s="77"/>
      <c r="K22386" s="77"/>
      <c r="L22386" s="77"/>
      <c r="M22386" s="77"/>
    </row>
    <row r="22387" ht="15.75" customHeight="1">
      <c r="A22387" s="79">
        <f t="shared" si="3"/>
        <v>64389</v>
      </c>
      <c r="H22387" s="77"/>
      <c r="I22387" s="77"/>
      <c r="J22387" s="77"/>
      <c r="K22387" s="77"/>
      <c r="L22387" s="77"/>
      <c r="M22387" s="77"/>
    </row>
    <row r="22388" ht="15.75" customHeight="1">
      <c r="A22388" s="79">
        <f t="shared" si="3"/>
        <v>64390</v>
      </c>
      <c r="H22388" s="77"/>
      <c r="I22388" s="77"/>
      <c r="J22388" s="77"/>
      <c r="K22388" s="77"/>
      <c r="L22388" s="77"/>
      <c r="M22388" s="77"/>
    </row>
    <row r="22389" ht="15.75" customHeight="1">
      <c r="A22389" s="79">
        <f t="shared" si="3"/>
        <v>64391</v>
      </c>
      <c r="H22389" s="77"/>
      <c r="I22389" s="77"/>
      <c r="J22389" s="77"/>
      <c r="K22389" s="77"/>
      <c r="L22389" s="77"/>
      <c r="M22389" s="77"/>
    </row>
    <row r="22390" ht="15.75" customHeight="1">
      <c r="A22390" s="79">
        <f t="shared" si="3"/>
        <v>64392</v>
      </c>
      <c r="H22390" s="77"/>
      <c r="I22390" s="77"/>
      <c r="J22390" s="77"/>
      <c r="K22390" s="77"/>
      <c r="L22390" s="77"/>
      <c r="M22390" s="77"/>
    </row>
    <row r="22391" ht="15.75" customHeight="1">
      <c r="A22391" s="79">
        <f t="shared" si="3"/>
        <v>64393</v>
      </c>
      <c r="H22391" s="77"/>
      <c r="I22391" s="77"/>
      <c r="J22391" s="77"/>
      <c r="K22391" s="77"/>
      <c r="L22391" s="77"/>
      <c r="M22391" s="77"/>
    </row>
    <row r="22392" ht="15.75" customHeight="1">
      <c r="A22392" s="79">
        <f t="shared" si="3"/>
        <v>64394</v>
      </c>
      <c r="H22392" s="77"/>
      <c r="I22392" s="77"/>
      <c r="J22392" s="77"/>
      <c r="K22392" s="77"/>
      <c r="L22392" s="77"/>
      <c r="M22392" s="77"/>
    </row>
    <row r="22393" ht="15.75" customHeight="1">
      <c r="A22393" s="79">
        <f t="shared" si="3"/>
        <v>64395</v>
      </c>
      <c r="H22393" s="77"/>
      <c r="I22393" s="77"/>
      <c r="J22393" s="77"/>
      <c r="K22393" s="77"/>
      <c r="L22393" s="77"/>
      <c r="M22393" s="77"/>
    </row>
    <row r="22394" ht="15.75" customHeight="1">
      <c r="A22394" s="79">
        <f t="shared" si="3"/>
        <v>64396</v>
      </c>
      <c r="H22394" s="77"/>
      <c r="I22394" s="77"/>
      <c r="J22394" s="77"/>
      <c r="K22394" s="77"/>
      <c r="L22394" s="77"/>
      <c r="M22394" s="77"/>
    </row>
    <row r="22395" ht="15.75" customHeight="1">
      <c r="A22395" s="79">
        <f t="shared" si="3"/>
        <v>64397</v>
      </c>
      <c r="H22395" s="77"/>
      <c r="I22395" s="77"/>
      <c r="J22395" s="77"/>
      <c r="K22395" s="77"/>
      <c r="L22395" s="77"/>
      <c r="M22395" s="77"/>
    </row>
    <row r="22396" ht="15.75" customHeight="1">
      <c r="A22396" s="79">
        <f t="shared" si="3"/>
        <v>64398</v>
      </c>
      <c r="H22396" s="77"/>
      <c r="I22396" s="77"/>
      <c r="J22396" s="77"/>
      <c r="K22396" s="77"/>
      <c r="L22396" s="77"/>
      <c r="M22396" s="77"/>
    </row>
    <row r="22397" ht="15.75" customHeight="1">
      <c r="A22397" s="79">
        <f t="shared" si="3"/>
        <v>64399</v>
      </c>
      <c r="H22397" s="77"/>
      <c r="I22397" s="77"/>
      <c r="J22397" s="77"/>
      <c r="K22397" s="77"/>
      <c r="L22397" s="77"/>
      <c r="M22397" s="77"/>
    </row>
    <row r="22398" ht="15.75" customHeight="1">
      <c r="A22398" s="79">
        <f t="shared" si="3"/>
        <v>64400</v>
      </c>
      <c r="H22398" s="77"/>
      <c r="I22398" s="77"/>
      <c r="J22398" s="77"/>
      <c r="K22398" s="77"/>
      <c r="L22398" s="77"/>
      <c r="M22398" s="77"/>
    </row>
    <row r="22399" ht="15.75" customHeight="1">
      <c r="A22399" s="79">
        <f t="shared" si="3"/>
        <v>64401</v>
      </c>
      <c r="H22399" s="77"/>
      <c r="I22399" s="77"/>
      <c r="J22399" s="77"/>
      <c r="K22399" s="77"/>
      <c r="L22399" s="77"/>
      <c r="M22399" s="77"/>
    </row>
    <row r="22400" ht="15.75" customHeight="1">
      <c r="A22400" s="79">
        <f t="shared" si="3"/>
        <v>64402</v>
      </c>
      <c r="H22400" s="77"/>
      <c r="I22400" s="77"/>
      <c r="J22400" s="77"/>
      <c r="K22400" s="77"/>
      <c r="L22400" s="77"/>
      <c r="M22400" s="77"/>
    </row>
    <row r="22401" ht="15.75" customHeight="1">
      <c r="A22401" s="79">
        <f t="shared" si="3"/>
        <v>64403</v>
      </c>
      <c r="H22401" s="77"/>
      <c r="I22401" s="77"/>
      <c r="J22401" s="77"/>
      <c r="K22401" s="77"/>
      <c r="L22401" s="77"/>
      <c r="M22401" s="77"/>
    </row>
    <row r="22402" ht="15.75" customHeight="1">
      <c r="A22402" s="79">
        <f t="shared" si="3"/>
        <v>64404</v>
      </c>
      <c r="H22402" s="77"/>
      <c r="I22402" s="77"/>
      <c r="J22402" s="77"/>
      <c r="K22402" s="77"/>
      <c r="L22402" s="77"/>
      <c r="M22402" s="77"/>
    </row>
    <row r="22403" ht="15.75" customHeight="1">
      <c r="A22403" s="79">
        <f t="shared" si="3"/>
        <v>64405</v>
      </c>
      <c r="H22403" s="77"/>
      <c r="I22403" s="77"/>
      <c r="J22403" s="77"/>
      <c r="K22403" s="77"/>
      <c r="L22403" s="77"/>
      <c r="M22403" s="77"/>
    </row>
    <row r="22404" ht="15.75" customHeight="1">
      <c r="A22404" s="79">
        <f t="shared" si="3"/>
        <v>64406</v>
      </c>
      <c r="H22404" s="77"/>
      <c r="I22404" s="77"/>
      <c r="J22404" s="77"/>
      <c r="K22404" s="77"/>
      <c r="L22404" s="77"/>
      <c r="M22404" s="77"/>
    </row>
    <row r="22405" ht="15.75" customHeight="1">
      <c r="A22405" s="79">
        <f t="shared" si="3"/>
        <v>64407</v>
      </c>
      <c r="H22405" s="77"/>
      <c r="I22405" s="77"/>
      <c r="J22405" s="77"/>
      <c r="K22405" s="77"/>
      <c r="L22405" s="77"/>
      <c r="M22405" s="77"/>
    </row>
    <row r="22406" ht="15.75" customHeight="1">
      <c r="A22406" s="79">
        <f t="shared" si="3"/>
        <v>64408</v>
      </c>
      <c r="H22406" s="77"/>
      <c r="I22406" s="77"/>
      <c r="J22406" s="77"/>
      <c r="K22406" s="77"/>
      <c r="L22406" s="77"/>
      <c r="M22406" s="77"/>
    </row>
    <row r="22407" ht="15.75" customHeight="1">
      <c r="A22407" s="79">
        <f t="shared" si="3"/>
        <v>64409</v>
      </c>
      <c r="H22407" s="77"/>
      <c r="I22407" s="77"/>
      <c r="J22407" s="77"/>
      <c r="K22407" s="77"/>
      <c r="L22407" s="77"/>
      <c r="M22407" s="77"/>
    </row>
    <row r="22408" ht="15.75" customHeight="1">
      <c r="A22408" s="79">
        <f t="shared" si="3"/>
        <v>64410</v>
      </c>
      <c r="H22408" s="77"/>
      <c r="I22408" s="77"/>
      <c r="J22408" s="77"/>
      <c r="K22408" s="77"/>
      <c r="L22408" s="77"/>
      <c r="M22408" s="77"/>
    </row>
    <row r="22409" ht="15.75" customHeight="1">
      <c r="A22409" s="79">
        <f t="shared" si="3"/>
        <v>64411</v>
      </c>
      <c r="H22409" s="77"/>
      <c r="I22409" s="77"/>
      <c r="J22409" s="77"/>
      <c r="K22409" s="77"/>
      <c r="L22409" s="77"/>
      <c r="M22409" s="77"/>
    </row>
    <row r="22410" ht="15.75" customHeight="1">
      <c r="A22410" s="79">
        <f t="shared" si="3"/>
        <v>64412</v>
      </c>
      <c r="H22410" s="77"/>
      <c r="I22410" s="77"/>
      <c r="J22410" s="77"/>
      <c r="K22410" s="77"/>
      <c r="L22410" s="77"/>
      <c r="M22410" s="77"/>
    </row>
    <row r="22411" ht="15.75" customHeight="1">
      <c r="A22411" s="79">
        <f t="shared" si="3"/>
        <v>64413</v>
      </c>
      <c r="H22411" s="77"/>
      <c r="I22411" s="77"/>
      <c r="J22411" s="77"/>
      <c r="K22411" s="77"/>
      <c r="L22411" s="77"/>
      <c r="M22411" s="77"/>
    </row>
    <row r="22412" ht="15.75" customHeight="1">
      <c r="A22412" s="79">
        <f t="shared" si="3"/>
        <v>64414</v>
      </c>
      <c r="H22412" s="77"/>
      <c r="I22412" s="77"/>
      <c r="J22412" s="77"/>
      <c r="K22412" s="77"/>
      <c r="L22412" s="77"/>
      <c r="M22412" s="77"/>
    </row>
    <row r="22413" ht="15.75" customHeight="1">
      <c r="A22413" s="79">
        <f t="shared" si="3"/>
        <v>64415</v>
      </c>
      <c r="H22413" s="77"/>
      <c r="I22413" s="77"/>
      <c r="J22413" s="77"/>
      <c r="K22413" s="77"/>
      <c r="L22413" s="77"/>
      <c r="M22413" s="77"/>
    </row>
    <row r="22414" ht="15.75" customHeight="1">
      <c r="A22414" s="79">
        <f t="shared" si="3"/>
        <v>64416</v>
      </c>
      <c r="H22414" s="77"/>
      <c r="I22414" s="77"/>
      <c r="J22414" s="77"/>
      <c r="K22414" s="77"/>
      <c r="L22414" s="77"/>
      <c r="M22414" s="77"/>
    </row>
    <row r="22415" ht="15.75" customHeight="1">
      <c r="A22415" s="79">
        <f t="shared" si="3"/>
        <v>64417</v>
      </c>
      <c r="H22415" s="77"/>
      <c r="I22415" s="77"/>
      <c r="J22415" s="77"/>
      <c r="K22415" s="77"/>
      <c r="L22415" s="77"/>
      <c r="M22415" s="77"/>
    </row>
    <row r="22416" ht="15.75" customHeight="1">
      <c r="A22416" s="79">
        <f t="shared" si="3"/>
        <v>64418</v>
      </c>
      <c r="H22416" s="77"/>
      <c r="I22416" s="77"/>
      <c r="J22416" s="77"/>
      <c r="K22416" s="77"/>
      <c r="L22416" s="77"/>
      <c r="M22416" s="77"/>
    </row>
    <row r="22417" ht="15.75" customHeight="1">
      <c r="A22417" s="79">
        <f t="shared" si="3"/>
        <v>64419</v>
      </c>
      <c r="H22417" s="77"/>
      <c r="I22417" s="77"/>
      <c r="J22417" s="77"/>
      <c r="K22417" s="77"/>
      <c r="L22417" s="77"/>
      <c r="M22417" s="77"/>
    </row>
    <row r="22418" ht="15.75" customHeight="1">
      <c r="A22418" s="79">
        <f t="shared" si="3"/>
        <v>64420</v>
      </c>
      <c r="H22418" s="77"/>
      <c r="I22418" s="77"/>
      <c r="J22418" s="77"/>
      <c r="K22418" s="77"/>
      <c r="L22418" s="77"/>
      <c r="M22418" s="77"/>
    </row>
    <row r="22419" ht="15.75" customHeight="1">
      <c r="A22419" s="79">
        <f t="shared" si="3"/>
        <v>64421</v>
      </c>
      <c r="H22419" s="77"/>
      <c r="I22419" s="77"/>
      <c r="J22419" s="77"/>
      <c r="K22419" s="77"/>
      <c r="L22419" s="77"/>
      <c r="M22419" s="77"/>
    </row>
    <row r="22420" ht="15.75" customHeight="1">
      <c r="A22420" s="79">
        <f t="shared" si="3"/>
        <v>64422</v>
      </c>
      <c r="H22420" s="77"/>
      <c r="I22420" s="77"/>
      <c r="J22420" s="77"/>
      <c r="K22420" s="77"/>
      <c r="L22420" s="77"/>
      <c r="M22420" s="77"/>
    </row>
    <row r="22421" ht="15.75" customHeight="1">
      <c r="A22421" s="79">
        <f t="shared" si="3"/>
        <v>64423</v>
      </c>
      <c r="H22421" s="77"/>
      <c r="I22421" s="77"/>
      <c r="J22421" s="77"/>
      <c r="K22421" s="77"/>
      <c r="L22421" s="77"/>
      <c r="M22421" s="77"/>
    </row>
    <row r="22422" ht="15.75" customHeight="1">
      <c r="A22422" s="79">
        <f t="shared" si="3"/>
        <v>64424</v>
      </c>
      <c r="H22422" s="77"/>
      <c r="I22422" s="77"/>
      <c r="J22422" s="77"/>
      <c r="K22422" s="77"/>
      <c r="L22422" s="77"/>
      <c r="M22422" s="77"/>
    </row>
    <row r="22423" ht="15.75" customHeight="1">
      <c r="A22423" s="79">
        <f t="shared" si="3"/>
        <v>64425</v>
      </c>
      <c r="H22423" s="77"/>
      <c r="I22423" s="77"/>
      <c r="J22423" s="77"/>
      <c r="K22423" s="77"/>
      <c r="L22423" s="77"/>
      <c r="M22423" s="77"/>
    </row>
    <row r="22424" ht="15.75" customHeight="1">
      <c r="A22424" s="79">
        <f t="shared" si="3"/>
        <v>64426</v>
      </c>
      <c r="H22424" s="77"/>
      <c r="I22424" s="77"/>
      <c r="J22424" s="77"/>
      <c r="K22424" s="77"/>
      <c r="L22424" s="77"/>
      <c r="M22424" s="77"/>
    </row>
    <row r="22425" ht="15.75" customHeight="1">
      <c r="A22425" s="79">
        <f t="shared" si="3"/>
        <v>64427</v>
      </c>
      <c r="H22425" s="77"/>
      <c r="I22425" s="77"/>
      <c r="J22425" s="77"/>
      <c r="K22425" s="77"/>
      <c r="L22425" s="77"/>
      <c r="M22425" s="77"/>
    </row>
    <row r="22426" ht="15.75" customHeight="1">
      <c r="A22426" s="79">
        <f t="shared" si="3"/>
        <v>64428</v>
      </c>
      <c r="H22426" s="77"/>
      <c r="I22426" s="77"/>
      <c r="J22426" s="77"/>
      <c r="K22426" s="77"/>
      <c r="L22426" s="77"/>
      <c r="M22426" s="77"/>
    </row>
    <row r="22427" ht="15.75" customHeight="1">
      <c r="A22427" s="79">
        <f t="shared" si="3"/>
        <v>64429</v>
      </c>
      <c r="H22427" s="77"/>
      <c r="I22427" s="77"/>
      <c r="J22427" s="77"/>
      <c r="K22427" s="77"/>
      <c r="L22427" s="77"/>
      <c r="M22427" s="77"/>
    </row>
    <row r="22428" ht="15.75" customHeight="1">
      <c r="A22428" s="79">
        <f t="shared" si="3"/>
        <v>64430</v>
      </c>
      <c r="H22428" s="77"/>
      <c r="I22428" s="77"/>
      <c r="J22428" s="77"/>
      <c r="K22428" s="77"/>
      <c r="L22428" s="77"/>
      <c r="M22428" s="77"/>
    </row>
    <row r="22429" ht="15.75" customHeight="1">
      <c r="A22429" s="79">
        <f t="shared" si="3"/>
        <v>64431</v>
      </c>
      <c r="H22429" s="77"/>
      <c r="I22429" s="77"/>
      <c r="J22429" s="77"/>
      <c r="K22429" s="77"/>
      <c r="L22429" s="77"/>
      <c r="M22429" s="77"/>
    </row>
    <row r="22430" ht="15.75" customHeight="1">
      <c r="A22430" s="79">
        <f t="shared" si="3"/>
        <v>64432</v>
      </c>
      <c r="H22430" s="77"/>
      <c r="I22430" s="77"/>
      <c r="J22430" s="77"/>
      <c r="K22430" s="77"/>
      <c r="L22430" s="77"/>
      <c r="M22430" s="77"/>
    </row>
    <row r="22431" ht="15.75" customHeight="1">
      <c r="A22431" s="79">
        <f t="shared" si="3"/>
        <v>64433</v>
      </c>
      <c r="H22431" s="77"/>
      <c r="I22431" s="77"/>
      <c r="J22431" s="77"/>
      <c r="K22431" s="77"/>
      <c r="L22431" s="77"/>
      <c r="M22431" s="77"/>
    </row>
    <row r="22432" ht="15.75" customHeight="1">
      <c r="A22432" s="79">
        <f t="shared" si="3"/>
        <v>64434</v>
      </c>
      <c r="H22432" s="77"/>
      <c r="I22432" s="77"/>
      <c r="J22432" s="77"/>
      <c r="K22432" s="77"/>
      <c r="L22432" s="77"/>
      <c r="M22432" s="77"/>
    </row>
    <row r="22433" ht="15.75" customHeight="1">
      <c r="A22433" s="79">
        <f t="shared" si="3"/>
        <v>64435</v>
      </c>
      <c r="H22433" s="77"/>
      <c r="I22433" s="77"/>
      <c r="J22433" s="77"/>
      <c r="K22433" s="77"/>
      <c r="L22433" s="77"/>
      <c r="M22433" s="77"/>
    </row>
    <row r="22434" ht="15.75" customHeight="1">
      <c r="A22434" s="79">
        <f t="shared" si="3"/>
        <v>64436</v>
      </c>
      <c r="H22434" s="77"/>
      <c r="I22434" s="77"/>
      <c r="J22434" s="77"/>
      <c r="K22434" s="77"/>
      <c r="L22434" s="77"/>
      <c r="M22434" s="77"/>
    </row>
    <row r="22435" ht="15.75" customHeight="1">
      <c r="A22435" s="79">
        <f t="shared" si="3"/>
        <v>64437</v>
      </c>
      <c r="H22435" s="77"/>
      <c r="I22435" s="77"/>
      <c r="J22435" s="77"/>
      <c r="K22435" s="77"/>
      <c r="L22435" s="77"/>
      <c r="M22435" s="77"/>
    </row>
    <row r="22436" ht="15.75" customHeight="1">
      <c r="A22436" s="79">
        <f t="shared" si="3"/>
        <v>64438</v>
      </c>
      <c r="H22436" s="77"/>
      <c r="I22436" s="77"/>
      <c r="J22436" s="77"/>
      <c r="K22436" s="77"/>
      <c r="L22436" s="77"/>
      <c r="M22436" s="77"/>
    </row>
    <row r="22437" ht="15.75" customHeight="1">
      <c r="A22437" s="79">
        <f t="shared" si="3"/>
        <v>64439</v>
      </c>
      <c r="H22437" s="77"/>
      <c r="I22437" s="77"/>
      <c r="J22437" s="77"/>
      <c r="K22437" s="77"/>
      <c r="L22437" s="77"/>
      <c r="M22437" s="77"/>
    </row>
    <row r="22438" ht="15.75" customHeight="1">
      <c r="A22438" s="79">
        <f t="shared" si="3"/>
        <v>64440</v>
      </c>
      <c r="H22438" s="77"/>
      <c r="I22438" s="77"/>
      <c r="J22438" s="77"/>
      <c r="K22438" s="77"/>
      <c r="L22438" s="77"/>
      <c r="M22438" s="77"/>
    </row>
    <row r="22439" ht="15.75" customHeight="1">
      <c r="A22439" s="79">
        <f t="shared" si="3"/>
        <v>64441</v>
      </c>
      <c r="H22439" s="77"/>
      <c r="I22439" s="77"/>
      <c r="J22439" s="77"/>
      <c r="K22439" s="77"/>
      <c r="L22439" s="77"/>
      <c r="M22439" s="77"/>
    </row>
    <row r="22440" ht="15.75" customHeight="1">
      <c r="A22440" s="79">
        <f t="shared" si="3"/>
        <v>64442</v>
      </c>
      <c r="H22440" s="77"/>
      <c r="I22440" s="77"/>
      <c r="J22440" s="77"/>
      <c r="K22440" s="77"/>
      <c r="L22440" s="77"/>
      <c r="M22440" s="77"/>
    </row>
    <row r="22441" ht="15.75" customHeight="1">
      <c r="A22441" s="79">
        <f t="shared" si="3"/>
        <v>64443</v>
      </c>
      <c r="H22441" s="77"/>
      <c r="I22441" s="77"/>
      <c r="J22441" s="77"/>
      <c r="K22441" s="77"/>
      <c r="L22441" s="77"/>
      <c r="M22441" s="77"/>
    </row>
    <row r="22442" ht="15.75" customHeight="1">
      <c r="A22442" s="79">
        <f t="shared" si="3"/>
        <v>64444</v>
      </c>
      <c r="H22442" s="77"/>
      <c r="I22442" s="77"/>
      <c r="J22442" s="77"/>
      <c r="K22442" s="77"/>
      <c r="L22442" s="77"/>
      <c r="M22442" s="77"/>
    </row>
    <row r="22443" ht="15.75" customHeight="1">
      <c r="A22443" s="79">
        <f t="shared" si="3"/>
        <v>64445</v>
      </c>
      <c r="H22443" s="77"/>
      <c r="I22443" s="77"/>
      <c r="J22443" s="77"/>
      <c r="K22443" s="77"/>
      <c r="L22443" s="77"/>
      <c r="M22443" s="77"/>
    </row>
    <row r="22444" ht="15.75" customHeight="1">
      <c r="A22444" s="79">
        <f t="shared" si="3"/>
        <v>64446</v>
      </c>
      <c r="H22444" s="77"/>
      <c r="I22444" s="77"/>
      <c r="J22444" s="77"/>
      <c r="K22444" s="77"/>
      <c r="L22444" s="77"/>
      <c r="M22444" s="77"/>
    </row>
    <row r="22445" ht="15.75" customHeight="1">
      <c r="A22445" s="79">
        <f t="shared" si="3"/>
        <v>64447</v>
      </c>
      <c r="H22445" s="77"/>
      <c r="I22445" s="77"/>
      <c r="J22445" s="77"/>
      <c r="K22445" s="77"/>
      <c r="L22445" s="77"/>
      <c r="M22445" s="77"/>
    </row>
    <row r="22446" ht="15.75" customHeight="1">
      <c r="A22446" s="79">
        <f t="shared" si="3"/>
        <v>64448</v>
      </c>
      <c r="H22446" s="77"/>
      <c r="I22446" s="77"/>
      <c r="J22446" s="77"/>
      <c r="K22446" s="77"/>
      <c r="L22446" s="77"/>
      <c r="M22446" s="77"/>
    </row>
    <row r="22447" ht="15.75" customHeight="1">
      <c r="A22447" s="79">
        <f t="shared" si="3"/>
        <v>64449</v>
      </c>
      <c r="H22447" s="77"/>
      <c r="I22447" s="77"/>
      <c r="J22447" s="77"/>
      <c r="K22447" s="77"/>
      <c r="L22447" s="77"/>
      <c r="M22447" s="77"/>
    </row>
    <row r="22448" ht="15.75" customHeight="1">
      <c r="A22448" s="79">
        <f t="shared" si="3"/>
        <v>64450</v>
      </c>
      <c r="H22448" s="77"/>
      <c r="I22448" s="77"/>
      <c r="J22448" s="77"/>
      <c r="K22448" s="77"/>
      <c r="L22448" s="77"/>
      <c r="M22448" s="77"/>
    </row>
    <row r="22449" ht="15.75" customHeight="1">
      <c r="A22449" s="79">
        <f t="shared" si="3"/>
        <v>64451</v>
      </c>
      <c r="H22449" s="77"/>
      <c r="I22449" s="77"/>
      <c r="J22449" s="77"/>
      <c r="K22449" s="77"/>
      <c r="L22449" s="77"/>
      <c r="M22449" s="77"/>
    </row>
    <row r="22450" ht="15.75" customHeight="1">
      <c r="A22450" s="79">
        <f t="shared" si="3"/>
        <v>64452</v>
      </c>
      <c r="H22450" s="77"/>
      <c r="I22450" s="77"/>
      <c r="J22450" s="77"/>
      <c r="K22450" s="77"/>
      <c r="L22450" s="77"/>
      <c r="M22450" s="77"/>
    </row>
    <row r="22451" ht="15.75" customHeight="1">
      <c r="A22451" s="79">
        <f t="shared" si="3"/>
        <v>64453</v>
      </c>
      <c r="H22451" s="77"/>
      <c r="I22451" s="77"/>
      <c r="J22451" s="77"/>
      <c r="K22451" s="77"/>
      <c r="L22451" s="77"/>
      <c r="M22451" s="77"/>
    </row>
    <row r="22452" ht="15.75" customHeight="1">
      <c r="A22452" s="79">
        <f t="shared" si="3"/>
        <v>64454</v>
      </c>
      <c r="H22452" s="77"/>
      <c r="I22452" s="77"/>
      <c r="J22452" s="77"/>
      <c r="K22452" s="77"/>
      <c r="L22452" s="77"/>
      <c r="M22452" s="77"/>
    </row>
    <row r="22453" ht="15.75" customHeight="1">
      <c r="A22453" s="79">
        <f t="shared" si="3"/>
        <v>64455</v>
      </c>
      <c r="H22453" s="77"/>
      <c r="I22453" s="77"/>
      <c r="J22453" s="77"/>
      <c r="K22453" s="77"/>
      <c r="L22453" s="77"/>
      <c r="M22453" s="77"/>
    </row>
    <row r="22454" ht="15.75" customHeight="1">
      <c r="A22454" s="79">
        <f t="shared" si="3"/>
        <v>64456</v>
      </c>
      <c r="H22454" s="77"/>
      <c r="I22454" s="77"/>
      <c r="J22454" s="77"/>
      <c r="K22454" s="77"/>
      <c r="L22454" s="77"/>
      <c r="M22454" s="77"/>
    </row>
    <row r="22455" ht="15.75" customHeight="1">
      <c r="A22455" s="79">
        <f t="shared" si="3"/>
        <v>64457</v>
      </c>
      <c r="H22455" s="77"/>
      <c r="I22455" s="77"/>
      <c r="J22455" s="77"/>
      <c r="K22455" s="77"/>
      <c r="L22455" s="77"/>
      <c r="M22455" s="77"/>
    </row>
    <row r="22456" ht="15.75" customHeight="1">
      <c r="A22456" s="79">
        <f t="shared" si="3"/>
        <v>64458</v>
      </c>
      <c r="H22456" s="77"/>
      <c r="I22456" s="77"/>
      <c r="J22456" s="77"/>
      <c r="K22456" s="77"/>
      <c r="L22456" s="77"/>
      <c r="M22456" s="77"/>
    </row>
    <row r="22457" ht="15.75" customHeight="1">
      <c r="A22457" s="79">
        <f t="shared" si="3"/>
        <v>64459</v>
      </c>
      <c r="H22457" s="77"/>
      <c r="I22457" s="77"/>
      <c r="J22457" s="77"/>
      <c r="K22457" s="77"/>
      <c r="L22457" s="77"/>
      <c r="M22457" s="77"/>
    </row>
    <row r="22458" ht="15.75" customHeight="1">
      <c r="A22458" s="79">
        <f t="shared" si="3"/>
        <v>64460</v>
      </c>
      <c r="H22458" s="77"/>
      <c r="I22458" s="77"/>
      <c r="J22458" s="77"/>
      <c r="K22458" s="77"/>
      <c r="L22458" s="77"/>
      <c r="M22458" s="77"/>
    </row>
    <row r="22459" ht="15.75" customHeight="1">
      <c r="A22459" s="79">
        <f t="shared" si="3"/>
        <v>64461</v>
      </c>
      <c r="H22459" s="77"/>
      <c r="I22459" s="77"/>
      <c r="J22459" s="77"/>
      <c r="K22459" s="77"/>
      <c r="L22459" s="77"/>
      <c r="M22459" s="77"/>
    </row>
    <row r="22460" ht="15.75" customHeight="1">
      <c r="A22460" s="79">
        <f t="shared" si="3"/>
        <v>64462</v>
      </c>
      <c r="H22460" s="77"/>
      <c r="I22460" s="77"/>
      <c r="J22460" s="77"/>
      <c r="K22460" s="77"/>
      <c r="L22460" s="77"/>
      <c r="M22460" s="77"/>
    </row>
    <row r="22461" ht="15.75" customHeight="1">
      <c r="A22461" s="79">
        <f t="shared" si="3"/>
        <v>64463</v>
      </c>
      <c r="H22461" s="77"/>
      <c r="I22461" s="77"/>
      <c r="J22461" s="77"/>
      <c r="K22461" s="77"/>
      <c r="L22461" s="77"/>
      <c r="M22461" s="77"/>
    </row>
    <row r="22462" ht="15.75" customHeight="1">
      <c r="A22462" s="79">
        <f t="shared" si="3"/>
        <v>64464</v>
      </c>
      <c r="H22462" s="77"/>
      <c r="I22462" s="77"/>
      <c r="J22462" s="77"/>
      <c r="K22462" s="77"/>
      <c r="L22462" s="77"/>
      <c r="M22462" s="77"/>
    </row>
    <row r="22463" ht="15.75" customHeight="1">
      <c r="A22463" s="79">
        <f t="shared" si="3"/>
        <v>64465</v>
      </c>
      <c r="H22463" s="77"/>
      <c r="I22463" s="77"/>
      <c r="J22463" s="77"/>
      <c r="K22463" s="77"/>
      <c r="L22463" s="77"/>
      <c r="M22463" s="77"/>
    </row>
    <row r="22464" ht="15.75" customHeight="1">
      <c r="A22464" s="79">
        <f t="shared" si="3"/>
        <v>64466</v>
      </c>
      <c r="H22464" s="77"/>
      <c r="I22464" s="77"/>
      <c r="J22464" s="77"/>
      <c r="K22464" s="77"/>
      <c r="L22464" s="77"/>
      <c r="M22464" s="77"/>
    </row>
    <row r="22465" ht="15.75" customHeight="1">
      <c r="A22465" s="79">
        <f t="shared" si="3"/>
        <v>64467</v>
      </c>
      <c r="H22465" s="77"/>
      <c r="I22465" s="77"/>
      <c r="J22465" s="77"/>
      <c r="K22465" s="77"/>
      <c r="L22465" s="77"/>
      <c r="M22465" s="77"/>
    </row>
    <row r="22466" ht="15.75" customHeight="1">
      <c r="A22466" s="79">
        <f t="shared" si="3"/>
        <v>64468</v>
      </c>
      <c r="H22466" s="77"/>
      <c r="I22466" s="77"/>
      <c r="J22466" s="77"/>
      <c r="K22466" s="77"/>
      <c r="L22466" s="77"/>
      <c r="M22466" s="77"/>
    </row>
    <row r="22467" ht="15.75" customHeight="1">
      <c r="A22467" s="79">
        <f t="shared" si="3"/>
        <v>64469</v>
      </c>
      <c r="H22467" s="77"/>
      <c r="I22467" s="77"/>
      <c r="J22467" s="77"/>
      <c r="K22467" s="77"/>
      <c r="L22467" s="77"/>
      <c r="M22467" s="77"/>
    </row>
    <row r="22468" ht="15.75" customHeight="1">
      <c r="A22468" s="79">
        <f t="shared" si="3"/>
        <v>64470</v>
      </c>
      <c r="H22468" s="77"/>
      <c r="I22468" s="77"/>
      <c r="J22468" s="77"/>
      <c r="K22468" s="77"/>
      <c r="L22468" s="77"/>
      <c r="M22468" s="77"/>
    </row>
    <row r="22469" ht="15.75" customHeight="1">
      <c r="A22469" s="79">
        <f t="shared" si="3"/>
        <v>64471</v>
      </c>
      <c r="H22469" s="77"/>
      <c r="I22469" s="77"/>
      <c r="J22469" s="77"/>
      <c r="K22469" s="77"/>
      <c r="L22469" s="77"/>
      <c r="M22469" s="77"/>
    </row>
    <row r="22470" ht="15.75" customHeight="1">
      <c r="A22470" s="79">
        <f t="shared" si="3"/>
        <v>64472</v>
      </c>
      <c r="H22470" s="77"/>
      <c r="I22470" s="77"/>
      <c r="J22470" s="77"/>
      <c r="K22470" s="77"/>
      <c r="L22470" s="77"/>
      <c r="M22470" s="77"/>
    </row>
    <row r="22471" ht="15.75" customHeight="1">
      <c r="A22471" s="79">
        <f t="shared" si="3"/>
        <v>64473</v>
      </c>
      <c r="H22471" s="77"/>
      <c r="I22471" s="77"/>
      <c r="J22471" s="77"/>
      <c r="K22471" s="77"/>
      <c r="L22471" s="77"/>
      <c r="M22471" s="77"/>
    </row>
    <row r="22472" ht="15.75" customHeight="1">
      <c r="A22472" s="79">
        <f t="shared" si="3"/>
        <v>64474</v>
      </c>
      <c r="H22472" s="77"/>
      <c r="I22472" s="77"/>
      <c r="J22472" s="77"/>
      <c r="K22472" s="77"/>
      <c r="L22472" s="77"/>
      <c r="M22472" s="77"/>
    </row>
    <row r="22473" ht="15.75" customHeight="1">
      <c r="A22473" s="79">
        <f t="shared" si="3"/>
        <v>64475</v>
      </c>
      <c r="H22473" s="77"/>
      <c r="I22473" s="77"/>
      <c r="J22473" s="77"/>
      <c r="K22473" s="77"/>
      <c r="L22473" s="77"/>
      <c r="M22473" s="77"/>
    </row>
    <row r="22474" ht="15.75" customHeight="1">
      <c r="A22474" s="79">
        <f t="shared" si="3"/>
        <v>64476</v>
      </c>
      <c r="H22474" s="77"/>
      <c r="I22474" s="77"/>
      <c r="J22474" s="77"/>
      <c r="K22474" s="77"/>
      <c r="L22474" s="77"/>
      <c r="M22474" s="77"/>
    </row>
    <row r="22475" ht="15.75" customHeight="1">
      <c r="A22475" s="79">
        <f t="shared" si="3"/>
        <v>64477</v>
      </c>
      <c r="H22475" s="77"/>
      <c r="I22475" s="77"/>
      <c r="J22475" s="77"/>
      <c r="K22475" s="77"/>
      <c r="L22475" s="77"/>
      <c r="M22475" s="77"/>
    </row>
    <row r="22476" ht="15.75" customHeight="1">
      <c r="A22476" s="79">
        <f t="shared" si="3"/>
        <v>64478</v>
      </c>
      <c r="H22476" s="77"/>
      <c r="I22476" s="77"/>
      <c r="J22476" s="77"/>
      <c r="K22476" s="77"/>
      <c r="L22476" s="77"/>
      <c r="M22476" s="77"/>
    </row>
    <row r="22477" ht="15.75" customHeight="1">
      <c r="A22477" s="79">
        <f t="shared" si="3"/>
        <v>64479</v>
      </c>
      <c r="H22477" s="77"/>
      <c r="I22477" s="77"/>
      <c r="J22477" s="77"/>
      <c r="K22477" s="77"/>
      <c r="L22477" s="77"/>
      <c r="M22477" s="77"/>
    </row>
    <row r="22478" ht="15.75" customHeight="1">
      <c r="A22478" s="79">
        <f t="shared" si="3"/>
        <v>64480</v>
      </c>
      <c r="H22478" s="77"/>
      <c r="I22478" s="77"/>
      <c r="J22478" s="77"/>
      <c r="K22478" s="77"/>
      <c r="L22478" s="77"/>
      <c r="M22478" s="77"/>
    </row>
    <row r="22479" ht="15.75" customHeight="1">
      <c r="A22479" s="79">
        <f t="shared" si="3"/>
        <v>64481</v>
      </c>
      <c r="H22479" s="77"/>
      <c r="I22479" s="77"/>
      <c r="J22479" s="77"/>
      <c r="K22479" s="77"/>
      <c r="L22479" s="77"/>
      <c r="M22479" s="77"/>
    </row>
    <row r="22480" ht="15.75" customHeight="1">
      <c r="A22480" s="79">
        <f t="shared" si="3"/>
        <v>64482</v>
      </c>
      <c r="H22480" s="77"/>
      <c r="I22480" s="77"/>
      <c r="J22480" s="77"/>
      <c r="K22480" s="77"/>
      <c r="L22480" s="77"/>
      <c r="M22480" s="77"/>
    </row>
    <row r="22481" ht="15.75" customHeight="1">
      <c r="A22481" s="79">
        <f t="shared" si="3"/>
        <v>64483</v>
      </c>
      <c r="H22481" s="77"/>
      <c r="I22481" s="77"/>
      <c r="J22481" s="77"/>
      <c r="K22481" s="77"/>
      <c r="L22481" s="77"/>
      <c r="M22481" s="77"/>
    </row>
    <row r="22482" ht="15.75" customHeight="1">
      <c r="A22482" s="79">
        <f t="shared" si="3"/>
        <v>64484</v>
      </c>
      <c r="H22482" s="77"/>
      <c r="I22482" s="77"/>
      <c r="J22482" s="77"/>
      <c r="K22482" s="77"/>
      <c r="L22482" s="77"/>
      <c r="M22482" s="77"/>
    </row>
    <row r="22483" ht="15.75" customHeight="1">
      <c r="A22483" s="79">
        <f t="shared" si="3"/>
        <v>64485</v>
      </c>
      <c r="H22483" s="77"/>
      <c r="I22483" s="77"/>
      <c r="J22483" s="77"/>
      <c r="K22483" s="77"/>
      <c r="L22483" s="77"/>
      <c r="M22483" s="77"/>
    </row>
    <row r="22484" ht="15.75" customHeight="1">
      <c r="A22484" s="79">
        <f t="shared" si="3"/>
        <v>64486</v>
      </c>
      <c r="H22484" s="77"/>
      <c r="I22484" s="77"/>
      <c r="J22484" s="77"/>
      <c r="K22484" s="77"/>
      <c r="L22484" s="77"/>
      <c r="M22484" s="77"/>
    </row>
    <row r="22485" ht="15.75" customHeight="1">
      <c r="A22485" s="79">
        <f t="shared" si="3"/>
        <v>64487</v>
      </c>
      <c r="H22485" s="77"/>
      <c r="I22485" s="77"/>
      <c r="J22485" s="77"/>
      <c r="K22485" s="77"/>
      <c r="L22485" s="77"/>
      <c r="M22485" s="77"/>
    </row>
    <row r="22486" ht="15.75" customHeight="1">
      <c r="A22486" s="79">
        <f t="shared" si="3"/>
        <v>64488</v>
      </c>
      <c r="H22486" s="77"/>
      <c r="I22486" s="77"/>
      <c r="J22486" s="77"/>
      <c r="K22486" s="77"/>
      <c r="L22486" s="77"/>
      <c r="M22486" s="77"/>
    </row>
    <row r="22487" ht="15.75" customHeight="1">
      <c r="A22487" s="79">
        <f t="shared" si="3"/>
        <v>64489</v>
      </c>
      <c r="H22487" s="77"/>
      <c r="I22487" s="77"/>
      <c r="J22487" s="77"/>
      <c r="K22487" s="77"/>
      <c r="L22487" s="77"/>
      <c r="M22487" s="77"/>
    </row>
    <row r="22488" ht="15.75" customHeight="1">
      <c r="A22488" s="79">
        <f t="shared" si="3"/>
        <v>64490</v>
      </c>
      <c r="H22488" s="77"/>
      <c r="I22488" s="77"/>
      <c r="J22488" s="77"/>
      <c r="K22488" s="77"/>
      <c r="L22488" s="77"/>
      <c r="M22488" s="77"/>
    </row>
    <row r="22489" ht="15.75" customHeight="1">
      <c r="A22489" s="79">
        <f t="shared" si="3"/>
        <v>64491</v>
      </c>
      <c r="H22489" s="77"/>
      <c r="I22489" s="77"/>
      <c r="J22489" s="77"/>
      <c r="K22489" s="77"/>
      <c r="L22489" s="77"/>
      <c r="M22489" s="77"/>
    </row>
    <row r="22490" ht="15.75" customHeight="1">
      <c r="A22490" s="79">
        <f t="shared" si="3"/>
        <v>64492</v>
      </c>
      <c r="H22490" s="77"/>
      <c r="I22490" s="77"/>
      <c r="J22490" s="77"/>
      <c r="K22490" s="77"/>
      <c r="L22490" s="77"/>
      <c r="M22490" s="77"/>
    </row>
    <row r="22491" ht="15.75" customHeight="1">
      <c r="A22491" s="79">
        <f t="shared" si="3"/>
        <v>64493</v>
      </c>
      <c r="H22491" s="77"/>
      <c r="I22491" s="77"/>
      <c r="J22491" s="77"/>
      <c r="K22491" s="77"/>
      <c r="L22491" s="77"/>
      <c r="M22491" s="77"/>
    </row>
    <row r="22492" ht="15.75" customHeight="1">
      <c r="A22492" s="79">
        <f t="shared" si="3"/>
        <v>64494</v>
      </c>
      <c r="H22492" s="77"/>
      <c r="I22492" s="77"/>
      <c r="J22492" s="77"/>
      <c r="K22492" s="77"/>
      <c r="L22492" s="77"/>
      <c r="M22492" s="77"/>
    </row>
    <row r="22493" ht="15.75" customHeight="1">
      <c r="A22493" s="79">
        <f t="shared" si="3"/>
        <v>64495</v>
      </c>
      <c r="H22493" s="77"/>
      <c r="I22493" s="77"/>
      <c r="J22493" s="77"/>
      <c r="K22493" s="77"/>
      <c r="L22493" s="77"/>
      <c r="M22493" s="77"/>
    </row>
    <row r="22494" ht="15.75" customHeight="1">
      <c r="A22494" s="79">
        <f t="shared" si="3"/>
        <v>64496</v>
      </c>
      <c r="H22494" s="77"/>
      <c r="I22494" s="77"/>
      <c r="J22494" s="77"/>
      <c r="K22494" s="77"/>
      <c r="L22494" s="77"/>
      <c r="M22494" s="77"/>
    </row>
    <row r="22495" ht="15.75" customHeight="1">
      <c r="A22495" s="79">
        <f t="shared" si="3"/>
        <v>64497</v>
      </c>
      <c r="H22495" s="77"/>
      <c r="I22495" s="77"/>
      <c r="J22495" s="77"/>
      <c r="K22495" s="77"/>
      <c r="L22495" s="77"/>
      <c r="M22495" s="77"/>
    </row>
    <row r="22496" ht="15.75" customHeight="1">
      <c r="A22496" s="79">
        <f t="shared" si="3"/>
        <v>64498</v>
      </c>
      <c r="H22496" s="77"/>
      <c r="I22496" s="77"/>
      <c r="J22496" s="77"/>
      <c r="K22496" s="77"/>
      <c r="L22496" s="77"/>
      <c r="M22496" s="77"/>
    </row>
    <row r="22497" ht="15.75" customHeight="1">
      <c r="A22497" s="79">
        <f t="shared" si="3"/>
        <v>64499</v>
      </c>
      <c r="H22497" s="77"/>
      <c r="I22497" s="77"/>
      <c r="J22497" s="77"/>
      <c r="K22497" s="77"/>
      <c r="L22497" s="77"/>
      <c r="M22497" s="77"/>
    </row>
    <row r="22498" ht="15.75" customHeight="1">
      <c r="A22498" s="79">
        <f t="shared" si="3"/>
        <v>64500</v>
      </c>
      <c r="H22498" s="77"/>
      <c r="I22498" s="77"/>
      <c r="J22498" s="77"/>
      <c r="K22498" s="77"/>
      <c r="L22498" s="77"/>
      <c r="M22498" s="77"/>
    </row>
    <row r="22499" ht="15.75" customHeight="1">
      <c r="A22499" s="79">
        <f t="shared" si="3"/>
        <v>64501</v>
      </c>
      <c r="H22499" s="77"/>
      <c r="I22499" s="77"/>
      <c r="J22499" s="77"/>
      <c r="K22499" s="77"/>
      <c r="L22499" s="77"/>
      <c r="M22499" s="77"/>
    </row>
    <row r="22500" ht="15.75" customHeight="1">
      <c r="A22500" s="79">
        <f t="shared" si="3"/>
        <v>64502</v>
      </c>
      <c r="H22500" s="77"/>
      <c r="I22500" s="77"/>
      <c r="J22500" s="77"/>
      <c r="K22500" s="77"/>
      <c r="L22500" s="77"/>
      <c r="M22500" s="77"/>
    </row>
    <row r="22501" ht="15.75" customHeight="1">
      <c r="A22501" s="79">
        <f t="shared" si="3"/>
        <v>64503</v>
      </c>
      <c r="H22501" s="77"/>
      <c r="I22501" s="77"/>
      <c r="J22501" s="77"/>
      <c r="K22501" s="77"/>
      <c r="L22501" s="77"/>
      <c r="M22501" s="77"/>
    </row>
    <row r="22502" ht="15.75" customHeight="1">
      <c r="A22502" s="79">
        <f t="shared" si="3"/>
        <v>64504</v>
      </c>
      <c r="H22502" s="77"/>
      <c r="I22502" s="77"/>
      <c r="J22502" s="77"/>
      <c r="K22502" s="77"/>
      <c r="L22502" s="77"/>
      <c r="M22502" s="77"/>
    </row>
    <row r="22503" ht="15.75" customHeight="1">
      <c r="A22503" s="79">
        <f t="shared" si="3"/>
        <v>64505</v>
      </c>
      <c r="H22503" s="77"/>
      <c r="I22503" s="77"/>
      <c r="J22503" s="77"/>
      <c r="K22503" s="77"/>
      <c r="L22503" s="77"/>
      <c r="M22503" s="77"/>
    </row>
    <row r="22504" ht="15.75" customHeight="1">
      <c r="A22504" s="79">
        <f t="shared" si="3"/>
        <v>64506</v>
      </c>
      <c r="H22504" s="77"/>
      <c r="I22504" s="77"/>
      <c r="J22504" s="77"/>
      <c r="K22504" s="77"/>
      <c r="L22504" s="77"/>
      <c r="M22504" s="77"/>
    </row>
    <row r="22505" ht="15.75" customHeight="1">
      <c r="A22505" s="79">
        <f t="shared" si="3"/>
        <v>64507</v>
      </c>
      <c r="H22505" s="77"/>
      <c r="I22505" s="77"/>
      <c r="J22505" s="77"/>
      <c r="K22505" s="77"/>
      <c r="L22505" s="77"/>
      <c r="M22505" s="77"/>
    </row>
    <row r="22506" ht="15.75" customHeight="1">
      <c r="A22506" s="79">
        <f t="shared" si="3"/>
        <v>64508</v>
      </c>
      <c r="H22506" s="77"/>
      <c r="I22506" s="77"/>
      <c r="J22506" s="77"/>
      <c r="K22506" s="77"/>
      <c r="L22506" s="77"/>
      <c r="M22506" s="77"/>
    </row>
    <row r="22507" ht="15.75" customHeight="1">
      <c r="A22507" s="79">
        <f t="shared" si="3"/>
        <v>64509</v>
      </c>
      <c r="H22507" s="77"/>
      <c r="I22507" s="77"/>
      <c r="J22507" s="77"/>
      <c r="K22507" s="77"/>
      <c r="L22507" s="77"/>
      <c r="M22507" s="77"/>
    </row>
    <row r="22508" ht="15.75" customHeight="1">
      <c r="A22508" s="79">
        <f t="shared" si="3"/>
        <v>64510</v>
      </c>
      <c r="H22508" s="77"/>
      <c r="I22508" s="77"/>
      <c r="J22508" s="77"/>
      <c r="K22508" s="77"/>
      <c r="L22508" s="77"/>
      <c r="M22508" s="77"/>
    </row>
    <row r="22509" ht="15.75" customHeight="1">
      <c r="A22509" s="79">
        <f t="shared" si="3"/>
        <v>64511</v>
      </c>
      <c r="H22509" s="77"/>
      <c r="I22509" s="77"/>
      <c r="J22509" s="77"/>
      <c r="K22509" s="77"/>
      <c r="L22509" s="77"/>
      <c r="M22509" s="77"/>
    </row>
    <row r="22510" ht="15.75" customHeight="1">
      <c r="A22510" s="79">
        <f t="shared" si="3"/>
        <v>64512</v>
      </c>
      <c r="H22510" s="77"/>
      <c r="I22510" s="77"/>
      <c r="J22510" s="77"/>
      <c r="K22510" s="77"/>
      <c r="L22510" s="77"/>
      <c r="M22510" s="77"/>
    </row>
    <row r="22511" ht="15.75" customHeight="1">
      <c r="A22511" s="79">
        <f t="shared" si="3"/>
        <v>64513</v>
      </c>
      <c r="H22511" s="77"/>
      <c r="I22511" s="77"/>
      <c r="J22511" s="77"/>
      <c r="K22511" s="77"/>
      <c r="L22511" s="77"/>
      <c r="M22511" s="77"/>
    </row>
    <row r="22512" ht="15.75" customHeight="1">
      <c r="A22512" s="79">
        <f t="shared" si="3"/>
        <v>64514</v>
      </c>
      <c r="H22512" s="77"/>
      <c r="I22512" s="77"/>
      <c r="J22512" s="77"/>
      <c r="K22512" s="77"/>
      <c r="L22512" s="77"/>
      <c r="M22512" s="77"/>
    </row>
    <row r="22513" ht="15.75" customHeight="1">
      <c r="A22513" s="79">
        <f t="shared" si="3"/>
        <v>64515</v>
      </c>
      <c r="H22513" s="77"/>
      <c r="I22513" s="77"/>
      <c r="J22513" s="77"/>
      <c r="K22513" s="77"/>
      <c r="L22513" s="77"/>
      <c r="M22513" s="77"/>
    </row>
    <row r="22514" ht="15.75" customHeight="1">
      <c r="A22514" s="79">
        <f t="shared" si="3"/>
        <v>64516</v>
      </c>
      <c r="H22514" s="77"/>
      <c r="I22514" s="77"/>
      <c r="J22514" s="77"/>
      <c r="K22514" s="77"/>
      <c r="L22514" s="77"/>
      <c r="M22514" s="77"/>
    </row>
    <row r="22515" ht="15.75" customHeight="1">
      <c r="A22515" s="79">
        <f t="shared" si="3"/>
        <v>64517</v>
      </c>
      <c r="H22515" s="77"/>
      <c r="I22515" s="77"/>
      <c r="J22515" s="77"/>
      <c r="K22515" s="77"/>
      <c r="L22515" s="77"/>
      <c r="M22515" s="77"/>
    </row>
    <row r="22516" ht="15.75" customHeight="1">
      <c r="A22516" s="79">
        <f t="shared" si="3"/>
        <v>64518</v>
      </c>
      <c r="H22516" s="77"/>
      <c r="I22516" s="77"/>
      <c r="J22516" s="77"/>
      <c r="K22516" s="77"/>
      <c r="L22516" s="77"/>
      <c r="M22516" s="77"/>
    </row>
    <row r="22517" ht="15.75" customHeight="1">
      <c r="A22517" s="79">
        <f t="shared" si="3"/>
        <v>64519</v>
      </c>
      <c r="H22517" s="77"/>
      <c r="I22517" s="77"/>
      <c r="J22517" s="77"/>
      <c r="K22517" s="77"/>
      <c r="L22517" s="77"/>
      <c r="M22517" s="77"/>
    </row>
    <row r="22518" ht="15.75" customHeight="1">
      <c r="A22518" s="79">
        <f t="shared" si="3"/>
        <v>64520</v>
      </c>
      <c r="H22518" s="77"/>
      <c r="I22518" s="77"/>
      <c r="J22518" s="77"/>
      <c r="K22518" s="77"/>
      <c r="L22518" s="77"/>
      <c r="M22518" s="77"/>
    </row>
    <row r="22519" ht="15.75" customHeight="1">
      <c r="A22519" s="79">
        <f t="shared" si="3"/>
        <v>64521</v>
      </c>
      <c r="H22519" s="77"/>
      <c r="I22519" s="77"/>
      <c r="J22519" s="77"/>
      <c r="K22519" s="77"/>
      <c r="L22519" s="77"/>
      <c r="M22519" s="77"/>
    </row>
    <row r="22520" ht="15.75" customHeight="1">
      <c r="A22520" s="79">
        <f t="shared" si="3"/>
        <v>64522</v>
      </c>
      <c r="H22520" s="77"/>
      <c r="I22520" s="77"/>
      <c r="J22520" s="77"/>
      <c r="K22520" s="77"/>
      <c r="L22520" s="77"/>
      <c r="M22520" s="77"/>
    </row>
    <row r="22521" ht="15.75" customHeight="1">
      <c r="A22521" s="79">
        <f t="shared" si="3"/>
        <v>64523</v>
      </c>
      <c r="H22521" s="77"/>
      <c r="I22521" s="77"/>
      <c r="J22521" s="77"/>
      <c r="K22521" s="77"/>
      <c r="L22521" s="77"/>
      <c r="M22521" s="77"/>
    </row>
    <row r="22522" ht="15.75" customHeight="1">
      <c r="A22522" s="79">
        <f t="shared" si="3"/>
        <v>64524</v>
      </c>
      <c r="H22522" s="77"/>
      <c r="I22522" s="77"/>
      <c r="J22522" s="77"/>
      <c r="K22522" s="77"/>
      <c r="L22522" s="77"/>
      <c r="M22522" s="77"/>
    </row>
    <row r="22523" ht="15.75" customHeight="1">
      <c r="A22523" s="79">
        <f t="shared" si="3"/>
        <v>64525</v>
      </c>
      <c r="H22523" s="77"/>
      <c r="I22523" s="77"/>
      <c r="J22523" s="77"/>
      <c r="K22523" s="77"/>
      <c r="L22523" s="77"/>
      <c r="M22523" s="77"/>
    </row>
    <row r="22524" ht="15.75" customHeight="1">
      <c r="A22524" s="79">
        <f t="shared" si="3"/>
        <v>64526</v>
      </c>
      <c r="H22524" s="77"/>
      <c r="I22524" s="77"/>
      <c r="J22524" s="77"/>
      <c r="K22524" s="77"/>
      <c r="L22524" s="77"/>
      <c r="M22524" s="77"/>
    </row>
    <row r="22525" ht="15.75" customHeight="1">
      <c r="A22525" s="79">
        <f t="shared" si="3"/>
        <v>64527</v>
      </c>
      <c r="H22525" s="77"/>
      <c r="I22525" s="77"/>
      <c r="J22525" s="77"/>
      <c r="K22525" s="77"/>
      <c r="L22525" s="77"/>
      <c r="M22525" s="77"/>
    </row>
    <row r="22526" ht="15.75" customHeight="1">
      <c r="A22526" s="79">
        <f t="shared" si="3"/>
        <v>64528</v>
      </c>
      <c r="H22526" s="77"/>
      <c r="I22526" s="77"/>
      <c r="J22526" s="77"/>
      <c r="K22526" s="77"/>
      <c r="L22526" s="77"/>
      <c r="M22526" s="77"/>
    </row>
    <row r="22527" ht="15.75" customHeight="1">
      <c r="A22527" s="79">
        <f t="shared" si="3"/>
        <v>64529</v>
      </c>
      <c r="H22527" s="77"/>
      <c r="I22527" s="77"/>
      <c r="J22527" s="77"/>
      <c r="K22527" s="77"/>
      <c r="L22527" s="77"/>
      <c r="M22527" s="77"/>
    </row>
    <row r="22528" ht="15.75" customHeight="1">
      <c r="A22528" s="79">
        <f t="shared" si="3"/>
        <v>64530</v>
      </c>
      <c r="H22528" s="77"/>
      <c r="I22528" s="77"/>
      <c r="J22528" s="77"/>
      <c r="K22528" s="77"/>
      <c r="L22528" s="77"/>
      <c r="M22528" s="77"/>
    </row>
    <row r="22529" ht="15.75" customHeight="1">
      <c r="A22529" s="79">
        <f t="shared" si="3"/>
        <v>64531</v>
      </c>
      <c r="H22529" s="77"/>
      <c r="I22529" s="77"/>
      <c r="J22529" s="77"/>
      <c r="K22529" s="77"/>
      <c r="L22529" s="77"/>
      <c r="M22529" s="77"/>
    </row>
    <row r="22530" ht="15.75" customHeight="1">
      <c r="A22530" s="79">
        <f t="shared" si="3"/>
        <v>64532</v>
      </c>
      <c r="H22530" s="77"/>
      <c r="I22530" s="77"/>
      <c r="J22530" s="77"/>
      <c r="K22530" s="77"/>
      <c r="L22530" s="77"/>
      <c r="M22530" s="77"/>
    </row>
    <row r="22531" ht="15.75" customHeight="1">
      <c r="A22531" s="79">
        <f t="shared" si="3"/>
        <v>64533</v>
      </c>
      <c r="H22531" s="77"/>
      <c r="I22531" s="77"/>
      <c r="J22531" s="77"/>
      <c r="K22531" s="77"/>
      <c r="L22531" s="77"/>
      <c r="M22531" s="77"/>
    </row>
    <row r="22532" ht="15.75" customHeight="1">
      <c r="A22532" s="79">
        <f t="shared" si="3"/>
        <v>64534</v>
      </c>
      <c r="H22532" s="77"/>
      <c r="I22532" s="77"/>
      <c r="J22532" s="77"/>
      <c r="K22532" s="77"/>
      <c r="L22532" s="77"/>
      <c r="M22532" s="77"/>
    </row>
    <row r="22533" ht="15.75" customHeight="1">
      <c r="A22533" s="79">
        <f t="shared" si="3"/>
        <v>64535</v>
      </c>
      <c r="H22533" s="77"/>
      <c r="I22533" s="77"/>
      <c r="J22533" s="77"/>
      <c r="K22533" s="77"/>
      <c r="L22533" s="77"/>
      <c r="M22533" s="77"/>
    </row>
    <row r="22534" ht="15.75" customHeight="1">
      <c r="A22534" s="79">
        <f t="shared" si="3"/>
        <v>64536</v>
      </c>
      <c r="H22534" s="77"/>
      <c r="I22534" s="77"/>
      <c r="J22534" s="77"/>
      <c r="K22534" s="77"/>
      <c r="L22534" s="77"/>
      <c r="M22534" s="77"/>
    </row>
    <row r="22535" ht="15.75" customHeight="1">
      <c r="A22535" s="79">
        <f t="shared" si="3"/>
        <v>64537</v>
      </c>
      <c r="H22535" s="77"/>
      <c r="I22535" s="77"/>
      <c r="J22535" s="77"/>
      <c r="K22535" s="77"/>
      <c r="L22535" s="77"/>
      <c r="M22535" s="77"/>
    </row>
    <row r="22536" ht="15.75" customHeight="1">
      <c r="A22536" s="79">
        <f t="shared" si="3"/>
        <v>64538</v>
      </c>
      <c r="H22536" s="77"/>
      <c r="I22536" s="77"/>
      <c r="J22536" s="77"/>
      <c r="K22536" s="77"/>
      <c r="L22536" s="77"/>
      <c r="M22536" s="77"/>
    </row>
    <row r="22537" ht="15.75" customHeight="1">
      <c r="A22537" s="79">
        <f t="shared" si="3"/>
        <v>64539</v>
      </c>
      <c r="H22537" s="77"/>
      <c r="I22537" s="77"/>
      <c r="J22537" s="77"/>
      <c r="K22537" s="77"/>
      <c r="L22537" s="77"/>
      <c r="M22537" s="77"/>
    </row>
    <row r="22538" ht="15.75" customHeight="1">
      <c r="A22538" s="79">
        <f t="shared" si="3"/>
        <v>64540</v>
      </c>
      <c r="H22538" s="77"/>
      <c r="I22538" s="77"/>
      <c r="J22538" s="77"/>
      <c r="K22538" s="77"/>
      <c r="L22538" s="77"/>
      <c r="M22538" s="77"/>
    </row>
    <row r="22539" ht="15.75" customHeight="1">
      <c r="A22539" s="79">
        <f t="shared" si="3"/>
        <v>64541</v>
      </c>
      <c r="H22539" s="77"/>
      <c r="I22539" s="77"/>
      <c r="J22539" s="77"/>
      <c r="K22539" s="77"/>
      <c r="L22539" s="77"/>
      <c r="M22539" s="77"/>
    </row>
    <row r="22540" ht="15.75" customHeight="1">
      <c r="A22540" s="79">
        <f t="shared" si="3"/>
        <v>64542</v>
      </c>
      <c r="H22540" s="77"/>
      <c r="I22540" s="77"/>
      <c r="J22540" s="77"/>
      <c r="K22540" s="77"/>
      <c r="L22540" s="77"/>
      <c r="M22540" s="77"/>
    </row>
    <row r="22541" ht="15.75" customHeight="1">
      <c r="A22541" s="79">
        <f t="shared" si="3"/>
        <v>64543</v>
      </c>
      <c r="H22541" s="77"/>
      <c r="I22541" s="77"/>
      <c r="J22541" s="77"/>
      <c r="K22541" s="77"/>
      <c r="L22541" s="77"/>
      <c r="M22541" s="77"/>
    </row>
    <row r="22542" ht="15.75" customHeight="1">
      <c r="A22542" s="79">
        <f t="shared" si="3"/>
        <v>64544</v>
      </c>
      <c r="H22542" s="77"/>
      <c r="I22542" s="77"/>
      <c r="J22542" s="77"/>
      <c r="K22542" s="77"/>
      <c r="L22542" s="77"/>
      <c r="M22542" s="77"/>
    </row>
    <row r="22543" ht="15.75" customHeight="1">
      <c r="A22543" s="79">
        <f t="shared" si="3"/>
        <v>64545</v>
      </c>
      <c r="H22543" s="77"/>
      <c r="I22543" s="77"/>
      <c r="J22543" s="77"/>
      <c r="K22543" s="77"/>
      <c r="L22543" s="77"/>
      <c r="M22543" s="77"/>
    </row>
    <row r="22544" ht="15.75" customHeight="1">
      <c r="A22544" s="79">
        <f t="shared" si="3"/>
        <v>64546</v>
      </c>
      <c r="H22544" s="77"/>
      <c r="I22544" s="77"/>
      <c r="J22544" s="77"/>
      <c r="K22544" s="77"/>
      <c r="L22544" s="77"/>
      <c r="M22544" s="77"/>
    </row>
    <row r="22545" ht="15.75" customHeight="1">
      <c r="A22545" s="79">
        <f t="shared" si="3"/>
        <v>64547</v>
      </c>
      <c r="H22545" s="77"/>
      <c r="I22545" s="77"/>
      <c r="J22545" s="77"/>
      <c r="K22545" s="77"/>
      <c r="L22545" s="77"/>
      <c r="M22545" s="77"/>
    </row>
    <row r="22546" ht="15.75" customHeight="1">
      <c r="A22546" s="79">
        <f t="shared" si="3"/>
        <v>64548</v>
      </c>
      <c r="H22546" s="77"/>
      <c r="I22546" s="77"/>
      <c r="J22546" s="77"/>
      <c r="K22546" s="77"/>
      <c r="L22546" s="77"/>
      <c r="M22546" s="77"/>
    </row>
    <row r="22547" ht="15.75" customHeight="1">
      <c r="A22547" s="79">
        <f t="shared" si="3"/>
        <v>64549</v>
      </c>
      <c r="H22547" s="77"/>
      <c r="I22547" s="77"/>
      <c r="J22547" s="77"/>
      <c r="K22547" s="77"/>
      <c r="L22547" s="77"/>
      <c r="M22547" s="77"/>
    </row>
    <row r="22548" ht="15.75" customHeight="1">
      <c r="A22548" s="79">
        <f t="shared" si="3"/>
        <v>64550</v>
      </c>
      <c r="H22548" s="77"/>
      <c r="I22548" s="77"/>
      <c r="J22548" s="77"/>
      <c r="K22548" s="77"/>
      <c r="L22548" s="77"/>
      <c r="M22548" s="77"/>
    </row>
    <row r="22549" ht="15.75" customHeight="1">
      <c r="A22549" s="79">
        <f t="shared" si="3"/>
        <v>64551</v>
      </c>
      <c r="H22549" s="77"/>
      <c r="I22549" s="77"/>
      <c r="J22549" s="77"/>
      <c r="K22549" s="77"/>
      <c r="L22549" s="77"/>
      <c r="M22549" s="77"/>
    </row>
    <row r="22550" ht="15.75" customHeight="1">
      <c r="A22550" s="79">
        <f t="shared" si="3"/>
        <v>64552</v>
      </c>
      <c r="H22550" s="77"/>
      <c r="I22550" s="77"/>
      <c r="J22550" s="77"/>
      <c r="K22550" s="77"/>
      <c r="L22550" s="77"/>
      <c r="M22550" s="77"/>
    </row>
    <row r="22551" ht="15.75" customHeight="1">
      <c r="A22551" s="79">
        <f t="shared" si="3"/>
        <v>64553</v>
      </c>
      <c r="H22551" s="77"/>
      <c r="I22551" s="77"/>
      <c r="J22551" s="77"/>
      <c r="K22551" s="77"/>
      <c r="L22551" s="77"/>
      <c r="M22551" s="77"/>
    </row>
    <row r="22552" ht="15.75" customHeight="1">
      <c r="A22552" s="79">
        <f t="shared" si="3"/>
        <v>64554</v>
      </c>
      <c r="H22552" s="77"/>
      <c r="I22552" s="77"/>
      <c r="J22552" s="77"/>
      <c r="K22552" s="77"/>
      <c r="L22552" s="77"/>
      <c r="M22552" s="77"/>
    </row>
    <row r="22553" ht="15.75" customHeight="1">
      <c r="A22553" s="79">
        <f t="shared" si="3"/>
        <v>64555</v>
      </c>
      <c r="H22553" s="77"/>
      <c r="I22553" s="77"/>
      <c r="J22553" s="77"/>
      <c r="K22553" s="77"/>
      <c r="L22553" s="77"/>
      <c r="M22553" s="77"/>
    </row>
    <row r="22554" ht="15.75" customHeight="1">
      <c r="A22554" s="79">
        <f t="shared" si="3"/>
        <v>64556</v>
      </c>
      <c r="H22554" s="77"/>
      <c r="I22554" s="77"/>
      <c r="J22554" s="77"/>
      <c r="K22554" s="77"/>
      <c r="L22554" s="77"/>
      <c r="M22554" s="77"/>
    </row>
    <row r="22555" ht="15.75" customHeight="1">
      <c r="A22555" s="79">
        <f t="shared" si="3"/>
        <v>64557</v>
      </c>
      <c r="H22555" s="77"/>
      <c r="I22555" s="77"/>
      <c r="J22555" s="77"/>
      <c r="K22555" s="77"/>
      <c r="L22555" s="77"/>
      <c r="M22555" s="77"/>
    </row>
    <row r="22556" ht="15.75" customHeight="1">
      <c r="A22556" s="79">
        <f t="shared" si="3"/>
        <v>64558</v>
      </c>
      <c r="H22556" s="77"/>
      <c r="I22556" s="77"/>
      <c r="J22556" s="77"/>
      <c r="K22556" s="77"/>
      <c r="L22556" s="77"/>
      <c r="M22556" s="77"/>
    </row>
    <row r="22557" ht="15.75" customHeight="1">
      <c r="A22557" s="79">
        <f t="shared" si="3"/>
        <v>64559</v>
      </c>
      <c r="H22557" s="77"/>
      <c r="I22557" s="77"/>
      <c r="J22557" s="77"/>
      <c r="K22557" s="77"/>
      <c r="L22557" s="77"/>
      <c r="M22557" s="77"/>
    </row>
    <row r="22558" ht="15.75" customHeight="1">
      <c r="A22558" s="79">
        <f t="shared" si="3"/>
        <v>64560</v>
      </c>
      <c r="H22558" s="77"/>
      <c r="I22558" s="77"/>
      <c r="J22558" s="77"/>
      <c r="K22558" s="77"/>
      <c r="L22558" s="77"/>
      <c r="M22558" s="77"/>
    </row>
    <row r="22559" ht="15.75" customHeight="1">
      <c r="A22559" s="79">
        <f t="shared" si="3"/>
        <v>64561</v>
      </c>
      <c r="H22559" s="77"/>
      <c r="I22559" s="77"/>
      <c r="J22559" s="77"/>
      <c r="K22559" s="77"/>
      <c r="L22559" s="77"/>
      <c r="M22559" s="77"/>
    </row>
    <row r="22560" ht="15.75" customHeight="1">
      <c r="A22560" s="79">
        <f t="shared" si="3"/>
        <v>64562</v>
      </c>
      <c r="H22560" s="77"/>
      <c r="I22560" s="77"/>
      <c r="J22560" s="77"/>
      <c r="K22560" s="77"/>
      <c r="L22560" s="77"/>
      <c r="M22560" s="77"/>
    </row>
    <row r="22561" ht="15.75" customHeight="1">
      <c r="A22561" s="79">
        <f t="shared" si="3"/>
        <v>64563</v>
      </c>
      <c r="H22561" s="77"/>
      <c r="I22561" s="77"/>
      <c r="J22561" s="77"/>
      <c r="K22561" s="77"/>
      <c r="L22561" s="77"/>
      <c r="M22561" s="77"/>
    </row>
    <row r="22562" ht="15.75" customHeight="1">
      <c r="A22562" s="79">
        <f t="shared" si="3"/>
        <v>64564</v>
      </c>
      <c r="H22562" s="77"/>
      <c r="I22562" s="77"/>
      <c r="J22562" s="77"/>
      <c r="K22562" s="77"/>
      <c r="L22562" s="77"/>
      <c r="M22562" s="77"/>
    </row>
    <row r="22563" ht="15.75" customHeight="1">
      <c r="A22563" s="79">
        <f t="shared" si="3"/>
        <v>64565</v>
      </c>
      <c r="H22563" s="77"/>
      <c r="I22563" s="77"/>
      <c r="J22563" s="77"/>
      <c r="K22563" s="77"/>
      <c r="L22563" s="77"/>
      <c r="M22563" s="77"/>
    </row>
    <row r="22564" ht="15.75" customHeight="1">
      <c r="A22564" s="79">
        <f t="shared" si="3"/>
        <v>64566</v>
      </c>
      <c r="H22564" s="77"/>
      <c r="I22564" s="77"/>
      <c r="J22564" s="77"/>
      <c r="K22564" s="77"/>
      <c r="L22564" s="77"/>
      <c r="M22564" s="77"/>
    </row>
    <row r="22565" ht="15.75" customHeight="1">
      <c r="A22565" s="79">
        <f t="shared" si="3"/>
        <v>64567</v>
      </c>
      <c r="H22565" s="77"/>
      <c r="I22565" s="77"/>
      <c r="J22565" s="77"/>
      <c r="K22565" s="77"/>
      <c r="L22565" s="77"/>
      <c r="M22565" s="77"/>
    </row>
    <row r="22566" ht="15.75" customHeight="1">
      <c r="A22566" s="79">
        <f t="shared" si="3"/>
        <v>64568</v>
      </c>
      <c r="H22566" s="77"/>
      <c r="I22566" s="77"/>
      <c r="J22566" s="77"/>
      <c r="K22566" s="77"/>
      <c r="L22566" s="77"/>
      <c r="M22566" s="77"/>
    </row>
    <row r="22567" ht="15.75" customHeight="1">
      <c r="A22567" s="79">
        <f t="shared" si="3"/>
        <v>64569</v>
      </c>
      <c r="H22567" s="77"/>
      <c r="I22567" s="77"/>
      <c r="J22567" s="77"/>
      <c r="K22567" s="77"/>
      <c r="L22567" s="77"/>
      <c r="M22567" s="77"/>
    </row>
    <row r="22568" ht="15.75" customHeight="1">
      <c r="A22568" s="79">
        <f t="shared" si="3"/>
        <v>64570</v>
      </c>
      <c r="H22568" s="77"/>
      <c r="I22568" s="77"/>
      <c r="J22568" s="77"/>
      <c r="K22568" s="77"/>
      <c r="L22568" s="77"/>
      <c r="M22568" s="77"/>
    </row>
    <row r="22569" ht="15.75" customHeight="1">
      <c r="A22569" s="79">
        <f t="shared" si="3"/>
        <v>64571</v>
      </c>
      <c r="H22569" s="77"/>
      <c r="I22569" s="77"/>
      <c r="J22569" s="77"/>
      <c r="K22569" s="77"/>
      <c r="L22569" s="77"/>
      <c r="M22569" s="77"/>
    </row>
    <row r="22570" ht="15.75" customHeight="1">
      <c r="A22570" s="79">
        <f t="shared" si="3"/>
        <v>64572</v>
      </c>
      <c r="H22570" s="77"/>
      <c r="I22570" s="77"/>
      <c r="J22570" s="77"/>
      <c r="K22570" s="77"/>
      <c r="L22570" s="77"/>
      <c r="M22570" s="77"/>
    </row>
    <row r="22571" ht="15.75" customHeight="1">
      <c r="A22571" s="79">
        <f t="shared" si="3"/>
        <v>64573</v>
      </c>
      <c r="H22571" s="77"/>
      <c r="I22571" s="77"/>
      <c r="J22571" s="77"/>
      <c r="K22571" s="77"/>
      <c r="L22571" s="77"/>
      <c r="M22571" s="77"/>
    </row>
    <row r="22572" ht="15.75" customHeight="1">
      <c r="A22572" s="79">
        <f t="shared" si="3"/>
        <v>64574</v>
      </c>
      <c r="H22572" s="77"/>
      <c r="I22572" s="77"/>
      <c r="J22572" s="77"/>
      <c r="K22572" s="77"/>
      <c r="L22572" s="77"/>
      <c r="M22572" s="77"/>
    </row>
    <row r="22573" ht="15.75" customHeight="1">
      <c r="A22573" s="79">
        <f t="shared" si="3"/>
        <v>64575</v>
      </c>
      <c r="H22573" s="77"/>
      <c r="I22573" s="77"/>
      <c r="J22573" s="77"/>
      <c r="K22573" s="77"/>
      <c r="L22573" s="77"/>
      <c r="M22573" s="77"/>
    </row>
    <row r="22574" ht="15.75" customHeight="1">
      <c r="A22574" s="79">
        <f t="shared" si="3"/>
        <v>64576</v>
      </c>
      <c r="H22574" s="77"/>
      <c r="I22574" s="77"/>
      <c r="J22574" s="77"/>
      <c r="K22574" s="77"/>
      <c r="L22574" s="77"/>
      <c r="M22574" s="77"/>
    </row>
    <row r="22575" ht="15.75" customHeight="1">
      <c r="A22575" s="79">
        <f t="shared" si="3"/>
        <v>64577</v>
      </c>
      <c r="H22575" s="77"/>
      <c r="I22575" s="77"/>
      <c r="J22575" s="77"/>
      <c r="K22575" s="77"/>
      <c r="L22575" s="77"/>
      <c r="M22575" s="77"/>
    </row>
    <row r="22576" ht="15.75" customHeight="1">
      <c r="A22576" s="79">
        <f t="shared" si="3"/>
        <v>64578</v>
      </c>
      <c r="H22576" s="77"/>
      <c r="I22576" s="77"/>
      <c r="J22576" s="77"/>
      <c r="K22576" s="77"/>
      <c r="L22576" s="77"/>
      <c r="M22576" s="77"/>
    </row>
    <row r="22577" ht="15.75" customHeight="1">
      <c r="A22577" s="79">
        <f t="shared" si="3"/>
        <v>64579</v>
      </c>
      <c r="H22577" s="77"/>
      <c r="I22577" s="77"/>
      <c r="J22577" s="77"/>
      <c r="K22577" s="77"/>
      <c r="L22577" s="77"/>
      <c r="M22577" s="77"/>
    </row>
    <row r="22578" ht="15.75" customHeight="1">
      <c r="A22578" s="79">
        <f t="shared" si="3"/>
        <v>64580</v>
      </c>
      <c r="H22578" s="77"/>
      <c r="I22578" s="77"/>
      <c r="J22578" s="77"/>
      <c r="K22578" s="77"/>
      <c r="L22578" s="77"/>
      <c r="M22578" s="77"/>
    </row>
    <row r="22579" ht="15.75" customHeight="1">
      <c r="A22579" s="79">
        <f t="shared" si="3"/>
        <v>64581</v>
      </c>
      <c r="H22579" s="77"/>
      <c r="I22579" s="77"/>
      <c r="J22579" s="77"/>
      <c r="K22579" s="77"/>
      <c r="L22579" s="77"/>
      <c r="M22579" s="77"/>
    </row>
    <row r="22580" ht="15.75" customHeight="1">
      <c r="A22580" s="79">
        <f t="shared" si="3"/>
        <v>64582</v>
      </c>
      <c r="H22580" s="77"/>
      <c r="I22580" s="77"/>
      <c r="J22580" s="77"/>
      <c r="K22580" s="77"/>
      <c r="L22580" s="77"/>
      <c r="M22580" s="77"/>
    </row>
    <row r="22581" ht="15.75" customHeight="1">
      <c r="A22581" s="79">
        <f t="shared" si="3"/>
        <v>64583</v>
      </c>
      <c r="H22581" s="77"/>
      <c r="I22581" s="77"/>
      <c r="J22581" s="77"/>
      <c r="K22581" s="77"/>
      <c r="L22581" s="77"/>
      <c r="M22581" s="77"/>
    </row>
    <row r="22582" ht="15.75" customHeight="1">
      <c r="A22582" s="79">
        <f t="shared" si="3"/>
        <v>64584</v>
      </c>
      <c r="H22582" s="77"/>
      <c r="I22582" s="77"/>
      <c r="J22582" s="77"/>
      <c r="K22582" s="77"/>
      <c r="L22582" s="77"/>
      <c r="M22582" s="77"/>
    </row>
    <row r="22583" ht="15.75" customHeight="1">
      <c r="A22583" s="79">
        <f t="shared" si="3"/>
        <v>64585</v>
      </c>
      <c r="H22583" s="77"/>
      <c r="I22583" s="77"/>
      <c r="J22583" s="77"/>
      <c r="K22583" s="77"/>
      <c r="L22583" s="77"/>
      <c r="M22583" s="77"/>
    </row>
    <row r="22584" ht="15.75" customHeight="1">
      <c r="A22584" s="79">
        <f t="shared" si="3"/>
        <v>64586</v>
      </c>
      <c r="H22584" s="77"/>
      <c r="I22584" s="77"/>
      <c r="J22584" s="77"/>
      <c r="K22584" s="77"/>
      <c r="L22584" s="77"/>
      <c r="M22584" s="77"/>
    </row>
    <row r="22585" ht="15.75" customHeight="1">
      <c r="A22585" s="79">
        <f t="shared" si="3"/>
        <v>64587</v>
      </c>
      <c r="H22585" s="77"/>
      <c r="I22585" s="77"/>
      <c r="J22585" s="77"/>
      <c r="K22585" s="77"/>
      <c r="L22585" s="77"/>
      <c r="M22585" s="77"/>
    </row>
    <row r="22586" ht="15.75" customHeight="1">
      <c r="A22586" s="79">
        <f t="shared" si="3"/>
        <v>64588</v>
      </c>
      <c r="H22586" s="77"/>
      <c r="I22586" s="77"/>
      <c r="J22586" s="77"/>
      <c r="K22586" s="77"/>
      <c r="L22586" s="77"/>
      <c r="M22586" s="77"/>
    </row>
    <row r="22587" ht="15.75" customHeight="1">
      <c r="A22587" s="79">
        <f t="shared" si="3"/>
        <v>64589</v>
      </c>
      <c r="H22587" s="77"/>
      <c r="I22587" s="77"/>
      <c r="J22587" s="77"/>
      <c r="K22587" s="77"/>
      <c r="L22587" s="77"/>
      <c r="M22587" s="77"/>
    </row>
    <row r="22588" ht="15.75" customHeight="1">
      <c r="A22588" s="79">
        <f t="shared" si="3"/>
        <v>64590</v>
      </c>
      <c r="H22588" s="77"/>
      <c r="I22588" s="77"/>
      <c r="J22588" s="77"/>
      <c r="K22588" s="77"/>
      <c r="L22588" s="77"/>
      <c r="M22588" s="77"/>
    </row>
    <row r="22589" ht="15.75" customHeight="1">
      <c r="A22589" s="79">
        <f t="shared" si="3"/>
        <v>64591</v>
      </c>
      <c r="H22589" s="77"/>
      <c r="I22589" s="77"/>
      <c r="J22589" s="77"/>
      <c r="K22589" s="77"/>
      <c r="L22589" s="77"/>
      <c r="M22589" s="77"/>
    </row>
    <row r="22590" ht="15.75" customHeight="1">
      <c r="A22590" s="79">
        <f t="shared" si="3"/>
        <v>64592</v>
      </c>
      <c r="H22590" s="77"/>
      <c r="I22590" s="77"/>
      <c r="J22590" s="77"/>
      <c r="K22590" s="77"/>
      <c r="L22590" s="77"/>
      <c r="M22590" s="77"/>
    </row>
    <row r="22591" ht="15.75" customHeight="1">
      <c r="A22591" s="79">
        <f t="shared" si="3"/>
        <v>64593</v>
      </c>
      <c r="H22591" s="77"/>
      <c r="I22591" s="77"/>
      <c r="J22591" s="77"/>
      <c r="K22591" s="77"/>
      <c r="L22591" s="77"/>
      <c r="M22591" s="77"/>
    </row>
    <row r="22592" ht="15.75" customHeight="1">
      <c r="A22592" s="79">
        <f t="shared" si="3"/>
        <v>64594</v>
      </c>
      <c r="H22592" s="77"/>
      <c r="I22592" s="77"/>
      <c r="J22592" s="77"/>
      <c r="K22592" s="77"/>
      <c r="L22592" s="77"/>
      <c r="M22592" s="77"/>
    </row>
    <row r="22593" ht="15.75" customHeight="1">
      <c r="A22593" s="79">
        <f t="shared" si="3"/>
        <v>64595</v>
      </c>
      <c r="H22593" s="77"/>
      <c r="I22593" s="77"/>
      <c r="J22593" s="77"/>
      <c r="K22593" s="77"/>
      <c r="L22593" s="77"/>
      <c r="M22593" s="77"/>
    </row>
    <row r="22594" ht="15.75" customHeight="1">
      <c r="A22594" s="79">
        <f t="shared" si="3"/>
        <v>64596</v>
      </c>
      <c r="H22594" s="77"/>
      <c r="I22594" s="77"/>
      <c r="J22594" s="77"/>
      <c r="K22594" s="77"/>
      <c r="L22594" s="77"/>
      <c r="M22594" s="77"/>
    </row>
    <row r="22595" ht="15.75" customHeight="1">
      <c r="A22595" s="79">
        <f t="shared" si="3"/>
        <v>64597</v>
      </c>
      <c r="H22595" s="77"/>
      <c r="I22595" s="77"/>
      <c r="J22595" s="77"/>
      <c r="K22595" s="77"/>
      <c r="L22595" s="77"/>
      <c r="M22595" s="77"/>
    </row>
    <row r="22596" ht="15.75" customHeight="1">
      <c r="A22596" s="79">
        <f t="shared" si="3"/>
        <v>64598</v>
      </c>
      <c r="H22596" s="77"/>
      <c r="I22596" s="77"/>
      <c r="J22596" s="77"/>
      <c r="K22596" s="77"/>
      <c r="L22596" s="77"/>
      <c r="M22596" s="77"/>
    </row>
    <row r="22597" ht="15.75" customHeight="1">
      <c r="A22597" s="79">
        <f t="shared" si="3"/>
        <v>64599</v>
      </c>
      <c r="H22597" s="77"/>
      <c r="I22597" s="77"/>
      <c r="J22597" s="77"/>
      <c r="K22597" s="77"/>
      <c r="L22597" s="77"/>
      <c r="M22597" s="77"/>
    </row>
    <row r="22598" ht="15.75" customHeight="1">
      <c r="A22598" s="79">
        <f t="shared" si="3"/>
        <v>64600</v>
      </c>
      <c r="H22598" s="77"/>
      <c r="I22598" s="77"/>
      <c r="J22598" s="77"/>
      <c r="K22598" s="77"/>
      <c r="L22598" s="77"/>
      <c r="M22598" s="77"/>
    </row>
    <row r="22599" ht="15.75" customHeight="1">
      <c r="A22599" s="79">
        <f t="shared" si="3"/>
        <v>64601</v>
      </c>
      <c r="H22599" s="77"/>
      <c r="I22599" s="77"/>
      <c r="J22599" s="77"/>
      <c r="K22599" s="77"/>
      <c r="L22599" s="77"/>
      <c r="M22599" s="77"/>
    </row>
    <row r="22600" ht="15.75" customHeight="1">
      <c r="A22600" s="79">
        <f t="shared" si="3"/>
        <v>64602</v>
      </c>
      <c r="H22600" s="77"/>
      <c r="I22600" s="77"/>
      <c r="J22600" s="77"/>
      <c r="K22600" s="77"/>
      <c r="L22600" s="77"/>
      <c r="M22600" s="77"/>
    </row>
    <row r="22601" ht="15.75" customHeight="1">
      <c r="A22601" s="79">
        <f t="shared" si="3"/>
        <v>64603</v>
      </c>
      <c r="H22601" s="77"/>
      <c r="I22601" s="77"/>
      <c r="J22601" s="77"/>
      <c r="K22601" s="77"/>
      <c r="L22601" s="77"/>
      <c r="M22601" s="77"/>
    </row>
    <row r="22602" ht="15.75" customHeight="1">
      <c r="A22602" s="79">
        <f t="shared" si="3"/>
        <v>64604</v>
      </c>
      <c r="H22602" s="77"/>
      <c r="I22602" s="77"/>
      <c r="J22602" s="77"/>
      <c r="K22602" s="77"/>
      <c r="L22602" s="77"/>
      <c r="M22602" s="77"/>
    </row>
    <row r="22603" ht="15.75" customHeight="1">
      <c r="A22603" s="79">
        <f t="shared" si="3"/>
        <v>64605</v>
      </c>
      <c r="H22603" s="77"/>
      <c r="I22603" s="77"/>
      <c r="J22603" s="77"/>
      <c r="K22603" s="77"/>
      <c r="L22603" s="77"/>
      <c r="M22603" s="77"/>
    </row>
    <row r="22604" ht="15.75" customHeight="1">
      <c r="A22604" s="79">
        <f t="shared" si="3"/>
        <v>64606</v>
      </c>
      <c r="H22604" s="77"/>
      <c r="I22604" s="77"/>
      <c r="J22604" s="77"/>
      <c r="K22604" s="77"/>
      <c r="L22604" s="77"/>
      <c r="M22604" s="77"/>
    </row>
    <row r="22605" ht="15.75" customHeight="1">
      <c r="A22605" s="79">
        <f t="shared" si="3"/>
        <v>64607</v>
      </c>
      <c r="H22605" s="77"/>
      <c r="I22605" s="77"/>
      <c r="J22605" s="77"/>
      <c r="K22605" s="77"/>
      <c r="L22605" s="77"/>
      <c r="M22605" s="77"/>
    </row>
    <row r="22606" ht="15.75" customHeight="1">
      <c r="A22606" s="79">
        <f t="shared" si="3"/>
        <v>64608</v>
      </c>
      <c r="H22606" s="77"/>
      <c r="I22606" s="77"/>
      <c r="J22606" s="77"/>
      <c r="K22606" s="77"/>
      <c r="L22606" s="77"/>
      <c r="M22606" s="77"/>
    </row>
    <row r="22607" ht="15.75" customHeight="1">
      <c r="A22607" s="79">
        <f t="shared" si="3"/>
        <v>64609</v>
      </c>
      <c r="H22607" s="77"/>
      <c r="I22607" s="77"/>
      <c r="J22607" s="77"/>
      <c r="K22607" s="77"/>
      <c r="L22607" s="77"/>
      <c r="M22607" s="77"/>
    </row>
    <row r="22608" ht="15.75" customHeight="1">
      <c r="A22608" s="79">
        <f t="shared" si="3"/>
        <v>64610</v>
      </c>
      <c r="H22608" s="77"/>
      <c r="I22608" s="77"/>
      <c r="J22608" s="77"/>
      <c r="K22608" s="77"/>
      <c r="L22608" s="77"/>
      <c r="M22608" s="77"/>
    </row>
    <row r="22609" ht="15.75" customHeight="1">
      <c r="A22609" s="79">
        <f t="shared" si="3"/>
        <v>64611</v>
      </c>
      <c r="H22609" s="77"/>
      <c r="I22609" s="77"/>
      <c r="J22609" s="77"/>
      <c r="K22609" s="77"/>
      <c r="L22609" s="77"/>
      <c r="M22609" s="77"/>
    </row>
    <row r="22610" ht="15.75" customHeight="1">
      <c r="A22610" s="79">
        <f t="shared" si="3"/>
        <v>64612</v>
      </c>
      <c r="H22610" s="77"/>
      <c r="I22610" s="77"/>
      <c r="J22610" s="77"/>
      <c r="K22610" s="77"/>
      <c r="L22610" s="77"/>
      <c r="M22610" s="77"/>
    </row>
    <row r="22611" ht="15.75" customHeight="1">
      <c r="A22611" s="79">
        <f t="shared" si="3"/>
        <v>64613</v>
      </c>
      <c r="H22611" s="77"/>
      <c r="I22611" s="77"/>
      <c r="J22611" s="77"/>
      <c r="K22611" s="77"/>
      <c r="L22611" s="77"/>
      <c r="M22611" s="77"/>
    </row>
    <row r="22612" ht="15.75" customHeight="1">
      <c r="A22612" s="79">
        <f t="shared" si="3"/>
        <v>64614</v>
      </c>
      <c r="H22612" s="77"/>
      <c r="I22612" s="77"/>
      <c r="J22612" s="77"/>
      <c r="K22612" s="77"/>
      <c r="L22612" s="77"/>
      <c r="M22612" s="77"/>
    </row>
    <row r="22613" ht="15.75" customHeight="1">
      <c r="A22613" s="79">
        <f t="shared" si="3"/>
        <v>64615</v>
      </c>
      <c r="H22613" s="77"/>
      <c r="I22613" s="77"/>
      <c r="J22613" s="77"/>
      <c r="K22613" s="77"/>
      <c r="L22613" s="77"/>
      <c r="M22613" s="77"/>
    </row>
    <row r="22614" ht="15.75" customHeight="1">
      <c r="A22614" s="79">
        <f t="shared" si="3"/>
        <v>64616</v>
      </c>
      <c r="H22614" s="77"/>
      <c r="I22614" s="77"/>
      <c r="J22614" s="77"/>
      <c r="K22614" s="77"/>
      <c r="L22614" s="77"/>
      <c r="M22614" s="77"/>
    </row>
    <row r="22615" ht="15.75" customHeight="1">
      <c r="A22615" s="79">
        <f t="shared" si="3"/>
        <v>64617</v>
      </c>
      <c r="H22615" s="77"/>
      <c r="I22615" s="77"/>
      <c r="J22615" s="77"/>
      <c r="K22615" s="77"/>
      <c r="L22615" s="77"/>
      <c r="M22615" s="77"/>
    </row>
    <row r="22616" ht="15.75" customHeight="1">
      <c r="A22616" s="79">
        <f t="shared" si="3"/>
        <v>64618</v>
      </c>
      <c r="H22616" s="77"/>
      <c r="I22616" s="77"/>
      <c r="J22616" s="77"/>
      <c r="K22616" s="77"/>
      <c r="L22616" s="77"/>
      <c r="M22616" s="77"/>
    </row>
    <row r="22617" ht="15.75" customHeight="1">
      <c r="A22617" s="79">
        <f t="shared" si="3"/>
        <v>64619</v>
      </c>
      <c r="H22617" s="77"/>
      <c r="I22617" s="77"/>
      <c r="J22617" s="77"/>
      <c r="K22617" s="77"/>
      <c r="L22617" s="77"/>
      <c r="M22617" s="77"/>
    </row>
    <row r="22618" ht="15.75" customHeight="1">
      <c r="A22618" s="79">
        <f t="shared" si="3"/>
        <v>64620</v>
      </c>
      <c r="H22618" s="77"/>
      <c r="I22618" s="77"/>
      <c r="J22618" s="77"/>
      <c r="K22618" s="77"/>
      <c r="L22618" s="77"/>
      <c r="M22618" s="77"/>
    </row>
    <row r="22619" ht="15.75" customHeight="1">
      <c r="A22619" s="79">
        <f t="shared" si="3"/>
        <v>64621</v>
      </c>
      <c r="H22619" s="77"/>
      <c r="I22619" s="77"/>
      <c r="J22619" s="77"/>
      <c r="K22619" s="77"/>
      <c r="L22619" s="77"/>
      <c r="M22619" s="77"/>
    </row>
    <row r="22620" ht="15.75" customHeight="1">
      <c r="A22620" s="79">
        <f t="shared" si="3"/>
        <v>64622</v>
      </c>
      <c r="H22620" s="77"/>
      <c r="I22620" s="77"/>
      <c r="J22620" s="77"/>
      <c r="K22620" s="77"/>
      <c r="L22620" s="77"/>
      <c r="M22620" s="77"/>
    </row>
    <row r="22621" ht="15.75" customHeight="1">
      <c r="A22621" s="79">
        <f t="shared" si="3"/>
        <v>64623</v>
      </c>
      <c r="H22621" s="77"/>
      <c r="I22621" s="77"/>
      <c r="J22621" s="77"/>
      <c r="K22621" s="77"/>
      <c r="L22621" s="77"/>
      <c r="M22621" s="77"/>
    </row>
    <row r="22622" ht="15.75" customHeight="1">
      <c r="A22622" s="79">
        <f t="shared" si="3"/>
        <v>64624</v>
      </c>
      <c r="H22622" s="77"/>
      <c r="I22622" s="77"/>
      <c r="J22622" s="77"/>
      <c r="K22622" s="77"/>
      <c r="L22622" s="77"/>
      <c r="M22622" s="77"/>
    </row>
    <row r="22623" ht="15.75" customHeight="1">
      <c r="A22623" s="79">
        <f t="shared" si="3"/>
        <v>64625</v>
      </c>
      <c r="H22623" s="77"/>
      <c r="I22623" s="77"/>
      <c r="J22623" s="77"/>
      <c r="K22623" s="77"/>
      <c r="L22623" s="77"/>
      <c r="M22623" s="77"/>
    </row>
    <row r="22624" ht="15.75" customHeight="1">
      <c r="A22624" s="79">
        <f t="shared" si="3"/>
        <v>64626</v>
      </c>
      <c r="H22624" s="77"/>
      <c r="I22624" s="77"/>
      <c r="J22624" s="77"/>
      <c r="K22624" s="77"/>
      <c r="L22624" s="77"/>
      <c r="M22624" s="77"/>
    </row>
    <row r="22625" ht="15.75" customHeight="1">
      <c r="A22625" s="79">
        <f t="shared" si="3"/>
        <v>64627</v>
      </c>
      <c r="H22625" s="77"/>
      <c r="I22625" s="77"/>
      <c r="J22625" s="77"/>
      <c r="K22625" s="77"/>
      <c r="L22625" s="77"/>
      <c r="M22625" s="77"/>
    </row>
    <row r="22626" ht="15.75" customHeight="1">
      <c r="A22626" s="79">
        <f t="shared" si="3"/>
        <v>64628</v>
      </c>
      <c r="H22626" s="77"/>
      <c r="I22626" s="77"/>
      <c r="J22626" s="77"/>
      <c r="K22626" s="77"/>
      <c r="L22626" s="77"/>
      <c r="M22626" s="77"/>
    </row>
    <row r="22627" ht="15.75" customHeight="1">
      <c r="A22627" s="79">
        <f t="shared" si="3"/>
        <v>64629</v>
      </c>
      <c r="H22627" s="77"/>
      <c r="I22627" s="77"/>
      <c r="J22627" s="77"/>
      <c r="K22627" s="77"/>
      <c r="L22627" s="77"/>
      <c r="M22627" s="77"/>
    </row>
    <row r="22628" ht="15.75" customHeight="1">
      <c r="A22628" s="79">
        <f t="shared" si="3"/>
        <v>64630</v>
      </c>
      <c r="H22628" s="77"/>
      <c r="I22628" s="77"/>
      <c r="J22628" s="77"/>
      <c r="K22628" s="77"/>
      <c r="L22628" s="77"/>
      <c r="M22628" s="77"/>
    </row>
    <row r="22629" ht="15.75" customHeight="1">
      <c r="A22629" s="79">
        <f t="shared" si="3"/>
        <v>64631</v>
      </c>
      <c r="H22629" s="77"/>
      <c r="I22629" s="77"/>
      <c r="J22629" s="77"/>
      <c r="K22629" s="77"/>
      <c r="L22629" s="77"/>
      <c r="M22629" s="77"/>
    </row>
    <row r="22630" ht="15.75" customHeight="1">
      <c r="A22630" s="79">
        <f t="shared" si="3"/>
        <v>64632</v>
      </c>
      <c r="H22630" s="77"/>
      <c r="I22630" s="77"/>
      <c r="J22630" s="77"/>
      <c r="K22630" s="77"/>
      <c r="L22630" s="77"/>
      <c r="M22630" s="77"/>
    </row>
    <row r="22631" ht="15.75" customHeight="1">
      <c r="A22631" s="79">
        <f t="shared" si="3"/>
        <v>64633</v>
      </c>
      <c r="H22631" s="77"/>
      <c r="I22631" s="77"/>
      <c r="J22631" s="77"/>
      <c r="K22631" s="77"/>
      <c r="L22631" s="77"/>
      <c r="M22631" s="77"/>
    </row>
    <row r="22632" ht="15.75" customHeight="1">
      <c r="A22632" s="79">
        <f t="shared" si="3"/>
        <v>64634</v>
      </c>
      <c r="H22632" s="77"/>
      <c r="I22632" s="77"/>
      <c r="J22632" s="77"/>
      <c r="K22632" s="77"/>
      <c r="L22632" s="77"/>
      <c r="M22632" s="77"/>
    </row>
    <row r="22633" ht="15.75" customHeight="1">
      <c r="A22633" s="79">
        <f t="shared" si="3"/>
        <v>64635</v>
      </c>
      <c r="H22633" s="77"/>
      <c r="I22633" s="77"/>
      <c r="J22633" s="77"/>
      <c r="K22633" s="77"/>
      <c r="L22633" s="77"/>
      <c r="M22633" s="77"/>
    </row>
    <row r="22634" ht="15.75" customHeight="1">
      <c r="A22634" s="79">
        <f t="shared" si="3"/>
        <v>64636</v>
      </c>
      <c r="H22634" s="77"/>
      <c r="I22634" s="77"/>
      <c r="J22634" s="77"/>
      <c r="K22634" s="77"/>
      <c r="L22634" s="77"/>
      <c r="M22634" s="77"/>
    </row>
    <row r="22635" ht="15.75" customHeight="1">
      <c r="A22635" s="79">
        <f t="shared" si="3"/>
        <v>64637</v>
      </c>
      <c r="H22635" s="77"/>
      <c r="I22635" s="77"/>
      <c r="J22635" s="77"/>
      <c r="K22635" s="77"/>
      <c r="L22635" s="77"/>
      <c r="M22635" s="77"/>
    </row>
    <row r="22636" ht="15.75" customHeight="1">
      <c r="A22636" s="79">
        <f t="shared" si="3"/>
        <v>64638</v>
      </c>
      <c r="H22636" s="77"/>
      <c r="I22636" s="77"/>
      <c r="J22636" s="77"/>
      <c r="K22636" s="77"/>
      <c r="L22636" s="77"/>
      <c r="M22636" s="77"/>
    </row>
    <row r="22637" ht="15.75" customHeight="1">
      <c r="A22637" s="79">
        <f t="shared" si="3"/>
        <v>64639</v>
      </c>
      <c r="H22637" s="77"/>
      <c r="I22637" s="77"/>
      <c r="J22637" s="77"/>
      <c r="K22637" s="77"/>
      <c r="L22637" s="77"/>
      <c r="M22637" s="77"/>
    </row>
    <row r="22638" ht="15.75" customHeight="1">
      <c r="A22638" s="79">
        <f t="shared" si="3"/>
        <v>64640</v>
      </c>
      <c r="H22638" s="77"/>
      <c r="I22638" s="77"/>
      <c r="J22638" s="77"/>
      <c r="K22638" s="77"/>
      <c r="L22638" s="77"/>
      <c r="M22638" s="77"/>
    </row>
    <row r="22639" ht="15.75" customHeight="1">
      <c r="A22639" s="79">
        <f t="shared" si="3"/>
        <v>64641</v>
      </c>
      <c r="H22639" s="77"/>
      <c r="I22639" s="77"/>
      <c r="J22639" s="77"/>
      <c r="K22639" s="77"/>
      <c r="L22639" s="77"/>
      <c r="M22639" s="77"/>
    </row>
    <row r="22640" ht="15.75" customHeight="1">
      <c r="A22640" s="79">
        <f t="shared" si="3"/>
        <v>64642</v>
      </c>
      <c r="H22640" s="77"/>
      <c r="I22640" s="77"/>
      <c r="J22640" s="77"/>
      <c r="K22640" s="77"/>
      <c r="L22640" s="77"/>
      <c r="M22640" s="77"/>
    </row>
    <row r="22641" ht="15.75" customHeight="1">
      <c r="A22641" s="79">
        <f t="shared" si="3"/>
        <v>64643</v>
      </c>
      <c r="H22641" s="77"/>
      <c r="I22641" s="77"/>
      <c r="J22641" s="77"/>
      <c r="K22641" s="77"/>
      <c r="L22641" s="77"/>
      <c r="M22641" s="77"/>
    </row>
    <row r="22642" ht="15.75" customHeight="1">
      <c r="A22642" s="79">
        <f t="shared" si="3"/>
        <v>64644</v>
      </c>
      <c r="H22642" s="77"/>
      <c r="I22642" s="77"/>
      <c r="J22642" s="77"/>
      <c r="K22642" s="77"/>
      <c r="L22642" s="77"/>
      <c r="M22642" s="77"/>
    </row>
    <row r="22643" ht="15.75" customHeight="1">
      <c r="A22643" s="79">
        <f t="shared" si="3"/>
        <v>64645</v>
      </c>
      <c r="H22643" s="77"/>
      <c r="I22643" s="77"/>
      <c r="J22643" s="77"/>
      <c r="K22643" s="77"/>
      <c r="L22643" s="77"/>
      <c r="M22643" s="77"/>
    </row>
    <row r="22644" ht="15.75" customHeight="1">
      <c r="A22644" s="79">
        <f t="shared" si="3"/>
        <v>64646</v>
      </c>
      <c r="H22644" s="77"/>
      <c r="I22644" s="77"/>
      <c r="J22644" s="77"/>
      <c r="K22644" s="77"/>
      <c r="L22644" s="77"/>
      <c r="M22644" s="77"/>
    </row>
    <row r="22645" ht="15.75" customHeight="1">
      <c r="A22645" s="79">
        <f t="shared" si="3"/>
        <v>64647</v>
      </c>
      <c r="H22645" s="77"/>
      <c r="I22645" s="77"/>
      <c r="J22645" s="77"/>
      <c r="K22645" s="77"/>
      <c r="L22645" s="77"/>
      <c r="M22645" s="77"/>
    </row>
    <row r="22646" ht="15.75" customHeight="1">
      <c r="A22646" s="79">
        <f t="shared" si="3"/>
        <v>64648</v>
      </c>
      <c r="H22646" s="77"/>
      <c r="I22646" s="77"/>
      <c r="J22646" s="77"/>
      <c r="K22646" s="77"/>
      <c r="L22646" s="77"/>
      <c r="M22646" s="77"/>
    </row>
    <row r="22647" ht="15.75" customHeight="1">
      <c r="A22647" s="79">
        <f t="shared" si="3"/>
        <v>64649</v>
      </c>
      <c r="H22647" s="77"/>
      <c r="I22647" s="77"/>
      <c r="J22647" s="77"/>
      <c r="K22647" s="77"/>
      <c r="L22647" s="77"/>
      <c r="M22647" s="77"/>
    </row>
    <row r="22648" ht="15.75" customHeight="1">
      <c r="A22648" s="79">
        <f t="shared" si="3"/>
        <v>64650</v>
      </c>
      <c r="H22648" s="77"/>
      <c r="I22648" s="77"/>
      <c r="J22648" s="77"/>
      <c r="K22648" s="77"/>
      <c r="L22648" s="77"/>
      <c r="M22648" s="77"/>
    </row>
    <row r="22649" ht="15.75" customHeight="1">
      <c r="A22649" s="79">
        <f t="shared" si="3"/>
        <v>64651</v>
      </c>
      <c r="H22649" s="77"/>
      <c r="I22649" s="77"/>
      <c r="J22649" s="77"/>
      <c r="K22649" s="77"/>
      <c r="L22649" s="77"/>
      <c r="M22649" s="77"/>
    </row>
    <row r="22650" ht="15.75" customHeight="1">
      <c r="A22650" s="79">
        <f t="shared" si="3"/>
        <v>64652</v>
      </c>
      <c r="H22650" s="77"/>
      <c r="I22650" s="77"/>
      <c r="J22650" s="77"/>
      <c r="K22650" s="77"/>
      <c r="L22650" s="77"/>
      <c r="M22650" s="77"/>
    </row>
    <row r="22651" ht="15.75" customHeight="1">
      <c r="A22651" s="79">
        <f t="shared" si="3"/>
        <v>64653</v>
      </c>
      <c r="H22651" s="77"/>
      <c r="I22651" s="77"/>
      <c r="J22651" s="77"/>
      <c r="K22651" s="77"/>
      <c r="L22651" s="77"/>
      <c r="M22651" s="77"/>
    </row>
    <row r="22652" ht="15.75" customHeight="1">
      <c r="A22652" s="79">
        <f t="shared" si="3"/>
        <v>64654</v>
      </c>
      <c r="H22652" s="77"/>
      <c r="I22652" s="77"/>
      <c r="J22652" s="77"/>
      <c r="K22652" s="77"/>
      <c r="L22652" s="77"/>
      <c r="M22652" s="77"/>
    </row>
    <row r="22653" ht="15.75" customHeight="1">
      <c r="A22653" s="79">
        <f t="shared" si="3"/>
        <v>64655</v>
      </c>
      <c r="H22653" s="77"/>
      <c r="I22653" s="77"/>
      <c r="J22653" s="77"/>
      <c r="K22653" s="77"/>
      <c r="L22653" s="77"/>
      <c r="M22653" s="77"/>
    </row>
    <row r="22654" ht="15.75" customHeight="1">
      <c r="A22654" s="79">
        <f t="shared" si="3"/>
        <v>64656</v>
      </c>
      <c r="H22654" s="77"/>
      <c r="I22654" s="77"/>
      <c r="J22654" s="77"/>
      <c r="K22654" s="77"/>
      <c r="L22654" s="77"/>
      <c r="M22654" s="77"/>
    </row>
    <row r="22655" ht="15.75" customHeight="1">
      <c r="A22655" s="79">
        <f t="shared" si="3"/>
        <v>64657</v>
      </c>
      <c r="H22655" s="77"/>
      <c r="I22655" s="77"/>
      <c r="J22655" s="77"/>
      <c r="K22655" s="77"/>
      <c r="L22655" s="77"/>
      <c r="M22655" s="77"/>
    </row>
    <row r="22656" ht="15.75" customHeight="1">
      <c r="A22656" s="79">
        <f t="shared" si="3"/>
        <v>64658</v>
      </c>
      <c r="H22656" s="77"/>
      <c r="I22656" s="77"/>
      <c r="J22656" s="77"/>
      <c r="K22656" s="77"/>
      <c r="L22656" s="77"/>
      <c r="M22656" s="77"/>
    </row>
    <row r="22657" ht="15.75" customHeight="1">
      <c r="A22657" s="79">
        <f t="shared" si="3"/>
        <v>64659</v>
      </c>
      <c r="H22657" s="77"/>
      <c r="I22657" s="77"/>
      <c r="J22657" s="77"/>
      <c r="K22657" s="77"/>
      <c r="L22657" s="77"/>
      <c r="M22657" s="77"/>
    </row>
    <row r="22658" ht="15.75" customHeight="1">
      <c r="A22658" s="79">
        <f t="shared" si="3"/>
        <v>64660</v>
      </c>
      <c r="H22658" s="77"/>
      <c r="I22658" s="77"/>
      <c r="J22658" s="77"/>
      <c r="K22658" s="77"/>
      <c r="L22658" s="77"/>
      <c r="M22658" s="77"/>
    </row>
    <row r="22659" ht="15.75" customHeight="1">
      <c r="A22659" s="79">
        <f t="shared" si="3"/>
        <v>64661</v>
      </c>
      <c r="H22659" s="77"/>
      <c r="I22659" s="77"/>
      <c r="J22659" s="77"/>
      <c r="K22659" s="77"/>
      <c r="L22659" s="77"/>
      <c r="M22659" s="77"/>
    </row>
    <row r="22660" ht="15.75" customHeight="1">
      <c r="A22660" s="79">
        <f t="shared" si="3"/>
        <v>64662</v>
      </c>
      <c r="H22660" s="77"/>
      <c r="I22660" s="77"/>
      <c r="J22660" s="77"/>
      <c r="K22660" s="77"/>
      <c r="L22660" s="77"/>
      <c r="M22660" s="77"/>
    </row>
    <row r="22661" ht="15.75" customHeight="1">
      <c r="A22661" s="79">
        <f t="shared" si="3"/>
        <v>64663</v>
      </c>
      <c r="H22661" s="77"/>
      <c r="I22661" s="77"/>
      <c r="J22661" s="77"/>
      <c r="K22661" s="77"/>
      <c r="L22661" s="77"/>
      <c r="M22661" s="77"/>
    </row>
    <row r="22662" ht="15.75" customHeight="1">
      <c r="A22662" s="79">
        <f t="shared" si="3"/>
        <v>64664</v>
      </c>
      <c r="H22662" s="77"/>
      <c r="I22662" s="77"/>
      <c r="J22662" s="77"/>
      <c r="K22662" s="77"/>
      <c r="L22662" s="77"/>
      <c r="M22662" s="77"/>
    </row>
    <row r="22663" ht="15.75" customHeight="1">
      <c r="A22663" s="79">
        <f t="shared" si="3"/>
        <v>64665</v>
      </c>
      <c r="H22663" s="77"/>
      <c r="I22663" s="77"/>
      <c r="J22663" s="77"/>
      <c r="K22663" s="77"/>
      <c r="L22663" s="77"/>
      <c r="M22663" s="77"/>
    </row>
    <row r="22664" ht="15.75" customHeight="1">
      <c r="A22664" s="79">
        <f t="shared" si="3"/>
        <v>64666</v>
      </c>
      <c r="H22664" s="77"/>
      <c r="I22664" s="77"/>
      <c r="J22664" s="77"/>
      <c r="K22664" s="77"/>
      <c r="L22664" s="77"/>
      <c r="M22664" s="77"/>
    </row>
    <row r="22665" ht="15.75" customHeight="1">
      <c r="A22665" s="79">
        <f t="shared" si="3"/>
        <v>64667</v>
      </c>
      <c r="H22665" s="77"/>
      <c r="I22665" s="77"/>
      <c r="J22665" s="77"/>
      <c r="K22665" s="77"/>
      <c r="L22665" s="77"/>
      <c r="M22665" s="77"/>
    </row>
    <row r="22666" ht="15.75" customHeight="1">
      <c r="A22666" s="79">
        <f t="shared" si="3"/>
        <v>64668</v>
      </c>
      <c r="H22666" s="77"/>
      <c r="I22666" s="77"/>
      <c r="J22666" s="77"/>
      <c r="K22666" s="77"/>
      <c r="L22666" s="77"/>
      <c r="M22666" s="77"/>
    </row>
    <row r="22667" ht="15.75" customHeight="1">
      <c r="A22667" s="79">
        <f t="shared" si="3"/>
        <v>64669</v>
      </c>
      <c r="H22667" s="77"/>
      <c r="I22667" s="77"/>
      <c r="J22667" s="77"/>
      <c r="K22667" s="77"/>
      <c r="L22667" s="77"/>
      <c r="M22667" s="77"/>
    </row>
    <row r="22668" ht="15.75" customHeight="1">
      <c r="A22668" s="79">
        <f t="shared" si="3"/>
        <v>64670</v>
      </c>
      <c r="H22668" s="77"/>
      <c r="I22668" s="77"/>
      <c r="J22668" s="77"/>
      <c r="K22668" s="77"/>
      <c r="L22668" s="77"/>
      <c r="M22668" s="77"/>
    </row>
    <row r="22669" ht="15.75" customHeight="1">
      <c r="A22669" s="79">
        <f t="shared" si="3"/>
        <v>64671</v>
      </c>
      <c r="H22669" s="77"/>
      <c r="I22669" s="77"/>
      <c r="J22669" s="77"/>
      <c r="K22669" s="77"/>
      <c r="L22669" s="77"/>
      <c r="M22669" s="77"/>
    </row>
    <row r="22670" ht="15.75" customHeight="1">
      <c r="A22670" s="79">
        <f t="shared" si="3"/>
        <v>64672</v>
      </c>
      <c r="H22670" s="77"/>
      <c r="I22670" s="77"/>
      <c r="J22670" s="77"/>
      <c r="K22670" s="77"/>
      <c r="L22670" s="77"/>
      <c r="M22670" s="77"/>
    </row>
    <row r="22671" ht="15.75" customHeight="1">
      <c r="A22671" s="79">
        <f t="shared" si="3"/>
        <v>64673</v>
      </c>
      <c r="H22671" s="77"/>
      <c r="I22671" s="77"/>
      <c r="J22671" s="77"/>
      <c r="K22671" s="77"/>
      <c r="L22671" s="77"/>
      <c r="M22671" s="77"/>
    </row>
    <row r="22672" ht="15.75" customHeight="1">
      <c r="A22672" s="79">
        <f t="shared" si="3"/>
        <v>64674</v>
      </c>
      <c r="H22672" s="77"/>
      <c r="I22672" s="77"/>
      <c r="J22672" s="77"/>
      <c r="K22672" s="77"/>
      <c r="L22672" s="77"/>
      <c r="M22672" s="77"/>
    </row>
    <row r="22673" ht="15.75" customHeight="1">
      <c r="A22673" s="79">
        <f t="shared" si="3"/>
        <v>64675</v>
      </c>
      <c r="H22673" s="77"/>
      <c r="I22673" s="77"/>
      <c r="J22673" s="77"/>
      <c r="K22673" s="77"/>
      <c r="L22673" s="77"/>
      <c r="M22673" s="77"/>
    </row>
    <row r="22674" ht="15.75" customHeight="1">
      <c r="A22674" s="79">
        <f t="shared" si="3"/>
        <v>64676</v>
      </c>
      <c r="H22674" s="77"/>
      <c r="I22674" s="77"/>
      <c r="J22674" s="77"/>
      <c r="K22674" s="77"/>
      <c r="L22674" s="77"/>
      <c r="M22674" s="77"/>
    </row>
    <row r="22675" ht="15.75" customHeight="1">
      <c r="A22675" s="79">
        <f t="shared" si="3"/>
        <v>64677</v>
      </c>
      <c r="H22675" s="77"/>
      <c r="I22675" s="77"/>
      <c r="J22675" s="77"/>
      <c r="K22675" s="77"/>
      <c r="L22675" s="77"/>
      <c r="M22675" s="77"/>
    </row>
    <row r="22676" ht="15.75" customHeight="1">
      <c r="A22676" s="79">
        <f t="shared" si="3"/>
        <v>64678</v>
      </c>
      <c r="H22676" s="77"/>
      <c r="I22676" s="77"/>
      <c r="J22676" s="77"/>
      <c r="K22676" s="77"/>
      <c r="L22676" s="77"/>
      <c r="M22676" s="77"/>
    </row>
    <row r="22677" ht="15.75" customHeight="1">
      <c r="A22677" s="79">
        <f t="shared" si="3"/>
        <v>64679</v>
      </c>
      <c r="H22677" s="77"/>
      <c r="I22677" s="77"/>
      <c r="J22677" s="77"/>
      <c r="K22677" s="77"/>
      <c r="L22677" s="77"/>
      <c r="M22677" s="77"/>
    </row>
    <row r="22678" ht="15.75" customHeight="1">
      <c r="A22678" s="79">
        <f t="shared" si="3"/>
        <v>64680</v>
      </c>
      <c r="H22678" s="77"/>
      <c r="I22678" s="77"/>
      <c r="J22678" s="77"/>
      <c r="K22678" s="77"/>
      <c r="L22678" s="77"/>
      <c r="M22678" s="77"/>
    </row>
    <row r="22679" ht="15.75" customHeight="1">
      <c r="A22679" s="79">
        <f t="shared" si="3"/>
        <v>64681</v>
      </c>
      <c r="H22679" s="77"/>
      <c r="I22679" s="77"/>
      <c r="J22679" s="77"/>
      <c r="K22679" s="77"/>
      <c r="L22679" s="77"/>
      <c r="M22679" s="77"/>
    </row>
    <row r="22680" ht="15.75" customHeight="1">
      <c r="A22680" s="79">
        <f t="shared" si="3"/>
        <v>64682</v>
      </c>
      <c r="H22680" s="77"/>
      <c r="I22680" s="77"/>
      <c r="J22680" s="77"/>
      <c r="K22680" s="77"/>
      <c r="L22680" s="77"/>
      <c r="M22680" s="77"/>
    </row>
    <row r="22681" ht="15.75" customHeight="1">
      <c r="A22681" s="79">
        <f t="shared" si="3"/>
        <v>64683</v>
      </c>
      <c r="H22681" s="77"/>
      <c r="I22681" s="77"/>
      <c r="J22681" s="77"/>
      <c r="K22681" s="77"/>
      <c r="L22681" s="77"/>
      <c r="M22681" s="77"/>
    </row>
    <row r="22682" ht="15.75" customHeight="1">
      <c r="A22682" s="79">
        <f t="shared" si="3"/>
        <v>64684</v>
      </c>
      <c r="H22682" s="77"/>
      <c r="I22682" s="77"/>
      <c r="J22682" s="77"/>
      <c r="K22682" s="77"/>
      <c r="L22682" s="77"/>
      <c r="M22682" s="77"/>
    </row>
    <row r="22683" ht="15.75" customHeight="1">
      <c r="A22683" s="79">
        <f t="shared" si="3"/>
        <v>64685</v>
      </c>
      <c r="H22683" s="77"/>
      <c r="I22683" s="77"/>
      <c r="J22683" s="77"/>
      <c r="K22683" s="77"/>
      <c r="L22683" s="77"/>
      <c r="M22683" s="77"/>
    </row>
    <row r="22684" ht="15.75" customHeight="1">
      <c r="A22684" s="79">
        <f t="shared" si="3"/>
        <v>64686</v>
      </c>
      <c r="H22684" s="77"/>
      <c r="I22684" s="77"/>
      <c r="J22684" s="77"/>
      <c r="K22684" s="77"/>
      <c r="L22684" s="77"/>
      <c r="M22684" s="77"/>
    </row>
    <row r="22685" ht="15.75" customHeight="1">
      <c r="A22685" s="79">
        <f t="shared" si="3"/>
        <v>64687</v>
      </c>
      <c r="H22685" s="77"/>
      <c r="I22685" s="77"/>
      <c r="J22685" s="77"/>
      <c r="K22685" s="77"/>
      <c r="L22685" s="77"/>
      <c r="M22685" s="77"/>
    </row>
    <row r="22686" ht="15.75" customHeight="1">
      <c r="A22686" s="79">
        <f t="shared" si="3"/>
        <v>64688</v>
      </c>
      <c r="H22686" s="77"/>
      <c r="I22686" s="77"/>
      <c r="J22686" s="77"/>
      <c r="K22686" s="77"/>
      <c r="L22686" s="77"/>
      <c r="M22686" s="77"/>
    </row>
    <row r="22687" ht="15.75" customHeight="1">
      <c r="A22687" s="79">
        <f t="shared" si="3"/>
        <v>64689</v>
      </c>
      <c r="H22687" s="77"/>
      <c r="I22687" s="77"/>
      <c r="J22687" s="77"/>
      <c r="K22687" s="77"/>
      <c r="L22687" s="77"/>
      <c r="M22687" s="77"/>
    </row>
    <row r="22688" ht="15.75" customHeight="1">
      <c r="A22688" s="79">
        <f t="shared" si="3"/>
        <v>64690</v>
      </c>
      <c r="H22688" s="77"/>
      <c r="I22688" s="77"/>
      <c r="J22688" s="77"/>
      <c r="K22688" s="77"/>
      <c r="L22688" s="77"/>
      <c r="M22688" s="77"/>
    </row>
    <row r="22689" ht="15.75" customHeight="1">
      <c r="A22689" s="79">
        <f t="shared" si="3"/>
        <v>64691</v>
      </c>
      <c r="H22689" s="77"/>
      <c r="I22689" s="77"/>
      <c r="J22689" s="77"/>
      <c r="K22689" s="77"/>
      <c r="L22689" s="77"/>
      <c r="M22689" s="77"/>
    </row>
    <row r="22690" ht="15.75" customHeight="1">
      <c r="A22690" s="79">
        <f t="shared" si="3"/>
        <v>64692</v>
      </c>
      <c r="H22690" s="77"/>
      <c r="I22690" s="77"/>
      <c r="J22690" s="77"/>
      <c r="K22690" s="77"/>
      <c r="L22690" s="77"/>
      <c r="M22690" s="77"/>
    </row>
    <row r="22691" ht="15.75" customHeight="1">
      <c r="A22691" s="79">
        <f t="shared" si="3"/>
        <v>64693</v>
      </c>
      <c r="H22691" s="77"/>
      <c r="I22691" s="77"/>
      <c r="J22691" s="77"/>
      <c r="K22691" s="77"/>
      <c r="L22691" s="77"/>
      <c r="M22691" s="77"/>
    </row>
    <row r="22692" ht="15.75" customHeight="1">
      <c r="A22692" s="79">
        <f t="shared" si="3"/>
        <v>64694</v>
      </c>
      <c r="H22692" s="77"/>
      <c r="I22692" s="77"/>
      <c r="J22692" s="77"/>
      <c r="K22692" s="77"/>
      <c r="L22692" s="77"/>
      <c r="M22692" s="77"/>
    </row>
    <row r="22693" ht="15.75" customHeight="1">
      <c r="A22693" s="79">
        <f t="shared" si="3"/>
        <v>64695</v>
      </c>
      <c r="H22693" s="77"/>
      <c r="I22693" s="77"/>
      <c r="J22693" s="77"/>
      <c r="K22693" s="77"/>
      <c r="L22693" s="77"/>
      <c r="M22693" s="77"/>
    </row>
    <row r="22694" ht="15.75" customHeight="1">
      <c r="A22694" s="79">
        <f t="shared" si="3"/>
        <v>64696</v>
      </c>
      <c r="H22694" s="77"/>
      <c r="I22694" s="77"/>
      <c r="J22694" s="77"/>
      <c r="K22694" s="77"/>
      <c r="L22694" s="77"/>
      <c r="M22694" s="77"/>
    </row>
    <row r="22695" ht="15.75" customHeight="1">
      <c r="A22695" s="79">
        <f t="shared" si="3"/>
        <v>64697</v>
      </c>
      <c r="H22695" s="77"/>
      <c r="I22695" s="77"/>
      <c r="J22695" s="77"/>
      <c r="K22695" s="77"/>
      <c r="L22695" s="77"/>
      <c r="M22695" s="77"/>
    </row>
    <row r="22696" ht="15.75" customHeight="1">
      <c r="A22696" s="79">
        <f t="shared" si="3"/>
        <v>64698</v>
      </c>
      <c r="H22696" s="77"/>
      <c r="I22696" s="77"/>
      <c r="J22696" s="77"/>
      <c r="K22696" s="77"/>
      <c r="L22696" s="77"/>
      <c r="M22696" s="77"/>
    </row>
    <row r="22697" ht="15.75" customHeight="1">
      <c r="A22697" s="79">
        <f t="shared" si="3"/>
        <v>64699</v>
      </c>
      <c r="H22697" s="77"/>
      <c r="I22697" s="77"/>
      <c r="J22697" s="77"/>
      <c r="K22697" s="77"/>
      <c r="L22697" s="77"/>
      <c r="M22697" s="77"/>
    </row>
    <row r="22698" ht="15.75" customHeight="1">
      <c r="A22698" s="79">
        <f t="shared" si="3"/>
        <v>64700</v>
      </c>
      <c r="H22698" s="77"/>
      <c r="I22698" s="77"/>
      <c r="J22698" s="77"/>
      <c r="K22698" s="77"/>
      <c r="L22698" s="77"/>
      <c r="M22698" s="77"/>
    </row>
    <row r="22699" ht="15.75" customHeight="1">
      <c r="A22699" s="79">
        <f t="shared" si="3"/>
        <v>64701</v>
      </c>
      <c r="H22699" s="77"/>
      <c r="I22699" s="77"/>
      <c r="J22699" s="77"/>
      <c r="K22699" s="77"/>
      <c r="L22699" s="77"/>
      <c r="M22699" s="77"/>
    </row>
    <row r="22700" ht="15.75" customHeight="1">
      <c r="A22700" s="79">
        <f t="shared" si="3"/>
        <v>64702</v>
      </c>
      <c r="H22700" s="77"/>
      <c r="I22700" s="77"/>
      <c r="J22700" s="77"/>
      <c r="K22700" s="77"/>
      <c r="L22700" s="77"/>
      <c r="M22700" s="77"/>
    </row>
    <row r="22701" ht="15.75" customHeight="1">
      <c r="A22701" s="79">
        <f t="shared" si="3"/>
        <v>64703</v>
      </c>
      <c r="H22701" s="77"/>
      <c r="I22701" s="77"/>
      <c r="J22701" s="77"/>
      <c r="K22701" s="77"/>
      <c r="L22701" s="77"/>
      <c r="M22701" s="77"/>
    </row>
    <row r="22702" ht="15.75" customHeight="1">
      <c r="A22702" s="79">
        <f t="shared" si="3"/>
        <v>64704</v>
      </c>
      <c r="H22702" s="77"/>
      <c r="I22702" s="77"/>
      <c r="J22702" s="77"/>
      <c r="K22702" s="77"/>
      <c r="L22702" s="77"/>
      <c r="M22702" s="77"/>
    </row>
    <row r="22703" ht="15.75" customHeight="1">
      <c r="A22703" s="79">
        <f t="shared" si="3"/>
        <v>64705</v>
      </c>
      <c r="H22703" s="77"/>
      <c r="I22703" s="77"/>
      <c r="J22703" s="77"/>
      <c r="K22703" s="77"/>
      <c r="L22703" s="77"/>
      <c r="M22703" s="77"/>
    </row>
    <row r="22704" ht="15.75" customHeight="1">
      <c r="A22704" s="79">
        <f t="shared" si="3"/>
        <v>64706</v>
      </c>
      <c r="H22704" s="77"/>
      <c r="I22704" s="77"/>
      <c r="J22704" s="77"/>
      <c r="K22704" s="77"/>
      <c r="L22704" s="77"/>
      <c r="M22704" s="77"/>
    </row>
    <row r="22705" ht="15.75" customHeight="1">
      <c r="A22705" s="79">
        <f t="shared" si="3"/>
        <v>64707</v>
      </c>
      <c r="H22705" s="77"/>
      <c r="I22705" s="77"/>
      <c r="J22705" s="77"/>
      <c r="K22705" s="77"/>
      <c r="L22705" s="77"/>
      <c r="M22705" s="77"/>
    </row>
    <row r="22706" ht="15.75" customHeight="1">
      <c r="A22706" s="79">
        <f t="shared" si="3"/>
        <v>64708</v>
      </c>
      <c r="H22706" s="77"/>
      <c r="I22706" s="77"/>
      <c r="J22706" s="77"/>
      <c r="K22706" s="77"/>
      <c r="L22706" s="77"/>
      <c r="M22706" s="77"/>
    </row>
    <row r="22707" ht="15.75" customHeight="1">
      <c r="A22707" s="79">
        <f t="shared" si="3"/>
        <v>64709</v>
      </c>
      <c r="H22707" s="77"/>
      <c r="I22707" s="77"/>
      <c r="J22707" s="77"/>
      <c r="K22707" s="77"/>
      <c r="L22707" s="77"/>
      <c r="M22707" s="77"/>
    </row>
    <row r="22708" ht="15.75" customHeight="1">
      <c r="A22708" s="79">
        <f t="shared" si="3"/>
        <v>64710</v>
      </c>
      <c r="H22708" s="77"/>
      <c r="I22708" s="77"/>
      <c r="J22708" s="77"/>
      <c r="K22708" s="77"/>
      <c r="L22708" s="77"/>
      <c r="M22708" s="77"/>
    </row>
    <row r="22709" ht="15.75" customHeight="1">
      <c r="A22709" s="79">
        <f t="shared" si="3"/>
        <v>64711</v>
      </c>
      <c r="H22709" s="77"/>
      <c r="I22709" s="77"/>
      <c r="J22709" s="77"/>
      <c r="K22709" s="77"/>
      <c r="L22709" s="77"/>
      <c r="M22709" s="77"/>
    </row>
    <row r="22710" ht="15.75" customHeight="1">
      <c r="A22710" s="79">
        <f t="shared" si="3"/>
        <v>64712</v>
      </c>
      <c r="H22710" s="77"/>
      <c r="I22710" s="77"/>
      <c r="J22710" s="77"/>
      <c r="K22710" s="77"/>
      <c r="L22710" s="77"/>
      <c r="M22710" s="77"/>
    </row>
    <row r="22711" ht="15.75" customHeight="1">
      <c r="A22711" s="79">
        <f t="shared" si="3"/>
        <v>64713</v>
      </c>
      <c r="H22711" s="77"/>
      <c r="I22711" s="77"/>
      <c r="J22711" s="77"/>
      <c r="K22711" s="77"/>
      <c r="L22711" s="77"/>
      <c r="M22711" s="77"/>
    </row>
    <row r="22712" ht="15.75" customHeight="1">
      <c r="A22712" s="79">
        <f t="shared" si="3"/>
        <v>64714</v>
      </c>
      <c r="H22712" s="77"/>
      <c r="I22712" s="77"/>
      <c r="J22712" s="77"/>
      <c r="K22712" s="77"/>
      <c r="L22712" s="77"/>
      <c r="M22712" s="77"/>
    </row>
    <row r="22713" ht="15.75" customHeight="1">
      <c r="A22713" s="79">
        <f t="shared" si="3"/>
        <v>64715</v>
      </c>
      <c r="H22713" s="77"/>
      <c r="I22713" s="77"/>
      <c r="J22713" s="77"/>
      <c r="K22713" s="77"/>
      <c r="L22713" s="77"/>
      <c r="M22713" s="77"/>
    </row>
    <row r="22714" ht="15.75" customHeight="1">
      <c r="A22714" s="79">
        <f t="shared" si="3"/>
        <v>64716</v>
      </c>
      <c r="H22714" s="77"/>
      <c r="I22714" s="77"/>
      <c r="J22714" s="77"/>
      <c r="K22714" s="77"/>
      <c r="L22714" s="77"/>
      <c r="M22714" s="77"/>
    </row>
    <row r="22715" ht="15.75" customHeight="1">
      <c r="A22715" s="79">
        <f t="shared" si="3"/>
        <v>64717</v>
      </c>
      <c r="H22715" s="77"/>
      <c r="I22715" s="77"/>
      <c r="J22715" s="77"/>
      <c r="K22715" s="77"/>
      <c r="L22715" s="77"/>
      <c r="M22715" s="77"/>
    </row>
    <row r="22716" ht="15.75" customHeight="1">
      <c r="A22716" s="79">
        <f t="shared" si="3"/>
        <v>64718</v>
      </c>
      <c r="H22716" s="77"/>
      <c r="I22716" s="77"/>
      <c r="J22716" s="77"/>
      <c r="K22716" s="77"/>
      <c r="L22716" s="77"/>
      <c r="M22716" s="77"/>
    </row>
    <row r="22717" ht="15.75" customHeight="1">
      <c r="A22717" s="79">
        <f t="shared" si="3"/>
        <v>64719</v>
      </c>
      <c r="H22717" s="77"/>
      <c r="I22717" s="77"/>
      <c r="J22717" s="77"/>
      <c r="K22717" s="77"/>
      <c r="L22717" s="77"/>
      <c r="M22717" s="77"/>
    </row>
    <row r="22718" ht="15.75" customHeight="1">
      <c r="A22718" s="79">
        <f t="shared" si="3"/>
        <v>64720</v>
      </c>
      <c r="H22718" s="77"/>
      <c r="I22718" s="77"/>
      <c r="J22718" s="77"/>
      <c r="K22718" s="77"/>
      <c r="L22718" s="77"/>
      <c r="M22718" s="77"/>
    </row>
    <row r="22719" ht="15.75" customHeight="1">
      <c r="A22719" s="79">
        <f t="shared" si="3"/>
        <v>64721</v>
      </c>
      <c r="H22719" s="77"/>
      <c r="I22719" s="77"/>
      <c r="J22719" s="77"/>
      <c r="K22719" s="77"/>
      <c r="L22719" s="77"/>
      <c r="M22719" s="77"/>
    </row>
    <row r="22720" ht="15.75" customHeight="1">
      <c r="A22720" s="79">
        <f t="shared" si="3"/>
        <v>64722</v>
      </c>
      <c r="H22720" s="77"/>
      <c r="I22720" s="77"/>
      <c r="J22720" s="77"/>
      <c r="K22720" s="77"/>
      <c r="L22720" s="77"/>
      <c r="M22720" s="77"/>
    </row>
    <row r="22721" ht="15.75" customHeight="1">
      <c r="A22721" s="79">
        <f t="shared" si="3"/>
        <v>64723</v>
      </c>
      <c r="H22721" s="77"/>
      <c r="I22721" s="77"/>
      <c r="J22721" s="77"/>
      <c r="K22721" s="77"/>
      <c r="L22721" s="77"/>
      <c r="M22721" s="77"/>
    </row>
    <row r="22722" ht="15.75" customHeight="1">
      <c r="A22722" s="79">
        <f t="shared" si="3"/>
        <v>64724</v>
      </c>
      <c r="H22722" s="77"/>
      <c r="I22722" s="77"/>
      <c r="J22722" s="77"/>
      <c r="K22722" s="77"/>
      <c r="L22722" s="77"/>
      <c r="M22722" s="77"/>
    </row>
    <row r="22723" ht="15.75" customHeight="1">
      <c r="A22723" s="79">
        <f t="shared" si="3"/>
        <v>64725</v>
      </c>
      <c r="H22723" s="77"/>
      <c r="I22723" s="77"/>
      <c r="J22723" s="77"/>
      <c r="K22723" s="77"/>
      <c r="L22723" s="77"/>
      <c r="M22723" s="77"/>
    </row>
    <row r="22724" ht="15.75" customHeight="1">
      <c r="A22724" s="79">
        <f t="shared" si="3"/>
        <v>64726</v>
      </c>
      <c r="H22724" s="77"/>
      <c r="I22724" s="77"/>
      <c r="J22724" s="77"/>
      <c r="K22724" s="77"/>
      <c r="L22724" s="77"/>
      <c r="M22724" s="77"/>
    </row>
    <row r="22725" ht="15.75" customHeight="1">
      <c r="A22725" s="79">
        <f t="shared" si="3"/>
        <v>64727</v>
      </c>
      <c r="H22725" s="77"/>
      <c r="I22725" s="77"/>
      <c r="J22725" s="77"/>
      <c r="K22725" s="77"/>
      <c r="L22725" s="77"/>
      <c r="M22725" s="77"/>
    </row>
    <row r="22726" ht="15.75" customHeight="1">
      <c r="A22726" s="79">
        <f t="shared" si="3"/>
        <v>64728</v>
      </c>
      <c r="H22726" s="77"/>
      <c r="I22726" s="77"/>
      <c r="J22726" s="77"/>
      <c r="K22726" s="77"/>
      <c r="L22726" s="77"/>
      <c r="M22726" s="77"/>
    </row>
    <row r="22727" ht="15.75" customHeight="1">
      <c r="A22727" s="79">
        <f t="shared" si="3"/>
        <v>64729</v>
      </c>
      <c r="H22727" s="77"/>
      <c r="I22727" s="77"/>
      <c r="J22727" s="77"/>
      <c r="K22727" s="77"/>
      <c r="L22727" s="77"/>
      <c r="M22727" s="77"/>
    </row>
    <row r="22728" ht="15.75" customHeight="1">
      <c r="A22728" s="79">
        <f t="shared" si="3"/>
        <v>64730</v>
      </c>
      <c r="H22728" s="77"/>
      <c r="I22728" s="77"/>
      <c r="J22728" s="77"/>
      <c r="K22728" s="77"/>
      <c r="L22728" s="77"/>
      <c r="M22728" s="77"/>
    </row>
    <row r="22729" ht="15.75" customHeight="1">
      <c r="A22729" s="79">
        <f t="shared" si="3"/>
        <v>64731</v>
      </c>
      <c r="H22729" s="77"/>
      <c r="I22729" s="77"/>
      <c r="J22729" s="77"/>
      <c r="K22729" s="77"/>
      <c r="L22729" s="77"/>
      <c r="M22729" s="77"/>
    </row>
    <row r="22730" ht="15.75" customHeight="1">
      <c r="A22730" s="79">
        <f t="shared" si="3"/>
        <v>64732</v>
      </c>
      <c r="H22730" s="77"/>
      <c r="I22730" s="77"/>
      <c r="J22730" s="77"/>
      <c r="K22730" s="77"/>
      <c r="L22730" s="77"/>
      <c r="M22730" s="77"/>
    </row>
    <row r="22731" ht="15.75" customHeight="1">
      <c r="A22731" s="79">
        <f t="shared" si="3"/>
        <v>64733</v>
      </c>
      <c r="H22731" s="77"/>
      <c r="I22731" s="77"/>
      <c r="J22731" s="77"/>
      <c r="K22731" s="77"/>
      <c r="L22731" s="77"/>
      <c r="M22731" s="77"/>
    </row>
    <row r="22732" ht="15.75" customHeight="1">
      <c r="A22732" s="79">
        <f t="shared" si="3"/>
        <v>64734</v>
      </c>
      <c r="H22732" s="77"/>
      <c r="I22732" s="77"/>
      <c r="J22732" s="77"/>
      <c r="K22732" s="77"/>
      <c r="L22732" s="77"/>
      <c r="M22732" s="77"/>
    </row>
    <row r="22733" ht="15.75" customHeight="1">
      <c r="A22733" s="79">
        <f t="shared" si="3"/>
        <v>64735</v>
      </c>
      <c r="H22733" s="77"/>
      <c r="I22733" s="77"/>
      <c r="J22733" s="77"/>
      <c r="K22733" s="77"/>
      <c r="L22733" s="77"/>
      <c r="M22733" s="77"/>
    </row>
    <row r="22734" ht="15.75" customHeight="1">
      <c r="A22734" s="79">
        <f t="shared" si="3"/>
        <v>64736</v>
      </c>
      <c r="H22734" s="77"/>
      <c r="I22734" s="77"/>
      <c r="J22734" s="77"/>
      <c r="K22734" s="77"/>
      <c r="L22734" s="77"/>
      <c r="M22734" s="77"/>
    </row>
    <row r="22735" ht="15.75" customHeight="1">
      <c r="A22735" s="79">
        <f t="shared" si="3"/>
        <v>64737</v>
      </c>
      <c r="H22735" s="77"/>
      <c r="I22735" s="77"/>
      <c r="J22735" s="77"/>
      <c r="K22735" s="77"/>
      <c r="L22735" s="77"/>
      <c r="M22735" s="77"/>
    </row>
    <row r="22736" ht="15.75" customHeight="1">
      <c r="A22736" s="79">
        <f t="shared" si="3"/>
        <v>64738</v>
      </c>
      <c r="H22736" s="77"/>
      <c r="I22736" s="77"/>
      <c r="J22736" s="77"/>
      <c r="K22736" s="77"/>
      <c r="L22736" s="77"/>
      <c r="M22736" s="77"/>
    </row>
    <row r="22737" ht="15.75" customHeight="1">
      <c r="A22737" s="79">
        <f t="shared" si="3"/>
        <v>64739</v>
      </c>
      <c r="H22737" s="77"/>
      <c r="I22737" s="77"/>
      <c r="J22737" s="77"/>
      <c r="K22737" s="77"/>
      <c r="L22737" s="77"/>
      <c r="M22737" s="77"/>
    </row>
    <row r="22738" ht="15.75" customHeight="1">
      <c r="A22738" s="79">
        <f t="shared" si="3"/>
        <v>64740</v>
      </c>
      <c r="H22738" s="77"/>
      <c r="I22738" s="77"/>
      <c r="J22738" s="77"/>
      <c r="K22738" s="77"/>
      <c r="L22738" s="77"/>
      <c r="M22738" s="77"/>
    </row>
    <row r="22739" ht="15.75" customHeight="1">
      <c r="A22739" s="79">
        <f t="shared" si="3"/>
        <v>64741</v>
      </c>
      <c r="H22739" s="77"/>
      <c r="I22739" s="77"/>
      <c r="J22739" s="77"/>
      <c r="K22739" s="77"/>
      <c r="L22739" s="77"/>
      <c r="M22739" s="77"/>
    </row>
    <row r="22740" ht="15.75" customHeight="1">
      <c r="A22740" s="79">
        <f t="shared" si="3"/>
        <v>64742</v>
      </c>
      <c r="H22740" s="77"/>
      <c r="I22740" s="77"/>
      <c r="J22740" s="77"/>
      <c r="K22740" s="77"/>
      <c r="L22740" s="77"/>
      <c r="M22740" s="77"/>
    </row>
    <row r="22741" ht="15.75" customHeight="1">
      <c r="A22741" s="79">
        <f t="shared" si="3"/>
        <v>64743</v>
      </c>
      <c r="H22741" s="77"/>
      <c r="I22741" s="77"/>
      <c r="J22741" s="77"/>
      <c r="K22741" s="77"/>
      <c r="L22741" s="77"/>
      <c r="M22741" s="77"/>
    </row>
    <row r="22742" ht="15.75" customHeight="1">
      <c r="A22742" s="79">
        <f t="shared" si="3"/>
        <v>64744</v>
      </c>
      <c r="H22742" s="77"/>
      <c r="I22742" s="77"/>
      <c r="J22742" s="77"/>
      <c r="K22742" s="77"/>
      <c r="L22742" s="77"/>
      <c r="M22742" s="77"/>
    </row>
    <row r="22743" ht="15.75" customHeight="1">
      <c r="A22743" s="79">
        <f t="shared" si="3"/>
        <v>64745</v>
      </c>
      <c r="H22743" s="77"/>
      <c r="I22743" s="77"/>
      <c r="J22743" s="77"/>
      <c r="K22743" s="77"/>
      <c r="L22743" s="77"/>
      <c r="M22743" s="77"/>
    </row>
    <row r="22744" ht="15.75" customHeight="1">
      <c r="A22744" s="79">
        <f t="shared" si="3"/>
        <v>64746</v>
      </c>
      <c r="H22744" s="77"/>
      <c r="I22744" s="77"/>
      <c r="J22744" s="77"/>
      <c r="K22744" s="77"/>
      <c r="L22744" s="77"/>
      <c r="M22744" s="77"/>
    </row>
    <row r="22745" ht="15.75" customHeight="1">
      <c r="A22745" s="79">
        <f t="shared" si="3"/>
        <v>64747</v>
      </c>
      <c r="H22745" s="77"/>
      <c r="I22745" s="77"/>
      <c r="J22745" s="77"/>
      <c r="K22745" s="77"/>
      <c r="L22745" s="77"/>
      <c r="M22745" s="77"/>
    </row>
    <row r="22746" ht="15.75" customHeight="1">
      <c r="A22746" s="79">
        <f t="shared" si="3"/>
        <v>64748</v>
      </c>
      <c r="H22746" s="77"/>
      <c r="I22746" s="77"/>
      <c r="J22746" s="77"/>
      <c r="K22746" s="77"/>
      <c r="L22746" s="77"/>
      <c r="M22746" s="77"/>
    </row>
    <row r="22747" ht="15.75" customHeight="1">
      <c r="A22747" s="79">
        <f t="shared" si="3"/>
        <v>64749</v>
      </c>
      <c r="H22747" s="77"/>
      <c r="I22747" s="77"/>
      <c r="J22747" s="77"/>
      <c r="K22747" s="77"/>
      <c r="L22747" s="77"/>
      <c r="M22747" s="77"/>
    </row>
    <row r="22748" ht="15.75" customHeight="1">
      <c r="A22748" s="79">
        <f t="shared" si="3"/>
        <v>64750</v>
      </c>
      <c r="H22748" s="77"/>
      <c r="I22748" s="77"/>
      <c r="J22748" s="77"/>
      <c r="K22748" s="77"/>
      <c r="L22748" s="77"/>
      <c r="M22748" s="77"/>
    </row>
    <row r="22749" ht="15.75" customHeight="1">
      <c r="A22749" s="79">
        <f t="shared" si="3"/>
        <v>64751</v>
      </c>
      <c r="H22749" s="77"/>
      <c r="I22749" s="77"/>
      <c r="J22749" s="77"/>
      <c r="K22749" s="77"/>
      <c r="L22749" s="77"/>
      <c r="M22749" s="77"/>
    </row>
    <row r="22750" ht="15.75" customHeight="1">
      <c r="A22750" s="79">
        <f t="shared" si="3"/>
        <v>64752</v>
      </c>
      <c r="H22750" s="77"/>
      <c r="I22750" s="77"/>
      <c r="J22750" s="77"/>
      <c r="K22750" s="77"/>
      <c r="L22750" s="77"/>
      <c r="M22750" s="77"/>
    </row>
    <row r="22751" ht="15.75" customHeight="1">
      <c r="A22751" s="79">
        <f t="shared" si="3"/>
        <v>64753</v>
      </c>
      <c r="H22751" s="77"/>
      <c r="I22751" s="77"/>
      <c r="J22751" s="77"/>
      <c r="K22751" s="77"/>
      <c r="L22751" s="77"/>
      <c r="M22751" s="77"/>
    </row>
    <row r="22752" ht="15.75" customHeight="1">
      <c r="A22752" s="79">
        <f t="shared" si="3"/>
        <v>64754</v>
      </c>
      <c r="H22752" s="77"/>
      <c r="I22752" s="77"/>
      <c r="J22752" s="77"/>
      <c r="K22752" s="77"/>
      <c r="L22752" s="77"/>
      <c r="M22752" s="77"/>
    </row>
    <row r="22753" ht="15.75" customHeight="1">
      <c r="A22753" s="79">
        <f t="shared" si="3"/>
        <v>64755</v>
      </c>
      <c r="H22753" s="77"/>
      <c r="I22753" s="77"/>
      <c r="J22753" s="77"/>
      <c r="K22753" s="77"/>
      <c r="L22753" s="77"/>
      <c r="M22753" s="77"/>
    </row>
    <row r="22754" ht="15.75" customHeight="1">
      <c r="A22754" s="79">
        <f t="shared" si="3"/>
        <v>64756</v>
      </c>
      <c r="H22754" s="77"/>
      <c r="I22754" s="77"/>
      <c r="J22754" s="77"/>
      <c r="K22754" s="77"/>
      <c r="L22754" s="77"/>
      <c r="M22754" s="77"/>
    </row>
    <row r="22755" ht="15.75" customHeight="1">
      <c r="A22755" s="79">
        <f t="shared" si="3"/>
        <v>64757</v>
      </c>
      <c r="H22755" s="77"/>
      <c r="I22755" s="77"/>
      <c r="J22755" s="77"/>
      <c r="K22755" s="77"/>
      <c r="L22755" s="77"/>
      <c r="M22755" s="77"/>
    </row>
    <row r="22756" ht="15.75" customHeight="1">
      <c r="A22756" s="79">
        <f t="shared" si="3"/>
        <v>64758</v>
      </c>
      <c r="H22756" s="77"/>
      <c r="I22756" s="77"/>
      <c r="J22756" s="77"/>
      <c r="K22756" s="77"/>
      <c r="L22756" s="77"/>
      <c r="M22756" s="77"/>
    </row>
    <row r="22757" ht="15.75" customHeight="1">
      <c r="A22757" s="79">
        <f t="shared" si="3"/>
        <v>64759</v>
      </c>
      <c r="H22757" s="77"/>
      <c r="I22757" s="77"/>
      <c r="J22757" s="77"/>
      <c r="K22757" s="77"/>
      <c r="L22757" s="77"/>
      <c r="M22757" s="77"/>
    </row>
    <row r="22758" ht="15.75" customHeight="1">
      <c r="A22758" s="79">
        <f t="shared" si="3"/>
        <v>64760</v>
      </c>
      <c r="H22758" s="77"/>
      <c r="I22758" s="77"/>
      <c r="J22758" s="77"/>
      <c r="K22758" s="77"/>
      <c r="L22758" s="77"/>
      <c r="M22758" s="77"/>
    </row>
    <row r="22759" ht="15.75" customHeight="1">
      <c r="A22759" s="79">
        <f t="shared" si="3"/>
        <v>64761</v>
      </c>
      <c r="H22759" s="77"/>
      <c r="I22759" s="77"/>
      <c r="J22759" s="77"/>
      <c r="K22759" s="77"/>
      <c r="L22759" s="77"/>
      <c r="M22759" s="77"/>
    </row>
    <row r="22760" ht="15.75" customHeight="1">
      <c r="A22760" s="79">
        <f t="shared" si="3"/>
        <v>64762</v>
      </c>
      <c r="H22760" s="77"/>
      <c r="I22760" s="77"/>
      <c r="J22760" s="77"/>
      <c r="K22760" s="77"/>
      <c r="L22760" s="77"/>
      <c r="M22760" s="77"/>
    </row>
    <row r="22761" ht="15.75" customHeight="1">
      <c r="A22761" s="79">
        <f t="shared" si="3"/>
        <v>64763</v>
      </c>
      <c r="H22761" s="77"/>
      <c r="I22761" s="77"/>
      <c r="J22761" s="77"/>
      <c r="K22761" s="77"/>
      <c r="L22761" s="77"/>
      <c r="M22761" s="77"/>
    </row>
    <row r="22762" ht="15.75" customHeight="1">
      <c r="A22762" s="79">
        <f t="shared" si="3"/>
        <v>64764</v>
      </c>
      <c r="H22762" s="77"/>
      <c r="I22762" s="77"/>
      <c r="J22762" s="77"/>
      <c r="K22762" s="77"/>
      <c r="L22762" s="77"/>
      <c r="M22762" s="77"/>
    </row>
    <row r="22763" ht="15.75" customHeight="1">
      <c r="A22763" s="79">
        <f t="shared" si="3"/>
        <v>64765</v>
      </c>
      <c r="H22763" s="77"/>
      <c r="I22763" s="77"/>
      <c r="J22763" s="77"/>
      <c r="K22763" s="77"/>
      <c r="L22763" s="77"/>
      <c r="M22763" s="77"/>
    </row>
    <row r="22764" ht="15.75" customHeight="1">
      <c r="A22764" s="79">
        <f t="shared" si="3"/>
        <v>64766</v>
      </c>
      <c r="H22764" s="77"/>
      <c r="I22764" s="77"/>
      <c r="J22764" s="77"/>
      <c r="K22764" s="77"/>
      <c r="L22764" s="77"/>
      <c r="M22764" s="77"/>
    </row>
    <row r="22765" ht="15.75" customHeight="1">
      <c r="A22765" s="79">
        <f t="shared" si="3"/>
        <v>64767</v>
      </c>
      <c r="H22765" s="77"/>
      <c r="I22765" s="77"/>
      <c r="J22765" s="77"/>
      <c r="K22765" s="77"/>
      <c r="L22765" s="77"/>
      <c r="M22765" s="77"/>
    </row>
    <row r="22766" ht="15.75" customHeight="1">
      <c r="A22766" s="79">
        <f t="shared" si="3"/>
        <v>64768</v>
      </c>
      <c r="H22766" s="77"/>
      <c r="I22766" s="77"/>
      <c r="J22766" s="77"/>
      <c r="K22766" s="77"/>
      <c r="L22766" s="77"/>
      <c r="M22766" s="77"/>
    </row>
    <row r="22767" ht="15.75" customHeight="1">
      <c r="A22767" s="79">
        <f t="shared" si="3"/>
        <v>64769</v>
      </c>
      <c r="H22767" s="77"/>
      <c r="I22767" s="77"/>
      <c r="J22767" s="77"/>
      <c r="K22767" s="77"/>
      <c r="L22767" s="77"/>
      <c r="M22767" s="77"/>
    </row>
    <row r="22768" ht="15.75" customHeight="1">
      <c r="A22768" s="79">
        <f t="shared" si="3"/>
        <v>64770</v>
      </c>
      <c r="H22768" s="77"/>
      <c r="I22768" s="77"/>
      <c r="J22768" s="77"/>
      <c r="K22768" s="77"/>
      <c r="L22768" s="77"/>
      <c r="M22768" s="77"/>
    </row>
    <row r="22769" ht="15.75" customHeight="1">
      <c r="A22769" s="79">
        <f t="shared" si="3"/>
        <v>64771</v>
      </c>
      <c r="H22769" s="77"/>
      <c r="I22769" s="77"/>
      <c r="J22769" s="77"/>
      <c r="K22769" s="77"/>
      <c r="L22769" s="77"/>
      <c r="M22769" s="77"/>
    </row>
    <row r="22770" ht="15.75" customHeight="1">
      <c r="A22770" s="79">
        <f t="shared" si="3"/>
        <v>64772</v>
      </c>
      <c r="H22770" s="77"/>
      <c r="I22770" s="77"/>
      <c r="J22770" s="77"/>
      <c r="K22770" s="77"/>
      <c r="L22770" s="77"/>
      <c r="M22770" s="77"/>
    </row>
    <row r="22771" ht="15.75" customHeight="1">
      <c r="A22771" s="79">
        <f t="shared" si="3"/>
        <v>64773</v>
      </c>
      <c r="H22771" s="77"/>
      <c r="I22771" s="77"/>
      <c r="J22771" s="77"/>
      <c r="K22771" s="77"/>
      <c r="L22771" s="77"/>
      <c r="M22771" s="77"/>
    </row>
    <row r="22772" ht="15.75" customHeight="1">
      <c r="A22772" s="79">
        <f t="shared" si="3"/>
        <v>64774</v>
      </c>
      <c r="H22772" s="77"/>
      <c r="I22772" s="77"/>
      <c r="J22772" s="77"/>
      <c r="K22772" s="77"/>
      <c r="L22772" s="77"/>
      <c r="M22772" s="77"/>
    </row>
    <row r="22773" ht="15.75" customHeight="1">
      <c r="A22773" s="79">
        <f t="shared" si="3"/>
        <v>64775</v>
      </c>
      <c r="H22773" s="77"/>
      <c r="I22773" s="77"/>
      <c r="J22773" s="77"/>
      <c r="K22773" s="77"/>
      <c r="L22773" s="77"/>
      <c r="M22773" s="77"/>
    </row>
    <row r="22774" ht="15.75" customHeight="1">
      <c r="A22774" s="79">
        <f t="shared" si="3"/>
        <v>64776</v>
      </c>
      <c r="H22774" s="77"/>
      <c r="I22774" s="77"/>
      <c r="J22774" s="77"/>
      <c r="K22774" s="77"/>
      <c r="L22774" s="77"/>
      <c r="M22774" s="77"/>
    </row>
    <row r="22775" ht="15.75" customHeight="1">
      <c r="A22775" s="79">
        <f t="shared" si="3"/>
        <v>64777</v>
      </c>
      <c r="H22775" s="77"/>
      <c r="I22775" s="77"/>
      <c r="J22775" s="77"/>
      <c r="K22775" s="77"/>
      <c r="L22775" s="77"/>
      <c r="M22775" s="77"/>
    </row>
    <row r="22776" ht="15.75" customHeight="1">
      <c r="A22776" s="79">
        <f t="shared" si="3"/>
        <v>64778</v>
      </c>
      <c r="H22776" s="77"/>
      <c r="I22776" s="77"/>
      <c r="J22776" s="77"/>
      <c r="K22776" s="77"/>
      <c r="L22776" s="77"/>
      <c r="M22776" s="77"/>
    </row>
    <row r="22777" ht="15.75" customHeight="1">
      <c r="A22777" s="79">
        <f t="shared" si="3"/>
        <v>64779</v>
      </c>
      <c r="H22777" s="77"/>
      <c r="I22777" s="77"/>
      <c r="J22777" s="77"/>
      <c r="K22777" s="77"/>
      <c r="L22777" s="77"/>
      <c r="M22777" s="77"/>
    </row>
    <row r="22778" ht="15.75" customHeight="1">
      <c r="A22778" s="79">
        <f t="shared" si="3"/>
        <v>64780</v>
      </c>
      <c r="H22778" s="77"/>
      <c r="I22778" s="77"/>
      <c r="J22778" s="77"/>
      <c r="K22778" s="77"/>
      <c r="L22778" s="77"/>
      <c r="M22778" s="77"/>
    </row>
    <row r="22779" ht="15.75" customHeight="1">
      <c r="A22779" s="79">
        <f t="shared" si="3"/>
        <v>64781</v>
      </c>
      <c r="H22779" s="77"/>
      <c r="I22779" s="77"/>
      <c r="J22779" s="77"/>
      <c r="K22779" s="77"/>
      <c r="L22779" s="77"/>
      <c r="M22779" s="77"/>
    </row>
    <row r="22780" ht="15.75" customHeight="1">
      <c r="A22780" s="79">
        <f t="shared" si="3"/>
        <v>64782</v>
      </c>
      <c r="H22780" s="77"/>
      <c r="I22780" s="77"/>
      <c r="J22780" s="77"/>
      <c r="K22780" s="77"/>
      <c r="L22780" s="77"/>
      <c r="M22780" s="77"/>
    </row>
    <row r="22781" ht="15.75" customHeight="1">
      <c r="A22781" s="79">
        <f t="shared" si="3"/>
        <v>64783</v>
      </c>
      <c r="H22781" s="77"/>
      <c r="I22781" s="77"/>
      <c r="J22781" s="77"/>
      <c r="K22781" s="77"/>
      <c r="L22781" s="77"/>
      <c r="M22781" s="77"/>
    </row>
    <row r="22782" ht="15.75" customHeight="1">
      <c r="A22782" s="79">
        <f t="shared" si="3"/>
        <v>64784</v>
      </c>
      <c r="H22782" s="77"/>
      <c r="I22782" s="77"/>
      <c r="J22782" s="77"/>
      <c r="K22782" s="77"/>
      <c r="L22782" s="77"/>
      <c r="M22782" s="77"/>
    </row>
    <row r="22783" ht="15.75" customHeight="1">
      <c r="A22783" s="79">
        <f t="shared" si="3"/>
        <v>64785</v>
      </c>
      <c r="H22783" s="77"/>
      <c r="I22783" s="77"/>
      <c r="J22783" s="77"/>
      <c r="K22783" s="77"/>
      <c r="L22783" s="77"/>
      <c r="M22783" s="77"/>
    </row>
    <row r="22784" ht="15.75" customHeight="1">
      <c r="A22784" s="79">
        <f t="shared" si="3"/>
        <v>64786</v>
      </c>
      <c r="H22784" s="77"/>
      <c r="I22784" s="77"/>
      <c r="J22784" s="77"/>
      <c r="K22784" s="77"/>
      <c r="L22784" s="77"/>
      <c r="M22784" s="77"/>
    </row>
    <row r="22785" ht="15.75" customHeight="1">
      <c r="A22785" s="79">
        <f t="shared" si="3"/>
        <v>64787</v>
      </c>
      <c r="H22785" s="77"/>
      <c r="I22785" s="77"/>
      <c r="J22785" s="77"/>
      <c r="K22785" s="77"/>
      <c r="L22785" s="77"/>
      <c r="M22785" s="77"/>
    </row>
    <row r="22786" ht="15.75" customHeight="1">
      <c r="A22786" s="79">
        <f t="shared" si="3"/>
        <v>64788</v>
      </c>
      <c r="H22786" s="77"/>
      <c r="I22786" s="77"/>
      <c r="J22786" s="77"/>
      <c r="K22786" s="77"/>
      <c r="L22786" s="77"/>
      <c r="M22786" s="77"/>
    </row>
    <row r="22787" ht="15.75" customHeight="1">
      <c r="A22787" s="79">
        <f t="shared" si="3"/>
        <v>64789</v>
      </c>
      <c r="H22787" s="77"/>
      <c r="I22787" s="77"/>
      <c r="J22787" s="77"/>
      <c r="K22787" s="77"/>
      <c r="L22787" s="77"/>
      <c r="M22787" s="77"/>
    </row>
    <row r="22788" ht="15.75" customHeight="1">
      <c r="A22788" s="79">
        <f t="shared" si="3"/>
        <v>64790</v>
      </c>
      <c r="H22788" s="77"/>
      <c r="I22788" s="77"/>
      <c r="J22788" s="77"/>
      <c r="K22788" s="77"/>
      <c r="L22788" s="77"/>
      <c r="M22788" s="77"/>
    </row>
    <row r="22789" ht="15.75" customHeight="1">
      <c r="A22789" s="79">
        <f t="shared" si="3"/>
        <v>64791</v>
      </c>
      <c r="H22789" s="77"/>
      <c r="I22789" s="77"/>
      <c r="J22789" s="77"/>
      <c r="K22789" s="77"/>
      <c r="L22789" s="77"/>
      <c r="M22789" s="77"/>
    </row>
    <row r="22790" ht="15.75" customHeight="1">
      <c r="A22790" s="79">
        <f t="shared" si="3"/>
        <v>64792</v>
      </c>
      <c r="H22790" s="77"/>
      <c r="I22790" s="77"/>
      <c r="J22790" s="77"/>
      <c r="K22790" s="77"/>
      <c r="L22790" s="77"/>
      <c r="M22790" s="77"/>
    </row>
    <row r="22791" ht="15.75" customHeight="1">
      <c r="A22791" s="79">
        <f t="shared" si="3"/>
        <v>64793</v>
      </c>
      <c r="H22791" s="77"/>
      <c r="I22791" s="77"/>
      <c r="J22791" s="77"/>
      <c r="K22791" s="77"/>
      <c r="L22791" s="77"/>
      <c r="M22791" s="77"/>
    </row>
    <row r="22792" ht="15.75" customHeight="1">
      <c r="A22792" s="79">
        <f t="shared" si="3"/>
        <v>64794</v>
      </c>
      <c r="H22792" s="77"/>
      <c r="I22792" s="77"/>
      <c r="J22792" s="77"/>
      <c r="K22792" s="77"/>
      <c r="L22792" s="77"/>
      <c r="M22792" s="77"/>
    </row>
    <row r="22793" ht="15.75" customHeight="1">
      <c r="A22793" s="79">
        <f t="shared" si="3"/>
        <v>64795</v>
      </c>
      <c r="H22793" s="77"/>
      <c r="I22793" s="77"/>
      <c r="J22793" s="77"/>
      <c r="K22793" s="77"/>
      <c r="L22793" s="77"/>
      <c r="M22793" s="77"/>
    </row>
    <row r="22794" ht="15.75" customHeight="1">
      <c r="A22794" s="79">
        <f t="shared" si="3"/>
        <v>64796</v>
      </c>
      <c r="H22794" s="77"/>
      <c r="I22794" s="77"/>
      <c r="J22794" s="77"/>
      <c r="K22794" s="77"/>
      <c r="L22794" s="77"/>
      <c r="M22794" s="77"/>
    </row>
    <row r="22795" ht="15.75" customHeight="1">
      <c r="A22795" s="79">
        <f t="shared" si="3"/>
        <v>64797</v>
      </c>
      <c r="H22795" s="77"/>
      <c r="I22795" s="77"/>
      <c r="J22795" s="77"/>
      <c r="K22795" s="77"/>
      <c r="L22795" s="77"/>
      <c r="M22795" s="77"/>
    </row>
    <row r="22796" ht="15.75" customHeight="1">
      <c r="A22796" s="79">
        <f t="shared" si="3"/>
        <v>64798</v>
      </c>
      <c r="H22796" s="77"/>
      <c r="I22796" s="77"/>
      <c r="J22796" s="77"/>
      <c r="K22796" s="77"/>
      <c r="L22796" s="77"/>
      <c r="M22796" s="77"/>
    </row>
    <row r="22797" ht="15.75" customHeight="1">
      <c r="A22797" s="79">
        <f t="shared" si="3"/>
        <v>64799</v>
      </c>
      <c r="H22797" s="77"/>
      <c r="I22797" s="77"/>
      <c r="J22797" s="77"/>
      <c r="K22797" s="77"/>
      <c r="L22797" s="77"/>
      <c r="M22797" s="77"/>
    </row>
    <row r="22798" ht="15.75" customHeight="1">
      <c r="A22798" s="79">
        <f t="shared" si="3"/>
        <v>64800</v>
      </c>
      <c r="H22798" s="77"/>
      <c r="I22798" s="77"/>
      <c r="J22798" s="77"/>
      <c r="K22798" s="77"/>
      <c r="L22798" s="77"/>
      <c r="M22798" s="77"/>
    </row>
    <row r="22799" ht="15.75" customHeight="1">
      <c r="A22799" s="79">
        <f t="shared" si="3"/>
        <v>64801</v>
      </c>
      <c r="H22799" s="77"/>
      <c r="I22799" s="77"/>
      <c r="J22799" s="77"/>
      <c r="K22799" s="77"/>
      <c r="L22799" s="77"/>
      <c r="M22799" s="77"/>
    </row>
    <row r="22800" ht="15.75" customHeight="1">
      <c r="A22800" s="79">
        <f t="shared" si="3"/>
        <v>64802</v>
      </c>
      <c r="H22800" s="77"/>
      <c r="I22800" s="77"/>
      <c r="J22800" s="77"/>
      <c r="K22800" s="77"/>
      <c r="L22800" s="77"/>
      <c r="M22800" s="77"/>
    </row>
    <row r="22801" ht="15.75" customHeight="1">
      <c r="A22801" s="79">
        <f t="shared" si="3"/>
        <v>64803</v>
      </c>
      <c r="H22801" s="77"/>
      <c r="I22801" s="77"/>
      <c r="J22801" s="77"/>
      <c r="K22801" s="77"/>
      <c r="L22801" s="77"/>
      <c r="M22801" s="77"/>
    </row>
    <row r="22802" ht="15.75" customHeight="1">
      <c r="A22802" s="79">
        <f t="shared" si="3"/>
        <v>64804</v>
      </c>
      <c r="H22802" s="77"/>
      <c r="I22802" s="77"/>
      <c r="J22802" s="77"/>
      <c r="K22802" s="77"/>
      <c r="L22802" s="77"/>
      <c r="M22802" s="77"/>
    </row>
    <row r="22803" ht="15.75" customHeight="1">
      <c r="A22803" s="79">
        <f t="shared" si="3"/>
        <v>64805</v>
      </c>
      <c r="H22803" s="77"/>
      <c r="I22803" s="77"/>
      <c r="J22803" s="77"/>
      <c r="K22803" s="77"/>
      <c r="L22803" s="77"/>
      <c r="M22803" s="77"/>
    </row>
    <row r="22804" ht="15.75" customHeight="1">
      <c r="A22804" s="79">
        <f t="shared" si="3"/>
        <v>64806</v>
      </c>
      <c r="H22804" s="77"/>
      <c r="I22804" s="77"/>
      <c r="J22804" s="77"/>
      <c r="K22804" s="77"/>
      <c r="L22804" s="77"/>
      <c r="M22804" s="77"/>
    </row>
    <row r="22805" ht="15.75" customHeight="1">
      <c r="A22805" s="79">
        <f t="shared" si="3"/>
        <v>64807</v>
      </c>
      <c r="H22805" s="77"/>
      <c r="I22805" s="77"/>
      <c r="J22805" s="77"/>
      <c r="K22805" s="77"/>
      <c r="L22805" s="77"/>
      <c r="M22805" s="77"/>
    </row>
    <row r="22806" ht="15.75" customHeight="1">
      <c r="A22806" s="79">
        <f t="shared" si="3"/>
        <v>64808</v>
      </c>
      <c r="H22806" s="77"/>
      <c r="I22806" s="77"/>
      <c r="J22806" s="77"/>
      <c r="K22806" s="77"/>
      <c r="L22806" s="77"/>
      <c r="M22806" s="77"/>
    </row>
    <row r="22807" ht="15.75" customHeight="1">
      <c r="A22807" s="79">
        <f t="shared" si="3"/>
        <v>64809</v>
      </c>
      <c r="H22807" s="77"/>
      <c r="I22807" s="77"/>
      <c r="J22807" s="77"/>
      <c r="K22807" s="77"/>
      <c r="L22807" s="77"/>
      <c r="M22807" s="77"/>
    </row>
    <row r="22808" ht="15.75" customHeight="1">
      <c r="A22808" s="79">
        <f t="shared" si="3"/>
        <v>64810</v>
      </c>
      <c r="H22808" s="77"/>
      <c r="I22808" s="77"/>
      <c r="J22808" s="77"/>
      <c r="K22808" s="77"/>
      <c r="L22808" s="77"/>
      <c r="M22808" s="77"/>
    </row>
    <row r="22809" ht="15.75" customHeight="1">
      <c r="A22809" s="79">
        <f t="shared" si="3"/>
        <v>64811</v>
      </c>
      <c r="H22809" s="77"/>
      <c r="I22809" s="77"/>
      <c r="J22809" s="77"/>
      <c r="K22809" s="77"/>
      <c r="L22809" s="77"/>
      <c r="M22809" s="77"/>
    </row>
    <row r="22810" ht="15.75" customHeight="1">
      <c r="A22810" s="79">
        <f t="shared" si="3"/>
        <v>64812</v>
      </c>
      <c r="H22810" s="77"/>
      <c r="I22810" s="77"/>
      <c r="J22810" s="77"/>
      <c r="K22810" s="77"/>
      <c r="L22810" s="77"/>
      <c r="M22810" s="77"/>
    </row>
    <row r="22811" ht="15.75" customHeight="1">
      <c r="A22811" s="79">
        <f t="shared" si="3"/>
        <v>64813</v>
      </c>
      <c r="H22811" s="77"/>
      <c r="I22811" s="77"/>
      <c r="J22811" s="77"/>
      <c r="K22811" s="77"/>
      <c r="L22811" s="77"/>
      <c r="M22811" s="77"/>
    </row>
    <row r="22812" ht="15.75" customHeight="1">
      <c r="A22812" s="79">
        <f t="shared" si="3"/>
        <v>64814</v>
      </c>
      <c r="H22812" s="77"/>
      <c r="I22812" s="77"/>
      <c r="J22812" s="77"/>
      <c r="K22812" s="77"/>
      <c r="L22812" s="77"/>
      <c r="M22812" s="77"/>
    </row>
    <row r="22813" ht="15.75" customHeight="1">
      <c r="A22813" s="79">
        <f t="shared" si="3"/>
        <v>64815</v>
      </c>
      <c r="H22813" s="77"/>
      <c r="I22813" s="77"/>
      <c r="J22813" s="77"/>
      <c r="K22813" s="77"/>
      <c r="L22813" s="77"/>
      <c r="M22813" s="77"/>
    </row>
    <row r="22814" ht="15.75" customHeight="1">
      <c r="A22814" s="79">
        <f t="shared" si="3"/>
        <v>64816</v>
      </c>
      <c r="H22814" s="77"/>
      <c r="I22814" s="77"/>
      <c r="J22814" s="77"/>
      <c r="K22814" s="77"/>
      <c r="L22814" s="77"/>
      <c r="M22814" s="77"/>
    </row>
    <row r="22815" ht="15.75" customHeight="1">
      <c r="A22815" s="79">
        <f t="shared" si="3"/>
        <v>64817</v>
      </c>
      <c r="H22815" s="77"/>
      <c r="I22815" s="77"/>
      <c r="J22815" s="77"/>
      <c r="K22815" s="77"/>
      <c r="L22815" s="77"/>
      <c r="M22815" s="77"/>
    </row>
    <row r="22816" ht="15.75" customHeight="1">
      <c r="A22816" s="79">
        <f t="shared" si="3"/>
        <v>64818</v>
      </c>
      <c r="H22816" s="77"/>
      <c r="I22816" s="77"/>
      <c r="J22816" s="77"/>
      <c r="K22816" s="77"/>
      <c r="L22816" s="77"/>
      <c r="M22816" s="77"/>
    </row>
    <row r="22817" ht="15.75" customHeight="1">
      <c r="A22817" s="79">
        <f t="shared" si="3"/>
        <v>64819</v>
      </c>
      <c r="H22817" s="77"/>
      <c r="I22817" s="77"/>
      <c r="J22817" s="77"/>
      <c r="K22817" s="77"/>
      <c r="L22817" s="77"/>
      <c r="M22817" s="77"/>
    </row>
    <row r="22818" ht="15.75" customHeight="1">
      <c r="A22818" s="79">
        <f t="shared" si="3"/>
        <v>64820</v>
      </c>
      <c r="H22818" s="77"/>
      <c r="I22818" s="77"/>
      <c r="J22818" s="77"/>
      <c r="K22818" s="77"/>
      <c r="L22818" s="77"/>
      <c r="M22818" s="77"/>
    </row>
    <row r="22819" ht="15.75" customHeight="1">
      <c r="A22819" s="79">
        <f t="shared" si="3"/>
        <v>64821</v>
      </c>
      <c r="H22819" s="77"/>
      <c r="I22819" s="77"/>
      <c r="J22819" s="77"/>
      <c r="K22819" s="77"/>
      <c r="L22819" s="77"/>
      <c r="M22819" s="77"/>
    </row>
    <row r="22820" ht="15.75" customHeight="1">
      <c r="A22820" s="79">
        <f t="shared" si="3"/>
        <v>64822</v>
      </c>
      <c r="H22820" s="77"/>
      <c r="I22820" s="77"/>
      <c r="J22820" s="77"/>
      <c r="K22820" s="77"/>
      <c r="L22820" s="77"/>
      <c r="M22820" s="77"/>
    </row>
    <row r="22821" ht="15.75" customHeight="1">
      <c r="A22821" s="79">
        <f t="shared" si="3"/>
        <v>64823</v>
      </c>
      <c r="H22821" s="77"/>
      <c r="I22821" s="77"/>
      <c r="J22821" s="77"/>
      <c r="K22821" s="77"/>
      <c r="L22821" s="77"/>
      <c r="M22821" s="77"/>
    </row>
    <row r="22822" ht="15.75" customHeight="1">
      <c r="A22822" s="79">
        <f t="shared" si="3"/>
        <v>64824</v>
      </c>
      <c r="H22822" s="77"/>
      <c r="I22822" s="77"/>
      <c r="J22822" s="77"/>
      <c r="K22822" s="77"/>
      <c r="L22822" s="77"/>
      <c r="M22822" s="77"/>
    </row>
    <row r="22823" ht="15.75" customHeight="1">
      <c r="A22823" s="79">
        <f t="shared" si="3"/>
        <v>64825</v>
      </c>
      <c r="H22823" s="77"/>
      <c r="I22823" s="77"/>
      <c r="J22823" s="77"/>
      <c r="K22823" s="77"/>
      <c r="L22823" s="77"/>
      <c r="M22823" s="77"/>
    </row>
    <row r="22824" ht="15.75" customHeight="1">
      <c r="A22824" s="79">
        <f t="shared" si="3"/>
        <v>64826</v>
      </c>
      <c r="H22824" s="77"/>
      <c r="I22824" s="77"/>
      <c r="J22824" s="77"/>
      <c r="K22824" s="77"/>
      <c r="L22824" s="77"/>
      <c r="M22824" s="77"/>
    </row>
    <row r="22825" ht="15.75" customHeight="1">
      <c r="A22825" s="79">
        <f t="shared" si="3"/>
        <v>64827</v>
      </c>
      <c r="H22825" s="77"/>
      <c r="I22825" s="77"/>
      <c r="J22825" s="77"/>
      <c r="K22825" s="77"/>
      <c r="L22825" s="77"/>
      <c r="M22825" s="77"/>
    </row>
    <row r="22826" ht="15.75" customHeight="1">
      <c r="A22826" s="79">
        <f t="shared" si="3"/>
        <v>64828</v>
      </c>
      <c r="H22826" s="77"/>
      <c r="I22826" s="77"/>
      <c r="J22826" s="77"/>
      <c r="K22826" s="77"/>
      <c r="L22826" s="77"/>
      <c r="M22826" s="77"/>
    </row>
    <row r="22827" ht="15.75" customHeight="1">
      <c r="A22827" s="79">
        <f t="shared" si="3"/>
        <v>64829</v>
      </c>
      <c r="H22827" s="77"/>
      <c r="I22827" s="77"/>
      <c r="J22827" s="77"/>
      <c r="K22827" s="77"/>
      <c r="L22827" s="77"/>
      <c r="M22827" s="77"/>
    </row>
    <row r="22828" ht="15.75" customHeight="1">
      <c r="A22828" s="79">
        <f t="shared" si="3"/>
        <v>64830</v>
      </c>
      <c r="H22828" s="77"/>
      <c r="I22828" s="77"/>
      <c r="J22828" s="77"/>
      <c r="K22828" s="77"/>
      <c r="L22828" s="77"/>
      <c r="M22828" s="77"/>
    </row>
    <row r="22829" ht="15.75" customHeight="1">
      <c r="A22829" s="79">
        <f t="shared" si="3"/>
        <v>64831</v>
      </c>
      <c r="H22829" s="77"/>
      <c r="I22829" s="77"/>
      <c r="J22829" s="77"/>
      <c r="K22829" s="77"/>
      <c r="L22829" s="77"/>
      <c r="M22829" s="77"/>
    </row>
    <row r="22830" ht="15.75" customHeight="1">
      <c r="A22830" s="79">
        <f t="shared" si="3"/>
        <v>64832</v>
      </c>
      <c r="H22830" s="77"/>
      <c r="I22830" s="77"/>
      <c r="J22830" s="77"/>
      <c r="K22830" s="77"/>
      <c r="L22830" s="77"/>
      <c r="M22830" s="77"/>
    </row>
    <row r="22831" ht="15.75" customHeight="1">
      <c r="A22831" s="79">
        <f t="shared" si="3"/>
        <v>64833</v>
      </c>
      <c r="H22831" s="77"/>
      <c r="I22831" s="77"/>
      <c r="J22831" s="77"/>
      <c r="K22831" s="77"/>
      <c r="L22831" s="77"/>
      <c r="M22831" s="77"/>
    </row>
    <row r="22832" ht="15.75" customHeight="1">
      <c r="A22832" s="79">
        <f t="shared" si="3"/>
        <v>64834</v>
      </c>
      <c r="H22832" s="77"/>
      <c r="I22832" s="77"/>
      <c r="J22832" s="77"/>
      <c r="K22832" s="77"/>
      <c r="L22832" s="77"/>
      <c r="M22832" s="77"/>
    </row>
    <row r="22833" ht="15.75" customHeight="1">
      <c r="A22833" s="79">
        <f t="shared" si="3"/>
        <v>64835</v>
      </c>
      <c r="H22833" s="77"/>
      <c r="I22833" s="77"/>
      <c r="J22833" s="77"/>
      <c r="K22833" s="77"/>
      <c r="L22833" s="77"/>
      <c r="M22833" s="77"/>
    </row>
    <row r="22834" ht="15.75" customHeight="1">
      <c r="A22834" s="79">
        <f t="shared" si="3"/>
        <v>64836</v>
      </c>
      <c r="H22834" s="77"/>
      <c r="I22834" s="77"/>
      <c r="J22834" s="77"/>
      <c r="K22834" s="77"/>
      <c r="L22834" s="77"/>
      <c r="M22834" s="77"/>
    </row>
    <row r="22835" ht="15.75" customHeight="1">
      <c r="A22835" s="79">
        <f t="shared" si="3"/>
        <v>64837</v>
      </c>
      <c r="H22835" s="77"/>
      <c r="I22835" s="77"/>
      <c r="J22835" s="77"/>
      <c r="K22835" s="77"/>
      <c r="L22835" s="77"/>
      <c r="M22835" s="77"/>
    </row>
    <row r="22836" ht="15.75" customHeight="1">
      <c r="A22836" s="79">
        <f t="shared" si="3"/>
        <v>64838</v>
      </c>
      <c r="H22836" s="77"/>
      <c r="I22836" s="77"/>
      <c r="J22836" s="77"/>
      <c r="K22836" s="77"/>
      <c r="L22836" s="77"/>
      <c r="M22836" s="77"/>
    </row>
    <row r="22837" ht="15.75" customHeight="1">
      <c r="A22837" s="79">
        <f t="shared" si="3"/>
        <v>64839</v>
      </c>
      <c r="H22837" s="77"/>
      <c r="I22837" s="77"/>
      <c r="J22837" s="77"/>
      <c r="K22837" s="77"/>
      <c r="L22837" s="77"/>
      <c r="M22837" s="77"/>
    </row>
    <row r="22838" ht="15.75" customHeight="1">
      <c r="A22838" s="79">
        <f t="shared" si="3"/>
        <v>64840</v>
      </c>
      <c r="H22838" s="77"/>
      <c r="I22838" s="77"/>
      <c r="J22838" s="77"/>
      <c r="K22838" s="77"/>
      <c r="L22838" s="77"/>
      <c r="M22838" s="77"/>
    </row>
    <row r="22839" ht="15.75" customHeight="1">
      <c r="A22839" s="79">
        <f t="shared" si="3"/>
        <v>64841</v>
      </c>
      <c r="H22839" s="77"/>
      <c r="I22839" s="77"/>
      <c r="J22839" s="77"/>
      <c r="K22839" s="77"/>
      <c r="L22839" s="77"/>
      <c r="M22839" s="77"/>
    </row>
    <row r="22840" ht="15.75" customHeight="1">
      <c r="A22840" s="79">
        <f t="shared" si="3"/>
        <v>64842</v>
      </c>
      <c r="H22840" s="77"/>
      <c r="I22840" s="77"/>
      <c r="J22840" s="77"/>
      <c r="K22840" s="77"/>
      <c r="L22840" s="77"/>
      <c r="M22840" s="77"/>
    </row>
    <row r="22841" ht="15.75" customHeight="1">
      <c r="A22841" s="79">
        <f t="shared" si="3"/>
        <v>64843</v>
      </c>
      <c r="H22841" s="77"/>
      <c r="I22841" s="77"/>
      <c r="J22841" s="77"/>
      <c r="K22841" s="77"/>
      <c r="L22841" s="77"/>
      <c r="M22841" s="77"/>
    </row>
    <row r="22842" ht="15.75" customHeight="1">
      <c r="A22842" s="79">
        <f t="shared" si="3"/>
        <v>64844</v>
      </c>
      <c r="H22842" s="77"/>
      <c r="I22842" s="77"/>
      <c r="J22842" s="77"/>
      <c r="K22842" s="77"/>
      <c r="L22842" s="77"/>
      <c r="M22842" s="77"/>
    </row>
    <row r="22843" ht="15.75" customHeight="1">
      <c r="A22843" s="79">
        <f t="shared" si="3"/>
        <v>64845</v>
      </c>
      <c r="H22843" s="77"/>
      <c r="I22843" s="77"/>
      <c r="J22843" s="77"/>
      <c r="K22843" s="77"/>
      <c r="L22843" s="77"/>
      <c r="M22843" s="77"/>
    </row>
    <row r="22844" ht="15.75" customHeight="1">
      <c r="A22844" s="79">
        <f t="shared" si="3"/>
        <v>64846</v>
      </c>
      <c r="H22844" s="77"/>
      <c r="I22844" s="77"/>
      <c r="J22844" s="77"/>
      <c r="K22844" s="77"/>
      <c r="L22844" s="77"/>
      <c r="M22844" s="77"/>
    </row>
    <row r="22845" ht="15.75" customHeight="1">
      <c r="A22845" s="79">
        <f t="shared" si="3"/>
        <v>64847</v>
      </c>
      <c r="H22845" s="77"/>
      <c r="I22845" s="77"/>
      <c r="J22845" s="77"/>
      <c r="K22845" s="77"/>
      <c r="L22845" s="77"/>
      <c r="M22845" s="77"/>
    </row>
    <row r="22846" ht="15.75" customHeight="1">
      <c r="A22846" s="79">
        <f t="shared" si="3"/>
        <v>64848</v>
      </c>
      <c r="H22846" s="77"/>
      <c r="I22846" s="77"/>
      <c r="J22846" s="77"/>
      <c r="K22846" s="77"/>
      <c r="L22846" s="77"/>
      <c r="M22846" s="77"/>
    </row>
    <row r="22847" ht="15.75" customHeight="1">
      <c r="A22847" s="79">
        <f t="shared" si="3"/>
        <v>64849</v>
      </c>
      <c r="H22847" s="77"/>
      <c r="I22847" s="77"/>
      <c r="J22847" s="77"/>
      <c r="K22847" s="77"/>
      <c r="L22847" s="77"/>
      <c r="M22847" s="77"/>
    </row>
    <row r="22848" ht="15.75" customHeight="1">
      <c r="A22848" s="79">
        <f t="shared" si="3"/>
        <v>64850</v>
      </c>
      <c r="H22848" s="77"/>
      <c r="I22848" s="77"/>
      <c r="J22848" s="77"/>
      <c r="K22848" s="77"/>
      <c r="L22848" s="77"/>
      <c r="M22848" s="77"/>
    </row>
    <row r="22849" ht="15.75" customHeight="1">
      <c r="A22849" s="79">
        <f t="shared" si="3"/>
        <v>64851</v>
      </c>
      <c r="H22849" s="77"/>
      <c r="I22849" s="77"/>
      <c r="J22849" s="77"/>
      <c r="K22849" s="77"/>
      <c r="L22849" s="77"/>
      <c r="M22849" s="77"/>
    </row>
    <row r="22850" ht="15.75" customHeight="1">
      <c r="A22850" s="79">
        <f t="shared" si="3"/>
        <v>64852</v>
      </c>
      <c r="H22850" s="77"/>
      <c r="I22850" s="77"/>
      <c r="J22850" s="77"/>
      <c r="K22850" s="77"/>
      <c r="L22850" s="77"/>
      <c r="M22850" s="77"/>
    </row>
    <row r="22851" ht="15.75" customHeight="1">
      <c r="A22851" s="79">
        <f t="shared" si="3"/>
        <v>64853</v>
      </c>
      <c r="H22851" s="77"/>
      <c r="I22851" s="77"/>
      <c r="J22851" s="77"/>
      <c r="K22851" s="77"/>
      <c r="L22851" s="77"/>
      <c r="M22851" s="77"/>
    </row>
    <row r="22852" ht="15.75" customHeight="1">
      <c r="A22852" s="79">
        <f t="shared" si="3"/>
        <v>64854</v>
      </c>
      <c r="H22852" s="77"/>
      <c r="I22852" s="77"/>
      <c r="J22852" s="77"/>
      <c r="K22852" s="77"/>
      <c r="L22852" s="77"/>
      <c r="M22852" s="77"/>
    </row>
    <row r="22853" ht="15.75" customHeight="1">
      <c r="A22853" s="79">
        <f t="shared" si="3"/>
        <v>64855</v>
      </c>
      <c r="H22853" s="77"/>
      <c r="I22853" s="77"/>
      <c r="J22853" s="77"/>
      <c r="K22853" s="77"/>
      <c r="L22853" s="77"/>
      <c r="M22853" s="77"/>
    </row>
    <row r="22854" ht="15.75" customHeight="1">
      <c r="A22854" s="79">
        <f t="shared" si="3"/>
        <v>64856</v>
      </c>
      <c r="H22854" s="77"/>
      <c r="I22854" s="77"/>
      <c r="J22854" s="77"/>
      <c r="K22854" s="77"/>
      <c r="L22854" s="77"/>
      <c r="M22854" s="77"/>
    </row>
    <row r="22855" ht="15.75" customHeight="1">
      <c r="A22855" s="79">
        <f t="shared" si="3"/>
        <v>64857</v>
      </c>
      <c r="H22855" s="77"/>
      <c r="I22855" s="77"/>
      <c r="J22855" s="77"/>
      <c r="K22855" s="77"/>
      <c r="L22855" s="77"/>
      <c r="M22855" s="77"/>
    </row>
    <row r="22856" ht="15.75" customHeight="1">
      <c r="A22856" s="79">
        <f t="shared" si="3"/>
        <v>64858</v>
      </c>
      <c r="H22856" s="77"/>
      <c r="I22856" s="77"/>
      <c r="J22856" s="77"/>
      <c r="K22856" s="77"/>
      <c r="L22856" s="77"/>
      <c r="M22856" s="77"/>
    </row>
    <row r="22857" ht="15.75" customHeight="1">
      <c r="A22857" s="79">
        <f t="shared" si="3"/>
        <v>64859</v>
      </c>
      <c r="H22857" s="77"/>
      <c r="I22857" s="77"/>
      <c r="J22857" s="77"/>
      <c r="K22857" s="77"/>
      <c r="L22857" s="77"/>
      <c r="M22857" s="77"/>
    </row>
    <row r="22858" ht="15.75" customHeight="1">
      <c r="A22858" s="79">
        <f t="shared" si="3"/>
        <v>64860</v>
      </c>
      <c r="H22858" s="77"/>
      <c r="I22858" s="77"/>
      <c r="J22858" s="77"/>
      <c r="K22858" s="77"/>
      <c r="L22858" s="77"/>
      <c r="M22858" s="77"/>
    </row>
    <row r="22859" ht="15.75" customHeight="1">
      <c r="A22859" s="79">
        <f t="shared" si="3"/>
        <v>64861</v>
      </c>
      <c r="H22859" s="77"/>
      <c r="I22859" s="77"/>
      <c r="J22859" s="77"/>
      <c r="K22859" s="77"/>
      <c r="L22859" s="77"/>
      <c r="M22859" s="77"/>
    </row>
    <row r="22860" ht="15.75" customHeight="1">
      <c r="A22860" s="79">
        <f t="shared" si="3"/>
        <v>64862</v>
      </c>
      <c r="H22860" s="77"/>
      <c r="I22860" s="77"/>
      <c r="J22860" s="77"/>
      <c r="K22860" s="77"/>
      <c r="L22860" s="77"/>
      <c r="M22860" s="77"/>
    </row>
    <row r="22861" ht="15.75" customHeight="1">
      <c r="A22861" s="79">
        <f t="shared" si="3"/>
        <v>64863</v>
      </c>
      <c r="H22861" s="77"/>
      <c r="I22861" s="77"/>
      <c r="J22861" s="77"/>
      <c r="K22861" s="77"/>
      <c r="L22861" s="77"/>
      <c r="M22861" s="77"/>
    </row>
    <row r="22862" ht="15.75" customHeight="1">
      <c r="A22862" s="79">
        <f t="shared" si="3"/>
        <v>64864</v>
      </c>
      <c r="H22862" s="77"/>
      <c r="I22862" s="77"/>
      <c r="J22862" s="77"/>
      <c r="K22862" s="77"/>
      <c r="L22862" s="77"/>
      <c r="M22862" s="77"/>
    </row>
    <row r="22863" ht="15.75" customHeight="1">
      <c r="A22863" s="79">
        <f t="shared" si="3"/>
        <v>64865</v>
      </c>
      <c r="H22863" s="77"/>
      <c r="I22863" s="77"/>
      <c r="J22863" s="77"/>
      <c r="K22863" s="77"/>
      <c r="L22863" s="77"/>
      <c r="M22863" s="77"/>
    </row>
    <row r="22864" ht="15.75" customHeight="1">
      <c r="A22864" s="79">
        <f t="shared" si="3"/>
        <v>64866</v>
      </c>
      <c r="H22864" s="77"/>
      <c r="I22864" s="77"/>
      <c r="J22864" s="77"/>
      <c r="K22864" s="77"/>
      <c r="L22864" s="77"/>
      <c r="M22864" s="77"/>
    </row>
    <row r="22865" ht="15.75" customHeight="1">
      <c r="A22865" s="79">
        <f t="shared" si="3"/>
        <v>64867</v>
      </c>
      <c r="H22865" s="77"/>
      <c r="I22865" s="77"/>
      <c r="J22865" s="77"/>
      <c r="K22865" s="77"/>
      <c r="L22865" s="77"/>
      <c r="M22865" s="77"/>
    </row>
    <row r="22866" ht="15.75" customHeight="1">
      <c r="A22866" s="79">
        <f t="shared" si="3"/>
        <v>64868</v>
      </c>
      <c r="H22866" s="77"/>
      <c r="I22866" s="77"/>
      <c r="J22866" s="77"/>
      <c r="K22866" s="77"/>
      <c r="L22866" s="77"/>
      <c r="M22866" s="77"/>
    </row>
    <row r="22867" ht="15.75" customHeight="1">
      <c r="A22867" s="79">
        <f t="shared" si="3"/>
        <v>64869</v>
      </c>
      <c r="H22867" s="77"/>
      <c r="I22867" s="77"/>
      <c r="J22867" s="77"/>
      <c r="K22867" s="77"/>
      <c r="L22867" s="77"/>
      <c r="M22867" s="77"/>
    </row>
    <row r="22868" ht="15.75" customHeight="1">
      <c r="A22868" s="79">
        <f t="shared" si="3"/>
        <v>64870</v>
      </c>
      <c r="H22868" s="77"/>
      <c r="I22868" s="77"/>
      <c r="J22868" s="77"/>
      <c r="K22868" s="77"/>
      <c r="L22868" s="77"/>
      <c r="M22868" s="77"/>
    </row>
    <row r="22869" ht="15.75" customHeight="1">
      <c r="A22869" s="79">
        <f t="shared" si="3"/>
        <v>64871</v>
      </c>
      <c r="H22869" s="77"/>
      <c r="I22869" s="77"/>
      <c r="J22869" s="77"/>
      <c r="K22869" s="77"/>
      <c r="L22869" s="77"/>
      <c r="M22869" s="77"/>
    </row>
    <row r="22870" ht="15.75" customHeight="1">
      <c r="A22870" s="79">
        <f t="shared" si="3"/>
        <v>64872</v>
      </c>
      <c r="H22870" s="77"/>
      <c r="I22870" s="77"/>
      <c r="J22870" s="77"/>
      <c r="K22870" s="77"/>
      <c r="L22870" s="77"/>
      <c r="M22870" s="77"/>
    </row>
    <row r="22871" ht="15.75" customHeight="1">
      <c r="A22871" s="79">
        <f t="shared" si="3"/>
        <v>64873</v>
      </c>
      <c r="H22871" s="77"/>
      <c r="I22871" s="77"/>
      <c r="J22871" s="77"/>
      <c r="K22871" s="77"/>
      <c r="L22871" s="77"/>
      <c r="M22871" s="77"/>
    </row>
    <row r="22872" ht="15.75" customHeight="1">
      <c r="A22872" s="79">
        <f t="shared" si="3"/>
        <v>64874</v>
      </c>
      <c r="H22872" s="77"/>
      <c r="I22872" s="77"/>
      <c r="J22872" s="77"/>
      <c r="K22872" s="77"/>
      <c r="L22872" s="77"/>
      <c r="M22872" s="77"/>
    </row>
    <row r="22873" ht="15.75" customHeight="1">
      <c r="A22873" s="79">
        <f t="shared" si="3"/>
        <v>64875</v>
      </c>
      <c r="H22873" s="77"/>
      <c r="I22873" s="77"/>
      <c r="J22873" s="77"/>
      <c r="K22873" s="77"/>
      <c r="L22873" s="77"/>
      <c r="M22873" s="77"/>
    </row>
    <row r="22874" ht="15.75" customHeight="1">
      <c r="A22874" s="79">
        <f t="shared" si="3"/>
        <v>64876</v>
      </c>
      <c r="H22874" s="77"/>
      <c r="I22874" s="77"/>
      <c r="J22874" s="77"/>
      <c r="K22874" s="77"/>
      <c r="L22874" s="77"/>
      <c r="M22874" s="77"/>
    </row>
    <row r="22875" ht="15.75" customHeight="1">
      <c r="A22875" s="79">
        <f t="shared" si="3"/>
        <v>64877</v>
      </c>
      <c r="H22875" s="77"/>
      <c r="I22875" s="77"/>
      <c r="J22875" s="77"/>
      <c r="K22875" s="77"/>
      <c r="L22875" s="77"/>
      <c r="M22875" s="77"/>
    </row>
    <row r="22876" ht="15.75" customHeight="1">
      <c r="A22876" s="79">
        <f t="shared" si="3"/>
        <v>64878</v>
      </c>
      <c r="H22876" s="77"/>
      <c r="I22876" s="77"/>
      <c r="J22876" s="77"/>
      <c r="K22876" s="77"/>
      <c r="L22876" s="77"/>
      <c r="M22876" s="77"/>
    </row>
    <row r="22877" ht="15.75" customHeight="1">
      <c r="A22877" s="79">
        <f t="shared" si="3"/>
        <v>64879</v>
      </c>
      <c r="H22877" s="77"/>
      <c r="I22877" s="77"/>
      <c r="J22877" s="77"/>
      <c r="K22877" s="77"/>
      <c r="L22877" s="77"/>
      <c r="M22877" s="77"/>
    </row>
    <row r="22878" ht="15.75" customHeight="1">
      <c r="A22878" s="79">
        <f t="shared" si="3"/>
        <v>64880</v>
      </c>
      <c r="H22878" s="77"/>
      <c r="I22878" s="77"/>
      <c r="J22878" s="77"/>
      <c r="K22878" s="77"/>
      <c r="L22878" s="77"/>
      <c r="M22878" s="77"/>
    </row>
    <row r="22879" ht="15.75" customHeight="1">
      <c r="A22879" s="79">
        <f t="shared" si="3"/>
        <v>64881</v>
      </c>
      <c r="H22879" s="77"/>
      <c r="I22879" s="77"/>
      <c r="J22879" s="77"/>
      <c r="K22879" s="77"/>
      <c r="L22879" s="77"/>
      <c r="M22879" s="77"/>
    </row>
    <row r="22880" ht="15.75" customHeight="1">
      <c r="A22880" s="79">
        <f t="shared" si="3"/>
        <v>64882</v>
      </c>
      <c r="H22880" s="77"/>
      <c r="I22880" s="77"/>
      <c r="J22880" s="77"/>
      <c r="K22880" s="77"/>
      <c r="L22880" s="77"/>
      <c r="M22880" s="77"/>
    </row>
    <row r="22881" ht="15.75" customHeight="1">
      <c r="A22881" s="79">
        <f t="shared" si="3"/>
        <v>64883</v>
      </c>
      <c r="H22881" s="77"/>
      <c r="I22881" s="77"/>
      <c r="J22881" s="77"/>
      <c r="K22881" s="77"/>
      <c r="L22881" s="77"/>
      <c r="M22881" s="77"/>
    </row>
    <row r="22882" ht="15.75" customHeight="1">
      <c r="A22882" s="79">
        <f t="shared" si="3"/>
        <v>64884</v>
      </c>
      <c r="H22882" s="77"/>
      <c r="I22882" s="77"/>
      <c r="J22882" s="77"/>
      <c r="K22882" s="77"/>
      <c r="L22882" s="77"/>
      <c r="M22882" s="77"/>
    </row>
    <row r="22883" ht="15.75" customHeight="1">
      <c r="A22883" s="79">
        <f t="shared" si="3"/>
        <v>64885</v>
      </c>
      <c r="H22883" s="77"/>
      <c r="I22883" s="77"/>
      <c r="J22883" s="77"/>
      <c r="K22883" s="77"/>
      <c r="L22883" s="77"/>
      <c r="M22883" s="77"/>
    </row>
    <row r="22884" ht="15.75" customHeight="1">
      <c r="A22884" s="79">
        <f t="shared" si="3"/>
        <v>64886</v>
      </c>
      <c r="H22884" s="77"/>
      <c r="I22884" s="77"/>
      <c r="J22884" s="77"/>
      <c r="K22884" s="77"/>
      <c r="L22884" s="77"/>
      <c r="M22884" s="77"/>
    </row>
    <row r="22885" ht="15.75" customHeight="1">
      <c r="A22885" s="79">
        <f t="shared" si="3"/>
        <v>64887</v>
      </c>
      <c r="H22885" s="77"/>
      <c r="I22885" s="77"/>
      <c r="J22885" s="77"/>
      <c r="K22885" s="77"/>
      <c r="L22885" s="77"/>
      <c r="M22885" s="77"/>
    </row>
    <row r="22886" ht="15.75" customHeight="1">
      <c r="A22886" s="79">
        <f t="shared" si="3"/>
        <v>64888</v>
      </c>
      <c r="H22886" s="77"/>
      <c r="I22886" s="77"/>
      <c r="J22886" s="77"/>
      <c r="K22886" s="77"/>
      <c r="L22886" s="77"/>
      <c r="M22886" s="77"/>
    </row>
    <row r="22887" ht="15.75" customHeight="1">
      <c r="A22887" s="79">
        <f t="shared" si="3"/>
        <v>64889</v>
      </c>
      <c r="H22887" s="77"/>
      <c r="I22887" s="77"/>
      <c r="J22887" s="77"/>
      <c r="K22887" s="77"/>
      <c r="L22887" s="77"/>
      <c r="M22887" s="77"/>
    </row>
    <row r="22888" ht="15.75" customHeight="1">
      <c r="A22888" s="79">
        <f t="shared" si="3"/>
        <v>64890</v>
      </c>
      <c r="H22888" s="77"/>
      <c r="I22888" s="77"/>
      <c r="J22888" s="77"/>
      <c r="K22888" s="77"/>
      <c r="L22888" s="77"/>
      <c r="M22888" s="77"/>
    </row>
    <row r="22889" ht="15.75" customHeight="1">
      <c r="A22889" s="79">
        <f t="shared" si="3"/>
        <v>64891</v>
      </c>
      <c r="H22889" s="77"/>
      <c r="I22889" s="77"/>
      <c r="J22889" s="77"/>
      <c r="K22889" s="77"/>
      <c r="L22889" s="77"/>
      <c r="M22889" s="77"/>
    </row>
    <row r="22890" ht="15.75" customHeight="1">
      <c r="A22890" s="79">
        <f t="shared" si="3"/>
        <v>64892</v>
      </c>
      <c r="H22890" s="77"/>
      <c r="I22890" s="77"/>
      <c r="J22890" s="77"/>
      <c r="K22890" s="77"/>
      <c r="L22890" s="77"/>
      <c r="M22890" s="77"/>
    </row>
    <row r="22891" ht="15.75" customHeight="1">
      <c r="A22891" s="79">
        <f t="shared" si="3"/>
        <v>64893</v>
      </c>
      <c r="H22891" s="77"/>
      <c r="I22891" s="77"/>
      <c r="J22891" s="77"/>
      <c r="K22891" s="77"/>
      <c r="L22891" s="77"/>
      <c r="M22891" s="77"/>
    </row>
    <row r="22892" ht="15.75" customHeight="1">
      <c r="A22892" s="79">
        <f t="shared" si="3"/>
        <v>64894</v>
      </c>
      <c r="H22892" s="77"/>
      <c r="I22892" s="77"/>
      <c r="J22892" s="77"/>
      <c r="K22892" s="77"/>
      <c r="L22892" s="77"/>
      <c r="M22892" s="77"/>
    </row>
    <row r="22893" ht="15.75" customHeight="1">
      <c r="A22893" s="79">
        <f t="shared" si="3"/>
        <v>64895</v>
      </c>
      <c r="H22893" s="77"/>
      <c r="I22893" s="77"/>
      <c r="J22893" s="77"/>
      <c r="K22893" s="77"/>
      <c r="L22893" s="77"/>
      <c r="M22893" s="77"/>
    </row>
    <row r="22894" ht="15.75" customHeight="1">
      <c r="A22894" s="79">
        <f t="shared" si="3"/>
        <v>64896</v>
      </c>
      <c r="H22894" s="77"/>
      <c r="I22894" s="77"/>
      <c r="J22894" s="77"/>
      <c r="K22894" s="77"/>
      <c r="L22894" s="77"/>
      <c r="M22894" s="77"/>
    </row>
    <row r="22895" ht="15.75" customHeight="1">
      <c r="A22895" s="79">
        <f t="shared" si="3"/>
        <v>64897</v>
      </c>
      <c r="H22895" s="77"/>
      <c r="I22895" s="77"/>
      <c r="J22895" s="77"/>
      <c r="K22895" s="77"/>
      <c r="L22895" s="77"/>
      <c r="M22895" s="77"/>
    </row>
    <row r="22896" ht="15.75" customHeight="1">
      <c r="A22896" s="79">
        <f t="shared" si="3"/>
        <v>64898</v>
      </c>
      <c r="H22896" s="77"/>
      <c r="I22896" s="77"/>
      <c r="J22896" s="77"/>
      <c r="K22896" s="77"/>
      <c r="L22896" s="77"/>
      <c r="M22896" s="77"/>
    </row>
    <row r="22897" ht="15.75" customHeight="1">
      <c r="A22897" s="79">
        <f t="shared" si="3"/>
        <v>64899</v>
      </c>
      <c r="H22897" s="77"/>
      <c r="I22897" s="77"/>
      <c r="J22897" s="77"/>
      <c r="K22897" s="77"/>
      <c r="L22897" s="77"/>
      <c r="M22897" s="77"/>
    </row>
    <row r="22898" ht="15.75" customHeight="1">
      <c r="A22898" s="79">
        <f t="shared" si="3"/>
        <v>64900</v>
      </c>
      <c r="H22898" s="77"/>
      <c r="I22898" s="77"/>
      <c r="J22898" s="77"/>
      <c r="K22898" s="77"/>
      <c r="L22898" s="77"/>
      <c r="M22898" s="77"/>
    </row>
    <row r="22899" ht="15.75" customHeight="1">
      <c r="A22899" s="79">
        <f t="shared" si="3"/>
        <v>64901</v>
      </c>
      <c r="H22899" s="77"/>
      <c r="I22899" s="77"/>
      <c r="J22899" s="77"/>
      <c r="K22899" s="77"/>
      <c r="L22899" s="77"/>
      <c r="M22899" s="77"/>
    </row>
    <row r="22900" ht="15.75" customHeight="1">
      <c r="A22900" s="79">
        <f t="shared" si="3"/>
        <v>64902</v>
      </c>
      <c r="H22900" s="77"/>
      <c r="I22900" s="77"/>
      <c r="J22900" s="77"/>
      <c r="K22900" s="77"/>
      <c r="L22900" s="77"/>
      <c r="M22900" s="77"/>
    </row>
    <row r="22901" ht="15.75" customHeight="1">
      <c r="A22901" s="79">
        <f t="shared" si="3"/>
        <v>64903</v>
      </c>
      <c r="H22901" s="77"/>
      <c r="I22901" s="77"/>
      <c r="J22901" s="77"/>
      <c r="K22901" s="77"/>
      <c r="L22901" s="77"/>
      <c r="M22901" s="77"/>
    </row>
    <row r="22902" ht="15.75" customHeight="1">
      <c r="A22902" s="79">
        <f t="shared" si="3"/>
        <v>64904</v>
      </c>
      <c r="H22902" s="77"/>
      <c r="I22902" s="77"/>
      <c r="J22902" s="77"/>
      <c r="K22902" s="77"/>
      <c r="L22902" s="77"/>
      <c r="M22902" s="77"/>
    </row>
    <row r="22903" ht="15.75" customHeight="1">
      <c r="A22903" s="79">
        <f t="shared" si="3"/>
        <v>64905</v>
      </c>
      <c r="H22903" s="77"/>
      <c r="I22903" s="77"/>
      <c r="J22903" s="77"/>
      <c r="K22903" s="77"/>
      <c r="L22903" s="77"/>
      <c r="M22903" s="77"/>
    </row>
    <row r="22904" ht="15.75" customHeight="1">
      <c r="A22904" s="79">
        <f t="shared" si="3"/>
        <v>64906</v>
      </c>
      <c r="H22904" s="77"/>
      <c r="I22904" s="77"/>
      <c r="J22904" s="77"/>
      <c r="K22904" s="77"/>
      <c r="L22904" s="77"/>
      <c r="M22904" s="77"/>
    </row>
    <row r="22905" ht="15.75" customHeight="1">
      <c r="A22905" s="79">
        <f t="shared" si="3"/>
        <v>64907</v>
      </c>
      <c r="H22905" s="77"/>
      <c r="I22905" s="77"/>
      <c r="J22905" s="77"/>
      <c r="K22905" s="77"/>
      <c r="L22905" s="77"/>
      <c r="M22905" s="77"/>
    </row>
    <row r="22906" ht="15.75" customHeight="1">
      <c r="A22906" s="79">
        <f t="shared" si="3"/>
        <v>64908</v>
      </c>
      <c r="H22906" s="77"/>
      <c r="I22906" s="77"/>
      <c r="J22906" s="77"/>
      <c r="K22906" s="77"/>
      <c r="L22906" s="77"/>
      <c r="M22906" s="77"/>
    </row>
    <row r="22907" ht="15.75" customHeight="1">
      <c r="A22907" s="79">
        <f t="shared" si="3"/>
        <v>64909</v>
      </c>
      <c r="H22907" s="77"/>
      <c r="I22907" s="77"/>
      <c r="J22907" s="77"/>
      <c r="K22907" s="77"/>
      <c r="L22907" s="77"/>
      <c r="M22907" s="77"/>
    </row>
    <row r="22908" ht="15.75" customHeight="1">
      <c r="A22908" s="79">
        <f t="shared" si="3"/>
        <v>64910</v>
      </c>
      <c r="H22908" s="77"/>
      <c r="I22908" s="77"/>
      <c r="J22908" s="77"/>
      <c r="K22908" s="77"/>
      <c r="L22908" s="77"/>
      <c r="M22908" s="77"/>
    </row>
    <row r="22909" ht="15.75" customHeight="1">
      <c r="A22909" s="79">
        <f t="shared" si="3"/>
        <v>64911</v>
      </c>
      <c r="H22909" s="77"/>
      <c r="I22909" s="77"/>
      <c r="J22909" s="77"/>
      <c r="K22909" s="77"/>
      <c r="L22909" s="77"/>
      <c r="M22909" s="77"/>
    </row>
    <row r="22910" ht="15.75" customHeight="1">
      <c r="A22910" s="79">
        <f t="shared" si="3"/>
        <v>64912</v>
      </c>
      <c r="H22910" s="77"/>
      <c r="I22910" s="77"/>
      <c r="J22910" s="77"/>
      <c r="K22910" s="77"/>
      <c r="L22910" s="77"/>
      <c r="M22910" s="77"/>
    </row>
    <row r="22911" ht="15.75" customHeight="1">
      <c r="A22911" s="79">
        <f t="shared" si="3"/>
        <v>64913</v>
      </c>
      <c r="H22911" s="77"/>
      <c r="I22911" s="77"/>
      <c r="J22911" s="77"/>
      <c r="K22911" s="77"/>
      <c r="L22911" s="77"/>
      <c r="M22911" s="77"/>
    </row>
    <row r="22912" ht="15.75" customHeight="1">
      <c r="A22912" s="79">
        <f t="shared" si="3"/>
        <v>64914</v>
      </c>
      <c r="H22912" s="77"/>
      <c r="I22912" s="77"/>
      <c r="J22912" s="77"/>
      <c r="K22912" s="77"/>
      <c r="L22912" s="77"/>
      <c r="M22912" s="77"/>
    </row>
    <row r="22913" ht="15.75" customHeight="1">
      <c r="A22913" s="79">
        <f t="shared" si="3"/>
        <v>64915</v>
      </c>
      <c r="H22913" s="77"/>
      <c r="I22913" s="77"/>
      <c r="J22913" s="77"/>
      <c r="K22913" s="77"/>
      <c r="L22913" s="77"/>
      <c r="M22913" s="77"/>
    </row>
    <row r="22914" ht="15.75" customHeight="1">
      <c r="A22914" s="79">
        <f t="shared" si="3"/>
        <v>64916</v>
      </c>
      <c r="H22914" s="77"/>
      <c r="I22914" s="77"/>
      <c r="J22914" s="77"/>
      <c r="K22914" s="77"/>
      <c r="L22914" s="77"/>
      <c r="M22914" s="77"/>
    </row>
    <row r="22915" ht="15.75" customHeight="1">
      <c r="A22915" s="79">
        <f t="shared" si="3"/>
        <v>64917</v>
      </c>
      <c r="H22915" s="77"/>
      <c r="I22915" s="77"/>
      <c r="J22915" s="77"/>
      <c r="K22915" s="77"/>
      <c r="L22915" s="77"/>
      <c r="M22915" s="77"/>
    </row>
    <row r="22916" ht="15.75" customHeight="1">
      <c r="A22916" s="79">
        <f t="shared" si="3"/>
        <v>64918</v>
      </c>
      <c r="H22916" s="77"/>
      <c r="I22916" s="77"/>
      <c r="J22916" s="77"/>
      <c r="K22916" s="77"/>
      <c r="L22916" s="77"/>
      <c r="M22916" s="77"/>
    </row>
    <row r="22917" ht="15.75" customHeight="1">
      <c r="A22917" s="79">
        <f t="shared" si="3"/>
        <v>64919</v>
      </c>
      <c r="H22917" s="77"/>
      <c r="I22917" s="77"/>
      <c r="J22917" s="77"/>
      <c r="K22917" s="77"/>
      <c r="L22917" s="77"/>
      <c r="M22917" s="77"/>
    </row>
    <row r="22918" ht="15.75" customHeight="1">
      <c r="A22918" s="79">
        <f t="shared" si="3"/>
        <v>64920</v>
      </c>
      <c r="H22918" s="77"/>
      <c r="I22918" s="77"/>
      <c r="J22918" s="77"/>
      <c r="K22918" s="77"/>
      <c r="L22918" s="77"/>
      <c r="M22918" s="77"/>
    </row>
    <row r="22919" ht="15.75" customHeight="1">
      <c r="A22919" s="79">
        <f t="shared" si="3"/>
        <v>64921</v>
      </c>
      <c r="H22919" s="77"/>
      <c r="I22919" s="77"/>
      <c r="J22919" s="77"/>
      <c r="K22919" s="77"/>
      <c r="L22919" s="77"/>
      <c r="M22919" s="77"/>
    </row>
    <row r="22920" ht="15.75" customHeight="1">
      <c r="A22920" s="79">
        <f t="shared" si="3"/>
        <v>64922</v>
      </c>
      <c r="H22920" s="77"/>
      <c r="I22920" s="77"/>
      <c r="J22920" s="77"/>
      <c r="K22920" s="77"/>
      <c r="L22920" s="77"/>
      <c r="M22920" s="77"/>
    </row>
    <row r="22921" ht="15.75" customHeight="1">
      <c r="A22921" s="79">
        <f t="shared" si="3"/>
        <v>64923</v>
      </c>
      <c r="H22921" s="77"/>
      <c r="I22921" s="77"/>
      <c r="J22921" s="77"/>
      <c r="K22921" s="77"/>
      <c r="L22921" s="77"/>
      <c r="M22921" s="77"/>
    </row>
    <row r="22922" ht="15.75" customHeight="1">
      <c r="A22922" s="79">
        <f t="shared" si="3"/>
        <v>64924</v>
      </c>
      <c r="H22922" s="77"/>
      <c r="I22922" s="77"/>
      <c r="J22922" s="77"/>
      <c r="K22922" s="77"/>
      <c r="L22922" s="77"/>
      <c r="M22922" s="77"/>
    </row>
    <row r="22923" ht="15.75" customHeight="1">
      <c r="A22923" s="79">
        <f t="shared" si="3"/>
        <v>64925</v>
      </c>
      <c r="H22923" s="77"/>
      <c r="I22923" s="77"/>
      <c r="J22923" s="77"/>
      <c r="K22923" s="77"/>
      <c r="L22923" s="77"/>
      <c r="M22923" s="77"/>
    </row>
    <row r="22924" ht="15.75" customHeight="1">
      <c r="A22924" s="79">
        <f t="shared" si="3"/>
        <v>64926</v>
      </c>
      <c r="H22924" s="77"/>
      <c r="I22924" s="77"/>
      <c r="J22924" s="77"/>
      <c r="K22924" s="77"/>
      <c r="L22924" s="77"/>
      <c r="M22924" s="77"/>
    </row>
    <row r="22925" ht="15.75" customHeight="1">
      <c r="A22925" s="79">
        <f t="shared" si="3"/>
        <v>64927</v>
      </c>
      <c r="H22925" s="77"/>
      <c r="I22925" s="77"/>
      <c r="J22925" s="77"/>
      <c r="K22925" s="77"/>
      <c r="L22925" s="77"/>
      <c r="M22925" s="77"/>
    </row>
    <row r="22926" ht="15.75" customHeight="1">
      <c r="A22926" s="79">
        <f t="shared" si="3"/>
        <v>64928</v>
      </c>
      <c r="H22926" s="77"/>
      <c r="I22926" s="77"/>
      <c r="J22926" s="77"/>
      <c r="K22926" s="77"/>
      <c r="L22926" s="77"/>
      <c r="M22926" s="77"/>
    </row>
    <row r="22927" ht="15.75" customHeight="1">
      <c r="A22927" s="79">
        <f t="shared" si="3"/>
        <v>64929</v>
      </c>
      <c r="H22927" s="77"/>
      <c r="I22927" s="77"/>
      <c r="J22927" s="77"/>
      <c r="K22927" s="77"/>
      <c r="L22927" s="77"/>
      <c r="M22927" s="77"/>
    </row>
    <row r="22928" ht="15.75" customHeight="1">
      <c r="A22928" s="79">
        <f t="shared" si="3"/>
        <v>64930</v>
      </c>
      <c r="H22928" s="77"/>
      <c r="I22928" s="77"/>
      <c r="J22928" s="77"/>
      <c r="K22928" s="77"/>
      <c r="L22928" s="77"/>
      <c r="M22928" s="77"/>
    </row>
    <row r="22929" ht="15.75" customHeight="1">
      <c r="A22929" s="79">
        <f t="shared" si="3"/>
        <v>64931</v>
      </c>
      <c r="H22929" s="77"/>
      <c r="I22929" s="77"/>
      <c r="J22929" s="77"/>
      <c r="K22929" s="77"/>
      <c r="L22929" s="77"/>
      <c r="M22929" s="77"/>
    </row>
    <row r="22930" ht="15.75" customHeight="1">
      <c r="A22930" s="79">
        <f t="shared" si="3"/>
        <v>64932</v>
      </c>
      <c r="H22930" s="77"/>
      <c r="I22930" s="77"/>
      <c r="J22930" s="77"/>
      <c r="K22930" s="77"/>
      <c r="L22930" s="77"/>
      <c r="M22930" s="77"/>
    </row>
    <row r="22931" ht="15.75" customHeight="1">
      <c r="A22931" s="79">
        <f t="shared" si="3"/>
        <v>64933</v>
      </c>
      <c r="H22931" s="77"/>
      <c r="I22931" s="77"/>
      <c r="J22931" s="77"/>
      <c r="K22931" s="77"/>
      <c r="L22931" s="77"/>
      <c r="M22931" s="77"/>
    </row>
    <row r="22932" ht="15.75" customHeight="1">
      <c r="A22932" s="79">
        <f t="shared" si="3"/>
        <v>64934</v>
      </c>
      <c r="H22932" s="77"/>
      <c r="I22932" s="77"/>
      <c r="J22932" s="77"/>
      <c r="K22932" s="77"/>
      <c r="L22932" s="77"/>
      <c r="M22932" s="77"/>
    </row>
    <row r="22933" ht="15.75" customHeight="1">
      <c r="A22933" s="79">
        <f t="shared" si="3"/>
        <v>64935</v>
      </c>
      <c r="H22933" s="77"/>
      <c r="I22933" s="77"/>
      <c r="J22933" s="77"/>
      <c r="K22933" s="77"/>
      <c r="L22933" s="77"/>
      <c r="M22933" s="77"/>
    </row>
    <row r="22934" ht="15.75" customHeight="1">
      <c r="A22934" s="79">
        <f t="shared" si="3"/>
        <v>64936</v>
      </c>
      <c r="H22934" s="77"/>
      <c r="I22934" s="77"/>
      <c r="J22934" s="77"/>
      <c r="K22934" s="77"/>
      <c r="L22934" s="77"/>
      <c r="M22934" s="77"/>
    </row>
    <row r="22935" ht="15.75" customHeight="1">
      <c r="A22935" s="79">
        <f t="shared" si="3"/>
        <v>64937</v>
      </c>
      <c r="H22935" s="77"/>
      <c r="I22935" s="77"/>
      <c r="J22935" s="77"/>
      <c r="K22935" s="77"/>
      <c r="L22935" s="77"/>
      <c r="M22935" s="77"/>
    </row>
    <row r="22936" ht="15.75" customHeight="1">
      <c r="A22936" s="79">
        <f t="shared" si="3"/>
        <v>64938</v>
      </c>
      <c r="H22936" s="77"/>
      <c r="I22936" s="77"/>
      <c r="J22936" s="77"/>
      <c r="K22936" s="77"/>
      <c r="L22936" s="77"/>
      <c r="M22936" s="77"/>
    </row>
    <row r="22937" ht="15.75" customHeight="1">
      <c r="A22937" s="79">
        <f t="shared" si="3"/>
        <v>64939</v>
      </c>
      <c r="H22937" s="77"/>
      <c r="I22937" s="77"/>
      <c r="J22937" s="77"/>
      <c r="K22937" s="77"/>
      <c r="L22937" s="77"/>
      <c r="M22937" s="77"/>
    </row>
    <row r="22938" ht="15.75" customHeight="1">
      <c r="A22938" s="79">
        <f t="shared" si="3"/>
        <v>64940</v>
      </c>
      <c r="H22938" s="77"/>
      <c r="I22938" s="77"/>
      <c r="J22938" s="77"/>
      <c r="K22938" s="77"/>
      <c r="L22938" s="77"/>
      <c r="M22938" s="77"/>
    </row>
    <row r="22939" ht="15.75" customHeight="1">
      <c r="A22939" s="79">
        <f t="shared" si="3"/>
        <v>64941</v>
      </c>
      <c r="H22939" s="77"/>
      <c r="I22939" s="77"/>
      <c r="J22939" s="77"/>
      <c r="K22939" s="77"/>
      <c r="L22939" s="77"/>
      <c r="M22939" s="77"/>
    </row>
    <row r="22940" ht="15.75" customHeight="1">
      <c r="A22940" s="79">
        <f t="shared" si="3"/>
        <v>64942</v>
      </c>
      <c r="H22940" s="77"/>
      <c r="I22940" s="77"/>
      <c r="J22940" s="77"/>
      <c r="K22940" s="77"/>
      <c r="L22940" s="77"/>
      <c r="M22940" s="77"/>
    </row>
    <row r="22941" ht="15.75" customHeight="1">
      <c r="A22941" s="79">
        <f t="shared" si="3"/>
        <v>64943</v>
      </c>
      <c r="H22941" s="77"/>
      <c r="I22941" s="77"/>
      <c r="J22941" s="77"/>
      <c r="K22941" s="77"/>
      <c r="L22941" s="77"/>
      <c r="M22941" s="77"/>
    </row>
    <row r="22942" ht="15.75" customHeight="1">
      <c r="A22942" s="79">
        <f t="shared" si="3"/>
        <v>64944</v>
      </c>
      <c r="H22942" s="77"/>
      <c r="I22942" s="77"/>
      <c r="J22942" s="77"/>
      <c r="K22942" s="77"/>
      <c r="L22942" s="77"/>
      <c r="M22942" s="77"/>
    </row>
    <row r="22943" ht="15.75" customHeight="1">
      <c r="A22943" s="79">
        <f t="shared" si="3"/>
        <v>64945</v>
      </c>
      <c r="H22943" s="77"/>
      <c r="I22943" s="77"/>
      <c r="J22943" s="77"/>
      <c r="K22943" s="77"/>
      <c r="L22943" s="77"/>
      <c r="M22943" s="77"/>
    </row>
    <row r="22944" ht="15.75" customHeight="1">
      <c r="A22944" s="79">
        <f t="shared" si="3"/>
        <v>64946</v>
      </c>
      <c r="H22944" s="77"/>
      <c r="I22944" s="77"/>
      <c r="J22944" s="77"/>
      <c r="K22944" s="77"/>
      <c r="L22944" s="77"/>
      <c r="M22944" s="77"/>
    </row>
    <row r="22945" ht="15.75" customHeight="1">
      <c r="A22945" s="79">
        <f t="shared" si="3"/>
        <v>64947</v>
      </c>
      <c r="H22945" s="77"/>
      <c r="I22945" s="77"/>
      <c r="J22945" s="77"/>
      <c r="K22945" s="77"/>
      <c r="L22945" s="77"/>
      <c r="M22945" s="77"/>
    </row>
    <row r="22946" ht="15.75" customHeight="1">
      <c r="A22946" s="79">
        <f t="shared" si="3"/>
        <v>64948</v>
      </c>
      <c r="H22946" s="77"/>
      <c r="I22946" s="77"/>
      <c r="J22946" s="77"/>
      <c r="K22946" s="77"/>
      <c r="L22946" s="77"/>
      <c r="M22946" s="77"/>
    </row>
    <row r="22947" ht="15.75" customHeight="1">
      <c r="A22947" s="79">
        <f t="shared" si="3"/>
        <v>64949</v>
      </c>
      <c r="H22947" s="77"/>
      <c r="I22947" s="77"/>
      <c r="J22947" s="77"/>
      <c r="K22947" s="77"/>
      <c r="L22947" s="77"/>
      <c r="M22947" s="77"/>
    </row>
    <row r="22948" ht="15.75" customHeight="1">
      <c r="A22948" s="79">
        <f t="shared" si="3"/>
        <v>64950</v>
      </c>
      <c r="H22948" s="77"/>
      <c r="I22948" s="77"/>
      <c r="J22948" s="77"/>
      <c r="K22948" s="77"/>
      <c r="L22948" s="77"/>
      <c r="M22948" s="77"/>
    </row>
    <row r="22949" ht="15.75" customHeight="1">
      <c r="A22949" s="79">
        <f t="shared" si="3"/>
        <v>64951</v>
      </c>
      <c r="H22949" s="77"/>
      <c r="I22949" s="77"/>
      <c r="J22949" s="77"/>
      <c r="K22949" s="77"/>
      <c r="L22949" s="77"/>
      <c r="M22949" s="77"/>
    </row>
    <row r="22950" ht="15.75" customHeight="1">
      <c r="A22950" s="79">
        <f t="shared" si="3"/>
        <v>64952</v>
      </c>
      <c r="H22950" s="77"/>
      <c r="I22950" s="77"/>
      <c r="J22950" s="77"/>
      <c r="K22950" s="77"/>
      <c r="L22950" s="77"/>
      <c r="M22950" s="77"/>
    </row>
    <row r="22951" ht="15.75" customHeight="1">
      <c r="A22951" s="79">
        <f t="shared" si="3"/>
        <v>64953</v>
      </c>
      <c r="H22951" s="77"/>
      <c r="I22951" s="77"/>
      <c r="J22951" s="77"/>
      <c r="K22951" s="77"/>
      <c r="L22951" s="77"/>
      <c r="M22951" s="77"/>
    </row>
    <row r="22952" ht="15.75" customHeight="1">
      <c r="A22952" s="79">
        <f t="shared" si="3"/>
        <v>64954</v>
      </c>
      <c r="H22952" s="77"/>
      <c r="I22952" s="77"/>
      <c r="J22952" s="77"/>
      <c r="K22952" s="77"/>
      <c r="L22952" s="77"/>
      <c r="M22952" s="77"/>
    </row>
    <row r="22953" ht="15.75" customHeight="1">
      <c r="A22953" s="79">
        <f t="shared" si="3"/>
        <v>64955</v>
      </c>
      <c r="H22953" s="77"/>
      <c r="I22953" s="77"/>
      <c r="J22953" s="77"/>
      <c r="K22953" s="77"/>
      <c r="L22953" s="77"/>
      <c r="M22953" s="77"/>
    </row>
    <row r="22954" ht="15.75" customHeight="1">
      <c r="A22954" s="79">
        <f t="shared" si="3"/>
        <v>64956</v>
      </c>
      <c r="H22954" s="77"/>
      <c r="I22954" s="77"/>
      <c r="J22954" s="77"/>
      <c r="K22954" s="77"/>
      <c r="L22954" s="77"/>
      <c r="M22954" s="77"/>
    </row>
    <row r="22955" ht="15.75" customHeight="1">
      <c r="A22955" s="79">
        <f t="shared" si="3"/>
        <v>64957</v>
      </c>
      <c r="H22955" s="77"/>
      <c r="I22955" s="77"/>
      <c r="J22955" s="77"/>
      <c r="K22955" s="77"/>
      <c r="L22955" s="77"/>
      <c r="M22955" s="77"/>
    </row>
    <row r="22956" ht="15.75" customHeight="1">
      <c r="A22956" s="79">
        <f t="shared" si="3"/>
        <v>64958</v>
      </c>
      <c r="H22956" s="77"/>
      <c r="I22956" s="77"/>
      <c r="J22956" s="77"/>
      <c r="K22956" s="77"/>
      <c r="L22956" s="77"/>
      <c r="M22956" s="77"/>
    </row>
    <row r="22957" ht="15.75" customHeight="1">
      <c r="A22957" s="79">
        <f t="shared" si="3"/>
        <v>64959</v>
      </c>
      <c r="H22957" s="77"/>
      <c r="I22957" s="77"/>
      <c r="J22957" s="77"/>
      <c r="K22957" s="77"/>
      <c r="L22957" s="77"/>
      <c r="M22957" s="77"/>
    </row>
    <row r="22958" ht="15.75" customHeight="1">
      <c r="A22958" s="79">
        <f t="shared" si="3"/>
        <v>64960</v>
      </c>
      <c r="H22958" s="77"/>
      <c r="I22958" s="77"/>
      <c r="J22958" s="77"/>
      <c r="K22958" s="77"/>
      <c r="L22958" s="77"/>
      <c r="M22958" s="77"/>
    </row>
    <row r="22959" ht="15.75" customHeight="1">
      <c r="A22959" s="79">
        <f t="shared" si="3"/>
        <v>64961</v>
      </c>
      <c r="H22959" s="77"/>
      <c r="I22959" s="77"/>
      <c r="J22959" s="77"/>
      <c r="K22959" s="77"/>
      <c r="L22959" s="77"/>
      <c r="M22959" s="77"/>
    </row>
    <row r="22960" ht="15.75" customHeight="1">
      <c r="A22960" s="79">
        <f t="shared" si="3"/>
        <v>64962</v>
      </c>
      <c r="H22960" s="77"/>
      <c r="I22960" s="77"/>
      <c r="J22960" s="77"/>
      <c r="K22960" s="77"/>
      <c r="L22960" s="77"/>
      <c r="M22960" s="77"/>
    </row>
    <row r="22961" ht="15.75" customHeight="1">
      <c r="A22961" s="79">
        <f t="shared" si="3"/>
        <v>64963</v>
      </c>
      <c r="H22961" s="77"/>
      <c r="I22961" s="77"/>
      <c r="J22961" s="77"/>
      <c r="K22961" s="77"/>
      <c r="L22961" s="77"/>
      <c r="M22961" s="77"/>
    </row>
    <row r="22962" ht="15.75" customHeight="1">
      <c r="A22962" s="79">
        <f t="shared" si="3"/>
        <v>64964</v>
      </c>
      <c r="H22962" s="77"/>
      <c r="I22962" s="77"/>
      <c r="J22962" s="77"/>
      <c r="K22962" s="77"/>
      <c r="L22962" s="77"/>
      <c r="M22962" s="77"/>
    </row>
    <row r="22963" ht="15.75" customHeight="1">
      <c r="A22963" s="79">
        <f t="shared" si="3"/>
        <v>64965</v>
      </c>
      <c r="H22963" s="77"/>
      <c r="I22963" s="77"/>
      <c r="J22963" s="77"/>
      <c r="K22963" s="77"/>
      <c r="L22963" s="77"/>
      <c r="M22963" s="77"/>
    </row>
    <row r="22964" ht="15.75" customHeight="1">
      <c r="A22964" s="79">
        <f t="shared" si="3"/>
        <v>64966</v>
      </c>
      <c r="H22964" s="77"/>
      <c r="I22964" s="77"/>
      <c r="J22964" s="77"/>
      <c r="K22964" s="77"/>
      <c r="L22964" s="77"/>
      <c r="M22964" s="77"/>
    </row>
    <row r="22965" ht="15.75" customHeight="1">
      <c r="A22965" s="79">
        <f t="shared" si="3"/>
        <v>64967</v>
      </c>
      <c r="H22965" s="77"/>
      <c r="I22965" s="77"/>
      <c r="J22965" s="77"/>
      <c r="K22965" s="77"/>
      <c r="L22965" s="77"/>
      <c r="M22965" s="77"/>
    </row>
    <row r="22966" ht="15.75" customHeight="1">
      <c r="A22966" s="79">
        <f t="shared" si="3"/>
        <v>64968</v>
      </c>
      <c r="H22966" s="77"/>
      <c r="I22966" s="77"/>
      <c r="J22966" s="77"/>
      <c r="K22966" s="77"/>
      <c r="L22966" s="77"/>
      <c r="M22966" s="77"/>
    </row>
    <row r="22967" ht="15.75" customHeight="1">
      <c r="A22967" s="79">
        <f t="shared" si="3"/>
        <v>64969</v>
      </c>
      <c r="H22967" s="77"/>
      <c r="I22967" s="77"/>
      <c r="J22967" s="77"/>
      <c r="K22967" s="77"/>
      <c r="L22967" s="77"/>
      <c r="M22967" s="77"/>
    </row>
    <row r="22968" ht="15.75" customHeight="1">
      <c r="A22968" s="79">
        <f t="shared" si="3"/>
        <v>64970</v>
      </c>
      <c r="H22968" s="77"/>
      <c r="I22968" s="77"/>
      <c r="J22968" s="77"/>
      <c r="K22968" s="77"/>
      <c r="L22968" s="77"/>
      <c r="M22968" s="77"/>
    </row>
    <row r="22969" ht="15.75" customHeight="1">
      <c r="A22969" s="79">
        <f t="shared" si="3"/>
        <v>64971</v>
      </c>
      <c r="H22969" s="77"/>
      <c r="I22969" s="77"/>
      <c r="J22969" s="77"/>
      <c r="K22969" s="77"/>
      <c r="L22969" s="77"/>
      <c r="M22969" s="77"/>
    </row>
    <row r="22970" ht="15.75" customHeight="1">
      <c r="A22970" s="79">
        <f t="shared" si="3"/>
        <v>64972</v>
      </c>
      <c r="H22970" s="77"/>
      <c r="I22970" s="77"/>
      <c r="J22970" s="77"/>
      <c r="K22970" s="77"/>
      <c r="L22970" s="77"/>
      <c r="M22970" s="77"/>
    </row>
    <row r="22971" ht="15.75" customHeight="1">
      <c r="A22971" s="79">
        <f t="shared" si="3"/>
        <v>64973</v>
      </c>
      <c r="H22971" s="77"/>
      <c r="I22971" s="77"/>
      <c r="J22971" s="77"/>
      <c r="K22971" s="77"/>
      <c r="L22971" s="77"/>
      <c r="M22971" s="77"/>
    </row>
    <row r="22972" ht="15.75" customHeight="1">
      <c r="A22972" s="79">
        <f t="shared" si="3"/>
        <v>64974</v>
      </c>
      <c r="H22972" s="77"/>
      <c r="I22972" s="77"/>
      <c r="J22972" s="77"/>
      <c r="K22972" s="77"/>
      <c r="L22972" s="77"/>
      <c r="M22972" s="77"/>
    </row>
    <row r="22973" ht="15.75" customHeight="1">
      <c r="A22973" s="79">
        <f t="shared" si="3"/>
        <v>64975</v>
      </c>
      <c r="H22973" s="77"/>
      <c r="I22973" s="77"/>
      <c r="J22973" s="77"/>
      <c r="K22973" s="77"/>
      <c r="L22973" s="77"/>
      <c r="M22973" s="77"/>
    </row>
    <row r="22974" ht="15.75" customHeight="1">
      <c r="A22974" s="79">
        <f t="shared" si="3"/>
        <v>64976</v>
      </c>
      <c r="H22974" s="77"/>
      <c r="I22974" s="77"/>
      <c r="J22974" s="77"/>
      <c r="K22974" s="77"/>
      <c r="L22974" s="77"/>
      <c r="M22974" s="77"/>
    </row>
    <row r="22975" ht="15.75" customHeight="1">
      <c r="A22975" s="79">
        <f t="shared" si="3"/>
        <v>64977</v>
      </c>
      <c r="H22975" s="77"/>
      <c r="I22975" s="77"/>
      <c r="J22975" s="77"/>
      <c r="K22975" s="77"/>
      <c r="L22975" s="77"/>
      <c r="M22975" s="77"/>
    </row>
    <row r="22976" ht="15.75" customHeight="1">
      <c r="A22976" s="79">
        <f t="shared" si="3"/>
        <v>64978</v>
      </c>
      <c r="H22976" s="77"/>
      <c r="I22976" s="77"/>
      <c r="J22976" s="77"/>
      <c r="K22976" s="77"/>
      <c r="L22976" s="77"/>
      <c r="M22976" s="77"/>
    </row>
    <row r="22977" ht="15.75" customHeight="1">
      <c r="A22977" s="79">
        <f t="shared" si="3"/>
        <v>64979</v>
      </c>
      <c r="H22977" s="77"/>
      <c r="I22977" s="77"/>
      <c r="J22977" s="77"/>
      <c r="K22977" s="77"/>
      <c r="L22977" s="77"/>
      <c r="M22977" s="77"/>
    </row>
    <row r="22978" ht="15.75" customHeight="1">
      <c r="A22978" s="79">
        <f t="shared" si="3"/>
        <v>64980</v>
      </c>
      <c r="H22978" s="77"/>
      <c r="I22978" s="77"/>
      <c r="J22978" s="77"/>
      <c r="K22978" s="77"/>
      <c r="L22978" s="77"/>
      <c r="M22978" s="77"/>
    </row>
    <row r="22979" ht="15.75" customHeight="1">
      <c r="A22979" s="79">
        <f t="shared" si="3"/>
        <v>64981</v>
      </c>
      <c r="H22979" s="77"/>
      <c r="I22979" s="77"/>
      <c r="J22979" s="77"/>
      <c r="K22979" s="77"/>
      <c r="L22979" s="77"/>
      <c r="M22979" s="77"/>
    </row>
    <row r="22980" ht="15.75" customHeight="1">
      <c r="A22980" s="79">
        <f t="shared" si="3"/>
        <v>64982</v>
      </c>
      <c r="H22980" s="77"/>
      <c r="I22980" s="77"/>
      <c r="J22980" s="77"/>
      <c r="K22980" s="77"/>
      <c r="L22980" s="77"/>
      <c r="M22980" s="77"/>
    </row>
    <row r="22981" ht="15.75" customHeight="1">
      <c r="A22981" s="79">
        <f t="shared" si="3"/>
        <v>64983</v>
      </c>
      <c r="H22981" s="77"/>
      <c r="I22981" s="77"/>
      <c r="J22981" s="77"/>
      <c r="K22981" s="77"/>
      <c r="L22981" s="77"/>
      <c r="M22981" s="77"/>
    </row>
    <row r="22982" ht="15.75" customHeight="1">
      <c r="A22982" s="79">
        <f t="shared" si="3"/>
        <v>64984</v>
      </c>
      <c r="H22982" s="77"/>
      <c r="I22982" s="77"/>
      <c r="J22982" s="77"/>
      <c r="K22982" s="77"/>
      <c r="L22982" s="77"/>
      <c r="M22982" s="77"/>
    </row>
    <row r="22983" ht="15.75" customHeight="1">
      <c r="A22983" s="79">
        <f t="shared" si="3"/>
        <v>64985</v>
      </c>
      <c r="H22983" s="77"/>
      <c r="I22983" s="77"/>
      <c r="J22983" s="77"/>
      <c r="K22983" s="77"/>
      <c r="L22983" s="77"/>
      <c r="M22983" s="77"/>
    </row>
    <row r="22984" ht="15.75" customHeight="1">
      <c r="A22984" s="79">
        <f t="shared" si="3"/>
        <v>64986</v>
      </c>
      <c r="H22984" s="77"/>
      <c r="I22984" s="77"/>
      <c r="J22984" s="77"/>
      <c r="K22984" s="77"/>
      <c r="L22984" s="77"/>
      <c r="M22984" s="77"/>
    </row>
    <row r="22985" ht="15.75" customHeight="1">
      <c r="A22985" s="79">
        <f t="shared" si="3"/>
        <v>64987</v>
      </c>
      <c r="H22985" s="77"/>
      <c r="I22985" s="77"/>
      <c r="J22985" s="77"/>
      <c r="K22985" s="77"/>
      <c r="L22985" s="77"/>
      <c r="M22985" s="77"/>
    </row>
    <row r="22986" ht="15.75" customHeight="1">
      <c r="A22986" s="79">
        <f t="shared" si="3"/>
        <v>64988</v>
      </c>
      <c r="H22986" s="77"/>
      <c r="I22986" s="77"/>
      <c r="J22986" s="77"/>
      <c r="K22986" s="77"/>
      <c r="L22986" s="77"/>
      <c r="M22986" s="77"/>
    </row>
    <row r="22987" ht="15.75" customHeight="1">
      <c r="A22987" s="79">
        <f t="shared" si="3"/>
        <v>64989</v>
      </c>
      <c r="H22987" s="77"/>
      <c r="I22987" s="77"/>
      <c r="J22987" s="77"/>
      <c r="K22987" s="77"/>
      <c r="L22987" s="77"/>
      <c r="M22987" s="77"/>
    </row>
    <row r="22988" ht="15.75" customHeight="1">
      <c r="A22988" s="79">
        <f t="shared" si="3"/>
        <v>64990</v>
      </c>
      <c r="H22988" s="77"/>
      <c r="I22988" s="77"/>
      <c r="J22988" s="77"/>
      <c r="K22988" s="77"/>
      <c r="L22988" s="77"/>
      <c r="M22988" s="77"/>
    </row>
    <row r="22989" ht="15.75" customHeight="1">
      <c r="A22989" s="79">
        <f t="shared" si="3"/>
        <v>64991</v>
      </c>
      <c r="H22989" s="77"/>
      <c r="I22989" s="77"/>
      <c r="J22989" s="77"/>
      <c r="K22989" s="77"/>
      <c r="L22989" s="77"/>
      <c r="M22989" s="77"/>
    </row>
    <row r="22990" ht="15.75" customHeight="1">
      <c r="A22990" s="79">
        <f t="shared" si="3"/>
        <v>64992</v>
      </c>
      <c r="H22990" s="77"/>
      <c r="I22990" s="77"/>
      <c r="J22990" s="77"/>
      <c r="K22990" s="77"/>
      <c r="L22990" s="77"/>
      <c r="M22990" s="77"/>
    </row>
    <row r="22991" ht="15.75" customHeight="1">
      <c r="A22991" s="79">
        <f t="shared" si="3"/>
        <v>64993</v>
      </c>
      <c r="H22991" s="77"/>
      <c r="I22991" s="77"/>
      <c r="J22991" s="77"/>
      <c r="K22991" s="77"/>
      <c r="L22991" s="77"/>
      <c r="M22991" s="77"/>
    </row>
    <row r="22992" ht="15.75" customHeight="1">
      <c r="A22992" s="79">
        <f t="shared" si="3"/>
        <v>64994</v>
      </c>
      <c r="H22992" s="77"/>
      <c r="I22992" s="77"/>
      <c r="J22992" s="77"/>
      <c r="K22992" s="77"/>
      <c r="L22992" s="77"/>
      <c r="M22992" s="77"/>
    </row>
    <row r="22993" ht="15.75" customHeight="1">
      <c r="A22993" s="79">
        <f t="shared" si="3"/>
        <v>64995</v>
      </c>
      <c r="H22993" s="77"/>
      <c r="I22993" s="77"/>
      <c r="J22993" s="77"/>
      <c r="K22993" s="77"/>
      <c r="L22993" s="77"/>
      <c r="M22993" s="77"/>
    </row>
    <row r="22994" ht="15.75" customHeight="1">
      <c r="A22994" s="79">
        <f t="shared" si="3"/>
        <v>64996</v>
      </c>
      <c r="H22994" s="77"/>
      <c r="I22994" s="77"/>
      <c r="J22994" s="77"/>
      <c r="K22994" s="77"/>
      <c r="L22994" s="77"/>
      <c r="M22994" s="77"/>
    </row>
    <row r="22995" ht="15.75" customHeight="1">
      <c r="A22995" s="79">
        <f t="shared" si="3"/>
        <v>64997</v>
      </c>
      <c r="H22995" s="77"/>
      <c r="I22995" s="77"/>
      <c r="J22995" s="77"/>
      <c r="K22995" s="77"/>
      <c r="L22995" s="77"/>
      <c r="M22995" s="77"/>
    </row>
    <row r="22996" ht="15.75" customHeight="1">
      <c r="A22996" s="79">
        <f t="shared" si="3"/>
        <v>64998</v>
      </c>
      <c r="H22996" s="77"/>
      <c r="I22996" s="77"/>
      <c r="J22996" s="77"/>
      <c r="K22996" s="77"/>
      <c r="L22996" s="77"/>
      <c r="M22996" s="77"/>
    </row>
    <row r="22997" ht="15.75" customHeight="1">
      <c r="A22997" s="79">
        <f t="shared" si="3"/>
        <v>64999</v>
      </c>
      <c r="H22997" s="77"/>
      <c r="I22997" s="77"/>
      <c r="J22997" s="77"/>
      <c r="K22997" s="77"/>
      <c r="L22997" s="77"/>
      <c r="M22997" s="77"/>
    </row>
    <row r="22998" ht="15.75" customHeight="1">
      <c r="A22998" s="79">
        <f t="shared" si="3"/>
        <v>65000</v>
      </c>
      <c r="H22998" s="77"/>
      <c r="I22998" s="77"/>
      <c r="J22998" s="77"/>
      <c r="K22998" s="77"/>
      <c r="L22998" s="77"/>
      <c r="M22998" s="77"/>
    </row>
    <row r="22999" ht="15.75" customHeight="1">
      <c r="A22999" s="79">
        <f t="shared" si="3"/>
        <v>65001</v>
      </c>
      <c r="H22999" s="77"/>
      <c r="I22999" s="77"/>
      <c r="J22999" s="77"/>
      <c r="K22999" s="77"/>
      <c r="L22999" s="77"/>
      <c r="M22999" s="77"/>
    </row>
    <row r="23000" ht="15.75" customHeight="1">
      <c r="A23000" s="79">
        <f t="shared" si="3"/>
        <v>65002</v>
      </c>
      <c r="H23000" s="77"/>
      <c r="I23000" s="77"/>
      <c r="J23000" s="77"/>
      <c r="K23000" s="77"/>
      <c r="L23000" s="77"/>
      <c r="M23000" s="77"/>
    </row>
    <row r="23001" ht="15.75" customHeight="1">
      <c r="A23001" s="79">
        <f t="shared" si="3"/>
        <v>65003</v>
      </c>
      <c r="H23001" s="77"/>
      <c r="I23001" s="77"/>
      <c r="J23001" s="77"/>
      <c r="K23001" s="77"/>
      <c r="L23001" s="77"/>
      <c r="M23001" s="77"/>
    </row>
    <row r="23002" ht="15.75" customHeight="1">
      <c r="A23002" s="79">
        <f t="shared" si="3"/>
        <v>65004</v>
      </c>
      <c r="H23002" s="77"/>
      <c r="I23002" s="77"/>
      <c r="J23002" s="77"/>
      <c r="K23002" s="77"/>
      <c r="L23002" s="77"/>
      <c r="M23002" s="77"/>
    </row>
    <row r="23003" ht="15.75" customHeight="1">
      <c r="A23003" s="79">
        <f t="shared" si="3"/>
        <v>65005</v>
      </c>
      <c r="H23003" s="77"/>
      <c r="I23003" s="77"/>
      <c r="J23003" s="77"/>
      <c r="K23003" s="77"/>
      <c r="L23003" s="77"/>
      <c r="M23003" s="77"/>
    </row>
    <row r="23004" ht="15.75" customHeight="1">
      <c r="A23004" s="79">
        <f t="shared" si="3"/>
        <v>65006</v>
      </c>
      <c r="H23004" s="77"/>
      <c r="I23004" s="77"/>
      <c r="J23004" s="77"/>
      <c r="K23004" s="77"/>
      <c r="L23004" s="77"/>
      <c r="M23004" s="77"/>
    </row>
    <row r="23005" ht="15.75" customHeight="1">
      <c r="A23005" s="79">
        <f t="shared" si="3"/>
        <v>65007</v>
      </c>
      <c r="H23005" s="77"/>
      <c r="I23005" s="77"/>
      <c r="J23005" s="77"/>
      <c r="K23005" s="77"/>
      <c r="L23005" s="77"/>
      <c r="M23005" s="77"/>
    </row>
    <row r="23006" ht="15.75" customHeight="1">
      <c r="A23006" s="79">
        <f t="shared" si="3"/>
        <v>65008</v>
      </c>
      <c r="H23006" s="77"/>
      <c r="I23006" s="77"/>
      <c r="J23006" s="77"/>
      <c r="K23006" s="77"/>
      <c r="L23006" s="77"/>
      <c r="M23006" s="77"/>
    </row>
    <row r="23007" ht="15.75" customHeight="1">
      <c r="A23007" s="79">
        <f t="shared" si="3"/>
        <v>65009</v>
      </c>
      <c r="H23007" s="77"/>
      <c r="I23007" s="77"/>
      <c r="J23007" s="77"/>
      <c r="K23007" s="77"/>
      <c r="L23007" s="77"/>
      <c r="M23007" s="77"/>
    </row>
    <row r="23008" ht="15.75" customHeight="1">
      <c r="A23008" s="79">
        <f t="shared" si="3"/>
        <v>65010</v>
      </c>
      <c r="H23008" s="77"/>
      <c r="I23008" s="77"/>
      <c r="J23008" s="77"/>
      <c r="K23008" s="77"/>
      <c r="L23008" s="77"/>
      <c r="M23008" s="77"/>
    </row>
    <row r="23009" ht="15.75" customHeight="1">
      <c r="A23009" s="79">
        <f t="shared" si="3"/>
        <v>65011</v>
      </c>
      <c r="H23009" s="77"/>
      <c r="I23009" s="77"/>
      <c r="J23009" s="77"/>
      <c r="K23009" s="77"/>
      <c r="L23009" s="77"/>
      <c r="M23009" s="77"/>
    </row>
    <row r="23010" ht="15.75" customHeight="1">
      <c r="A23010" s="79">
        <f t="shared" si="3"/>
        <v>65012</v>
      </c>
      <c r="H23010" s="77"/>
      <c r="I23010" s="77"/>
      <c r="J23010" s="77"/>
      <c r="K23010" s="77"/>
      <c r="L23010" s="77"/>
      <c r="M23010" s="77"/>
    </row>
    <row r="23011" ht="15.75" customHeight="1">
      <c r="A23011" s="79">
        <f t="shared" si="3"/>
        <v>65013</v>
      </c>
      <c r="H23011" s="77"/>
      <c r="I23011" s="77"/>
      <c r="J23011" s="77"/>
      <c r="K23011" s="77"/>
      <c r="L23011" s="77"/>
      <c r="M23011" s="77"/>
    </row>
    <row r="23012" ht="15.75" customHeight="1">
      <c r="A23012" s="79">
        <f t="shared" si="3"/>
        <v>65014</v>
      </c>
      <c r="H23012" s="77"/>
      <c r="I23012" s="77"/>
      <c r="J23012" s="77"/>
      <c r="K23012" s="77"/>
      <c r="L23012" s="77"/>
      <c r="M23012" s="77"/>
    </row>
    <row r="23013" ht="15.75" customHeight="1">
      <c r="A23013" s="79">
        <f t="shared" si="3"/>
        <v>65015</v>
      </c>
      <c r="H23013" s="77"/>
      <c r="I23013" s="77"/>
      <c r="J23013" s="77"/>
      <c r="K23013" s="77"/>
      <c r="L23013" s="77"/>
      <c r="M23013" s="77"/>
    </row>
    <row r="23014" ht="15.75" customHeight="1">
      <c r="A23014" s="79">
        <f t="shared" si="3"/>
        <v>65016</v>
      </c>
      <c r="H23014" s="77"/>
      <c r="I23014" s="77"/>
      <c r="J23014" s="77"/>
      <c r="K23014" s="77"/>
      <c r="L23014" s="77"/>
      <c r="M23014" s="77"/>
    </row>
    <row r="23015" ht="15.75" customHeight="1">
      <c r="A23015" s="79">
        <f t="shared" si="3"/>
        <v>65017</v>
      </c>
      <c r="H23015" s="77"/>
      <c r="I23015" s="77"/>
      <c r="J23015" s="77"/>
      <c r="K23015" s="77"/>
      <c r="L23015" s="77"/>
      <c r="M23015" s="77"/>
    </row>
    <row r="23016" ht="15.75" customHeight="1">
      <c r="A23016" s="79">
        <f t="shared" si="3"/>
        <v>65018</v>
      </c>
      <c r="H23016" s="77"/>
      <c r="I23016" s="77"/>
      <c r="J23016" s="77"/>
      <c r="K23016" s="77"/>
      <c r="L23016" s="77"/>
      <c r="M23016" s="77"/>
    </row>
    <row r="23017" ht="15.75" customHeight="1">
      <c r="A23017" s="79">
        <f t="shared" si="3"/>
        <v>65019</v>
      </c>
      <c r="H23017" s="77"/>
      <c r="I23017" s="77"/>
      <c r="J23017" s="77"/>
      <c r="K23017" s="77"/>
      <c r="L23017" s="77"/>
      <c r="M23017" s="77"/>
    </row>
    <row r="23018" ht="15.75" customHeight="1">
      <c r="A23018" s="79">
        <f t="shared" si="3"/>
        <v>65020</v>
      </c>
      <c r="H23018" s="77"/>
      <c r="I23018" s="77"/>
      <c r="J23018" s="77"/>
      <c r="K23018" s="77"/>
      <c r="L23018" s="77"/>
      <c r="M23018" s="77"/>
    </row>
    <row r="23019" ht="15.75" customHeight="1">
      <c r="A23019" s="79">
        <f t="shared" si="3"/>
        <v>65021</v>
      </c>
      <c r="H23019" s="77"/>
      <c r="I23019" s="77"/>
      <c r="J23019" s="77"/>
      <c r="K23019" s="77"/>
      <c r="L23019" s="77"/>
      <c r="M23019" s="77"/>
    </row>
    <row r="23020" ht="15.75" customHeight="1">
      <c r="A23020" s="79">
        <f t="shared" si="3"/>
        <v>65022</v>
      </c>
      <c r="H23020" s="77"/>
      <c r="I23020" s="77"/>
      <c r="J23020" s="77"/>
      <c r="K23020" s="77"/>
      <c r="L23020" s="77"/>
      <c r="M23020" s="77"/>
    </row>
    <row r="23021" ht="15.75" customHeight="1">
      <c r="A23021" s="79">
        <f t="shared" si="3"/>
        <v>65023</v>
      </c>
      <c r="H23021" s="77"/>
      <c r="I23021" s="77"/>
      <c r="J23021" s="77"/>
      <c r="K23021" s="77"/>
      <c r="L23021" s="77"/>
      <c r="M23021" s="77"/>
    </row>
    <row r="23022" ht="15.75" customHeight="1">
      <c r="A23022" s="79">
        <f t="shared" si="3"/>
        <v>65024</v>
      </c>
      <c r="H23022" s="77"/>
      <c r="I23022" s="77"/>
      <c r="J23022" s="77"/>
      <c r="K23022" s="77"/>
      <c r="L23022" s="77"/>
      <c r="M23022" s="77"/>
    </row>
    <row r="23023" ht="15.75" customHeight="1">
      <c r="A23023" s="79">
        <f t="shared" si="3"/>
        <v>65025</v>
      </c>
      <c r="H23023" s="77"/>
      <c r="I23023" s="77"/>
      <c r="J23023" s="77"/>
      <c r="K23023" s="77"/>
      <c r="L23023" s="77"/>
      <c r="M23023" s="77"/>
    </row>
    <row r="23024" ht="15.75" customHeight="1">
      <c r="A23024" s="79">
        <f t="shared" si="3"/>
        <v>65026</v>
      </c>
      <c r="H23024" s="77"/>
      <c r="I23024" s="77"/>
      <c r="J23024" s="77"/>
      <c r="K23024" s="77"/>
      <c r="L23024" s="77"/>
      <c r="M23024" s="77"/>
    </row>
    <row r="23025" ht="15.75" customHeight="1">
      <c r="A23025" s="79">
        <f t="shared" si="3"/>
        <v>65027</v>
      </c>
      <c r="H23025" s="77"/>
      <c r="I23025" s="77"/>
      <c r="J23025" s="77"/>
      <c r="K23025" s="77"/>
      <c r="L23025" s="77"/>
      <c r="M23025" s="77"/>
    </row>
    <row r="23026" ht="15.75" customHeight="1">
      <c r="A23026" s="79">
        <f t="shared" si="3"/>
        <v>65028</v>
      </c>
      <c r="H23026" s="77"/>
      <c r="I23026" s="77"/>
      <c r="J23026" s="77"/>
      <c r="K23026" s="77"/>
      <c r="L23026" s="77"/>
      <c r="M23026" s="77"/>
    </row>
    <row r="23027" ht="15.75" customHeight="1">
      <c r="A23027" s="79">
        <f t="shared" si="3"/>
        <v>65029</v>
      </c>
      <c r="H23027" s="77"/>
      <c r="I23027" s="77"/>
      <c r="J23027" s="77"/>
      <c r="K23027" s="77"/>
      <c r="L23027" s="77"/>
      <c r="M23027" s="77"/>
    </row>
    <row r="23028" ht="15.75" customHeight="1">
      <c r="A23028" s="79">
        <f t="shared" si="3"/>
        <v>65030</v>
      </c>
      <c r="H23028" s="77"/>
      <c r="I23028" s="77"/>
      <c r="J23028" s="77"/>
      <c r="K23028" s="77"/>
      <c r="L23028" s="77"/>
      <c r="M23028" s="77"/>
    </row>
    <row r="23029" ht="15.75" customHeight="1">
      <c r="A23029" s="79">
        <f t="shared" si="3"/>
        <v>65031</v>
      </c>
      <c r="H23029" s="77"/>
      <c r="I23029" s="77"/>
      <c r="J23029" s="77"/>
      <c r="K23029" s="77"/>
      <c r="L23029" s="77"/>
      <c r="M23029" s="77"/>
    </row>
    <row r="23030" ht="15.75" customHeight="1">
      <c r="A23030" s="79">
        <f t="shared" si="3"/>
        <v>65032</v>
      </c>
      <c r="H23030" s="77"/>
      <c r="I23030" s="77"/>
      <c r="J23030" s="77"/>
      <c r="K23030" s="77"/>
      <c r="L23030" s="77"/>
      <c r="M23030" s="77"/>
    </row>
    <row r="23031" ht="15.75" customHeight="1">
      <c r="A23031" s="79">
        <f t="shared" si="3"/>
        <v>65033</v>
      </c>
      <c r="H23031" s="77"/>
      <c r="I23031" s="77"/>
      <c r="J23031" s="77"/>
      <c r="K23031" s="77"/>
      <c r="L23031" s="77"/>
      <c r="M23031" s="77"/>
    </row>
    <row r="23032" ht="15.75" customHeight="1">
      <c r="A23032" s="79">
        <f t="shared" si="3"/>
        <v>65034</v>
      </c>
      <c r="H23032" s="77"/>
      <c r="I23032" s="77"/>
      <c r="J23032" s="77"/>
      <c r="K23032" s="77"/>
      <c r="L23032" s="77"/>
      <c r="M23032" s="77"/>
    </row>
    <row r="23033" ht="15.75" customHeight="1">
      <c r="A23033" s="79">
        <f t="shared" si="3"/>
        <v>65035</v>
      </c>
      <c r="H23033" s="77"/>
      <c r="I23033" s="77"/>
      <c r="J23033" s="77"/>
      <c r="K23033" s="77"/>
      <c r="L23033" s="77"/>
      <c r="M23033" s="77"/>
    </row>
    <row r="23034" ht="15.75" customHeight="1">
      <c r="A23034" s="79">
        <f t="shared" si="3"/>
        <v>65036</v>
      </c>
      <c r="H23034" s="77"/>
      <c r="I23034" s="77"/>
      <c r="J23034" s="77"/>
      <c r="K23034" s="77"/>
      <c r="L23034" s="77"/>
      <c r="M23034" s="77"/>
    </row>
    <row r="23035" ht="15.75" customHeight="1">
      <c r="A23035" s="79">
        <f t="shared" si="3"/>
        <v>65037</v>
      </c>
      <c r="H23035" s="77"/>
      <c r="I23035" s="77"/>
      <c r="J23035" s="77"/>
      <c r="K23035" s="77"/>
      <c r="L23035" s="77"/>
      <c r="M23035" s="77"/>
    </row>
    <row r="23036" ht="15.75" customHeight="1">
      <c r="A23036" s="79">
        <f t="shared" si="3"/>
        <v>65038</v>
      </c>
      <c r="H23036" s="77"/>
      <c r="I23036" s="77"/>
      <c r="J23036" s="77"/>
      <c r="K23036" s="77"/>
      <c r="L23036" s="77"/>
      <c r="M23036" s="77"/>
    </row>
    <row r="23037" ht="15.75" customHeight="1">
      <c r="A23037" s="79">
        <f t="shared" si="3"/>
        <v>65039</v>
      </c>
      <c r="H23037" s="77"/>
      <c r="I23037" s="77"/>
      <c r="J23037" s="77"/>
      <c r="K23037" s="77"/>
      <c r="L23037" s="77"/>
      <c r="M23037" s="77"/>
    </row>
    <row r="23038" ht="15.75" customHeight="1">
      <c r="A23038" s="79">
        <f t="shared" si="3"/>
        <v>65040</v>
      </c>
      <c r="H23038" s="77"/>
      <c r="I23038" s="77"/>
      <c r="J23038" s="77"/>
      <c r="K23038" s="77"/>
      <c r="L23038" s="77"/>
      <c r="M23038" s="77"/>
    </row>
    <row r="23039" ht="15.75" customHeight="1">
      <c r="A23039" s="79">
        <f t="shared" si="3"/>
        <v>65041</v>
      </c>
      <c r="H23039" s="77"/>
      <c r="I23039" s="77"/>
      <c r="J23039" s="77"/>
      <c r="K23039" s="77"/>
      <c r="L23039" s="77"/>
      <c r="M23039" s="77"/>
    </row>
    <row r="23040" ht="15.75" customHeight="1">
      <c r="A23040" s="79">
        <f t="shared" si="3"/>
        <v>65042</v>
      </c>
      <c r="H23040" s="77"/>
      <c r="I23040" s="77"/>
      <c r="J23040" s="77"/>
      <c r="K23040" s="77"/>
      <c r="L23040" s="77"/>
      <c r="M23040" s="77"/>
    </row>
    <row r="23041" ht="15.75" customHeight="1">
      <c r="A23041" s="79">
        <f t="shared" si="3"/>
        <v>65043</v>
      </c>
      <c r="H23041" s="77"/>
      <c r="I23041" s="77"/>
      <c r="J23041" s="77"/>
      <c r="K23041" s="77"/>
      <c r="L23041" s="77"/>
      <c r="M23041" s="77"/>
    </row>
    <row r="23042" ht="15.75" customHeight="1">
      <c r="A23042" s="79">
        <f t="shared" si="3"/>
        <v>65044</v>
      </c>
      <c r="H23042" s="77"/>
      <c r="I23042" s="77"/>
      <c r="J23042" s="77"/>
      <c r="K23042" s="77"/>
      <c r="L23042" s="77"/>
      <c r="M23042" s="77"/>
    </row>
    <row r="23043" ht="15.75" customHeight="1">
      <c r="A23043" s="79">
        <f t="shared" si="3"/>
        <v>65045</v>
      </c>
      <c r="H23043" s="77"/>
      <c r="I23043" s="77"/>
      <c r="J23043" s="77"/>
      <c r="K23043" s="77"/>
      <c r="L23043" s="77"/>
      <c r="M23043" s="77"/>
    </row>
    <row r="23044" ht="15.75" customHeight="1">
      <c r="A23044" s="79">
        <f t="shared" si="3"/>
        <v>65046</v>
      </c>
      <c r="H23044" s="77"/>
      <c r="I23044" s="77"/>
      <c r="J23044" s="77"/>
      <c r="K23044" s="77"/>
      <c r="L23044" s="77"/>
      <c r="M23044" s="77"/>
    </row>
    <row r="23045" ht="15.75" customHeight="1">
      <c r="A23045" s="79">
        <f t="shared" si="3"/>
        <v>65047</v>
      </c>
      <c r="H23045" s="77"/>
      <c r="I23045" s="77"/>
      <c r="J23045" s="77"/>
      <c r="K23045" s="77"/>
      <c r="L23045" s="77"/>
      <c r="M23045" s="77"/>
    </row>
    <row r="23046" ht="15.75" customHeight="1">
      <c r="A23046" s="79">
        <f t="shared" si="3"/>
        <v>65048</v>
      </c>
      <c r="H23046" s="77"/>
      <c r="I23046" s="77"/>
      <c r="J23046" s="77"/>
      <c r="K23046" s="77"/>
      <c r="L23046" s="77"/>
      <c r="M23046" s="77"/>
    </row>
    <row r="23047" ht="15.75" customHeight="1">
      <c r="A23047" s="79">
        <f t="shared" si="3"/>
        <v>65049</v>
      </c>
      <c r="H23047" s="77"/>
      <c r="I23047" s="77"/>
      <c r="J23047" s="77"/>
      <c r="K23047" s="77"/>
      <c r="L23047" s="77"/>
      <c r="M23047" s="77"/>
    </row>
    <row r="23048" ht="15.75" customHeight="1">
      <c r="A23048" s="79">
        <f t="shared" si="3"/>
        <v>65050</v>
      </c>
      <c r="H23048" s="77"/>
      <c r="I23048" s="77"/>
      <c r="J23048" s="77"/>
      <c r="K23048" s="77"/>
      <c r="L23048" s="77"/>
      <c r="M23048" s="77"/>
    </row>
    <row r="23049" ht="15.75" customHeight="1">
      <c r="A23049" s="79">
        <f t="shared" si="3"/>
        <v>65051</v>
      </c>
      <c r="H23049" s="77"/>
      <c r="I23049" s="77"/>
      <c r="J23049" s="77"/>
      <c r="K23049" s="77"/>
      <c r="L23049" s="77"/>
      <c r="M23049" s="77"/>
    </row>
    <row r="23050" ht="15.75" customHeight="1">
      <c r="A23050" s="79">
        <f t="shared" si="3"/>
        <v>65052</v>
      </c>
      <c r="H23050" s="77"/>
      <c r="I23050" s="77"/>
      <c r="J23050" s="77"/>
      <c r="K23050" s="77"/>
      <c r="L23050" s="77"/>
      <c r="M23050" s="77"/>
    </row>
    <row r="23051" ht="15.75" customHeight="1">
      <c r="A23051" s="79">
        <f t="shared" si="3"/>
        <v>65053</v>
      </c>
      <c r="H23051" s="77"/>
      <c r="I23051" s="77"/>
      <c r="J23051" s="77"/>
      <c r="K23051" s="77"/>
      <c r="L23051" s="77"/>
      <c r="M23051" s="77"/>
    </row>
    <row r="23052" ht="15.75" customHeight="1">
      <c r="A23052" s="79">
        <f t="shared" si="3"/>
        <v>65054</v>
      </c>
      <c r="H23052" s="77"/>
      <c r="I23052" s="77"/>
      <c r="J23052" s="77"/>
      <c r="K23052" s="77"/>
      <c r="L23052" s="77"/>
      <c r="M23052" s="77"/>
    </row>
    <row r="23053" ht="15.75" customHeight="1">
      <c r="A23053" s="79">
        <f t="shared" si="3"/>
        <v>65055</v>
      </c>
      <c r="H23053" s="77"/>
      <c r="I23053" s="77"/>
      <c r="J23053" s="77"/>
      <c r="K23053" s="77"/>
      <c r="L23053" s="77"/>
      <c r="M23053" s="77"/>
    </row>
    <row r="23054" ht="15.75" customHeight="1">
      <c r="A23054" s="79">
        <f t="shared" si="3"/>
        <v>65056</v>
      </c>
      <c r="H23054" s="77"/>
      <c r="I23054" s="77"/>
      <c r="J23054" s="77"/>
      <c r="K23054" s="77"/>
      <c r="L23054" s="77"/>
      <c r="M23054" s="77"/>
    </row>
    <row r="23055" ht="15.75" customHeight="1">
      <c r="A23055" s="79">
        <f t="shared" si="3"/>
        <v>65057</v>
      </c>
      <c r="H23055" s="77"/>
      <c r="I23055" s="77"/>
      <c r="J23055" s="77"/>
      <c r="K23055" s="77"/>
      <c r="L23055" s="77"/>
      <c r="M23055" s="77"/>
    </row>
    <row r="23056" ht="15.75" customHeight="1">
      <c r="A23056" s="79">
        <f t="shared" si="3"/>
        <v>65058</v>
      </c>
      <c r="H23056" s="77"/>
      <c r="I23056" s="77"/>
      <c r="J23056" s="77"/>
      <c r="K23056" s="77"/>
      <c r="L23056" s="77"/>
      <c r="M23056" s="77"/>
    </row>
    <row r="23057" ht="15.75" customHeight="1">
      <c r="A23057" s="79">
        <f t="shared" si="3"/>
        <v>65059</v>
      </c>
      <c r="H23057" s="77"/>
      <c r="I23057" s="77"/>
      <c r="J23057" s="77"/>
      <c r="K23057" s="77"/>
      <c r="L23057" s="77"/>
      <c r="M23057" s="77"/>
    </row>
    <row r="23058" ht="15.75" customHeight="1">
      <c r="A23058" s="79">
        <f t="shared" si="3"/>
        <v>65060</v>
      </c>
      <c r="H23058" s="77"/>
      <c r="I23058" s="77"/>
      <c r="J23058" s="77"/>
      <c r="K23058" s="77"/>
      <c r="L23058" s="77"/>
      <c r="M23058" s="77"/>
    </row>
    <row r="23059" ht="15.75" customHeight="1">
      <c r="A23059" s="79">
        <f t="shared" si="3"/>
        <v>65061</v>
      </c>
      <c r="H23059" s="77"/>
      <c r="I23059" s="77"/>
      <c r="J23059" s="77"/>
      <c r="K23059" s="77"/>
      <c r="L23059" s="77"/>
      <c r="M23059" s="77"/>
    </row>
    <row r="23060" ht="15.75" customHeight="1">
      <c r="A23060" s="79">
        <f t="shared" si="3"/>
        <v>65062</v>
      </c>
      <c r="H23060" s="77"/>
      <c r="I23060" s="77"/>
      <c r="J23060" s="77"/>
      <c r="K23060" s="77"/>
      <c r="L23060" s="77"/>
      <c r="M23060" s="77"/>
    </row>
    <row r="23061" ht="15.75" customHeight="1">
      <c r="A23061" s="79">
        <f t="shared" si="3"/>
        <v>65063</v>
      </c>
      <c r="H23061" s="77"/>
      <c r="I23061" s="77"/>
      <c r="J23061" s="77"/>
      <c r="K23061" s="77"/>
      <c r="L23061" s="77"/>
      <c r="M23061" s="77"/>
    </row>
    <row r="23062" ht="15.75" customHeight="1">
      <c r="A23062" s="79">
        <f t="shared" si="3"/>
        <v>65064</v>
      </c>
      <c r="H23062" s="77"/>
      <c r="I23062" s="77"/>
      <c r="J23062" s="77"/>
      <c r="K23062" s="77"/>
      <c r="L23062" s="77"/>
      <c r="M23062" s="77"/>
    </row>
    <row r="23063" ht="15.75" customHeight="1">
      <c r="A23063" s="79">
        <f t="shared" si="3"/>
        <v>65065</v>
      </c>
      <c r="H23063" s="77"/>
      <c r="I23063" s="77"/>
      <c r="J23063" s="77"/>
      <c r="K23063" s="77"/>
      <c r="L23063" s="77"/>
      <c r="M23063" s="77"/>
    </row>
    <row r="23064" ht="15.75" customHeight="1">
      <c r="A23064" s="79">
        <f t="shared" si="3"/>
        <v>65066</v>
      </c>
      <c r="H23064" s="77"/>
      <c r="I23064" s="77"/>
      <c r="J23064" s="77"/>
      <c r="K23064" s="77"/>
      <c r="L23064" s="77"/>
      <c r="M23064" s="77"/>
    </row>
    <row r="23065" ht="15.75" customHeight="1">
      <c r="A23065" s="79">
        <f t="shared" si="3"/>
        <v>65067</v>
      </c>
      <c r="H23065" s="77"/>
      <c r="I23065" s="77"/>
      <c r="J23065" s="77"/>
      <c r="K23065" s="77"/>
      <c r="L23065" s="77"/>
      <c r="M23065" s="77"/>
    </row>
    <row r="23066" ht="15.75" customHeight="1">
      <c r="A23066" s="79">
        <f t="shared" si="3"/>
        <v>65068</v>
      </c>
      <c r="H23066" s="77"/>
      <c r="I23066" s="77"/>
      <c r="J23066" s="77"/>
      <c r="K23066" s="77"/>
      <c r="L23066" s="77"/>
      <c r="M23066" s="77"/>
    </row>
    <row r="23067" ht="15.75" customHeight="1">
      <c r="A23067" s="79">
        <f t="shared" si="3"/>
        <v>65069</v>
      </c>
      <c r="H23067" s="77"/>
      <c r="I23067" s="77"/>
      <c r="J23067" s="77"/>
      <c r="K23067" s="77"/>
      <c r="L23067" s="77"/>
      <c r="M23067" s="77"/>
    </row>
    <row r="23068" ht="15.75" customHeight="1">
      <c r="A23068" s="79">
        <f t="shared" si="3"/>
        <v>65070</v>
      </c>
      <c r="H23068" s="77"/>
      <c r="I23068" s="77"/>
      <c r="J23068" s="77"/>
      <c r="K23068" s="77"/>
      <c r="L23068" s="77"/>
      <c r="M23068" s="77"/>
    </row>
    <row r="23069" ht="15.75" customHeight="1">
      <c r="A23069" s="79">
        <f t="shared" si="3"/>
        <v>65071</v>
      </c>
      <c r="H23069" s="77"/>
      <c r="I23069" s="77"/>
      <c r="J23069" s="77"/>
      <c r="K23069" s="77"/>
      <c r="L23069" s="77"/>
      <c r="M23069" s="77"/>
    </row>
    <row r="23070" ht="15.75" customHeight="1">
      <c r="A23070" s="79">
        <f t="shared" si="3"/>
        <v>65072</v>
      </c>
      <c r="H23070" s="77"/>
      <c r="I23070" s="77"/>
      <c r="J23070" s="77"/>
      <c r="K23070" s="77"/>
      <c r="L23070" s="77"/>
      <c r="M23070" s="77"/>
    </row>
    <row r="23071" ht="15.75" customHeight="1">
      <c r="A23071" s="79">
        <f t="shared" si="3"/>
        <v>65073</v>
      </c>
      <c r="H23071" s="77"/>
      <c r="I23071" s="77"/>
      <c r="J23071" s="77"/>
      <c r="K23071" s="77"/>
      <c r="L23071" s="77"/>
      <c r="M23071" s="77"/>
    </row>
    <row r="23072" ht="15.75" customHeight="1">
      <c r="A23072" s="79">
        <f t="shared" si="3"/>
        <v>65074</v>
      </c>
      <c r="H23072" s="77"/>
      <c r="I23072" s="77"/>
      <c r="J23072" s="77"/>
      <c r="K23072" s="77"/>
      <c r="L23072" s="77"/>
      <c r="M23072" s="77"/>
    </row>
    <row r="23073" ht="15.75" customHeight="1">
      <c r="A23073" s="79">
        <f t="shared" si="3"/>
        <v>65075</v>
      </c>
      <c r="H23073" s="77"/>
      <c r="I23073" s="77"/>
      <c r="J23073" s="77"/>
      <c r="K23073" s="77"/>
      <c r="L23073" s="77"/>
      <c r="M23073" s="77"/>
    </row>
    <row r="23074" ht="15.75" customHeight="1">
      <c r="A23074" s="79">
        <f t="shared" si="3"/>
        <v>65076</v>
      </c>
      <c r="H23074" s="77"/>
      <c r="I23074" s="77"/>
      <c r="J23074" s="77"/>
      <c r="K23074" s="77"/>
      <c r="L23074" s="77"/>
      <c r="M23074" s="77"/>
    </row>
    <row r="23075" ht="15.75" customHeight="1">
      <c r="A23075" s="79">
        <f t="shared" si="3"/>
        <v>65077</v>
      </c>
      <c r="H23075" s="77"/>
      <c r="I23075" s="77"/>
      <c r="J23075" s="77"/>
      <c r="K23075" s="77"/>
      <c r="L23075" s="77"/>
      <c r="M23075" s="77"/>
    </row>
    <row r="23076" ht="15.75" customHeight="1">
      <c r="A23076" s="79">
        <f t="shared" si="3"/>
        <v>65078</v>
      </c>
      <c r="H23076" s="77"/>
      <c r="I23076" s="77"/>
      <c r="J23076" s="77"/>
      <c r="K23076" s="77"/>
      <c r="L23076" s="77"/>
      <c r="M23076" s="77"/>
    </row>
    <row r="23077" ht="15.75" customHeight="1">
      <c r="A23077" s="79">
        <f t="shared" si="3"/>
        <v>65079</v>
      </c>
      <c r="H23077" s="77"/>
      <c r="I23077" s="77"/>
      <c r="J23077" s="77"/>
      <c r="K23077" s="77"/>
      <c r="L23077" s="77"/>
      <c r="M23077" s="77"/>
    </row>
    <row r="23078" ht="15.75" customHeight="1">
      <c r="A23078" s="79">
        <f t="shared" si="3"/>
        <v>65080</v>
      </c>
      <c r="H23078" s="77"/>
      <c r="I23078" s="77"/>
      <c r="J23078" s="77"/>
      <c r="K23078" s="77"/>
      <c r="L23078" s="77"/>
      <c r="M23078" s="77"/>
    </row>
    <row r="23079" ht="15.75" customHeight="1">
      <c r="A23079" s="79">
        <f t="shared" si="3"/>
        <v>65081</v>
      </c>
      <c r="H23079" s="77"/>
      <c r="I23079" s="77"/>
      <c r="J23079" s="77"/>
      <c r="K23079" s="77"/>
      <c r="L23079" s="77"/>
      <c r="M23079" s="77"/>
    </row>
    <row r="23080" ht="15.75" customHeight="1">
      <c r="A23080" s="79">
        <f t="shared" si="3"/>
        <v>65082</v>
      </c>
      <c r="H23080" s="77"/>
      <c r="I23080" s="77"/>
      <c r="J23080" s="77"/>
      <c r="K23080" s="77"/>
      <c r="L23080" s="77"/>
      <c r="M23080" s="77"/>
    </row>
    <row r="23081" ht="15.75" customHeight="1">
      <c r="A23081" s="79">
        <f t="shared" si="3"/>
        <v>65083</v>
      </c>
      <c r="H23081" s="77"/>
      <c r="I23081" s="77"/>
      <c r="J23081" s="77"/>
      <c r="K23081" s="77"/>
      <c r="L23081" s="77"/>
      <c r="M23081" s="77"/>
    </row>
    <row r="23082" ht="15.75" customHeight="1">
      <c r="A23082" s="79">
        <f t="shared" si="3"/>
        <v>65084</v>
      </c>
      <c r="H23082" s="77"/>
      <c r="I23082" s="77"/>
      <c r="J23082" s="77"/>
      <c r="K23082" s="77"/>
      <c r="L23082" s="77"/>
      <c r="M23082" s="77"/>
    </row>
    <row r="23083" ht="15.75" customHeight="1">
      <c r="A23083" s="79">
        <f t="shared" si="3"/>
        <v>65085</v>
      </c>
      <c r="H23083" s="77"/>
      <c r="I23083" s="77"/>
      <c r="J23083" s="77"/>
      <c r="K23083" s="77"/>
      <c r="L23083" s="77"/>
      <c r="M23083" s="77"/>
    </row>
    <row r="23084" ht="15.75" customHeight="1">
      <c r="A23084" s="79">
        <f t="shared" si="3"/>
        <v>65086</v>
      </c>
      <c r="H23084" s="77"/>
      <c r="I23084" s="77"/>
      <c r="J23084" s="77"/>
      <c r="K23084" s="77"/>
      <c r="L23084" s="77"/>
      <c r="M23084" s="77"/>
    </row>
    <row r="23085" ht="15.75" customHeight="1">
      <c r="A23085" s="79">
        <f t="shared" si="3"/>
        <v>65087</v>
      </c>
      <c r="H23085" s="77"/>
      <c r="I23085" s="77"/>
      <c r="J23085" s="77"/>
      <c r="K23085" s="77"/>
      <c r="L23085" s="77"/>
      <c r="M23085" s="77"/>
    </row>
    <row r="23086" ht="15.75" customHeight="1">
      <c r="A23086" s="79">
        <f t="shared" si="3"/>
        <v>65088</v>
      </c>
      <c r="H23086" s="77"/>
      <c r="I23086" s="77"/>
      <c r="J23086" s="77"/>
      <c r="K23086" s="77"/>
      <c r="L23086" s="77"/>
      <c r="M23086" s="77"/>
    </row>
    <row r="23087" ht="15.75" customHeight="1">
      <c r="A23087" s="79">
        <f t="shared" si="3"/>
        <v>65089</v>
      </c>
      <c r="H23087" s="77"/>
      <c r="I23087" s="77"/>
      <c r="J23087" s="77"/>
      <c r="K23087" s="77"/>
      <c r="L23087" s="77"/>
      <c r="M23087" s="77"/>
    </row>
    <row r="23088" ht="15.75" customHeight="1">
      <c r="A23088" s="79">
        <f t="shared" si="3"/>
        <v>65090</v>
      </c>
      <c r="H23088" s="77"/>
      <c r="I23088" s="77"/>
      <c r="J23088" s="77"/>
      <c r="K23088" s="77"/>
      <c r="L23088" s="77"/>
      <c r="M23088" s="77"/>
    </row>
    <row r="23089" ht="15.75" customHeight="1">
      <c r="A23089" s="79">
        <f t="shared" si="3"/>
        <v>65091</v>
      </c>
      <c r="H23089" s="77"/>
      <c r="I23089" s="77"/>
      <c r="J23089" s="77"/>
      <c r="K23089" s="77"/>
      <c r="L23089" s="77"/>
      <c r="M23089" s="77"/>
    </row>
    <row r="23090" ht="15.75" customHeight="1">
      <c r="A23090" s="79">
        <f t="shared" si="3"/>
        <v>65092</v>
      </c>
      <c r="H23090" s="77"/>
      <c r="I23090" s="77"/>
      <c r="J23090" s="77"/>
      <c r="K23090" s="77"/>
      <c r="L23090" s="77"/>
      <c r="M23090" s="77"/>
    </row>
    <row r="23091" ht="15.75" customHeight="1">
      <c r="A23091" s="79">
        <f t="shared" si="3"/>
        <v>65093</v>
      </c>
      <c r="H23091" s="77"/>
      <c r="I23091" s="77"/>
      <c r="J23091" s="77"/>
      <c r="K23091" s="77"/>
      <c r="L23091" s="77"/>
      <c r="M23091" s="77"/>
    </row>
    <row r="23092" ht="15.75" customHeight="1">
      <c r="A23092" s="79">
        <f t="shared" si="3"/>
        <v>65094</v>
      </c>
      <c r="H23092" s="77"/>
      <c r="I23092" s="77"/>
      <c r="J23092" s="77"/>
      <c r="K23092" s="77"/>
      <c r="L23092" s="77"/>
      <c r="M23092" s="77"/>
    </row>
    <row r="23093" ht="15.75" customHeight="1">
      <c r="A23093" s="79">
        <f t="shared" si="3"/>
        <v>65095</v>
      </c>
      <c r="H23093" s="77"/>
      <c r="I23093" s="77"/>
      <c r="J23093" s="77"/>
      <c r="K23093" s="77"/>
      <c r="L23093" s="77"/>
      <c r="M23093" s="77"/>
    </row>
    <row r="23094" ht="15.75" customHeight="1">
      <c r="A23094" s="79">
        <f t="shared" si="3"/>
        <v>65096</v>
      </c>
      <c r="H23094" s="77"/>
      <c r="I23094" s="77"/>
      <c r="J23094" s="77"/>
      <c r="K23094" s="77"/>
      <c r="L23094" s="77"/>
      <c r="M23094" s="77"/>
    </row>
    <row r="23095" ht="15.75" customHeight="1">
      <c r="A23095" s="79">
        <f t="shared" si="3"/>
        <v>65097</v>
      </c>
      <c r="H23095" s="77"/>
      <c r="I23095" s="77"/>
      <c r="J23095" s="77"/>
      <c r="K23095" s="77"/>
      <c r="L23095" s="77"/>
      <c r="M23095" s="77"/>
    </row>
    <row r="23096" ht="15.75" customHeight="1">
      <c r="A23096" s="79">
        <f t="shared" si="3"/>
        <v>65098</v>
      </c>
      <c r="H23096" s="77"/>
      <c r="I23096" s="77"/>
      <c r="J23096" s="77"/>
      <c r="K23096" s="77"/>
      <c r="L23096" s="77"/>
      <c r="M23096" s="77"/>
    </row>
    <row r="23097" ht="15.75" customHeight="1">
      <c r="A23097" s="79">
        <f t="shared" si="3"/>
        <v>65099</v>
      </c>
      <c r="H23097" s="77"/>
      <c r="I23097" s="77"/>
      <c r="J23097" s="77"/>
      <c r="K23097" s="77"/>
      <c r="L23097" s="77"/>
      <c r="M23097" s="77"/>
    </row>
    <row r="23098" ht="15.75" customHeight="1">
      <c r="A23098" s="79">
        <f t="shared" si="3"/>
        <v>65100</v>
      </c>
      <c r="H23098" s="77"/>
      <c r="I23098" s="77"/>
      <c r="J23098" s="77"/>
      <c r="K23098" s="77"/>
      <c r="L23098" s="77"/>
      <c r="M23098" s="77"/>
    </row>
    <row r="23099" ht="15.75" customHeight="1">
      <c r="A23099" s="79">
        <f t="shared" si="3"/>
        <v>65101</v>
      </c>
      <c r="H23099" s="77"/>
      <c r="I23099" s="77"/>
      <c r="J23099" s="77"/>
      <c r="K23099" s="77"/>
      <c r="L23099" s="77"/>
      <c r="M23099" s="77"/>
    </row>
    <row r="23100" ht="15.75" customHeight="1">
      <c r="A23100" s="79">
        <f t="shared" si="3"/>
        <v>65102</v>
      </c>
      <c r="H23100" s="77"/>
      <c r="I23100" s="77"/>
      <c r="J23100" s="77"/>
      <c r="K23100" s="77"/>
      <c r="L23100" s="77"/>
      <c r="M23100" s="77"/>
    </row>
    <row r="23101" ht="15.75" customHeight="1">
      <c r="A23101" s="79">
        <f t="shared" si="3"/>
        <v>65103</v>
      </c>
      <c r="H23101" s="77"/>
      <c r="I23101" s="77"/>
      <c r="J23101" s="77"/>
      <c r="K23101" s="77"/>
      <c r="L23101" s="77"/>
      <c r="M23101" s="77"/>
    </row>
    <row r="23102" ht="15.75" customHeight="1">
      <c r="A23102" s="79">
        <f t="shared" si="3"/>
        <v>65104</v>
      </c>
      <c r="H23102" s="77"/>
      <c r="I23102" s="77"/>
      <c r="J23102" s="77"/>
      <c r="K23102" s="77"/>
      <c r="L23102" s="77"/>
      <c r="M23102" s="77"/>
    </row>
    <row r="23103" ht="15.75" customHeight="1">
      <c r="A23103" s="79">
        <f t="shared" si="3"/>
        <v>65105</v>
      </c>
      <c r="H23103" s="77"/>
      <c r="I23103" s="77"/>
      <c r="J23103" s="77"/>
      <c r="K23103" s="77"/>
      <c r="L23103" s="77"/>
      <c r="M23103" s="77"/>
    </row>
    <row r="23104" ht="15.75" customHeight="1">
      <c r="A23104" s="79">
        <f t="shared" si="3"/>
        <v>65106</v>
      </c>
      <c r="H23104" s="77"/>
      <c r="I23104" s="77"/>
      <c r="J23104" s="77"/>
      <c r="K23104" s="77"/>
      <c r="L23104" s="77"/>
      <c r="M23104" s="77"/>
    </row>
    <row r="23105" ht="15.75" customHeight="1">
      <c r="A23105" s="79">
        <f t="shared" si="3"/>
        <v>65107</v>
      </c>
      <c r="H23105" s="77"/>
      <c r="I23105" s="77"/>
      <c r="J23105" s="77"/>
      <c r="K23105" s="77"/>
      <c r="L23105" s="77"/>
      <c r="M23105" s="77"/>
    </row>
    <row r="23106" ht="15.75" customHeight="1">
      <c r="A23106" s="79">
        <f t="shared" si="3"/>
        <v>65108</v>
      </c>
      <c r="H23106" s="77"/>
      <c r="I23106" s="77"/>
      <c r="J23106" s="77"/>
      <c r="K23106" s="77"/>
      <c r="L23106" s="77"/>
      <c r="M23106" s="77"/>
    </row>
    <row r="23107" ht="15.75" customHeight="1">
      <c r="A23107" s="79">
        <f t="shared" si="3"/>
        <v>65109</v>
      </c>
      <c r="H23107" s="77"/>
      <c r="I23107" s="77"/>
      <c r="J23107" s="77"/>
      <c r="K23107" s="77"/>
      <c r="L23107" s="77"/>
      <c r="M23107" s="77"/>
    </row>
    <row r="23108" ht="15.75" customHeight="1">
      <c r="A23108" s="79">
        <f t="shared" si="3"/>
        <v>65110</v>
      </c>
      <c r="H23108" s="77"/>
      <c r="I23108" s="77"/>
      <c r="J23108" s="77"/>
      <c r="K23108" s="77"/>
      <c r="L23108" s="77"/>
      <c r="M23108" s="77"/>
    </row>
    <row r="23109" ht="15.75" customHeight="1">
      <c r="A23109" s="79">
        <f t="shared" si="3"/>
        <v>65111</v>
      </c>
      <c r="H23109" s="77"/>
      <c r="I23109" s="77"/>
      <c r="J23109" s="77"/>
      <c r="K23109" s="77"/>
      <c r="L23109" s="77"/>
      <c r="M23109" s="77"/>
    </row>
    <row r="23110" ht="15.75" customHeight="1">
      <c r="A23110" s="79">
        <f t="shared" si="3"/>
        <v>65112</v>
      </c>
      <c r="H23110" s="77"/>
      <c r="I23110" s="77"/>
      <c r="J23110" s="77"/>
      <c r="K23110" s="77"/>
      <c r="L23110" s="77"/>
      <c r="M23110" s="77"/>
    </row>
    <row r="23111" ht="15.75" customHeight="1">
      <c r="A23111" s="79">
        <f t="shared" si="3"/>
        <v>65113</v>
      </c>
      <c r="H23111" s="77"/>
      <c r="I23111" s="77"/>
      <c r="J23111" s="77"/>
      <c r="K23111" s="77"/>
      <c r="L23111" s="77"/>
      <c r="M23111" s="77"/>
    </row>
    <row r="23112" ht="15.75" customHeight="1">
      <c r="A23112" s="79">
        <f t="shared" si="3"/>
        <v>65114</v>
      </c>
      <c r="H23112" s="77"/>
      <c r="I23112" s="77"/>
      <c r="J23112" s="77"/>
      <c r="K23112" s="77"/>
      <c r="L23112" s="77"/>
      <c r="M23112" s="77"/>
    </row>
    <row r="23113" ht="15.75" customHeight="1">
      <c r="A23113" s="79">
        <f t="shared" si="3"/>
        <v>65115</v>
      </c>
      <c r="H23113" s="77"/>
      <c r="I23113" s="77"/>
      <c r="J23113" s="77"/>
      <c r="K23113" s="77"/>
      <c r="L23113" s="77"/>
      <c r="M23113" s="77"/>
    </row>
    <row r="23114" ht="15.75" customHeight="1">
      <c r="A23114" s="79">
        <f t="shared" si="3"/>
        <v>65116</v>
      </c>
      <c r="H23114" s="77"/>
      <c r="I23114" s="77"/>
      <c r="J23114" s="77"/>
      <c r="K23114" s="77"/>
      <c r="L23114" s="77"/>
      <c r="M23114" s="77"/>
    </row>
    <row r="23115" ht="15.75" customHeight="1">
      <c r="A23115" s="79">
        <f t="shared" si="3"/>
        <v>65117</v>
      </c>
      <c r="H23115" s="77"/>
      <c r="I23115" s="77"/>
      <c r="J23115" s="77"/>
      <c r="K23115" s="77"/>
      <c r="L23115" s="77"/>
      <c r="M23115" s="77"/>
    </row>
    <row r="23116" ht="15.75" customHeight="1">
      <c r="A23116" s="79">
        <f t="shared" si="3"/>
        <v>65118</v>
      </c>
      <c r="H23116" s="77"/>
      <c r="I23116" s="77"/>
      <c r="J23116" s="77"/>
      <c r="K23116" s="77"/>
      <c r="L23116" s="77"/>
      <c r="M23116" s="77"/>
    </row>
    <row r="23117" ht="15.75" customHeight="1">
      <c r="A23117" s="79">
        <f t="shared" si="3"/>
        <v>65119</v>
      </c>
      <c r="H23117" s="77"/>
      <c r="I23117" s="77"/>
      <c r="J23117" s="77"/>
      <c r="K23117" s="77"/>
      <c r="L23117" s="77"/>
      <c r="M23117" s="77"/>
    </row>
    <row r="23118" ht="15.75" customHeight="1">
      <c r="A23118" s="79">
        <f t="shared" si="3"/>
        <v>65120</v>
      </c>
      <c r="H23118" s="77"/>
      <c r="I23118" s="77"/>
      <c r="J23118" s="77"/>
      <c r="K23118" s="77"/>
      <c r="L23118" s="77"/>
      <c r="M23118" s="77"/>
    </row>
    <row r="23119" ht="15.75" customHeight="1">
      <c r="A23119" s="79">
        <f t="shared" si="3"/>
        <v>65121</v>
      </c>
      <c r="H23119" s="77"/>
      <c r="I23119" s="77"/>
      <c r="J23119" s="77"/>
      <c r="K23119" s="77"/>
      <c r="L23119" s="77"/>
      <c r="M23119" s="77"/>
    </row>
    <row r="23120" ht="15.75" customHeight="1">
      <c r="A23120" s="79">
        <f t="shared" si="3"/>
        <v>65122</v>
      </c>
      <c r="H23120" s="77"/>
      <c r="I23120" s="77"/>
      <c r="J23120" s="77"/>
      <c r="K23120" s="77"/>
      <c r="L23120" s="77"/>
      <c r="M23120" s="77"/>
    </row>
    <row r="23121" ht="15.75" customHeight="1">
      <c r="A23121" s="79">
        <f t="shared" si="3"/>
        <v>65123</v>
      </c>
      <c r="H23121" s="77"/>
      <c r="I23121" s="77"/>
      <c r="J23121" s="77"/>
      <c r="K23121" s="77"/>
      <c r="L23121" s="77"/>
      <c r="M23121" s="77"/>
    </row>
    <row r="23122" ht="15.75" customHeight="1">
      <c r="A23122" s="79">
        <f t="shared" si="3"/>
        <v>65124</v>
      </c>
      <c r="H23122" s="77"/>
      <c r="I23122" s="77"/>
      <c r="J23122" s="77"/>
      <c r="K23122" s="77"/>
      <c r="L23122" s="77"/>
      <c r="M23122" s="77"/>
    </row>
    <row r="23123" ht="15.75" customHeight="1">
      <c r="A23123" s="79">
        <f t="shared" si="3"/>
        <v>65125</v>
      </c>
      <c r="H23123" s="77"/>
      <c r="I23123" s="77"/>
      <c r="J23123" s="77"/>
      <c r="K23123" s="77"/>
      <c r="L23123" s="77"/>
      <c r="M23123" s="77"/>
    </row>
    <row r="23124" ht="15.75" customHeight="1">
      <c r="A23124" s="79">
        <f t="shared" si="3"/>
        <v>65126</v>
      </c>
      <c r="H23124" s="77"/>
      <c r="I23124" s="77"/>
      <c r="J23124" s="77"/>
      <c r="K23124" s="77"/>
      <c r="L23124" s="77"/>
      <c r="M23124" s="77"/>
    </row>
    <row r="23125" ht="15.75" customHeight="1">
      <c r="A23125" s="79">
        <f t="shared" si="3"/>
        <v>65127</v>
      </c>
      <c r="H23125" s="77"/>
      <c r="I23125" s="77"/>
      <c r="J23125" s="77"/>
      <c r="K23125" s="77"/>
      <c r="L23125" s="77"/>
      <c r="M23125" s="77"/>
    </row>
    <row r="23126" ht="15.75" customHeight="1">
      <c r="A23126" s="79">
        <f t="shared" si="3"/>
        <v>65128</v>
      </c>
      <c r="H23126" s="77"/>
      <c r="I23126" s="77"/>
      <c r="J23126" s="77"/>
      <c r="K23126" s="77"/>
      <c r="L23126" s="77"/>
      <c r="M23126" s="77"/>
    </row>
    <row r="23127" ht="15.75" customHeight="1">
      <c r="A23127" s="79">
        <f t="shared" si="3"/>
        <v>65129</v>
      </c>
      <c r="H23127" s="77"/>
      <c r="I23127" s="77"/>
      <c r="J23127" s="77"/>
      <c r="K23127" s="77"/>
      <c r="L23127" s="77"/>
      <c r="M23127" s="77"/>
    </row>
    <row r="23128" ht="15.75" customHeight="1">
      <c r="A23128" s="79">
        <f t="shared" si="3"/>
        <v>65130</v>
      </c>
      <c r="H23128" s="77"/>
      <c r="I23128" s="77"/>
      <c r="J23128" s="77"/>
      <c r="K23128" s="77"/>
      <c r="L23128" s="77"/>
      <c r="M23128" s="77"/>
    </row>
    <row r="23129" ht="15.75" customHeight="1">
      <c r="A23129" s="79">
        <f t="shared" si="3"/>
        <v>65131</v>
      </c>
      <c r="H23129" s="77"/>
      <c r="I23129" s="77"/>
      <c r="J23129" s="77"/>
      <c r="K23129" s="77"/>
      <c r="L23129" s="77"/>
      <c r="M23129" s="77"/>
    </row>
    <row r="23130" ht="15.75" customHeight="1">
      <c r="A23130" s="79">
        <f t="shared" si="3"/>
        <v>65132</v>
      </c>
      <c r="H23130" s="77"/>
      <c r="I23130" s="77"/>
      <c r="J23130" s="77"/>
      <c r="K23130" s="77"/>
      <c r="L23130" s="77"/>
      <c r="M23130" s="77"/>
    </row>
    <row r="23131" ht="15.75" customHeight="1">
      <c r="A23131" s="79">
        <f t="shared" si="3"/>
        <v>65133</v>
      </c>
      <c r="H23131" s="77"/>
      <c r="I23131" s="77"/>
      <c r="J23131" s="77"/>
      <c r="K23131" s="77"/>
      <c r="L23131" s="77"/>
      <c r="M23131" s="77"/>
    </row>
    <row r="23132" ht="15.75" customHeight="1">
      <c r="A23132" s="79">
        <f t="shared" si="3"/>
        <v>65134</v>
      </c>
      <c r="H23132" s="77"/>
      <c r="I23132" s="77"/>
      <c r="J23132" s="77"/>
      <c r="K23132" s="77"/>
      <c r="L23132" s="77"/>
      <c r="M23132" s="77"/>
    </row>
    <row r="23133" ht="15.75" customHeight="1">
      <c r="A23133" s="79">
        <f t="shared" si="3"/>
        <v>65135</v>
      </c>
      <c r="H23133" s="77"/>
      <c r="I23133" s="77"/>
      <c r="J23133" s="77"/>
      <c r="K23133" s="77"/>
      <c r="L23133" s="77"/>
      <c r="M23133" s="77"/>
    </row>
    <row r="23134" ht="15.75" customHeight="1">
      <c r="A23134" s="79">
        <f t="shared" si="3"/>
        <v>65136</v>
      </c>
      <c r="H23134" s="77"/>
      <c r="I23134" s="77"/>
      <c r="J23134" s="77"/>
      <c r="K23134" s="77"/>
      <c r="L23134" s="77"/>
      <c r="M23134" s="77"/>
    </row>
    <row r="23135" ht="15.75" customHeight="1">
      <c r="A23135" s="79">
        <f t="shared" si="3"/>
        <v>65137</v>
      </c>
      <c r="H23135" s="77"/>
      <c r="I23135" s="77"/>
      <c r="J23135" s="77"/>
      <c r="K23135" s="77"/>
      <c r="L23135" s="77"/>
      <c r="M23135" s="77"/>
    </row>
    <row r="23136" ht="15.75" customHeight="1">
      <c r="A23136" s="79">
        <f t="shared" si="3"/>
        <v>65138</v>
      </c>
      <c r="H23136" s="77"/>
      <c r="I23136" s="77"/>
      <c r="J23136" s="77"/>
      <c r="K23136" s="77"/>
      <c r="L23136" s="77"/>
      <c r="M23136" s="77"/>
    </row>
    <row r="23137" ht="15.75" customHeight="1">
      <c r="A23137" s="79">
        <f t="shared" si="3"/>
        <v>65139</v>
      </c>
      <c r="H23137" s="77"/>
      <c r="I23137" s="77"/>
      <c r="J23137" s="77"/>
      <c r="K23137" s="77"/>
      <c r="L23137" s="77"/>
      <c r="M23137" s="77"/>
    </row>
    <row r="23138" ht="15.75" customHeight="1">
      <c r="A23138" s="79">
        <f t="shared" si="3"/>
        <v>65140</v>
      </c>
      <c r="H23138" s="77"/>
      <c r="I23138" s="77"/>
      <c r="J23138" s="77"/>
      <c r="K23138" s="77"/>
      <c r="L23138" s="77"/>
      <c r="M23138" s="77"/>
    </row>
    <row r="23139" ht="15.75" customHeight="1">
      <c r="A23139" s="79">
        <f t="shared" si="3"/>
        <v>65141</v>
      </c>
      <c r="H23139" s="77"/>
      <c r="I23139" s="77"/>
      <c r="J23139" s="77"/>
      <c r="K23139" s="77"/>
      <c r="L23139" s="77"/>
      <c r="M23139" s="77"/>
    </row>
    <row r="23140" ht="15.75" customHeight="1">
      <c r="A23140" s="79">
        <f t="shared" si="3"/>
        <v>65142</v>
      </c>
      <c r="H23140" s="77"/>
      <c r="I23140" s="77"/>
      <c r="J23140" s="77"/>
      <c r="K23140" s="77"/>
      <c r="L23140" s="77"/>
      <c r="M23140" s="77"/>
    </row>
    <row r="23141" ht="15.75" customHeight="1">
      <c r="A23141" s="79">
        <f t="shared" si="3"/>
        <v>65143</v>
      </c>
      <c r="H23141" s="77"/>
      <c r="I23141" s="77"/>
      <c r="J23141" s="77"/>
      <c r="K23141" s="77"/>
      <c r="L23141" s="77"/>
      <c r="M23141" s="77"/>
    </row>
    <row r="23142" ht="15.75" customHeight="1">
      <c r="A23142" s="79">
        <f t="shared" si="3"/>
        <v>65144</v>
      </c>
      <c r="H23142" s="77"/>
      <c r="I23142" s="77"/>
      <c r="J23142" s="77"/>
      <c r="K23142" s="77"/>
      <c r="L23142" s="77"/>
      <c r="M23142" s="77"/>
    </row>
    <row r="23143" ht="15.75" customHeight="1">
      <c r="A23143" s="79">
        <f t="shared" si="3"/>
        <v>65145</v>
      </c>
      <c r="H23143" s="77"/>
      <c r="I23143" s="77"/>
      <c r="J23143" s="77"/>
      <c r="K23143" s="77"/>
      <c r="L23143" s="77"/>
      <c r="M23143" s="77"/>
    </row>
    <row r="23144" ht="15.75" customHeight="1">
      <c r="A23144" s="79">
        <f t="shared" si="3"/>
        <v>65146</v>
      </c>
      <c r="H23144" s="77"/>
      <c r="I23144" s="77"/>
      <c r="J23144" s="77"/>
      <c r="K23144" s="77"/>
      <c r="L23144" s="77"/>
      <c r="M23144" s="77"/>
    </row>
    <row r="23145" ht="15.75" customHeight="1">
      <c r="A23145" s="79">
        <f t="shared" si="3"/>
        <v>65147</v>
      </c>
      <c r="H23145" s="77"/>
      <c r="I23145" s="77"/>
      <c r="J23145" s="77"/>
      <c r="K23145" s="77"/>
      <c r="L23145" s="77"/>
      <c r="M23145" s="77"/>
    </row>
    <row r="23146" ht="15.75" customHeight="1">
      <c r="A23146" s="79">
        <f t="shared" si="3"/>
        <v>65148</v>
      </c>
      <c r="H23146" s="77"/>
      <c r="I23146" s="77"/>
      <c r="J23146" s="77"/>
      <c r="K23146" s="77"/>
      <c r="L23146" s="77"/>
      <c r="M23146" s="77"/>
    </row>
    <row r="23147" ht="15.75" customHeight="1">
      <c r="A23147" s="79">
        <f t="shared" si="3"/>
        <v>65149</v>
      </c>
      <c r="H23147" s="77"/>
      <c r="I23147" s="77"/>
      <c r="J23147" s="77"/>
      <c r="K23147" s="77"/>
      <c r="L23147" s="77"/>
      <c r="M23147" s="77"/>
    </row>
    <row r="23148" ht="15.75" customHeight="1">
      <c r="A23148" s="79">
        <f t="shared" si="3"/>
        <v>65150</v>
      </c>
      <c r="H23148" s="77"/>
      <c r="I23148" s="77"/>
      <c r="J23148" s="77"/>
      <c r="K23148" s="77"/>
      <c r="L23148" s="77"/>
      <c r="M23148" s="77"/>
    </row>
    <row r="23149" ht="15.75" customHeight="1">
      <c r="A23149" s="79">
        <f t="shared" si="3"/>
        <v>65151</v>
      </c>
      <c r="H23149" s="77"/>
      <c r="I23149" s="77"/>
      <c r="J23149" s="77"/>
      <c r="K23149" s="77"/>
      <c r="L23149" s="77"/>
      <c r="M23149" s="77"/>
    </row>
    <row r="23150" ht="15.75" customHeight="1">
      <c r="A23150" s="79">
        <f t="shared" si="3"/>
        <v>65152</v>
      </c>
      <c r="H23150" s="77"/>
      <c r="I23150" s="77"/>
      <c r="J23150" s="77"/>
      <c r="K23150" s="77"/>
      <c r="L23150" s="77"/>
      <c r="M23150" s="77"/>
    </row>
    <row r="23151" ht="15.75" customHeight="1">
      <c r="A23151" s="79">
        <f t="shared" si="3"/>
        <v>65153</v>
      </c>
      <c r="H23151" s="77"/>
      <c r="I23151" s="77"/>
      <c r="J23151" s="77"/>
      <c r="K23151" s="77"/>
      <c r="L23151" s="77"/>
      <c r="M23151" s="77"/>
    </row>
    <row r="23152" ht="15.75" customHeight="1">
      <c r="A23152" s="79">
        <f t="shared" si="3"/>
        <v>65154</v>
      </c>
      <c r="H23152" s="77"/>
      <c r="I23152" s="77"/>
      <c r="J23152" s="77"/>
      <c r="K23152" s="77"/>
      <c r="L23152" s="77"/>
      <c r="M23152" s="77"/>
    </row>
    <row r="23153" ht="15.75" customHeight="1">
      <c r="A23153" s="79">
        <f t="shared" si="3"/>
        <v>65155</v>
      </c>
      <c r="H23153" s="77"/>
      <c r="I23153" s="77"/>
      <c r="J23153" s="77"/>
      <c r="K23153" s="77"/>
      <c r="L23153" s="77"/>
      <c r="M23153" s="77"/>
    </row>
    <row r="23154" ht="15.75" customHeight="1">
      <c r="A23154" s="79">
        <f t="shared" si="3"/>
        <v>65156</v>
      </c>
      <c r="H23154" s="77"/>
      <c r="I23154" s="77"/>
      <c r="J23154" s="77"/>
      <c r="K23154" s="77"/>
      <c r="L23154" s="77"/>
      <c r="M23154" s="77"/>
    </row>
    <row r="23155" ht="15.75" customHeight="1">
      <c r="A23155" s="79">
        <f t="shared" si="3"/>
        <v>65157</v>
      </c>
      <c r="H23155" s="77"/>
      <c r="I23155" s="77"/>
      <c r="J23155" s="77"/>
      <c r="K23155" s="77"/>
      <c r="L23155" s="77"/>
      <c r="M23155" s="77"/>
    </row>
    <row r="23156" ht="15.75" customHeight="1">
      <c r="A23156" s="79">
        <f t="shared" si="3"/>
        <v>65158</v>
      </c>
      <c r="H23156" s="77"/>
      <c r="I23156" s="77"/>
      <c r="J23156" s="77"/>
      <c r="K23156" s="77"/>
      <c r="L23156" s="77"/>
      <c r="M23156" s="77"/>
    </row>
    <row r="23157" ht="15.75" customHeight="1">
      <c r="A23157" s="79">
        <f t="shared" si="3"/>
        <v>65159</v>
      </c>
      <c r="H23157" s="77"/>
      <c r="I23157" s="77"/>
      <c r="J23157" s="77"/>
      <c r="K23157" s="77"/>
      <c r="L23157" s="77"/>
      <c r="M23157" s="77"/>
    </row>
    <row r="23158" ht="15.75" customHeight="1">
      <c r="A23158" s="79">
        <f t="shared" si="3"/>
        <v>65160</v>
      </c>
      <c r="H23158" s="77"/>
      <c r="I23158" s="77"/>
      <c r="J23158" s="77"/>
      <c r="K23158" s="77"/>
      <c r="L23158" s="77"/>
      <c r="M23158" s="77"/>
    </row>
    <row r="23159" ht="15.75" customHeight="1">
      <c r="A23159" s="79">
        <f t="shared" si="3"/>
        <v>65161</v>
      </c>
      <c r="H23159" s="77"/>
      <c r="I23159" s="77"/>
      <c r="J23159" s="77"/>
      <c r="K23159" s="77"/>
      <c r="L23159" s="77"/>
      <c r="M23159" s="77"/>
    </row>
    <row r="23160" ht="15.75" customHeight="1">
      <c r="A23160" s="79">
        <f t="shared" si="3"/>
        <v>65162</v>
      </c>
      <c r="H23160" s="77"/>
      <c r="I23160" s="77"/>
      <c r="J23160" s="77"/>
      <c r="K23160" s="77"/>
      <c r="L23160" s="77"/>
      <c r="M23160" s="77"/>
    </row>
    <row r="23161" ht="15.75" customHeight="1">
      <c r="A23161" s="79">
        <f t="shared" si="3"/>
        <v>65163</v>
      </c>
      <c r="H23161" s="77"/>
      <c r="I23161" s="77"/>
      <c r="J23161" s="77"/>
      <c r="K23161" s="77"/>
      <c r="L23161" s="77"/>
      <c r="M23161" s="77"/>
    </row>
    <row r="23162" ht="15.75" customHeight="1">
      <c r="A23162" s="79">
        <f t="shared" si="3"/>
        <v>65164</v>
      </c>
      <c r="H23162" s="77"/>
      <c r="I23162" s="77"/>
      <c r="J23162" s="77"/>
      <c r="K23162" s="77"/>
      <c r="L23162" s="77"/>
      <c r="M23162" s="77"/>
    </row>
    <row r="23163" ht="15.75" customHeight="1">
      <c r="A23163" s="79">
        <f t="shared" si="3"/>
        <v>65165</v>
      </c>
      <c r="H23163" s="77"/>
      <c r="I23163" s="77"/>
      <c r="J23163" s="77"/>
      <c r="K23163" s="77"/>
      <c r="L23163" s="77"/>
      <c r="M23163" s="77"/>
    </row>
    <row r="23164" ht="15.75" customHeight="1">
      <c r="A23164" s="79">
        <f t="shared" si="3"/>
        <v>65166</v>
      </c>
      <c r="H23164" s="77"/>
      <c r="I23164" s="77"/>
      <c r="J23164" s="77"/>
      <c r="K23164" s="77"/>
      <c r="L23164" s="77"/>
      <c r="M23164" s="77"/>
    </row>
    <row r="23165" ht="15.75" customHeight="1">
      <c r="A23165" s="79">
        <f t="shared" si="3"/>
        <v>65167</v>
      </c>
      <c r="H23165" s="77"/>
      <c r="I23165" s="77"/>
      <c r="J23165" s="77"/>
      <c r="K23165" s="77"/>
      <c r="L23165" s="77"/>
      <c r="M23165" s="77"/>
    </row>
    <row r="23166" ht="15.75" customHeight="1">
      <c r="A23166" s="79">
        <f t="shared" si="3"/>
        <v>65168</v>
      </c>
      <c r="H23166" s="77"/>
      <c r="I23166" s="77"/>
      <c r="J23166" s="77"/>
      <c r="K23166" s="77"/>
      <c r="L23166" s="77"/>
      <c r="M23166" s="77"/>
    </row>
    <row r="23167" ht="15.75" customHeight="1">
      <c r="A23167" s="79">
        <f t="shared" si="3"/>
        <v>65169</v>
      </c>
      <c r="H23167" s="77"/>
      <c r="I23167" s="77"/>
      <c r="J23167" s="77"/>
      <c r="K23167" s="77"/>
      <c r="L23167" s="77"/>
      <c r="M23167" s="77"/>
    </row>
    <row r="23168" ht="15.75" customHeight="1">
      <c r="A23168" s="79">
        <f t="shared" si="3"/>
        <v>65170</v>
      </c>
      <c r="H23168" s="77"/>
      <c r="I23168" s="77"/>
      <c r="J23168" s="77"/>
      <c r="K23168" s="77"/>
      <c r="L23168" s="77"/>
      <c r="M23168" s="77"/>
    </row>
    <row r="23169" ht="15.75" customHeight="1">
      <c r="A23169" s="79">
        <f t="shared" si="3"/>
        <v>65171</v>
      </c>
      <c r="H23169" s="77"/>
      <c r="I23169" s="77"/>
      <c r="J23169" s="77"/>
      <c r="K23169" s="77"/>
      <c r="L23169" s="77"/>
      <c r="M23169" s="77"/>
    </row>
    <row r="23170" ht="15.75" customHeight="1">
      <c r="A23170" s="79">
        <f t="shared" si="3"/>
        <v>65172</v>
      </c>
      <c r="H23170" s="77"/>
      <c r="I23170" s="77"/>
      <c r="J23170" s="77"/>
      <c r="K23170" s="77"/>
      <c r="L23170" s="77"/>
      <c r="M23170" s="77"/>
    </row>
    <row r="23171" ht="15.75" customHeight="1">
      <c r="A23171" s="79">
        <f t="shared" si="3"/>
        <v>65173</v>
      </c>
      <c r="H23171" s="77"/>
      <c r="I23171" s="77"/>
      <c r="J23171" s="77"/>
      <c r="K23171" s="77"/>
      <c r="L23171" s="77"/>
      <c r="M23171" s="77"/>
    </row>
    <row r="23172" ht="15.75" customHeight="1">
      <c r="A23172" s="79">
        <f t="shared" si="3"/>
        <v>65174</v>
      </c>
      <c r="H23172" s="77"/>
      <c r="I23172" s="77"/>
      <c r="J23172" s="77"/>
      <c r="K23172" s="77"/>
      <c r="L23172" s="77"/>
      <c r="M23172" s="77"/>
    </row>
    <row r="23173" ht="15.75" customHeight="1">
      <c r="A23173" s="79">
        <f t="shared" si="3"/>
        <v>65175</v>
      </c>
      <c r="H23173" s="77"/>
      <c r="I23173" s="77"/>
      <c r="J23173" s="77"/>
      <c r="K23173" s="77"/>
      <c r="L23173" s="77"/>
      <c r="M23173" s="77"/>
    </row>
    <row r="23174" ht="15.75" customHeight="1">
      <c r="A23174" s="79">
        <f t="shared" si="3"/>
        <v>65176</v>
      </c>
      <c r="H23174" s="77"/>
      <c r="I23174" s="77"/>
      <c r="J23174" s="77"/>
      <c r="K23174" s="77"/>
      <c r="L23174" s="77"/>
      <c r="M23174" s="77"/>
    </row>
    <row r="23175" ht="15.75" customHeight="1">
      <c r="A23175" s="79">
        <f t="shared" si="3"/>
        <v>65177</v>
      </c>
      <c r="H23175" s="77"/>
      <c r="I23175" s="77"/>
      <c r="J23175" s="77"/>
      <c r="K23175" s="77"/>
      <c r="L23175" s="77"/>
      <c r="M23175" s="77"/>
    </row>
    <row r="23176" ht="15.75" customHeight="1">
      <c r="A23176" s="79">
        <f t="shared" si="3"/>
        <v>65178</v>
      </c>
      <c r="H23176" s="77"/>
      <c r="I23176" s="77"/>
      <c r="J23176" s="77"/>
      <c r="K23176" s="77"/>
      <c r="L23176" s="77"/>
      <c r="M23176" s="77"/>
    </row>
    <row r="23177" ht="15.75" customHeight="1">
      <c r="A23177" s="79">
        <f t="shared" si="3"/>
        <v>65179</v>
      </c>
      <c r="H23177" s="77"/>
      <c r="I23177" s="77"/>
      <c r="J23177" s="77"/>
      <c r="K23177" s="77"/>
      <c r="L23177" s="77"/>
      <c r="M23177" s="77"/>
    </row>
    <row r="23178" ht="15.75" customHeight="1">
      <c r="A23178" s="79">
        <f t="shared" si="3"/>
        <v>65180</v>
      </c>
      <c r="H23178" s="77"/>
      <c r="I23178" s="77"/>
      <c r="J23178" s="77"/>
      <c r="K23178" s="77"/>
      <c r="L23178" s="77"/>
      <c r="M23178" s="77"/>
    </row>
    <row r="23179" ht="15.75" customHeight="1">
      <c r="A23179" s="79">
        <f t="shared" si="3"/>
        <v>65181</v>
      </c>
      <c r="H23179" s="77"/>
      <c r="I23179" s="77"/>
      <c r="J23179" s="77"/>
      <c r="K23179" s="77"/>
      <c r="L23179" s="77"/>
      <c r="M23179" s="77"/>
    </row>
    <row r="23180" ht="15.75" customHeight="1">
      <c r="A23180" s="79">
        <f t="shared" si="3"/>
        <v>65182</v>
      </c>
      <c r="H23180" s="77"/>
      <c r="I23180" s="77"/>
      <c r="J23180" s="77"/>
      <c r="K23180" s="77"/>
      <c r="L23180" s="77"/>
      <c r="M23180" s="77"/>
    </row>
    <row r="23181" ht="15.75" customHeight="1">
      <c r="A23181" s="79">
        <f t="shared" si="3"/>
        <v>65183</v>
      </c>
      <c r="H23181" s="77"/>
      <c r="I23181" s="77"/>
      <c r="J23181" s="77"/>
      <c r="K23181" s="77"/>
      <c r="L23181" s="77"/>
      <c r="M23181" s="77"/>
    </row>
    <row r="23182" ht="15.75" customHeight="1">
      <c r="A23182" s="79">
        <f t="shared" si="3"/>
        <v>65184</v>
      </c>
      <c r="H23182" s="77"/>
      <c r="I23182" s="77"/>
      <c r="J23182" s="77"/>
      <c r="K23182" s="77"/>
      <c r="L23182" s="77"/>
      <c r="M23182" s="77"/>
    </row>
    <row r="23183" ht="15.75" customHeight="1">
      <c r="A23183" s="79">
        <f t="shared" si="3"/>
        <v>65185</v>
      </c>
      <c r="H23183" s="77"/>
      <c r="I23183" s="77"/>
      <c r="J23183" s="77"/>
      <c r="K23183" s="77"/>
      <c r="L23183" s="77"/>
      <c r="M23183" s="77"/>
    </row>
    <row r="23184" ht="15.75" customHeight="1">
      <c r="A23184" s="79">
        <f t="shared" si="3"/>
        <v>65186</v>
      </c>
      <c r="H23184" s="77"/>
      <c r="I23184" s="77"/>
      <c r="J23184" s="77"/>
      <c r="K23184" s="77"/>
      <c r="L23184" s="77"/>
      <c r="M23184" s="77"/>
    </row>
    <row r="23185" ht="15.75" customHeight="1">
      <c r="A23185" s="79">
        <f t="shared" si="3"/>
        <v>65187</v>
      </c>
      <c r="H23185" s="77"/>
      <c r="I23185" s="77"/>
      <c r="J23185" s="77"/>
      <c r="K23185" s="77"/>
      <c r="L23185" s="77"/>
      <c r="M23185" s="77"/>
    </row>
    <row r="23186" ht="15.75" customHeight="1">
      <c r="A23186" s="79">
        <f t="shared" si="3"/>
        <v>65188</v>
      </c>
      <c r="H23186" s="77"/>
      <c r="I23186" s="77"/>
      <c r="J23186" s="77"/>
      <c r="K23186" s="77"/>
      <c r="L23186" s="77"/>
      <c r="M23186" s="77"/>
    </row>
    <row r="23187" ht="15.75" customHeight="1">
      <c r="A23187" s="79">
        <f t="shared" si="3"/>
        <v>65189</v>
      </c>
      <c r="H23187" s="77"/>
      <c r="I23187" s="77"/>
      <c r="J23187" s="77"/>
      <c r="K23187" s="77"/>
      <c r="L23187" s="77"/>
      <c r="M23187" s="77"/>
    </row>
    <row r="23188" ht="15.75" customHeight="1">
      <c r="A23188" s="79">
        <f t="shared" si="3"/>
        <v>65190</v>
      </c>
      <c r="H23188" s="77"/>
      <c r="I23188" s="77"/>
      <c r="J23188" s="77"/>
      <c r="K23188" s="77"/>
      <c r="L23188" s="77"/>
      <c r="M23188" s="77"/>
    </row>
    <row r="23189" ht="15.75" customHeight="1">
      <c r="A23189" s="79">
        <f t="shared" si="3"/>
        <v>65191</v>
      </c>
      <c r="H23189" s="77"/>
      <c r="I23189" s="77"/>
      <c r="J23189" s="77"/>
      <c r="K23189" s="77"/>
      <c r="L23189" s="77"/>
      <c r="M23189" s="77"/>
    </row>
    <row r="23190" ht="15.75" customHeight="1">
      <c r="A23190" s="79">
        <f t="shared" si="3"/>
        <v>65192</v>
      </c>
      <c r="H23190" s="77"/>
      <c r="I23190" s="77"/>
      <c r="J23190" s="77"/>
      <c r="K23190" s="77"/>
      <c r="L23190" s="77"/>
      <c r="M23190" s="77"/>
    </row>
    <row r="23191" ht="15.75" customHeight="1">
      <c r="A23191" s="79">
        <f t="shared" si="3"/>
        <v>65193</v>
      </c>
      <c r="H23191" s="77"/>
      <c r="I23191" s="77"/>
      <c r="J23191" s="77"/>
      <c r="K23191" s="77"/>
      <c r="L23191" s="77"/>
      <c r="M23191" s="77"/>
    </row>
    <row r="23192" ht="15.75" customHeight="1">
      <c r="A23192" s="79">
        <f t="shared" si="3"/>
        <v>65194</v>
      </c>
      <c r="H23192" s="77"/>
      <c r="I23192" s="77"/>
      <c r="J23192" s="77"/>
      <c r="K23192" s="77"/>
      <c r="L23192" s="77"/>
      <c r="M23192" s="77"/>
    </row>
    <row r="23193" ht="15.75" customHeight="1">
      <c r="A23193" s="79">
        <f t="shared" si="3"/>
        <v>65195</v>
      </c>
      <c r="H23193" s="77"/>
      <c r="I23193" s="77"/>
      <c r="J23193" s="77"/>
      <c r="K23193" s="77"/>
      <c r="L23193" s="77"/>
      <c r="M23193" s="77"/>
    </row>
    <row r="23194" ht="15.75" customHeight="1">
      <c r="A23194" s="79">
        <f t="shared" si="3"/>
        <v>65196</v>
      </c>
      <c r="H23194" s="77"/>
      <c r="I23194" s="77"/>
      <c r="J23194" s="77"/>
      <c r="K23194" s="77"/>
      <c r="L23194" s="77"/>
      <c r="M23194" s="77"/>
    </row>
    <row r="23195" ht="15.75" customHeight="1">
      <c r="A23195" s="79">
        <f t="shared" si="3"/>
        <v>65197</v>
      </c>
      <c r="H23195" s="77"/>
      <c r="I23195" s="77"/>
      <c r="J23195" s="77"/>
      <c r="K23195" s="77"/>
      <c r="L23195" s="77"/>
      <c r="M23195" s="77"/>
    </row>
    <row r="23196" ht="15.75" customHeight="1">
      <c r="A23196" s="79">
        <f t="shared" si="3"/>
        <v>65198</v>
      </c>
      <c r="H23196" s="77"/>
      <c r="I23196" s="77"/>
      <c r="J23196" s="77"/>
      <c r="K23196" s="77"/>
      <c r="L23196" s="77"/>
      <c r="M23196" s="77"/>
    </row>
    <row r="23197" ht="15.75" customHeight="1">
      <c r="A23197" s="79">
        <f t="shared" si="3"/>
        <v>65199</v>
      </c>
      <c r="H23197" s="77"/>
      <c r="I23197" s="77"/>
      <c r="J23197" s="77"/>
      <c r="K23197" s="77"/>
      <c r="L23197" s="77"/>
      <c r="M23197" s="77"/>
    </row>
    <row r="23198" ht="15.75" customHeight="1">
      <c r="A23198" s="79">
        <f t="shared" si="3"/>
        <v>65200</v>
      </c>
      <c r="H23198" s="77"/>
      <c r="I23198" s="77"/>
      <c r="J23198" s="77"/>
      <c r="K23198" s="77"/>
      <c r="L23198" s="77"/>
      <c r="M23198" s="77"/>
    </row>
    <row r="23199" ht="15.75" customHeight="1">
      <c r="A23199" s="79">
        <f t="shared" si="3"/>
        <v>65201</v>
      </c>
      <c r="H23199" s="77"/>
      <c r="I23199" s="77"/>
      <c r="J23199" s="77"/>
      <c r="K23199" s="77"/>
      <c r="L23199" s="77"/>
      <c r="M23199" s="77"/>
    </row>
    <row r="23200" ht="15.75" customHeight="1">
      <c r="A23200" s="79">
        <f t="shared" si="3"/>
        <v>65202</v>
      </c>
      <c r="H23200" s="77"/>
      <c r="I23200" s="77"/>
      <c r="J23200" s="77"/>
      <c r="K23200" s="77"/>
      <c r="L23200" s="77"/>
      <c r="M23200" s="77"/>
    </row>
    <row r="23201" ht="15.75" customHeight="1">
      <c r="A23201" s="79">
        <f t="shared" si="3"/>
        <v>65203</v>
      </c>
      <c r="H23201" s="77"/>
      <c r="I23201" s="77"/>
      <c r="J23201" s="77"/>
      <c r="K23201" s="77"/>
      <c r="L23201" s="77"/>
      <c r="M23201" s="77"/>
    </row>
    <row r="23202" ht="15.75" customHeight="1">
      <c r="A23202" s="79">
        <f t="shared" si="3"/>
        <v>65204</v>
      </c>
      <c r="H23202" s="77"/>
      <c r="I23202" s="77"/>
      <c r="J23202" s="77"/>
      <c r="K23202" s="77"/>
      <c r="L23202" s="77"/>
      <c r="M23202" s="77"/>
    </row>
    <row r="23203" ht="15.75" customHeight="1">
      <c r="A23203" s="79">
        <f t="shared" si="3"/>
        <v>65205</v>
      </c>
      <c r="H23203" s="77"/>
      <c r="I23203" s="77"/>
      <c r="J23203" s="77"/>
      <c r="K23203" s="77"/>
      <c r="L23203" s="77"/>
      <c r="M23203" s="77"/>
    </row>
    <row r="23204" ht="15.75" customHeight="1">
      <c r="A23204" s="79">
        <f t="shared" si="3"/>
        <v>65206</v>
      </c>
      <c r="H23204" s="77"/>
      <c r="I23204" s="77"/>
      <c r="J23204" s="77"/>
      <c r="K23204" s="77"/>
      <c r="L23204" s="77"/>
      <c r="M23204" s="77"/>
    </row>
    <row r="23205" ht="15.75" customHeight="1">
      <c r="A23205" s="79">
        <f t="shared" si="3"/>
        <v>65207</v>
      </c>
      <c r="H23205" s="77"/>
      <c r="I23205" s="77"/>
      <c r="J23205" s="77"/>
      <c r="K23205" s="77"/>
      <c r="L23205" s="77"/>
      <c r="M23205" s="77"/>
    </row>
    <row r="23206" ht="15.75" customHeight="1">
      <c r="A23206" s="79">
        <f t="shared" si="3"/>
        <v>65208</v>
      </c>
      <c r="H23206" s="77"/>
      <c r="I23206" s="77"/>
      <c r="J23206" s="77"/>
      <c r="K23206" s="77"/>
      <c r="L23206" s="77"/>
      <c r="M23206" s="77"/>
    </row>
    <row r="23207" ht="15.75" customHeight="1">
      <c r="A23207" s="79">
        <f t="shared" si="3"/>
        <v>65209</v>
      </c>
      <c r="H23207" s="77"/>
      <c r="I23207" s="77"/>
      <c r="J23207" s="77"/>
      <c r="K23207" s="77"/>
      <c r="L23207" s="77"/>
      <c r="M23207" s="77"/>
    </row>
    <row r="23208" ht="15.75" customHeight="1">
      <c r="A23208" s="79">
        <f t="shared" si="3"/>
        <v>65210</v>
      </c>
      <c r="H23208" s="77"/>
      <c r="I23208" s="77"/>
      <c r="J23208" s="77"/>
      <c r="K23208" s="77"/>
      <c r="L23208" s="77"/>
      <c r="M23208" s="77"/>
    </row>
    <row r="23209" ht="15.75" customHeight="1">
      <c r="A23209" s="79">
        <f t="shared" si="3"/>
        <v>65211</v>
      </c>
      <c r="H23209" s="77"/>
      <c r="I23209" s="77"/>
      <c r="J23209" s="77"/>
      <c r="K23209" s="77"/>
      <c r="L23209" s="77"/>
      <c r="M23209" s="77"/>
    </row>
    <row r="23210" ht="15.75" customHeight="1">
      <c r="A23210" s="79">
        <f t="shared" si="3"/>
        <v>65212</v>
      </c>
      <c r="H23210" s="77"/>
      <c r="I23210" s="77"/>
      <c r="J23210" s="77"/>
      <c r="K23210" s="77"/>
      <c r="L23210" s="77"/>
      <c r="M23210" s="77"/>
    </row>
    <row r="23211" ht="15.75" customHeight="1">
      <c r="A23211" s="79">
        <f t="shared" si="3"/>
        <v>65213</v>
      </c>
      <c r="H23211" s="77"/>
      <c r="I23211" s="77"/>
      <c r="J23211" s="77"/>
      <c r="K23211" s="77"/>
      <c r="L23211" s="77"/>
      <c r="M23211" s="77"/>
    </row>
    <row r="23212" ht="15.75" customHeight="1">
      <c r="A23212" s="79">
        <f t="shared" si="3"/>
        <v>65214</v>
      </c>
      <c r="H23212" s="77"/>
      <c r="I23212" s="77"/>
      <c r="J23212" s="77"/>
      <c r="K23212" s="77"/>
      <c r="L23212" s="77"/>
      <c r="M23212" s="77"/>
    </row>
    <row r="23213" ht="15.75" customHeight="1">
      <c r="A23213" s="79">
        <f t="shared" si="3"/>
        <v>65215</v>
      </c>
      <c r="H23213" s="77"/>
      <c r="I23213" s="77"/>
      <c r="J23213" s="77"/>
      <c r="K23213" s="77"/>
      <c r="L23213" s="77"/>
      <c r="M23213" s="77"/>
    </row>
    <row r="23214" ht="15.75" customHeight="1">
      <c r="A23214" s="79">
        <f t="shared" si="3"/>
        <v>65216</v>
      </c>
      <c r="H23214" s="77"/>
      <c r="I23214" s="77"/>
      <c r="J23214" s="77"/>
      <c r="K23214" s="77"/>
      <c r="L23214" s="77"/>
      <c r="M23214" s="77"/>
    </row>
    <row r="23215" ht="15.75" customHeight="1">
      <c r="A23215" s="79">
        <f t="shared" si="3"/>
        <v>65217</v>
      </c>
      <c r="H23215" s="77"/>
      <c r="I23215" s="77"/>
      <c r="J23215" s="77"/>
      <c r="K23215" s="77"/>
      <c r="L23215" s="77"/>
      <c r="M23215" s="77"/>
    </row>
    <row r="23216" ht="15.75" customHeight="1">
      <c r="A23216" s="79">
        <f t="shared" si="3"/>
        <v>65218</v>
      </c>
      <c r="H23216" s="77"/>
      <c r="I23216" s="77"/>
      <c r="J23216" s="77"/>
      <c r="K23216" s="77"/>
      <c r="L23216" s="77"/>
      <c r="M23216" s="77"/>
    </row>
    <row r="23217" ht="15.75" customHeight="1">
      <c r="A23217" s="79">
        <f t="shared" si="3"/>
        <v>65219</v>
      </c>
      <c r="H23217" s="77"/>
      <c r="I23217" s="77"/>
      <c r="J23217" s="77"/>
      <c r="K23217" s="77"/>
      <c r="L23217" s="77"/>
      <c r="M23217" s="77"/>
    </row>
    <row r="23218" ht="15.75" customHeight="1">
      <c r="A23218" s="79">
        <f t="shared" si="3"/>
        <v>65220</v>
      </c>
      <c r="H23218" s="77"/>
      <c r="I23218" s="77"/>
      <c r="J23218" s="77"/>
      <c r="K23218" s="77"/>
      <c r="L23218" s="77"/>
      <c r="M23218" s="77"/>
    </row>
    <row r="23219" ht="15.75" customHeight="1">
      <c r="A23219" s="79">
        <f t="shared" si="3"/>
        <v>65221</v>
      </c>
      <c r="H23219" s="77"/>
      <c r="I23219" s="77"/>
      <c r="J23219" s="77"/>
      <c r="K23219" s="77"/>
      <c r="L23219" s="77"/>
      <c r="M23219" s="77"/>
    </row>
    <row r="23220" ht="15.75" customHeight="1">
      <c r="A23220" s="79">
        <f t="shared" si="3"/>
        <v>65222</v>
      </c>
      <c r="H23220" s="77"/>
      <c r="I23220" s="77"/>
      <c r="J23220" s="77"/>
      <c r="K23220" s="77"/>
      <c r="L23220" s="77"/>
      <c r="M23220" s="77"/>
    </row>
    <row r="23221" ht="15.75" customHeight="1">
      <c r="A23221" s="79">
        <f t="shared" si="3"/>
        <v>65223</v>
      </c>
      <c r="H23221" s="77"/>
      <c r="I23221" s="77"/>
      <c r="J23221" s="77"/>
      <c r="K23221" s="77"/>
      <c r="L23221" s="77"/>
      <c r="M23221" s="77"/>
    </row>
    <row r="23222" ht="15.75" customHeight="1">
      <c r="A23222" s="79">
        <f t="shared" si="3"/>
        <v>65224</v>
      </c>
      <c r="H23222" s="77"/>
      <c r="I23222" s="77"/>
      <c r="J23222" s="77"/>
      <c r="K23222" s="77"/>
      <c r="L23222" s="77"/>
      <c r="M23222" s="77"/>
    </row>
    <row r="23223" ht="15.75" customHeight="1">
      <c r="A23223" s="79">
        <f t="shared" si="3"/>
        <v>65225</v>
      </c>
      <c r="H23223" s="77"/>
      <c r="I23223" s="77"/>
      <c r="J23223" s="77"/>
      <c r="K23223" s="77"/>
      <c r="L23223" s="77"/>
      <c r="M23223" s="77"/>
    </row>
    <row r="23224" ht="15.75" customHeight="1">
      <c r="A23224" s="79">
        <f t="shared" si="3"/>
        <v>65226</v>
      </c>
      <c r="H23224" s="77"/>
      <c r="I23224" s="77"/>
      <c r="J23224" s="77"/>
      <c r="K23224" s="77"/>
      <c r="L23224" s="77"/>
      <c r="M23224" s="77"/>
    </row>
    <row r="23225" ht="15.75" customHeight="1">
      <c r="A23225" s="79">
        <f t="shared" si="3"/>
        <v>65227</v>
      </c>
      <c r="H23225" s="77"/>
      <c r="I23225" s="77"/>
      <c r="J23225" s="77"/>
      <c r="K23225" s="77"/>
      <c r="L23225" s="77"/>
      <c r="M23225" s="77"/>
    </row>
    <row r="23226" ht="15.75" customHeight="1">
      <c r="A23226" s="79">
        <f t="shared" si="3"/>
        <v>65228</v>
      </c>
      <c r="H23226" s="77"/>
      <c r="I23226" s="77"/>
      <c r="J23226" s="77"/>
      <c r="K23226" s="77"/>
      <c r="L23226" s="77"/>
      <c r="M23226" s="77"/>
    </row>
    <row r="23227" ht="15.75" customHeight="1">
      <c r="A23227" s="79">
        <f t="shared" si="3"/>
        <v>65229</v>
      </c>
      <c r="H23227" s="77"/>
      <c r="I23227" s="77"/>
      <c r="J23227" s="77"/>
      <c r="K23227" s="77"/>
      <c r="L23227" s="77"/>
      <c r="M23227" s="77"/>
    </row>
    <row r="23228" ht="15.75" customHeight="1">
      <c r="A23228" s="79">
        <f t="shared" si="3"/>
        <v>65230</v>
      </c>
      <c r="H23228" s="77"/>
      <c r="I23228" s="77"/>
      <c r="J23228" s="77"/>
      <c r="K23228" s="77"/>
      <c r="L23228" s="77"/>
      <c r="M23228" s="77"/>
    </row>
    <row r="23229" ht="15.75" customHeight="1">
      <c r="A23229" s="79">
        <f t="shared" si="3"/>
        <v>65231</v>
      </c>
      <c r="H23229" s="77"/>
      <c r="I23229" s="77"/>
      <c r="J23229" s="77"/>
      <c r="K23229" s="77"/>
      <c r="L23229" s="77"/>
      <c r="M23229" s="77"/>
    </row>
    <row r="23230" ht="15.75" customHeight="1">
      <c r="A23230" s="79">
        <f t="shared" si="3"/>
        <v>65232</v>
      </c>
      <c r="H23230" s="77"/>
      <c r="I23230" s="77"/>
      <c r="J23230" s="77"/>
      <c r="K23230" s="77"/>
      <c r="L23230" s="77"/>
      <c r="M23230" s="77"/>
    </row>
    <row r="23231" ht="15.75" customHeight="1">
      <c r="A23231" s="79">
        <f t="shared" si="3"/>
        <v>65233</v>
      </c>
      <c r="H23231" s="77"/>
      <c r="I23231" s="77"/>
      <c r="J23231" s="77"/>
      <c r="K23231" s="77"/>
      <c r="L23231" s="77"/>
      <c r="M23231" s="77"/>
    </row>
    <row r="23232" ht="15.75" customHeight="1">
      <c r="A23232" s="79">
        <f t="shared" si="3"/>
        <v>65234</v>
      </c>
      <c r="H23232" s="77"/>
      <c r="I23232" s="77"/>
      <c r="J23232" s="77"/>
      <c r="K23232" s="77"/>
      <c r="L23232" s="77"/>
      <c r="M23232" s="77"/>
    </row>
    <row r="23233" ht="15.75" customHeight="1">
      <c r="A23233" s="79">
        <f t="shared" si="3"/>
        <v>65235</v>
      </c>
      <c r="H23233" s="77"/>
      <c r="I23233" s="77"/>
      <c r="J23233" s="77"/>
      <c r="K23233" s="77"/>
      <c r="L23233" s="77"/>
      <c r="M23233" s="77"/>
    </row>
    <row r="23234" ht="15.75" customHeight="1">
      <c r="A23234" s="79">
        <f t="shared" si="3"/>
        <v>65236</v>
      </c>
      <c r="H23234" s="77"/>
      <c r="I23234" s="77"/>
      <c r="J23234" s="77"/>
      <c r="K23234" s="77"/>
      <c r="L23234" s="77"/>
      <c r="M23234" s="77"/>
    </row>
    <row r="23235" ht="15.75" customHeight="1">
      <c r="A23235" s="79">
        <f t="shared" si="3"/>
        <v>65237</v>
      </c>
      <c r="H23235" s="77"/>
      <c r="I23235" s="77"/>
      <c r="J23235" s="77"/>
      <c r="K23235" s="77"/>
      <c r="L23235" s="77"/>
      <c r="M23235" s="77"/>
    </row>
    <row r="23236" ht="15.75" customHeight="1">
      <c r="A23236" s="79">
        <f t="shared" si="3"/>
        <v>65238</v>
      </c>
      <c r="H23236" s="77"/>
      <c r="I23236" s="77"/>
      <c r="J23236" s="77"/>
      <c r="K23236" s="77"/>
      <c r="L23236" s="77"/>
      <c r="M23236" s="77"/>
    </row>
    <row r="23237" ht="15.75" customHeight="1">
      <c r="A23237" s="79">
        <f t="shared" si="3"/>
        <v>65239</v>
      </c>
      <c r="H23237" s="77"/>
      <c r="I23237" s="77"/>
      <c r="J23237" s="77"/>
      <c r="K23237" s="77"/>
      <c r="L23237" s="77"/>
      <c r="M23237" s="77"/>
    </row>
    <row r="23238" ht="15.75" customHeight="1">
      <c r="A23238" s="79">
        <f t="shared" si="3"/>
        <v>65240</v>
      </c>
      <c r="H23238" s="77"/>
      <c r="I23238" s="77"/>
      <c r="J23238" s="77"/>
      <c r="K23238" s="77"/>
      <c r="L23238" s="77"/>
      <c r="M23238" s="77"/>
    </row>
    <row r="23239" ht="15.75" customHeight="1">
      <c r="A23239" s="79">
        <f t="shared" si="3"/>
        <v>65241</v>
      </c>
      <c r="H23239" s="77"/>
      <c r="I23239" s="77"/>
      <c r="J23239" s="77"/>
      <c r="K23239" s="77"/>
      <c r="L23239" s="77"/>
      <c r="M23239" s="77"/>
    </row>
    <row r="23240" ht="15.75" customHeight="1">
      <c r="A23240" s="79">
        <f t="shared" si="3"/>
        <v>65242</v>
      </c>
      <c r="H23240" s="77"/>
      <c r="I23240" s="77"/>
      <c r="J23240" s="77"/>
      <c r="K23240" s="77"/>
      <c r="L23240" s="77"/>
      <c r="M23240" s="77"/>
    </row>
    <row r="23241" ht="15.75" customHeight="1">
      <c r="A23241" s="79">
        <f t="shared" si="3"/>
        <v>65243</v>
      </c>
      <c r="H23241" s="77"/>
      <c r="I23241" s="77"/>
      <c r="J23241" s="77"/>
      <c r="K23241" s="77"/>
      <c r="L23241" s="77"/>
      <c r="M23241" s="77"/>
    </row>
    <row r="23242" ht="15.75" customHeight="1">
      <c r="A23242" s="79">
        <f t="shared" si="3"/>
        <v>65244</v>
      </c>
      <c r="H23242" s="77"/>
      <c r="I23242" s="77"/>
      <c r="J23242" s="77"/>
      <c r="K23242" s="77"/>
      <c r="L23242" s="77"/>
      <c r="M23242" s="77"/>
    </row>
    <row r="23243" ht="15.75" customHeight="1">
      <c r="A23243" s="79">
        <f t="shared" si="3"/>
        <v>65245</v>
      </c>
      <c r="H23243" s="77"/>
      <c r="I23243" s="77"/>
      <c r="J23243" s="77"/>
      <c r="K23243" s="77"/>
      <c r="L23243" s="77"/>
      <c r="M23243" s="77"/>
    </row>
    <row r="23244" ht="15.75" customHeight="1">
      <c r="A23244" s="79">
        <f t="shared" si="3"/>
        <v>65246</v>
      </c>
      <c r="H23244" s="77"/>
      <c r="I23244" s="77"/>
      <c r="J23244" s="77"/>
      <c r="K23244" s="77"/>
      <c r="L23244" s="77"/>
      <c r="M23244" s="77"/>
    </row>
    <row r="23245" ht="15.75" customHeight="1">
      <c r="A23245" s="79">
        <f t="shared" si="3"/>
        <v>65247</v>
      </c>
      <c r="H23245" s="77"/>
      <c r="I23245" s="77"/>
      <c r="J23245" s="77"/>
      <c r="K23245" s="77"/>
      <c r="L23245" s="77"/>
      <c r="M23245" s="77"/>
    </row>
    <row r="23246" ht="15.75" customHeight="1">
      <c r="A23246" s="79">
        <f t="shared" si="3"/>
        <v>65248</v>
      </c>
      <c r="H23246" s="77"/>
      <c r="I23246" s="77"/>
      <c r="J23246" s="77"/>
      <c r="K23246" s="77"/>
      <c r="L23246" s="77"/>
      <c r="M23246" s="77"/>
    </row>
    <row r="23247" ht="15.75" customHeight="1">
      <c r="A23247" s="79">
        <f t="shared" si="3"/>
        <v>65249</v>
      </c>
      <c r="H23247" s="77"/>
      <c r="I23247" s="77"/>
      <c r="J23247" s="77"/>
      <c r="K23247" s="77"/>
      <c r="L23247" s="77"/>
      <c r="M23247" s="77"/>
    </row>
    <row r="23248" ht="15.75" customHeight="1">
      <c r="A23248" s="79">
        <f t="shared" si="3"/>
        <v>65250</v>
      </c>
      <c r="H23248" s="77"/>
      <c r="I23248" s="77"/>
      <c r="J23248" s="77"/>
      <c r="K23248" s="77"/>
      <c r="L23248" s="77"/>
      <c r="M23248" s="77"/>
    </row>
    <row r="23249" ht="15.75" customHeight="1">
      <c r="A23249" s="79">
        <f t="shared" si="3"/>
        <v>65251</v>
      </c>
      <c r="H23249" s="77"/>
      <c r="I23249" s="77"/>
      <c r="J23249" s="77"/>
      <c r="K23249" s="77"/>
      <c r="L23249" s="77"/>
      <c r="M23249" s="77"/>
    </row>
    <row r="23250" ht="15.75" customHeight="1">
      <c r="A23250" s="79">
        <f t="shared" si="3"/>
        <v>65252</v>
      </c>
      <c r="H23250" s="77"/>
      <c r="I23250" s="77"/>
      <c r="J23250" s="77"/>
      <c r="K23250" s="77"/>
      <c r="L23250" s="77"/>
      <c r="M23250" s="77"/>
    </row>
    <row r="23251" ht="15.75" customHeight="1">
      <c r="A23251" s="79">
        <f t="shared" si="3"/>
        <v>65253</v>
      </c>
      <c r="H23251" s="77"/>
      <c r="I23251" s="77"/>
      <c r="J23251" s="77"/>
      <c r="K23251" s="77"/>
      <c r="L23251" s="77"/>
      <c r="M23251" s="77"/>
    </row>
    <row r="23252" ht="15.75" customHeight="1">
      <c r="A23252" s="79">
        <f t="shared" si="3"/>
        <v>65254</v>
      </c>
      <c r="H23252" s="77"/>
      <c r="I23252" s="77"/>
      <c r="J23252" s="77"/>
      <c r="K23252" s="77"/>
      <c r="L23252" s="77"/>
      <c r="M23252" s="77"/>
    </row>
    <row r="23253" ht="15.75" customHeight="1">
      <c r="A23253" s="79">
        <f t="shared" si="3"/>
        <v>65255</v>
      </c>
      <c r="H23253" s="77"/>
      <c r="I23253" s="77"/>
      <c r="J23253" s="77"/>
      <c r="K23253" s="77"/>
      <c r="L23253" s="77"/>
      <c r="M23253" s="77"/>
    </row>
    <row r="23254" ht="15.75" customHeight="1">
      <c r="A23254" s="79">
        <f t="shared" si="3"/>
        <v>65256</v>
      </c>
      <c r="H23254" s="77"/>
      <c r="I23254" s="77"/>
      <c r="J23254" s="77"/>
      <c r="K23254" s="77"/>
      <c r="L23254" s="77"/>
      <c r="M23254" s="77"/>
    </row>
    <row r="23255" ht="15.75" customHeight="1">
      <c r="A23255" s="79">
        <f t="shared" si="3"/>
        <v>65257</v>
      </c>
      <c r="H23255" s="77"/>
      <c r="I23255" s="77"/>
      <c r="J23255" s="77"/>
      <c r="K23255" s="77"/>
      <c r="L23255" s="77"/>
      <c r="M23255" s="77"/>
    </row>
    <row r="23256" ht="15.75" customHeight="1">
      <c r="A23256" s="79">
        <f t="shared" si="3"/>
        <v>65258</v>
      </c>
      <c r="H23256" s="77"/>
      <c r="I23256" s="77"/>
      <c r="J23256" s="77"/>
      <c r="K23256" s="77"/>
      <c r="L23256" s="77"/>
      <c r="M23256" s="77"/>
    </row>
    <row r="23257" ht="15.75" customHeight="1">
      <c r="A23257" s="79">
        <f t="shared" si="3"/>
        <v>65259</v>
      </c>
      <c r="H23257" s="77"/>
      <c r="I23257" s="77"/>
      <c r="J23257" s="77"/>
      <c r="K23257" s="77"/>
      <c r="L23257" s="77"/>
      <c r="M23257" s="77"/>
    </row>
    <row r="23258" ht="15.75" customHeight="1">
      <c r="A23258" s="79">
        <f t="shared" si="3"/>
        <v>65260</v>
      </c>
      <c r="H23258" s="77"/>
      <c r="I23258" s="77"/>
      <c r="J23258" s="77"/>
      <c r="K23258" s="77"/>
      <c r="L23258" s="77"/>
      <c r="M23258" s="77"/>
    </row>
    <row r="23259" ht="15.75" customHeight="1">
      <c r="A23259" s="79">
        <f t="shared" si="3"/>
        <v>65261</v>
      </c>
      <c r="H23259" s="77"/>
      <c r="I23259" s="77"/>
      <c r="J23259" s="77"/>
      <c r="K23259" s="77"/>
      <c r="L23259" s="77"/>
      <c r="M23259" s="77"/>
    </row>
    <row r="23260" ht="15.75" customHeight="1">
      <c r="A23260" s="79">
        <f t="shared" si="3"/>
        <v>65262</v>
      </c>
      <c r="H23260" s="77"/>
      <c r="I23260" s="77"/>
      <c r="J23260" s="77"/>
      <c r="K23260" s="77"/>
      <c r="L23260" s="77"/>
      <c r="M23260" s="77"/>
    </row>
    <row r="23261" ht="15.75" customHeight="1">
      <c r="A23261" s="79">
        <f t="shared" si="3"/>
        <v>65263</v>
      </c>
      <c r="H23261" s="77"/>
      <c r="I23261" s="77"/>
      <c r="J23261" s="77"/>
      <c r="K23261" s="77"/>
      <c r="L23261" s="77"/>
      <c r="M23261" s="77"/>
    </row>
    <row r="23262" ht="15.75" customHeight="1">
      <c r="A23262" s="79">
        <f t="shared" si="3"/>
        <v>65264</v>
      </c>
      <c r="H23262" s="77"/>
      <c r="I23262" s="77"/>
      <c r="J23262" s="77"/>
      <c r="K23262" s="77"/>
      <c r="L23262" s="77"/>
      <c r="M23262" s="77"/>
    </row>
    <row r="23263" ht="15.75" customHeight="1">
      <c r="A23263" s="79">
        <f t="shared" si="3"/>
        <v>65265</v>
      </c>
      <c r="H23263" s="77"/>
      <c r="I23263" s="77"/>
      <c r="J23263" s="77"/>
      <c r="K23263" s="77"/>
      <c r="L23263" s="77"/>
      <c r="M23263" s="77"/>
    </row>
    <row r="23264" ht="15.75" customHeight="1">
      <c r="A23264" s="79">
        <f t="shared" si="3"/>
        <v>65266</v>
      </c>
      <c r="H23264" s="77"/>
      <c r="I23264" s="77"/>
      <c r="J23264" s="77"/>
      <c r="K23264" s="77"/>
      <c r="L23264" s="77"/>
      <c r="M23264" s="77"/>
    </row>
    <row r="23265" ht="15.75" customHeight="1">
      <c r="A23265" s="79">
        <f t="shared" si="3"/>
        <v>65267</v>
      </c>
      <c r="H23265" s="77"/>
      <c r="I23265" s="77"/>
      <c r="J23265" s="77"/>
      <c r="K23265" s="77"/>
      <c r="L23265" s="77"/>
      <c r="M23265" s="77"/>
    </row>
    <row r="23266" ht="15.75" customHeight="1">
      <c r="A23266" s="79">
        <f t="shared" si="3"/>
        <v>65268</v>
      </c>
      <c r="H23266" s="77"/>
      <c r="I23266" s="77"/>
      <c r="J23266" s="77"/>
      <c r="K23266" s="77"/>
      <c r="L23266" s="77"/>
      <c r="M23266" s="77"/>
    </row>
    <row r="23267" ht="15.75" customHeight="1">
      <c r="A23267" s="79">
        <f t="shared" si="3"/>
        <v>65269</v>
      </c>
      <c r="H23267" s="77"/>
      <c r="I23267" s="77"/>
      <c r="J23267" s="77"/>
      <c r="K23267" s="77"/>
      <c r="L23267" s="77"/>
      <c r="M23267" s="77"/>
    </row>
    <row r="23268" ht="15.75" customHeight="1">
      <c r="A23268" s="79">
        <f t="shared" si="3"/>
        <v>65270</v>
      </c>
      <c r="H23268" s="77"/>
      <c r="I23268" s="77"/>
      <c r="J23268" s="77"/>
      <c r="K23268" s="77"/>
      <c r="L23268" s="77"/>
      <c r="M23268" s="77"/>
    </row>
    <row r="23269" ht="15.75" customHeight="1">
      <c r="A23269" s="79">
        <f t="shared" si="3"/>
        <v>65271</v>
      </c>
      <c r="H23269" s="77"/>
      <c r="I23269" s="77"/>
      <c r="J23269" s="77"/>
      <c r="K23269" s="77"/>
      <c r="L23269" s="77"/>
      <c r="M23269" s="77"/>
    </row>
    <row r="23270" ht="15.75" customHeight="1">
      <c r="A23270" s="79">
        <f t="shared" si="3"/>
        <v>65272</v>
      </c>
      <c r="H23270" s="77"/>
      <c r="I23270" s="77"/>
      <c r="J23270" s="77"/>
      <c r="K23270" s="77"/>
      <c r="L23270" s="77"/>
      <c r="M23270" s="77"/>
    </row>
    <row r="23271" ht="15.75" customHeight="1">
      <c r="A23271" s="79">
        <f t="shared" si="3"/>
        <v>65273</v>
      </c>
      <c r="H23271" s="77"/>
      <c r="I23271" s="77"/>
      <c r="J23271" s="77"/>
      <c r="K23271" s="77"/>
      <c r="L23271" s="77"/>
      <c r="M23271" s="77"/>
    </row>
    <row r="23272" ht="15.75" customHeight="1">
      <c r="A23272" s="79">
        <f t="shared" si="3"/>
        <v>65274</v>
      </c>
      <c r="H23272" s="77"/>
      <c r="I23272" s="77"/>
      <c r="J23272" s="77"/>
      <c r="K23272" s="77"/>
      <c r="L23272" s="77"/>
      <c r="M23272" s="77"/>
    </row>
    <row r="23273" ht="15.75" customHeight="1">
      <c r="A23273" s="79">
        <f t="shared" si="3"/>
        <v>65275</v>
      </c>
      <c r="H23273" s="77"/>
      <c r="I23273" s="77"/>
      <c r="J23273" s="77"/>
      <c r="K23273" s="77"/>
      <c r="L23273" s="77"/>
      <c r="M23273" s="77"/>
    </row>
    <row r="23274" ht="15.75" customHeight="1">
      <c r="A23274" s="79">
        <f t="shared" si="3"/>
        <v>65276</v>
      </c>
      <c r="H23274" s="77"/>
      <c r="I23274" s="77"/>
      <c r="J23274" s="77"/>
      <c r="K23274" s="77"/>
      <c r="L23274" s="77"/>
      <c r="M23274" s="77"/>
    </row>
    <row r="23275" ht="15.75" customHeight="1">
      <c r="A23275" s="79">
        <f t="shared" si="3"/>
        <v>65277</v>
      </c>
      <c r="H23275" s="77"/>
      <c r="I23275" s="77"/>
      <c r="J23275" s="77"/>
      <c r="K23275" s="77"/>
      <c r="L23275" s="77"/>
      <c r="M23275" s="77"/>
    </row>
    <row r="23276" ht="15.75" customHeight="1">
      <c r="A23276" s="79">
        <f t="shared" si="3"/>
        <v>65278</v>
      </c>
      <c r="H23276" s="77"/>
      <c r="I23276" s="77"/>
      <c r="J23276" s="77"/>
      <c r="K23276" s="77"/>
      <c r="L23276" s="77"/>
      <c r="M23276" s="77"/>
    </row>
    <row r="23277" ht="15.75" customHeight="1">
      <c r="A23277" s="79">
        <f t="shared" si="3"/>
        <v>65279</v>
      </c>
      <c r="H23277" s="77"/>
      <c r="I23277" s="77"/>
      <c r="J23277" s="77"/>
      <c r="K23277" s="77"/>
      <c r="L23277" s="77"/>
      <c r="M23277" s="77"/>
    </row>
    <row r="23278" ht="15.75" customHeight="1">
      <c r="A23278" s="79">
        <f t="shared" si="3"/>
        <v>65280</v>
      </c>
      <c r="H23278" s="77"/>
      <c r="I23278" s="77"/>
      <c r="J23278" s="77"/>
      <c r="K23278" s="77"/>
      <c r="L23278" s="77"/>
      <c r="M23278" s="77"/>
    </row>
    <row r="23279" ht="15.75" customHeight="1">
      <c r="A23279" s="79">
        <f t="shared" si="3"/>
        <v>65281</v>
      </c>
      <c r="H23279" s="77"/>
      <c r="I23279" s="77"/>
      <c r="J23279" s="77"/>
      <c r="K23279" s="77"/>
      <c r="L23279" s="77"/>
      <c r="M23279" s="77"/>
    </row>
    <row r="23280" ht="15.75" customHeight="1">
      <c r="A23280" s="79">
        <f t="shared" si="3"/>
        <v>65282</v>
      </c>
      <c r="H23280" s="77"/>
      <c r="I23280" s="77"/>
      <c r="J23280" s="77"/>
      <c r="K23280" s="77"/>
      <c r="L23280" s="77"/>
      <c r="M23280" s="77"/>
    </row>
    <row r="23281" ht="15.75" customHeight="1">
      <c r="A23281" s="79">
        <f t="shared" si="3"/>
        <v>65283</v>
      </c>
      <c r="H23281" s="77"/>
      <c r="I23281" s="77"/>
      <c r="J23281" s="77"/>
      <c r="K23281" s="77"/>
      <c r="L23281" s="77"/>
      <c r="M23281" s="77"/>
    </row>
    <row r="23282" ht="15.75" customHeight="1">
      <c r="A23282" s="79">
        <f t="shared" si="3"/>
        <v>65284</v>
      </c>
      <c r="H23282" s="77"/>
      <c r="I23282" s="77"/>
      <c r="J23282" s="77"/>
      <c r="K23282" s="77"/>
      <c r="L23282" s="77"/>
      <c r="M23282" s="77"/>
    </row>
    <row r="23283" ht="15.75" customHeight="1">
      <c r="A23283" s="79">
        <f t="shared" si="3"/>
        <v>65285</v>
      </c>
      <c r="H23283" s="77"/>
      <c r="I23283" s="77"/>
      <c r="J23283" s="77"/>
      <c r="K23283" s="77"/>
      <c r="L23283" s="77"/>
      <c r="M23283" s="77"/>
    </row>
    <row r="23284" ht="15.75" customHeight="1">
      <c r="A23284" s="79">
        <f t="shared" si="3"/>
        <v>65286</v>
      </c>
      <c r="H23284" s="77"/>
      <c r="I23284" s="77"/>
      <c r="J23284" s="77"/>
      <c r="K23284" s="77"/>
      <c r="L23284" s="77"/>
      <c r="M23284" s="77"/>
    </row>
    <row r="23285" ht="15.75" customHeight="1">
      <c r="A23285" s="79">
        <f t="shared" si="3"/>
        <v>65287</v>
      </c>
      <c r="H23285" s="77"/>
      <c r="I23285" s="77"/>
      <c r="J23285" s="77"/>
      <c r="K23285" s="77"/>
      <c r="L23285" s="77"/>
      <c r="M23285" s="77"/>
    </row>
    <row r="23286" ht="15.75" customHeight="1">
      <c r="A23286" s="79">
        <f t="shared" si="3"/>
        <v>65288</v>
      </c>
      <c r="H23286" s="77"/>
      <c r="I23286" s="77"/>
      <c r="J23286" s="77"/>
      <c r="K23286" s="77"/>
      <c r="L23286" s="77"/>
      <c r="M23286" s="77"/>
    </row>
    <row r="23287" ht="15.75" customHeight="1">
      <c r="A23287" s="79">
        <f t="shared" si="3"/>
        <v>65289</v>
      </c>
      <c r="H23287" s="77"/>
      <c r="I23287" s="77"/>
      <c r="J23287" s="77"/>
      <c r="K23287" s="77"/>
      <c r="L23287" s="77"/>
      <c r="M23287" s="77"/>
    </row>
    <row r="23288" ht="15.75" customHeight="1">
      <c r="A23288" s="79">
        <f t="shared" si="3"/>
        <v>65290</v>
      </c>
      <c r="H23288" s="77"/>
      <c r="I23288" s="77"/>
      <c r="J23288" s="77"/>
      <c r="K23288" s="77"/>
      <c r="L23288" s="77"/>
      <c r="M23288" s="77"/>
    </row>
    <row r="23289" ht="15.75" customHeight="1">
      <c r="A23289" s="79">
        <f t="shared" si="3"/>
        <v>65291</v>
      </c>
      <c r="H23289" s="77"/>
      <c r="I23289" s="77"/>
      <c r="J23289" s="77"/>
      <c r="K23289" s="77"/>
      <c r="L23289" s="77"/>
      <c r="M23289" s="77"/>
    </row>
    <row r="23290" ht="15.75" customHeight="1">
      <c r="A23290" s="79">
        <f t="shared" si="3"/>
        <v>65292</v>
      </c>
      <c r="H23290" s="77"/>
      <c r="I23290" s="77"/>
      <c r="J23290" s="77"/>
      <c r="K23290" s="77"/>
      <c r="L23290" s="77"/>
      <c r="M23290" s="77"/>
    </row>
    <row r="23291" ht="15.75" customHeight="1">
      <c r="A23291" s="79">
        <f t="shared" si="3"/>
        <v>65293</v>
      </c>
      <c r="H23291" s="77"/>
      <c r="I23291" s="77"/>
      <c r="J23291" s="77"/>
      <c r="K23291" s="77"/>
      <c r="L23291" s="77"/>
      <c r="M23291" s="77"/>
    </row>
    <row r="23292" ht="15.75" customHeight="1">
      <c r="A23292" s="79">
        <f t="shared" si="3"/>
        <v>65294</v>
      </c>
      <c r="H23292" s="77"/>
      <c r="I23292" s="77"/>
      <c r="J23292" s="77"/>
      <c r="K23292" s="77"/>
      <c r="L23292" s="77"/>
      <c r="M23292" s="77"/>
    </row>
    <row r="23293" ht="15.75" customHeight="1">
      <c r="A23293" s="79">
        <f t="shared" si="3"/>
        <v>65295</v>
      </c>
      <c r="H23293" s="77"/>
      <c r="I23293" s="77"/>
      <c r="J23293" s="77"/>
      <c r="K23293" s="77"/>
      <c r="L23293" s="77"/>
      <c r="M23293" s="77"/>
    </row>
    <row r="23294" ht="15.75" customHeight="1">
      <c r="A23294" s="79">
        <f t="shared" si="3"/>
        <v>65296</v>
      </c>
      <c r="H23294" s="77"/>
      <c r="I23294" s="77"/>
      <c r="J23294" s="77"/>
      <c r="K23294" s="77"/>
      <c r="L23294" s="77"/>
      <c r="M23294" s="77"/>
    </row>
    <row r="23295" ht="15.75" customHeight="1">
      <c r="A23295" s="79">
        <f t="shared" si="3"/>
        <v>65297</v>
      </c>
      <c r="H23295" s="77"/>
      <c r="I23295" s="77"/>
      <c r="J23295" s="77"/>
      <c r="K23295" s="77"/>
      <c r="L23295" s="77"/>
      <c r="M23295" s="77"/>
    </row>
    <row r="23296" ht="15.75" customHeight="1">
      <c r="A23296" s="79">
        <f t="shared" si="3"/>
        <v>65298</v>
      </c>
      <c r="H23296" s="77"/>
      <c r="I23296" s="77"/>
      <c r="J23296" s="77"/>
      <c r="K23296" s="77"/>
      <c r="L23296" s="77"/>
      <c r="M23296" s="77"/>
    </row>
    <row r="23297" ht="15.75" customHeight="1">
      <c r="A23297" s="79">
        <f t="shared" si="3"/>
        <v>65299</v>
      </c>
      <c r="H23297" s="77"/>
      <c r="I23297" s="77"/>
      <c r="J23297" s="77"/>
      <c r="K23297" s="77"/>
      <c r="L23297" s="77"/>
      <c r="M23297" s="77"/>
    </row>
    <row r="23298" ht="15.75" customHeight="1">
      <c r="A23298" s="79">
        <f t="shared" si="3"/>
        <v>65300</v>
      </c>
      <c r="H23298" s="77"/>
      <c r="I23298" s="77"/>
      <c r="J23298" s="77"/>
      <c r="K23298" s="77"/>
      <c r="L23298" s="77"/>
      <c r="M23298" s="77"/>
    </row>
    <row r="23299" ht="15.75" customHeight="1">
      <c r="A23299" s="79">
        <f t="shared" si="3"/>
        <v>65301</v>
      </c>
      <c r="H23299" s="77"/>
      <c r="I23299" s="77"/>
      <c r="J23299" s="77"/>
      <c r="K23299" s="77"/>
      <c r="L23299" s="77"/>
      <c r="M23299" s="77"/>
    </row>
    <row r="23300" ht="15.75" customHeight="1">
      <c r="A23300" s="79">
        <f t="shared" si="3"/>
        <v>65302</v>
      </c>
      <c r="H23300" s="77"/>
      <c r="I23300" s="77"/>
      <c r="J23300" s="77"/>
      <c r="K23300" s="77"/>
      <c r="L23300" s="77"/>
      <c r="M23300" s="77"/>
    </row>
    <row r="23301" ht="15.75" customHeight="1">
      <c r="A23301" s="79">
        <f t="shared" si="3"/>
        <v>65303</v>
      </c>
      <c r="H23301" s="77"/>
      <c r="I23301" s="77"/>
      <c r="J23301" s="77"/>
      <c r="K23301" s="77"/>
      <c r="L23301" s="77"/>
      <c r="M23301" s="77"/>
    </row>
    <row r="23302" ht="15.75" customHeight="1">
      <c r="A23302" s="79">
        <f t="shared" si="3"/>
        <v>65304</v>
      </c>
      <c r="H23302" s="77"/>
      <c r="I23302" s="77"/>
      <c r="J23302" s="77"/>
      <c r="K23302" s="77"/>
      <c r="L23302" s="77"/>
      <c r="M23302" s="77"/>
    </row>
    <row r="23303" ht="15.75" customHeight="1">
      <c r="A23303" s="79">
        <f t="shared" si="3"/>
        <v>65305</v>
      </c>
      <c r="H23303" s="77"/>
      <c r="I23303" s="77"/>
      <c r="J23303" s="77"/>
      <c r="K23303" s="77"/>
      <c r="L23303" s="77"/>
      <c r="M23303" s="77"/>
    </row>
    <row r="23304" ht="15.75" customHeight="1">
      <c r="A23304" s="79">
        <f t="shared" si="3"/>
        <v>65306</v>
      </c>
      <c r="H23304" s="77"/>
      <c r="I23304" s="77"/>
      <c r="J23304" s="77"/>
      <c r="K23304" s="77"/>
      <c r="L23304" s="77"/>
      <c r="M23304" s="77"/>
    </row>
    <row r="23305" ht="15.75" customHeight="1">
      <c r="A23305" s="79">
        <f t="shared" si="3"/>
        <v>65307</v>
      </c>
      <c r="H23305" s="77"/>
      <c r="I23305" s="77"/>
      <c r="J23305" s="77"/>
      <c r="K23305" s="77"/>
      <c r="L23305" s="77"/>
      <c r="M23305" s="77"/>
    </row>
    <row r="23306" ht="15.75" customHeight="1">
      <c r="A23306" s="79">
        <f t="shared" si="3"/>
        <v>65308</v>
      </c>
      <c r="H23306" s="77"/>
      <c r="I23306" s="77"/>
      <c r="J23306" s="77"/>
      <c r="K23306" s="77"/>
      <c r="L23306" s="77"/>
      <c r="M23306" s="77"/>
    </row>
    <row r="23307" ht="15.75" customHeight="1">
      <c r="A23307" s="79">
        <f t="shared" si="3"/>
        <v>65309</v>
      </c>
      <c r="H23307" s="77"/>
      <c r="I23307" s="77"/>
      <c r="J23307" s="77"/>
      <c r="K23307" s="77"/>
      <c r="L23307" s="77"/>
      <c r="M23307" s="77"/>
    </row>
    <row r="23308" ht="15.75" customHeight="1">
      <c r="A23308" s="79">
        <f t="shared" si="3"/>
        <v>65310</v>
      </c>
      <c r="H23308" s="77"/>
      <c r="I23308" s="77"/>
      <c r="J23308" s="77"/>
      <c r="K23308" s="77"/>
      <c r="L23308" s="77"/>
      <c r="M23308" s="77"/>
    </row>
    <row r="23309" ht="15.75" customHeight="1">
      <c r="A23309" s="79">
        <f t="shared" si="3"/>
        <v>65311</v>
      </c>
      <c r="H23309" s="77"/>
      <c r="I23309" s="77"/>
      <c r="J23309" s="77"/>
      <c r="K23309" s="77"/>
      <c r="L23309" s="77"/>
      <c r="M23309" s="77"/>
    </row>
    <row r="23310" ht="15.75" customHeight="1">
      <c r="A23310" s="79">
        <f t="shared" si="3"/>
        <v>65312</v>
      </c>
      <c r="H23310" s="77"/>
      <c r="I23310" s="77"/>
      <c r="J23310" s="77"/>
      <c r="K23310" s="77"/>
      <c r="L23310" s="77"/>
      <c r="M23310" s="77"/>
    </row>
    <row r="23311" ht="15.75" customHeight="1">
      <c r="A23311" s="79">
        <f t="shared" si="3"/>
        <v>65313</v>
      </c>
      <c r="H23311" s="77"/>
      <c r="I23311" s="77"/>
      <c r="J23311" s="77"/>
      <c r="K23311" s="77"/>
      <c r="L23311" s="77"/>
      <c r="M23311" s="77"/>
    </row>
    <row r="23312" ht="15.75" customHeight="1">
      <c r="A23312" s="79">
        <f t="shared" si="3"/>
        <v>65314</v>
      </c>
      <c r="H23312" s="77"/>
      <c r="I23312" s="77"/>
      <c r="J23312" s="77"/>
      <c r="K23312" s="77"/>
      <c r="L23312" s="77"/>
      <c r="M23312" s="77"/>
    </row>
    <row r="23313" ht="15.75" customHeight="1">
      <c r="A23313" s="79">
        <f t="shared" si="3"/>
        <v>65315</v>
      </c>
      <c r="H23313" s="77"/>
      <c r="I23313" s="77"/>
      <c r="J23313" s="77"/>
      <c r="K23313" s="77"/>
      <c r="L23313" s="77"/>
      <c r="M23313" s="77"/>
    </row>
    <row r="23314" ht="15.75" customHeight="1">
      <c r="A23314" s="79">
        <f t="shared" si="3"/>
        <v>65316</v>
      </c>
      <c r="H23314" s="77"/>
      <c r="I23314" s="77"/>
      <c r="J23314" s="77"/>
      <c r="K23314" s="77"/>
      <c r="L23314" s="77"/>
      <c r="M23314" s="77"/>
    </row>
    <row r="23315" ht="15.75" customHeight="1">
      <c r="A23315" s="79">
        <f t="shared" si="3"/>
        <v>65317</v>
      </c>
      <c r="H23315" s="77"/>
      <c r="I23315" s="77"/>
      <c r="J23315" s="77"/>
      <c r="K23315" s="77"/>
      <c r="L23315" s="77"/>
      <c r="M23315" s="77"/>
    </row>
    <row r="23316" ht="15.75" customHeight="1">
      <c r="A23316" s="79">
        <f t="shared" si="3"/>
        <v>65318</v>
      </c>
      <c r="H23316" s="77"/>
      <c r="I23316" s="77"/>
      <c r="J23316" s="77"/>
      <c r="K23316" s="77"/>
      <c r="L23316" s="77"/>
      <c r="M23316" s="77"/>
    </row>
    <row r="23317" ht="15.75" customHeight="1">
      <c r="A23317" s="79">
        <f t="shared" si="3"/>
        <v>65319</v>
      </c>
      <c r="H23317" s="77"/>
      <c r="I23317" s="77"/>
      <c r="J23317" s="77"/>
      <c r="K23317" s="77"/>
      <c r="L23317" s="77"/>
      <c r="M23317" s="77"/>
    </row>
    <row r="23318" ht="15.75" customHeight="1">
      <c r="A23318" s="79">
        <f t="shared" si="3"/>
        <v>65320</v>
      </c>
      <c r="H23318" s="77"/>
      <c r="I23318" s="77"/>
      <c r="J23318" s="77"/>
      <c r="K23318" s="77"/>
      <c r="L23318" s="77"/>
      <c r="M23318" s="77"/>
    </row>
    <row r="23319" ht="15.75" customHeight="1">
      <c r="A23319" s="79">
        <f t="shared" si="3"/>
        <v>65321</v>
      </c>
      <c r="H23319" s="77"/>
      <c r="I23319" s="77"/>
      <c r="J23319" s="77"/>
      <c r="K23319" s="77"/>
      <c r="L23319" s="77"/>
      <c r="M23319" s="77"/>
    </row>
    <row r="23320" ht="15.75" customHeight="1">
      <c r="A23320" s="79">
        <f t="shared" si="3"/>
        <v>65322</v>
      </c>
      <c r="H23320" s="77"/>
      <c r="I23320" s="77"/>
      <c r="J23320" s="77"/>
      <c r="K23320" s="77"/>
      <c r="L23320" s="77"/>
      <c r="M23320" s="77"/>
    </row>
    <row r="23321" ht="15.75" customHeight="1">
      <c r="A23321" s="79">
        <f t="shared" si="3"/>
        <v>65323</v>
      </c>
      <c r="H23321" s="77"/>
      <c r="I23321" s="77"/>
      <c r="J23321" s="77"/>
      <c r="K23321" s="77"/>
      <c r="L23321" s="77"/>
      <c r="M23321" s="77"/>
    </row>
    <row r="23322" ht="15.75" customHeight="1">
      <c r="A23322" s="79">
        <f t="shared" si="3"/>
        <v>65324</v>
      </c>
      <c r="H23322" s="77"/>
      <c r="I23322" s="77"/>
      <c r="J23322" s="77"/>
      <c r="K23322" s="77"/>
      <c r="L23322" s="77"/>
      <c r="M23322" s="77"/>
    </row>
    <row r="23323" ht="15.75" customHeight="1">
      <c r="A23323" s="79">
        <f t="shared" si="3"/>
        <v>65325</v>
      </c>
      <c r="H23323" s="77"/>
      <c r="I23323" s="77"/>
      <c r="J23323" s="77"/>
      <c r="K23323" s="77"/>
      <c r="L23323" s="77"/>
      <c r="M23323" s="77"/>
    </row>
    <row r="23324" ht="15.75" customHeight="1">
      <c r="A23324" s="79">
        <f t="shared" si="3"/>
        <v>65326</v>
      </c>
      <c r="H23324" s="77"/>
      <c r="I23324" s="77"/>
      <c r="J23324" s="77"/>
      <c r="K23324" s="77"/>
      <c r="L23324" s="77"/>
      <c r="M23324" s="77"/>
    </row>
    <row r="23325" ht="15.75" customHeight="1">
      <c r="A23325" s="79">
        <f t="shared" si="3"/>
        <v>65327</v>
      </c>
      <c r="H23325" s="77"/>
      <c r="I23325" s="77"/>
      <c r="J23325" s="77"/>
      <c r="K23325" s="77"/>
      <c r="L23325" s="77"/>
      <c r="M23325" s="77"/>
    </row>
    <row r="23326" ht="15.75" customHeight="1">
      <c r="A23326" s="79">
        <f t="shared" si="3"/>
        <v>65328</v>
      </c>
      <c r="H23326" s="77"/>
      <c r="I23326" s="77"/>
      <c r="J23326" s="77"/>
      <c r="K23326" s="77"/>
      <c r="L23326" s="77"/>
      <c r="M23326" s="77"/>
    </row>
    <row r="23327" ht="15.75" customHeight="1">
      <c r="A23327" s="79">
        <f t="shared" si="3"/>
        <v>65329</v>
      </c>
      <c r="H23327" s="77"/>
      <c r="I23327" s="77"/>
      <c r="J23327" s="77"/>
      <c r="K23327" s="77"/>
      <c r="L23327" s="77"/>
      <c r="M23327" s="77"/>
    </row>
    <row r="23328" ht="15.75" customHeight="1">
      <c r="A23328" s="79">
        <f t="shared" si="3"/>
        <v>65330</v>
      </c>
      <c r="H23328" s="77"/>
      <c r="I23328" s="77"/>
      <c r="J23328" s="77"/>
      <c r="K23328" s="77"/>
      <c r="L23328" s="77"/>
      <c r="M23328" s="77"/>
    </row>
    <row r="23329" ht="15.75" customHeight="1">
      <c r="A23329" s="79">
        <f t="shared" si="3"/>
        <v>65331</v>
      </c>
      <c r="H23329" s="77"/>
      <c r="I23329" s="77"/>
      <c r="J23329" s="77"/>
      <c r="K23329" s="77"/>
      <c r="L23329" s="77"/>
      <c r="M23329" s="77"/>
    </row>
    <row r="23330" ht="15.75" customHeight="1">
      <c r="A23330" s="79">
        <f t="shared" si="3"/>
        <v>65332</v>
      </c>
      <c r="H23330" s="77"/>
      <c r="I23330" s="77"/>
      <c r="J23330" s="77"/>
      <c r="K23330" s="77"/>
      <c r="L23330" s="77"/>
      <c r="M23330" s="77"/>
    </row>
    <row r="23331" ht="15.75" customHeight="1">
      <c r="A23331" s="79">
        <f t="shared" si="3"/>
        <v>65333</v>
      </c>
      <c r="H23331" s="77"/>
      <c r="I23331" s="77"/>
      <c r="J23331" s="77"/>
      <c r="K23331" s="77"/>
      <c r="L23331" s="77"/>
      <c r="M23331" s="77"/>
    </row>
    <row r="23332" ht="15.75" customHeight="1">
      <c r="A23332" s="79">
        <f t="shared" si="3"/>
        <v>65334</v>
      </c>
      <c r="H23332" s="77"/>
      <c r="I23332" s="77"/>
      <c r="J23332" s="77"/>
      <c r="K23332" s="77"/>
      <c r="L23332" s="77"/>
      <c r="M23332" s="77"/>
    </row>
    <row r="23333" ht="15.75" customHeight="1">
      <c r="A23333" s="79">
        <f t="shared" si="3"/>
        <v>65335</v>
      </c>
      <c r="H23333" s="77"/>
      <c r="I23333" s="77"/>
      <c r="J23333" s="77"/>
      <c r="K23333" s="77"/>
      <c r="L23333" s="77"/>
      <c r="M23333" s="77"/>
    </row>
    <row r="23334" ht="15.75" customHeight="1">
      <c r="A23334" s="79">
        <f t="shared" si="3"/>
        <v>65336</v>
      </c>
      <c r="H23334" s="77"/>
      <c r="I23334" s="77"/>
      <c r="J23334" s="77"/>
      <c r="K23334" s="77"/>
      <c r="L23334" s="77"/>
      <c r="M23334" s="77"/>
    </row>
    <row r="23335" ht="15.75" customHeight="1">
      <c r="A23335" s="79">
        <f t="shared" si="3"/>
        <v>65337</v>
      </c>
      <c r="H23335" s="77"/>
      <c r="I23335" s="77"/>
      <c r="J23335" s="77"/>
      <c r="K23335" s="77"/>
      <c r="L23335" s="77"/>
      <c r="M23335" s="77"/>
    </row>
    <row r="23336" ht="15.75" customHeight="1">
      <c r="A23336" s="79">
        <f t="shared" si="3"/>
        <v>65338</v>
      </c>
      <c r="H23336" s="77"/>
      <c r="I23336" s="77"/>
      <c r="J23336" s="77"/>
      <c r="K23336" s="77"/>
      <c r="L23336" s="77"/>
      <c r="M23336" s="77"/>
    </row>
    <row r="23337" ht="15.75" customHeight="1">
      <c r="A23337" s="79">
        <f t="shared" si="3"/>
        <v>65339</v>
      </c>
      <c r="H23337" s="77"/>
      <c r="I23337" s="77"/>
      <c r="J23337" s="77"/>
      <c r="K23337" s="77"/>
      <c r="L23337" s="77"/>
      <c r="M23337" s="77"/>
    </row>
    <row r="23338" ht="15.75" customHeight="1">
      <c r="A23338" s="79">
        <f t="shared" si="3"/>
        <v>65340</v>
      </c>
      <c r="H23338" s="77"/>
      <c r="I23338" s="77"/>
      <c r="J23338" s="77"/>
      <c r="K23338" s="77"/>
      <c r="L23338" s="77"/>
      <c r="M23338" s="77"/>
    </row>
    <row r="23339" ht="15.75" customHeight="1">
      <c r="A23339" s="79">
        <f t="shared" si="3"/>
        <v>65341</v>
      </c>
      <c r="H23339" s="77"/>
      <c r="I23339" s="77"/>
      <c r="J23339" s="77"/>
      <c r="K23339" s="77"/>
      <c r="L23339" s="77"/>
      <c r="M23339" s="77"/>
    </row>
    <row r="23340" ht="15.75" customHeight="1">
      <c r="A23340" s="79">
        <f t="shared" si="3"/>
        <v>65342</v>
      </c>
      <c r="H23340" s="77"/>
      <c r="I23340" s="77"/>
      <c r="J23340" s="77"/>
      <c r="K23340" s="77"/>
      <c r="L23340" s="77"/>
      <c r="M23340" s="77"/>
    </row>
    <row r="23341" ht="15.75" customHeight="1">
      <c r="A23341" s="79">
        <f t="shared" si="3"/>
        <v>65343</v>
      </c>
      <c r="H23341" s="77"/>
      <c r="I23341" s="77"/>
      <c r="J23341" s="77"/>
      <c r="K23341" s="77"/>
      <c r="L23341" s="77"/>
      <c r="M23341" s="77"/>
    </row>
    <row r="23342" ht="15.75" customHeight="1">
      <c r="A23342" s="79">
        <f t="shared" si="3"/>
        <v>65344</v>
      </c>
      <c r="H23342" s="77"/>
      <c r="I23342" s="77"/>
      <c r="J23342" s="77"/>
      <c r="K23342" s="77"/>
      <c r="L23342" s="77"/>
      <c r="M23342" s="77"/>
    </row>
    <row r="23343" ht="15.75" customHeight="1">
      <c r="A23343" s="79">
        <f t="shared" si="3"/>
        <v>65345</v>
      </c>
      <c r="H23343" s="77"/>
      <c r="I23343" s="77"/>
      <c r="J23343" s="77"/>
      <c r="K23343" s="77"/>
      <c r="L23343" s="77"/>
      <c r="M23343" s="77"/>
    </row>
    <row r="23344" ht="15.75" customHeight="1">
      <c r="A23344" s="79">
        <f t="shared" si="3"/>
        <v>65346</v>
      </c>
      <c r="H23344" s="77"/>
      <c r="I23344" s="77"/>
      <c r="J23344" s="77"/>
      <c r="K23344" s="77"/>
      <c r="L23344" s="77"/>
      <c r="M23344" s="77"/>
    </row>
    <row r="23345" ht="15.75" customHeight="1">
      <c r="A23345" s="79">
        <f t="shared" si="3"/>
        <v>65347</v>
      </c>
      <c r="H23345" s="77"/>
      <c r="I23345" s="77"/>
      <c r="J23345" s="77"/>
      <c r="K23345" s="77"/>
      <c r="L23345" s="77"/>
      <c r="M23345" s="77"/>
    </row>
    <row r="23346" ht="15.75" customHeight="1">
      <c r="A23346" s="79">
        <f t="shared" si="3"/>
        <v>65348</v>
      </c>
      <c r="H23346" s="77"/>
      <c r="I23346" s="77"/>
      <c r="J23346" s="77"/>
      <c r="K23346" s="77"/>
      <c r="L23346" s="77"/>
      <c r="M23346" s="77"/>
    </row>
    <row r="23347" ht="15.75" customHeight="1">
      <c r="A23347" s="79">
        <f t="shared" si="3"/>
        <v>65349</v>
      </c>
      <c r="H23347" s="77"/>
      <c r="I23347" s="77"/>
      <c r="J23347" s="77"/>
      <c r="K23347" s="77"/>
      <c r="L23347" s="77"/>
      <c r="M23347" s="77"/>
    </row>
    <row r="23348" ht="15.75" customHeight="1">
      <c r="A23348" s="79">
        <f t="shared" si="3"/>
        <v>65350</v>
      </c>
      <c r="H23348" s="77"/>
      <c r="I23348" s="77"/>
      <c r="J23348" s="77"/>
      <c r="K23348" s="77"/>
      <c r="L23348" s="77"/>
      <c r="M23348" s="77"/>
    </row>
    <row r="23349" ht="15.75" customHeight="1">
      <c r="A23349" s="79">
        <f t="shared" si="3"/>
        <v>65351</v>
      </c>
      <c r="H23349" s="77"/>
      <c r="I23349" s="77"/>
      <c r="J23349" s="77"/>
      <c r="K23349" s="77"/>
      <c r="L23349" s="77"/>
      <c r="M23349" s="77"/>
    </row>
    <row r="23350" ht="15.75" customHeight="1">
      <c r="A23350" s="79">
        <f t="shared" si="3"/>
        <v>65352</v>
      </c>
      <c r="H23350" s="77"/>
      <c r="I23350" s="77"/>
      <c r="J23350" s="77"/>
      <c r="K23350" s="77"/>
      <c r="L23350" s="77"/>
      <c r="M23350" s="77"/>
    </row>
    <row r="23351" ht="15.75" customHeight="1">
      <c r="A23351" s="79">
        <f t="shared" si="3"/>
        <v>65353</v>
      </c>
      <c r="H23351" s="77"/>
      <c r="I23351" s="77"/>
      <c r="J23351" s="77"/>
      <c r="K23351" s="77"/>
      <c r="L23351" s="77"/>
      <c r="M23351" s="77"/>
    </row>
    <row r="23352" ht="15.75" customHeight="1">
      <c r="A23352" s="79">
        <f t="shared" si="3"/>
        <v>65354</v>
      </c>
      <c r="H23352" s="77"/>
      <c r="I23352" s="77"/>
      <c r="J23352" s="77"/>
      <c r="K23352" s="77"/>
      <c r="L23352" s="77"/>
      <c r="M23352" s="77"/>
    </row>
    <row r="23353" ht="15.75" customHeight="1">
      <c r="A23353" s="79">
        <f t="shared" si="3"/>
        <v>65355</v>
      </c>
      <c r="H23353" s="77"/>
      <c r="I23353" s="77"/>
      <c r="J23353" s="77"/>
      <c r="K23353" s="77"/>
      <c r="L23353" s="77"/>
      <c r="M23353" s="77"/>
    </row>
    <row r="23354" ht="15.75" customHeight="1">
      <c r="A23354" s="79">
        <f t="shared" si="3"/>
        <v>65356</v>
      </c>
      <c r="H23354" s="77"/>
      <c r="I23354" s="77"/>
      <c r="J23354" s="77"/>
      <c r="K23354" s="77"/>
      <c r="L23354" s="77"/>
      <c r="M23354" s="77"/>
    </row>
    <row r="23355" ht="15.75" customHeight="1">
      <c r="A23355" s="79">
        <f t="shared" si="3"/>
        <v>65357</v>
      </c>
      <c r="H23355" s="77"/>
      <c r="I23355" s="77"/>
      <c r="J23355" s="77"/>
      <c r="K23355" s="77"/>
      <c r="L23355" s="77"/>
      <c r="M23355" s="77"/>
    </row>
    <row r="23356" ht="15.75" customHeight="1">
      <c r="A23356" s="79">
        <f t="shared" si="3"/>
        <v>65358</v>
      </c>
      <c r="H23356" s="77"/>
      <c r="I23356" s="77"/>
      <c r="J23356" s="77"/>
      <c r="K23356" s="77"/>
      <c r="L23356" s="77"/>
      <c r="M23356" s="77"/>
    </row>
    <row r="23357" ht="15.75" customHeight="1">
      <c r="A23357" s="79">
        <f t="shared" si="3"/>
        <v>65359</v>
      </c>
      <c r="H23357" s="77"/>
      <c r="I23357" s="77"/>
      <c r="J23357" s="77"/>
      <c r="K23357" s="77"/>
      <c r="L23357" s="77"/>
      <c r="M23357" s="77"/>
    </row>
    <row r="23358" ht="15.75" customHeight="1">
      <c r="A23358" s="79">
        <f t="shared" si="3"/>
        <v>65360</v>
      </c>
      <c r="H23358" s="77"/>
      <c r="I23358" s="77"/>
      <c r="J23358" s="77"/>
      <c r="K23358" s="77"/>
      <c r="L23358" s="77"/>
      <c r="M23358" s="77"/>
    </row>
    <row r="23359" ht="15.75" customHeight="1">
      <c r="A23359" s="79">
        <f t="shared" si="3"/>
        <v>65361</v>
      </c>
      <c r="H23359" s="77"/>
      <c r="I23359" s="77"/>
      <c r="J23359" s="77"/>
      <c r="K23359" s="77"/>
      <c r="L23359" s="77"/>
      <c r="M23359" s="77"/>
    </row>
    <row r="23360" ht="15.75" customHeight="1">
      <c r="A23360" s="79">
        <f t="shared" si="3"/>
        <v>65362</v>
      </c>
      <c r="H23360" s="77"/>
      <c r="I23360" s="77"/>
      <c r="J23360" s="77"/>
      <c r="K23360" s="77"/>
      <c r="L23360" s="77"/>
      <c r="M23360" s="77"/>
    </row>
    <row r="23361" ht="15.75" customHeight="1">
      <c r="A23361" s="79">
        <f t="shared" si="3"/>
        <v>65363</v>
      </c>
      <c r="H23361" s="77"/>
      <c r="I23361" s="77"/>
      <c r="J23361" s="77"/>
      <c r="K23361" s="77"/>
      <c r="L23361" s="77"/>
      <c r="M23361" s="77"/>
    </row>
    <row r="23362" ht="15.75" customHeight="1">
      <c r="A23362" s="79">
        <f t="shared" si="3"/>
        <v>65364</v>
      </c>
      <c r="H23362" s="77"/>
      <c r="I23362" s="77"/>
      <c r="J23362" s="77"/>
      <c r="K23362" s="77"/>
      <c r="L23362" s="77"/>
      <c r="M23362" s="77"/>
    </row>
    <row r="23363" ht="15.75" customHeight="1">
      <c r="A23363" s="79">
        <f t="shared" si="3"/>
        <v>65365</v>
      </c>
      <c r="H23363" s="77"/>
      <c r="I23363" s="77"/>
      <c r="J23363" s="77"/>
      <c r="K23363" s="77"/>
      <c r="L23363" s="77"/>
      <c r="M23363" s="77"/>
    </row>
    <row r="23364" ht="15.75" customHeight="1">
      <c r="A23364" s="79">
        <f t="shared" si="3"/>
        <v>65366</v>
      </c>
      <c r="H23364" s="77"/>
      <c r="I23364" s="77"/>
      <c r="J23364" s="77"/>
      <c r="K23364" s="77"/>
      <c r="L23364" s="77"/>
      <c r="M23364" s="77"/>
    </row>
    <row r="23365" ht="15.75" customHeight="1">
      <c r="A23365" s="79">
        <f t="shared" si="3"/>
        <v>65367</v>
      </c>
      <c r="H23365" s="77"/>
      <c r="I23365" s="77"/>
      <c r="J23365" s="77"/>
      <c r="K23365" s="77"/>
      <c r="L23365" s="77"/>
      <c r="M23365" s="77"/>
    </row>
    <row r="23366" ht="15.75" customHeight="1">
      <c r="A23366" s="79">
        <f t="shared" si="3"/>
        <v>65368</v>
      </c>
      <c r="H23366" s="77"/>
      <c r="I23366" s="77"/>
      <c r="J23366" s="77"/>
      <c r="K23366" s="77"/>
      <c r="L23366" s="77"/>
      <c r="M23366" s="77"/>
    </row>
    <row r="23367" ht="15.75" customHeight="1">
      <c r="A23367" s="79">
        <f t="shared" si="3"/>
        <v>65369</v>
      </c>
      <c r="H23367" s="77"/>
      <c r="I23367" s="77"/>
      <c r="J23367" s="77"/>
      <c r="K23367" s="77"/>
      <c r="L23367" s="77"/>
      <c r="M23367" s="77"/>
    </row>
    <row r="23368" ht="15.75" customHeight="1">
      <c r="A23368" s="79">
        <f t="shared" si="3"/>
        <v>65370</v>
      </c>
      <c r="H23368" s="77"/>
      <c r="I23368" s="77"/>
      <c r="J23368" s="77"/>
      <c r="K23368" s="77"/>
      <c r="L23368" s="77"/>
      <c r="M23368" s="77"/>
    </row>
    <row r="23369" ht="15.75" customHeight="1">
      <c r="A23369" s="79">
        <f t="shared" si="3"/>
        <v>65371</v>
      </c>
      <c r="H23369" s="77"/>
      <c r="I23369" s="77"/>
      <c r="J23369" s="77"/>
      <c r="K23369" s="77"/>
      <c r="L23369" s="77"/>
      <c r="M23369" s="77"/>
    </row>
    <row r="23370" ht="15.75" customHeight="1">
      <c r="A23370" s="79">
        <f t="shared" si="3"/>
        <v>65372</v>
      </c>
      <c r="H23370" s="77"/>
      <c r="I23370" s="77"/>
      <c r="J23370" s="77"/>
      <c r="K23370" s="77"/>
      <c r="L23370" s="77"/>
      <c r="M23370" s="77"/>
    </row>
    <row r="23371" ht="15.75" customHeight="1">
      <c r="A23371" s="79">
        <f t="shared" si="3"/>
        <v>65373</v>
      </c>
      <c r="H23371" s="77"/>
      <c r="I23371" s="77"/>
      <c r="J23371" s="77"/>
      <c r="K23371" s="77"/>
      <c r="L23371" s="77"/>
      <c r="M23371" s="77"/>
    </row>
    <row r="23372" ht="15.75" customHeight="1">
      <c r="A23372" s="79">
        <f t="shared" si="3"/>
        <v>65374</v>
      </c>
      <c r="H23372" s="77"/>
      <c r="I23372" s="77"/>
      <c r="J23372" s="77"/>
      <c r="K23372" s="77"/>
      <c r="L23372" s="77"/>
      <c r="M23372" s="77"/>
    </row>
    <row r="23373" ht="15.75" customHeight="1">
      <c r="A23373" s="79">
        <f t="shared" si="3"/>
        <v>65375</v>
      </c>
      <c r="H23373" s="77"/>
      <c r="I23373" s="77"/>
      <c r="J23373" s="77"/>
      <c r="K23373" s="77"/>
      <c r="L23373" s="77"/>
      <c r="M23373" s="77"/>
    </row>
    <row r="23374" ht="15.75" customHeight="1">
      <c r="A23374" s="79">
        <f t="shared" si="3"/>
        <v>65376</v>
      </c>
      <c r="H23374" s="77"/>
      <c r="I23374" s="77"/>
      <c r="J23374" s="77"/>
      <c r="K23374" s="77"/>
      <c r="L23374" s="77"/>
      <c r="M23374" s="77"/>
    </row>
    <row r="23375" ht="15.75" customHeight="1">
      <c r="A23375" s="79">
        <f t="shared" si="3"/>
        <v>65377</v>
      </c>
      <c r="H23375" s="77"/>
      <c r="I23375" s="77"/>
      <c r="J23375" s="77"/>
      <c r="K23375" s="77"/>
      <c r="L23375" s="77"/>
      <c r="M23375" s="77"/>
    </row>
    <row r="23376" ht="15.75" customHeight="1">
      <c r="A23376" s="79">
        <f t="shared" si="3"/>
        <v>65378</v>
      </c>
      <c r="H23376" s="77"/>
      <c r="I23376" s="77"/>
      <c r="J23376" s="77"/>
      <c r="K23376" s="77"/>
      <c r="L23376" s="77"/>
      <c r="M23376" s="77"/>
    </row>
    <row r="23377" ht="15.75" customHeight="1">
      <c r="A23377" s="79">
        <f t="shared" si="3"/>
        <v>65379</v>
      </c>
      <c r="H23377" s="77"/>
      <c r="I23377" s="77"/>
      <c r="J23377" s="77"/>
      <c r="K23377" s="77"/>
      <c r="L23377" s="77"/>
      <c r="M23377" s="77"/>
    </row>
    <row r="23378" ht="15.75" customHeight="1">
      <c r="A23378" s="79">
        <f t="shared" si="3"/>
        <v>65380</v>
      </c>
      <c r="H23378" s="77"/>
      <c r="I23378" s="77"/>
      <c r="J23378" s="77"/>
      <c r="K23378" s="77"/>
      <c r="L23378" s="77"/>
      <c r="M23378" s="77"/>
    </row>
    <row r="23379" ht="15.75" customHeight="1">
      <c r="A23379" s="79">
        <f t="shared" si="3"/>
        <v>65381</v>
      </c>
      <c r="H23379" s="77"/>
      <c r="I23379" s="77"/>
      <c r="J23379" s="77"/>
      <c r="K23379" s="77"/>
      <c r="L23379" s="77"/>
      <c r="M23379" s="77"/>
    </row>
    <row r="23380" ht="15.75" customHeight="1">
      <c r="A23380" s="79">
        <f t="shared" si="3"/>
        <v>65382</v>
      </c>
      <c r="H23380" s="77"/>
      <c r="I23380" s="77"/>
      <c r="J23380" s="77"/>
      <c r="K23380" s="77"/>
      <c r="L23380" s="77"/>
      <c r="M23380" s="77"/>
    </row>
    <row r="23381" ht="15.75" customHeight="1">
      <c r="A23381" s="79">
        <f t="shared" si="3"/>
        <v>65383</v>
      </c>
      <c r="H23381" s="77"/>
      <c r="I23381" s="77"/>
      <c r="J23381" s="77"/>
      <c r="K23381" s="77"/>
      <c r="L23381" s="77"/>
      <c r="M23381" s="77"/>
    </row>
    <row r="23382" ht="15.75" customHeight="1">
      <c r="A23382" s="79">
        <f t="shared" si="3"/>
        <v>65384</v>
      </c>
      <c r="H23382" s="77"/>
      <c r="I23382" s="77"/>
      <c r="J23382" s="77"/>
      <c r="K23382" s="77"/>
      <c r="L23382" s="77"/>
      <c r="M23382" s="77"/>
    </row>
    <row r="23383" ht="15.75" customHeight="1">
      <c r="A23383" s="79">
        <f t="shared" si="3"/>
        <v>65385</v>
      </c>
      <c r="H23383" s="77"/>
      <c r="I23383" s="77"/>
      <c r="J23383" s="77"/>
      <c r="K23383" s="77"/>
      <c r="L23383" s="77"/>
      <c r="M23383" s="77"/>
    </row>
    <row r="23384" ht="15.75" customHeight="1">
      <c r="A23384" s="79">
        <f t="shared" si="3"/>
        <v>65386</v>
      </c>
      <c r="H23384" s="77"/>
      <c r="I23384" s="77"/>
      <c r="J23384" s="77"/>
      <c r="K23384" s="77"/>
      <c r="L23384" s="77"/>
      <c r="M23384" s="77"/>
    </row>
    <row r="23385" ht="15.75" customHeight="1">
      <c r="A23385" s="79">
        <f t="shared" si="3"/>
        <v>65387</v>
      </c>
      <c r="H23385" s="77"/>
      <c r="I23385" s="77"/>
      <c r="J23385" s="77"/>
      <c r="K23385" s="77"/>
      <c r="L23385" s="77"/>
      <c r="M23385" s="77"/>
    </row>
    <row r="23386" ht="15.75" customHeight="1">
      <c r="A23386" s="79">
        <f t="shared" si="3"/>
        <v>65388</v>
      </c>
      <c r="H23386" s="77"/>
      <c r="I23386" s="77"/>
      <c r="J23386" s="77"/>
      <c r="K23386" s="77"/>
      <c r="L23386" s="77"/>
      <c r="M23386" s="77"/>
    </row>
    <row r="23387" ht="15.75" customHeight="1">
      <c r="A23387" s="79">
        <f t="shared" si="3"/>
        <v>65389</v>
      </c>
      <c r="H23387" s="77"/>
      <c r="I23387" s="77"/>
      <c r="J23387" s="77"/>
      <c r="K23387" s="77"/>
      <c r="L23387" s="77"/>
      <c r="M23387" s="77"/>
    </row>
    <row r="23388" ht="15.75" customHeight="1">
      <c r="A23388" s="79">
        <f t="shared" si="3"/>
        <v>65390</v>
      </c>
      <c r="H23388" s="77"/>
      <c r="I23388" s="77"/>
      <c r="J23388" s="77"/>
      <c r="K23388" s="77"/>
      <c r="L23388" s="77"/>
      <c r="M23388" s="77"/>
    </row>
    <row r="23389" ht="15.75" customHeight="1">
      <c r="A23389" s="79">
        <f t="shared" si="3"/>
        <v>65391</v>
      </c>
      <c r="H23389" s="77"/>
      <c r="I23389" s="77"/>
      <c r="J23389" s="77"/>
      <c r="K23389" s="77"/>
      <c r="L23389" s="77"/>
      <c r="M23389" s="77"/>
    </row>
    <row r="23390" ht="15.75" customHeight="1">
      <c r="A23390" s="79">
        <f t="shared" si="3"/>
        <v>65392</v>
      </c>
      <c r="H23390" s="77"/>
      <c r="I23390" s="77"/>
      <c r="J23390" s="77"/>
      <c r="K23390" s="77"/>
      <c r="L23390" s="77"/>
      <c r="M23390" s="77"/>
    </row>
    <row r="23391" ht="15.75" customHeight="1">
      <c r="A23391" s="79">
        <f t="shared" si="3"/>
        <v>65393</v>
      </c>
      <c r="H23391" s="77"/>
      <c r="I23391" s="77"/>
      <c r="J23391" s="77"/>
      <c r="K23391" s="77"/>
      <c r="L23391" s="77"/>
      <c r="M23391" s="77"/>
    </row>
    <row r="23392" ht="15.75" customHeight="1">
      <c r="A23392" s="79">
        <f t="shared" si="3"/>
        <v>65394</v>
      </c>
      <c r="H23392" s="77"/>
      <c r="I23392" s="77"/>
      <c r="J23392" s="77"/>
      <c r="K23392" s="77"/>
      <c r="L23392" s="77"/>
      <c r="M23392" s="77"/>
    </row>
    <row r="23393" ht="15.75" customHeight="1">
      <c r="A23393" s="79">
        <f t="shared" si="3"/>
        <v>65395</v>
      </c>
      <c r="H23393" s="77"/>
      <c r="I23393" s="77"/>
      <c r="J23393" s="77"/>
      <c r="K23393" s="77"/>
      <c r="L23393" s="77"/>
      <c r="M23393" s="77"/>
    </row>
    <row r="23394" ht="15.75" customHeight="1">
      <c r="A23394" s="79">
        <f t="shared" si="3"/>
        <v>65396</v>
      </c>
      <c r="H23394" s="77"/>
      <c r="I23394" s="77"/>
      <c r="J23394" s="77"/>
      <c r="K23394" s="77"/>
      <c r="L23394" s="77"/>
      <c r="M23394" s="77"/>
    </row>
    <row r="23395" ht="15.75" customHeight="1">
      <c r="A23395" s="79">
        <f t="shared" si="3"/>
        <v>65397</v>
      </c>
      <c r="H23395" s="77"/>
      <c r="I23395" s="77"/>
      <c r="J23395" s="77"/>
      <c r="K23395" s="77"/>
      <c r="L23395" s="77"/>
      <c r="M23395" s="77"/>
    </row>
    <row r="23396" ht="15.75" customHeight="1">
      <c r="A23396" s="79">
        <f t="shared" si="3"/>
        <v>65398</v>
      </c>
      <c r="H23396" s="77"/>
      <c r="I23396" s="77"/>
      <c r="J23396" s="77"/>
      <c r="K23396" s="77"/>
      <c r="L23396" s="77"/>
      <c r="M23396" s="77"/>
    </row>
    <row r="23397" ht="15.75" customHeight="1">
      <c r="A23397" s="79">
        <f t="shared" si="3"/>
        <v>65399</v>
      </c>
      <c r="H23397" s="77"/>
      <c r="I23397" s="77"/>
      <c r="J23397" s="77"/>
      <c r="K23397" s="77"/>
      <c r="L23397" s="77"/>
      <c r="M23397" s="77"/>
    </row>
    <row r="23398" ht="15.75" customHeight="1">
      <c r="A23398" s="79">
        <f t="shared" si="3"/>
        <v>65400</v>
      </c>
      <c r="H23398" s="77"/>
      <c r="I23398" s="77"/>
      <c r="J23398" s="77"/>
      <c r="K23398" s="77"/>
      <c r="L23398" s="77"/>
      <c r="M23398" s="77"/>
    </row>
    <row r="23399" ht="15.75" customHeight="1">
      <c r="A23399" s="79">
        <f t="shared" si="3"/>
        <v>65401</v>
      </c>
      <c r="H23399" s="77"/>
      <c r="I23399" s="77"/>
      <c r="J23399" s="77"/>
      <c r="K23399" s="77"/>
      <c r="L23399" s="77"/>
      <c r="M23399" s="77"/>
    </row>
    <row r="23400" ht="15.75" customHeight="1">
      <c r="A23400" s="79">
        <f t="shared" si="3"/>
        <v>65402</v>
      </c>
      <c r="H23400" s="77"/>
      <c r="I23400" s="77"/>
      <c r="J23400" s="77"/>
      <c r="K23400" s="77"/>
      <c r="L23400" s="77"/>
      <c r="M23400" s="77"/>
    </row>
    <row r="23401" ht="15.75" customHeight="1">
      <c r="A23401" s="79">
        <f t="shared" si="3"/>
        <v>65403</v>
      </c>
      <c r="H23401" s="77"/>
      <c r="I23401" s="77"/>
      <c r="J23401" s="77"/>
      <c r="K23401" s="77"/>
      <c r="L23401" s="77"/>
      <c r="M23401" s="77"/>
    </row>
    <row r="23402" ht="15.75" customHeight="1">
      <c r="A23402" s="79">
        <f t="shared" si="3"/>
        <v>65404</v>
      </c>
      <c r="H23402" s="77"/>
      <c r="I23402" s="77"/>
      <c r="J23402" s="77"/>
      <c r="K23402" s="77"/>
      <c r="L23402" s="77"/>
      <c r="M23402" s="77"/>
    </row>
    <row r="23403" ht="15.75" customHeight="1">
      <c r="A23403" s="79">
        <f t="shared" si="3"/>
        <v>65405</v>
      </c>
      <c r="H23403" s="77"/>
      <c r="I23403" s="77"/>
      <c r="J23403" s="77"/>
      <c r="K23403" s="77"/>
      <c r="L23403" s="77"/>
      <c r="M23403" s="77"/>
    </row>
    <row r="23404" ht="15.75" customHeight="1">
      <c r="A23404" s="79">
        <f t="shared" si="3"/>
        <v>65406</v>
      </c>
      <c r="H23404" s="77"/>
      <c r="I23404" s="77"/>
      <c r="J23404" s="77"/>
      <c r="K23404" s="77"/>
      <c r="L23404" s="77"/>
      <c r="M23404" s="77"/>
    </row>
    <row r="23405" ht="15.75" customHeight="1">
      <c r="A23405" s="79">
        <f t="shared" si="3"/>
        <v>65407</v>
      </c>
      <c r="H23405" s="77"/>
      <c r="I23405" s="77"/>
      <c r="J23405" s="77"/>
      <c r="K23405" s="77"/>
      <c r="L23405" s="77"/>
      <c r="M23405" s="77"/>
    </row>
    <row r="23406" ht="15.75" customHeight="1">
      <c r="A23406" s="79">
        <f t="shared" si="3"/>
        <v>65408</v>
      </c>
      <c r="H23406" s="77"/>
      <c r="I23406" s="77"/>
      <c r="J23406" s="77"/>
      <c r="K23406" s="77"/>
      <c r="L23406" s="77"/>
      <c r="M23406" s="77"/>
    </row>
    <row r="23407" ht="15.75" customHeight="1">
      <c r="A23407" s="79">
        <f t="shared" si="3"/>
        <v>65409</v>
      </c>
      <c r="H23407" s="77"/>
      <c r="I23407" s="77"/>
      <c r="J23407" s="77"/>
      <c r="K23407" s="77"/>
      <c r="L23407" s="77"/>
      <c r="M23407" s="77"/>
    </row>
    <row r="23408" ht="15.75" customHeight="1">
      <c r="A23408" s="79">
        <f t="shared" si="3"/>
        <v>65410</v>
      </c>
      <c r="H23408" s="77"/>
      <c r="I23408" s="77"/>
      <c r="J23408" s="77"/>
      <c r="K23408" s="77"/>
      <c r="L23408" s="77"/>
      <c r="M23408" s="77"/>
    </row>
    <row r="23409" ht="15.75" customHeight="1">
      <c r="A23409" s="79">
        <f t="shared" si="3"/>
        <v>65411</v>
      </c>
      <c r="H23409" s="77"/>
      <c r="I23409" s="77"/>
      <c r="J23409" s="77"/>
      <c r="K23409" s="77"/>
      <c r="L23409" s="77"/>
      <c r="M23409" s="77"/>
    </row>
    <row r="23410" ht="15.75" customHeight="1">
      <c r="A23410" s="79">
        <f t="shared" si="3"/>
        <v>65412</v>
      </c>
      <c r="H23410" s="77"/>
      <c r="I23410" s="77"/>
      <c r="J23410" s="77"/>
      <c r="K23410" s="77"/>
      <c r="L23410" s="77"/>
      <c r="M23410" s="77"/>
    </row>
    <row r="23411" ht="15.75" customHeight="1">
      <c r="A23411" s="79">
        <f t="shared" si="3"/>
        <v>65413</v>
      </c>
      <c r="H23411" s="77"/>
      <c r="I23411" s="77"/>
      <c r="J23411" s="77"/>
      <c r="K23411" s="77"/>
      <c r="L23411" s="77"/>
      <c r="M23411" s="77"/>
    </row>
    <row r="23412" ht="15.75" customHeight="1">
      <c r="A23412" s="79">
        <f t="shared" si="3"/>
        <v>65414</v>
      </c>
      <c r="H23412" s="77"/>
      <c r="I23412" s="77"/>
      <c r="J23412" s="77"/>
      <c r="K23412" s="77"/>
      <c r="L23412" s="77"/>
      <c r="M23412" s="77"/>
    </row>
    <row r="23413" ht="15.75" customHeight="1">
      <c r="A23413" s="79">
        <f t="shared" si="3"/>
        <v>65415</v>
      </c>
      <c r="H23413" s="77"/>
      <c r="I23413" s="77"/>
      <c r="J23413" s="77"/>
      <c r="K23413" s="77"/>
      <c r="L23413" s="77"/>
      <c r="M23413" s="77"/>
    </row>
    <row r="23414" ht="15.75" customHeight="1">
      <c r="A23414" s="79">
        <f t="shared" si="3"/>
        <v>65416</v>
      </c>
      <c r="H23414" s="77"/>
      <c r="I23414" s="77"/>
      <c r="J23414" s="77"/>
      <c r="K23414" s="77"/>
      <c r="L23414" s="77"/>
      <c r="M23414" s="77"/>
    </row>
    <row r="23415" ht="15.75" customHeight="1">
      <c r="A23415" s="79">
        <f t="shared" si="3"/>
        <v>65417</v>
      </c>
      <c r="H23415" s="77"/>
      <c r="I23415" s="77"/>
      <c r="J23415" s="77"/>
      <c r="K23415" s="77"/>
      <c r="L23415" s="77"/>
      <c r="M23415" s="77"/>
    </row>
    <row r="23416" ht="15.75" customHeight="1">
      <c r="A23416" s="79">
        <f t="shared" si="3"/>
        <v>65418</v>
      </c>
      <c r="H23416" s="77"/>
      <c r="I23416" s="77"/>
      <c r="J23416" s="77"/>
      <c r="K23416" s="77"/>
      <c r="L23416" s="77"/>
      <c r="M23416" s="77"/>
    </row>
    <row r="23417" ht="15.75" customHeight="1">
      <c r="A23417" s="79">
        <f t="shared" si="3"/>
        <v>65419</v>
      </c>
      <c r="H23417" s="77"/>
      <c r="I23417" s="77"/>
      <c r="J23417" s="77"/>
      <c r="K23417" s="77"/>
      <c r="L23417" s="77"/>
      <c r="M23417" s="77"/>
    </row>
    <row r="23418" ht="15.75" customHeight="1">
      <c r="A23418" s="79">
        <f t="shared" si="3"/>
        <v>65420</v>
      </c>
      <c r="H23418" s="77"/>
      <c r="I23418" s="77"/>
      <c r="J23418" s="77"/>
      <c r="K23418" s="77"/>
      <c r="L23418" s="77"/>
      <c r="M23418" s="77"/>
    </row>
    <row r="23419" ht="15.75" customHeight="1">
      <c r="A23419" s="79">
        <f t="shared" si="3"/>
        <v>65421</v>
      </c>
      <c r="H23419" s="77"/>
      <c r="I23419" s="77"/>
      <c r="J23419" s="77"/>
      <c r="K23419" s="77"/>
      <c r="L23419" s="77"/>
      <c r="M23419" s="77"/>
    </row>
    <row r="23420" ht="15.75" customHeight="1">
      <c r="A23420" s="79">
        <f t="shared" si="3"/>
        <v>65422</v>
      </c>
      <c r="H23420" s="77"/>
      <c r="I23420" s="77"/>
      <c r="J23420" s="77"/>
      <c r="K23420" s="77"/>
      <c r="L23420" s="77"/>
      <c r="M23420" s="77"/>
    </row>
    <row r="23421" ht="15.75" customHeight="1">
      <c r="A23421" s="79">
        <f t="shared" si="3"/>
        <v>65423</v>
      </c>
      <c r="H23421" s="77"/>
      <c r="I23421" s="77"/>
      <c r="J23421" s="77"/>
      <c r="K23421" s="77"/>
      <c r="L23421" s="77"/>
      <c r="M23421" s="77"/>
    </row>
    <row r="23422" ht="15.75" customHeight="1">
      <c r="A23422" s="79">
        <f t="shared" si="3"/>
        <v>65424</v>
      </c>
      <c r="H23422" s="77"/>
      <c r="I23422" s="77"/>
      <c r="J23422" s="77"/>
      <c r="K23422" s="77"/>
      <c r="L23422" s="77"/>
      <c r="M23422" s="77"/>
    </row>
    <row r="23423" ht="15.75" customHeight="1">
      <c r="A23423" s="79">
        <f t="shared" si="3"/>
        <v>65425</v>
      </c>
      <c r="H23423" s="77"/>
      <c r="I23423" s="77"/>
      <c r="J23423" s="77"/>
      <c r="K23423" s="77"/>
      <c r="L23423" s="77"/>
      <c r="M23423" s="77"/>
    </row>
    <row r="23424" ht="15.75" customHeight="1">
      <c r="A23424" s="79">
        <f t="shared" si="3"/>
        <v>65426</v>
      </c>
      <c r="H23424" s="77"/>
      <c r="I23424" s="77"/>
      <c r="J23424" s="77"/>
      <c r="K23424" s="77"/>
      <c r="L23424" s="77"/>
      <c r="M23424" s="77"/>
    </row>
    <row r="23425" ht="15.75" customHeight="1">
      <c r="A23425" s="79">
        <f t="shared" si="3"/>
        <v>65427</v>
      </c>
      <c r="H23425" s="77"/>
      <c r="I23425" s="77"/>
      <c r="J23425" s="77"/>
      <c r="K23425" s="77"/>
      <c r="L23425" s="77"/>
      <c r="M23425" s="77"/>
    </row>
    <row r="23426" ht="15.75" customHeight="1">
      <c r="A23426" s="79">
        <f t="shared" si="3"/>
        <v>65428</v>
      </c>
      <c r="H23426" s="77"/>
      <c r="I23426" s="77"/>
      <c r="J23426" s="77"/>
      <c r="K23426" s="77"/>
      <c r="L23426" s="77"/>
      <c r="M23426" s="77"/>
    </row>
    <row r="23427" ht="15.75" customHeight="1">
      <c r="A23427" s="79">
        <f t="shared" si="3"/>
        <v>65429</v>
      </c>
      <c r="H23427" s="77"/>
      <c r="I23427" s="77"/>
      <c r="J23427" s="77"/>
      <c r="K23427" s="77"/>
      <c r="L23427" s="77"/>
      <c r="M23427" s="77"/>
    </row>
    <row r="23428" ht="15.75" customHeight="1">
      <c r="A23428" s="79">
        <f t="shared" si="3"/>
        <v>65430</v>
      </c>
      <c r="H23428" s="77"/>
      <c r="I23428" s="77"/>
      <c r="J23428" s="77"/>
      <c r="K23428" s="77"/>
      <c r="L23428" s="77"/>
      <c r="M23428" s="77"/>
    </row>
    <row r="23429" ht="15.75" customHeight="1">
      <c r="A23429" s="79">
        <f t="shared" si="3"/>
        <v>65431</v>
      </c>
      <c r="H23429" s="77"/>
      <c r="I23429" s="77"/>
      <c r="J23429" s="77"/>
      <c r="K23429" s="77"/>
      <c r="L23429" s="77"/>
      <c r="M23429" s="77"/>
    </row>
    <row r="23430" ht="15.75" customHeight="1">
      <c r="A23430" s="79">
        <f t="shared" si="3"/>
        <v>65432</v>
      </c>
      <c r="H23430" s="77"/>
      <c r="I23430" s="77"/>
      <c r="J23430" s="77"/>
      <c r="K23430" s="77"/>
      <c r="L23430" s="77"/>
      <c r="M23430" s="77"/>
    </row>
    <row r="23431" ht="15.75" customHeight="1">
      <c r="A23431" s="79">
        <f t="shared" si="3"/>
        <v>65433</v>
      </c>
      <c r="H23431" s="77"/>
      <c r="I23431" s="77"/>
      <c r="J23431" s="77"/>
      <c r="K23431" s="77"/>
      <c r="L23431" s="77"/>
      <c r="M23431" s="77"/>
    </row>
    <row r="23432" ht="15.75" customHeight="1">
      <c r="A23432" s="79">
        <f t="shared" si="3"/>
        <v>65434</v>
      </c>
      <c r="H23432" s="77"/>
      <c r="I23432" s="77"/>
      <c r="J23432" s="77"/>
      <c r="K23432" s="77"/>
      <c r="L23432" s="77"/>
      <c r="M23432" s="77"/>
    </row>
    <row r="23433" ht="15.75" customHeight="1">
      <c r="A23433" s="79">
        <f t="shared" si="3"/>
        <v>65435</v>
      </c>
      <c r="H23433" s="77"/>
      <c r="I23433" s="77"/>
      <c r="J23433" s="77"/>
      <c r="K23433" s="77"/>
      <c r="L23433" s="77"/>
      <c r="M23433" s="77"/>
    </row>
    <row r="23434" ht="15.75" customHeight="1">
      <c r="A23434" s="79">
        <f t="shared" si="3"/>
        <v>65436</v>
      </c>
      <c r="H23434" s="77"/>
      <c r="I23434" s="77"/>
      <c r="J23434" s="77"/>
      <c r="K23434" s="77"/>
      <c r="L23434" s="77"/>
      <c r="M23434" s="77"/>
    </row>
    <row r="23435" ht="15.75" customHeight="1">
      <c r="A23435" s="79">
        <f t="shared" si="3"/>
        <v>65437</v>
      </c>
      <c r="H23435" s="77"/>
      <c r="I23435" s="77"/>
      <c r="J23435" s="77"/>
      <c r="K23435" s="77"/>
      <c r="L23435" s="77"/>
      <c r="M23435" s="77"/>
    </row>
    <row r="23436" ht="15.75" customHeight="1">
      <c r="A23436" s="79">
        <f t="shared" si="3"/>
        <v>65438</v>
      </c>
      <c r="H23436" s="77"/>
      <c r="I23436" s="77"/>
      <c r="J23436" s="77"/>
      <c r="K23436" s="77"/>
      <c r="L23436" s="77"/>
      <c r="M23436" s="77"/>
    </row>
    <row r="23437" ht="15.75" customHeight="1">
      <c r="A23437" s="79">
        <f t="shared" si="3"/>
        <v>65439</v>
      </c>
      <c r="H23437" s="77"/>
      <c r="I23437" s="77"/>
      <c r="J23437" s="77"/>
      <c r="K23437" s="77"/>
      <c r="L23437" s="77"/>
      <c r="M23437" s="77"/>
    </row>
    <row r="23438" ht="15.75" customHeight="1">
      <c r="A23438" s="79">
        <f t="shared" si="3"/>
        <v>65440</v>
      </c>
      <c r="H23438" s="77"/>
      <c r="I23438" s="77"/>
      <c r="J23438" s="77"/>
      <c r="K23438" s="77"/>
      <c r="L23438" s="77"/>
      <c r="M23438" s="77"/>
    </row>
    <row r="23439" ht="15.75" customHeight="1">
      <c r="A23439" s="79">
        <f t="shared" si="3"/>
        <v>65441</v>
      </c>
      <c r="H23439" s="77"/>
      <c r="I23439" s="77"/>
      <c r="J23439" s="77"/>
      <c r="K23439" s="77"/>
      <c r="L23439" s="77"/>
      <c r="M23439" s="77"/>
    </row>
    <row r="23440" ht="15.75" customHeight="1">
      <c r="A23440" s="79">
        <f t="shared" si="3"/>
        <v>65442</v>
      </c>
      <c r="H23440" s="77"/>
      <c r="I23440" s="77"/>
      <c r="J23440" s="77"/>
      <c r="K23440" s="77"/>
      <c r="L23440" s="77"/>
      <c r="M23440" s="77"/>
    </row>
    <row r="23441" ht="15.75" customHeight="1">
      <c r="A23441" s="79">
        <f t="shared" si="3"/>
        <v>65443</v>
      </c>
      <c r="H23441" s="77"/>
      <c r="I23441" s="77"/>
      <c r="J23441" s="77"/>
      <c r="K23441" s="77"/>
      <c r="L23441" s="77"/>
      <c r="M23441" s="77"/>
    </row>
    <row r="23442" ht="15.75" customHeight="1">
      <c r="A23442" s="79">
        <f t="shared" si="3"/>
        <v>65444</v>
      </c>
      <c r="H23442" s="77"/>
      <c r="I23442" s="77"/>
      <c r="J23442" s="77"/>
      <c r="K23442" s="77"/>
      <c r="L23442" s="77"/>
      <c r="M23442" s="77"/>
    </row>
    <row r="23443" ht="15.75" customHeight="1">
      <c r="A23443" s="79">
        <f t="shared" si="3"/>
        <v>65445</v>
      </c>
      <c r="H23443" s="77"/>
      <c r="I23443" s="77"/>
      <c r="J23443" s="77"/>
      <c r="K23443" s="77"/>
      <c r="L23443" s="77"/>
      <c r="M23443" s="77"/>
    </row>
    <row r="23444" ht="15.75" customHeight="1">
      <c r="A23444" s="79">
        <f t="shared" si="3"/>
        <v>65446</v>
      </c>
      <c r="H23444" s="77"/>
      <c r="I23444" s="77"/>
      <c r="J23444" s="77"/>
      <c r="K23444" s="77"/>
      <c r="L23444" s="77"/>
      <c r="M23444" s="77"/>
    </row>
    <row r="23445" ht="15.75" customHeight="1">
      <c r="A23445" s="79">
        <f t="shared" si="3"/>
        <v>65447</v>
      </c>
      <c r="H23445" s="77"/>
      <c r="I23445" s="77"/>
      <c r="J23445" s="77"/>
      <c r="K23445" s="77"/>
      <c r="L23445" s="77"/>
      <c r="M23445" s="77"/>
    </row>
    <row r="23446" ht="15.75" customHeight="1">
      <c r="A23446" s="79">
        <f t="shared" si="3"/>
        <v>65448</v>
      </c>
      <c r="H23446" s="77"/>
      <c r="I23446" s="77"/>
      <c r="J23446" s="77"/>
      <c r="K23446" s="77"/>
      <c r="L23446" s="77"/>
      <c r="M23446" s="77"/>
    </row>
    <row r="23447" ht="15.75" customHeight="1">
      <c r="A23447" s="79">
        <f t="shared" si="3"/>
        <v>65449</v>
      </c>
      <c r="H23447" s="77"/>
      <c r="I23447" s="77"/>
      <c r="J23447" s="77"/>
      <c r="K23447" s="77"/>
      <c r="L23447" s="77"/>
      <c r="M23447" s="77"/>
    </row>
    <row r="23448" ht="15.75" customHeight="1">
      <c r="A23448" s="79">
        <f t="shared" si="3"/>
        <v>65450</v>
      </c>
      <c r="H23448" s="77"/>
      <c r="I23448" s="77"/>
      <c r="J23448" s="77"/>
      <c r="K23448" s="77"/>
      <c r="L23448" s="77"/>
      <c r="M23448" s="77"/>
    </row>
    <row r="23449" ht="15.75" customHeight="1">
      <c r="A23449" s="79">
        <f t="shared" si="3"/>
        <v>65451</v>
      </c>
      <c r="H23449" s="77"/>
      <c r="I23449" s="77"/>
      <c r="J23449" s="77"/>
      <c r="K23449" s="77"/>
      <c r="L23449" s="77"/>
      <c r="M23449" s="77"/>
    </row>
    <row r="23450" ht="15.75" customHeight="1">
      <c r="A23450" s="79">
        <f t="shared" si="3"/>
        <v>65452</v>
      </c>
      <c r="H23450" s="77"/>
      <c r="I23450" s="77"/>
      <c r="J23450" s="77"/>
      <c r="K23450" s="77"/>
      <c r="L23450" s="77"/>
      <c r="M23450" s="77"/>
    </row>
    <row r="23451" ht="15.75" customHeight="1">
      <c r="A23451" s="79">
        <f t="shared" si="3"/>
        <v>65453</v>
      </c>
      <c r="H23451" s="77"/>
      <c r="I23451" s="77"/>
      <c r="J23451" s="77"/>
      <c r="K23451" s="77"/>
      <c r="L23451" s="77"/>
      <c r="M23451" s="77"/>
    </row>
    <row r="23452" ht="15.75" customHeight="1">
      <c r="A23452" s="79">
        <f t="shared" si="3"/>
        <v>65454</v>
      </c>
      <c r="H23452" s="77"/>
      <c r="I23452" s="77"/>
      <c r="J23452" s="77"/>
      <c r="K23452" s="77"/>
      <c r="L23452" s="77"/>
      <c r="M23452" s="77"/>
    </row>
    <row r="23453" ht="15.75" customHeight="1">
      <c r="A23453" s="79">
        <f t="shared" si="3"/>
        <v>65455</v>
      </c>
      <c r="H23453" s="77"/>
      <c r="I23453" s="77"/>
      <c r="J23453" s="77"/>
      <c r="K23453" s="77"/>
      <c r="L23453" s="77"/>
      <c r="M23453" s="77"/>
    </row>
    <row r="23454" ht="15.75" customHeight="1">
      <c r="A23454" s="79">
        <f t="shared" si="3"/>
        <v>65456</v>
      </c>
      <c r="H23454" s="77"/>
      <c r="I23454" s="77"/>
      <c r="J23454" s="77"/>
      <c r="K23454" s="77"/>
      <c r="L23454" s="77"/>
      <c r="M23454" s="77"/>
    </row>
    <row r="23455" ht="15.75" customHeight="1">
      <c r="A23455" s="79">
        <f t="shared" si="3"/>
        <v>65457</v>
      </c>
      <c r="H23455" s="77"/>
      <c r="I23455" s="77"/>
      <c r="J23455" s="77"/>
      <c r="K23455" s="77"/>
      <c r="L23455" s="77"/>
      <c r="M23455" s="77"/>
    </row>
    <row r="23456" ht="15.75" customHeight="1">
      <c r="A23456" s="79">
        <f t="shared" si="3"/>
        <v>65458</v>
      </c>
      <c r="H23456" s="77"/>
      <c r="I23456" s="77"/>
      <c r="J23456" s="77"/>
      <c r="K23456" s="77"/>
      <c r="L23456" s="77"/>
      <c r="M23456" s="77"/>
    </row>
    <row r="23457" ht="15.75" customHeight="1">
      <c r="A23457" s="79">
        <f t="shared" si="3"/>
        <v>65459</v>
      </c>
      <c r="H23457" s="77"/>
      <c r="I23457" s="77"/>
      <c r="J23457" s="77"/>
      <c r="K23457" s="77"/>
      <c r="L23457" s="77"/>
      <c r="M23457" s="77"/>
    </row>
    <row r="23458" ht="15.75" customHeight="1">
      <c r="A23458" s="79">
        <f t="shared" si="3"/>
        <v>65460</v>
      </c>
      <c r="H23458" s="77"/>
      <c r="I23458" s="77"/>
      <c r="J23458" s="77"/>
      <c r="K23458" s="77"/>
      <c r="L23458" s="77"/>
      <c r="M23458" s="77"/>
    </row>
    <row r="23459" ht="15.75" customHeight="1">
      <c r="A23459" s="79">
        <f t="shared" si="3"/>
        <v>65461</v>
      </c>
      <c r="H23459" s="77"/>
      <c r="I23459" s="77"/>
      <c r="J23459" s="77"/>
      <c r="K23459" s="77"/>
      <c r="L23459" s="77"/>
      <c r="M23459" s="77"/>
    </row>
    <row r="23460" ht="15.75" customHeight="1">
      <c r="A23460" s="79">
        <f t="shared" si="3"/>
        <v>65462</v>
      </c>
      <c r="H23460" s="77"/>
      <c r="I23460" s="77"/>
      <c r="J23460" s="77"/>
      <c r="K23460" s="77"/>
      <c r="L23460" s="77"/>
      <c r="M23460" s="77"/>
    </row>
    <row r="23461" ht="15.75" customHeight="1">
      <c r="A23461" s="79">
        <f t="shared" si="3"/>
        <v>65463</v>
      </c>
      <c r="H23461" s="77"/>
      <c r="I23461" s="77"/>
      <c r="J23461" s="77"/>
      <c r="K23461" s="77"/>
      <c r="L23461" s="77"/>
      <c r="M23461" s="77"/>
    </row>
    <row r="23462" ht="15.75" customHeight="1">
      <c r="A23462" s="79">
        <f t="shared" si="3"/>
        <v>65464</v>
      </c>
      <c r="H23462" s="77"/>
      <c r="I23462" s="77"/>
      <c r="J23462" s="77"/>
      <c r="K23462" s="77"/>
      <c r="L23462" s="77"/>
      <c r="M23462" s="77"/>
    </row>
    <row r="23463" ht="15.75" customHeight="1">
      <c r="A23463" s="79">
        <f t="shared" si="3"/>
        <v>65465</v>
      </c>
      <c r="H23463" s="77"/>
      <c r="I23463" s="77"/>
      <c r="J23463" s="77"/>
      <c r="K23463" s="77"/>
      <c r="L23463" s="77"/>
      <c r="M23463" s="77"/>
    </row>
    <row r="23464" ht="15.75" customHeight="1">
      <c r="A23464" s="79">
        <f t="shared" si="3"/>
        <v>65466</v>
      </c>
      <c r="H23464" s="77"/>
      <c r="I23464" s="77"/>
      <c r="J23464" s="77"/>
      <c r="K23464" s="77"/>
      <c r="L23464" s="77"/>
      <c r="M23464" s="77"/>
    </row>
    <row r="23465" ht="15.75" customHeight="1">
      <c r="A23465" s="79">
        <f t="shared" si="3"/>
        <v>65467</v>
      </c>
      <c r="H23465" s="77"/>
      <c r="I23465" s="77"/>
      <c r="J23465" s="77"/>
      <c r="K23465" s="77"/>
      <c r="L23465" s="77"/>
      <c r="M23465" s="77"/>
    </row>
    <row r="23466" ht="15.75" customHeight="1">
      <c r="A23466" s="79">
        <f t="shared" si="3"/>
        <v>65468</v>
      </c>
      <c r="H23466" s="77"/>
      <c r="I23466" s="77"/>
      <c r="J23466" s="77"/>
      <c r="K23466" s="77"/>
      <c r="L23466" s="77"/>
      <c r="M23466" s="77"/>
    </row>
    <row r="23467" ht="15.75" customHeight="1">
      <c r="A23467" s="79">
        <f t="shared" si="3"/>
        <v>65469</v>
      </c>
      <c r="H23467" s="77"/>
      <c r="I23467" s="77"/>
      <c r="J23467" s="77"/>
      <c r="K23467" s="77"/>
      <c r="L23467" s="77"/>
      <c r="M23467" s="77"/>
    </row>
    <row r="23468" ht="15.75" customHeight="1">
      <c r="A23468" s="79">
        <f t="shared" si="3"/>
        <v>65470</v>
      </c>
      <c r="H23468" s="77"/>
      <c r="I23468" s="77"/>
      <c r="J23468" s="77"/>
      <c r="K23468" s="77"/>
      <c r="L23468" s="77"/>
      <c r="M23468" s="77"/>
    </row>
    <row r="23469" ht="15.75" customHeight="1">
      <c r="A23469" s="79">
        <f t="shared" si="3"/>
        <v>65471</v>
      </c>
      <c r="H23469" s="77"/>
      <c r="I23469" s="77"/>
      <c r="J23469" s="77"/>
      <c r="K23469" s="77"/>
      <c r="L23469" s="77"/>
      <c r="M23469" s="77"/>
    </row>
    <row r="23470" ht="15.75" customHeight="1">
      <c r="A23470" s="79">
        <f t="shared" si="3"/>
        <v>65472</v>
      </c>
      <c r="H23470" s="77"/>
      <c r="I23470" s="77"/>
      <c r="J23470" s="77"/>
      <c r="K23470" s="77"/>
      <c r="L23470" s="77"/>
      <c r="M23470" s="77"/>
    </row>
    <row r="23471" ht="15.75" customHeight="1">
      <c r="A23471" s="79">
        <f t="shared" si="3"/>
        <v>65473</v>
      </c>
      <c r="H23471" s="77"/>
      <c r="I23471" s="77"/>
      <c r="J23471" s="77"/>
      <c r="K23471" s="77"/>
      <c r="L23471" s="77"/>
      <c r="M23471" s="77"/>
    </row>
    <row r="23472" ht="15.75" customHeight="1">
      <c r="A23472" s="79">
        <f t="shared" si="3"/>
        <v>65474</v>
      </c>
      <c r="H23472" s="77"/>
      <c r="I23472" s="77"/>
      <c r="J23472" s="77"/>
      <c r="K23472" s="77"/>
      <c r="L23472" s="77"/>
      <c r="M23472" s="77"/>
    </row>
    <row r="23473" ht="15.75" customHeight="1">
      <c r="A23473" s="79">
        <f t="shared" si="3"/>
        <v>65475</v>
      </c>
      <c r="H23473" s="77"/>
      <c r="I23473" s="77"/>
      <c r="J23473" s="77"/>
      <c r="K23473" s="77"/>
      <c r="L23473" s="77"/>
      <c r="M23473" s="77"/>
    </row>
    <row r="23474" ht="15.75" customHeight="1">
      <c r="A23474" s="79">
        <f t="shared" si="3"/>
        <v>65476</v>
      </c>
      <c r="H23474" s="77"/>
      <c r="I23474" s="77"/>
      <c r="J23474" s="77"/>
      <c r="K23474" s="77"/>
      <c r="L23474" s="77"/>
      <c r="M23474" s="77"/>
    </row>
    <row r="23475" ht="15.75" customHeight="1">
      <c r="A23475" s="79">
        <f t="shared" si="3"/>
        <v>65477</v>
      </c>
      <c r="H23475" s="77"/>
      <c r="I23475" s="77"/>
      <c r="J23475" s="77"/>
      <c r="K23475" s="77"/>
      <c r="L23475" s="77"/>
      <c r="M23475" s="77"/>
    </row>
    <row r="23476" ht="15.75" customHeight="1">
      <c r="A23476" s="79">
        <f t="shared" si="3"/>
        <v>65478</v>
      </c>
      <c r="H23476" s="77"/>
      <c r="I23476" s="77"/>
      <c r="J23476" s="77"/>
      <c r="K23476" s="77"/>
      <c r="L23476" s="77"/>
      <c r="M23476" s="77"/>
    </row>
    <row r="23477" ht="15.75" customHeight="1">
      <c r="A23477" s="79">
        <f t="shared" si="3"/>
        <v>65479</v>
      </c>
      <c r="H23477" s="77"/>
      <c r="I23477" s="77"/>
      <c r="J23477" s="77"/>
      <c r="K23477" s="77"/>
      <c r="L23477" s="77"/>
      <c r="M23477" s="77"/>
    </row>
    <row r="23478" ht="15.75" customHeight="1">
      <c r="A23478" s="79">
        <f t="shared" si="3"/>
        <v>65480</v>
      </c>
      <c r="H23478" s="77"/>
      <c r="I23478" s="77"/>
      <c r="J23478" s="77"/>
      <c r="K23478" s="77"/>
      <c r="L23478" s="77"/>
      <c r="M23478" s="77"/>
    </row>
    <row r="23479" ht="15.75" customHeight="1">
      <c r="A23479" s="79">
        <f t="shared" si="3"/>
        <v>65481</v>
      </c>
      <c r="H23479" s="77"/>
      <c r="I23479" s="77"/>
      <c r="J23479" s="77"/>
      <c r="K23479" s="77"/>
      <c r="L23479" s="77"/>
      <c r="M23479" s="77"/>
    </row>
    <row r="23480" ht="15.75" customHeight="1">
      <c r="A23480" s="79">
        <f t="shared" si="3"/>
        <v>65482</v>
      </c>
      <c r="H23480" s="77"/>
      <c r="I23480" s="77"/>
      <c r="J23480" s="77"/>
      <c r="K23480" s="77"/>
      <c r="L23480" s="77"/>
      <c r="M23480" s="77"/>
    </row>
    <row r="23481" ht="15.75" customHeight="1">
      <c r="A23481" s="79">
        <f t="shared" si="3"/>
        <v>65483</v>
      </c>
      <c r="H23481" s="77"/>
      <c r="I23481" s="77"/>
      <c r="J23481" s="77"/>
      <c r="K23481" s="77"/>
      <c r="L23481" s="77"/>
      <c r="M23481" s="77"/>
    </row>
    <row r="23482" ht="15.75" customHeight="1">
      <c r="A23482" s="79">
        <f t="shared" si="3"/>
        <v>65484</v>
      </c>
      <c r="H23482" s="77"/>
      <c r="I23482" s="77"/>
      <c r="J23482" s="77"/>
      <c r="K23482" s="77"/>
      <c r="L23482" s="77"/>
      <c r="M23482" s="77"/>
    </row>
    <row r="23483" ht="15.75" customHeight="1">
      <c r="A23483" s="79">
        <f t="shared" si="3"/>
        <v>65485</v>
      </c>
      <c r="H23483" s="77"/>
      <c r="I23483" s="77"/>
      <c r="J23483" s="77"/>
      <c r="K23483" s="77"/>
      <c r="L23483" s="77"/>
      <c r="M23483" s="77"/>
    </row>
    <row r="23484" ht="15.75" customHeight="1">
      <c r="A23484" s="79">
        <f t="shared" si="3"/>
        <v>65486</v>
      </c>
      <c r="H23484" s="77"/>
      <c r="I23484" s="77"/>
      <c r="J23484" s="77"/>
      <c r="K23484" s="77"/>
      <c r="L23484" s="77"/>
      <c r="M23484" s="77"/>
    </row>
    <row r="23485" ht="15.75" customHeight="1">
      <c r="A23485" s="79">
        <f t="shared" si="3"/>
        <v>65487</v>
      </c>
      <c r="H23485" s="77"/>
      <c r="I23485" s="77"/>
      <c r="J23485" s="77"/>
      <c r="K23485" s="77"/>
      <c r="L23485" s="77"/>
      <c r="M23485" s="77"/>
    </row>
    <row r="23486" ht="15.75" customHeight="1">
      <c r="A23486" s="79">
        <f t="shared" si="3"/>
        <v>65488</v>
      </c>
      <c r="H23486" s="77"/>
      <c r="I23486" s="77"/>
      <c r="J23486" s="77"/>
      <c r="K23486" s="77"/>
      <c r="L23486" s="77"/>
      <c r="M23486" s="77"/>
    </row>
    <row r="23487" ht="15.75" customHeight="1">
      <c r="A23487" s="79">
        <f t="shared" si="3"/>
        <v>65489</v>
      </c>
      <c r="H23487" s="77"/>
      <c r="I23487" s="77"/>
      <c r="J23487" s="77"/>
      <c r="K23487" s="77"/>
      <c r="L23487" s="77"/>
      <c r="M23487" s="77"/>
    </row>
    <row r="23488" ht="15.75" customHeight="1">
      <c r="A23488" s="79">
        <f t="shared" si="3"/>
        <v>65490</v>
      </c>
      <c r="H23488" s="77"/>
      <c r="I23488" s="77"/>
      <c r="J23488" s="77"/>
      <c r="K23488" s="77"/>
      <c r="L23488" s="77"/>
      <c r="M23488" s="77"/>
    </row>
    <row r="23489" ht="15.75" customHeight="1">
      <c r="A23489" s="79">
        <f t="shared" si="3"/>
        <v>65491</v>
      </c>
      <c r="H23489" s="77"/>
      <c r="I23489" s="77"/>
      <c r="J23489" s="77"/>
      <c r="K23489" s="77"/>
      <c r="L23489" s="77"/>
      <c r="M23489" s="77"/>
    </row>
    <row r="23490" ht="15.75" customHeight="1">
      <c r="A23490" s="79">
        <f t="shared" si="3"/>
        <v>65492</v>
      </c>
      <c r="H23490" s="77"/>
      <c r="I23490" s="77"/>
      <c r="J23490" s="77"/>
      <c r="K23490" s="77"/>
      <c r="L23490" s="77"/>
      <c r="M23490" s="77"/>
    </row>
    <row r="23491" ht="15.75" customHeight="1">
      <c r="A23491" s="79">
        <f t="shared" si="3"/>
        <v>65493</v>
      </c>
      <c r="H23491" s="77"/>
      <c r="I23491" s="77"/>
      <c r="J23491" s="77"/>
      <c r="K23491" s="77"/>
      <c r="L23491" s="77"/>
      <c r="M23491" s="77"/>
    </row>
    <row r="23492" ht="15.75" customHeight="1">
      <c r="A23492" s="79">
        <f t="shared" si="3"/>
        <v>65494</v>
      </c>
      <c r="H23492" s="77"/>
      <c r="I23492" s="77"/>
      <c r="J23492" s="77"/>
      <c r="K23492" s="77"/>
      <c r="L23492" s="77"/>
      <c r="M23492" s="77"/>
    </row>
    <row r="23493" ht="15.75" customHeight="1">
      <c r="A23493" s="79">
        <f t="shared" si="3"/>
        <v>65495</v>
      </c>
      <c r="H23493" s="77"/>
      <c r="I23493" s="77"/>
      <c r="J23493" s="77"/>
      <c r="K23493" s="77"/>
      <c r="L23493" s="77"/>
      <c r="M23493" s="77"/>
    </row>
    <row r="23494" ht="15.75" customHeight="1">
      <c r="A23494" s="79">
        <f t="shared" si="3"/>
        <v>65496</v>
      </c>
      <c r="H23494" s="77"/>
      <c r="I23494" s="77"/>
      <c r="J23494" s="77"/>
      <c r="K23494" s="77"/>
      <c r="L23494" s="77"/>
      <c r="M23494" s="77"/>
    </row>
    <row r="23495" ht="15.75" customHeight="1">
      <c r="A23495" s="79">
        <f t="shared" si="3"/>
        <v>65497</v>
      </c>
      <c r="H23495" s="77"/>
      <c r="I23495" s="77"/>
      <c r="J23495" s="77"/>
      <c r="K23495" s="77"/>
      <c r="L23495" s="77"/>
      <c r="M23495" s="77"/>
    </row>
    <row r="23496" ht="15.75" customHeight="1">
      <c r="A23496" s="79">
        <f t="shared" si="3"/>
        <v>65498</v>
      </c>
      <c r="H23496" s="77"/>
      <c r="I23496" s="77"/>
      <c r="J23496" s="77"/>
      <c r="K23496" s="77"/>
      <c r="L23496" s="77"/>
      <c r="M23496" s="77"/>
    </row>
    <row r="23497" ht="15.75" customHeight="1">
      <c r="A23497" s="79">
        <f t="shared" si="3"/>
        <v>65499</v>
      </c>
      <c r="H23497" s="77"/>
      <c r="I23497" s="77"/>
      <c r="J23497" s="77"/>
      <c r="K23497" s="77"/>
      <c r="L23497" s="77"/>
      <c r="M23497" s="77"/>
    </row>
    <row r="23498" ht="15.75" customHeight="1">
      <c r="A23498" s="79">
        <f t="shared" si="3"/>
        <v>65500</v>
      </c>
      <c r="H23498" s="77"/>
      <c r="I23498" s="77"/>
      <c r="J23498" s="77"/>
      <c r="K23498" s="77"/>
      <c r="L23498" s="77"/>
      <c r="M23498" s="77"/>
    </row>
    <row r="23499" ht="15.75" customHeight="1">
      <c r="A23499" s="79">
        <f t="shared" si="3"/>
        <v>65501</v>
      </c>
      <c r="H23499" s="77"/>
      <c r="I23499" s="77"/>
      <c r="J23499" s="77"/>
      <c r="K23499" s="77"/>
      <c r="L23499" s="77"/>
      <c r="M23499" s="77"/>
    </row>
    <row r="23500" ht="15.75" customHeight="1">
      <c r="A23500" s="79">
        <f t="shared" si="3"/>
        <v>65502</v>
      </c>
      <c r="H23500" s="77"/>
      <c r="I23500" s="77"/>
      <c r="J23500" s="77"/>
      <c r="K23500" s="77"/>
      <c r="L23500" s="77"/>
      <c r="M23500" s="77"/>
    </row>
    <row r="23501" ht="15.75" customHeight="1">
      <c r="A23501" s="79">
        <f t="shared" si="3"/>
        <v>65503</v>
      </c>
      <c r="H23501" s="77"/>
      <c r="I23501" s="77"/>
      <c r="J23501" s="77"/>
      <c r="K23501" s="77"/>
      <c r="L23501" s="77"/>
      <c r="M23501" s="77"/>
    </row>
    <row r="23502" ht="15.75" customHeight="1">
      <c r="A23502" s="79">
        <f t="shared" si="3"/>
        <v>65504</v>
      </c>
      <c r="H23502" s="77"/>
      <c r="I23502" s="77"/>
      <c r="J23502" s="77"/>
      <c r="K23502" s="77"/>
      <c r="L23502" s="77"/>
      <c r="M23502" s="77"/>
    </row>
    <row r="23503" ht="15.75" customHeight="1">
      <c r="A23503" s="79">
        <f t="shared" si="3"/>
        <v>65505</v>
      </c>
      <c r="H23503" s="77"/>
      <c r="I23503" s="77"/>
      <c r="J23503" s="77"/>
      <c r="K23503" s="77"/>
      <c r="L23503" s="77"/>
      <c r="M23503" s="77"/>
    </row>
    <row r="23504" ht="15.75" customHeight="1">
      <c r="A23504" s="79">
        <f t="shared" si="3"/>
        <v>65506</v>
      </c>
      <c r="H23504" s="77"/>
      <c r="I23504" s="77"/>
      <c r="J23504" s="77"/>
      <c r="K23504" s="77"/>
      <c r="L23504" s="77"/>
      <c r="M23504" s="77"/>
    </row>
    <row r="23505" ht="15.75" customHeight="1">
      <c r="A23505" s="79">
        <f t="shared" si="3"/>
        <v>65507</v>
      </c>
      <c r="H23505" s="77"/>
      <c r="I23505" s="77"/>
      <c r="J23505" s="77"/>
      <c r="K23505" s="77"/>
      <c r="L23505" s="77"/>
      <c r="M23505" s="77"/>
    </row>
    <row r="23506" ht="15.75" customHeight="1">
      <c r="A23506" s="79">
        <f t="shared" si="3"/>
        <v>65508</v>
      </c>
      <c r="H23506" s="77"/>
      <c r="I23506" s="77"/>
      <c r="J23506" s="77"/>
      <c r="K23506" s="77"/>
      <c r="L23506" s="77"/>
      <c r="M23506" s="77"/>
    </row>
    <row r="23507" ht="15.75" customHeight="1">
      <c r="A23507" s="79">
        <f t="shared" si="3"/>
        <v>65509</v>
      </c>
      <c r="H23507" s="77"/>
      <c r="I23507" s="77"/>
      <c r="J23507" s="77"/>
      <c r="K23507" s="77"/>
      <c r="L23507" s="77"/>
      <c r="M23507" s="77"/>
    </row>
    <row r="23508" ht="15.75" customHeight="1">
      <c r="A23508" s="79">
        <f t="shared" si="3"/>
        <v>65510</v>
      </c>
      <c r="H23508" s="77"/>
      <c r="I23508" s="77"/>
      <c r="J23508" s="77"/>
      <c r="K23508" s="77"/>
      <c r="L23508" s="77"/>
      <c r="M23508" s="77"/>
    </row>
    <row r="23509" ht="15.75" customHeight="1">
      <c r="A23509" s="79">
        <f t="shared" si="3"/>
        <v>65511</v>
      </c>
      <c r="H23509" s="77"/>
      <c r="I23509" s="77"/>
      <c r="J23509" s="77"/>
      <c r="K23509" s="77"/>
      <c r="L23509" s="77"/>
      <c r="M23509" s="77"/>
    </row>
    <row r="23510" ht="15.75" customHeight="1">
      <c r="A23510" s="79">
        <f t="shared" si="3"/>
        <v>65512</v>
      </c>
      <c r="H23510" s="77"/>
      <c r="I23510" s="77"/>
      <c r="J23510" s="77"/>
      <c r="K23510" s="77"/>
      <c r="L23510" s="77"/>
      <c r="M23510" s="77"/>
    </row>
    <row r="23511" ht="15.75" customHeight="1">
      <c r="A23511" s="79">
        <f t="shared" si="3"/>
        <v>65513</v>
      </c>
      <c r="H23511" s="77"/>
      <c r="I23511" s="77"/>
      <c r="J23511" s="77"/>
      <c r="K23511" s="77"/>
      <c r="L23511" s="77"/>
      <c r="M23511" s="77"/>
    </row>
    <row r="23512" ht="15.75" customHeight="1">
      <c r="A23512" s="79">
        <f t="shared" si="3"/>
        <v>65514</v>
      </c>
      <c r="H23512" s="77"/>
      <c r="I23512" s="77"/>
      <c r="J23512" s="77"/>
      <c r="K23512" s="77"/>
      <c r="L23512" s="77"/>
      <c r="M23512" s="77"/>
    </row>
    <row r="23513" ht="15.75" customHeight="1">
      <c r="A23513" s="79">
        <f t="shared" si="3"/>
        <v>65515</v>
      </c>
      <c r="H23513" s="77"/>
      <c r="I23513" s="77"/>
      <c r="J23513" s="77"/>
      <c r="K23513" s="77"/>
      <c r="L23513" s="77"/>
      <c r="M23513" s="77"/>
    </row>
    <row r="23514" ht="15.75" customHeight="1">
      <c r="A23514" s="79">
        <f t="shared" si="3"/>
        <v>65516</v>
      </c>
      <c r="H23514" s="77"/>
      <c r="I23514" s="77"/>
      <c r="J23514" s="77"/>
      <c r="K23514" s="77"/>
      <c r="L23514" s="77"/>
      <c r="M23514" s="77"/>
    </row>
    <row r="23515" ht="15.75" customHeight="1">
      <c r="A23515" s="79">
        <f t="shared" si="3"/>
        <v>65517</v>
      </c>
      <c r="H23515" s="77"/>
      <c r="I23515" s="77"/>
      <c r="J23515" s="77"/>
      <c r="K23515" s="77"/>
      <c r="L23515" s="77"/>
      <c r="M23515" s="77"/>
    </row>
    <row r="23516" ht="15.75" customHeight="1">
      <c r="A23516" s="79">
        <f t="shared" si="3"/>
        <v>65518</v>
      </c>
      <c r="H23516" s="77"/>
      <c r="I23516" s="77"/>
      <c r="J23516" s="77"/>
      <c r="K23516" s="77"/>
      <c r="L23516" s="77"/>
      <c r="M23516" s="77"/>
    </row>
    <row r="23517" ht="15.75" customHeight="1">
      <c r="A23517" s="79">
        <f t="shared" si="3"/>
        <v>65519</v>
      </c>
      <c r="H23517" s="77"/>
      <c r="I23517" s="77"/>
      <c r="J23517" s="77"/>
      <c r="K23517" s="77"/>
      <c r="L23517" s="77"/>
      <c r="M23517" s="77"/>
    </row>
    <row r="23518" ht="15.75" customHeight="1">
      <c r="A23518" s="79">
        <f t="shared" si="3"/>
        <v>65520</v>
      </c>
      <c r="H23518" s="77"/>
      <c r="I23518" s="77"/>
      <c r="J23518" s="77"/>
      <c r="K23518" s="77"/>
      <c r="L23518" s="77"/>
      <c r="M23518" s="77"/>
    </row>
    <row r="23519" ht="15.75" customHeight="1">
      <c r="A23519" s="79">
        <f t="shared" si="3"/>
        <v>65521</v>
      </c>
      <c r="H23519" s="77"/>
      <c r="I23519" s="77"/>
      <c r="J23519" s="77"/>
      <c r="K23519" s="77"/>
      <c r="L23519" s="77"/>
      <c r="M23519" s="77"/>
    </row>
    <row r="23520" ht="15.75" customHeight="1">
      <c r="A23520" s="79">
        <f t="shared" si="3"/>
        <v>65522</v>
      </c>
      <c r="H23520" s="77"/>
      <c r="I23520" s="77"/>
      <c r="J23520" s="77"/>
      <c r="K23520" s="77"/>
      <c r="L23520" s="77"/>
      <c r="M23520" s="77"/>
    </row>
    <row r="23521" ht="15.75" customHeight="1">
      <c r="A23521" s="79">
        <f t="shared" si="3"/>
        <v>65523</v>
      </c>
      <c r="H23521" s="77"/>
      <c r="I23521" s="77"/>
      <c r="J23521" s="77"/>
      <c r="K23521" s="77"/>
      <c r="L23521" s="77"/>
      <c r="M23521" s="77"/>
    </row>
    <row r="23522" ht="15.75" customHeight="1">
      <c r="A23522" s="79">
        <f t="shared" si="3"/>
        <v>65524</v>
      </c>
      <c r="H23522" s="77"/>
      <c r="I23522" s="77"/>
      <c r="J23522" s="77"/>
      <c r="K23522" s="77"/>
      <c r="L23522" s="77"/>
      <c r="M23522" s="77"/>
    </row>
    <row r="23523" ht="15.75" customHeight="1">
      <c r="A23523" s="79">
        <f t="shared" si="3"/>
        <v>65525</v>
      </c>
      <c r="H23523" s="77"/>
      <c r="I23523" s="77"/>
      <c r="J23523" s="77"/>
      <c r="K23523" s="77"/>
      <c r="L23523" s="77"/>
      <c r="M23523" s="77"/>
    </row>
    <row r="23524" ht="15.75" customHeight="1">
      <c r="A23524" s="79">
        <f t="shared" si="3"/>
        <v>65526</v>
      </c>
      <c r="H23524" s="77"/>
      <c r="I23524" s="77"/>
      <c r="J23524" s="77"/>
      <c r="K23524" s="77"/>
      <c r="L23524" s="77"/>
      <c r="M23524" s="77"/>
    </row>
    <row r="23525" ht="15.75" customHeight="1">
      <c r="A23525" s="79">
        <f t="shared" si="3"/>
        <v>65527</v>
      </c>
      <c r="H23525" s="77"/>
      <c r="I23525" s="77"/>
      <c r="J23525" s="77"/>
      <c r="K23525" s="77"/>
      <c r="L23525" s="77"/>
      <c r="M23525" s="77"/>
    </row>
    <row r="23526" ht="15.75" customHeight="1">
      <c r="A23526" s="79">
        <f t="shared" si="3"/>
        <v>65528</v>
      </c>
      <c r="H23526" s="77"/>
      <c r="I23526" s="77"/>
      <c r="J23526" s="77"/>
      <c r="K23526" s="77"/>
      <c r="L23526" s="77"/>
      <c r="M23526" s="77"/>
    </row>
    <row r="23527" ht="15.75" customHeight="1">
      <c r="A23527" s="79">
        <f t="shared" si="3"/>
        <v>65529</v>
      </c>
      <c r="H23527" s="77"/>
      <c r="I23527" s="77"/>
      <c r="J23527" s="77"/>
      <c r="K23527" s="77"/>
      <c r="L23527" s="77"/>
      <c r="M23527" s="77"/>
    </row>
    <row r="23528" ht="15.75" customHeight="1">
      <c r="A23528" s="79">
        <f t="shared" si="3"/>
        <v>65530</v>
      </c>
      <c r="H23528" s="77"/>
      <c r="I23528" s="77"/>
      <c r="J23528" s="77"/>
      <c r="K23528" s="77"/>
      <c r="L23528" s="77"/>
      <c r="M23528" s="77"/>
    </row>
    <row r="23529" ht="15.75" customHeight="1">
      <c r="A23529" s="79">
        <f t="shared" si="3"/>
        <v>65531</v>
      </c>
      <c r="H23529" s="77"/>
      <c r="I23529" s="77"/>
      <c r="J23529" s="77"/>
      <c r="K23529" s="77"/>
      <c r="L23529" s="77"/>
      <c r="M23529" s="77"/>
    </row>
    <row r="23530" ht="15.75" customHeight="1">
      <c r="A23530" s="79">
        <f t="shared" si="3"/>
        <v>65532</v>
      </c>
      <c r="H23530" s="77"/>
      <c r="I23530" s="77"/>
      <c r="J23530" s="77"/>
      <c r="K23530" s="77"/>
      <c r="L23530" s="77"/>
      <c r="M23530" s="77"/>
    </row>
    <row r="23531" ht="15.75" customHeight="1">
      <c r="A23531" s="79">
        <f t="shared" si="3"/>
        <v>65533</v>
      </c>
      <c r="H23531" s="77"/>
      <c r="I23531" s="77"/>
      <c r="J23531" s="77"/>
      <c r="K23531" s="77"/>
      <c r="L23531" s="77"/>
      <c r="M23531" s="77"/>
    </row>
    <row r="23532" ht="15.75" customHeight="1">
      <c r="A23532" s="79">
        <f t="shared" si="3"/>
        <v>65534</v>
      </c>
      <c r="H23532" s="77"/>
      <c r="I23532" s="77"/>
      <c r="J23532" s="77"/>
      <c r="K23532" s="77"/>
      <c r="L23532" s="77"/>
      <c r="M23532" s="77"/>
    </row>
    <row r="23533" ht="15.75" customHeight="1">
      <c r="A23533" s="79">
        <f t="shared" si="3"/>
        <v>65535</v>
      </c>
      <c r="H23533" s="77"/>
      <c r="I23533" s="77"/>
      <c r="J23533" s="77"/>
      <c r="K23533" s="77"/>
      <c r="L23533" s="77"/>
      <c r="M23533" s="77"/>
    </row>
    <row r="23534" ht="15.75" customHeight="1">
      <c r="A23534" s="79">
        <f t="shared" si="3"/>
        <v>65536</v>
      </c>
      <c r="H23534" s="77"/>
      <c r="I23534" s="77"/>
      <c r="J23534" s="77"/>
      <c r="K23534" s="77"/>
      <c r="L23534" s="77"/>
      <c r="M23534" s="77"/>
    </row>
    <row r="23535" ht="15.75" customHeight="1">
      <c r="A23535" s="79">
        <f t="shared" si="3"/>
        <v>65537</v>
      </c>
      <c r="H23535" s="77"/>
      <c r="I23535" s="77"/>
      <c r="J23535" s="77"/>
      <c r="K23535" s="77"/>
      <c r="L23535" s="77"/>
      <c r="M23535" s="77"/>
    </row>
    <row r="23536" ht="15.75" customHeight="1">
      <c r="A23536" s="79">
        <f t="shared" si="3"/>
        <v>65538</v>
      </c>
      <c r="H23536" s="77"/>
      <c r="I23536" s="77"/>
      <c r="J23536" s="77"/>
      <c r="K23536" s="77"/>
      <c r="L23536" s="77"/>
      <c r="M23536" s="77"/>
    </row>
    <row r="23537" ht="15.75" customHeight="1">
      <c r="A23537" s="79">
        <f t="shared" si="3"/>
        <v>65539</v>
      </c>
      <c r="H23537" s="77"/>
      <c r="I23537" s="77"/>
      <c r="J23537" s="77"/>
      <c r="K23537" s="77"/>
      <c r="L23537" s="77"/>
      <c r="M23537" s="77"/>
    </row>
    <row r="23538" ht="15.75" customHeight="1">
      <c r="A23538" s="79">
        <f t="shared" si="3"/>
        <v>65540</v>
      </c>
      <c r="H23538" s="77"/>
      <c r="I23538" s="77"/>
      <c r="J23538" s="77"/>
      <c r="K23538" s="77"/>
      <c r="L23538" s="77"/>
      <c r="M23538" s="77"/>
    </row>
    <row r="23539" ht="15.75" customHeight="1">
      <c r="A23539" s="79">
        <f t="shared" si="3"/>
        <v>65541</v>
      </c>
      <c r="H23539" s="77"/>
      <c r="I23539" s="77"/>
      <c r="J23539" s="77"/>
      <c r="K23539" s="77"/>
      <c r="L23539" s="77"/>
      <c r="M23539" s="77"/>
    </row>
    <row r="23540" ht="15.75" customHeight="1">
      <c r="A23540" s="79">
        <f t="shared" si="3"/>
        <v>65542</v>
      </c>
      <c r="H23540" s="77"/>
      <c r="I23540" s="77"/>
      <c r="J23540" s="77"/>
      <c r="K23540" s="77"/>
      <c r="L23540" s="77"/>
      <c r="M23540" s="77"/>
    </row>
    <row r="23541" ht="15.75" customHeight="1">
      <c r="A23541" s="79">
        <f t="shared" si="3"/>
        <v>65543</v>
      </c>
      <c r="H23541" s="77"/>
      <c r="I23541" s="77"/>
      <c r="J23541" s="77"/>
      <c r="K23541" s="77"/>
      <c r="L23541" s="77"/>
      <c r="M23541" s="77"/>
    </row>
    <row r="23542" ht="15.75" customHeight="1">
      <c r="A23542" s="79">
        <f t="shared" si="3"/>
        <v>65544</v>
      </c>
      <c r="H23542" s="77"/>
      <c r="I23542" s="77"/>
      <c r="J23542" s="77"/>
      <c r="K23542" s="77"/>
      <c r="L23542" s="77"/>
      <c r="M23542" s="77"/>
    </row>
    <row r="23543" ht="15.75" customHeight="1">
      <c r="A23543" s="79">
        <f t="shared" si="3"/>
        <v>65545</v>
      </c>
      <c r="H23543" s="77"/>
      <c r="I23543" s="77"/>
      <c r="J23543" s="77"/>
      <c r="K23543" s="77"/>
      <c r="L23543" s="77"/>
      <c r="M23543" s="77"/>
    </row>
    <row r="23544" ht="15.75" customHeight="1">
      <c r="A23544" s="79">
        <f t="shared" si="3"/>
        <v>65546</v>
      </c>
      <c r="H23544" s="77"/>
      <c r="I23544" s="77"/>
      <c r="J23544" s="77"/>
      <c r="K23544" s="77"/>
      <c r="L23544" s="77"/>
      <c r="M23544" s="77"/>
    </row>
    <row r="23545" ht="15.75" customHeight="1">
      <c r="A23545" s="79">
        <f t="shared" si="3"/>
        <v>65547</v>
      </c>
      <c r="H23545" s="77"/>
      <c r="I23545" s="77"/>
      <c r="J23545" s="77"/>
      <c r="K23545" s="77"/>
      <c r="L23545" s="77"/>
      <c r="M23545" s="77"/>
    </row>
    <row r="23546" ht="15.75" customHeight="1">
      <c r="A23546" s="79">
        <f t="shared" si="3"/>
        <v>65548</v>
      </c>
      <c r="H23546" s="77"/>
      <c r="I23546" s="77"/>
      <c r="J23546" s="77"/>
      <c r="K23546" s="77"/>
      <c r="L23546" s="77"/>
      <c r="M23546" s="77"/>
    </row>
    <row r="23547" ht="15.75" customHeight="1">
      <c r="A23547" s="79">
        <f t="shared" si="3"/>
        <v>65549</v>
      </c>
      <c r="H23547" s="77"/>
      <c r="I23547" s="77"/>
      <c r="J23547" s="77"/>
      <c r="K23547" s="77"/>
      <c r="L23547" s="77"/>
      <c r="M23547" s="77"/>
    </row>
    <row r="23548" ht="15.75" customHeight="1">
      <c r="A23548" s="79">
        <f t="shared" si="3"/>
        <v>65550</v>
      </c>
      <c r="H23548" s="77"/>
      <c r="I23548" s="77"/>
      <c r="J23548" s="77"/>
      <c r="K23548" s="77"/>
      <c r="L23548" s="77"/>
      <c r="M23548" s="77"/>
    </row>
    <row r="23549" ht="15.75" customHeight="1">
      <c r="A23549" s="79">
        <f t="shared" si="3"/>
        <v>65551</v>
      </c>
      <c r="H23549" s="77"/>
      <c r="I23549" s="77"/>
      <c r="J23549" s="77"/>
      <c r="K23549" s="77"/>
      <c r="L23549" s="77"/>
      <c r="M23549" s="77"/>
    </row>
    <row r="23550" ht="15.75" customHeight="1">
      <c r="A23550" s="79">
        <f t="shared" si="3"/>
        <v>65552</v>
      </c>
      <c r="H23550" s="77"/>
      <c r="I23550" s="77"/>
      <c r="J23550" s="77"/>
      <c r="K23550" s="77"/>
      <c r="L23550" s="77"/>
      <c r="M23550" s="77"/>
    </row>
    <row r="23551" ht="15.75" customHeight="1">
      <c r="A23551" s="79">
        <f t="shared" si="3"/>
        <v>65553</v>
      </c>
      <c r="H23551" s="77"/>
      <c r="I23551" s="77"/>
      <c r="J23551" s="77"/>
      <c r="K23551" s="77"/>
      <c r="L23551" s="77"/>
      <c r="M23551" s="77"/>
    </row>
    <row r="23552" ht="15.75" customHeight="1">
      <c r="A23552" s="79">
        <f t="shared" si="3"/>
        <v>65554</v>
      </c>
      <c r="H23552" s="77"/>
      <c r="I23552" s="77"/>
      <c r="J23552" s="77"/>
      <c r="K23552" s="77"/>
      <c r="L23552" s="77"/>
      <c r="M23552" s="77"/>
    </row>
    <row r="23553" ht="15.75" customHeight="1">
      <c r="A23553" s="79">
        <f t="shared" si="3"/>
        <v>65555</v>
      </c>
      <c r="H23553" s="77"/>
      <c r="I23553" s="77"/>
      <c r="J23553" s="77"/>
      <c r="K23553" s="77"/>
      <c r="L23553" s="77"/>
      <c r="M23553" s="77"/>
    </row>
    <row r="23554" ht="15.75" customHeight="1">
      <c r="A23554" s="79">
        <f t="shared" si="3"/>
        <v>65556</v>
      </c>
      <c r="H23554" s="77"/>
      <c r="I23554" s="77"/>
      <c r="J23554" s="77"/>
      <c r="K23554" s="77"/>
      <c r="L23554" s="77"/>
      <c r="M23554" s="77"/>
    </row>
    <row r="23555" ht="15.75" customHeight="1">
      <c r="A23555" s="79">
        <f t="shared" si="3"/>
        <v>65557</v>
      </c>
      <c r="H23555" s="77"/>
      <c r="I23555" s="77"/>
      <c r="J23555" s="77"/>
      <c r="K23555" s="77"/>
      <c r="L23555" s="77"/>
      <c r="M23555" s="77"/>
    </row>
    <row r="23556" ht="15.75" customHeight="1">
      <c r="A23556" s="79">
        <f t="shared" si="3"/>
        <v>65558</v>
      </c>
      <c r="H23556" s="77"/>
      <c r="I23556" s="77"/>
      <c r="J23556" s="77"/>
      <c r="K23556" s="77"/>
      <c r="L23556" s="77"/>
      <c r="M23556" s="77"/>
    </row>
    <row r="23557" ht="15.75" customHeight="1">
      <c r="A23557" s="79">
        <f t="shared" si="3"/>
        <v>65559</v>
      </c>
      <c r="H23557" s="77"/>
      <c r="I23557" s="77"/>
      <c r="J23557" s="77"/>
      <c r="K23557" s="77"/>
      <c r="L23557" s="77"/>
      <c r="M23557" s="77"/>
    </row>
    <row r="23558" ht="15.75" customHeight="1">
      <c r="A23558" s="79">
        <f t="shared" si="3"/>
        <v>65560</v>
      </c>
      <c r="H23558" s="77"/>
      <c r="I23558" s="77"/>
      <c r="J23558" s="77"/>
      <c r="K23558" s="77"/>
      <c r="L23558" s="77"/>
      <c r="M23558" s="77"/>
    </row>
    <row r="23559" ht="15.75" customHeight="1">
      <c r="A23559" s="79">
        <f t="shared" si="3"/>
        <v>65561</v>
      </c>
      <c r="H23559" s="77"/>
      <c r="I23559" s="77"/>
      <c r="J23559" s="77"/>
      <c r="K23559" s="77"/>
      <c r="L23559" s="77"/>
      <c r="M23559" s="77"/>
    </row>
    <row r="23560" ht="15.75" customHeight="1">
      <c r="A23560" s="79">
        <f t="shared" si="3"/>
        <v>65562</v>
      </c>
      <c r="H23560" s="77"/>
      <c r="I23560" s="77"/>
      <c r="J23560" s="77"/>
      <c r="K23560" s="77"/>
      <c r="L23560" s="77"/>
      <c r="M23560" s="77"/>
    </row>
    <row r="23561" ht="15.75" customHeight="1">
      <c r="A23561" s="79">
        <f t="shared" si="3"/>
        <v>65563</v>
      </c>
      <c r="H23561" s="77"/>
      <c r="I23561" s="77"/>
      <c r="J23561" s="77"/>
      <c r="K23561" s="77"/>
      <c r="L23561" s="77"/>
      <c r="M23561" s="77"/>
    </row>
    <row r="23562" ht="15.75" customHeight="1">
      <c r="A23562" s="79">
        <f t="shared" si="3"/>
        <v>65564</v>
      </c>
      <c r="H23562" s="77"/>
      <c r="I23562" s="77"/>
      <c r="J23562" s="77"/>
      <c r="K23562" s="77"/>
      <c r="L23562" s="77"/>
      <c r="M23562" s="77"/>
    </row>
    <row r="23563" ht="15.75" customHeight="1">
      <c r="A23563" s="79">
        <f t="shared" si="3"/>
        <v>65565</v>
      </c>
      <c r="H23563" s="77"/>
      <c r="I23563" s="77"/>
      <c r="J23563" s="77"/>
      <c r="K23563" s="77"/>
      <c r="L23563" s="77"/>
      <c r="M23563" s="77"/>
    </row>
    <row r="23564" ht="15.75" customHeight="1">
      <c r="A23564" s="79">
        <f t="shared" si="3"/>
        <v>65566</v>
      </c>
      <c r="H23564" s="77"/>
      <c r="I23564" s="77"/>
      <c r="J23564" s="77"/>
      <c r="K23564" s="77"/>
      <c r="L23564" s="77"/>
      <c r="M23564" s="77"/>
    </row>
    <row r="23565" ht="15.75" customHeight="1">
      <c r="A23565" s="79">
        <f t="shared" si="3"/>
        <v>65567</v>
      </c>
      <c r="H23565" s="77"/>
      <c r="I23565" s="77"/>
      <c r="J23565" s="77"/>
      <c r="K23565" s="77"/>
      <c r="L23565" s="77"/>
      <c r="M23565" s="77"/>
    </row>
    <row r="23566" ht="15.75" customHeight="1">
      <c r="A23566" s="79">
        <f t="shared" si="3"/>
        <v>65568</v>
      </c>
      <c r="H23566" s="77"/>
      <c r="I23566" s="77"/>
      <c r="J23566" s="77"/>
      <c r="K23566" s="77"/>
      <c r="L23566" s="77"/>
      <c r="M23566" s="77"/>
    </row>
    <row r="23567" ht="15.75" customHeight="1">
      <c r="A23567" s="79">
        <f t="shared" si="3"/>
        <v>65569</v>
      </c>
      <c r="H23567" s="77"/>
      <c r="I23567" s="77"/>
      <c r="J23567" s="77"/>
      <c r="K23567" s="77"/>
      <c r="L23567" s="77"/>
      <c r="M23567" s="77"/>
    </row>
    <row r="23568" ht="15.75" customHeight="1">
      <c r="A23568" s="79">
        <f t="shared" si="3"/>
        <v>65570</v>
      </c>
      <c r="H23568" s="77"/>
      <c r="I23568" s="77"/>
      <c r="J23568" s="77"/>
      <c r="K23568" s="77"/>
      <c r="L23568" s="77"/>
      <c r="M23568" s="77"/>
    </row>
    <row r="23569" ht="15.75" customHeight="1">
      <c r="A23569" s="79">
        <f t="shared" si="3"/>
        <v>65571</v>
      </c>
      <c r="H23569" s="77"/>
      <c r="I23569" s="77"/>
      <c r="J23569" s="77"/>
      <c r="K23569" s="77"/>
      <c r="L23569" s="77"/>
      <c r="M23569" s="77"/>
    </row>
    <row r="23570" ht="15.75" customHeight="1">
      <c r="A23570" s="79">
        <f t="shared" si="3"/>
        <v>65572</v>
      </c>
      <c r="H23570" s="77"/>
      <c r="I23570" s="77"/>
      <c r="J23570" s="77"/>
      <c r="K23570" s="77"/>
      <c r="L23570" s="77"/>
      <c r="M23570" s="77"/>
    </row>
    <row r="23571" ht="15.75" customHeight="1">
      <c r="A23571" s="79">
        <f t="shared" si="3"/>
        <v>65573</v>
      </c>
      <c r="H23571" s="77"/>
      <c r="I23571" s="77"/>
      <c r="J23571" s="77"/>
      <c r="K23571" s="77"/>
      <c r="L23571" s="77"/>
      <c r="M23571" s="77"/>
    </row>
    <row r="23572" ht="15.75" customHeight="1">
      <c r="A23572" s="79">
        <f t="shared" si="3"/>
        <v>65574</v>
      </c>
      <c r="H23572" s="77"/>
      <c r="I23572" s="77"/>
      <c r="J23572" s="77"/>
      <c r="K23572" s="77"/>
      <c r="L23572" s="77"/>
      <c r="M23572" s="77"/>
    </row>
    <row r="23573" ht="15.75" customHeight="1">
      <c r="A23573" s="79">
        <f t="shared" si="3"/>
        <v>65575</v>
      </c>
      <c r="H23573" s="77"/>
      <c r="I23573" s="77"/>
      <c r="J23573" s="77"/>
      <c r="K23573" s="77"/>
      <c r="L23573" s="77"/>
      <c r="M23573" s="77"/>
    </row>
    <row r="23574" ht="15.75" customHeight="1">
      <c r="A23574" s="79">
        <f t="shared" si="3"/>
        <v>65576</v>
      </c>
      <c r="H23574" s="77"/>
      <c r="I23574" s="77"/>
      <c r="J23574" s="77"/>
      <c r="K23574" s="77"/>
      <c r="L23574" s="77"/>
      <c r="M23574" s="77"/>
    </row>
    <row r="23575" ht="15.75" customHeight="1">
      <c r="A23575" s="79">
        <f t="shared" si="3"/>
        <v>65577</v>
      </c>
      <c r="H23575" s="77"/>
      <c r="I23575" s="77"/>
      <c r="J23575" s="77"/>
      <c r="K23575" s="77"/>
      <c r="L23575" s="77"/>
      <c r="M23575" s="77"/>
    </row>
    <row r="23576" ht="15.75" customHeight="1">
      <c r="A23576" s="79">
        <f t="shared" si="3"/>
        <v>65578</v>
      </c>
      <c r="H23576" s="77"/>
      <c r="I23576" s="77"/>
      <c r="J23576" s="77"/>
      <c r="K23576" s="77"/>
      <c r="L23576" s="77"/>
      <c r="M23576" s="77"/>
    </row>
    <row r="23577" ht="15.75" customHeight="1">
      <c r="A23577" s="79">
        <f t="shared" si="3"/>
        <v>65579</v>
      </c>
      <c r="H23577" s="77"/>
      <c r="I23577" s="77"/>
      <c r="J23577" s="77"/>
      <c r="K23577" s="77"/>
      <c r="L23577" s="77"/>
      <c r="M23577" s="77"/>
    </row>
    <row r="23578" ht="15.75" customHeight="1">
      <c r="A23578" s="79">
        <f t="shared" si="3"/>
        <v>65580</v>
      </c>
      <c r="H23578" s="77"/>
      <c r="I23578" s="77"/>
      <c r="J23578" s="77"/>
      <c r="K23578" s="77"/>
      <c r="L23578" s="77"/>
      <c r="M23578" s="77"/>
    </row>
    <row r="23579" ht="15.75" customHeight="1">
      <c r="A23579" s="79">
        <f t="shared" si="3"/>
        <v>65581</v>
      </c>
      <c r="H23579" s="77"/>
      <c r="I23579" s="77"/>
      <c r="J23579" s="77"/>
      <c r="K23579" s="77"/>
      <c r="L23579" s="77"/>
      <c r="M23579" s="77"/>
    </row>
    <row r="23580" ht="15.75" customHeight="1">
      <c r="A23580" s="79">
        <f t="shared" si="3"/>
        <v>65582</v>
      </c>
      <c r="H23580" s="77"/>
      <c r="I23580" s="77"/>
      <c r="J23580" s="77"/>
      <c r="K23580" s="77"/>
      <c r="L23580" s="77"/>
      <c r="M23580" s="77"/>
    </row>
    <row r="23581" ht="15.75" customHeight="1">
      <c r="A23581" s="79">
        <f t="shared" si="3"/>
        <v>65583</v>
      </c>
      <c r="H23581" s="77"/>
      <c r="I23581" s="77"/>
      <c r="J23581" s="77"/>
      <c r="K23581" s="77"/>
      <c r="L23581" s="77"/>
      <c r="M23581" s="77"/>
    </row>
    <row r="23582" ht="15.75" customHeight="1">
      <c r="A23582" s="79">
        <f t="shared" si="3"/>
        <v>65584</v>
      </c>
      <c r="H23582" s="77"/>
      <c r="I23582" s="77"/>
      <c r="J23582" s="77"/>
      <c r="K23582" s="77"/>
      <c r="L23582" s="77"/>
      <c r="M23582" s="77"/>
    </row>
    <row r="23583" ht="15.75" customHeight="1">
      <c r="A23583" s="79">
        <f t="shared" si="3"/>
        <v>65585</v>
      </c>
      <c r="H23583" s="77"/>
      <c r="I23583" s="77"/>
      <c r="J23583" s="77"/>
      <c r="K23583" s="77"/>
      <c r="L23583" s="77"/>
      <c r="M23583" s="77"/>
    </row>
    <row r="23584" ht="15.75" customHeight="1">
      <c r="A23584" s="79">
        <f t="shared" si="3"/>
        <v>65586</v>
      </c>
      <c r="H23584" s="77"/>
      <c r="I23584" s="77"/>
      <c r="J23584" s="77"/>
      <c r="K23584" s="77"/>
      <c r="L23584" s="77"/>
      <c r="M23584" s="77"/>
    </row>
    <row r="23585" ht="15.75" customHeight="1">
      <c r="A23585" s="79">
        <f t="shared" si="3"/>
        <v>65587</v>
      </c>
      <c r="H23585" s="77"/>
      <c r="I23585" s="77"/>
      <c r="J23585" s="77"/>
      <c r="K23585" s="77"/>
      <c r="L23585" s="77"/>
      <c r="M23585" s="77"/>
    </row>
    <row r="23586" ht="15.75" customHeight="1">
      <c r="A23586" s="79">
        <f t="shared" si="3"/>
        <v>65588</v>
      </c>
      <c r="H23586" s="77"/>
      <c r="I23586" s="77"/>
      <c r="J23586" s="77"/>
      <c r="K23586" s="77"/>
      <c r="L23586" s="77"/>
      <c r="M23586" s="77"/>
    </row>
    <row r="23587" ht="15.75" customHeight="1">
      <c r="A23587" s="79">
        <f t="shared" si="3"/>
        <v>65589</v>
      </c>
      <c r="H23587" s="77"/>
      <c r="I23587" s="77"/>
      <c r="J23587" s="77"/>
      <c r="K23587" s="77"/>
      <c r="L23587" s="77"/>
      <c r="M23587" s="77"/>
    </row>
    <row r="23588" ht="15.75" customHeight="1">
      <c r="A23588" s="79">
        <f t="shared" si="3"/>
        <v>65590</v>
      </c>
      <c r="H23588" s="77"/>
      <c r="I23588" s="77"/>
      <c r="J23588" s="77"/>
      <c r="K23588" s="77"/>
      <c r="L23588" s="77"/>
      <c r="M23588" s="77"/>
    </row>
    <row r="23589" ht="15.75" customHeight="1">
      <c r="A23589" s="79">
        <f t="shared" si="3"/>
        <v>65591</v>
      </c>
      <c r="H23589" s="77"/>
      <c r="I23589" s="77"/>
      <c r="J23589" s="77"/>
      <c r="K23589" s="77"/>
      <c r="L23589" s="77"/>
      <c r="M23589" s="77"/>
    </row>
    <row r="23590" ht="15.75" customHeight="1">
      <c r="A23590" s="79">
        <f t="shared" si="3"/>
        <v>65592</v>
      </c>
      <c r="H23590" s="77"/>
      <c r="I23590" s="77"/>
      <c r="J23590" s="77"/>
      <c r="K23590" s="77"/>
      <c r="L23590" s="77"/>
      <c r="M23590" s="77"/>
    </row>
    <row r="23591" ht="15.75" customHeight="1">
      <c r="A23591" s="79">
        <f t="shared" si="3"/>
        <v>65593</v>
      </c>
      <c r="H23591" s="77"/>
      <c r="I23591" s="77"/>
      <c r="J23591" s="77"/>
      <c r="K23591" s="77"/>
      <c r="L23591" s="77"/>
      <c r="M23591" s="77"/>
    </row>
    <row r="23592" ht="15.75" customHeight="1">
      <c r="A23592" s="79">
        <f t="shared" si="3"/>
        <v>65594</v>
      </c>
      <c r="H23592" s="77"/>
      <c r="I23592" s="77"/>
      <c r="J23592" s="77"/>
      <c r="K23592" s="77"/>
      <c r="L23592" s="77"/>
      <c r="M23592" s="77"/>
    </row>
    <row r="23593" ht="15.75" customHeight="1">
      <c r="A23593" s="79">
        <f t="shared" si="3"/>
        <v>65595</v>
      </c>
      <c r="H23593" s="77"/>
      <c r="I23593" s="77"/>
      <c r="J23593" s="77"/>
      <c r="K23593" s="77"/>
      <c r="L23593" s="77"/>
      <c r="M23593" s="77"/>
    </row>
    <row r="23594" ht="15.75" customHeight="1">
      <c r="A23594" s="79">
        <f t="shared" si="3"/>
        <v>65596</v>
      </c>
      <c r="H23594" s="77"/>
      <c r="I23594" s="77"/>
      <c r="J23594" s="77"/>
      <c r="K23594" s="77"/>
      <c r="L23594" s="77"/>
      <c r="M23594" s="77"/>
    </row>
    <row r="23595" ht="15.75" customHeight="1">
      <c r="A23595" s="79">
        <f t="shared" si="3"/>
        <v>65597</v>
      </c>
      <c r="H23595" s="77"/>
      <c r="I23595" s="77"/>
      <c r="J23595" s="77"/>
      <c r="K23595" s="77"/>
      <c r="L23595" s="77"/>
      <c r="M23595" s="77"/>
    </row>
    <row r="23596" ht="15.75" customHeight="1">
      <c r="A23596" s="79">
        <f t="shared" si="3"/>
        <v>65598</v>
      </c>
      <c r="H23596" s="77"/>
      <c r="I23596" s="77"/>
      <c r="J23596" s="77"/>
      <c r="K23596" s="77"/>
      <c r="L23596" s="77"/>
      <c r="M23596" s="77"/>
    </row>
    <row r="23597" ht="15.75" customHeight="1">
      <c r="A23597" s="79">
        <f t="shared" si="3"/>
        <v>65599</v>
      </c>
      <c r="H23597" s="77"/>
      <c r="I23597" s="77"/>
      <c r="J23597" s="77"/>
      <c r="K23597" s="77"/>
      <c r="L23597" s="77"/>
      <c r="M23597" s="77"/>
    </row>
    <row r="23598" ht="15.75" customHeight="1">
      <c r="A23598" s="79">
        <f t="shared" si="3"/>
        <v>65600</v>
      </c>
      <c r="H23598" s="77"/>
      <c r="I23598" s="77"/>
      <c r="J23598" s="77"/>
      <c r="K23598" s="77"/>
      <c r="L23598" s="77"/>
      <c r="M23598" s="77"/>
    </row>
    <row r="23599" ht="15.75" customHeight="1">
      <c r="A23599" s="79">
        <f t="shared" si="3"/>
        <v>65601</v>
      </c>
      <c r="H23599" s="77"/>
      <c r="I23599" s="77"/>
      <c r="J23599" s="77"/>
      <c r="K23599" s="77"/>
      <c r="L23599" s="77"/>
      <c r="M23599" s="77"/>
    </row>
    <row r="23600" ht="15.75" customHeight="1">
      <c r="A23600" s="79">
        <f t="shared" si="3"/>
        <v>65602</v>
      </c>
      <c r="H23600" s="77"/>
      <c r="I23600" s="77"/>
      <c r="J23600" s="77"/>
      <c r="K23600" s="77"/>
      <c r="L23600" s="77"/>
      <c r="M23600" s="77"/>
    </row>
    <row r="23601" ht="15.75" customHeight="1">
      <c r="A23601" s="79">
        <f t="shared" si="3"/>
        <v>65603</v>
      </c>
      <c r="H23601" s="77"/>
      <c r="I23601" s="77"/>
      <c r="J23601" s="77"/>
      <c r="K23601" s="77"/>
      <c r="L23601" s="77"/>
      <c r="M23601" s="77"/>
    </row>
    <row r="23602" ht="15.75" customHeight="1">
      <c r="A23602" s="79">
        <f t="shared" si="3"/>
        <v>65604</v>
      </c>
      <c r="H23602" s="77"/>
      <c r="I23602" s="77"/>
      <c r="J23602" s="77"/>
      <c r="K23602" s="77"/>
      <c r="L23602" s="77"/>
      <c r="M23602" s="77"/>
    </row>
    <row r="23603" ht="15.75" customHeight="1">
      <c r="A23603" s="79">
        <f t="shared" si="3"/>
        <v>65605</v>
      </c>
      <c r="H23603" s="77"/>
      <c r="I23603" s="77"/>
      <c r="J23603" s="77"/>
      <c r="K23603" s="77"/>
      <c r="L23603" s="77"/>
      <c r="M23603" s="77"/>
    </row>
    <row r="23604" ht="15.75" customHeight="1">
      <c r="A23604" s="79">
        <f t="shared" si="3"/>
        <v>65606</v>
      </c>
      <c r="H23604" s="77"/>
      <c r="I23604" s="77"/>
      <c r="J23604" s="77"/>
      <c r="K23604" s="77"/>
      <c r="L23604" s="77"/>
      <c r="M23604" s="77"/>
    </row>
    <row r="23605" ht="15.75" customHeight="1">
      <c r="A23605" s="79">
        <f t="shared" si="3"/>
        <v>65607</v>
      </c>
      <c r="H23605" s="77"/>
      <c r="I23605" s="77"/>
      <c r="J23605" s="77"/>
      <c r="K23605" s="77"/>
      <c r="L23605" s="77"/>
      <c r="M23605" s="77"/>
    </row>
    <row r="23606" ht="15.75" customHeight="1">
      <c r="A23606" s="79">
        <f t="shared" si="3"/>
        <v>65608</v>
      </c>
      <c r="H23606" s="77"/>
      <c r="I23606" s="77"/>
      <c r="J23606" s="77"/>
      <c r="K23606" s="77"/>
      <c r="L23606" s="77"/>
      <c r="M23606" s="77"/>
    </row>
    <row r="23607" ht="15.75" customHeight="1">
      <c r="A23607" s="79">
        <f t="shared" si="3"/>
        <v>65609</v>
      </c>
      <c r="H23607" s="77"/>
      <c r="I23607" s="77"/>
      <c r="J23607" s="77"/>
      <c r="K23607" s="77"/>
      <c r="L23607" s="77"/>
      <c r="M23607" s="77"/>
    </row>
    <row r="23608" ht="15.75" customHeight="1">
      <c r="A23608" s="79">
        <f t="shared" si="3"/>
        <v>65610</v>
      </c>
      <c r="H23608" s="77"/>
      <c r="I23608" s="77"/>
      <c r="J23608" s="77"/>
      <c r="K23608" s="77"/>
      <c r="L23608" s="77"/>
      <c r="M23608" s="77"/>
    </row>
    <row r="23609" ht="15.75" customHeight="1">
      <c r="A23609" s="79">
        <f t="shared" si="3"/>
        <v>65611</v>
      </c>
      <c r="H23609" s="77"/>
      <c r="I23609" s="77"/>
      <c r="J23609" s="77"/>
      <c r="K23609" s="77"/>
      <c r="L23609" s="77"/>
      <c r="M23609" s="77"/>
    </row>
    <row r="23610" ht="15.75" customHeight="1">
      <c r="A23610" s="79">
        <f t="shared" si="3"/>
        <v>65612</v>
      </c>
      <c r="H23610" s="77"/>
      <c r="I23610" s="77"/>
      <c r="J23610" s="77"/>
      <c r="K23610" s="77"/>
      <c r="L23610" s="77"/>
      <c r="M23610" s="77"/>
    </row>
    <row r="23611" ht="15.75" customHeight="1">
      <c r="A23611" s="79">
        <f t="shared" si="3"/>
        <v>65613</v>
      </c>
      <c r="H23611" s="77"/>
      <c r="I23611" s="77"/>
      <c r="J23611" s="77"/>
      <c r="K23611" s="77"/>
      <c r="L23611" s="77"/>
      <c r="M23611" s="77"/>
    </row>
    <row r="23612" ht="15.75" customHeight="1">
      <c r="A23612" s="79">
        <f t="shared" si="3"/>
        <v>65614</v>
      </c>
      <c r="H23612" s="77"/>
      <c r="I23612" s="77"/>
      <c r="J23612" s="77"/>
      <c r="K23612" s="77"/>
      <c r="L23612" s="77"/>
      <c r="M23612" s="77"/>
    </row>
    <row r="23613" ht="15.75" customHeight="1">
      <c r="A23613" s="79">
        <f t="shared" si="3"/>
        <v>65615</v>
      </c>
      <c r="H23613" s="77"/>
      <c r="I23613" s="77"/>
      <c r="J23613" s="77"/>
      <c r="K23613" s="77"/>
      <c r="L23613" s="77"/>
      <c r="M23613" s="77"/>
    </row>
    <row r="23614" ht="15.75" customHeight="1">
      <c r="A23614" s="79">
        <f t="shared" si="3"/>
        <v>65616</v>
      </c>
      <c r="H23614" s="77"/>
      <c r="I23614" s="77"/>
      <c r="J23614" s="77"/>
      <c r="K23614" s="77"/>
      <c r="L23614" s="77"/>
      <c r="M23614" s="77"/>
    </row>
    <row r="23615" ht="15.75" customHeight="1">
      <c r="A23615" s="79">
        <f t="shared" si="3"/>
        <v>65617</v>
      </c>
      <c r="H23615" s="77"/>
      <c r="I23615" s="77"/>
      <c r="J23615" s="77"/>
      <c r="K23615" s="77"/>
      <c r="L23615" s="77"/>
      <c r="M23615" s="77"/>
    </row>
    <row r="23616" ht="15.75" customHeight="1">
      <c r="A23616" s="79">
        <f t="shared" si="3"/>
        <v>65618</v>
      </c>
      <c r="H23616" s="77"/>
      <c r="I23616" s="77"/>
      <c r="J23616" s="77"/>
      <c r="K23616" s="77"/>
      <c r="L23616" s="77"/>
      <c r="M23616" s="77"/>
    </row>
    <row r="23617" ht="15.75" customHeight="1">
      <c r="A23617" s="79">
        <f t="shared" si="3"/>
        <v>65619</v>
      </c>
      <c r="H23617" s="77"/>
      <c r="I23617" s="77"/>
      <c r="J23617" s="77"/>
      <c r="K23617" s="77"/>
      <c r="L23617" s="77"/>
      <c r="M23617" s="77"/>
    </row>
    <row r="23618" ht="15.75" customHeight="1">
      <c r="A23618" s="79">
        <f t="shared" si="3"/>
        <v>65620</v>
      </c>
      <c r="H23618" s="77"/>
      <c r="I23618" s="77"/>
      <c r="J23618" s="77"/>
      <c r="K23618" s="77"/>
      <c r="L23618" s="77"/>
      <c r="M23618" s="77"/>
    </row>
    <row r="23619" ht="15.75" customHeight="1">
      <c r="A23619" s="79">
        <f t="shared" si="3"/>
        <v>65621</v>
      </c>
      <c r="H23619" s="77"/>
      <c r="I23619" s="77"/>
      <c r="J23619" s="77"/>
      <c r="K23619" s="77"/>
      <c r="L23619" s="77"/>
      <c r="M23619" s="77"/>
    </row>
    <row r="23620" ht="15.75" customHeight="1">
      <c r="A23620" s="79">
        <f t="shared" si="3"/>
        <v>65622</v>
      </c>
      <c r="H23620" s="77"/>
      <c r="I23620" s="77"/>
      <c r="J23620" s="77"/>
      <c r="K23620" s="77"/>
      <c r="L23620" s="77"/>
      <c r="M23620" s="77"/>
    </row>
    <row r="23621" ht="15.75" customHeight="1">
      <c r="A23621" s="79">
        <f t="shared" si="3"/>
        <v>65623</v>
      </c>
      <c r="H23621" s="77"/>
      <c r="I23621" s="77"/>
      <c r="J23621" s="77"/>
      <c r="K23621" s="77"/>
      <c r="L23621" s="77"/>
      <c r="M23621" s="77"/>
    </row>
    <row r="23622" ht="15.75" customHeight="1">
      <c r="A23622" s="79">
        <f t="shared" si="3"/>
        <v>65624</v>
      </c>
      <c r="H23622" s="77"/>
      <c r="I23622" s="77"/>
      <c r="J23622" s="77"/>
      <c r="K23622" s="77"/>
      <c r="L23622" s="77"/>
      <c r="M23622" s="77"/>
    </row>
    <row r="23623" ht="15.75" customHeight="1">
      <c r="A23623" s="79">
        <f t="shared" si="3"/>
        <v>65625</v>
      </c>
      <c r="H23623" s="77"/>
      <c r="I23623" s="77"/>
      <c r="J23623" s="77"/>
      <c r="K23623" s="77"/>
      <c r="L23623" s="77"/>
      <c r="M23623" s="77"/>
    </row>
    <row r="23624" ht="15.75" customHeight="1">
      <c r="A23624" s="79">
        <f t="shared" si="3"/>
        <v>65626</v>
      </c>
      <c r="H23624" s="77"/>
      <c r="I23624" s="77"/>
      <c r="J23624" s="77"/>
      <c r="K23624" s="77"/>
      <c r="L23624" s="77"/>
      <c r="M23624" s="77"/>
    </row>
    <row r="23625" ht="15.75" customHeight="1">
      <c r="A23625" s="79">
        <f t="shared" si="3"/>
        <v>65627</v>
      </c>
      <c r="H23625" s="77"/>
      <c r="I23625" s="77"/>
      <c r="J23625" s="77"/>
      <c r="K23625" s="77"/>
      <c r="L23625" s="77"/>
      <c r="M23625" s="77"/>
    </row>
    <row r="23626" ht="15.75" customHeight="1">
      <c r="A23626" s="79">
        <f t="shared" si="3"/>
        <v>65628</v>
      </c>
      <c r="H23626" s="77"/>
      <c r="I23626" s="77"/>
      <c r="J23626" s="77"/>
      <c r="K23626" s="77"/>
      <c r="L23626" s="77"/>
      <c r="M23626" s="77"/>
    </row>
    <row r="23627" ht="15.75" customHeight="1">
      <c r="A23627" s="79">
        <f t="shared" si="3"/>
        <v>65629</v>
      </c>
      <c r="H23627" s="77"/>
      <c r="I23627" s="77"/>
      <c r="J23627" s="77"/>
      <c r="K23627" s="77"/>
      <c r="L23627" s="77"/>
      <c r="M23627" s="77"/>
    </row>
    <row r="23628" ht="15.75" customHeight="1">
      <c r="A23628" s="79">
        <f t="shared" si="3"/>
        <v>65630</v>
      </c>
      <c r="H23628" s="77"/>
      <c r="I23628" s="77"/>
      <c r="J23628" s="77"/>
      <c r="K23628" s="77"/>
      <c r="L23628" s="77"/>
      <c r="M23628" s="77"/>
    </row>
    <row r="23629" ht="15.75" customHeight="1">
      <c r="A23629" s="79">
        <f t="shared" si="3"/>
        <v>65631</v>
      </c>
      <c r="H23629" s="77"/>
      <c r="I23629" s="77"/>
      <c r="J23629" s="77"/>
      <c r="K23629" s="77"/>
      <c r="L23629" s="77"/>
      <c r="M23629" s="77"/>
    </row>
    <row r="23630" ht="15.75" customHeight="1">
      <c r="A23630" s="79">
        <f t="shared" si="3"/>
        <v>65632</v>
      </c>
      <c r="H23630" s="77"/>
      <c r="I23630" s="77"/>
      <c r="J23630" s="77"/>
      <c r="K23630" s="77"/>
      <c r="L23630" s="77"/>
      <c r="M23630" s="77"/>
    </row>
    <row r="23631" ht="15.75" customHeight="1">
      <c r="A23631" s="79">
        <f t="shared" si="3"/>
        <v>65633</v>
      </c>
      <c r="H23631" s="77"/>
      <c r="I23631" s="77"/>
      <c r="J23631" s="77"/>
      <c r="K23631" s="77"/>
      <c r="L23631" s="77"/>
      <c r="M23631" s="77"/>
    </row>
    <row r="23632" ht="15.75" customHeight="1">
      <c r="A23632" s="79">
        <f t="shared" si="3"/>
        <v>65634</v>
      </c>
      <c r="H23632" s="77"/>
      <c r="I23632" s="77"/>
      <c r="J23632" s="77"/>
      <c r="K23632" s="77"/>
      <c r="L23632" s="77"/>
      <c r="M23632" s="77"/>
    </row>
    <row r="23633" ht="15.75" customHeight="1">
      <c r="A23633" s="79">
        <f t="shared" si="3"/>
        <v>65635</v>
      </c>
      <c r="H23633" s="77"/>
      <c r="I23633" s="77"/>
      <c r="J23633" s="77"/>
      <c r="K23633" s="77"/>
      <c r="L23633" s="77"/>
      <c r="M23633" s="77"/>
    </row>
    <row r="23634" ht="15.75" customHeight="1">
      <c r="A23634" s="79">
        <f t="shared" si="3"/>
        <v>65636</v>
      </c>
      <c r="H23634" s="77"/>
      <c r="I23634" s="77"/>
      <c r="J23634" s="77"/>
      <c r="K23634" s="77"/>
      <c r="L23634" s="77"/>
      <c r="M23634" s="77"/>
    </row>
    <row r="23635" ht="15.75" customHeight="1">
      <c r="A23635" s="79">
        <f t="shared" si="3"/>
        <v>65637</v>
      </c>
      <c r="H23635" s="77"/>
      <c r="I23635" s="77"/>
      <c r="J23635" s="77"/>
      <c r="K23635" s="77"/>
      <c r="L23635" s="77"/>
      <c r="M23635" s="77"/>
    </row>
    <row r="23636" ht="15.75" customHeight="1">
      <c r="A23636" s="79">
        <f t="shared" si="3"/>
        <v>65638</v>
      </c>
      <c r="H23636" s="77"/>
      <c r="I23636" s="77"/>
      <c r="J23636" s="77"/>
      <c r="K23636" s="77"/>
      <c r="L23636" s="77"/>
      <c r="M23636" s="77"/>
    </row>
    <row r="23637" ht="15.75" customHeight="1">
      <c r="A23637" s="79">
        <f t="shared" si="3"/>
        <v>65639</v>
      </c>
      <c r="H23637" s="77"/>
      <c r="I23637" s="77"/>
      <c r="J23637" s="77"/>
      <c r="K23637" s="77"/>
      <c r="L23637" s="77"/>
      <c r="M23637" s="77"/>
    </row>
    <row r="23638" ht="15.75" customHeight="1">
      <c r="A23638" s="79">
        <f t="shared" si="3"/>
        <v>65640</v>
      </c>
      <c r="H23638" s="77"/>
      <c r="I23638" s="77"/>
      <c r="J23638" s="77"/>
      <c r="K23638" s="77"/>
      <c r="L23638" s="77"/>
      <c r="M23638" s="77"/>
    </row>
    <row r="23639" ht="15.75" customHeight="1">
      <c r="A23639" s="79">
        <f t="shared" si="3"/>
        <v>65641</v>
      </c>
      <c r="H23639" s="77"/>
      <c r="I23639" s="77"/>
      <c r="J23639" s="77"/>
      <c r="K23639" s="77"/>
      <c r="L23639" s="77"/>
      <c r="M23639" s="77"/>
    </row>
    <row r="23640" ht="15.75" customHeight="1">
      <c r="A23640" s="79">
        <f t="shared" si="3"/>
        <v>65642</v>
      </c>
      <c r="H23640" s="77"/>
      <c r="I23640" s="77"/>
      <c r="J23640" s="77"/>
      <c r="K23640" s="77"/>
      <c r="L23640" s="77"/>
      <c r="M23640" s="77"/>
    </row>
    <row r="23641" ht="15.75" customHeight="1">
      <c r="A23641" s="79">
        <f t="shared" si="3"/>
        <v>65643</v>
      </c>
      <c r="H23641" s="77"/>
      <c r="I23641" s="77"/>
      <c r="J23641" s="77"/>
      <c r="K23641" s="77"/>
      <c r="L23641" s="77"/>
      <c r="M23641" s="77"/>
    </row>
    <row r="23642" ht="15.75" customHeight="1">
      <c r="A23642" s="79">
        <f t="shared" si="3"/>
        <v>65644</v>
      </c>
      <c r="H23642" s="77"/>
      <c r="I23642" s="77"/>
      <c r="J23642" s="77"/>
      <c r="K23642" s="77"/>
      <c r="L23642" s="77"/>
      <c r="M23642" s="77"/>
    </row>
    <row r="23643" ht="15.75" customHeight="1">
      <c r="A23643" s="79">
        <f t="shared" si="3"/>
        <v>65645</v>
      </c>
      <c r="H23643" s="77"/>
      <c r="I23643" s="77"/>
      <c r="J23643" s="77"/>
      <c r="K23643" s="77"/>
      <c r="L23643" s="77"/>
      <c r="M23643" s="77"/>
    </row>
    <row r="23644" ht="15.75" customHeight="1">
      <c r="A23644" s="79">
        <f t="shared" si="3"/>
        <v>65646</v>
      </c>
      <c r="H23644" s="77"/>
      <c r="I23644" s="77"/>
      <c r="J23644" s="77"/>
      <c r="K23644" s="77"/>
      <c r="L23644" s="77"/>
      <c r="M23644" s="77"/>
    </row>
    <row r="23645" ht="15.75" customHeight="1">
      <c r="A23645" s="79">
        <f t="shared" si="3"/>
        <v>65647</v>
      </c>
      <c r="H23645" s="77"/>
      <c r="I23645" s="77"/>
      <c r="J23645" s="77"/>
      <c r="K23645" s="77"/>
      <c r="L23645" s="77"/>
      <c r="M23645" s="77"/>
    </row>
    <row r="23646" ht="15.75" customHeight="1">
      <c r="A23646" s="79">
        <f t="shared" si="3"/>
        <v>65648</v>
      </c>
      <c r="H23646" s="77"/>
      <c r="I23646" s="77"/>
      <c r="J23646" s="77"/>
      <c r="K23646" s="77"/>
      <c r="L23646" s="77"/>
      <c r="M23646" s="77"/>
    </row>
    <row r="23647" ht="15.75" customHeight="1">
      <c r="A23647" s="79">
        <f t="shared" si="3"/>
        <v>65649</v>
      </c>
      <c r="H23647" s="77"/>
      <c r="I23647" s="77"/>
      <c r="J23647" s="77"/>
      <c r="K23647" s="77"/>
      <c r="L23647" s="77"/>
      <c r="M23647" s="77"/>
    </row>
    <row r="23648" ht="15.75" customHeight="1">
      <c r="A23648" s="79">
        <f t="shared" si="3"/>
        <v>65650</v>
      </c>
      <c r="H23648" s="77"/>
      <c r="I23648" s="77"/>
      <c r="J23648" s="77"/>
      <c r="K23648" s="77"/>
      <c r="L23648" s="77"/>
      <c r="M23648" s="77"/>
    </row>
    <row r="23649" ht="15.75" customHeight="1">
      <c r="A23649" s="79">
        <f t="shared" si="3"/>
        <v>65651</v>
      </c>
      <c r="H23649" s="77"/>
      <c r="I23649" s="77"/>
      <c r="J23649" s="77"/>
      <c r="K23649" s="77"/>
      <c r="L23649" s="77"/>
      <c r="M23649" s="77"/>
    </row>
    <row r="23650" ht="15.75" customHeight="1">
      <c r="A23650" s="79">
        <f t="shared" si="3"/>
        <v>65652</v>
      </c>
      <c r="H23650" s="77"/>
      <c r="I23650" s="77"/>
      <c r="J23650" s="77"/>
      <c r="K23650" s="77"/>
      <c r="L23650" s="77"/>
      <c r="M23650" s="77"/>
    </row>
    <row r="23651" ht="15.75" customHeight="1">
      <c r="A23651" s="79">
        <f t="shared" si="3"/>
        <v>65653</v>
      </c>
      <c r="H23651" s="77"/>
      <c r="I23651" s="77"/>
      <c r="J23651" s="77"/>
      <c r="K23651" s="77"/>
      <c r="L23651" s="77"/>
      <c r="M23651" s="77"/>
    </row>
    <row r="23652" ht="15.75" customHeight="1">
      <c r="A23652" s="79">
        <f t="shared" si="3"/>
        <v>65654</v>
      </c>
      <c r="H23652" s="77"/>
      <c r="I23652" s="77"/>
      <c r="J23652" s="77"/>
      <c r="K23652" s="77"/>
      <c r="L23652" s="77"/>
      <c r="M23652" s="77"/>
    </row>
    <row r="23653" ht="15.75" customHeight="1">
      <c r="A23653" s="79">
        <f t="shared" si="3"/>
        <v>65655</v>
      </c>
      <c r="H23653" s="77"/>
      <c r="I23653" s="77"/>
      <c r="J23653" s="77"/>
      <c r="K23653" s="77"/>
      <c r="L23653" s="77"/>
      <c r="M23653" s="77"/>
    </row>
    <row r="23654" ht="15.75" customHeight="1">
      <c r="A23654" s="79">
        <f t="shared" si="3"/>
        <v>65656</v>
      </c>
      <c r="H23654" s="77"/>
      <c r="I23654" s="77"/>
      <c r="J23654" s="77"/>
      <c r="K23654" s="77"/>
      <c r="L23654" s="77"/>
      <c r="M23654" s="77"/>
    </row>
    <row r="23655" ht="15.75" customHeight="1">
      <c r="A23655" s="79">
        <f t="shared" si="3"/>
        <v>65657</v>
      </c>
      <c r="H23655" s="77"/>
      <c r="I23655" s="77"/>
      <c r="J23655" s="77"/>
      <c r="K23655" s="77"/>
      <c r="L23655" s="77"/>
      <c r="M23655" s="77"/>
    </row>
    <row r="23656" ht="15.75" customHeight="1">
      <c r="A23656" s="79">
        <f t="shared" si="3"/>
        <v>65658</v>
      </c>
      <c r="H23656" s="77"/>
      <c r="I23656" s="77"/>
      <c r="J23656" s="77"/>
      <c r="K23656" s="77"/>
      <c r="L23656" s="77"/>
      <c r="M23656" s="77"/>
    </row>
    <row r="23657" ht="15.75" customHeight="1">
      <c r="A23657" s="79">
        <f t="shared" si="3"/>
        <v>65659</v>
      </c>
      <c r="H23657" s="77"/>
      <c r="I23657" s="77"/>
      <c r="J23657" s="77"/>
      <c r="K23657" s="77"/>
      <c r="L23657" s="77"/>
      <c r="M23657" s="77"/>
    </row>
    <row r="23658" ht="15.75" customHeight="1">
      <c r="A23658" s="79">
        <f t="shared" si="3"/>
        <v>65660</v>
      </c>
      <c r="H23658" s="77"/>
      <c r="I23658" s="77"/>
      <c r="J23658" s="77"/>
      <c r="K23658" s="77"/>
      <c r="L23658" s="77"/>
      <c r="M23658" s="77"/>
    </row>
    <row r="23659" ht="15.75" customHeight="1">
      <c r="A23659" s="79">
        <f t="shared" si="3"/>
        <v>65661</v>
      </c>
      <c r="H23659" s="77"/>
      <c r="I23659" s="77"/>
      <c r="J23659" s="77"/>
      <c r="K23659" s="77"/>
      <c r="L23659" s="77"/>
      <c r="M23659" s="77"/>
    </row>
    <row r="23660" ht="15.75" customHeight="1">
      <c r="A23660" s="79">
        <f t="shared" si="3"/>
        <v>65662</v>
      </c>
      <c r="H23660" s="77"/>
      <c r="I23660" s="77"/>
      <c r="J23660" s="77"/>
      <c r="K23660" s="77"/>
      <c r="L23660" s="77"/>
      <c r="M23660" s="77"/>
    </row>
    <row r="23661" ht="15.75" customHeight="1">
      <c r="A23661" s="79">
        <f t="shared" si="3"/>
        <v>65663</v>
      </c>
      <c r="H23661" s="77"/>
      <c r="I23661" s="77"/>
      <c r="J23661" s="77"/>
      <c r="K23661" s="77"/>
      <c r="L23661" s="77"/>
      <c r="M23661" s="77"/>
    </row>
    <row r="23662" ht="15.75" customHeight="1">
      <c r="A23662" s="79">
        <f t="shared" si="3"/>
        <v>65664</v>
      </c>
      <c r="H23662" s="77"/>
      <c r="I23662" s="77"/>
      <c r="J23662" s="77"/>
      <c r="K23662" s="77"/>
      <c r="L23662" s="77"/>
      <c r="M23662" s="77"/>
    </row>
    <row r="23663" ht="15.75" customHeight="1">
      <c r="A23663" s="79">
        <f t="shared" si="3"/>
        <v>65665</v>
      </c>
      <c r="H23663" s="77"/>
      <c r="I23663" s="77"/>
      <c r="J23663" s="77"/>
      <c r="K23663" s="77"/>
      <c r="L23663" s="77"/>
      <c r="M23663" s="77"/>
    </row>
    <row r="23664" ht="15.75" customHeight="1">
      <c r="A23664" s="79">
        <f t="shared" si="3"/>
        <v>65666</v>
      </c>
      <c r="H23664" s="77"/>
      <c r="I23664" s="77"/>
      <c r="J23664" s="77"/>
      <c r="K23664" s="77"/>
      <c r="L23664" s="77"/>
      <c r="M23664" s="77"/>
    </row>
    <row r="23665" ht="15.75" customHeight="1">
      <c r="A23665" s="79">
        <f t="shared" si="3"/>
        <v>65667</v>
      </c>
      <c r="H23665" s="77"/>
      <c r="I23665" s="77"/>
      <c r="J23665" s="77"/>
      <c r="K23665" s="77"/>
      <c r="L23665" s="77"/>
      <c r="M23665" s="77"/>
    </row>
    <row r="23666" ht="15.75" customHeight="1">
      <c r="A23666" s="79">
        <f t="shared" si="3"/>
        <v>65668</v>
      </c>
      <c r="H23666" s="77"/>
      <c r="I23666" s="77"/>
      <c r="J23666" s="77"/>
      <c r="K23666" s="77"/>
      <c r="L23666" s="77"/>
      <c r="M23666" s="77"/>
    </row>
    <row r="23667" ht="15.75" customHeight="1">
      <c r="A23667" s="79">
        <f t="shared" si="3"/>
        <v>65669</v>
      </c>
      <c r="H23667" s="77"/>
      <c r="I23667" s="77"/>
      <c r="J23667" s="77"/>
      <c r="K23667" s="77"/>
      <c r="L23667" s="77"/>
      <c r="M23667" s="77"/>
    </row>
    <row r="23668" ht="15.75" customHeight="1">
      <c r="A23668" s="79">
        <f t="shared" si="3"/>
        <v>65670</v>
      </c>
      <c r="H23668" s="77"/>
      <c r="I23668" s="77"/>
      <c r="J23668" s="77"/>
      <c r="K23668" s="77"/>
      <c r="L23668" s="77"/>
      <c r="M23668" s="77"/>
    </row>
    <row r="23669" ht="15.75" customHeight="1">
      <c r="A23669" s="79">
        <f t="shared" si="3"/>
        <v>65671</v>
      </c>
      <c r="H23669" s="77"/>
      <c r="I23669" s="77"/>
      <c r="J23669" s="77"/>
      <c r="K23669" s="77"/>
      <c r="L23669" s="77"/>
      <c r="M23669" s="77"/>
    </row>
    <row r="23670" ht="15.75" customHeight="1">
      <c r="A23670" s="79">
        <f t="shared" si="3"/>
        <v>65672</v>
      </c>
      <c r="H23670" s="77"/>
      <c r="I23670" s="77"/>
      <c r="J23670" s="77"/>
      <c r="K23670" s="77"/>
      <c r="L23670" s="77"/>
      <c r="M23670" s="77"/>
    </row>
    <row r="23671" ht="15.75" customHeight="1">
      <c r="A23671" s="79">
        <f t="shared" si="3"/>
        <v>65673</v>
      </c>
      <c r="H23671" s="77"/>
      <c r="I23671" s="77"/>
      <c r="J23671" s="77"/>
      <c r="K23671" s="77"/>
      <c r="L23671" s="77"/>
      <c r="M23671" s="77"/>
    </row>
    <row r="23672" ht="15.75" customHeight="1">
      <c r="A23672" s="79">
        <f t="shared" si="3"/>
        <v>65674</v>
      </c>
      <c r="H23672" s="77"/>
      <c r="I23672" s="77"/>
      <c r="J23672" s="77"/>
      <c r="K23672" s="77"/>
      <c r="L23672" s="77"/>
      <c r="M23672" s="77"/>
    </row>
    <row r="23673" ht="15.75" customHeight="1">
      <c r="A23673" s="79">
        <f t="shared" si="3"/>
        <v>65675</v>
      </c>
      <c r="H23673" s="77"/>
      <c r="I23673" s="77"/>
      <c r="J23673" s="77"/>
      <c r="K23673" s="77"/>
      <c r="L23673" s="77"/>
      <c r="M23673" s="77"/>
    </row>
    <row r="23674" ht="15.75" customHeight="1">
      <c r="A23674" s="79">
        <f t="shared" si="3"/>
        <v>65676</v>
      </c>
      <c r="H23674" s="77"/>
      <c r="I23674" s="77"/>
      <c r="J23674" s="77"/>
      <c r="K23674" s="77"/>
      <c r="L23674" s="77"/>
      <c r="M23674" s="77"/>
    </row>
    <row r="23675" ht="15.75" customHeight="1">
      <c r="A23675" s="79">
        <f t="shared" si="3"/>
        <v>65677</v>
      </c>
      <c r="H23675" s="77"/>
      <c r="I23675" s="77"/>
      <c r="J23675" s="77"/>
      <c r="K23675" s="77"/>
      <c r="L23675" s="77"/>
      <c r="M23675" s="77"/>
    </row>
    <row r="23676" ht="15.75" customHeight="1">
      <c r="A23676" s="79">
        <f t="shared" si="3"/>
        <v>65678</v>
      </c>
      <c r="H23676" s="77"/>
      <c r="I23676" s="77"/>
      <c r="J23676" s="77"/>
      <c r="K23676" s="77"/>
      <c r="L23676" s="77"/>
      <c r="M23676" s="77"/>
    </row>
    <row r="23677" ht="15.75" customHeight="1">
      <c r="A23677" s="79">
        <f t="shared" si="3"/>
        <v>65679</v>
      </c>
      <c r="H23677" s="77"/>
      <c r="I23677" s="77"/>
      <c r="J23677" s="77"/>
      <c r="K23677" s="77"/>
      <c r="L23677" s="77"/>
      <c r="M23677" s="77"/>
    </row>
    <row r="23678" ht="15.75" customHeight="1">
      <c r="A23678" s="79">
        <f t="shared" si="3"/>
        <v>65680</v>
      </c>
      <c r="H23678" s="77"/>
      <c r="I23678" s="77"/>
      <c r="J23678" s="77"/>
      <c r="K23678" s="77"/>
      <c r="L23678" s="77"/>
      <c r="M23678" s="77"/>
    </row>
    <row r="23679" ht="15.75" customHeight="1">
      <c r="A23679" s="79">
        <f t="shared" si="3"/>
        <v>65681</v>
      </c>
      <c r="H23679" s="77"/>
      <c r="I23679" s="77"/>
      <c r="J23679" s="77"/>
      <c r="K23679" s="77"/>
      <c r="L23679" s="77"/>
      <c r="M23679" s="77"/>
    </row>
    <row r="23680" ht="15.75" customHeight="1">
      <c r="A23680" s="79">
        <f t="shared" si="3"/>
        <v>65682</v>
      </c>
      <c r="H23680" s="77"/>
      <c r="I23680" s="77"/>
      <c r="J23680" s="77"/>
      <c r="K23680" s="77"/>
      <c r="L23680" s="77"/>
      <c r="M23680" s="77"/>
    </row>
    <row r="23681" ht="15.75" customHeight="1">
      <c r="A23681" s="79">
        <f t="shared" si="3"/>
        <v>65683</v>
      </c>
      <c r="H23681" s="77"/>
      <c r="I23681" s="77"/>
      <c r="J23681" s="77"/>
      <c r="K23681" s="77"/>
      <c r="L23681" s="77"/>
      <c r="M23681" s="77"/>
    </row>
    <row r="23682" ht="15.75" customHeight="1">
      <c r="A23682" s="79">
        <f t="shared" si="3"/>
        <v>65684</v>
      </c>
      <c r="H23682" s="77"/>
      <c r="I23682" s="77"/>
      <c r="J23682" s="77"/>
      <c r="K23682" s="77"/>
      <c r="L23682" s="77"/>
      <c r="M23682" s="77"/>
    </row>
    <row r="23683" ht="15.75" customHeight="1">
      <c r="A23683" s="79">
        <f t="shared" si="3"/>
        <v>65685</v>
      </c>
      <c r="H23683" s="77"/>
      <c r="I23683" s="77"/>
      <c r="J23683" s="77"/>
      <c r="K23683" s="77"/>
      <c r="L23683" s="77"/>
      <c r="M23683" s="77"/>
    </row>
    <row r="23684" ht="15.75" customHeight="1">
      <c r="A23684" s="79">
        <f t="shared" si="3"/>
        <v>65686</v>
      </c>
      <c r="H23684" s="77"/>
      <c r="I23684" s="77"/>
      <c r="J23684" s="77"/>
      <c r="K23684" s="77"/>
      <c r="L23684" s="77"/>
      <c r="M23684" s="77"/>
    </row>
    <row r="23685" ht="15.75" customHeight="1">
      <c r="A23685" s="79">
        <f t="shared" si="3"/>
        <v>65687</v>
      </c>
      <c r="H23685" s="77"/>
      <c r="I23685" s="77"/>
      <c r="J23685" s="77"/>
      <c r="K23685" s="77"/>
      <c r="L23685" s="77"/>
      <c r="M23685" s="77"/>
    </row>
    <row r="23686" ht="15.75" customHeight="1">
      <c r="A23686" s="79">
        <f t="shared" si="3"/>
        <v>65688</v>
      </c>
      <c r="H23686" s="77"/>
      <c r="I23686" s="77"/>
      <c r="J23686" s="77"/>
      <c r="K23686" s="77"/>
      <c r="L23686" s="77"/>
      <c r="M23686" s="77"/>
    </row>
    <row r="23687" ht="15.75" customHeight="1">
      <c r="A23687" s="79">
        <f t="shared" si="3"/>
        <v>65689</v>
      </c>
      <c r="H23687" s="77"/>
      <c r="I23687" s="77"/>
      <c r="J23687" s="77"/>
      <c r="K23687" s="77"/>
      <c r="L23687" s="77"/>
      <c r="M23687" s="77"/>
    </row>
    <row r="23688" ht="15.75" customHeight="1">
      <c r="A23688" s="79">
        <f t="shared" si="3"/>
        <v>65690</v>
      </c>
      <c r="H23688" s="77"/>
      <c r="I23688" s="77"/>
      <c r="J23688" s="77"/>
      <c r="K23688" s="77"/>
      <c r="L23688" s="77"/>
      <c r="M23688" s="77"/>
    </row>
    <row r="23689" ht="15.75" customHeight="1">
      <c r="A23689" s="79">
        <f t="shared" si="3"/>
        <v>65691</v>
      </c>
      <c r="H23689" s="77"/>
      <c r="I23689" s="77"/>
      <c r="J23689" s="77"/>
      <c r="K23689" s="77"/>
      <c r="L23689" s="77"/>
      <c r="M23689" s="77"/>
    </row>
    <row r="23690" ht="15.75" customHeight="1">
      <c r="A23690" s="79">
        <f t="shared" si="3"/>
        <v>65692</v>
      </c>
      <c r="H23690" s="77"/>
      <c r="I23690" s="77"/>
      <c r="J23690" s="77"/>
      <c r="K23690" s="77"/>
      <c r="L23690" s="77"/>
      <c r="M23690" s="77"/>
    </row>
    <row r="23691" ht="15.75" customHeight="1">
      <c r="A23691" s="79">
        <f t="shared" si="3"/>
        <v>65693</v>
      </c>
      <c r="H23691" s="77"/>
      <c r="I23691" s="77"/>
      <c r="J23691" s="77"/>
      <c r="K23691" s="77"/>
      <c r="L23691" s="77"/>
      <c r="M23691" s="77"/>
    </row>
    <row r="23692" ht="15.75" customHeight="1">
      <c r="A23692" s="79">
        <f t="shared" si="3"/>
        <v>65694</v>
      </c>
      <c r="H23692" s="77"/>
      <c r="I23692" s="77"/>
      <c r="J23692" s="77"/>
      <c r="K23692" s="77"/>
      <c r="L23692" s="77"/>
      <c r="M23692" s="77"/>
    </row>
    <row r="23693" ht="15.75" customHeight="1">
      <c r="A23693" s="79">
        <f t="shared" si="3"/>
        <v>65695</v>
      </c>
      <c r="H23693" s="77"/>
      <c r="I23693" s="77"/>
      <c r="J23693" s="77"/>
      <c r="K23693" s="77"/>
      <c r="L23693" s="77"/>
      <c r="M23693" s="77"/>
    </row>
    <row r="23694" ht="15.75" customHeight="1">
      <c r="A23694" s="79">
        <f t="shared" si="3"/>
        <v>65696</v>
      </c>
      <c r="H23694" s="77"/>
      <c r="I23694" s="77"/>
      <c r="J23694" s="77"/>
      <c r="K23694" s="77"/>
      <c r="L23694" s="77"/>
      <c r="M23694" s="77"/>
    </row>
    <row r="23695" ht="15.75" customHeight="1">
      <c r="A23695" s="79">
        <f t="shared" si="3"/>
        <v>65697</v>
      </c>
      <c r="H23695" s="77"/>
      <c r="I23695" s="77"/>
      <c r="J23695" s="77"/>
      <c r="K23695" s="77"/>
      <c r="L23695" s="77"/>
      <c r="M23695" s="77"/>
    </row>
    <row r="23696" ht="15.75" customHeight="1">
      <c r="A23696" s="79">
        <f t="shared" si="3"/>
        <v>65698</v>
      </c>
      <c r="H23696" s="77"/>
      <c r="I23696" s="77"/>
      <c r="J23696" s="77"/>
      <c r="K23696" s="77"/>
      <c r="L23696" s="77"/>
      <c r="M23696" s="77"/>
    </row>
    <row r="23697" ht="15.75" customHeight="1">
      <c r="A23697" s="79">
        <f t="shared" si="3"/>
        <v>65699</v>
      </c>
      <c r="H23697" s="77"/>
      <c r="I23697" s="77"/>
      <c r="J23697" s="77"/>
      <c r="K23697" s="77"/>
      <c r="L23697" s="77"/>
      <c r="M23697" s="77"/>
    </row>
    <row r="23698" ht="15.75" customHeight="1">
      <c r="A23698" s="79">
        <f t="shared" si="3"/>
        <v>65700</v>
      </c>
      <c r="H23698" s="77"/>
      <c r="I23698" s="77"/>
      <c r="J23698" s="77"/>
      <c r="K23698" s="77"/>
      <c r="L23698" s="77"/>
      <c r="M23698" s="77"/>
    </row>
    <row r="23699" ht="15.75" customHeight="1">
      <c r="A23699" s="79">
        <f t="shared" si="3"/>
        <v>65701</v>
      </c>
      <c r="H23699" s="77"/>
      <c r="I23699" s="77"/>
      <c r="J23699" s="77"/>
      <c r="K23699" s="77"/>
      <c r="L23699" s="77"/>
      <c r="M23699" s="77"/>
    </row>
    <row r="23700" ht="15.75" customHeight="1">
      <c r="A23700" s="79">
        <f t="shared" si="3"/>
        <v>65702</v>
      </c>
      <c r="H23700" s="77"/>
      <c r="I23700" s="77"/>
      <c r="J23700" s="77"/>
      <c r="K23700" s="77"/>
      <c r="L23700" s="77"/>
      <c r="M23700" s="77"/>
    </row>
    <row r="23701" ht="15.75" customHeight="1">
      <c r="A23701" s="79">
        <f t="shared" si="3"/>
        <v>65703</v>
      </c>
      <c r="H23701" s="77"/>
      <c r="I23701" s="77"/>
      <c r="J23701" s="77"/>
      <c r="K23701" s="77"/>
      <c r="L23701" s="77"/>
      <c r="M23701" s="77"/>
    </row>
    <row r="23702" ht="15.75" customHeight="1">
      <c r="A23702" s="79">
        <f t="shared" si="3"/>
        <v>65704</v>
      </c>
      <c r="H23702" s="77"/>
      <c r="I23702" s="77"/>
      <c r="J23702" s="77"/>
      <c r="K23702" s="77"/>
      <c r="L23702" s="77"/>
      <c r="M23702" s="77"/>
    </row>
    <row r="23703" ht="15.75" customHeight="1">
      <c r="A23703" s="79">
        <f t="shared" si="3"/>
        <v>65705</v>
      </c>
      <c r="H23703" s="77"/>
      <c r="I23703" s="77"/>
      <c r="J23703" s="77"/>
      <c r="K23703" s="77"/>
      <c r="L23703" s="77"/>
      <c r="M23703" s="77"/>
    </row>
    <row r="23704" ht="15.75" customHeight="1">
      <c r="A23704" s="79">
        <f t="shared" si="3"/>
        <v>65706</v>
      </c>
      <c r="H23704" s="77"/>
      <c r="I23704" s="77"/>
      <c r="J23704" s="77"/>
      <c r="K23704" s="77"/>
      <c r="L23704" s="77"/>
      <c r="M23704" s="77"/>
    </row>
    <row r="23705" ht="15.75" customHeight="1">
      <c r="A23705" s="79">
        <f t="shared" si="3"/>
        <v>65707</v>
      </c>
      <c r="H23705" s="77"/>
      <c r="I23705" s="77"/>
      <c r="J23705" s="77"/>
      <c r="K23705" s="77"/>
      <c r="L23705" s="77"/>
      <c r="M23705" s="77"/>
    </row>
    <row r="23706" ht="15.75" customHeight="1">
      <c r="A23706" s="79">
        <f t="shared" si="3"/>
        <v>65708</v>
      </c>
      <c r="H23706" s="77"/>
      <c r="I23706" s="77"/>
      <c r="J23706" s="77"/>
      <c r="K23706" s="77"/>
      <c r="L23706" s="77"/>
      <c r="M23706" s="77"/>
    </row>
    <row r="23707" ht="15.75" customHeight="1">
      <c r="A23707" s="79">
        <f t="shared" si="3"/>
        <v>65709</v>
      </c>
      <c r="H23707" s="77"/>
      <c r="I23707" s="77"/>
      <c r="J23707" s="77"/>
      <c r="K23707" s="77"/>
      <c r="L23707" s="77"/>
      <c r="M23707" s="77"/>
    </row>
    <row r="23708" ht="15.75" customHeight="1">
      <c r="A23708" s="79">
        <f t="shared" si="3"/>
        <v>65710</v>
      </c>
      <c r="H23708" s="77"/>
      <c r="I23708" s="77"/>
      <c r="J23708" s="77"/>
      <c r="K23708" s="77"/>
      <c r="L23708" s="77"/>
      <c r="M23708" s="77"/>
    </row>
    <row r="23709" ht="15.75" customHeight="1">
      <c r="A23709" s="79">
        <f t="shared" si="3"/>
        <v>65711</v>
      </c>
      <c r="H23709" s="77"/>
      <c r="I23709" s="77"/>
      <c r="J23709" s="77"/>
      <c r="K23709" s="77"/>
      <c r="L23709" s="77"/>
      <c r="M23709" s="77"/>
    </row>
    <row r="23710" ht="15.75" customHeight="1">
      <c r="A23710" s="79">
        <f t="shared" si="3"/>
        <v>65712</v>
      </c>
      <c r="H23710" s="77"/>
      <c r="I23710" s="77"/>
      <c r="J23710" s="77"/>
      <c r="K23710" s="77"/>
      <c r="L23710" s="77"/>
      <c r="M23710" s="77"/>
    </row>
    <row r="23711" ht="15.75" customHeight="1">
      <c r="A23711" s="79">
        <f t="shared" si="3"/>
        <v>65713</v>
      </c>
      <c r="H23711" s="77"/>
      <c r="I23711" s="77"/>
      <c r="J23711" s="77"/>
      <c r="K23711" s="77"/>
      <c r="L23711" s="77"/>
      <c r="M23711" s="77"/>
    </row>
    <row r="23712" ht="15.75" customHeight="1">
      <c r="A23712" s="79">
        <f t="shared" si="3"/>
        <v>65714</v>
      </c>
      <c r="H23712" s="77"/>
      <c r="I23712" s="77"/>
      <c r="J23712" s="77"/>
      <c r="K23712" s="77"/>
      <c r="L23712" s="77"/>
      <c r="M23712" s="77"/>
    </row>
    <row r="23713" ht="15.75" customHeight="1">
      <c r="A23713" s="79">
        <f t="shared" si="3"/>
        <v>65715</v>
      </c>
      <c r="H23713" s="77"/>
      <c r="I23713" s="77"/>
      <c r="J23713" s="77"/>
      <c r="K23713" s="77"/>
      <c r="L23713" s="77"/>
      <c r="M23713" s="77"/>
    </row>
    <row r="23714" ht="15.75" customHeight="1">
      <c r="A23714" s="79">
        <f t="shared" si="3"/>
        <v>65716</v>
      </c>
      <c r="H23714" s="77"/>
      <c r="I23714" s="77"/>
      <c r="J23714" s="77"/>
      <c r="K23714" s="77"/>
      <c r="L23714" s="77"/>
      <c r="M23714" s="77"/>
    </row>
    <row r="23715" ht="15.75" customHeight="1">
      <c r="A23715" s="79">
        <f t="shared" si="3"/>
        <v>65717</v>
      </c>
      <c r="H23715" s="77"/>
      <c r="I23715" s="77"/>
      <c r="J23715" s="77"/>
      <c r="K23715" s="77"/>
      <c r="L23715" s="77"/>
      <c r="M23715" s="77"/>
    </row>
    <row r="23716" ht="15.75" customHeight="1">
      <c r="A23716" s="79">
        <f t="shared" si="3"/>
        <v>65718</v>
      </c>
      <c r="H23716" s="77"/>
      <c r="I23716" s="77"/>
      <c r="J23716" s="77"/>
      <c r="K23716" s="77"/>
      <c r="L23716" s="77"/>
      <c r="M23716" s="77"/>
    </row>
    <row r="23717" ht="15.75" customHeight="1">
      <c r="A23717" s="79">
        <f t="shared" si="3"/>
        <v>65719</v>
      </c>
      <c r="H23717" s="77"/>
      <c r="I23717" s="77"/>
      <c r="J23717" s="77"/>
      <c r="K23717" s="77"/>
      <c r="L23717" s="77"/>
      <c r="M23717" s="77"/>
    </row>
    <row r="23718" ht="15.75" customHeight="1">
      <c r="A23718" s="79">
        <f t="shared" si="3"/>
        <v>65720</v>
      </c>
      <c r="H23718" s="77"/>
      <c r="I23718" s="77"/>
      <c r="J23718" s="77"/>
      <c r="K23718" s="77"/>
      <c r="L23718" s="77"/>
      <c r="M23718" s="77"/>
    </row>
    <row r="23719" ht="15.75" customHeight="1">
      <c r="A23719" s="79">
        <f t="shared" si="3"/>
        <v>65721</v>
      </c>
      <c r="H23719" s="77"/>
      <c r="I23719" s="77"/>
      <c r="J23719" s="77"/>
      <c r="K23719" s="77"/>
      <c r="L23719" s="77"/>
      <c r="M23719" s="77"/>
    </row>
    <row r="23720" ht="15.75" customHeight="1">
      <c r="A23720" s="79">
        <f t="shared" si="3"/>
        <v>65722</v>
      </c>
      <c r="H23720" s="77"/>
      <c r="I23720" s="77"/>
      <c r="J23720" s="77"/>
      <c r="K23720" s="77"/>
      <c r="L23720" s="77"/>
      <c r="M23720" s="77"/>
    </row>
    <row r="23721" ht="15.75" customHeight="1">
      <c r="A23721" s="79">
        <f t="shared" si="3"/>
        <v>65723</v>
      </c>
      <c r="H23721" s="77"/>
      <c r="I23721" s="77"/>
      <c r="J23721" s="77"/>
      <c r="K23721" s="77"/>
      <c r="L23721" s="77"/>
      <c r="M23721" s="77"/>
    </row>
    <row r="23722" ht="15.75" customHeight="1">
      <c r="A23722" s="79">
        <f t="shared" si="3"/>
        <v>65724</v>
      </c>
      <c r="H23722" s="77"/>
      <c r="I23722" s="77"/>
      <c r="J23722" s="77"/>
      <c r="K23722" s="77"/>
      <c r="L23722" s="77"/>
      <c r="M23722" s="77"/>
    </row>
    <row r="23723" ht="15.75" customHeight="1">
      <c r="A23723" s="79">
        <f t="shared" si="3"/>
        <v>65725</v>
      </c>
      <c r="H23723" s="77"/>
      <c r="I23723" s="77"/>
      <c r="J23723" s="77"/>
      <c r="K23723" s="77"/>
      <c r="L23723" s="77"/>
      <c r="M23723" s="77"/>
    </row>
    <row r="23724" ht="15.75" customHeight="1">
      <c r="A23724" s="79">
        <f t="shared" si="3"/>
        <v>65726</v>
      </c>
      <c r="H23724" s="77"/>
      <c r="I23724" s="77"/>
      <c r="J23724" s="77"/>
      <c r="K23724" s="77"/>
      <c r="L23724" s="77"/>
      <c r="M23724" s="77"/>
    </row>
    <row r="23725" ht="15.75" customHeight="1">
      <c r="A23725" s="79">
        <f t="shared" si="3"/>
        <v>65727</v>
      </c>
      <c r="H23725" s="77"/>
      <c r="I23725" s="77"/>
      <c r="J23725" s="77"/>
      <c r="K23725" s="77"/>
      <c r="L23725" s="77"/>
      <c r="M23725" s="77"/>
    </row>
    <row r="23726" ht="15.75" customHeight="1">
      <c r="A23726" s="79">
        <f t="shared" si="3"/>
        <v>65728</v>
      </c>
      <c r="H23726" s="77"/>
      <c r="I23726" s="77"/>
      <c r="J23726" s="77"/>
      <c r="K23726" s="77"/>
      <c r="L23726" s="77"/>
      <c r="M23726" s="77"/>
    </row>
    <row r="23727" ht="15.75" customHeight="1">
      <c r="A23727" s="79">
        <f t="shared" si="3"/>
        <v>65729</v>
      </c>
      <c r="H23727" s="77"/>
      <c r="I23727" s="77"/>
      <c r="J23727" s="77"/>
      <c r="K23727" s="77"/>
      <c r="L23727" s="77"/>
      <c r="M23727" s="77"/>
    </row>
    <row r="23728" ht="15.75" customHeight="1">
      <c r="A23728" s="79">
        <f t="shared" si="3"/>
        <v>65730</v>
      </c>
      <c r="H23728" s="77"/>
      <c r="I23728" s="77"/>
      <c r="J23728" s="77"/>
      <c r="K23728" s="77"/>
      <c r="L23728" s="77"/>
      <c r="M23728" s="77"/>
    </row>
    <row r="23729" ht="15.75" customHeight="1">
      <c r="A23729" s="79">
        <f t="shared" si="3"/>
        <v>65731</v>
      </c>
      <c r="H23729" s="77"/>
      <c r="I23729" s="77"/>
      <c r="J23729" s="77"/>
      <c r="K23729" s="77"/>
      <c r="L23729" s="77"/>
      <c r="M23729" s="77"/>
    </row>
    <row r="23730" ht="15.75" customHeight="1">
      <c r="A23730" s="79">
        <f t="shared" si="3"/>
        <v>65732</v>
      </c>
      <c r="H23730" s="77"/>
      <c r="I23730" s="77"/>
      <c r="J23730" s="77"/>
      <c r="K23730" s="77"/>
      <c r="L23730" s="77"/>
      <c r="M23730" s="77"/>
    </row>
    <row r="23731" ht="15.75" customHeight="1">
      <c r="A23731" s="79">
        <f t="shared" si="3"/>
        <v>65733</v>
      </c>
      <c r="H23731" s="77"/>
      <c r="I23731" s="77"/>
      <c r="J23731" s="77"/>
      <c r="K23731" s="77"/>
      <c r="L23731" s="77"/>
      <c r="M23731" s="77"/>
    </row>
    <row r="23732" ht="15.75" customHeight="1">
      <c r="A23732" s="79">
        <f t="shared" si="3"/>
        <v>65734</v>
      </c>
      <c r="H23732" s="77"/>
      <c r="I23732" s="77"/>
      <c r="J23732" s="77"/>
      <c r="K23732" s="77"/>
      <c r="L23732" s="77"/>
      <c r="M23732" s="77"/>
    </row>
    <row r="23733" ht="15.75" customHeight="1">
      <c r="A23733" s="79">
        <f t="shared" si="3"/>
        <v>65735</v>
      </c>
      <c r="H23733" s="77"/>
      <c r="I23733" s="77"/>
      <c r="J23733" s="77"/>
      <c r="K23733" s="77"/>
      <c r="L23733" s="77"/>
      <c r="M23733" s="77"/>
    </row>
    <row r="23734" ht="15.75" customHeight="1">
      <c r="A23734" s="79">
        <f t="shared" si="3"/>
        <v>65736</v>
      </c>
      <c r="H23734" s="77"/>
      <c r="I23734" s="77"/>
      <c r="J23734" s="77"/>
      <c r="K23734" s="77"/>
      <c r="L23734" s="77"/>
      <c r="M23734" s="77"/>
    </row>
    <row r="23735" ht="15.75" customHeight="1">
      <c r="A23735" s="79">
        <f t="shared" si="3"/>
        <v>65737</v>
      </c>
      <c r="H23735" s="77"/>
      <c r="I23735" s="77"/>
      <c r="J23735" s="77"/>
      <c r="K23735" s="77"/>
      <c r="L23735" s="77"/>
      <c r="M23735" s="77"/>
    </row>
    <row r="23736" ht="15.75" customHeight="1">
      <c r="A23736" s="79">
        <f t="shared" si="3"/>
        <v>65738</v>
      </c>
      <c r="H23736" s="77"/>
      <c r="I23736" s="77"/>
      <c r="J23736" s="77"/>
      <c r="K23736" s="77"/>
      <c r="L23736" s="77"/>
      <c r="M23736" s="77"/>
    </row>
    <row r="23737" ht="15.75" customHeight="1">
      <c r="A23737" s="79">
        <f t="shared" si="3"/>
        <v>65739</v>
      </c>
      <c r="H23737" s="77"/>
      <c r="I23737" s="77"/>
      <c r="J23737" s="77"/>
      <c r="K23737" s="77"/>
      <c r="L23737" s="77"/>
      <c r="M23737" s="77"/>
    </row>
    <row r="23738" ht="15.75" customHeight="1">
      <c r="A23738" s="79">
        <f t="shared" si="3"/>
        <v>65740</v>
      </c>
      <c r="H23738" s="77"/>
      <c r="I23738" s="77"/>
      <c r="J23738" s="77"/>
      <c r="K23738" s="77"/>
      <c r="L23738" s="77"/>
      <c r="M23738" s="77"/>
    </row>
    <row r="23739" ht="15.75" customHeight="1">
      <c r="A23739" s="79">
        <f t="shared" si="3"/>
        <v>65741</v>
      </c>
      <c r="H23739" s="77"/>
      <c r="I23739" s="77"/>
      <c r="J23739" s="77"/>
      <c r="K23739" s="77"/>
      <c r="L23739" s="77"/>
      <c r="M23739" s="77"/>
    </row>
    <row r="23740" ht="15.75" customHeight="1">
      <c r="A23740" s="79">
        <f t="shared" si="3"/>
        <v>65742</v>
      </c>
      <c r="H23740" s="77"/>
      <c r="I23740" s="77"/>
      <c r="J23740" s="77"/>
      <c r="K23740" s="77"/>
      <c r="L23740" s="77"/>
      <c r="M23740" s="77"/>
    </row>
    <row r="23741" ht="15.75" customHeight="1">
      <c r="A23741" s="79">
        <f t="shared" si="3"/>
        <v>65743</v>
      </c>
      <c r="H23741" s="77"/>
      <c r="I23741" s="77"/>
      <c r="J23741" s="77"/>
      <c r="K23741" s="77"/>
      <c r="L23741" s="77"/>
      <c r="M23741" s="77"/>
    </row>
    <row r="23742" ht="15.75" customHeight="1">
      <c r="A23742" s="79">
        <f t="shared" si="3"/>
        <v>65744</v>
      </c>
      <c r="H23742" s="77"/>
      <c r="I23742" s="77"/>
      <c r="J23742" s="77"/>
      <c r="K23742" s="77"/>
      <c r="L23742" s="77"/>
      <c r="M23742" s="77"/>
    </row>
    <row r="23743" ht="15.75" customHeight="1">
      <c r="A23743" s="79">
        <f t="shared" si="3"/>
        <v>65745</v>
      </c>
      <c r="H23743" s="77"/>
      <c r="I23743" s="77"/>
      <c r="J23743" s="77"/>
      <c r="K23743" s="77"/>
      <c r="L23743" s="77"/>
      <c r="M23743" s="77"/>
    </row>
    <row r="23744" ht="15.75" customHeight="1">
      <c r="A23744" s="79">
        <f t="shared" si="3"/>
        <v>65746</v>
      </c>
      <c r="H23744" s="77"/>
      <c r="I23744" s="77"/>
      <c r="J23744" s="77"/>
      <c r="K23744" s="77"/>
      <c r="L23744" s="77"/>
      <c r="M23744" s="77"/>
    </row>
    <row r="23745" ht="15.75" customHeight="1">
      <c r="A23745" s="79">
        <f t="shared" si="3"/>
        <v>65747</v>
      </c>
      <c r="H23745" s="77"/>
      <c r="I23745" s="77"/>
      <c r="J23745" s="77"/>
      <c r="K23745" s="77"/>
      <c r="L23745" s="77"/>
      <c r="M23745" s="77"/>
    </row>
    <row r="23746" ht="15.75" customHeight="1">
      <c r="A23746" s="79">
        <f t="shared" si="3"/>
        <v>65748</v>
      </c>
      <c r="H23746" s="77"/>
      <c r="I23746" s="77"/>
      <c r="J23746" s="77"/>
      <c r="K23746" s="77"/>
      <c r="L23746" s="77"/>
      <c r="M23746" s="77"/>
    </row>
    <row r="23747" ht="15.75" customHeight="1">
      <c r="A23747" s="79">
        <f t="shared" si="3"/>
        <v>65749</v>
      </c>
      <c r="H23747" s="77"/>
      <c r="I23747" s="77"/>
      <c r="J23747" s="77"/>
      <c r="K23747" s="77"/>
      <c r="L23747" s="77"/>
      <c r="M23747" s="77"/>
    </row>
    <row r="23748" ht="15.75" customHeight="1">
      <c r="A23748" s="79">
        <f t="shared" si="3"/>
        <v>65750</v>
      </c>
      <c r="H23748" s="77"/>
      <c r="I23748" s="77"/>
      <c r="J23748" s="77"/>
      <c r="K23748" s="77"/>
      <c r="L23748" s="77"/>
      <c r="M23748" s="77"/>
    </row>
    <row r="23749" ht="15.75" customHeight="1">
      <c r="A23749" s="79">
        <f t="shared" si="3"/>
        <v>65751</v>
      </c>
      <c r="H23749" s="77"/>
      <c r="I23749" s="77"/>
      <c r="J23749" s="77"/>
      <c r="K23749" s="77"/>
      <c r="L23749" s="77"/>
      <c r="M23749" s="77"/>
    </row>
    <row r="23750" ht="15.75" customHeight="1">
      <c r="A23750" s="79">
        <f t="shared" si="3"/>
        <v>65752</v>
      </c>
      <c r="H23750" s="77"/>
      <c r="I23750" s="77"/>
      <c r="J23750" s="77"/>
      <c r="K23750" s="77"/>
      <c r="L23750" s="77"/>
      <c r="M23750" s="77"/>
    </row>
    <row r="23751" ht="15.75" customHeight="1">
      <c r="A23751" s="79">
        <f t="shared" si="3"/>
        <v>65753</v>
      </c>
      <c r="H23751" s="77"/>
      <c r="I23751" s="77"/>
      <c r="J23751" s="77"/>
      <c r="K23751" s="77"/>
      <c r="L23751" s="77"/>
      <c r="M23751" s="77"/>
    </row>
    <row r="23752" ht="15.75" customHeight="1">
      <c r="A23752" s="79">
        <f t="shared" si="3"/>
        <v>65754</v>
      </c>
      <c r="H23752" s="77"/>
      <c r="I23752" s="77"/>
      <c r="J23752" s="77"/>
      <c r="K23752" s="77"/>
      <c r="L23752" s="77"/>
      <c r="M23752" s="77"/>
    </row>
    <row r="23753" ht="15.75" customHeight="1">
      <c r="A23753" s="79">
        <f t="shared" si="3"/>
        <v>65755</v>
      </c>
      <c r="H23753" s="77"/>
      <c r="I23753" s="77"/>
      <c r="J23753" s="77"/>
      <c r="K23753" s="77"/>
      <c r="L23753" s="77"/>
      <c r="M23753" s="77"/>
    </row>
    <row r="23754" ht="15.75" customHeight="1">
      <c r="A23754" s="79">
        <f t="shared" si="3"/>
        <v>65756</v>
      </c>
      <c r="H23754" s="77"/>
      <c r="I23754" s="77"/>
      <c r="J23754" s="77"/>
      <c r="K23754" s="77"/>
      <c r="L23754" s="77"/>
      <c r="M23754" s="77"/>
    </row>
    <row r="23755" ht="15.75" customHeight="1">
      <c r="A23755" s="79">
        <f t="shared" si="3"/>
        <v>65757</v>
      </c>
      <c r="H23755" s="77"/>
      <c r="I23755" s="77"/>
      <c r="J23755" s="77"/>
      <c r="K23755" s="77"/>
      <c r="L23755" s="77"/>
      <c r="M23755" s="77"/>
    </row>
    <row r="23756" ht="15.75" customHeight="1">
      <c r="A23756" s="79">
        <f t="shared" si="3"/>
        <v>65758</v>
      </c>
      <c r="H23756" s="77"/>
      <c r="I23756" s="77"/>
      <c r="J23756" s="77"/>
      <c r="K23756" s="77"/>
      <c r="L23756" s="77"/>
      <c r="M23756" s="77"/>
    </row>
    <row r="23757" ht="15.75" customHeight="1">
      <c r="A23757" s="79">
        <f t="shared" si="3"/>
        <v>65759</v>
      </c>
      <c r="H23757" s="77"/>
      <c r="I23757" s="77"/>
      <c r="J23757" s="77"/>
      <c r="K23757" s="77"/>
      <c r="L23757" s="77"/>
      <c r="M23757" s="77"/>
    </row>
    <row r="23758" ht="15.75" customHeight="1">
      <c r="A23758" s="79">
        <f t="shared" si="3"/>
        <v>65760</v>
      </c>
      <c r="H23758" s="77"/>
      <c r="I23758" s="77"/>
      <c r="J23758" s="77"/>
      <c r="K23758" s="77"/>
      <c r="L23758" s="77"/>
      <c r="M23758" s="77"/>
    </row>
    <row r="23759" ht="15.75" customHeight="1">
      <c r="A23759" s="79">
        <f t="shared" si="3"/>
        <v>65761</v>
      </c>
      <c r="H23759" s="77"/>
      <c r="I23759" s="77"/>
      <c r="J23759" s="77"/>
      <c r="K23759" s="77"/>
      <c r="L23759" s="77"/>
      <c r="M23759" s="77"/>
    </row>
    <row r="23760" ht="15.75" customHeight="1">
      <c r="A23760" s="79">
        <f t="shared" si="3"/>
        <v>65762</v>
      </c>
      <c r="H23760" s="77"/>
      <c r="I23760" s="77"/>
      <c r="J23760" s="77"/>
      <c r="K23760" s="77"/>
      <c r="L23760" s="77"/>
      <c r="M23760" s="77"/>
    </row>
    <row r="23761" ht="15.75" customHeight="1">
      <c r="A23761" s="79">
        <f t="shared" si="3"/>
        <v>65763</v>
      </c>
      <c r="H23761" s="77"/>
      <c r="I23761" s="77"/>
      <c r="J23761" s="77"/>
      <c r="K23761" s="77"/>
      <c r="L23761" s="77"/>
      <c r="M23761" s="77"/>
    </row>
    <row r="23762" ht="15.75" customHeight="1">
      <c r="A23762" s="79">
        <f t="shared" si="3"/>
        <v>65764</v>
      </c>
      <c r="H23762" s="77"/>
      <c r="I23762" s="77"/>
      <c r="J23762" s="77"/>
      <c r="K23762" s="77"/>
      <c r="L23762" s="77"/>
      <c r="M23762" s="77"/>
    </row>
    <row r="23763" ht="15.75" customHeight="1">
      <c r="A23763" s="79">
        <f t="shared" si="3"/>
        <v>65765</v>
      </c>
      <c r="H23763" s="77"/>
      <c r="I23763" s="77"/>
      <c r="J23763" s="77"/>
      <c r="K23763" s="77"/>
      <c r="L23763" s="77"/>
      <c r="M23763" s="77"/>
    </row>
    <row r="23764" ht="15.75" customHeight="1">
      <c r="A23764" s="79">
        <f t="shared" si="3"/>
        <v>65766</v>
      </c>
      <c r="H23764" s="77"/>
      <c r="I23764" s="77"/>
      <c r="J23764" s="77"/>
      <c r="K23764" s="77"/>
      <c r="L23764" s="77"/>
      <c r="M23764" s="77"/>
    </row>
    <row r="23765" ht="15.75" customHeight="1">
      <c r="A23765" s="79">
        <f t="shared" si="3"/>
        <v>65767</v>
      </c>
      <c r="H23765" s="77"/>
      <c r="I23765" s="77"/>
      <c r="J23765" s="77"/>
      <c r="K23765" s="77"/>
      <c r="L23765" s="77"/>
      <c r="M23765" s="77"/>
    </row>
    <row r="23766" ht="15.75" customHeight="1">
      <c r="A23766" s="79">
        <f t="shared" si="3"/>
        <v>65768</v>
      </c>
      <c r="H23766" s="77"/>
      <c r="I23766" s="77"/>
      <c r="J23766" s="77"/>
      <c r="K23766" s="77"/>
      <c r="L23766" s="77"/>
      <c r="M23766" s="77"/>
    </row>
    <row r="23767" ht="15.75" customHeight="1">
      <c r="A23767" s="79">
        <f t="shared" si="3"/>
        <v>65769</v>
      </c>
      <c r="H23767" s="77"/>
      <c r="I23767" s="77"/>
      <c r="J23767" s="77"/>
      <c r="K23767" s="77"/>
      <c r="L23767" s="77"/>
      <c r="M23767" s="77"/>
    </row>
    <row r="23768" ht="15.75" customHeight="1">
      <c r="A23768" s="79">
        <f t="shared" si="3"/>
        <v>65770</v>
      </c>
      <c r="H23768" s="77"/>
      <c r="I23768" s="77"/>
      <c r="J23768" s="77"/>
      <c r="K23768" s="77"/>
      <c r="L23768" s="77"/>
      <c r="M23768" s="77"/>
    </row>
    <row r="23769" ht="15.75" customHeight="1">
      <c r="A23769" s="79">
        <f t="shared" si="3"/>
        <v>65771</v>
      </c>
      <c r="H23769" s="77"/>
      <c r="I23769" s="77"/>
      <c r="J23769" s="77"/>
      <c r="K23769" s="77"/>
      <c r="L23769" s="77"/>
      <c r="M23769" s="77"/>
    </row>
    <row r="23770" ht="15.75" customHeight="1">
      <c r="A23770" s="79">
        <f t="shared" si="3"/>
        <v>65772</v>
      </c>
      <c r="H23770" s="77"/>
      <c r="I23770" s="77"/>
      <c r="J23770" s="77"/>
      <c r="K23770" s="77"/>
      <c r="L23770" s="77"/>
      <c r="M23770" s="77"/>
    </row>
    <row r="23771" ht="15.75" customHeight="1">
      <c r="A23771" s="79">
        <f t="shared" si="3"/>
        <v>65773</v>
      </c>
      <c r="H23771" s="77"/>
      <c r="I23771" s="77"/>
      <c r="J23771" s="77"/>
      <c r="K23771" s="77"/>
      <c r="L23771" s="77"/>
      <c r="M23771" s="77"/>
    </row>
    <row r="23772" ht="15.75" customHeight="1">
      <c r="A23772" s="79">
        <f t="shared" si="3"/>
        <v>65774</v>
      </c>
      <c r="H23772" s="77"/>
      <c r="I23772" s="77"/>
      <c r="J23772" s="77"/>
      <c r="K23772" s="77"/>
      <c r="L23772" s="77"/>
      <c r="M23772" s="77"/>
    </row>
    <row r="23773" ht="15.75" customHeight="1">
      <c r="A23773" s="79">
        <f t="shared" si="3"/>
        <v>65775</v>
      </c>
      <c r="H23773" s="77"/>
      <c r="I23773" s="77"/>
      <c r="J23773" s="77"/>
      <c r="K23773" s="77"/>
      <c r="L23773" s="77"/>
      <c r="M23773" s="77"/>
    </row>
    <row r="23774" ht="15.75" customHeight="1">
      <c r="A23774" s="79">
        <f t="shared" si="3"/>
        <v>65776</v>
      </c>
      <c r="H23774" s="77"/>
      <c r="I23774" s="77"/>
      <c r="J23774" s="77"/>
      <c r="K23774" s="77"/>
      <c r="L23774" s="77"/>
      <c r="M23774" s="77"/>
    </row>
    <row r="23775" ht="15.75" customHeight="1">
      <c r="A23775" s="79">
        <f t="shared" si="3"/>
        <v>65777</v>
      </c>
      <c r="H23775" s="77"/>
      <c r="I23775" s="77"/>
      <c r="J23775" s="77"/>
      <c r="K23775" s="77"/>
      <c r="L23775" s="77"/>
      <c r="M23775" s="77"/>
    </row>
    <row r="23776" ht="15.75" customHeight="1">
      <c r="A23776" s="79">
        <f t="shared" si="3"/>
        <v>65778</v>
      </c>
      <c r="H23776" s="77"/>
      <c r="I23776" s="77"/>
      <c r="J23776" s="77"/>
      <c r="K23776" s="77"/>
      <c r="L23776" s="77"/>
      <c r="M23776" s="77"/>
    </row>
    <row r="23777" ht="15.75" customHeight="1">
      <c r="A23777" s="79">
        <f t="shared" si="3"/>
        <v>65779</v>
      </c>
      <c r="H23777" s="77"/>
      <c r="I23777" s="77"/>
      <c r="J23777" s="77"/>
      <c r="K23777" s="77"/>
      <c r="L23777" s="77"/>
      <c r="M23777" s="77"/>
    </row>
    <row r="23778" ht="15.75" customHeight="1">
      <c r="A23778" s="79">
        <f t="shared" si="3"/>
        <v>65780</v>
      </c>
      <c r="H23778" s="77"/>
      <c r="I23778" s="77"/>
      <c r="J23778" s="77"/>
      <c r="K23778" s="77"/>
      <c r="L23778" s="77"/>
      <c r="M23778" s="77"/>
    </row>
    <row r="23779" ht="15.75" customHeight="1">
      <c r="A23779" s="79">
        <f t="shared" si="3"/>
        <v>65781</v>
      </c>
      <c r="H23779" s="77"/>
      <c r="I23779" s="77"/>
      <c r="J23779" s="77"/>
      <c r="K23779" s="77"/>
      <c r="L23779" s="77"/>
      <c r="M23779" s="77"/>
    </row>
    <row r="23780" ht="15.75" customHeight="1">
      <c r="A23780" s="79">
        <f t="shared" si="3"/>
        <v>65782</v>
      </c>
      <c r="H23780" s="77"/>
      <c r="I23780" s="77"/>
      <c r="J23780" s="77"/>
      <c r="K23780" s="77"/>
      <c r="L23780" s="77"/>
      <c r="M23780" s="77"/>
    </row>
    <row r="23781" ht="15.75" customHeight="1">
      <c r="A23781" s="79">
        <f t="shared" si="3"/>
        <v>65783</v>
      </c>
      <c r="H23781" s="77"/>
      <c r="I23781" s="77"/>
      <c r="J23781" s="77"/>
      <c r="K23781" s="77"/>
      <c r="L23781" s="77"/>
      <c r="M23781" s="77"/>
    </row>
    <row r="23782" ht="15.75" customHeight="1">
      <c r="A23782" s="79">
        <f t="shared" si="3"/>
        <v>65784</v>
      </c>
      <c r="H23782" s="77"/>
      <c r="I23782" s="77"/>
      <c r="J23782" s="77"/>
      <c r="K23782" s="77"/>
      <c r="L23782" s="77"/>
      <c r="M23782" s="77"/>
    </row>
    <row r="23783" ht="15.75" customHeight="1">
      <c r="A23783" s="79">
        <f t="shared" si="3"/>
        <v>65785</v>
      </c>
      <c r="H23783" s="77"/>
      <c r="I23783" s="77"/>
      <c r="J23783" s="77"/>
      <c r="K23783" s="77"/>
      <c r="L23783" s="77"/>
      <c r="M23783" s="77"/>
    </row>
    <row r="23784" ht="15.75" customHeight="1">
      <c r="A23784" s="79">
        <f t="shared" si="3"/>
        <v>65786</v>
      </c>
      <c r="H23784" s="77"/>
      <c r="I23784" s="77"/>
      <c r="J23784" s="77"/>
      <c r="K23784" s="77"/>
      <c r="L23784" s="77"/>
      <c r="M23784" s="77"/>
    </row>
    <row r="23785" ht="15.75" customHeight="1">
      <c r="A23785" s="79">
        <f t="shared" si="3"/>
        <v>65787</v>
      </c>
      <c r="H23785" s="77"/>
      <c r="I23785" s="77"/>
      <c r="J23785" s="77"/>
      <c r="K23785" s="77"/>
      <c r="L23785" s="77"/>
      <c r="M23785" s="77"/>
    </row>
    <row r="23786" ht="15.75" customHeight="1">
      <c r="A23786" s="79">
        <f t="shared" si="3"/>
        <v>65788</v>
      </c>
      <c r="H23786" s="77"/>
      <c r="I23786" s="77"/>
      <c r="J23786" s="77"/>
      <c r="K23786" s="77"/>
      <c r="L23786" s="77"/>
      <c r="M23786" s="77"/>
    </row>
    <row r="23787" ht="15.75" customHeight="1">
      <c r="A23787" s="79">
        <f t="shared" si="3"/>
        <v>65789</v>
      </c>
      <c r="H23787" s="77"/>
      <c r="I23787" s="77"/>
      <c r="J23787" s="77"/>
      <c r="K23787" s="77"/>
      <c r="L23787" s="77"/>
      <c r="M23787" s="77"/>
    </row>
    <row r="23788" ht="15.75" customHeight="1">
      <c r="A23788" s="79">
        <f t="shared" si="3"/>
        <v>65790</v>
      </c>
      <c r="H23788" s="77"/>
      <c r="I23788" s="77"/>
      <c r="J23788" s="77"/>
      <c r="K23788" s="77"/>
      <c r="L23788" s="77"/>
      <c r="M23788" s="77"/>
    </row>
    <row r="23789" ht="15.75" customHeight="1">
      <c r="A23789" s="79">
        <f t="shared" si="3"/>
        <v>65791</v>
      </c>
      <c r="H23789" s="77"/>
      <c r="I23789" s="77"/>
      <c r="J23789" s="77"/>
      <c r="K23789" s="77"/>
      <c r="L23789" s="77"/>
      <c r="M23789" s="77"/>
    </row>
    <row r="23790" ht="15.75" customHeight="1">
      <c r="A23790" s="79">
        <f t="shared" si="3"/>
        <v>65792</v>
      </c>
      <c r="H23790" s="77"/>
      <c r="I23790" s="77"/>
      <c r="J23790" s="77"/>
      <c r="K23790" s="77"/>
      <c r="L23790" s="77"/>
      <c r="M23790" s="77"/>
    </row>
    <row r="23791" ht="15.75" customHeight="1">
      <c r="A23791" s="79">
        <f t="shared" si="3"/>
        <v>65793</v>
      </c>
      <c r="H23791" s="77"/>
      <c r="I23791" s="77"/>
      <c r="J23791" s="77"/>
      <c r="K23791" s="77"/>
      <c r="L23791" s="77"/>
      <c r="M23791" s="77"/>
    </row>
    <row r="23792" ht="15.75" customHeight="1">
      <c r="A23792" s="79">
        <f t="shared" si="3"/>
        <v>65794</v>
      </c>
      <c r="H23792" s="77"/>
      <c r="I23792" s="77"/>
      <c r="J23792" s="77"/>
      <c r="K23792" s="77"/>
      <c r="L23792" s="77"/>
      <c r="M23792" s="77"/>
    </row>
    <row r="23793" ht="15.75" customHeight="1">
      <c r="A23793" s="79">
        <f t="shared" si="3"/>
        <v>65795</v>
      </c>
      <c r="H23793" s="77"/>
      <c r="I23793" s="77"/>
      <c r="J23793" s="77"/>
      <c r="K23793" s="77"/>
      <c r="L23793" s="77"/>
      <c r="M23793" s="77"/>
    </row>
    <row r="23794" ht="15.75" customHeight="1">
      <c r="A23794" s="79">
        <f t="shared" si="3"/>
        <v>65796</v>
      </c>
      <c r="H23794" s="77"/>
      <c r="I23794" s="77"/>
      <c r="J23794" s="77"/>
      <c r="K23794" s="77"/>
      <c r="L23794" s="77"/>
      <c r="M23794" s="77"/>
    </row>
    <row r="23795" ht="15.75" customHeight="1">
      <c r="A23795" s="79">
        <f t="shared" si="3"/>
        <v>65797</v>
      </c>
      <c r="H23795" s="77"/>
      <c r="I23795" s="77"/>
      <c r="J23795" s="77"/>
      <c r="K23795" s="77"/>
      <c r="L23795" s="77"/>
      <c r="M23795" s="77"/>
    </row>
    <row r="23796" ht="15.75" customHeight="1">
      <c r="A23796" s="79">
        <f t="shared" si="3"/>
        <v>65798</v>
      </c>
      <c r="H23796" s="77"/>
      <c r="I23796" s="77"/>
      <c r="J23796" s="77"/>
      <c r="K23796" s="77"/>
      <c r="L23796" s="77"/>
      <c r="M23796" s="77"/>
    </row>
    <row r="23797" ht="15.75" customHeight="1">
      <c r="A23797" s="79">
        <f t="shared" si="3"/>
        <v>65799</v>
      </c>
      <c r="H23797" s="77"/>
      <c r="I23797" s="77"/>
      <c r="J23797" s="77"/>
      <c r="K23797" s="77"/>
      <c r="L23797" s="77"/>
      <c r="M23797" s="77"/>
    </row>
    <row r="23798" ht="15.75" customHeight="1">
      <c r="A23798" s="79">
        <f t="shared" si="3"/>
        <v>65800</v>
      </c>
      <c r="H23798" s="77"/>
      <c r="I23798" s="77"/>
      <c r="J23798" s="77"/>
      <c r="K23798" s="77"/>
      <c r="L23798" s="77"/>
      <c r="M23798" s="77"/>
    </row>
    <row r="23799" ht="15.75" customHeight="1">
      <c r="A23799" s="79">
        <f t="shared" si="3"/>
        <v>65801</v>
      </c>
      <c r="H23799" s="77"/>
      <c r="I23799" s="77"/>
      <c r="J23799" s="77"/>
      <c r="K23799" s="77"/>
      <c r="L23799" s="77"/>
      <c r="M23799" s="77"/>
    </row>
    <row r="23800" ht="15.75" customHeight="1">
      <c r="A23800" s="79">
        <f t="shared" si="3"/>
        <v>65802</v>
      </c>
      <c r="H23800" s="77"/>
      <c r="I23800" s="77"/>
      <c r="J23800" s="77"/>
      <c r="K23800" s="77"/>
      <c r="L23800" s="77"/>
      <c r="M23800" s="77"/>
    </row>
    <row r="23801" ht="15.75" customHeight="1">
      <c r="A23801" s="79">
        <f t="shared" si="3"/>
        <v>65803</v>
      </c>
      <c r="H23801" s="77"/>
      <c r="I23801" s="77"/>
      <c r="J23801" s="77"/>
      <c r="K23801" s="77"/>
      <c r="L23801" s="77"/>
      <c r="M23801" s="77"/>
    </row>
    <row r="23802" ht="15.75" customHeight="1">
      <c r="A23802" s="79">
        <f t="shared" si="3"/>
        <v>65804</v>
      </c>
      <c r="H23802" s="77"/>
      <c r="I23802" s="77"/>
      <c r="J23802" s="77"/>
      <c r="K23802" s="77"/>
      <c r="L23802" s="77"/>
      <c r="M23802" s="77"/>
    </row>
    <row r="23803" ht="15.75" customHeight="1">
      <c r="A23803" s="79">
        <f t="shared" si="3"/>
        <v>65805</v>
      </c>
      <c r="H23803" s="77"/>
      <c r="I23803" s="77"/>
      <c r="J23803" s="77"/>
      <c r="K23803" s="77"/>
      <c r="L23803" s="77"/>
      <c r="M23803" s="77"/>
    </row>
    <row r="23804" ht="15.75" customHeight="1">
      <c r="A23804" s="79">
        <f t="shared" si="3"/>
        <v>65806</v>
      </c>
      <c r="H23804" s="77"/>
      <c r="I23804" s="77"/>
      <c r="J23804" s="77"/>
      <c r="K23804" s="77"/>
      <c r="L23804" s="77"/>
      <c r="M23804" s="77"/>
    </row>
    <row r="23805" ht="15.75" customHeight="1">
      <c r="A23805" s="79">
        <f t="shared" si="3"/>
        <v>65807</v>
      </c>
      <c r="H23805" s="77"/>
      <c r="I23805" s="77"/>
      <c r="J23805" s="77"/>
      <c r="K23805" s="77"/>
      <c r="L23805" s="77"/>
      <c r="M23805" s="77"/>
    </row>
    <row r="23806" ht="15.75" customHeight="1">
      <c r="A23806" s="79">
        <f t="shared" si="3"/>
        <v>65808</v>
      </c>
      <c r="H23806" s="77"/>
      <c r="I23806" s="77"/>
      <c r="J23806" s="77"/>
      <c r="K23806" s="77"/>
      <c r="L23806" s="77"/>
      <c r="M23806" s="77"/>
    </row>
    <row r="23807" ht="15.75" customHeight="1">
      <c r="A23807" s="79">
        <f t="shared" si="3"/>
        <v>65809</v>
      </c>
      <c r="H23807" s="77"/>
      <c r="I23807" s="77"/>
      <c r="J23807" s="77"/>
      <c r="K23807" s="77"/>
      <c r="L23807" s="77"/>
      <c r="M23807" s="77"/>
    </row>
    <row r="23808" ht="15.75" customHeight="1">
      <c r="A23808" s="79">
        <f t="shared" si="3"/>
        <v>65810</v>
      </c>
      <c r="H23808" s="77"/>
      <c r="I23808" s="77"/>
      <c r="J23808" s="77"/>
      <c r="K23808" s="77"/>
      <c r="L23808" s="77"/>
      <c r="M23808" s="77"/>
    </row>
    <row r="23809" ht="15.75" customHeight="1">
      <c r="A23809" s="79">
        <f t="shared" si="3"/>
        <v>65811</v>
      </c>
      <c r="H23809" s="77"/>
      <c r="I23809" s="77"/>
      <c r="J23809" s="77"/>
      <c r="K23809" s="77"/>
      <c r="L23809" s="77"/>
      <c r="M23809" s="77"/>
    </row>
    <row r="23810" ht="15.75" customHeight="1">
      <c r="A23810" s="79">
        <f t="shared" si="3"/>
        <v>65812</v>
      </c>
      <c r="H23810" s="77"/>
      <c r="I23810" s="77"/>
      <c r="J23810" s="77"/>
      <c r="K23810" s="77"/>
      <c r="L23810" s="77"/>
      <c r="M23810" s="77"/>
    </row>
    <row r="23811" ht="15.75" customHeight="1">
      <c r="A23811" s="79">
        <f t="shared" si="3"/>
        <v>65813</v>
      </c>
      <c r="H23811" s="77"/>
      <c r="I23811" s="77"/>
      <c r="J23811" s="77"/>
      <c r="K23811" s="77"/>
      <c r="L23811" s="77"/>
      <c r="M23811" s="77"/>
    </row>
    <row r="23812" ht="15.75" customHeight="1">
      <c r="A23812" s="79">
        <f t="shared" si="3"/>
        <v>65814</v>
      </c>
      <c r="H23812" s="77"/>
      <c r="I23812" s="77"/>
      <c r="J23812" s="77"/>
      <c r="K23812" s="77"/>
      <c r="L23812" s="77"/>
      <c r="M23812" s="77"/>
    </row>
    <row r="23813" ht="15.75" customHeight="1">
      <c r="A23813" s="79">
        <f t="shared" si="3"/>
        <v>65815</v>
      </c>
      <c r="H23813" s="77"/>
      <c r="I23813" s="77"/>
      <c r="J23813" s="77"/>
      <c r="K23813" s="77"/>
      <c r="L23813" s="77"/>
      <c r="M23813" s="77"/>
    </row>
    <row r="23814" ht="15.75" customHeight="1">
      <c r="A23814" s="79">
        <f t="shared" si="3"/>
        <v>65816</v>
      </c>
      <c r="H23814" s="77"/>
      <c r="I23814" s="77"/>
      <c r="J23814" s="77"/>
      <c r="K23814" s="77"/>
      <c r="L23814" s="77"/>
      <c r="M23814" s="77"/>
    </row>
    <row r="23815" ht="15.75" customHeight="1">
      <c r="A23815" s="79">
        <f t="shared" si="3"/>
        <v>65817</v>
      </c>
      <c r="H23815" s="77"/>
      <c r="I23815" s="77"/>
      <c r="J23815" s="77"/>
      <c r="K23815" s="77"/>
      <c r="L23815" s="77"/>
      <c r="M23815" s="77"/>
    </row>
    <row r="23816" ht="15.75" customHeight="1">
      <c r="A23816" s="79">
        <f t="shared" si="3"/>
        <v>65818</v>
      </c>
      <c r="H23816" s="77"/>
      <c r="I23816" s="77"/>
      <c r="J23816" s="77"/>
      <c r="K23816" s="77"/>
      <c r="L23816" s="77"/>
      <c r="M23816" s="77"/>
    </row>
    <row r="23817" ht="15.75" customHeight="1">
      <c r="A23817" s="79">
        <f t="shared" si="3"/>
        <v>65819</v>
      </c>
      <c r="H23817" s="77"/>
      <c r="I23817" s="77"/>
      <c r="J23817" s="77"/>
      <c r="K23817" s="77"/>
      <c r="L23817" s="77"/>
      <c r="M23817" s="77"/>
    </row>
    <row r="23818" ht="15.75" customHeight="1">
      <c r="A23818" s="79">
        <f t="shared" si="3"/>
        <v>65820</v>
      </c>
      <c r="H23818" s="77"/>
      <c r="I23818" s="77"/>
      <c r="J23818" s="77"/>
      <c r="K23818" s="77"/>
      <c r="L23818" s="77"/>
      <c r="M23818" s="77"/>
    </row>
    <row r="23819" ht="15.75" customHeight="1">
      <c r="A23819" s="79">
        <f t="shared" si="3"/>
        <v>65821</v>
      </c>
      <c r="H23819" s="77"/>
      <c r="I23819" s="77"/>
      <c r="J23819" s="77"/>
      <c r="K23819" s="77"/>
      <c r="L23819" s="77"/>
      <c r="M23819" s="77"/>
    </row>
    <row r="23820" ht="15.75" customHeight="1">
      <c r="A23820" s="79">
        <f t="shared" si="3"/>
        <v>65822</v>
      </c>
      <c r="H23820" s="77"/>
      <c r="I23820" s="77"/>
      <c r="J23820" s="77"/>
      <c r="K23820" s="77"/>
      <c r="L23820" s="77"/>
      <c r="M23820" s="77"/>
    </row>
    <row r="23821" ht="15.75" customHeight="1">
      <c r="A23821" s="79">
        <f t="shared" si="3"/>
        <v>65823</v>
      </c>
      <c r="H23821" s="77"/>
      <c r="I23821" s="77"/>
      <c r="J23821" s="77"/>
      <c r="K23821" s="77"/>
      <c r="L23821" s="77"/>
      <c r="M23821" s="77"/>
    </row>
    <row r="23822" ht="15.75" customHeight="1">
      <c r="A23822" s="79">
        <f t="shared" si="3"/>
        <v>65824</v>
      </c>
      <c r="H23822" s="77"/>
      <c r="I23822" s="77"/>
      <c r="J23822" s="77"/>
      <c r="K23822" s="77"/>
      <c r="L23822" s="77"/>
      <c r="M23822" s="77"/>
    </row>
    <row r="23823" ht="15.75" customHeight="1">
      <c r="A23823" s="79">
        <f t="shared" si="3"/>
        <v>65825</v>
      </c>
      <c r="H23823" s="77"/>
      <c r="I23823" s="77"/>
      <c r="J23823" s="77"/>
      <c r="K23823" s="77"/>
      <c r="L23823" s="77"/>
      <c r="M23823" s="77"/>
    </row>
    <row r="23824" ht="15.75" customHeight="1">
      <c r="A23824" s="79">
        <f t="shared" si="3"/>
        <v>65826</v>
      </c>
      <c r="H23824" s="77"/>
      <c r="I23824" s="77"/>
      <c r="J23824" s="77"/>
      <c r="K23824" s="77"/>
      <c r="L23824" s="77"/>
      <c r="M23824" s="77"/>
    </row>
    <row r="23825" ht="15.75" customHeight="1">
      <c r="A23825" s="79">
        <f t="shared" si="3"/>
        <v>65827</v>
      </c>
      <c r="H23825" s="77"/>
      <c r="I23825" s="77"/>
      <c r="J23825" s="77"/>
      <c r="K23825" s="77"/>
      <c r="L23825" s="77"/>
      <c r="M23825" s="77"/>
    </row>
    <row r="23826" ht="15.75" customHeight="1">
      <c r="A23826" s="79">
        <f t="shared" si="3"/>
        <v>65828</v>
      </c>
      <c r="H23826" s="77"/>
      <c r="I23826" s="77"/>
      <c r="J23826" s="77"/>
      <c r="K23826" s="77"/>
      <c r="L23826" s="77"/>
      <c r="M23826" s="77"/>
    </row>
    <row r="23827" ht="15.75" customHeight="1">
      <c r="A23827" s="79">
        <f t="shared" si="3"/>
        <v>65829</v>
      </c>
      <c r="H23827" s="77"/>
      <c r="I23827" s="77"/>
      <c r="J23827" s="77"/>
      <c r="K23827" s="77"/>
      <c r="L23827" s="77"/>
      <c r="M23827" s="77"/>
    </row>
    <row r="23828" ht="15.75" customHeight="1">
      <c r="A23828" s="79">
        <f t="shared" si="3"/>
        <v>65830</v>
      </c>
      <c r="H23828" s="77"/>
      <c r="I23828" s="77"/>
      <c r="J23828" s="77"/>
      <c r="K23828" s="77"/>
      <c r="L23828" s="77"/>
      <c r="M23828" s="77"/>
    </row>
    <row r="23829" ht="15.75" customHeight="1">
      <c r="A23829" s="79">
        <f t="shared" si="3"/>
        <v>65831</v>
      </c>
      <c r="H23829" s="77"/>
      <c r="I23829" s="77"/>
      <c r="J23829" s="77"/>
      <c r="K23829" s="77"/>
      <c r="L23829" s="77"/>
      <c r="M23829" s="77"/>
    </row>
    <row r="23830" ht="15.75" customHeight="1">
      <c r="A23830" s="79">
        <f t="shared" si="3"/>
        <v>65832</v>
      </c>
      <c r="H23830" s="77"/>
      <c r="I23830" s="77"/>
      <c r="J23830" s="77"/>
      <c r="K23830" s="77"/>
      <c r="L23830" s="77"/>
      <c r="M23830" s="77"/>
    </row>
    <row r="23831" ht="15.75" customHeight="1">
      <c r="A23831" s="79">
        <f t="shared" si="3"/>
        <v>65833</v>
      </c>
      <c r="H23831" s="77"/>
      <c r="I23831" s="77"/>
      <c r="J23831" s="77"/>
      <c r="K23831" s="77"/>
      <c r="L23831" s="77"/>
      <c r="M23831" s="77"/>
    </row>
    <row r="23832" ht="15.75" customHeight="1">
      <c r="A23832" s="79">
        <f t="shared" si="3"/>
        <v>65834</v>
      </c>
      <c r="H23832" s="77"/>
      <c r="I23832" s="77"/>
      <c r="J23832" s="77"/>
      <c r="K23832" s="77"/>
      <c r="L23832" s="77"/>
      <c r="M23832" s="77"/>
    </row>
    <row r="23833" ht="15.75" customHeight="1">
      <c r="A23833" s="79">
        <f t="shared" si="3"/>
        <v>65835</v>
      </c>
      <c r="H23833" s="77"/>
      <c r="I23833" s="77"/>
      <c r="J23833" s="77"/>
      <c r="K23833" s="77"/>
      <c r="L23833" s="77"/>
      <c r="M23833" s="77"/>
    </row>
    <row r="23834" ht="15.75" customHeight="1">
      <c r="A23834" s="79">
        <f t="shared" si="3"/>
        <v>65836</v>
      </c>
      <c r="H23834" s="77"/>
      <c r="I23834" s="77"/>
      <c r="J23834" s="77"/>
      <c r="K23834" s="77"/>
      <c r="L23834" s="77"/>
      <c r="M23834" s="77"/>
    </row>
    <row r="23835" ht="15.75" customHeight="1">
      <c r="A23835" s="79">
        <f t="shared" si="3"/>
        <v>65837</v>
      </c>
      <c r="H23835" s="77"/>
      <c r="I23835" s="77"/>
      <c r="J23835" s="77"/>
      <c r="K23835" s="77"/>
      <c r="L23835" s="77"/>
      <c r="M23835" s="77"/>
    </row>
    <row r="23836" ht="15.75" customHeight="1">
      <c r="A23836" s="79">
        <f t="shared" si="3"/>
        <v>65838</v>
      </c>
      <c r="H23836" s="77"/>
      <c r="I23836" s="77"/>
      <c r="J23836" s="77"/>
      <c r="K23836" s="77"/>
      <c r="L23836" s="77"/>
      <c r="M23836" s="77"/>
    </row>
    <row r="23837" ht="15.75" customHeight="1">
      <c r="A23837" s="79">
        <f t="shared" si="3"/>
        <v>65839</v>
      </c>
      <c r="H23837" s="77"/>
      <c r="I23837" s="77"/>
      <c r="J23837" s="77"/>
      <c r="K23837" s="77"/>
      <c r="L23837" s="77"/>
      <c r="M23837" s="77"/>
    </row>
    <row r="23838" ht="15.75" customHeight="1">
      <c r="A23838" s="79">
        <f t="shared" si="3"/>
        <v>65840</v>
      </c>
      <c r="H23838" s="77"/>
      <c r="I23838" s="77"/>
      <c r="J23838" s="77"/>
      <c r="K23838" s="77"/>
      <c r="L23838" s="77"/>
      <c r="M23838" s="77"/>
    </row>
    <row r="23839" ht="15.75" customHeight="1">
      <c r="A23839" s="79">
        <f t="shared" si="3"/>
        <v>65841</v>
      </c>
      <c r="H23839" s="77"/>
      <c r="I23839" s="77"/>
      <c r="J23839" s="77"/>
      <c r="K23839" s="77"/>
      <c r="L23839" s="77"/>
      <c r="M23839" s="77"/>
    </row>
    <row r="23840" ht="15.75" customHeight="1">
      <c r="A23840" s="79">
        <f t="shared" si="3"/>
        <v>65842</v>
      </c>
      <c r="H23840" s="77"/>
      <c r="I23840" s="77"/>
      <c r="J23840" s="77"/>
      <c r="K23840" s="77"/>
      <c r="L23840" s="77"/>
      <c r="M23840" s="77"/>
    </row>
    <row r="23841" ht="15.75" customHeight="1">
      <c r="A23841" s="79">
        <f t="shared" si="3"/>
        <v>65843</v>
      </c>
      <c r="H23841" s="77"/>
      <c r="I23841" s="77"/>
      <c r="J23841" s="77"/>
      <c r="K23841" s="77"/>
      <c r="L23841" s="77"/>
      <c r="M23841" s="77"/>
    </row>
    <row r="23842" ht="15.75" customHeight="1">
      <c r="A23842" s="79">
        <f t="shared" si="3"/>
        <v>65844</v>
      </c>
      <c r="H23842" s="77"/>
      <c r="I23842" s="77"/>
      <c r="J23842" s="77"/>
      <c r="K23842" s="77"/>
      <c r="L23842" s="77"/>
      <c r="M23842" s="77"/>
    </row>
    <row r="23843" ht="15.75" customHeight="1">
      <c r="A23843" s="79">
        <f t="shared" si="3"/>
        <v>65845</v>
      </c>
      <c r="H23843" s="77"/>
      <c r="I23843" s="77"/>
      <c r="J23843" s="77"/>
      <c r="K23843" s="77"/>
      <c r="L23843" s="77"/>
      <c r="M23843" s="77"/>
    </row>
    <row r="23844" ht="15.75" customHeight="1">
      <c r="A23844" s="79">
        <f t="shared" si="3"/>
        <v>65846</v>
      </c>
      <c r="H23844" s="77"/>
      <c r="I23844" s="77"/>
      <c r="J23844" s="77"/>
      <c r="K23844" s="77"/>
      <c r="L23844" s="77"/>
      <c r="M23844" s="77"/>
    </row>
    <row r="23845" ht="15.75" customHeight="1">
      <c r="A23845" s="79">
        <f t="shared" si="3"/>
        <v>65847</v>
      </c>
      <c r="H23845" s="77"/>
      <c r="I23845" s="77"/>
      <c r="J23845" s="77"/>
      <c r="K23845" s="77"/>
      <c r="L23845" s="77"/>
      <c r="M23845" s="77"/>
    </row>
    <row r="23846" ht="15.75" customHeight="1">
      <c r="A23846" s="79">
        <f t="shared" si="3"/>
        <v>65848</v>
      </c>
      <c r="H23846" s="77"/>
      <c r="I23846" s="77"/>
      <c r="J23846" s="77"/>
      <c r="K23846" s="77"/>
      <c r="L23846" s="77"/>
      <c r="M23846" s="77"/>
    </row>
    <row r="23847" ht="15.75" customHeight="1">
      <c r="A23847" s="79">
        <f t="shared" si="3"/>
        <v>65849</v>
      </c>
      <c r="H23847" s="77"/>
      <c r="I23847" s="77"/>
      <c r="J23847" s="77"/>
      <c r="K23847" s="77"/>
      <c r="L23847" s="77"/>
      <c r="M23847" s="77"/>
    </row>
    <row r="23848" ht="15.75" customHeight="1">
      <c r="A23848" s="79">
        <f t="shared" si="3"/>
        <v>65850</v>
      </c>
      <c r="H23848" s="77"/>
      <c r="I23848" s="77"/>
      <c r="J23848" s="77"/>
      <c r="K23848" s="77"/>
      <c r="L23848" s="77"/>
      <c r="M23848" s="77"/>
    </row>
    <row r="23849" ht="15.75" customHeight="1">
      <c r="A23849" s="79">
        <f t="shared" si="3"/>
        <v>65851</v>
      </c>
      <c r="H23849" s="77"/>
      <c r="I23849" s="77"/>
      <c r="J23849" s="77"/>
      <c r="K23849" s="77"/>
      <c r="L23849" s="77"/>
      <c r="M23849" s="77"/>
    </row>
    <row r="23850" ht="15.75" customHeight="1">
      <c r="A23850" s="79">
        <f t="shared" si="3"/>
        <v>65852</v>
      </c>
      <c r="H23850" s="77"/>
      <c r="I23850" s="77"/>
      <c r="J23850" s="77"/>
      <c r="K23850" s="77"/>
      <c r="L23850" s="77"/>
      <c r="M23850" s="77"/>
    </row>
    <row r="23851" ht="15.75" customHeight="1">
      <c r="A23851" s="79">
        <f t="shared" si="3"/>
        <v>65853</v>
      </c>
      <c r="H23851" s="77"/>
      <c r="I23851" s="77"/>
      <c r="J23851" s="77"/>
      <c r="K23851" s="77"/>
      <c r="L23851" s="77"/>
      <c r="M23851" s="77"/>
    </row>
    <row r="23852" ht="15.75" customHeight="1">
      <c r="A23852" s="79">
        <f t="shared" si="3"/>
        <v>65854</v>
      </c>
      <c r="H23852" s="77"/>
      <c r="I23852" s="77"/>
      <c r="J23852" s="77"/>
      <c r="K23852" s="77"/>
      <c r="L23852" s="77"/>
      <c r="M23852" s="77"/>
    </row>
    <row r="23853" ht="15.75" customHeight="1">
      <c r="A23853" s="79">
        <f t="shared" si="3"/>
        <v>65855</v>
      </c>
      <c r="H23853" s="77"/>
      <c r="I23853" s="77"/>
      <c r="J23853" s="77"/>
      <c r="K23853" s="77"/>
      <c r="L23853" s="77"/>
      <c r="M23853" s="77"/>
    </row>
    <row r="23854" ht="15.75" customHeight="1">
      <c r="A23854" s="79">
        <f t="shared" si="3"/>
        <v>65856</v>
      </c>
      <c r="H23854" s="77"/>
      <c r="I23854" s="77"/>
      <c r="J23854" s="77"/>
      <c r="K23854" s="77"/>
      <c r="L23854" s="77"/>
      <c r="M23854" s="77"/>
    </row>
    <row r="23855" ht="15.75" customHeight="1">
      <c r="A23855" s="79">
        <f t="shared" si="3"/>
        <v>65857</v>
      </c>
      <c r="H23855" s="77"/>
      <c r="I23855" s="77"/>
      <c r="J23855" s="77"/>
      <c r="K23855" s="77"/>
      <c r="L23855" s="77"/>
      <c r="M23855" s="77"/>
    </row>
    <row r="23856" ht="15.75" customHeight="1">
      <c r="A23856" s="79">
        <f t="shared" si="3"/>
        <v>65858</v>
      </c>
      <c r="H23856" s="77"/>
      <c r="I23856" s="77"/>
      <c r="J23856" s="77"/>
      <c r="K23856" s="77"/>
      <c r="L23856" s="77"/>
      <c r="M23856" s="77"/>
    </row>
    <row r="23857" ht="15.75" customHeight="1">
      <c r="A23857" s="79">
        <f t="shared" si="3"/>
        <v>65859</v>
      </c>
      <c r="H23857" s="77"/>
      <c r="I23857" s="77"/>
      <c r="J23857" s="77"/>
      <c r="K23857" s="77"/>
      <c r="L23857" s="77"/>
      <c r="M23857" s="77"/>
    </row>
    <row r="23858" ht="15.75" customHeight="1">
      <c r="A23858" s="79">
        <f t="shared" si="3"/>
        <v>65860</v>
      </c>
      <c r="H23858" s="77"/>
      <c r="I23858" s="77"/>
      <c r="J23858" s="77"/>
      <c r="K23858" s="77"/>
      <c r="L23858" s="77"/>
      <c r="M23858" s="77"/>
    </row>
    <row r="23859" ht="15.75" customHeight="1">
      <c r="A23859" s="79">
        <f t="shared" si="3"/>
        <v>65861</v>
      </c>
      <c r="H23859" s="77"/>
      <c r="I23859" s="77"/>
      <c r="J23859" s="77"/>
      <c r="K23859" s="77"/>
      <c r="L23859" s="77"/>
      <c r="M23859" s="77"/>
    </row>
    <row r="23860" ht="15.75" customHeight="1">
      <c r="A23860" s="79">
        <f t="shared" si="3"/>
        <v>65862</v>
      </c>
      <c r="H23860" s="77"/>
      <c r="I23860" s="77"/>
      <c r="J23860" s="77"/>
      <c r="K23860" s="77"/>
      <c r="L23860" s="77"/>
      <c r="M23860" s="77"/>
    </row>
    <row r="23861" ht="15.75" customHeight="1">
      <c r="A23861" s="79">
        <f t="shared" si="3"/>
        <v>65863</v>
      </c>
      <c r="H23861" s="77"/>
      <c r="I23861" s="77"/>
      <c r="J23861" s="77"/>
      <c r="K23861" s="77"/>
      <c r="L23861" s="77"/>
      <c r="M23861" s="77"/>
    </row>
    <row r="23862" ht="15.75" customHeight="1">
      <c r="A23862" s="79">
        <f t="shared" si="3"/>
        <v>65864</v>
      </c>
      <c r="H23862" s="77"/>
      <c r="I23862" s="77"/>
      <c r="J23862" s="77"/>
      <c r="K23862" s="77"/>
      <c r="L23862" s="77"/>
      <c r="M23862" s="77"/>
    </row>
    <row r="23863" ht="15.75" customHeight="1">
      <c r="A23863" s="79">
        <f t="shared" si="3"/>
        <v>65865</v>
      </c>
      <c r="H23863" s="77"/>
      <c r="I23863" s="77"/>
      <c r="J23863" s="77"/>
      <c r="K23863" s="77"/>
      <c r="L23863" s="77"/>
      <c r="M23863" s="77"/>
    </row>
    <row r="23864" ht="15.75" customHeight="1">
      <c r="A23864" s="79">
        <f t="shared" si="3"/>
        <v>65866</v>
      </c>
      <c r="H23864" s="77"/>
      <c r="I23864" s="77"/>
      <c r="J23864" s="77"/>
      <c r="K23864" s="77"/>
      <c r="L23864" s="77"/>
      <c r="M23864" s="77"/>
    </row>
    <row r="23865" ht="15.75" customHeight="1">
      <c r="A23865" s="79">
        <f t="shared" si="3"/>
        <v>65867</v>
      </c>
      <c r="H23865" s="77"/>
      <c r="I23865" s="77"/>
      <c r="J23865" s="77"/>
      <c r="K23865" s="77"/>
      <c r="L23865" s="77"/>
      <c r="M23865" s="77"/>
    </row>
    <row r="23866" ht="15.75" customHeight="1">
      <c r="A23866" s="79">
        <f t="shared" si="3"/>
        <v>65868</v>
      </c>
      <c r="H23866" s="77"/>
      <c r="I23866" s="77"/>
      <c r="J23866" s="77"/>
      <c r="K23866" s="77"/>
      <c r="L23866" s="77"/>
      <c r="M23866" s="77"/>
    </row>
    <row r="23867" ht="15.75" customHeight="1">
      <c r="A23867" s="79">
        <f t="shared" si="3"/>
        <v>65869</v>
      </c>
      <c r="H23867" s="77"/>
      <c r="I23867" s="77"/>
      <c r="J23867" s="77"/>
      <c r="K23867" s="77"/>
      <c r="L23867" s="77"/>
      <c r="M23867" s="77"/>
    </row>
    <row r="23868" ht="15.75" customHeight="1">
      <c r="A23868" s="79">
        <f t="shared" si="3"/>
        <v>65870</v>
      </c>
      <c r="H23868" s="77"/>
      <c r="I23868" s="77"/>
      <c r="J23868" s="77"/>
      <c r="K23868" s="77"/>
      <c r="L23868" s="77"/>
      <c r="M23868" s="77"/>
    </row>
    <row r="23869" ht="15.75" customHeight="1">
      <c r="A23869" s="79">
        <f t="shared" si="3"/>
        <v>65871</v>
      </c>
      <c r="H23869" s="77"/>
      <c r="I23869" s="77"/>
      <c r="J23869" s="77"/>
      <c r="K23869" s="77"/>
      <c r="L23869" s="77"/>
      <c r="M23869" s="77"/>
    </row>
    <row r="23870" ht="15.75" customHeight="1">
      <c r="A23870" s="79">
        <f t="shared" si="3"/>
        <v>65872</v>
      </c>
      <c r="H23870" s="77"/>
      <c r="I23870" s="77"/>
      <c r="J23870" s="77"/>
      <c r="K23870" s="77"/>
      <c r="L23870" s="77"/>
      <c r="M23870" s="77"/>
    </row>
    <row r="23871" ht="15.75" customHeight="1">
      <c r="A23871" s="79">
        <f t="shared" si="3"/>
        <v>65873</v>
      </c>
      <c r="H23871" s="77"/>
      <c r="I23871" s="77"/>
      <c r="J23871" s="77"/>
      <c r="K23871" s="77"/>
      <c r="L23871" s="77"/>
      <c r="M23871" s="77"/>
    </row>
    <row r="23872" ht="15.75" customHeight="1">
      <c r="A23872" s="79">
        <f t="shared" si="3"/>
        <v>65874</v>
      </c>
      <c r="H23872" s="77"/>
      <c r="I23872" s="77"/>
      <c r="J23872" s="77"/>
      <c r="K23872" s="77"/>
      <c r="L23872" s="77"/>
      <c r="M23872" s="77"/>
    </row>
    <row r="23873" ht="15.75" customHeight="1">
      <c r="A23873" s="79">
        <f t="shared" si="3"/>
        <v>65875</v>
      </c>
      <c r="H23873" s="77"/>
      <c r="I23873" s="77"/>
      <c r="J23873" s="77"/>
      <c r="K23873" s="77"/>
      <c r="L23873" s="77"/>
      <c r="M23873" s="77"/>
    </row>
    <row r="23874" ht="15.75" customHeight="1">
      <c r="A23874" s="79">
        <f t="shared" si="3"/>
        <v>65876</v>
      </c>
      <c r="H23874" s="77"/>
      <c r="I23874" s="77"/>
      <c r="J23874" s="77"/>
      <c r="K23874" s="77"/>
      <c r="L23874" s="77"/>
      <c r="M23874" s="77"/>
    </row>
    <row r="23875" ht="15.75" customHeight="1">
      <c r="A23875" s="79">
        <f t="shared" si="3"/>
        <v>65877</v>
      </c>
      <c r="H23875" s="77"/>
      <c r="I23875" s="77"/>
      <c r="J23875" s="77"/>
      <c r="K23875" s="77"/>
      <c r="L23875" s="77"/>
      <c r="M23875" s="77"/>
    </row>
    <row r="23876" ht="15.75" customHeight="1">
      <c r="A23876" s="79">
        <f t="shared" si="3"/>
        <v>65878</v>
      </c>
      <c r="H23876" s="77"/>
      <c r="I23876" s="77"/>
      <c r="J23876" s="77"/>
      <c r="K23876" s="77"/>
      <c r="L23876" s="77"/>
      <c r="M23876" s="77"/>
    </row>
    <row r="23877" ht="15.75" customHeight="1">
      <c r="A23877" s="79">
        <f t="shared" si="3"/>
        <v>65879</v>
      </c>
      <c r="H23877" s="77"/>
      <c r="I23877" s="77"/>
      <c r="J23877" s="77"/>
      <c r="K23877" s="77"/>
      <c r="L23877" s="77"/>
      <c r="M23877" s="77"/>
    </row>
    <row r="23878" ht="15.75" customHeight="1">
      <c r="A23878" s="79">
        <f t="shared" si="3"/>
        <v>65880</v>
      </c>
      <c r="H23878" s="77"/>
      <c r="I23878" s="77"/>
      <c r="J23878" s="77"/>
      <c r="K23878" s="77"/>
      <c r="L23878" s="77"/>
      <c r="M23878" s="77"/>
    </row>
    <row r="23879" ht="15.75" customHeight="1">
      <c r="A23879" s="79">
        <f t="shared" si="3"/>
        <v>65881</v>
      </c>
      <c r="H23879" s="77"/>
      <c r="I23879" s="77"/>
      <c r="J23879" s="77"/>
      <c r="K23879" s="77"/>
      <c r="L23879" s="77"/>
      <c r="M23879" s="77"/>
    </row>
    <row r="23880" ht="15.75" customHeight="1">
      <c r="A23880" s="79">
        <f t="shared" si="3"/>
        <v>65882</v>
      </c>
      <c r="H23880" s="77"/>
      <c r="I23880" s="77"/>
      <c r="J23880" s="77"/>
      <c r="K23880" s="77"/>
      <c r="L23880" s="77"/>
      <c r="M23880" s="77"/>
    </row>
    <row r="23881" ht="15.75" customHeight="1">
      <c r="A23881" s="79">
        <f t="shared" si="3"/>
        <v>65883</v>
      </c>
      <c r="H23881" s="77"/>
      <c r="I23881" s="77"/>
      <c r="J23881" s="77"/>
      <c r="K23881" s="77"/>
      <c r="L23881" s="77"/>
      <c r="M23881" s="77"/>
    </row>
    <row r="23882" ht="15.75" customHeight="1">
      <c r="A23882" s="79">
        <f t="shared" si="3"/>
        <v>65884</v>
      </c>
      <c r="H23882" s="77"/>
      <c r="I23882" s="77"/>
      <c r="J23882" s="77"/>
      <c r="K23882" s="77"/>
      <c r="L23882" s="77"/>
      <c r="M23882" s="77"/>
    </row>
    <row r="23883" ht="15.75" customHeight="1">
      <c r="A23883" s="79">
        <f t="shared" si="3"/>
        <v>65885</v>
      </c>
      <c r="H23883" s="77"/>
      <c r="I23883" s="77"/>
      <c r="J23883" s="77"/>
      <c r="K23883" s="77"/>
      <c r="L23883" s="77"/>
      <c r="M23883" s="77"/>
    </row>
    <row r="23884" ht="15.75" customHeight="1">
      <c r="A23884" s="79">
        <f t="shared" si="3"/>
        <v>65886</v>
      </c>
      <c r="H23884" s="77"/>
      <c r="I23884" s="77"/>
      <c r="J23884" s="77"/>
      <c r="K23884" s="77"/>
      <c r="L23884" s="77"/>
      <c r="M23884" s="77"/>
    </row>
    <row r="23885" ht="15.75" customHeight="1">
      <c r="A23885" s="79">
        <f t="shared" si="3"/>
        <v>65887</v>
      </c>
      <c r="H23885" s="77"/>
      <c r="I23885" s="77"/>
      <c r="J23885" s="77"/>
      <c r="K23885" s="77"/>
      <c r="L23885" s="77"/>
      <c r="M23885" s="77"/>
    </row>
    <row r="23886" ht="15.75" customHeight="1">
      <c r="A23886" s="79">
        <f t="shared" si="3"/>
        <v>65888</v>
      </c>
      <c r="H23886" s="77"/>
      <c r="I23886" s="77"/>
      <c r="J23886" s="77"/>
      <c r="K23886" s="77"/>
      <c r="L23886" s="77"/>
      <c r="M23886" s="77"/>
    </row>
    <row r="23887" ht="15.75" customHeight="1">
      <c r="A23887" s="79">
        <f t="shared" si="3"/>
        <v>65889</v>
      </c>
      <c r="H23887" s="77"/>
      <c r="I23887" s="77"/>
      <c r="J23887" s="77"/>
      <c r="K23887" s="77"/>
      <c r="L23887" s="77"/>
      <c r="M23887" s="77"/>
    </row>
    <row r="23888" ht="15.75" customHeight="1">
      <c r="A23888" s="79">
        <f t="shared" si="3"/>
        <v>65890</v>
      </c>
      <c r="H23888" s="77"/>
      <c r="I23888" s="77"/>
      <c r="J23888" s="77"/>
      <c r="K23888" s="77"/>
      <c r="L23888" s="77"/>
      <c r="M23888" s="77"/>
    </row>
    <row r="23889" ht="15.75" customHeight="1">
      <c r="A23889" s="79">
        <f t="shared" si="3"/>
        <v>65891</v>
      </c>
      <c r="H23889" s="77"/>
      <c r="I23889" s="77"/>
      <c r="J23889" s="77"/>
      <c r="K23889" s="77"/>
      <c r="L23889" s="77"/>
      <c r="M23889" s="77"/>
    </row>
    <row r="23890" ht="15.75" customHeight="1">
      <c r="A23890" s="79">
        <f t="shared" si="3"/>
        <v>65892</v>
      </c>
      <c r="H23890" s="77"/>
      <c r="I23890" s="77"/>
      <c r="J23890" s="77"/>
      <c r="K23890" s="77"/>
      <c r="L23890" s="77"/>
      <c r="M23890" s="77"/>
    </row>
    <row r="23891" ht="15.75" customHeight="1">
      <c r="A23891" s="79">
        <f t="shared" si="3"/>
        <v>65893</v>
      </c>
      <c r="H23891" s="77"/>
      <c r="I23891" s="77"/>
      <c r="J23891" s="77"/>
      <c r="K23891" s="77"/>
      <c r="L23891" s="77"/>
      <c r="M23891" s="77"/>
    </row>
    <row r="23892" ht="15.75" customHeight="1">
      <c r="A23892" s="79">
        <f t="shared" si="3"/>
        <v>65894</v>
      </c>
      <c r="H23892" s="77"/>
      <c r="I23892" s="77"/>
      <c r="J23892" s="77"/>
      <c r="K23892" s="77"/>
      <c r="L23892" s="77"/>
      <c r="M23892" s="77"/>
    </row>
    <row r="23893" ht="15.75" customHeight="1">
      <c r="A23893" s="79">
        <f t="shared" si="3"/>
        <v>65895</v>
      </c>
      <c r="H23893" s="77"/>
      <c r="I23893" s="77"/>
      <c r="J23893" s="77"/>
      <c r="K23893" s="77"/>
      <c r="L23893" s="77"/>
      <c r="M23893" s="77"/>
    </row>
    <row r="23894" ht="15.75" customHeight="1">
      <c r="A23894" s="79">
        <f t="shared" si="3"/>
        <v>65896</v>
      </c>
      <c r="H23894" s="77"/>
      <c r="I23894" s="77"/>
      <c r="J23894" s="77"/>
      <c r="K23894" s="77"/>
      <c r="L23894" s="77"/>
      <c r="M23894" s="77"/>
    </row>
    <row r="23895" ht="15.75" customHeight="1">
      <c r="A23895" s="79">
        <f t="shared" si="3"/>
        <v>65897</v>
      </c>
      <c r="H23895" s="77"/>
      <c r="I23895" s="77"/>
      <c r="J23895" s="77"/>
      <c r="K23895" s="77"/>
      <c r="L23895" s="77"/>
      <c r="M23895" s="77"/>
    </row>
    <row r="23896" ht="15.75" customHeight="1">
      <c r="A23896" s="79">
        <f t="shared" si="3"/>
        <v>65898</v>
      </c>
      <c r="H23896" s="77"/>
      <c r="I23896" s="77"/>
      <c r="J23896" s="77"/>
      <c r="K23896" s="77"/>
      <c r="L23896" s="77"/>
      <c r="M23896" s="77"/>
    </row>
    <row r="23897" ht="15.75" customHeight="1">
      <c r="A23897" s="79">
        <f t="shared" si="3"/>
        <v>65899</v>
      </c>
      <c r="H23897" s="77"/>
      <c r="I23897" s="77"/>
      <c r="J23897" s="77"/>
      <c r="K23897" s="77"/>
      <c r="L23897" s="77"/>
      <c r="M23897" s="77"/>
    </row>
    <row r="23898" ht="15.75" customHeight="1">
      <c r="A23898" s="79">
        <f t="shared" si="3"/>
        <v>65900</v>
      </c>
      <c r="H23898" s="77"/>
      <c r="I23898" s="77"/>
      <c r="J23898" s="77"/>
      <c r="K23898" s="77"/>
      <c r="L23898" s="77"/>
      <c r="M23898" s="77"/>
    </row>
    <row r="23899" ht="15.75" customHeight="1">
      <c r="A23899" s="79">
        <f t="shared" si="3"/>
        <v>65901</v>
      </c>
      <c r="H23899" s="77"/>
      <c r="I23899" s="77"/>
      <c r="J23899" s="77"/>
      <c r="K23899" s="77"/>
      <c r="L23899" s="77"/>
      <c r="M23899" s="77"/>
    </row>
    <row r="23900" ht="15.75" customHeight="1">
      <c r="A23900" s="79">
        <f t="shared" si="3"/>
        <v>65902</v>
      </c>
      <c r="H23900" s="77"/>
      <c r="I23900" s="77"/>
      <c r="J23900" s="77"/>
      <c r="K23900" s="77"/>
      <c r="L23900" s="77"/>
      <c r="M23900" s="77"/>
    </row>
    <row r="23901" ht="15.75" customHeight="1">
      <c r="A23901" s="79">
        <f t="shared" si="3"/>
        <v>65903</v>
      </c>
      <c r="H23901" s="77"/>
      <c r="I23901" s="77"/>
      <c r="J23901" s="77"/>
      <c r="K23901" s="77"/>
      <c r="L23901" s="77"/>
      <c r="M23901" s="77"/>
    </row>
    <row r="23902" ht="15.75" customHeight="1">
      <c r="A23902" s="79">
        <f t="shared" si="3"/>
        <v>65904</v>
      </c>
      <c r="H23902" s="77"/>
      <c r="I23902" s="77"/>
      <c r="J23902" s="77"/>
      <c r="K23902" s="77"/>
      <c r="L23902" s="77"/>
      <c r="M23902" s="77"/>
    </row>
    <row r="23903" ht="15.75" customHeight="1">
      <c r="A23903" s="79">
        <f t="shared" si="3"/>
        <v>65905</v>
      </c>
      <c r="H23903" s="77"/>
      <c r="I23903" s="77"/>
      <c r="J23903" s="77"/>
      <c r="K23903" s="77"/>
      <c r="L23903" s="77"/>
      <c r="M23903" s="77"/>
    </row>
    <row r="23904" ht="15.75" customHeight="1">
      <c r="A23904" s="79">
        <f t="shared" si="3"/>
        <v>65906</v>
      </c>
      <c r="H23904" s="77"/>
      <c r="I23904" s="77"/>
      <c r="J23904" s="77"/>
      <c r="K23904" s="77"/>
      <c r="L23904" s="77"/>
      <c r="M23904" s="77"/>
    </row>
    <row r="23905" ht="15.75" customHeight="1">
      <c r="A23905" s="79">
        <f t="shared" si="3"/>
        <v>65907</v>
      </c>
      <c r="H23905" s="77"/>
      <c r="I23905" s="77"/>
      <c r="J23905" s="77"/>
      <c r="K23905" s="77"/>
      <c r="L23905" s="77"/>
      <c r="M23905" s="77"/>
    </row>
    <row r="23906" ht="15.75" customHeight="1">
      <c r="A23906" s="79">
        <f t="shared" si="3"/>
        <v>65908</v>
      </c>
      <c r="H23906" s="77"/>
      <c r="I23906" s="77"/>
      <c r="J23906" s="77"/>
      <c r="K23906" s="77"/>
      <c r="L23906" s="77"/>
      <c r="M23906" s="77"/>
    </row>
    <row r="23907" ht="15.75" customHeight="1">
      <c r="A23907" s="79">
        <f t="shared" si="3"/>
        <v>65909</v>
      </c>
      <c r="H23907" s="77"/>
      <c r="I23907" s="77"/>
      <c r="J23907" s="77"/>
      <c r="K23907" s="77"/>
      <c r="L23907" s="77"/>
      <c r="M23907" s="77"/>
    </row>
    <row r="23908" ht="15.75" customHeight="1">
      <c r="A23908" s="79">
        <f t="shared" si="3"/>
        <v>65910</v>
      </c>
      <c r="H23908" s="77"/>
      <c r="I23908" s="77"/>
      <c r="J23908" s="77"/>
      <c r="K23908" s="77"/>
      <c r="L23908" s="77"/>
      <c r="M23908" s="77"/>
    </row>
    <row r="23909" ht="15.75" customHeight="1">
      <c r="A23909" s="79">
        <f t="shared" si="3"/>
        <v>65911</v>
      </c>
      <c r="H23909" s="77"/>
      <c r="I23909" s="77"/>
      <c r="J23909" s="77"/>
      <c r="K23909" s="77"/>
      <c r="L23909" s="77"/>
      <c r="M23909" s="77"/>
    </row>
    <row r="23910" ht="15.75" customHeight="1">
      <c r="A23910" s="79">
        <f t="shared" si="3"/>
        <v>65912</v>
      </c>
      <c r="H23910" s="77"/>
      <c r="I23910" s="77"/>
      <c r="J23910" s="77"/>
      <c r="K23910" s="77"/>
      <c r="L23910" s="77"/>
      <c r="M23910" s="77"/>
    </row>
    <row r="23911" ht="15.75" customHeight="1">
      <c r="A23911" s="79">
        <f t="shared" si="3"/>
        <v>65913</v>
      </c>
      <c r="H23911" s="77"/>
      <c r="I23911" s="77"/>
      <c r="J23911" s="77"/>
      <c r="K23911" s="77"/>
      <c r="L23911" s="77"/>
      <c r="M23911" s="77"/>
    </row>
    <row r="23912" ht="15.75" customHeight="1">
      <c r="A23912" s="79">
        <f t="shared" si="3"/>
        <v>65914</v>
      </c>
      <c r="H23912" s="77"/>
      <c r="I23912" s="77"/>
      <c r="J23912" s="77"/>
      <c r="K23912" s="77"/>
      <c r="L23912" s="77"/>
      <c r="M23912" s="77"/>
    </row>
    <row r="23913" ht="15.75" customHeight="1">
      <c r="A23913" s="79">
        <f t="shared" si="3"/>
        <v>65915</v>
      </c>
      <c r="H23913" s="77"/>
      <c r="I23913" s="77"/>
      <c r="J23913" s="77"/>
      <c r="K23913" s="77"/>
      <c r="L23913" s="77"/>
      <c r="M23913" s="77"/>
    </row>
    <row r="23914" ht="15.75" customHeight="1">
      <c r="A23914" s="79">
        <f t="shared" si="3"/>
        <v>65916</v>
      </c>
      <c r="H23914" s="77"/>
      <c r="I23914" s="77"/>
      <c r="J23914" s="77"/>
      <c r="K23914" s="77"/>
      <c r="L23914" s="77"/>
      <c r="M23914" s="77"/>
    </row>
    <row r="23915" ht="15.75" customHeight="1">
      <c r="A23915" s="79">
        <f t="shared" si="3"/>
        <v>65917</v>
      </c>
      <c r="H23915" s="77"/>
      <c r="I23915" s="77"/>
      <c r="J23915" s="77"/>
      <c r="K23915" s="77"/>
      <c r="L23915" s="77"/>
      <c r="M23915" s="77"/>
    </row>
    <row r="23916" ht="15.75" customHeight="1">
      <c r="A23916" s="79">
        <f t="shared" si="3"/>
        <v>65918</v>
      </c>
      <c r="H23916" s="77"/>
      <c r="I23916" s="77"/>
      <c r="J23916" s="77"/>
      <c r="K23916" s="77"/>
      <c r="L23916" s="77"/>
      <c r="M23916" s="77"/>
    </row>
    <row r="23917" ht="15.75" customHeight="1">
      <c r="A23917" s="79">
        <f t="shared" si="3"/>
        <v>65919</v>
      </c>
      <c r="H23917" s="77"/>
      <c r="I23917" s="77"/>
      <c r="J23917" s="77"/>
      <c r="K23917" s="77"/>
      <c r="L23917" s="77"/>
      <c r="M23917" s="77"/>
    </row>
    <row r="23918" ht="15.75" customHeight="1">
      <c r="A23918" s="79">
        <f t="shared" si="3"/>
        <v>65920</v>
      </c>
      <c r="H23918" s="77"/>
      <c r="I23918" s="77"/>
      <c r="J23918" s="77"/>
      <c r="K23918" s="77"/>
      <c r="L23918" s="77"/>
      <c r="M23918" s="77"/>
    </row>
    <row r="23919" ht="15.75" customHeight="1">
      <c r="A23919" s="79">
        <f t="shared" si="3"/>
        <v>65921</v>
      </c>
      <c r="H23919" s="77"/>
      <c r="I23919" s="77"/>
      <c r="J23919" s="77"/>
      <c r="K23919" s="77"/>
      <c r="L23919" s="77"/>
      <c r="M23919" s="77"/>
    </row>
    <row r="23920" ht="15.75" customHeight="1">
      <c r="A23920" s="79">
        <f t="shared" si="3"/>
        <v>65922</v>
      </c>
      <c r="H23920" s="77"/>
      <c r="I23920" s="77"/>
      <c r="J23920" s="77"/>
      <c r="K23920" s="77"/>
      <c r="L23920" s="77"/>
      <c r="M23920" s="77"/>
    </row>
    <row r="23921" ht="15.75" customHeight="1">
      <c r="A23921" s="79">
        <f t="shared" si="3"/>
        <v>65923</v>
      </c>
      <c r="H23921" s="77"/>
      <c r="I23921" s="77"/>
      <c r="J23921" s="77"/>
      <c r="K23921" s="77"/>
      <c r="L23921" s="77"/>
      <c r="M23921" s="77"/>
    </row>
    <row r="23922" ht="15.75" customHeight="1">
      <c r="A23922" s="79">
        <f t="shared" si="3"/>
        <v>65924</v>
      </c>
      <c r="H23922" s="77"/>
      <c r="I23922" s="77"/>
      <c r="J23922" s="77"/>
      <c r="K23922" s="77"/>
      <c r="L23922" s="77"/>
      <c r="M23922" s="77"/>
    </row>
    <row r="23923" ht="15.75" customHeight="1">
      <c r="A23923" s="79">
        <f t="shared" si="3"/>
        <v>65925</v>
      </c>
      <c r="H23923" s="77"/>
      <c r="I23923" s="77"/>
      <c r="J23923" s="77"/>
      <c r="K23923" s="77"/>
      <c r="L23923" s="77"/>
      <c r="M23923" s="77"/>
    </row>
    <row r="23924" ht="15.75" customHeight="1">
      <c r="A23924" s="79">
        <f t="shared" si="3"/>
        <v>65926</v>
      </c>
      <c r="H23924" s="77"/>
      <c r="I23924" s="77"/>
      <c r="J23924" s="77"/>
      <c r="K23924" s="77"/>
      <c r="L23924" s="77"/>
      <c r="M23924" s="77"/>
    </row>
    <row r="23925" ht="15.75" customHeight="1">
      <c r="A23925" s="79">
        <f t="shared" si="3"/>
        <v>65927</v>
      </c>
      <c r="H23925" s="77"/>
      <c r="I23925" s="77"/>
      <c r="J23925" s="77"/>
      <c r="K23925" s="77"/>
      <c r="L23925" s="77"/>
      <c r="M23925" s="77"/>
    </row>
    <row r="23926" ht="15.75" customHeight="1">
      <c r="A23926" s="79">
        <f t="shared" si="3"/>
        <v>65928</v>
      </c>
      <c r="H23926" s="77"/>
      <c r="I23926" s="77"/>
      <c r="J23926" s="77"/>
      <c r="K23926" s="77"/>
      <c r="L23926" s="77"/>
      <c r="M23926" s="77"/>
    </row>
    <row r="23927" ht="15.75" customHeight="1">
      <c r="A23927" s="79">
        <f t="shared" si="3"/>
        <v>65929</v>
      </c>
      <c r="H23927" s="77"/>
      <c r="I23927" s="77"/>
      <c r="J23927" s="77"/>
      <c r="K23927" s="77"/>
      <c r="L23927" s="77"/>
      <c r="M23927" s="77"/>
    </row>
    <row r="23928" ht="15.75" customHeight="1">
      <c r="A23928" s="79">
        <f t="shared" si="3"/>
        <v>65930</v>
      </c>
      <c r="H23928" s="77"/>
      <c r="I23928" s="77"/>
      <c r="J23928" s="77"/>
      <c r="K23928" s="77"/>
      <c r="L23928" s="77"/>
      <c r="M23928" s="77"/>
    </row>
    <row r="23929" ht="15.75" customHeight="1">
      <c r="A23929" s="79">
        <f t="shared" si="3"/>
        <v>65931</v>
      </c>
      <c r="H23929" s="77"/>
      <c r="I23929" s="77"/>
      <c r="J23929" s="77"/>
      <c r="K23929" s="77"/>
      <c r="L23929" s="77"/>
      <c r="M23929" s="77"/>
    </row>
    <row r="23930" ht="15.75" customHeight="1">
      <c r="A23930" s="79">
        <f t="shared" si="3"/>
        <v>65932</v>
      </c>
      <c r="H23930" s="77"/>
      <c r="I23930" s="77"/>
      <c r="J23930" s="77"/>
      <c r="K23930" s="77"/>
      <c r="L23930" s="77"/>
      <c r="M23930" s="77"/>
    </row>
    <row r="23931" ht="15.75" customHeight="1">
      <c r="A23931" s="79">
        <f t="shared" si="3"/>
        <v>65933</v>
      </c>
      <c r="H23931" s="77"/>
      <c r="I23931" s="77"/>
      <c r="J23931" s="77"/>
      <c r="K23931" s="77"/>
      <c r="L23931" s="77"/>
      <c r="M23931" s="77"/>
    </row>
    <row r="23932" ht="15.75" customHeight="1">
      <c r="A23932" s="79">
        <f t="shared" si="3"/>
        <v>65934</v>
      </c>
      <c r="H23932" s="77"/>
      <c r="I23932" s="77"/>
      <c r="J23932" s="77"/>
      <c r="K23932" s="77"/>
      <c r="L23932" s="77"/>
      <c r="M23932" s="77"/>
    </row>
    <row r="23933" ht="15.75" customHeight="1">
      <c r="A23933" s="79">
        <f t="shared" si="3"/>
        <v>65935</v>
      </c>
      <c r="H23933" s="77"/>
      <c r="I23933" s="77"/>
      <c r="J23933" s="77"/>
      <c r="K23933" s="77"/>
      <c r="L23933" s="77"/>
      <c r="M23933" s="77"/>
    </row>
    <row r="23934" ht="15.75" customHeight="1">
      <c r="A23934" s="79">
        <f t="shared" si="3"/>
        <v>65936</v>
      </c>
      <c r="H23934" s="77"/>
      <c r="I23934" s="77"/>
      <c r="J23934" s="77"/>
      <c r="K23934" s="77"/>
      <c r="L23934" s="77"/>
      <c r="M23934" s="77"/>
    </row>
    <row r="23935" ht="15.75" customHeight="1">
      <c r="A23935" s="79">
        <f t="shared" si="3"/>
        <v>65937</v>
      </c>
      <c r="H23935" s="77"/>
      <c r="I23935" s="77"/>
      <c r="J23935" s="77"/>
      <c r="K23935" s="77"/>
      <c r="L23935" s="77"/>
      <c r="M23935" s="77"/>
    </row>
    <row r="23936" ht="15.75" customHeight="1">
      <c r="A23936" s="79">
        <f t="shared" si="3"/>
        <v>65938</v>
      </c>
      <c r="H23936" s="77"/>
      <c r="I23936" s="77"/>
      <c r="J23936" s="77"/>
      <c r="K23936" s="77"/>
      <c r="L23936" s="77"/>
      <c r="M23936" s="77"/>
    </row>
    <row r="23937" ht="15.75" customHeight="1">
      <c r="A23937" s="79">
        <f t="shared" si="3"/>
        <v>65939</v>
      </c>
      <c r="H23937" s="77"/>
      <c r="I23937" s="77"/>
      <c r="J23937" s="77"/>
      <c r="K23937" s="77"/>
      <c r="L23937" s="77"/>
      <c r="M23937" s="77"/>
    </row>
    <row r="23938" ht="15.75" customHeight="1">
      <c r="A23938" s="79">
        <f t="shared" si="3"/>
        <v>65940</v>
      </c>
      <c r="H23938" s="77"/>
      <c r="I23938" s="77"/>
      <c r="J23938" s="77"/>
      <c r="K23938" s="77"/>
      <c r="L23938" s="77"/>
      <c r="M23938" s="77"/>
    </row>
    <row r="23939" ht="15.75" customHeight="1">
      <c r="A23939" s="79">
        <f t="shared" si="3"/>
        <v>65941</v>
      </c>
      <c r="H23939" s="77"/>
      <c r="I23939" s="77"/>
      <c r="J23939" s="77"/>
      <c r="K23939" s="77"/>
      <c r="L23939" s="77"/>
      <c r="M23939" s="77"/>
    </row>
    <row r="23940" ht="15.75" customHeight="1">
      <c r="A23940" s="79">
        <f t="shared" si="3"/>
        <v>65942</v>
      </c>
      <c r="H23940" s="77"/>
      <c r="I23940" s="77"/>
      <c r="J23940" s="77"/>
      <c r="K23940" s="77"/>
      <c r="L23940" s="77"/>
      <c r="M23940" s="77"/>
    </row>
    <row r="23941" ht="15.75" customHeight="1">
      <c r="A23941" s="79">
        <f t="shared" si="3"/>
        <v>65943</v>
      </c>
      <c r="H23941" s="77"/>
      <c r="I23941" s="77"/>
      <c r="J23941" s="77"/>
      <c r="K23941" s="77"/>
      <c r="L23941" s="77"/>
      <c r="M23941" s="77"/>
    </row>
    <row r="23942" ht="15.75" customHeight="1">
      <c r="A23942" s="79">
        <f t="shared" si="3"/>
        <v>65944</v>
      </c>
      <c r="H23942" s="77"/>
      <c r="I23942" s="77"/>
      <c r="J23942" s="77"/>
      <c r="K23942" s="77"/>
      <c r="L23942" s="77"/>
      <c r="M23942" s="77"/>
    </row>
    <row r="23943" ht="15.75" customHeight="1">
      <c r="A23943" s="79">
        <f t="shared" si="3"/>
        <v>65945</v>
      </c>
      <c r="H23943" s="77"/>
      <c r="I23943" s="77"/>
      <c r="J23943" s="77"/>
      <c r="K23943" s="77"/>
      <c r="L23943" s="77"/>
      <c r="M23943" s="77"/>
    </row>
    <row r="23944" ht="15.75" customHeight="1">
      <c r="A23944" s="79">
        <f t="shared" si="3"/>
        <v>65946</v>
      </c>
      <c r="H23944" s="77"/>
      <c r="I23944" s="77"/>
      <c r="J23944" s="77"/>
      <c r="K23944" s="77"/>
      <c r="L23944" s="77"/>
      <c r="M23944" s="77"/>
    </row>
    <row r="23945" ht="15.75" customHeight="1">
      <c r="A23945" s="79">
        <f t="shared" si="3"/>
        <v>65947</v>
      </c>
      <c r="H23945" s="77"/>
      <c r="I23945" s="77"/>
      <c r="J23945" s="77"/>
      <c r="K23945" s="77"/>
      <c r="L23945" s="77"/>
      <c r="M23945" s="77"/>
    </row>
    <row r="23946" ht="15.75" customHeight="1">
      <c r="A23946" s="79">
        <f t="shared" si="3"/>
        <v>65948</v>
      </c>
      <c r="H23946" s="77"/>
      <c r="I23946" s="77"/>
      <c r="J23946" s="77"/>
      <c r="K23946" s="77"/>
      <c r="L23946" s="77"/>
      <c r="M23946" s="77"/>
    </row>
    <row r="23947" ht="15.75" customHeight="1">
      <c r="A23947" s="79">
        <f t="shared" si="3"/>
        <v>65949</v>
      </c>
      <c r="H23947" s="77"/>
      <c r="I23947" s="77"/>
      <c r="J23947" s="77"/>
      <c r="K23947" s="77"/>
      <c r="L23947" s="77"/>
      <c r="M23947" s="77"/>
    </row>
    <row r="23948" ht="15.75" customHeight="1">
      <c r="A23948" s="79">
        <f t="shared" si="3"/>
        <v>65950</v>
      </c>
      <c r="H23948" s="77"/>
      <c r="I23948" s="77"/>
      <c r="J23948" s="77"/>
      <c r="K23948" s="77"/>
      <c r="L23948" s="77"/>
      <c r="M23948" s="77"/>
    </row>
    <row r="23949" ht="15.75" customHeight="1">
      <c r="A23949" s="79">
        <f t="shared" si="3"/>
        <v>65951</v>
      </c>
      <c r="H23949" s="77"/>
      <c r="I23949" s="77"/>
      <c r="J23949" s="77"/>
      <c r="K23949" s="77"/>
      <c r="L23949" s="77"/>
      <c r="M23949" s="77"/>
    </row>
    <row r="23950" ht="15.75" customHeight="1">
      <c r="A23950" s="79">
        <f t="shared" si="3"/>
        <v>65952</v>
      </c>
      <c r="H23950" s="77"/>
      <c r="I23950" s="77"/>
      <c r="J23950" s="77"/>
      <c r="K23950" s="77"/>
      <c r="L23950" s="77"/>
      <c r="M23950" s="77"/>
    </row>
    <row r="23951" ht="15.75" customHeight="1">
      <c r="A23951" s="79">
        <f t="shared" si="3"/>
        <v>65953</v>
      </c>
      <c r="H23951" s="77"/>
      <c r="I23951" s="77"/>
      <c r="J23951" s="77"/>
      <c r="K23951" s="77"/>
      <c r="L23951" s="77"/>
      <c r="M23951" s="77"/>
    </row>
    <row r="23952" ht="15.75" customHeight="1">
      <c r="A23952" s="79">
        <f t="shared" si="3"/>
        <v>65954</v>
      </c>
      <c r="H23952" s="77"/>
      <c r="I23952" s="77"/>
      <c r="J23952" s="77"/>
      <c r="K23952" s="77"/>
      <c r="L23952" s="77"/>
      <c r="M23952" s="77"/>
    </row>
    <row r="23953" ht="15.75" customHeight="1">
      <c r="A23953" s="79">
        <f t="shared" si="3"/>
        <v>65955</v>
      </c>
      <c r="H23953" s="77"/>
      <c r="I23953" s="77"/>
      <c r="J23953" s="77"/>
      <c r="K23953" s="77"/>
      <c r="L23953" s="77"/>
      <c r="M23953" s="77"/>
    </row>
    <row r="23954" ht="15.75" customHeight="1">
      <c r="A23954" s="79">
        <f t="shared" si="3"/>
        <v>65956</v>
      </c>
      <c r="H23954" s="77"/>
      <c r="I23954" s="77"/>
      <c r="J23954" s="77"/>
      <c r="K23954" s="77"/>
      <c r="L23954" s="77"/>
      <c r="M23954" s="77"/>
    </row>
    <row r="23955" ht="15.75" customHeight="1">
      <c r="A23955" s="79">
        <f t="shared" si="3"/>
        <v>65957</v>
      </c>
      <c r="H23955" s="77"/>
      <c r="I23955" s="77"/>
      <c r="J23955" s="77"/>
      <c r="K23955" s="77"/>
      <c r="L23955" s="77"/>
      <c r="M23955" s="77"/>
    </row>
    <row r="23956" ht="15.75" customHeight="1">
      <c r="A23956" s="79">
        <f t="shared" si="3"/>
        <v>65958</v>
      </c>
      <c r="H23956" s="77"/>
      <c r="I23956" s="77"/>
      <c r="J23956" s="77"/>
      <c r="K23956" s="77"/>
      <c r="L23956" s="77"/>
      <c r="M23956" s="77"/>
    </row>
    <row r="23957" ht="15.75" customHeight="1">
      <c r="A23957" s="79">
        <f t="shared" si="3"/>
        <v>65959</v>
      </c>
      <c r="H23957" s="77"/>
      <c r="I23957" s="77"/>
      <c r="J23957" s="77"/>
      <c r="K23957" s="77"/>
      <c r="L23957" s="77"/>
      <c r="M23957" s="77"/>
    </row>
    <row r="23958" ht="15.75" customHeight="1">
      <c r="A23958" s="79">
        <f t="shared" si="3"/>
        <v>65960</v>
      </c>
      <c r="H23958" s="77"/>
      <c r="I23958" s="77"/>
      <c r="J23958" s="77"/>
      <c r="K23958" s="77"/>
      <c r="L23958" s="77"/>
      <c r="M23958" s="77"/>
    </row>
    <row r="23959" ht="15.75" customHeight="1">
      <c r="A23959" s="79">
        <f t="shared" si="3"/>
        <v>65961</v>
      </c>
      <c r="H23959" s="77"/>
      <c r="I23959" s="77"/>
      <c r="J23959" s="77"/>
      <c r="K23959" s="77"/>
      <c r="L23959" s="77"/>
      <c r="M23959" s="77"/>
    </row>
    <row r="23960" ht="15.75" customHeight="1">
      <c r="A23960" s="79">
        <f t="shared" si="3"/>
        <v>65962</v>
      </c>
      <c r="H23960" s="77"/>
      <c r="I23960" s="77"/>
      <c r="J23960" s="77"/>
      <c r="K23960" s="77"/>
      <c r="L23960" s="77"/>
      <c r="M23960" s="77"/>
    </row>
    <row r="23961" ht="15.75" customHeight="1">
      <c r="A23961" s="79">
        <f t="shared" si="3"/>
        <v>65963</v>
      </c>
      <c r="H23961" s="77"/>
      <c r="I23961" s="77"/>
      <c r="J23961" s="77"/>
      <c r="K23961" s="77"/>
      <c r="L23961" s="77"/>
      <c r="M23961" s="77"/>
    </row>
    <row r="23962" ht="15.75" customHeight="1">
      <c r="A23962" s="79">
        <f t="shared" si="3"/>
        <v>65964</v>
      </c>
      <c r="H23962" s="77"/>
      <c r="I23962" s="77"/>
      <c r="J23962" s="77"/>
      <c r="K23962" s="77"/>
      <c r="L23962" s="77"/>
      <c r="M23962" s="77"/>
    </row>
    <row r="23963" ht="15.75" customHeight="1">
      <c r="A23963" s="79">
        <f t="shared" si="3"/>
        <v>65965</v>
      </c>
      <c r="H23963" s="77"/>
      <c r="I23963" s="77"/>
      <c r="J23963" s="77"/>
      <c r="K23963" s="77"/>
      <c r="L23963" s="77"/>
      <c r="M23963" s="77"/>
    </row>
    <row r="23964" ht="15.75" customHeight="1">
      <c r="A23964" s="79">
        <f t="shared" si="3"/>
        <v>65966</v>
      </c>
      <c r="H23964" s="77"/>
      <c r="I23964" s="77"/>
      <c r="J23964" s="77"/>
      <c r="K23964" s="77"/>
      <c r="L23964" s="77"/>
      <c r="M23964" s="77"/>
    </row>
    <row r="23965" ht="15.75" customHeight="1">
      <c r="A23965" s="79">
        <f t="shared" si="3"/>
        <v>65967</v>
      </c>
      <c r="H23965" s="77"/>
      <c r="I23965" s="77"/>
      <c r="J23965" s="77"/>
      <c r="K23965" s="77"/>
      <c r="L23965" s="77"/>
      <c r="M23965" s="77"/>
    </row>
    <row r="23966" ht="15.75" customHeight="1">
      <c r="A23966" s="79">
        <f t="shared" si="3"/>
        <v>65968</v>
      </c>
      <c r="H23966" s="77"/>
      <c r="I23966" s="77"/>
      <c r="J23966" s="77"/>
      <c r="K23966" s="77"/>
      <c r="L23966" s="77"/>
      <c r="M23966" s="77"/>
    </row>
    <row r="23967" ht="15.75" customHeight="1">
      <c r="A23967" s="79">
        <f t="shared" si="3"/>
        <v>65969</v>
      </c>
      <c r="H23967" s="77"/>
      <c r="I23967" s="77"/>
      <c r="J23967" s="77"/>
      <c r="K23967" s="77"/>
      <c r="L23967" s="77"/>
      <c r="M23967" s="77"/>
    </row>
    <row r="23968" ht="15.75" customHeight="1">
      <c r="A23968" s="79">
        <f t="shared" si="3"/>
        <v>65970</v>
      </c>
      <c r="H23968" s="77"/>
      <c r="I23968" s="77"/>
      <c r="J23968" s="77"/>
      <c r="K23968" s="77"/>
      <c r="L23968" s="77"/>
      <c r="M23968" s="77"/>
    </row>
    <row r="23969" ht="15.75" customHeight="1">
      <c r="A23969" s="79">
        <f t="shared" si="3"/>
        <v>65971</v>
      </c>
      <c r="H23969" s="77"/>
      <c r="I23969" s="77"/>
      <c r="J23969" s="77"/>
      <c r="K23969" s="77"/>
      <c r="L23969" s="77"/>
      <c r="M23969" s="77"/>
    </row>
    <row r="23970" ht="15.75" customHeight="1">
      <c r="A23970" s="79">
        <f t="shared" si="3"/>
        <v>65972</v>
      </c>
      <c r="H23970" s="77"/>
      <c r="I23970" s="77"/>
      <c r="J23970" s="77"/>
      <c r="K23970" s="77"/>
      <c r="L23970" s="77"/>
      <c r="M23970" s="77"/>
    </row>
    <row r="23971" ht="15.75" customHeight="1">
      <c r="A23971" s="79">
        <f t="shared" si="3"/>
        <v>65973</v>
      </c>
      <c r="H23971" s="77"/>
      <c r="I23971" s="77"/>
      <c r="J23971" s="77"/>
      <c r="K23971" s="77"/>
      <c r="L23971" s="77"/>
      <c r="M23971" s="77"/>
    </row>
    <row r="23972" ht="15.75" customHeight="1">
      <c r="A23972" s="79">
        <f t="shared" si="3"/>
        <v>65974</v>
      </c>
      <c r="H23972" s="77"/>
      <c r="I23972" s="77"/>
      <c r="J23972" s="77"/>
      <c r="K23972" s="77"/>
      <c r="L23972" s="77"/>
      <c r="M23972" s="77"/>
    </row>
    <row r="23973" ht="15.75" customHeight="1">
      <c r="A23973" s="79">
        <f t="shared" si="3"/>
        <v>65975</v>
      </c>
      <c r="H23973" s="77"/>
      <c r="I23973" s="77"/>
      <c r="J23973" s="77"/>
      <c r="K23973" s="77"/>
      <c r="L23973" s="77"/>
      <c r="M23973" s="77"/>
    </row>
    <row r="23974" ht="15.75" customHeight="1">
      <c r="A23974" s="79">
        <f t="shared" si="3"/>
        <v>65976</v>
      </c>
      <c r="H23974" s="77"/>
      <c r="I23974" s="77"/>
      <c r="J23974" s="77"/>
      <c r="K23974" s="77"/>
      <c r="L23974" s="77"/>
      <c r="M23974" s="77"/>
    </row>
    <row r="23975" ht="15.75" customHeight="1">
      <c r="A23975" s="79">
        <f t="shared" si="3"/>
        <v>65977</v>
      </c>
      <c r="H23975" s="77"/>
      <c r="I23975" s="77"/>
      <c r="J23975" s="77"/>
      <c r="K23975" s="77"/>
      <c r="L23975" s="77"/>
      <c r="M23975" s="77"/>
    </row>
    <row r="23976" ht="15.75" customHeight="1">
      <c r="A23976" s="79">
        <f t="shared" si="3"/>
        <v>65978</v>
      </c>
      <c r="H23976" s="77"/>
      <c r="I23976" s="77"/>
      <c r="J23976" s="77"/>
      <c r="K23976" s="77"/>
      <c r="L23976" s="77"/>
      <c r="M23976" s="77"/>
    </row>
    <row r="23977" ht="15.75" customHeight="1">
      <c r="A23977" s="79">
        <f t="shared" si="3"/>
        <v>65979</v>
      </c>
      <c r="H23977" s="77"/>
      <c r="I23977" s="77"/>
      <c r="J23977" s="77"/>
      <c r="K23977" s="77"/>
      <c r="L23977" s="77"/>
      <c r="M23977" s="77"/>
    </row>
    <row r="23978" ht="15.75" customHeight="1">
      <c r="A23978" s="79">
        <f t="shared" si="3"/>
        <v>65980</v>
      </c>
      <c r="H23978" s="77"/>
      <c r="I23978" s="77"/>
      <c r="J23978" s="77"/>
      <c r="K23978" s="77"/>
      <c r="L23978" s="77"/>
      <c r="M23978" s="77"/>
    </row>
    <row r="23979" ht="15.75" customHeight="1">
      <c r="A23979" s="79">
        <f t="shared" si="3"/>
        <v>65981</v>
      </c>
      <c r="H23979" s="77"/>
      <c r="I23979" s="77"/>
      <c r="J23979" s="77"/>
      <c r="K23979" s="77"/>
      <c r="L23979" s="77"/>
      <c r="M23979" s="77"/>
    </row>
    <row r="23980" ht="15.75" customHeight="1">
      <c r="A23980" s="79">
        <f t="shared" si="3"/>
        <v>65982</v>
      </c>
      <c r="H23980" s="77"/>
      <c r="I23980" s="77"/>
      <c r="J23980" s="77"/>
      <c r="K23980" s="77"/>
      <c r="L23980" s="77"/>
      <c r="M23980" s="77"/>
    </row>
    <row r="23981" ht="15.75" customHeight="1">
      <c r="A23981" s="79">
        <f t="shared" si="3"/>
        <v>65983</v>
      </c>
      <c r="H23981" s="77"/>
      <c r="I23981" s="77"/>
      <c r="J23981" s="77"/>
      <c r="K23981" s="77"/>
      <c r="L23981" s="77"/>
      <c r="M23981" s="77"/>
    </row>
    <row r="23982" ht="15.75" customHeight="1">
      <c r="A23982" s="79">
        <f t="shared" si="3"/>
        <v>65984</v>
      </c>
      <c r="H23982" s="77"/>
      <c r="I23982" s="77"/>
      <c r="J23982" s="77"/>
      <c r="K23982" s="77"/>
      <c r="L23982" s="77"/>
      <c r="M23982" s="77"/>
    </row>
    <row r="23983" ht="15.75" customHeight="1">
      <c r="A23983" s="79">
        <f t="shared" si="3"/>
        <v>65985</v>
      </c>
      <c r="H23983" s="77"/>
      <c r="I23983" s="77"/>
      <c r="J23983" s="77"/>
      <c r="K23983" s="77"/>
      <c r="L23983" s="77"/>
      <c r="M23983" s="77"/>
    </row>
    <row r="23984" ht="15.75" customHeight="1">
      <c r="A23984" s="79">
        <f t="shared" si="3"/>
        <v>65986</v>
      </c>
      <c r="H23984" s="77"/>
      <c r="I23984" s="77"/>
      <c r="J23984" s="77"/>
      <c r="K23984" s="77"/>
      <c r="L23984" s="77"/>
      <c r="M23984" s="77"/>
    </row>
    <row r="23985" ht="15.75" customHeight="1">
      <c r="A23985" s="79">
        <f t="shared" si="3"/>
        <v>65987</v>
      </c>
      <c r="H23985" s="77"/>
      <c r="I23985" s="77"/>
      <c r="J23985" s="77"/>
      <c r="K23985" s="77"/>
      <c r="L23985" s="77"/>
      <c r="M23985" s="77"/>
    </row>
    <row r="23986" ht="15.75" customHeight="1">
      <c r="A23986" s="79">
        <f t="shared" si="3"/>
        <v>65988</v>
      </c>
      <c r="H23986" s="77"/>
      <c r="I23986" s="77"/>
      <c r="J23986" s="77"/>
      <c r="K23986" s="77"/>
      <c r="L23986" s="77"/>
      <c r="M23986" s="77"/>
    </row>
    <row r="23987" ht="15.75" customHeight="1">
      <c r="A23987" s="79">
        <f t="shared" si="3"/>
        <v>65989</v>
      </c>
      <c r="H23987" s="77"/>
      <c r="I23987" s="77"/>
      <c r="J23987" s="77"/>
      <c r="K23987" s="77"/>
      <c r="L23987" s="77"/>
      <c r="M23987" s="77"/>
    </row>
    <row r="23988" ht="15.75" customHeight="1">
      <c r="A23988" s="79">
        <f t="shared" si="3"/>
        <v>65990</v>
      </c>
      <c r="H23988" s="77"/>
      <c r="I23988" s="77"/>
      <c r="J23988" s="77"/>
      <c r="K23988" s="77"/>
      <c r="L23988" s="77"/>
      <c r="M23988" s="77"/>
    </row>
    <row r="23989" ht="15.75" customHeight="1">
      <c r="A23989" s="79">
        <f t="shared" si="3"/>
        <v>65991</v>
      </c>
      <c r="H23989" s="77"/>
      <c r="I23989" s="77"/>
      <c r="J23989" s="77"/>
      <c r="K23989" s="77"/>
      <c r="L23989" s="77"/>
      <c r="M23989" s="77"/>
    </row>
    <row r="23990" ht="15.75" customHeight="1">
      <c r="A23990" s="79">
        <f t="shared" si="3"/>
        <v>65992</v>
      </c>
      <c r="H23990" s="77"/>
      <c r="I23990" s="77"/>
      <c r="J23990" s="77"/>
      <c r="K23990" s="77"/>
      <c r="L23990" s="77"/>
      <c r="M23990" s="77"/>
    </row>
    <row r="23991" ht="15.75" customHeight="1">
      <c r="A23991" s="79">
        <f t="shared" si="3"/>
        <v>65993</v>
      </c>
      <c r="H23991" s="77"/>
      <c r="I23991" s="77"/>
      <c r="J23991" s="77"/>
      <c r="K23991" s="77"/>
      <c r="L23991" s="77"/>
      <c r="M23991" s="77"/>
    </row>
    <row r="23992" ht="15.75" customHeight="1">
      <c r="A23992" s="79">
        <f t="shared" si="3"/>
        <v>65994</v>
      </c>
      <c r="H23992" s="77"/>
      <c r="I23992" s="77"/>
      <c r="J23992" s="77"/>
      <c r="K23992" s="77"/>
      <c r="L23992" s="77"/>
      <c r="M23992" s="77"/>
    </row>
    <row r="23993" ht="15.75" customHeight="1">
      <c r="A23993" s="79">
        <f t="shared" si="3"/>
        <v>65995</v>
      </c>
      <c r="H23993" s="77"/>
      <c r="I23993" s="77"/>
      <c r="J23993" s="77"/>
      <c r="K23993" s="77"/>
      <c r="L23993" s="77"/>
      <c r="M23993" s="77"/>
    </row>
    <row r="23994" ht="15.75" customHeight="1">
      <c r="A23994" s="79">
        <f t="shared" si="3"/>
        <v>65996</v>
      </c>
      <c r="H23994" s="77"/>
      <c r="I23994" s="77"/>
      <c r="J23994" s="77"/>
      <c r="K23994" s="77"/>
      <c r="L23994" s="77"/>
      <c r="M23994" s="77"/>
    </row>
    <row r="23995" ht="15.75" customHeight="1">
      <c r="A23995" s="79">
        <f t="shared" si="3"/>
        <v>65997</v>
      </c>
      <c r="H23995" s="77"/>
      <c r="I23995" s="77"/>
      <c r="J23995" s="77"/>
      <c r="K23995" s="77"/>
      <c r="L23995" s="77"/>
      <c r="M23995" s="77"/>
    </row>
    <row r="23996" ht="15.75" customHeight="1">
      <c r="A23996" s="79">
        <f t="shared" si="3"/>
        <v>65998</v>
      </c>
      <c r="H23996" s="77"/>
      <c r="I23996" s="77"/>
      <c r="J23996" s="77"/>
      <c r="K23996" s="77"/>
      <c r="L23996" s="77"/>
      <c r="M23996" s="77"/>
    </row>
    <row r="23997" ht="15.75" customHeight="1">
      <c r="A23997" s="79">
        <f t="shared" si="3"/>
        <v>65999</v>
      </c>
      <c r="H23997" s="77"/>
      <c r="I23997" s="77"/>
      <c r="J23997" s="77"/>
      <c r="K23997" s="77"/>
      <c r="L23997" s="77"/>
      <c r="M23997" s="77"/>
    </row>
    <row r="23998" ht="15.75" customHeight="1">
      <c r="A23998" s="79">
        <f t="shared" si="3"/>
        <v>66000</v>
      </c>
      <c r="H23998" s="77"/>
      <c r="I23998" s="77"/>
      <c r="J23998" s="77"/>
      <c r="K23998" s="77"/>
      <c r="L23998" s="77"/>
      <c r="M23998" s="77"/>
    </row>
    <row r="23999" ht="15.75" customHeight="1">
      <c r="A23999" s="79">
        <f t="shared" si="3"/>
        <v>66001</v>
      </c>
      <c r="H23999" s="77"/>
      <c r="I23999" s="77"/>
      <c r="J23999" s="77"/>
      <c r="K23999" s="77"/>
      <c r="L23999" s="77"/>
      <c r="M23999" s="77"/>
    </row>
    <row r="24000" ht="15.75" customHeight="1">
      <c r="A24000" s="79">
        <f t="shared" si="3"/>
        <v>66002</v>
      </c>
      <c r="H24000" s="77"/>
      <c r="I24000" s="77"/>
      <c r="J24000" s="77"/>
      <c r="K24000" s="77"/>
      <c r="L24000" s="77"/>
      <c r="M24000" s="77"/>
    </row>
    <row r="24001" ht="15.75" customHeight="1">
      <c r="A24001" s="79">
        <f t="shared" si="3"/>
        <v>66003</v>
      </c>
      <c r="H24001" s="77"/>
      <c r="I24001" s="77"/>
      <c r="J24001" s="77"/>
      <c r="K24001" s="77"/>
      <c r="L24001" s="77"/>
      <c r="M24001" s="77"/>
    </row>
    <row r="24002" ht="15.75" customHeight="1">
      <c r="A24002" s="79">
        <f t="shared" si="3"/>
        <v>66004</v>
      </c>
      <c r="H24002" s="77"/>
      <c r="I24002" s="77"/>
      <c r="J24002" s="77"/>
      <c r="K24002" s="77"/>
      <c r="L24002" s="77"/>
      <c r="M24002" s="77"/>
    </row>
    <row r="24003" ht="15.75" customHeight="1">
      <c r="A24003" s="79">
        <f t="shared" si="3"/>
        <v>66005</v>
      </c>
      <c r="H24003" s="77"/>
      <c r="I24003" s="77"/>
      <c r="J24003" s="77"/>
      <c r="K24003" s="77"/>
      <c r="L24003" s="77"/>
      <c r="M24003" s="77"/>
    </row>
    <row r="24004" ht="15.75" customHeight="1">
      <c r="A24004" s="79">
        <f t="shared" si="3"/>
        <v>66006</v>
      </c>
      <c r="H24004" s="77"/>
      <c r="I24004" s="77"/>
      <c r="J24004" s="77"/>
      <c r="K24004" s="77"/>
      <c r="L24004" s="77"/>
      <c r="M24004" s="77"/>
    </row>
    <row r="24005" ht="15.75" customHeight="1">
      <c r="A24005" s="79">
        <f t="shared" si="3"/>
        <v>66007</v>
      </c>
      <c r="H24005" s="77"/>
      <c r="I24005" s="77"/>
      <c r="J24005" s="77"/>
      <c r="K24005" s="77"/>
      <c r="L24005" s="77"/>
      <c r="M24005" s="77"/>
    </row>
    <row r="24006" ht="15.75" customHeight="1">
      <c r="A24006" s="79">
        <f t="shared" si="3"/>
        <v>66008</v>
      </c>
      <c r="H24006" s="77"/>
      <c r="I24006" s="77"/>
      <c r="J24006" s="77"/>
      <c r="K24006" s="77"/>
      <c r="L24006" s="77"/>
      <c r="M24006" s="77"/>
    </row>
    <row r="24007" ht="15.75" customHeight="1">
      <c r="A24007" s="79">
        <f t="shared" si="3"/>
        <v>66009</v>
      </c>
      <c r="H24007" s="77"/>
      <c r="I24007" s="77"/>
      <c r="J24007" s="77"/>
      <c r="K24007" s="77"/>
      <c r="L24007" s="77"/>
      <c r="M24007" s="77"/>
    </row>
    <row r="24008" ht="15.75" customHeight="1">
      <c r="A24008" s="79">
        <f t="shared" si="3"/>
        <v>66010</v>
      </c>
      <c r="H24008" s="77"/>
      <c r="I24008" s="77"/>
      <c r="J24008" s="77"/>
      <c r="K24008" s="77"/>
      <c r="L24008" s="77"/>
      <c r="M24008" s="77"/>
    </row>
    <row r="24009" ht="15.75" customHeight="1">
      <c r="A24009" s="79">
        <f t="shared" si="3"/>
        <v>66011</v>
      </c>
      <c r="H24009" s="77"/>
      <c r="I24009" s="77"/>
      <c r="J24009" s="77"/>
      <c r="K24009" s="77"/>
      <c r="L24009" s="77"/>
      <c r="M24009" s="77"/>
    </row>
    <row r="24010" ht="15.75" customHeight="1">
      <c r="A24010" s="79">
        <f t="shared" si="3"/>
        <v>66012</v>
      </c>
      <c r="H24010" s="77"/>
      <c r="I24010" s="77"/>
      <c r="J24010" s="77"/>
      <c r="K24010" s="77"/>
      <c r="L24010" s="77"/>
      <c r="M24010" s="77"/>
    </row>
    <row r="24011" ht="15.75" customHeight="1">
      <c r="A24011" s="79">
        <f t="shared" si="3"/>
        <v>66013</v>
      </c>
      <c r="H24011" s="77"/>
      <c r="I24011" s="77"/>
      <c r="J24011" s="77"/>
      <c r="K24011" s="77"/>
      <c r="L24011" s="77"/>
      <c r="M24011" s="77"/>
    </row>
    <row r="24012" ht="15.75" customHeight="1">
      <c r="A24012" s="79">
        <f t="shared" si="3"/>
        <v>66014</v>
      </c>
      <c r="H24012" s="77"/>
      <c r="I24012" s="77"/>
      <c r="J24012" s="77"/>
      <c r="K24012" s="77"/>
      <c r="L24012" s="77"/>
      <c r="M24012" s="77"/>
    </row>
    <row r="24013" ht="15.75" customHeight="1">
      <c r="A24013" s="79">
        <f t="shared" si="3"/>
        <v>66015</v>
      </c>
      <c r="H24013" s="77"/>
      <c r="I24013" s="77"/>
      <c r="J24013" s="77"/>
      <c r="K24013" s="77"/>
      <c r="L24013" s="77"/>
      <c r="M24013" s="77"/>
    </row>
    <row r="24014" ht="15.75" customHeight="1">
      <c r="A24014" s="79">
        <f t="shared" si="3"/>
        <v>66016</v>
      </c>
      <c r="H24014" s="77"/>
      <c r="I24014" s="77"/>
      <c r="J24014" s="77"/>
      <c r="K24014" s="77"/>
      <c r="L24014" s="77"/>
      <c r="M24014" s="77"/>
    </row>
    <row r="24015" ht="15.75" customHeight="1">
      <c r="A24015" s="79">
        <f t="shared" si="3"/>
        <v>66017</v>
      </c>
      <c r="H24015" s="77"/>
      <c r="I24015" s="77"/>
      <c r="J24015" s="77"/>
      <c r="K24015" s="77"/>
      <c r="L24015" s="77"/>
      <c r="M24015" s="77"/>
    </row>
    <row r="24016" ht="15.75" customHeight="1">
      <c r="A24016" s="79">
        <f t="shared" si="3"/>
        <v>66018</v>
      </c>
      <c r="H24016" s="77"/>
      <c r="I24016" s="77"/>
      <c r="J24016" s="77"/>
      <c r="K24016" s="77"/>
      <c r="L24016" s="77"/>
      <c r="M24016" s="77"/>
    </row>
    <row r="24017" ht="15.75" customHeight="1">
      <c r="A24017" s="79">
        <f t="shared" si="3"/>
        <v>66019</v>
      </c>
      <c r="H24017" s="77"/>
      <c r="I24017" s="77"/>
      <c r="J24017" s="77"/>
      <c r="K24017" s="77"/>
      <c r="L24017" s="77"/>
      <c r="M24017" s="77"/>
    </row>
    <row r="24018" ht="15.75" customHeight="1">
      <c r="A24018" s="79">
        <f t="shared" si="3"/>
        <v>66020</v>
      </c>
      <c r="H24018" s="77"/>
      <c r="I24018" s="77"/>
      <c r="J24018" s="77"/>
      <c r="K24018" s="77"/>
      <c r="L24018" s="77"/>
      <c r="M24018" s="77"/>
    </row>
    <row r="24019" ht="15.75" customHeight="1">
      <c r="A24019" s="79">
        <f t="shared" si="3"/>
        <v>66021</v>
      </c>
      <c r="H24019" s="77"/>
      <c r="I24019" s="77"/>
      <c r="J24019" s="77"/>
      <c r="K24019" s="77"/>
      <c r="L24019" s="77"/>
      <c r="M24019" s="77"/>
    </row>
    <row r="24020" ht="15.75" customHeight="1">
      <c r="A24020" s="79">
        <f t="shared" si="3"/>
        <v>66022</v>
      </c>
      <c r="H24020" s="77"/>
      <c r="I24020" s="77"/>
      <c r="J24020" s="77"/>
      <c r="K24020" s="77"/>
      <c r="L24020" s="77"/>
      <c r="M24020" s="77"/>
    </row>
    <row r="24021" ht="15.75" customHeight="1">
      <c r="A24021" s="79">
        <f t="shared" si="3"/>
        <v>66023</v>
      </c>
      <c r="H24021" s="77"/>
      <c r="I24021" s="77"/>
      <c r="J24021" s="77"/>
      <c r="K24021" s="77"/>
      <c r="L24021" s="77"/>
      <c r="M24021" s="77"/>
    </row>
    <row r="24022" ht="15.75" customHeight="1">
      <c r="A24022" s="79">
        <f t="shared" si="3"/>
        <v>66024</v>
      </c>
      <c r="H24022" s="77"/>
      <c r="I24022" s="77"/>
      <c r="J24022" s="77"/>
      <c r="K24022" s="77"/>
      <c r="L24022" s="77"/>
      <c r="M24022" s="77"/>
    </row>
    <row r="24023" ht="15.75" customHeight="1">
      <c r="A24023" s="79">
        <f t="shared" si="3"/>
        <v>66025</v>
      </c>
      <c r="H24023" s="77"/>
      <c r="I24023" s="77"/>
      <c r="J24023" s="77"/>
      <c r="K24023" s="77"/>
      <c r="L24023" s="77"/>
      <c r="M24023" s="77"/>
    </row>
    <row r="24024" ht="15.75" customHeight="1">
      <c r="A24024" s="79">
        <f t="shared" si="3"/>
        <v>66026</v>
      </c>
      <c r="H24024" s="77"/>
      <c r="I24024" s="77"/>
      <c r="J24024" s="77"/>
      <c r="K24024" s="77"/>
      <c r="L24024" s="77"/>
      <c r="M24024" s="77"/>
    </row>
    <row r="24025" ht="15.75" customHeight="1">
      <c r="A24025" s="79">
        <f t="shared" si="3"/>
        <v>66027</v>
      </c>
      <c r="H24025" s="77"/>
      <c r="I24025" s="77"/>
      <c r="J24025" s="77"/>
      <c r="K24025" s="77"/>
      <c r="L24025" s="77"/>
      <c r="M24025" s="77"/>
    </row>
    <row r="24026" ht="15.75" customHeight="1">
      <c r="A24026" s="79">
        <f t="shared" si="3"/>
        <v>66028</v>
      </c>
      <c r="H24026" s="77"/>
      <c r="I24026" s="77"/>
      <c r="J24026" s="77"/>
      <c r="K24026" s="77"/>
      <c r="L24026" s="77"/>
      <c r="M24026" s="77"/>
    </row>
    <row r="24027" ht="15.75" customHeight="1">
      <c r="A24027" s="79">
        <f t="shared" si="3"/>
        <v>66029</v>
      </c>
      <c r="H24027" s="77"/>
      <c r="I24027" s="77"/>
      <c r="J24027" s="77"/>
      <c r="K24027" s="77"/>
      <c r="L24027" s="77"/>
      <c r="M24027" s="77"/>
    </row>
    <row r="24028" ht="15.75" customHeight="1">
      <c r="A24028" s="79">
        <f t="shared" si="3"/>
        <v>66030</v>
      </c>
      <c r="H24028" s="77"/>
      <c r="I24028" s="77"/>
      <c r="J24028" s="77"/>
      <c r="K24028" s="77"/>
      <c r="L24028" s="77"/>
      <c r="M24028" s="77"/>
    </row>
    <row r="24029" ht="15.75" customHeight="1">
      <c r="A24029" s="79">
        <f t="shared" si="3"/>
        <v>66031</v>
      </c>
      <c r="H24029" s="77"/>
      <c r="I24029" s="77"/>
      <c r="J24029" s="77"/>
      <c r="K24029" s="77"/>
      <c r="L24029" s="77"/>
      <c r="M24029" s="77"/>
    </row>
    <row r="24030" ht="15.75" customHeight="1">
      <c r="A24030" s="79">
        <f t="shared" si="3"/>
        <v>66032</v>
      </c>
      <c r="H24030" s="77"/>
      <c r="I24030" s="77"/>
      <c r="J24030" s="77"/>
      <c r="K24030" s="77"/>
      <c r="L24030" s="77"/>
      <c r="M24030" s="77"/>
    </row>
    <row r="24031" ht="15.75" customHeight="1">
      <c r="A24031" s="79">
        <f t="shared" si="3"/>
        <v>66033</v>
      </c>
      <c r="H24031" s="77"/>
      <c r="I24031" s="77"/>
      <c r="J24031" s="77"/>
      <c r="K24031" s="77"/>
      <c r="L24031" s="77"/>
      <c r="M24031" s="77"/>
    </row>
    <row r="24032" ht="15.75" customHeight="1">
      <c r="A24032" s="79">
        <f t="shared" si="3"/>
        <v>66034</v>
      </c>
      <c r="H24032" s="77"/>
      <c r="I24032" s="77"/>
      <c r="J24032" s="77"/>
      <c r="K24032" s="77"/>
      <c r="L24032" s="77"/>
      <c r="M24032" s="77"/>
    </row>
    <row r="24033" ht="15.75" customHeight="1">
      <c r="A24033" s="79">
        <f t="shared" si="3"/>
        <v>66035</v>
      </c>
      <c r="H24033" s="77"/>
      <c r="I24033" s="77"/>
      <c r="J24033" s="77"/>
      <c r="K24033" s="77"/>
      <c r="L24033" s="77"/>
      <c r="M24033" s="77"/>
    </row>
    <row r="24034" ht="15.75" customHeight="1">
      <c r="A24034" s="79">
        <f t="shared" si="3"/>
        <v>66036</v>
      </c>
      <c r="H24034" s="77"/>
      <c r="I24034" s="77"/>
      <c r="J24034" s="77"/>
      <c r="K24034" s="77"/>
      <c r="L24034" s="77"/>
      <c r="M24034" s="77"/>
    </row>
    <row r="24035" ht="15.75" customHeight="1">
      <c r="A24035" s="79">
        <f t="shared" si="3"/>
        <v>66037</v>
      </c>
      <c r="H24035" s="77"/>
      <c r="I24035" s="77"/>
      <c r="J24035" s="77"/>
      <c r="K24035" s="77"/>
      <c r="L24035" s="77"/>
      <c r="M24035" s="77"/>
    </row>
    <row r="24036" ht="15.75" customHeight="1">
      <c r="A24036" s="79">
        <f t="shared" si="3"/>
        <v>66038</v>
      </c>
      <c r="H24036" s="77"/>
      <c r="I24036" s="77"/>
      <c r="J24036" s="77"/>
      <c r="K24036" s="77"/>
      <c r="L24036" s="77"/>
      <c r="M24036" s="77"/>
    </row>
    <row r="24037" ht="15.75" customHeight="1">
      <c r="A24037" s="79">
        <f t="shared" si="3"/>
        <v>66039</v>
      </c>
      <c r="H24037" s="77"/>
      <c r="I24037" s="77"/>
      <c r="J24037" s="77"/>
      <c r="K24037" s="77"/>
      <c r="L24037" s="77"/>
      <c r="M24037" s="77"/>
    </row>
    <row r="24038" ht="15.75" customHeight="1">
      <c r="A24038" s="79">
        <f t="shared" si="3"/>
        <v>66040</v>
      </c>
      <c r="H24038" s="77"/>
      <c r="I24038" s="77"/>
      <c r="J24038" s="77"/>
      <c r="K24038" s="77"/>
      <c r="L24038" s="77"/>
      <c r="M24038" s="77"/>
    </row>
    <row r="24039" ht="15.75" customHeight="1">
      <c r="A24039" s="79">
        <f t="shared" si="3"/>
        <v>66041</v>
      </c>
      <c r="H24039" s="77"/>
      <c r="I24039" s="77"/>
      <c r="J24039" s="77"/>
      <c r="K24039" s="77"/>
      <c r="L24039" s="77"/>
      <c r="M24039" s="77"/>
    </row>
    <row r="24040" ht="15.75" customHeight="1">
      <c r="A24040" s="79">
        <f t="shared" si="3"/>
        <v>66042</v>
      </c>
      <c r="H24040" s="77"/>
      <c r="I24040" s="77"/>
      <c r="J24040" s="77"/>
      <c r="K24040" s="77"/>
      <c r="L24040" s="77"/>
      <c r="M24040" s="77"/>
    </row>
    <row r="24041" ht="15.75" customHeight="1">
      <c r="A24041" s="79">
        <f t="shared" si="3"/>
        <v>66043</v>
      </c>
      <c r="H24041" s="77"/>
      <c r="I24041" s="77"/>
      <c r="J24041" s="77"/>
      <c r="K24041" s="77"/>
      <c r="L24041" s="77"/>
      <c r="M24041" s="77"/>
    </row>
    <row r="24042" ht="15.75" customHeight="1">
      <c r="A24042" s="79">
        <f t="shared" si="3"/>
        <v>66044</v>
      </c>
      <c r="H24042" s="77"/>
      <c r="I24042" s="77"/>
      <c r="J24042" s="77"/>
      <c r="K24042" s="77"/>
      <c r="L24042" s="77"/>
      <c r="M24042" s="77"/>
    </row>
    <row r="24043" ht="15.75" customHeight="1">
      <c r="A24043" s="79">
        <f t="shared" si="3"/>
        <v>66045</v>
      </c>
      <c r="H24043" s="77"/>
      <c r="I24043" s="77"/>
      <c r="J24043" s="77"/>
      <c r="K24043" s="77"/>
      <c r="L24043" s="77"/>
      <c r="M24043" s="77"/>
    </row>
    <row r="24044" ht="15.75" customHeight="1">
      <c r="A24044" s="79">
        <f t="shared" si="3"/>
        <v>66046</v>
      </c>
      <c r="H24044" s="77"/>
      <c r="I24044" s="77"/>
      <c r="J24044" s="77"/>
      <c r="K24044" s="77"/>
      <c r="L24044" s="77"/>
      <c r="M24044" s="77"/>
    </row>
    <row r="24045" ht="15.75" customHeight="1">
      <c r="A24045" s="79">
        <f t="shared" si="3"/>
        <v>66047</v>
      </c>
      <c r="H24045" s="77"/>
      <c r="I24045" s="77"/>
      <c r="J24045" s="77"/>
      <c r="K24045" s="77"/>
      <c r="L24045" s="77"/>
      <c r="M24045" s="77"/>
    </row>
    <row r="24046" ht="15.75" customHeight="1">
      <c r="A24046" s="79">
        <f t="shared" si="3"/>
        <v>66048</v>
      </c>
      <c r="H24046" s="77"/>
      <c r="I24046" s="77"/>
      <c r="J24046" s="77"/>
      <c r="K24046" s="77"/>
      <c r="L24046" s="77"/>
      <c r="M24046" s="77"/>
    </row>
    <row r="24047" ht="15.75" customHeight="1">
      <c r="A24047" s="79">
        <f t="shared" si="3"/>
        <v>66049</v>
      </c>
      <c r="H24047" s="77"/>
      <c r="I24047" s="77"/>
      <c r="J24047" s="77"/>
      <c r="K24047" s="77"/>
      <c r="L24047" s="77"/>
      <c r="M24047" s="77"/>
    </row>
    <row r="24048" ht="15.75" customHeight="1">
      <c r="A24048" s="79">
        <f t="shared" si="3"/>
        <v>66050</v>
      </c>
      <c r="H24048" s="77"/>
      <c r="I24048" s="77"/>
      <c r="J24048" s="77"/>
      <c r="K24048" s="77"/>
      <c r="L24048" s="77"/>
      <c r="M24048" s="77"/>
    </row>
    <row r="24049" ht="15.75" customHeight="1">
      <c r="A24049" s="79">
        <f t="shared" si="3"/>
        <v>66051</v>
      </c>
      <c r="H24049" s="77"/>
      <c r="I24049" s="77"/>
      <c r="J24049" s="77"/>
      <c r="K24049" s="77"/>
      <c r="L24049" s="77"/>
      <c r="M24049" s="77"/>
    </row>
    <row r="24050" ht="15.75" customHeight="1">
      <c r="A24050" s="79">
        <f t="shared" si="3"/>
        <v>66052</v>
      </c>
      <c r="H24050" s="77"/>
      <c r="I24050" s="77"/>
      <c r="J24050" s="77"/>
      <c r="K24050" s="77"/>
      <c r="L24050" s="77"/>
      <c r="M24050" s="77"/>
    </row>
    <row r="24051" ht="15.75" customHeight="1">
      <c r="A24051" s="79">
        <f t="shared" si="3"/>
        <v>66053</v>
      </c>
      <c r="H24051" s="77"/>
      <c r="I24051" s="77"/>
      <c r="J24051" s="77"/>
      <c r="K24051" s="77"/>
      <c r="L24051" s="77"/>
      <c r="M24051" s="77"/>
    </row>
    <row r="24052" ht="15.75" customHeight="1">
      <c r="A24052" s="79">
        <f t="shared" si="3"/>
        <v>66054</v>
      </c>
      <c r="H24052" s="77"/>
      <c r="I24052" s="77"/>
      <c r="J24052" s="77"/>
      <c r="K24052" s="77"/>
      <c r="L24052" s="77"/>
      <c r="M24052" s="77"/>
    </row>
    <row r="24053" ht="15.75" customHeight="1">
      <c r="A24053" s="79">
        <f t="shared" si="3"/>
        <v>66055</v>
      </c>
      <c r="H24053" s="77"/>
      <c r="I24053" s="77"/>
      <c r="J24053" s="77"/>
      <c r="K24053" s="77"/>
      <c r="L24053" s="77"/>
      <c r="M24053" s="77"/>
    </row>
    <row r="24054" ht="15.75" customHeight="1">
      <c r="A24054" s="79">
        <f t="shared" si="3"/>
        <v>66056</v>
      </c>
      <c r="H24054" s="77"/>
      <c r="I24054" s="77"/>
      <c r="J24054" s="77"/>
      <c r="K24054" s="77"/>
      <c r="L24054" s="77"/>
      <c r="M24054" s="77"/>
    </row>
    <row r="24055" ht="15.75" customHeight="1">
      <c r="A24055" s="79">
        <f t="shared" si="3"/>
        <v>66057</v>
      </c>
      <c r="H24055" s="77"/>
      <c r="I24055" s="77"/>
      <c r="J24055" s="77"/>
      <c r="K24055" s="77"/>
      <c r="L24055" s="77"/>
      <c r="M24055" s="77"/>
    </row>
    <row r="24056" ht="15.75" customHeight="1">
      <c r="A24056" s="79">
        <f t="shared" si="3"/>
        <v>66058</v>
      </c>
      <c r="H24056" s="77"/>
      <c r="I24056" s="77"/>
      <c r="J24056" s="77"/>
      <c r="K24056" s="77"/>
      <c r="L24056" s="77"/>
      <c r="M24056" s="77"/>
    </row>
    <row r="24057" ht="15.75" customHeight="1">
      <c r="A24057" s="79">
        <f t="shared" si="3"/>
        <v>66059</v>
      </c>
      <c r="H24057" s="77"/>
      <c r="I24057" s="77"/>
      <c r="J24057" s="77"/>
      <c r="K24057" s="77"/>
      <c r="L24057" s="77"/>
      <c r="M24057" s="77"/>
    </row>
    <row r="24058" ht="15.75" customHeight="1">
      <c r="A24058" s="79">
        <f t="shared" si="3"/>
        <v>66060</v>
      </c>
      <c r="H24058" s="77"/>
      <c r="I24058" s="77"/>
      <c r="J24058" s="77"/>
      <c r="K24058" s="77"/>
      <c r="L24058" s="77"/>
      <c r="M24058" s="77"/>
    </row>
    <row r="24059" ht="15.75" customHeight="1">
      <c r="A24059" s="79">
        <f t="shared" si="3"/>
        <v>66061</v>
      </c>
      <c r="H24059" s="77"/>
      <c r="I24059" s="77"/>
      <c r="J24059" s="77"/>
      <c r="K24059" s="77"/>
      <c r="L24059" s="77"/>
      <c r="M24059" s="77"/>
    </row>
    <row r="24060" ht="15.75" customHeight="1">
      <c r="A24060" s="79">
        <f t="shared" si="3"/>
        <v>66062</v>
      </c>
      <c r="H24060" s="77"/>
      <c r="I24060" s="77"/>
      <c r="J24060" s="77"/>
      <c r="K24060" s="77"/>
      <c r="L24060" s="77"/>
      <c r="M24060" s="77"/>
    </row>
    <row r="24061" ht="15.75" customHeight="1">
      <c r="A24061" s="79">
        <f t="shared" si="3"/>
        <v>66063</v>
      </c>
      <c r="H24061" s="77"/>
      <c r="I24061" s="77"/>
      <c r="J24061" s="77"/>
      <c r="K24061" s="77"/>
      <c r="L24061" s="77"/>
      <c r="M24061" s="77"/>
    </row>
    <row r="24062" ht="15.75" customHeight="1">
      <c r="A24062" s="79">
        <f t="shared" si="3"/>
        <v>66064</v>
      </c>
      <c r="H24062" s="77"/>
      <c r="I24062" s="77"/>
      <c r="J24062" s="77"/>
      <c r="K24062" s="77"/>
      <c r="L24062" s="77"/>
      <c r="M24062" s="77"/>
    </row>
    <row r="24063" ht="15.75" customHeight="1">
      <c r="A24063" s="79">
        <f t="shared" si="3"/>
        <v>66065</v>
      </c>
      <c r="H24063" s="77"/>
      <c r="I24063" s="77"/>
      <c r="J24063" s="77"/>
      <c r="K24063" s="77"/>
      <c r="L24063" s="77"/>
      <c r="M24063" s="77"/>
    </row>
    <row r="24064" ht="15.75" customHeight="1">
      <c r="A24064" s="79">
        <f t="shared" si="3"/>
        <v>66066</v>
      </c>
      <c r="H24064" s="77"/>
      <c r="I24064" s="77"/>
      <c r="J24064" s="77"/>
      <c r="K24064" s="77"/>
      <c r="L24064" s="77"/>
      <c r="M24064" s="77"/>
    </row>
    <row r="24065" ht="15.75" customHeight="1">
      <c r="A24065" s="79">
        <f t="shared" si="3"/>
        <v>66067</v>
      </c>
      <c r="H24065" s="77"/>
      <c r="I24065" s="77"/>
      <c r="J24065" s="77"/>
      <c r="K24065" s="77"/>
      <c r="L24065" s="77"/>
      <c r="M24065" s="77"/>
    </row>
    <row r="24066" ht="15.75" customHeight="1">
      <c r="A24066" s="79">
        <f t="shared" si="3"/>
        <v>66068</v>
      </c>
      <c r="H24066" s="77"/>
      <c r="I24066" s="77"/>
      <c r="J24066" s="77"/>
      <c r="K24066" s="77"/>
      <c r="L24066" s="77"/>
      <c r="M24066" s="77"/>
    </row>
    <row r="24067" ht="15.75" customHeight="1">
      <c r="A24067" s="79">
        <f t="shared" si="3"/>
        <v>66069</v>
      </c>
      <c r="H24067" s="77"/>
      <c r="I24067" s="77"/>
      <c r="J24067" s="77"/>
      <c r="K24067" s="77"/>
      <c r="L24067" s="77"/>
      <c r="M24067" s="77"/>
    </row>
    <row r="24068" ht="15.75" customHeight="1">
      <c r="A24068" s="79">
        <f t="shared" si="3"/>
        <v>66070</v>
      </c>
      <c r="H24068" s="77"/>
      <c r="I24068" s="77"/>
      <c r="J24068" s="77"/>
      <c r="K24068" s="77"/>
      <c r="L24068" s="77"/>
      <c r="M24068" s="77"/>
    </row>
    <row r="24069" ht="15.75" customHeight="1">
      <c r="A24069" s="79">
        <f t="shared" si="3"/>
        <v>66071</v>
      </c>
      <c r="H24069" s="77"/>
      <c r="I24069" s="77"/>
      <c r="J24069" s="77"/>
      <c r="K24069" s="77"/>
      <c r="L24069" s="77"/>
      <c r="M24069" s="77"/>
    </row>
    <row r="24070" ht="15.75" customHeight="1">
      <c r="A24070" s="79">
        <f t="shared" si="3"/>
        <v>66072</v>
      </c>
      <c r="H24070" s="77"/>
      <c r="I24070" s="77"/>
      <c r="J24070" s="77"/>
      <c r="K24070" s="77"/>
      <c r="L24070" s="77"/>
      <c r="M24070" s="77"/>
    </row>
    <row r="24071" ht="15.75" customHeight="1">
      <c r="A24071" s="79">
        <f t="shared" si="3"/>
        <v>66073</v>
      </c>
      <c r="H24071" s="77"/>
      <c r="I24071" s="77"/>
      <c r="J24071" s="77"/>
      <c r="K24071" s="77"/>
      <c r="L24071" s="77"/>
      <c r="M24071" s="77"/>
    </row>
    <row r="24072" ht="15.75" customHeight="1">
      <c r="A24072" s="79">
        <f t="shared" si="3"/>
        <v>66074</v>
      </c>
      <c r="H24072" s="77"/>
      <c r="I24072" s="77"/>
      <c r="J24072" s="77"/>
      <c r="K24072" s="77"/>
      <c r="L24072" s="77"/>
      <c r="M24072" s="77"/>
    </row>
    <row r="24073" ht="15.75" customHeight="1">
      <c r="A24073" s="79">
        <f t="shared" si="3"/>
        <v>66075</v>
      </c>
      <c r="H24073" s="77"/>
      <c r="I24073" s="77"/>
      <c r="J24073" s="77"/>
      <c r="K24073" s="77"/>
      <c r="L24073" s="77"/>
      <c r="M24073" s="77"/>
    </row>
    <row r="24074" ht="15.75" customHeight="1">
      <c r="A24074" s="79">
        <f t="shared" si="3"/>
        <v>66076</v>
      </c>
      <c r="H24074" s="77"/>
      <c r="I24074" s="77"/>
      <c r="J24074" s="77"/>
      <c r="K24074" s="77"/>
      <c r="L24074" s="77"/>
      <c r="M24074" s="77"/>
    </row>
    <row r="24075" ht="15.75" customHeight="1">
      <c r="A24075" s="79">
        <f t="shared" si="3"/>
        <v>66077</v>
      </c>
      <c r="H24075" s="77"/>
      <c r="I24075" s="77"/>
      <c r="J24075" s="77"/>
      <c r="K24075" s="77"/>
      <c r="L24075" s="77"/>
      <c r="M24075" s="77"/>
    </row>
    <row r="24076" ht="15.75" customHeight="1">
      <c r="A24076" s="79">
        <f t="shared" si="3"/>
        <v>66078</v>
      </c>
      <c r="H24076" s="77"/>
      <c r="I24076" s="77"/>
      <c r="J24076" s="77"/>
      <c r="K24076" s="77"/>
      <c r="L24076" s="77"/>
      <c r="M24076" s="77"/>
    </row>
    <row r="24077" ht="15.75" customHeight="1">
      <c r="A24077" s="79">
        <f t="shared" si="3"/>
        <v>66079</v>
      </c>
      <c r="H24077" s="77"/>
      <c r="I24077" s="77"/>
      <c r="J24077" s="77"/>
      <c r="K24077" s="77"/>
      <c r="L24077" s="77"/>
      <c r="M24077" s="77"/>
    </row>
    <row r="24078" ht="15.75" customHeight="1">
      <c r="A24078" s="79">
        <f t="shared" si="3"/>
        <v>66080</v>
      </c>
      <c r="H24078" s="77"/>
      <c r="I24078" s="77"/>
      <c r="J24078" s="77"/>
      <c r="K24078" s="77"/>
      <c r="L24078" s="77"/>
      <c r="M24078" s="77"/>
    </row>
    <row r="24079" ht="15.75" customHeight="1">
      <c r="A24079" s="79">
        <f t="shared" si="3"/>
        <v>66081</v>
      </c>
      <c r="H24079" s="77"/>
      <c r="I24079" s="77"/>
      <c r="J24079" s="77"/>
      <c r="K24079" s="77"/>
      <c r="L24079" s="77"/>
      <c r="M24079" s="77"/>
    </row>
    <row r="24080" ht="15.75" customHeight="1">
      <c r="A24080" s="79">
        <f t="shared" si="3"/>
        <v>66082</v>
      </c>
      <c r="H24080" s="77"/>
      <c r="I24080" s="77"/>
      <c r="J24080" s="77"/>
      <c r="K24080" s="77"/>
      <c r="L24080" s="77"/>
      <c r="M24080" s="77"/>
    </row>
    <row r="24081" ht="15.75" customHeight="1">
      <c r="A24081" s="79">
        <f t="shared" si="3"/>
        <v>66083</v>
      </c>
      <c r="H24081" s="77"/>
      <c r="I24081" s="77"/>
      <c r="J24081" s="77"/>
      <c r="K24081" s="77"/>
      <c r="L24081" s="77"/>
      <c r="M24081" s="77"/>
    </row>
    <row r="24082" ht="15.75" customHeight="1">
      <c r="A24082" s="79">
        <f t="shared" si="3"/>
        <v>66084</v>
      </c>
      <c r="H24082" s="77"/>
      <c r="I24082" s="77"/>
      <c r="J24082" s="77"/>
      <c r="K24082" s="77"/>
      <c r="L24082" s="77"/>
      <c r="M24082" s="77"/>
    </row>
    <row r="24083" ht="15.75" customHeight="1">
      <c r="A24083" s="79">
        <f t="shared" si="3"/>
        <v>66085</v>
      </c>
      <c r="H24083" s="77"/>
      <c r="I24083" s="77"/>
      <c r="J24083" s="77"/>
      <c r="K24083" s="77"/>
      <c r="L24083" s="77"/>
      <c r="M24083" s="77"/>
    </row>
    <row r="24084" ht="15.75" customHeight="1">
      <c r="A24084" s="79">
        <f t="shared" si="3"/>
        <v>66086</v>
      </c>
      <c r="H24084" s="77"/>
      <c r="I24084" s="77"/>
      <c r="J24084" s="77"/>
      <c r="K24084" s="77"/>
      <c r="L24084" s="77"/>
      <c r="M24084" s="77"/>
    </row>
    <row r="24085" ht="15.75" customHeight="1">
      <c r="A24085" s="79">
        <f t="shared" si="3"/>
        <v>66087</v>
      </c>
      <c r="H24085" s="77"/>
      <c r="I24085" s="77"/>
      <c r="J24085" s="77"/>
      <c r="K24085" s="77"/>
      <c r="L24085" s="77"/>
      <c r="M24085" s="77"/>
    </row>
    <row r="24086" ht="15.75" customHeight="1">
      <c r="A24086" s="79">
        <f t="shared" si="3"/>
        <v>66088</v>
      </c>
      <c r="H24086" s="77"/>
      <c r="I24086" s="77"/>
      <c r="J24086" s="77"/>
      <c r="K24086" s="77"/>
      <c r="L24086" s="77"/>
      <c r="M24086" s="77"/>
    </row>
    <row r="24087" ht="15.75" customHeight="1">
      <c r="A24087" s="79">
        <f t="shared" si="3"/>
        <v>66089</v>
      </c>
      <c r="H24087" s="77"/>
      <c r="I24087" s="77"/>
      <c r="J24087" s="77"/>
      <c r="K24087" s="77"/>
      <c r="L24087" s="77"/>
      <c r="M24087" s="77"/>
    </row>
    <row r="24088" ht="15.75" customHeight="1">
      <c r="A24088" s="79">
        <f t="shared" si="3"/>
        <v>66090</v>
      </c>
      <c r="H24088" s="77"/>
      <c r="I24088" s="77"/>
      <c r="J24088" s="77"/>
      <c r="K24088" s="77"/>
      <c r="L24088" s="77"/>
      <c r="M24088" s="77"/>
    </row>
    <row r="24089" ht="15.75" customHeight="1">
      <c r="A24089" s="79">
        <f t="shared" si="3"/>
        <v>66091</v>
      </c>
      <c r="H24089" s="77"/>
      <c r="I24089" s="77"/>
      <c r="J24089" s="77"/>
      <c r="K24089" s="77"/>
      <c r="L24089" s="77"/>
      <c r="M24089" s="77"/>
    </row>
    <row r="24090" ht="15.75" customHeight="1">
      <c r="A24090" s="79">
        <f t="shared" si="3"/>
        <v>66092</v>
      </c>
      <c r="H24090" s="77"/>
      <c r="I24090" s="77"/>
      <c r="J24090" s="77"/>
      <c r="K24090" s="77"/>
      <c r="L24090" s="77"/>
      <c r="M24090" s="77"/>
    </row>
    <row r="24091" ht="15.75" customHeight="1">
      <c r="A24091" s="79">
        <f t="shared" si="3"/>
        <v>66093</v>
      </c>
      <c r="H24091" s="77"/>
      <c r="I24091" s="77"/>
      <c r="J24091" s="77"/>
      <c r="K24091" s="77"/>
      <c r="L24091" s="77"/>
      <c r="M24091" s="77"/>
    </row>
    <row r="24092" ht="15.75" customHeight="1">
      <c r="A24092" s="79">
        <f t="shared" si="3"/>
        <v>66094</v>
      </c>
      <c r="H24092" s="77"/>
      <c r="I24092" s="77"/>
      <c r="J24092" s="77"/>
      <c r="K24092" s="77"/>
      <c r="L24092" s="77"/>
      <c r="M24092" s="77"/>
    </row>
    <row r="24093" ht="15.75" customHeight="1">
      <c r="A24093" s="79">
        <f t="shared" si="3"/>
        <v>66095</v>
      </c>
      <c r="H24093" s="77"/>
      <c r="I24093" s="77"/>
      <c r="J24093" s="77"/>
      <c r="K24093" s="77"/>
      <c r="L24093" s="77"/>
      <c r="M24093" s="77"/>
    </row>
    <row r="24094" ht="15.75" customHeight="1">
      <c r="A24094" s="79">
        <f t="shared" si="3"/>
        <v>66096</v>
      </c>
      <c r="H24094" s="77"/>
      <c r="I24094" s="77"/>
      <c r="J24094" s="77"/>
      <c r="K24094" s="77"/>
      <c r="L24094" s="77"/>
      <c r="M24094" s="77"/>
    </row>
    <row r="24095" ht="15.75" customHeight="1">
      <c r="A24095" s="79">
        <f t="shared" si="3"/>
        <v>66097</v>
      </c>
      <c r="H24095" s="77"/>
      <c r="I24095" s="77"/>
      <c r="J24095" s="77"/>
      <c r="K24095" s="77"/>
      <c r="L24095" s="77"/>
      <c r="M24095" s="77"/>
    </row>
    <row r="24096" ht="15.75" customHeight="1">
      <c r="A24096" s="79">
        <f t="shared" si="3"/>
        <v>66098</v>
      </c>
      <c r="H24096" s="77"/>
      <c r="I24096" s="77"/>
      <c r="J24096" s="77"/>
      <c r="K24096" s="77"/>
      <c r="L24096" s="77"/>
      <c r="M24096" s="77"/>
    </row>
    <row r="24097" ht="15.75" customHeight="1">
      <c r="A24097" s="79">
        <f t="shared" si="3"/>
        <v>66099</v>
      </c>
      <c r="H24097" s="77"/>
      <c r="I24097" s="77"/>
      <c r="J24097" s="77"/>
      <c r="K24097" s="77"/>
      <c r="L24097" s="77"/>
      <c r="M24097" s="77"/>
    </row>
    <row r="24098" ht="15.75" customHeight="1">
      <c r="A24098" s="79">
        <f t="shared" si="3"/>
        <v>66100</v>
      </c>
      <c r="H24098" s="77"/>
      <c r="I24098" s="77"/>
      <c r="J24098" s="77"/>
      <c r="K24098" s="77"/>
      <c r="L24098" s="77"/>
      <c r="M24098" s="77"/>
    </row>
    <row r="24099" ht="15.75" customHeight="1">
      <c r="A24099" s="79">
        <f t="shared" si="3"/>
        <v>66101</v>
      </c>
      <c r="H24099" s="77"/>
      <c r="I24099" s="77"/>
      <c r="J24099" s="77"/>
      <c r="K24099" s="77"/>
      <c r="L24099" s="77"/>
      <c r="M24099" s="77"/>
    </row>
    <row r="24100" ht="15.75" customHeight="1">
      <c r="A24100" s="79">
        <f t="shared" si="3"/>
        <v>66102</v>
      </c>
      <c r="H24100" s="77"/>
      <c r="I24100" s="77"/>
      <c r="J24100" s="77"/>
      <c r="K24100" s="77"/>
      <c r="L24100" s="77"/>
      <c r="M24100" s="77"/>
    </row>
    <row r="24101" ht="15.75" customHeight="1">
      <c r="A24101" s="79">
        <f t="shared" si="3"/>
        <v>66103</v>
      </c>
      <c r="H24101" s="77"/>
      <c r="I24101" s="77"/>
      <c r="J24101" s="77"/>
      <c r="K24101" s="77"/>
      <c r="L24101" s="77"/>
      <c r="M24101" s="77"/>
    </row>
    <row r="24102" ht="15.75" customHeight="1">
      <c r="A24102" s="79">
        <f t="shared" si="3"/>
        <v>66104</v>
      </c>
      <c r="H24102" s="77"/>
      <c r="I24102" s="77"/>
      <c r="J24102" s="77"/>
      <c r="K24102" s="77"/>
      <c r="L24102" s="77"/>
      <c r="M24102" s="77"/>
    </row>
    <row r="24103" ht="15.75" customHeight="1">
      <c r="A24103" s="79">
        <f t="shared" si="3"/>
        <v>66105</v>
      </c>
      <c r="H24103" s="77"/>
      <c r="I24103" s="77"/>
      <c r="J24103" s="77"/>
      <c r="K24103" s="77"/>
      <c r="L24103" s="77"/>
      <c r="M24103" s="77"/>
    </row>
    <row r="24104" ht="15.75" customHeight="1">
      <c r="A24104" s="79">
        <f t="shared" si="3"/>
        <v>66106</v>
      </c>
      <c r="H24104" s="77"/>
      <c r="I24104" s="77"/>
      <c r="J24104" s="77"/>
      <c r="K24104" s="77"/>
      <c r="L24104" s="77"/>
      <c r="M24104" s="77"/>
    </row>
    <row r="24105" ht="15.75" customHeight="1">
      <c r="A24105" s="79">
        <f t="shared" si="3"/>
        <v>66107</v>
      </c>
      <c r="H24105" s="77"/>
      <c r="I24105" s="77"/>
      <c r="J24105" s="77"/>
      <c r="K24105" s="77"/>
      <c r="L24105" s="77"/>
      <c r="M24105" s="77"/>
    </row>
    <row r="24106" ht="15.75" customHeight="1">
      <c r="A24106" s="79">
        <f t="shared" si="3"/>
        <v>66108</v>
      </c>
      <c r="H24106" s="77"/>
      <c r="I24106" s="77"/>
      <c r="J24106" s="77"/>
      <c r="K24106" s="77"/>
      <c r="L24106" s="77"/>
      <c r="M24106" s="77"/>
    </row>
    <row r="24107" ht="15.75" customHeight="1">
      <c r="A24107" s="79">
        <f t="shared" si="3"/>
        <v>66109</v>
      </c>
      <c r="H24107" s="77"/>
      <c r="I24107" s="77"/>
      <c r="J24107" s="77"/>
      <c r="K24107" s="77"/>
      <c r="L24107" s="77"/>
      <c r="M24107" s="77"/>
    </row>
    <row r="24108" ht="15.75" customHeight="1">
      <c r="A24108" s="79">
        <f t="shared" si="3"/>
        <v>66110</v>
      </c>
      <c r="H24108" s="77"/>
      <c r="I24108" s="77"/>
      <c r="J24108" s="77"/>
      <c r="K24108" s="77"/>
      <c r="L24108" s="77"/>
      <c r="M24108" s="77"/>
    </row>
    <row r="24109" ht="15.75" customHeight="1">
      <c r="A24109" s="79">
        <f t="shared" si="3"/>
        <v>66111</v>
      </c>
      <c r="H24109" s="77"/>
      <c r="I24109" s="77"/>
      <c r="J24109" s="77"/>
      <c r="K24109" s="77"/>
      <c r="L24109" s="77"/>
      <c r="M24109" s="77"/>
    </row>
    <row r="24110" ht="15.75" customHeight="1">
      <c r="A24110" s="79">
        <f t="shared" si="3"/>
        <v>66112</v>
      </c>
      <c r="H24110" s="77"/>
      <c r="I24110" s="77"/>
      <c r="J24110" s="77"/>
      <c r="K24110" s="77"/>
      <c r="L24110" s="77"/>
      <c r="M24110" s="77"/>
    </row>
    <row r="24111" ht="15.75" customHeight="1">
      <c r="A24111" s="79">
        <f t="shared" si="3"/>
        <v>66113</v>
      </c>
      <c r="H24111" s="77"/>
      <c r="I24111" s="77"/>
      <c r="J24111" s="77"/>
      <c r="K24111" s="77"/>
      <c r="L24111" s="77"/>
      <c r="M24111" s="77"/>
    </row>
    <row r="24112" ht="15.75" customHeight="1">
      <c r="A24112" s="79">
        <f t="shared" si="3"/>
        <v>66114</v>
      </c>
      <c r="H24112" s="77"/>
      <c r="I24112" s="77"/>
      <c r="J24112" s="77"/>
      <c r="K24112" s="77"/>
      <c r="L24112" s="77"/>
      <c r="M24112" s="77"/>
    </row>
    <row r="24113" ht="15.75" customHeight="1">
      <c r="A24113" s="79">
        <f t="shared" si="3"/>
        <v>66115</v>
      </c>
      <c r="H24113" s="77"/>
      <c r="I24113" s="77"/>
      <c r="J24113" s="77"/>
      <c r="K24113" s="77"/>
      <c r="L24113" s="77"/>
      <c r="M24113" s="77"/>
    </row>
    <row r="24114" ht="15.75" customHeight="1">
      <c r="A24114" s="79">
        <f t="shared" si="3"/>
        <v>66116</v>
      </c>
      <c r="H24114" s="77"/>
      <c r="I24114" s="77"/>
      <c r="J24114" s="77"/>
      <c r="K24114" s="77"/>
      <c r="L24114" s="77"/>
      <c r="M24114" s="77"/>
    </row>
    <row r="24115" ht="15.75" customHeight="1">
      <c r="A24115" s="79">
        <f t="shared" si="3"/>
        <v>66117</v>
      </c>
      <c r="H24115" s="77"/>
      <c r="I24115" s="77"/>
      <c r="J24115" s="77"/>
      <c r="K24115" s="77"/>
      <c r="L24115" s="77"/>
      <c r="M24115" s="77"/>
    </row>
    <row r="24116" ht="15.75" customHeight="1">
      <c r="A24116" s="79">
        <f t="shared" si="3"/>
        <v>66118</v>
      </c>
      <c r="H24116" s="77"/>
      <c r="I24116" s="77"/>
      <c r="J24116" s="77"/>
      <c r="K24116" s="77"/>
      <c r="L24116" s="77"/>
      <c r="M24116" s="77"/>
    </row>
    <row r="24117" ht="15.75" customHeight="1">
      <c r="A24117" s="79">
        <f t="shared" si="3"/>
        <v>66119</v>
      </c>
      <c r="H24117" s="77"/>
      <c r="I24117" s="77"/>
      <c r="J24117" s="77"/>
      <c r="K24117" s="77"/>
      <c r="L24117" s="77"/>
      <c r="M24117" s="77"/>
    </row>
    <row r="24118" ht="15.75" customHeight="1">
      <c r="A24118" s="79">
        <f t="shared" si="3"/>
        <v>66120</v>
      </c>
      <c r="H24118" s="77"/>
      <c r="I24118" s="77"/>
      <c r="J24118" s="77"/>
      <c r="K24118" s="77"/>
      <c r="L24118" s="77"/>
      <c r="M24118" s="77"/>
    </row>
    <row r="24119" ht="15.75" customHeight="1">
      <c r="A24119" s="79">
        <f t="shared" si="3"/>
        <v>66121</v>
      </c>
      <c r="H24119" s="77"/>
      <c r="I24119" s="77"/>
      <c r="J24119" s="77"/>
      <c r="K24119" s="77"/>
      <c r="L24119" s="77"/>
      <c r="M24119" s="77"/>
    </row>
    <row r="24120" ht="15.75" customHeight="1">
      <c r="A24120" s="79">
        <f t="shared" si="3"/>
        <v>66122</v>
      </c>
      <c r="H24120" s="77"/>
      <c r="I24120" s="77"/>
      <c r="J24120" s="77"/>
      <c r="K24120" s="77"/>
      <c r="L24120" s="77"/>
      <c r="M24120" s="77"/>
    </row>
    <row r="24121" ht="15.75" customHeight="1">
      <c r="A24121" s="79">
        <f t="shared" si="3"/>
        <v>66123</v>
      </c>
      <c r="H24121" s="77"/>
      <c r="I24121" s="77"/>
      <c r="J24121" s="77"/>
      <c r="K24121" s="77"/>
      <c r="L24121" s="77"/>
      <c r="M24121" s="77"/>
    </row>
    <row r="24122" ht="15.75" customHeight="1">
      <c r="A24122" s="79">
        <f t="shared" si="3"/>
        <v>66124</v>
      </c>
      <c r="H24122" s="77"/>
      <c r="I24122" s="77"/>
      <c r="J24122" s="77"/>
      <c r="K24122" s="77"/>
      <c r="L24122" s="77"/>
      <c r="M24122" s="77"/>
    </row>
    <row r="24123" ht="15.75" customHeight="1">
      <c r="A24123" s="79">
        <f t="shared" si="3"/>
        <v>66125</v>
      </c>
      <c r="H24123" s="77"/>
      <c r="I24123" s="77"/>
      <c r="J24123" s="77"/>
      <c r="K24123" s="77"/>
      <c r="L24123" s="77"/>
      <c r="M24123" s="77"/>
    </row>
    <row r="24124" ht="15.75" customHeight="1">
      <c r="A24124" s="79">
        <f t="shared" si="3"/>
        <v>66126</v>
      </c>
      <c r="H24124" s="77"/>
      <c r="I24124" s="77"/>
      <c r="J24124" s="77"/>
      <c r="K24124" s="77"/>
      <c r="L24124" s="77"/>
      <c r="M24124" s="77"/>
    </row>
    <row r="24125" ht="15.75" customHeight="1">
      <c r="A24125" s="79">
        <f t="shared" si="3"/>
        <v>66127</v>
      </c>
      <c r="H24125" s="77"/>
      <c r="I24125" s="77"/>
      <c r="J24125" s="77"/>
      <c r="K24125" s="77"/>
      <c r="L24125" s="77"/>
      <c r="M24125" s="77"/>
    </row>
    <row r="24126" ht="15.75" customHeight="1">
      <c r="A24126" s="79">
        <f t="shared" si="3"/>
        <v>66128</v>
      </c>
      <c r="H24126" s="77"/>
      <c r="I24126" s="77"/>
      <c r="J24126" s="77"/>
      <c r="K24126" s="77"/>
      <c r="L24126" s="77"/>
      <c r="M24126" s="77"/>
    </row>
    <row r="24127" ht="15.75" customHeight="1">
      <c r="A24127" s="79">
        <f t="shared" si="3"/>
        <v>66129</v>
      </c>
      <c r="H24127" s="77"/>
      <c r="I24127" s="77"/>
      <c r="J24127" s="77"/>
      <c r="K24127" s="77"/>
      <c r="L24127" s="77"/>
      <c r="M24127" s="77"/>
    </row>
    <row r="24128" ht="15.75" customHeight="1">
      <c r="A24128" s="79">
        <f t="shared" si="3"/>
        <v>66130</v>
      </c>
      <c r="H24128" s="77"/>
      <c r="I24128" s="77"/>
      <c r="J24128" s="77"/>
      <c r="K24128" s="77"/>
      <c r="L24128" s="77"/>
      <c r="M24128" s="77"/>
    </row>
    <row r="24129" ht="15.75" customHeight="1">
      <c r="A24129" s="79">
        <f t="shared" si="3"/>
        <v>66131</v>
      </c>
      <c r="H24129" s="77"/>
      <c r="I24129" s="77"/>
      <c r="J24129" s="77"/>
      <c r="K24129" s="77"/>
      <c r="L24129" s="77"/>
      <c r="M24129" s="77"/>
    </row>
    <row r="24130" ht="15.75" customHeight="1">
      <c r="A24130" s="79">
        <f t="shared" si="3"/>
        <v>66132</v>
      </c>
      <c r="H24130" s="77"/>
      <c r="I24130" s="77"/>
      <c r="J24130" s="77"/>
      <c r="K24130" s="77"/>
      <c r="L24130" s="77"/>
      <c r="M24130" s="77"/>
    </row>
    <row r="24131" ht="15.75" customHeight="1">
      <c r="A24131" s="79">
        <f t="shared" si="3"/>
        <v>66133</v>
      </c>
      <c r="H24131" s="77"/>
      <c r="I24131" s="77"/>
      <c r="J24131" s="77"/>
      <c r="K24131" s="77"/>
      <c r="L24131" s="77"/>
      <c r="M24131" s="77"/>
    </row>
    <row r="24132" ht="15.75" customHeight="1">
      <c r="A24132" s="79">
        <f t="shared" si="3"/>
        <v>66134</v>
      </c>
      <c r="H24132" s="77"/>
      <c r="I24132" s="77"/>
      <c r="J24132" s="77"/>
      <c r="K24132" s="77"/>
      <c r="L24132" s="77"/>
      <c r="M24132" s="77"/>
    </row>
    <row r="24133" ht="15.75" customHeight="1">
      <c r="A24133" s="79">
        <f t="shared" si="3"/>
        <v>66135</v>
      </c>
      <c r="H24133" s="77"/>
      <c r="I24133" s="77"/>
      <c r="J24133" s="77"/>
      <c r="K24133" s="77"/>
      <c r="L24133" s="77"/>
      <c r="M24133" s="77"/>
    </row>
    <row r="24134" ht="15.75" customHeight="1">
      <c r="A24134" s="79">
        <f t="shared" si="3"/>
        <v>66136</v>
      </c>
      <c r="H24134" s="77"/>
      <c r="I24134" s="77"/>
      <c r="J24134" s="77"/>
      <c r="K24134" s="77"/>
      <c r="L24134" s="77"/>
      <c r="M24134" s="77"/>
    </row>
    <row r="24135" ht="15.75" customHeight="1">
      <c r="A24135" s="79">
        <f t="shared" si="3"/>
        <v>66137</v>
      </c>
      <c r="H24135" s="77"/>
      <c r="I24135" s="77"/>
      <c r="J24135" s="77"/>
      <c r="K24135" s="77"/>
      <c r="L24135" s="77"/>
      <c r="M24135" s="77"/>
    </row>
    <row r="24136" ht="15.75" customHeight="1">
      <c r="A24136" s="79">
        <f t="shared" si="3"/>
        <v>66138</v>
      </c>
      <c r="H24136" s="77"/>
      <c r="I24136" s="77"/>
      <c r="J24136" s="77"/>
      <c r="K24136" s="77"/>
      <c r="L24136" s="77"/>
      <c r="M24136" s="77"/>
    </row>
    <row r="24137" ht="15.75" customHeight="1">
      <c r="A24137" s="79">
        <f t="shared" si="3"/>
        <v>66139</v>
      </c>
      <c r="H24137" s="77"/>
      <c r="I24137" s="77"/>
      <c r="J24137" s="77"/>
      <c r="K24137" s="77"/>
      <c r="L24137" s="77"/>
      <c r="M24137" s="77"/>
    </row>
    <row r="24138" ht="15.75" customHeight="1">
      <c r="A24138" s="79">
        <f t="shared" si="3"/>
        <v>66140</v>
      </c>
      <c r="H24138" s="77"/>
      <c r="I24138" s="77"/>
      <c r="J24138" s="77"/>
      <c r="K24138" s="77"/>
      <c r="L24138" s="77"/>
      <c r="M24138" s="77"/>
    </row>
    <row r="24139" ht="15.75" customHeight="1">
      <c r="A24139" s="79">
        <f t="shared" si="3"/>
        <v>66141</v>
      </c>
      <c r="H24139" s="77"/>
      <c r="I24139" s="77"/>
      <c r="J24139" s="77"/>
      <c r="K24139" s="77"/>
      <c r="L24139" s="77"/>
      <c r="M24139" s="77"/>
    </row>
    <row r="24140" ht="15.75" customHeight="1">
      <c r="A24140" s="79">
        <f t="shared" si="3"/>
        <v>66142</v>
      </c>
      <c r="H24140" s="77"/>
      <c r="I24140" s="77"/>
      <c r="J24140" s="77"/>
      <c r="K24140" s="77"/>
      <c r="L24140" s="77"/>
      <c r="M24140" s="77"/>
    </row>
    <row r="24141" ht="15.75" customHeight="1">
      <c r="A24141" s="79">
        <f t="shared" si="3"/>
        <v>66143</v>
      </c>
      <c r="H24141" s="77"/>
      <c r="I24141" s="77"/>
      <c r="J24141" s="77"/>
      <c r="K24141" s="77"/>
      <c r="L24141" s="77"/>
      <c r="M24141" s="77"/>
    </row>
    <row r="24142" ht="15.75" customHeight="1">
      <c r="A24142" s="79">
        <f t="shared" si="3"/>
        <v>66144</v>
      </c>
      <c r="H24142" s="77"/>
      <c r="I24142" s="77"/>
      <c r="J24142" s="77"/>
      <c r="K24142" s="77"/>
      <c r="L24142" s="77"/>
      <c r="M24142" s="77"/>
    </row>
    <row r="24143" ht="15.75" customHeight="1">
      <c r="A24143" s="79">
        <f t="shared" si="3"/>
        <v>66145</v>
      </c>
      <c r="H24143" s="77"/>
      <c r="I24143" s="77"/>
      <c r="J24143" s="77"/>
      <c r="K24143" s="77"/>
      <c r="L24143" s="77"/>
      <c r="M24143" s="77"/>
    </row>
    <row r="24144" ht="15.75" customHeight="1">
      <c r="A24144" s="79">
        <f t="shared" si="3"/>
        <v>66146</v>
      </c>
      <c r="H24144" s="77"/>
      <c r="I24144" s="77"/>
      <c r="J24144" s="77"/>
      <c r="K24144" s="77"/>
      <c r="L24144" s="77"/>
      <c r="M24144" s="77"/>
    </row>
    <row r="24145" ht="15.75" customHeight="1">
      <c r="A24145" s="79">
        <f t="shared" si="3"/>
        <v>66147</v>
      </c>
      <c r="H24145" s="77"/>
      <c r="I24145" s="77"/>
      <c r="J24145" s="77"/>
      <c r="K24145" s="77"/>
      <c r="L24145" s="77"/>
      <c r="M24145" s="77"/>
    </row>
    <row r="24146" ht="15.75" customHeight="1">
      <c r="A24146" s="79">
        <f t="shared" si="3"/>
        <v>66148</v>
      </c>
      <c r="H24146" s="77"/>
      <c r="I24146" s="77"/>
      <c r="J24146" s="77"/>
      <c r="K24146" s="77"/>
      <c r="L24146" s="77"/>
      <c r="M24146" s="77"/>
    </row>
    <row r="24147" ht="15.75" customHeight="1">
      <c r="A24147" s="79">
        <f t="shared" si="3"/>
        <v>66149</v>
      </c>
      <c r="H24147" s="77"/>
      <c r="I24147" s="77"/>
      <c r="J24147" s="77"/>
      <c r="K24147" s="77"/>
      <c r="L24147" s="77"/>
      <c r="M24147" s="77"/>
    </row>
    <row r="24148" ht="15.75" customHeight="1">
      <c r="A24148" s="79">
        <f t="shared" si="3"/>
        <v>66150</v>
      </c>
      <c r="H24148" s="77"/>
      <c r="I24148" s="77"/>
      <c r="J24148" s="77"/>
      <c r="K24148" s="77"/>
      <c r="L24148" s="77"/>
      <c r="M24148" s="77"/>
    </row>
    <row r="24149" ht="15.75" customHeight="1">
      <c r="A24149" s="79">
        <f t="shared" si="3"/>
        <v>66151</v>
      </c>
      <c r="H24149" s="77"/>
      <c r="I24149" s="77"/>
      <c r="J24149" s="77"/>
      <c r="K24149" s="77"/>
      <c r="L24149" s="77"/>
      <c r="M24149" s="77"/>
    </row>
    <row r="24150" ht="15.75" customHeight="1">
      <c r="A24150" s="79">
        <f t="shared" si="3"/>
        <v>66152</v>
      </c>
      <c r="H24150" s="77"/>
      <c r="I24150" s="77"/>
      <c r="J24150" s="77"/>
      <c r="K24150" s="77"/>
      <c r="L24150" s="77"/>
      <c r="M24150" s="77"/>
    </row>
    <row r="24151" ht="15.75" customHeight="1">
      <c r="A24151" s="79">
        <f t="shared" si="3"/>
        <v>66153</v>
      </c>
      <c r="H24151" s="77"/>
      <c r="I24151" s="77"/>
      <c r="J24151" s="77"/>
      <c r="K24151" s="77"/>
      <c r="L24151" s="77"/>
      <c r="M24151" s="77"/>
    </row>
    <row r="24152" ht="15.75" customHeight="1">
      <c r="A24152" s="79">
        <f t="shared" si="3"/>
        <v>66154</v>
      </c>
      <c r="H24152" s="77"/>
      <c r="I24152" s="77"/>
      <c r="J24152" s="77"/>
      <c r="K24152" s="77"/>
      <c r="L24152" s="77"/>
      <c r="M24152" s="77"/>
    </row>
    <row r="24153" ht="15.75" customHeight="1">
      <c r="A24153" s="79">
        <f t="shared" si="3"/>
        <v>66155</v>
      </c>
      <c r="H24153" s="77"/>
      <c r="I24153" s="77"/>
      <c r="J24153" s="77"/>
      <c r="K24153" s="77"/>
      <c r="L24153" s="77"/>
      <c r="M24153" s="77"/>
    </row>
    <row r="24154" ht="15.75" customHeight="1">
      <c r="A24154" s="79">
        <f t="shared" si="3"/>
        <v>66156</v>
      </c>
      <c r="H24154" s="77"/>
      <c r="I24154" s="77"/>
      <c r="J24154" s="77"/>
      <c r="K24154" s="77"/>
      <c r="L24154" s="77"/>
      <c r="M24154" s="77"/>
    </row>
    <row r="24155" ht="15.75" customHeight="1">
      <c r="A24155" s="79">
        <f t="shared" si="3"/>
        <v>66157</v>
      </c>
      <c r="H24155" s="77"/>
      <c r="I24155" s="77"/>
      <c r="J24155" s="77"/>
      <c r="K24155" s="77"/>
      <c r="L24155" s="77"/>
      <c r="M24155" s="77"/>
    </row>
    <row r="24156" ht="15.75" customHeight="1">
      <c r="A24156" s="79">
        <f t="shared" si="3"/>
        <v>66158</v>
      </c>
      <c r="H24156" s="77"/>
      <c r="I24156" s="77"/>
      <c r="J24156" s="77"/>
      <c r="K24156" s="77"/>
      <c r="L24156" s="77"/>
      <c r="M24156" s="77"/>
    </row>
    <row r="24157" ht="15.75" customHeight="1">
      <c r="A24157" s="79">
        <f t="shared" si="3"/>
        <v>66159</v>
      </c>
      <c r="H24157" s="77"/>
      <c r="I24157" s="77"/>
      <c r="J24157" s="77"/>
      <c r="K24157" s="77"/>
      <c r="L24157" s="77"/>
      <c r="M24157" s="77"/>
    </row>
    <row r="24158" ht="15.75" customHeight="1">
      <c r="A24158" s="79">
        <f t="shared" si="3"/>
        <v>66160</v>
      </c>
      <c r="H24158" s="77"/>
      <c r="I24158" s="77"/>
      <c r="J24158" s="77"/>
      <c r="K24158" s="77"/>
      <c r="L24158" s="77"/>
      <c r="M24158" s="77"/>
    </row>
    <row r="24159" ht="15.75" customHeight="1">
      <c r="A24159" s="79">
        <f t="shared" si="3"/>
        <v>66161</v>
      </c>
      <c r="H24159" s="77"/>
      <c r="I24159" s="77"/>
      <c r="J24159" s="77"/>
      <c r="K24159" s="77"/>
      <c r="L24159" s="77"/>
      <c r="M24159" s="77"/>
    </row>
    <row r="24160" ht="15.75" customHeight="1">
      <c r="A24160" s="79">
        <f t="shared" si="3"/>
        <v>66162</v>
      </c>
      <c r="H24160" s="77"/>
      <c r="I24160" s="77"/>
      <c r="J24160" s="77"/>
      <c r="K24160" s="77"/>
      <c r="L24160" s="77"/>
      <c r="M24160" s="77"/>
    </row>
    <row r="24161" ht="15.75" customHeight="1">
      <c r="A24161" s="79">
        <f t="shared" si="3"/>
        <v>66163</v>
      </c>
      <c r="H24161" s="77"/>
      <c r="I24161" s="77"/>
      <c r="J24161" s="77"/>
      <c r="K24161" s="77"/>
      <c r="L24161" s="77"/>
      <c r="M24161" s="77"/>
    </row>
    <row r="24162" ht="15.75" customHeight="1">
      <c r="A24162" s="79">
        <f t="shared" si="3"/>
        <v>66164</v>
      </c>
      <c r="H24162" s="77"/>
      <c r="I24162" s="77"/>
      <c r="J24162" s="77"/>
      <c r="K24162" s="77"/>
      <c r="L24162" s="77"/>
      <c r="M24162" s="77"/>
    </row>
    <row r="24163" ht="15.75" customHeight="1">
      <c r="A24163" s="79">
        <f t="shared" si="3"/>
        <v>66165</v>
      </c>
      <c r="H24163" s="77"/>
      <c r="I24163" s="77"/>
      <c r="J24163" s="77"/>
      <c r="K24163" s="77"/>
      <c r="L24163" s="77"/>
      <c r="M24163" s="77"/>
    </row>
    <row r="24164" ht="15.75" customHeight="1">
      <c r="A24164" s="79">
        <f t="shared" si="3"/>
        <v>66166</v>
      </c>
      <c r="H24164" s="77"/>
      <c r="I24164" s="77"/>
      <c r="J24164" s="77"/>
      <c r="K24164" s="77"/>
      <c r="L24164" s="77"/>
      <c r="M24164" s="77"/>
    </row>
    <row r="24165" ht="15.75" customHeight="1">
      <c r="A24165" s="79">
        <f t="shared" si="3"/>
        <v>66167</v>
      </c>
      <c r="H24165" s="77"/>
      <c r="I24165" s="77"/>
      <c r="J24165" s="77"/>
      <c r="K24165" s="77"/>
      <c r="L24165" s="77"/>
      <c r="M24165" s="77"/>
    </row>
    <row r="24166" ht="15.75" customHeight="1">
      <c r="A24166" s="79">
        <f t="shared" si="3"/>
        <v>66168</v>
      </c>
      <c r="H24166" s="77"/>
      <c r="I24166" s="77"/>
      <c r="J24166" s="77"/>
      <c r="K24166" s="77"/>
      <c r="L24166" s="77"/>
      <c r="M24166" s="77"/>
    </row>
    <row r="24167" ht="15.75" customHeight="1">
      <c r="A24167" s="79">
        <f t="shared" si="3"/>
        <v>66169</v>
      </c>
      <c r="H24167" s="77"/>
      <c r="I24167" s="77"/>
      <c r="J24167" s="77"/>
      <c r="K24167" s="77"/>
      <c r="L24167" s="77"/>
      <c r="M24167" s="77"/>
    </row>
    <row r="24168" ht="15.75" customHeight="1">
      <c r="A24168" s="79">
        <f t="shared" si="3"/>
        <v>66170</v>
      </c>
      <c r="H24168" s="77"/>
      <c r="I24168" s="77"/>
      <c r="J24168" s="77"/>
      <c r="K24168" s="77"/>
      <c r="L24168" s="77"/>
      <c r="M24168" s="77"/>
    </row>
    <row r="24169" ht="15.75" customHeight="1">
      <c r="A24169" s="79">
        <f t="shared" si="3"/>
        <v>66171</v>
      </c>
      <c r="H24169" s="77"/>
      <c r="I24169" s="77"/>
      <c r="J24169" s="77"/>
      <c r="K24169" s="77"/>
      <c r="L24169" s="77"/>
      <c r="M24169" s="77"/>
    </row>
    <row r="24170" ht="15.75" customHeight="1">
      <c r="A24170" s="79">
        <f t="shared" si="3"/>
        <v>66172</v>
      </c>
      <c r="H24170" s="77"/>
      <c r="I24170" s="77"/>
      <c r="J24170" s="77"/>
      <c r="K24170" s="77"/>
      <c r="L24170" s="77"/>
      <c r="M24170" s="77"/>
    </row>
    <row r="24171" ht="15.75" customHeight="1">
      <c r="A24171" s="79">
        <f t="shared" si="3"/>
        <v>66173</v>
      </c>
      <c r="H24171" s="77"/>
      <c r="I24171" s="77"/>
      <c r="J24171" s="77"/>
      <c r="K24171" s="77"/>
      <c r="L24171" s="77"/>
      <c r="M24171" s="77"/>
    </row>
    <row r="24172" ht="15.75" customHeight="1">
      <c r="A24172" s="79">
        <f t="shared" si="3"/>
        <v>66174</v>
      </c>
      <c r="H24172" s="77"/>
      <c r="I24172" s="77"/>
      <c r="J24172" s="77"/>
      <c r="K24172" s="77"/>
      <c r="L24172" s="77"/>
      <c r="M24172" s="77"/>
    </row>
    <row r="24173" ht="15.75" customHeight="1">
      <c r="A24173" s="79">
        <f t="shared" si="3"/>
        <v>66175</v>
      </c>
      <c r="H24173" s="77"/>
      <c r="I24173" s="77"/>
      <c r="J24173" s="77"/>
      <c r="K24173" s="77"/>
      <c r="L24173" s="77"/>
      <c r="M24173" s="77"/>
    </row>
    <row r="24174" ht="15.75" customHeight="1">
      <c r="A24174" s="79">
        <f t="shared" si="3"/>
        <v>66176</v>
      </c>
      <c r="H24174" s="77"/>
      <c r="I24174" s="77"/>
      <c r="J24174" s="77"/>
      <c r="K24174" s="77"/>
      <c r="L24174" s="77"/>
      <c r="M24174" s="77"/>
    </row>
    <row r="24175" ht="15.75" customHeight="1">
      <c r="A24175" s="79">
        <f t="shared" si="3"/>
        <v>66177</v>
      </c>
      <c r="H24175" s="77"/>
      <c r="I24175" s="77"/>
      <c r="J24175" s="77"/>
      <c r="K24175" s="77"/>
      <c r="L24175" s="77"/>
      <c r="M24175" s="77"/>
    </row>
    <row r="24176" ht="15.75" customHeight="1">
      <c r="A24176" s="79">
        <f t="shared" si="3"/>
        <v>66178</v>
      </c>
      <c r="H24176" s="77"/>
      <c r="I24176" s="77"/>
      <c r="J24176" s="77"/>
      <c r="K24176" s="77"/>
      <c r="L24176" s="77"/>
      <c r="M24176" s="77"/>
    </row>
    <row r="24177" ht="15.75" customHeight="1">
      <c r="A24177" s="79">
        <f t="shared" si="3"/>
        <v>66179</v>
      </c>
      <c r="H24177" s="77"/>
      <c r="I24177" s="77"/>
      <c r="J24177" s="77"/>
      <c r="K24177" s="77"/>
      <c r="L24177" s="77"/>
      <c r="M24177" s="77"/>
    </row>
    <row r="24178" ht="15.75" customHeight="1">
      <c r="A24178" s="79">
        <f t="shared" si="3"/>
        <v>66180</v>
      </c>
      <c r="H24178" s="77"/>
      <c r="I24178" s="77"/>
      <c r="J24178" s="77"/>
      <c r="K24178" s="77"/>
      <c r="L24178" s="77"/>
      <c r="M24178" s="77"/>
    </row>
    <row r="24179" ht="15.75" customHeight="1">
      <c r="A24179" s="79">
        <f t="shared" si="3"/>
        <v>66181</v>
      </c>
      <c r="H24179" s="77"/>
      <c r="I24179" s="77"/>
      <c r="J24179" s="77"/>
      <c r="K24179" s="77"/>
      <c r="L24179" s="77"/>
      <c r="M24179" s="77"/>
    </row>
    <row r="24180" ht="15.75" customHeight="1">
      <c r="A24180" s="79">
        <f t="shared" si="3"/>
        <v>66182</v>
      </c>
      <c r="H24180" s="77"/>
      <c r="I24180" s="77"/>
      <c r="J24180" s="77"/>
      <c r="K24180" s="77"/>
      <c r="L24180" s="77"/>
      <c r="M24180" s="77"/>
    </row>
    <row r="24181" ht="15.75" customHeight="1">
      <c r="A24181" s="79">
        <f t="shared" si="3"/>
        <v>66183</v>
      </c>
      <c r="H24181" s="77"/>
      <c r="I24181" s="77"/>
      <c r="J24181" s="77"/>
      <c r="K24181" s="77"/>
      <c r="L24181" s="77"/>
      <c r="M24181" s="77"/>
    </row>
    <row r="24182" ht="15.75" customHeight="1">
      <c r="A24182" s="79">
        <f t="shared" si="3"/>
        <v>66184</v>
      </c>
      <c r="H24182" s="77"/>
      <c r="I24182" s="77"/>
      <c r="J24182" s="77"/>
      <c r="K24182" s="77"/>
      <c r="L24182" s="77"/>
      <c r="M24182" s="77"/>
    </row>
    <row r="24183" ht="15.75" customHeight="1">
      <c r="A24183" s="79">
        <f t="shared" si="3"/>
        <v>66185</v>
      </c>
      <c r="H24183" s="77"/>
      <c r="I24183" s="77"/>
      <c r="J24183" s="77"/>
      <c r="K24183" s="77"/>
      <c r="L24183" s="77"/>
      <c r="M24183" s="77"/>
    </row>
    <row r="24184" ht="15.75" customHeight="1">
      <c r="A24184" s="79">
        <f t="shared" si="3"/>
        <v>66186</v>
      </c>
      <c r="H24184" s="77"/>
      <c r="I24184" s="77"/>
      <c r="J24184" s="77"/>
      <c r="K24184" s="77"/>
      <c r="L24184" s="77"/>
      <c r="M24184" s="77"/>
    </row>
    <row r="24185" ht="15.75" customHeight="1">
      <c r="A24185" s="79">
        <f t="shared" si="3"/>
        <v>66187</v>
      </c>
      <c r="H24185" s="77"/>
      <c r="I24185" s="77"/>
      <c r="J24185" s="77"/>
      <c r="K24185" s="77"/>
      <c r="L24185" s="77"/>
      <c r="M24185" s="77"/>
    </row>
    <row r="24186" ht="15.75" customHeight="1">
      <c r="A24186" s="79">
        <f t="shared" si="3"/>
        <v>66188</v>
      </c>
      <c r="H24186" s="77"/>
      <c r="I24186" s="77"/>
      <c r="J24186" s="77"/>
      <c r="K24186" s="77"/>
      <c r="L24186" s="77"/>
      <c r="M24186" s="77"/>
    </row>
    <row r="24187" ht="15.75" customHeight="1">
      <c r="A24187" s="79">
        <f t="shared" si="3"/>
        <v>66189</v>
      </c>
      <c r="H24187" s="77"/>
      <c r="I24187" s="77"/>
      <c r="J24187" s="77"/>
      <c r="K24187" s="77"/>
      <c r="L24187" s="77"/>
      <c r="M24187" s="77"/>
    </row>
    <row r="24188" ht="15.75" customHeight="1">
      <c r="A24188" s="79">
        <f t="shared" si="3"/>
        <v>66190</v>
      </c>
      <c r="H24188" s="77"/>
      <c r="I24188" s="77"/>
      <c r="J24188" s="77"/>
      <c r="K24188" s="77"/>
      <c r="L24188" s="77"/>
      <c r="M24188" s="77"/>
    </row>
    <row r="24189" ht="15.75" customHeight="1">
      <c r="A24189" s="79">
        <f t="shared" si="3"/>
        <v>66191</v>
      </c>
      <c r="H24189" s="77"/>
      <c r="I24189" s="77"/>
      <c r="J24189" s="77"/>
      <c r="K24189" s="77"/>
      <c r="L24189" s="77"/>
      <c r="M24189" s="77"/>
    </row>
    <row r="24190" ht="15.75" customHeight="1">
      <c r="A24190" s="79">
        <f t="shared" si="3"/>
        <v>66192</v>
      </c>
      <c r="H24190" s="77"/>
      <c r="I24190" s="77"/>
      <c r="J24190" s="77"/>
      <c r="K24190" s="77"/>
      <c r="L24190" s="77"/>
      <c r="M24190" s="77"/>
    </row>
    <row r="24191" ht="15.75" customHeight="1">
      <c r="A24191" s="79">
        <f t="shared" si="3"/>
        <v>66193</v>
      </c>
      <c r="H24191" s="77"/>
      <c r="I24191" s="77"/>
      <c r="J24191" s="77"/>
      <c r="K24191" s="77"/>
      <c r="L24191" s="77"/>
      <c r="M24191" s="77"/>
    </row>
    <row r="24192" ht="15.75" customHeight="1">
      <c r="A24192" s="79">
        <f t="shared" si="3"/>
        <v>66194</v>
      </c>
      <c r="H24192" s="77"/>
      <c r="I24192" s="77"/>
      <c r="J24192" s="77"/>
      <c r="K24192" s="77"/>
      <c r="L24192" s="77"/>
      <c r="M24192" s="77"/>
    </row>
    <row r="24193" ht="15.75" customHeight="1">
      <c r="A24193" s="79">
        <f t="shared" si="3"/>
        <v>66195</v>
      </c>
      <c r="H24193" s="77"/>
      <c r="I24193" s="77"/>
      <c r="J24193" s="77"/>
      <c r="K24193" s="77"/>
      <c r="L24193" s="77"/>
      <c r="M24193" s="77"/>
    </row>
    <row r="24194" ht="15.75" customHeight="1">
      <c r="A24194" s="79">
        <f t="shared" si="3"/>
        <v>66196</v>
      </c>
      <c r="H24194" s="77"/>
      <c r="I24194" s="77"/>
      <c r="J24194" s="77"/>
      <c r="K24194" s="77"/>
      <c r="L24194" s="77"/>
      <c r="M24194" s="77"/>
    </row>
    <row r="24195" ht="15.75" customHeight="1">
      <c r="A24195" s="79">
        <f t="shared" si="3"/>
        <v>66197</v>
      </c>
      <c r="H24195" s="77"/>
      <c r="I24195" s="77"/>
      <c r="J24195" s="77"/>
      <c r="K24195" s="77"/>
      <c r="L24195" s="77"/>
      <c r="M24195" s="77"/>
    </row>
    <row r="24196" ht="15.75" customHeight="1">
      <c r="A24196" s="79">
        <f t="shared" si="3"/>
        <v>66198</v>
      </c>
      <c r="H24196" s="77"/>
      <c r="I24196" s="77"/>
      <c r="J24196" s="77"/>
      <c r="K24196" s="77"/>
      <c r="L24196" s="77"/>
      <c r="M24196" s="77"/>
    </row>
    <row r="24197" ht="15.75" customHeight="1">
      <c r="A24197" s="79">
        <f t="shared" si="3"/>
        <v>66199</v>
      </c>
      <c r="H24197" s="77"/>
      <c r="I24197" s="77"/>
      <c r="J24197" s="77"/>
      <c r="K24197" s="77"/>
      <c r="L24197" s="77"/>
      <c r="M24197" s="77"/>
    </row>
    <row r="24198" ht="15.75" customHeight="1">
      <c r="A24198" s="79">
        <f t="shared" si="3"/>
        <v>66200</v>
      </c>
      <c r="H24198" s="77"/>
      <c r="I24198" s="77"/>
      <c r="J24198" s="77"/>
      <c r="K24198" s="77"/>
      <c r="L24198" s="77"/>
      <c r="M24198" s="77"/>
    </row>
    <row r="24199" ht="15.75" customHeight="1">
      <c r="A24199" s="79">
        <f t="shared" si="3"/>
        <v>66201</v>
      </c>
      <c r="H24199" s="77"/>
      <c r="I24199" s="77"/>
      <c r="J24199" s="77"/>
      <c r="K24199" s="77"/>
      <c r="L24199" s="77"/>
      <c r="M24199" s="77"/>
    </row>
    <row r="24200" ht="15.75" customHeight="1">
      <c r="A24200" s="79">
        <f t="shared" si="3"/>
        <v>66202</v>
      </c>
      <c r="H24200" s="77"/>
      <c r="I24200" s="77"/>
      <c r="J24200" s="77"/>
      <c r="K24200" s="77"/>
      <c r="L24200" s="77"/>
      <c r="M24200" s="77"/>
    </row>
    <row r="24201" ht="15.75" customHeight="1">
      <c r="A24201" s="79">
        <f t="shared" si="3"/>
        <v>66203</v>
      </c>
      <c r="H24201" s="77"/>
      <c r="I24201" s="77"/>
      <c r="J24201" s="77"/>
      <c r="K24201" s="77"/>
      <c r="L24201" s="77"/>
      <c r="M24201" s="77"/>
    </row>
    <row r="24202" ht="15.75" customHeight="1">
      <c r="A24202" s="79">
        <f t="shared" si="3"/>
        <v>66204</v>
      </c>
      <c r="H24202" s="77"/>
      <c r="I24202" s="77"/>
      <c r="J24202" s="77"/>
      <c r="K24202" s="77"/>
      <c r="L24202" s="77"/>
      <c r="M24202" s="77"/>
    </row>
    <row r="24203" ht="15.75" customHeight="1">
      <c r="A24203" s="79">
        <f t="shared" si="3"/>
        <v>66205</v>
      </c>
      <c r="H24203" s="77"/>
      <c r="I24203" s="77"/>
      <c r="J24203" s="77"/>
      <c r="K24203" s="77"/>
      <c r="L24203" s="77"/>
      <c r="M24203" s="77"/>
    </row>
    <row r="24204" ht="15.75" customHeight="1">
      <c r="A24204" s="79">
        <f t="shared" si="3"/>
        <v>66206</v>
      </c>
      <c r="H24204" s="77"/>
      <c r="I24204" s="77"/>
      <c r="J24204" s="77"/>
      <c r="K24204" s="77"/>
      <c r="L24204" s="77"/>
      <c r="M24204" s="77"/>
    </row>
    <row r="24205" ht="15.75" customHeight="1">
      <c r="A24205" s="79">
        <f t="shared" si="3"/>
        <v>66207</v>
      </c>
      <c r="H24205" s="77"/>
      <c r="I24205" s="77"/>
      <c r="J24205" s="77"/>
      <c r="K24205" s="77"/>
      <c r="L24205" s="77"/>
      <c r="M24205" s="77"/>
    </row>
    <row r="24206" ht="15.75" customHeight="1">
      <c r="A24206" s="79">
        <f t="shared" si="3"/>
        <v>66208</v>
      </c>
      <c r="H24206" s="77"/>
      <c r="I24206" s="77"/>
      <c r="J24206" s="77"/>
      <c r="K24206" s="77"/>
      <c r="L24206" s="77"/>
      <c r="M24206" s="77"/>
    </row>
    <row r="24207" ht="15.75" customHeight="1">
      <c r="A24207" s="79">
        <f t="shared" si="3"/>
        <v>66209</v>
      </c>
      <c r="H24207" s="77"/>
      <c r="I24207" s="77"/>
      <c r="J24207" s="77"/>
      <c r="K24207" s="77"/>
      <c r="L24207" s="77"/>
      <c r="M24207" s="77"/>
    </row>
    <row r="24208" ht="15.75" customHeight="1">
      <c r="A24208" s="79">
        <f t="shared" si="3"/>
        <v>66210</v>
      </c>
      <c r="H24208" s="77"/>
      <c r="I24208" s="77"/>
      <c r="J24208" s="77"/>
      <c r="K24208" s="77"/>
      <c r="L24208" s="77"/>
      <c r="M24208" s="77"/>
    </row>
    <row r="24209" ht="15.75" customHeight="1">
      <c r="A24209" s="79">
        <f t="shared" si="3"/>
        <v>66211</v>
      </c>
      <c r="H24209" s="77"/>
      <c r="I24209" s="77"/>
      <c r="J24209" s="77"/>
      <c r="K24209" s="77"/>
      <c r="L24209" s="77"/>
      <c r="M24209" s="77"/>
    </row>
    <row r="24210" ht="15.75" customHeight="1">
      <c r="A24210" s="79">
        <f t="shared" si="3"/>
        <v>66212</v>
      </c>
      <c r="H24210" s="77"/>
      <c r="I24210" s="77"/>
      <c r="J24210" s="77"/>
      <c r="K24210" s="77"/>
      <c r="L24210" s="77"/>
      <c r="M24210" s="77"/>
    </row>
    <row r="24211" ht="15.75" customHeight="1">
      <c r="A24211" s="79">
        <f t="shared" si="3"/>
        <v>66213</v>
      </c>
      <c r="H24211" s="77"/>
      <c r="I24211" s="77"/>
      <c r="J24211" s="77"/>
      <c r="K24211" s="77"/>
      <c r="L24211" s="77"/>
      <c r="M24211" s="77"/>
    </row>
    <row r="24212" ht="15.75" customHeight="1">
      <c r="A24212" s="79">
        <f t="shared" si="3"/>
        <v>66214</v>
      </c>
      <c r="H24212" s="77"/>
      <c r="I24212" s="77"/>
      <c r="J24212" s="77"/>
      <c r="K24212" s="77"/>
      <c r="L24212" s="77"/>
      <c r="M24212" s="77"/>
    </row>
    <row r="24213" ht="15.75" customHeight="1">
      <c r="A24213" s="79">
        <f t="shared" si="3"/>
        <v>66215</v>
      </c>
      <c r="H24213" s="77"/>
      <c r="I24213" s="77"/>
      <c r="J24213" s="77"/>
      <c r="K24213" s="77"/>
      <c r="L24213" s="77"/>
      <c r="M24213" s="77"/>
    </row>
    <row r="24214" ht="15.75" customHeight="1">
      <c r="A24214" s="79">
        <f t="shared" si="3"/>
        <v>66216</v>
      </c>
      <c r="H24214" s="77"/>
      <c r="I24214" s="77"/>
      <c r="J24214" s="77"/>
      <c r="K24214" s="77"/>
      <c r="L24214" s="77"/>
      <c r="M24214" s="77"/>
    </row>
    <row r="24215" ht="15.75" customHeight="1">
      <c r="A24215" s="79">
        <f t="shared" si="3"/>
        <v>66217</v>
      </c>
      <c r="H24215" s="77"/>
      <c r="I24215" s="77"/>
      <c r="J24215" s="77"/>
      <c r="K24215" s="77"/>
      <c r="L24215" s="77"/>
      <c r="M24215" s="77"/>
    </row>
    <row r="24216" ht="15.75" customHeight="1">
      <c r="A24216" s="79">
        <f t="shared" si="3"/>
        <v>66218</v>
      </c>
      <c r="H24216" s="77"/>
      <c r="I24216" s="77"/>
      <c r="J24216" s="77"/>
      <c r="K24216" s="77"/>
      <c r="L24216" s="77"/>
      <c r="M24216" s="77"/>
    </row>
    <row r="24217" ht="15.75" customHeight="1">
      <c r="A24217" s="79">
        <f t="shared" si="3"/>
        <v>66219</v>
      </c>
      <c r="H24217" s="77"/>
      <c r="I24217" s="77"/>
      <c r="J24217" s="77"/>
      <c r="K24217" s="77"/>
      <c r="L24217" s="77"/>
      <c r="M24217" s="77"/>
    </row>
    <row r="24218" ht="15.75" customHeight="1">
      <c r="A24218" s="79">
        <f t="shared" si="3"/>
        <v>66220</v>
      </c>
      <c r="H24218" s="77"/>
      <c r="I24218" s="77"/>
      <c r="J24218" s="77"/>
      <c r="K24218" s="77"/>
      <c r="L24218" s="77"/>
      <c r="M24218" s="77"/>
    </row>
    <row r="24219" ht="15.75" customHeight="1">
      <c r="A24219" s="79">
        <f t="shared" si="3"/>
        <v>66221</v>
      </c>
      <c r="H24219" s="77"/>
      <c r="I24219" s="77"/>
      <c r="J24219" s="77"/>
      <c r="K24219" s="77"/>
      <c r="L24219" s="77"/>
      <c r="M24219" s="77"/>
    </row>
    <row r="24220" ht="15.75" customHeight="1">
      <c r="A24220" s="79">
        <f t="shared" si="3"/>
        <v>66222</v>
      </c>
      <c r="H24220" s="77"/>
      <c r="I24220" s="77"/>
      <c r="J24220" s="77"/>
      <c r="K24220" s="77"/>
      <c r="L24220" s="77"/>
      <c r="M24220" s="77"/>
    </row>
    <row r="24221" ht="15.75" customHeight="1">
      <c r="A24221" s="79">
        <f t="shared" si="3"/>
        <v>66223</v>
      </c>
      <c r="H24221" s="77"/>
      <c r="I24221" s="77"/>
      <c r="J24221" s="77"/>
      <c r="K24221" s="77"/>
      <c r="L24221" s="77"/>
      <c r="M24221" s="77"/>
    </row>
    <row r="24222" ht="15.75" customHeight="1">
      <c r="A24222" s="79">
        <f t="shared" si="3"/>
        <v>66224</v>
      </c>
      <c r="H24222" s="77"/>
      <c r="I24222" s="77"/>
      <c r="J24222" s="77"/>
      <c r="K24222" s="77"/>
      <c r="L24222" s="77"/>
      <c r="M24222" s="77"/>
    </row>
    <row r="24223" ht="15.75" customHeight="1">
      <c r="A24223" s="79">
        <f t="shared" si="3"/>
        <v>66225</v>
      </c>
      <c r="H24223" s="77"/>
      <c r="I24223" s="77"/>
      <c r="J24223" s="77"/>
      <c r="K24223" s="77"/>
      <c r="L24223" s="77"/>
      <c r="M24223" s="77"/>
    </row>
    <row r="24224" ht="15.75" customHeight="1">
      <c r="A24224" s="79">
        <f t="shared" si="3"/>
        <v>66226</v>
      </c>
      <c r="H24224" s="77"/>
      <c r="I24224" s="77"/>
      <c r="J24224" s="77"/>
      <c r="K24224" s="77"/>
      <c r="L24224" s="77"/>
      <c r="M24224" s="77"/>
    </row>
    <row r="24225" ht="15.75" customHeight="1">
      <c r="A24225" s="79">
        <f t="shared" si="3"/>
        <v>66227</v>
      </c>
      <c r="H24225" s="77"/>
      <c r="I24225" s="77"/>
      <c r="J24225" s="77"/>
      <c r="K24225" s="77"/>
      <c r="L24225" s="77"/>
      <c r="M24225" s="77"/>
    </row>
    <row r="24226" ht="15.75" customHeight="1">
      <c r="A24226" s="79">
        <f t="shared" si="3"/>
        <v>66228</v>
      </c>
      <c r="H24226" s="77"/>
      <c r="I24226" s="77"/>
      <c r="J24226" s="77"/>
      <c r="K24226" s="77"/>
      <c r="L24226" s="77"/>
      <c r="M24226" s="77"/>
    </row>
    <row r="24227" ht="15.75" customHeight="1">
      <c r="A24227" s="79">
        <f t="shared" si="3"/>
        <v>66229</v>
      </c>
      <c r="H24227" s="77"/>
      <c r="I24227" s="77"/>
      <c r="J24227" s="77"/>
      <c r="K24227" s="77"/>
      <c r="L24227" s="77"/>
      <c r="M24227" s="77"/>
    </row>
    <row r="24228" ht="15.75" customHeight="1">
      <c r="A24228" s="79">
        <f t="shared" si="3"/>
        <v>66230</v>
      </c>
      <c r="H24228" s="77"/>
      <c r="I24228" s="77"/>
      <c r="J24228" s="77"/>
      <c r="K24228" s="77"/>
      <c r="L24228" s="77"/>
      <c r="M24228" s="77"/>
    </row>
    <row r="24229" ht="15.75" customHeight="1">
      <c r="A24229" s="79">
        <f t="shared" si="3"/>
        <v>66231</v>
      </c>
      <c r="H24229" s="77"/>
      <c r="I24229" s="77"/>
      <c r="J24229" s="77"/>
      <c r="K24229" s="77"/>
      <c r="L24229" s="77"/>
      <c r="M24229" s="77"/>
    </row>
    <row r="24230" ht="15.75" customHeight="1">
      <c r="A24230" s="79">
        <f t="shared" si="3"/>
        <v>66232</v>
      </c>
      <c r="H24230" s="77"/>
      <c r="I24230" s="77"/>
      <c r="J24230" s="77"/>
      <c r="K24230" s="77"/>
      <c r="L24230" s="77"/>
      <c r="M24230" s="77"/>
    </row>
    <row r="24231" ht="15.75" customHeight="1">
      <c r="A24231" s="79">
        <f t="shared" si="3"/>
        <v>66233</v>
      </c>
      <c r="H24231" s="77"/>
      <c r="I24231" s="77"/>
      <c r="J24231" s="77"/>
      <c r="K24231" s="77"/>
      <c r="L24231" s="77"/>
      <c r="M24231" s="77"/>
    </row>
    <row r="24232" ht="15.75" customHeight="1">
      <c r="A24232" s="79">
        <f t="shared" si="3"/>
        <v>66234</v>
      </c>
      <c r="H24232" s="77"/>
      <c r="I24232" s="77"/>
      <c r="J24232" s="77"/>
      <c r="K24232" s="77"/>
      <c r="L24232" s="77"/>
      <c r="M24232" s="77"/>
    </row>
    <row r="24233" ht="15.75" customHeight="1">
      <c r="A24233" s="79">
        <f t="shared" si="3"/>
        <v>66235</v>
      </c>
      <c r="H24233" s="77"/>
      <c r="I24233" s="77"/>
      <c r="J24233" s="77"/>
      <c r="K24233" s="77"/>
      <c r="L24233" s="77"/>
      <c r="M24233" s="77"/>
    </row>
    <row r="24234" ht="15.75" customHeight="1">
      <c r="A24234" s="79">
        <f t="shared" si="3"/>
        <v>66236</v>
      </c>
      <c r="H24234" s="77"/>
      <c r="I24234" s="77"/>
      <c r="J24234" s="77"/>
      <c r="K24234" s="77"/>
      <c r="L24234" s="77"/>
      <c r="M24234" s="77"/>
    </row>
    <row r="24235" ht="15.75" customHeight="1">
      <c r="A24235" s="79">
        <f t="shared" si="3"/>
        <v>66237</v>
      </c>
      <c r="H24235" s="77"/>
      <c r="I24235" s="77"/>
      <c r="J24235" s="77"/>
      <c r="K24235" s="77"/>
      <c r="L24235" s="77"/>
      <c r="M24235" s="77"/>
    </row>
    <row r="24236" ht="15.75" customHeight="1">
      <c r="A24236" s="79">
        <f t="shared" si="3"/>
        <v>66238</v>
      </c>
      <c r="H24236" s="77"/>
      <c r="I24236" s="77"/>
      <c r="J24236" s="77"/>
      <c r="K24236" s="77"/>
      <c r="L24236" s="77"/>
      <c r="M24236" s="77"/>
    </row>
    <row r="24237" ht="15.75" customHeight="1">
      <c r="A24237" s="79">
        <f t="shared" si="3"/>
        <v>66239</v>
      </c>
      <c r="H24237" s="77"/>
      <c r="I24237" s="77"/>
      <c r="J24237" s="77"/>
      <c r="K24237" s="77"/>
      <c r="L24237" s="77"/>
      <c r="M24237" s="77"/>
    </row>
    <row r="24238" ht="15.75" customHeight="1">
      <c r="A24238" s="79">
        <f t="shared" si="3"/>
        <v>66240</v>
      </c>
      <c r="H24238" s="77"/>
      <c r="I24238" s="77"/>
      <c r="J24238" s="77"/>
      <c r="K24238" s="77"/>
      <c r="L24238" s="77"/>
      <c r="M24238" s="77"/>
    </row>
    <row r="24239" ht="15.75" customHeight="1">
      <c r="A24239" s="79">
        <f t="shared" si="3"/>
        <v>66241</v>
      </c>
      <c r="H24239" s="77"/>
      <c r="I24239" s="77"/>
      <c r="J24239" s="77"/>
      <c r="K24239" s="77"/>
      <c r="L24239" s="77"/>
      <c r="M24239" s="77"/>
    </row>
    <row r="24240" ht="15.75" customHeight="1">
      <c r="A24240" s="79">
        <f t="shared" si="3"/>
        <v>66242</v>
      </c>
      <c r="H24240" s="77"/>
      <c r="I24240" s="77"/>
      <c r="J24240" s="77"/>
      <c r="K24240" s="77"/>
      <c r="L24240" s="77"/>
      <c r="M24240" s="77"/>
    </row>
    <row r="24241" ht="15.75" customHeight="1">
      <c r="A24241" s="79">
        <f t="shared" si="3"/>
        <v>66243</v>
      </c>
      <c r="H24241" s="77"/>
      <c r="I24241" s="77"/>
      <c r="J24241" s="77"/>
      <c r="K24241" s="77"/>
      <c r="L24241" s="77"/>
      <c r="M24241" s="77"/>
    </row>
    <row r="24242" ht="15.75" customHeight="1">
      <c r="A24242" s="79">
        <f t="shared" si="3"/>
        <v>66244</v>
      </c>
      <c r="H24242" s="77"/>
      <c r="I24242" s="77"/>
      <c r="J24242" s="77"/>
      <c r="K24242" s="77"/>
      <c r="L24242" s="77"/>
      <c r="M24242" s="77"/>
    </row>
    <row r="24243" ht="15.75" customHeight="1">
      <c r="A24243" s="79">
        <f t="shared" si="3"/>
        <v>66245</v>
      </c>
      <c r="H24243" s="77"/>
      <c r="I24243" s="77"/>
      <c r="J24243" s="77"/>
      <c r="K24243" s="77"/>
      <c r="L24243" s="77"/>
      <c r="M24243" s="77"/>
    </row>
    <row r="24244" ht="15.75" customHeight="1">
      <c r="A24244" s="79">
        <f t="shared" si="3"/>
        <v>66246</v>
      </c>
      <c r="H24244" s="77"/>
      <c r="I24244" s="77"/>
      <c r="J24244" s="77"/>
      <c r="K24244" s="77"/>
      <c r="L24244" s="77"/>
      <c r="M24244" s="77"/>
    </row>
    <row r="24245" ht="15.75" customHeight="1">
      <c r="A24245" s="79">
        <f t="shared" si="3"/>
        <v>66247</v>
      </c>
      <c r="H24245" s="77"/>
      <c r="I24245" s="77"/>
      <c r="J24245" s="77"/>
      <c r="K24245" s="77"/>
      <c r="L24245" s="77"/>
      <c r="M24245" s="77"/>
    </row>
    <row r="24246" ht="15.75" customHeight="1">
      <c r="A24246" s="79">
        <f t="shared" si="3"/>
        <v>66248</v>
      </c>
      <c r="H24246" s="77"/>
      <c r="I24246" s="77"/>
      <c r="J24246" s="77"/>
      <c r="K24246" s="77"/>
      <c r="L24246" s="77"/>
      <c r="M24246" s="77"/>
    </row>
    <row r="24247" ht="15.75" customHeight="1">
      <c r="A24247" s="79">
        <f t="shared" si="3"/>
        <v>66249</v>
      </c>
      <c r="H24247" s="77"/>
      <c r="I24247" s="77"/>
      <c r="J24247" s="77"/>
      <c r="K24247" s="77"/>
      <c r="L24247" s="77"/>
      <c r="M24247" s="77"/>
    </row>
    <row r="24248" ht="15.75" customHeight="1">
      <c r="A24248" s="79">
        <f t="shared" si="3"/>
        <v>66250</v>
      </c>
      <c r="H24248" s="77"/>
      <c r="I24248" s="77"/>
      <c r="J24248" s="77"/>
      <c r="K24248" s="77"/>
      <c r="L24248" s="77"/>
      <c r="M24248" s="77"/>
    </row>
    <row r="24249" ht="15.75" customHeight="1">
      <c r="A24249" s="79">
        <f t="shared" si="3"/>
        <v>66251</v>
      </c>
      <c r="H24249" s="77"/>
      <c r="I24249" s="77"/>
      <c r="J24249" s="77"/>
      <c r="K24249" s="77"/>
      <c r="L24249" s="77"/>
      <c r="M24249" s="77"/>
    </row>
    <row r="24250" ht="15.75" customHeight="1">
      <c r="A24250" s="79">
        <f t="shared" si="3"/>
        <v>66252</v>
      </c>
      <c r="H24250" s="77"/>
      <c r="I24250" s="77"/>
      <c r="J24250" s="77"/>
      <c r="K24250" s="77"/>
      <c r="L24250" s="77"/>
      <c r="M24250" s="77"/>
    </row>
    <row r="24251" ht="15.75" customHeight="1">
      <c r="A24251" s="79">
        <f t="shared" si="3"/>
        <v>66253</v>
      </c>
      <c r="H24251" s="77"/>
      <c r="I24251" s="77"/>
      <c r="J24251" s="77"/>
      <c r="K24251" s="77"/>
      <c r="L24251" s="77"/>
      <c r="M24251" s="77"/>
    </row>
    <row r="24252" ht="15.75" customHeight="1">
      <c r="A24252" s="79">
        <f t="shared" si="3"/>
        <v>66254</v>
      </c>
      <c r="H24252" s="77"/>
      <c r="I24252" s="77"/>
      <c r="J24252" s="77"/>
      <c r="K24252" s="77"/>
      <c r="L24252" s="77"/>
      <c r="M24252" s="77"/>
    </row>
    <row r="24253" ht="15.75" customHeight="1">
      <c r="A24253" s="79">
        <f t="shared" si="3"/>
        <v>66255</v>
      </c>
      <c r="H24253" s="77"/>
      <c r="I24253" s="77"/>
      <c r="J24253" s="77"/>
      <c r="K24253" s="77"/>
      <c r="L24253" s="77"/>
      <c r="M24253" s="77"/>
    </row>
    <row r="24254" ht="15.75" customHeight="1">
      <c r="A24254" s="79">
        <f t="shared" si="3"/>
        <v>66256</v>
      </c>
      <c r="H24254" s="77"/>
      <c r="I24254" s="77"/>
      <c r="J24254" s="77"/>
      <c r="K24254" s="77"/>
      <c r="L24254" s="77"/>
      <c r="M24254" s="77"/>
    </row>
    <row r="24255" ht="15.75" customHeight="1">
      <c r="A24255" s="79">
        <f t="shared" si="3"/>
        <v>66257</v>
      </c>
      <c r="H24255" s="77"/>
      <c r="I24255" s="77"/>
      <c r="J24255" s="77"/>
      <c r="K24255" s="77"/>
      <c r="L24255" s="77"/>
      <c r="M24255" s="77"/>
    </row>
    <row r="24256" ht="15.75" customHeight="1">
      <c r="A24256" s="79">
        <f t="shared" si="3"/>
        <v>66258</v>
      </c>
      <c r="H24256" s="77"/>
      <c r="I24256" s="77"/>
      <c r="J24256" s="77"/>
      <c r="K24256" s="77"/>
      <c r="L24256" s="77"/>
      <c r="M24256" s="77"/>
    </row>
    <row r="24257" ht="15.75" customHeight="1">
      <c r="A24257" s="79">
        <f t="shared" si="3"/>
        <v>66259</v>
      </c>
      <c r="H24257" s="77"/>
      <c r="I24257" s="77"/>
      <c r="J24257" s="77"/>
      <c r="K24257" s="77"/>
      <c r="L24257" s="77"/>
      <c r="M24257" s="77"/>
    </row>
    <row r="24258" ht="15.75" customHeight="1">
      <c r="A24258" s="79">
        <f t="shared" si="3"/>
        <v>66260</v>
      </c>
      <c r="H24258" s="77"/>
      <c r="I24258" s="77"/>
      <c r="J24258" s="77"/>
      <c r="K24258" s="77"/>
      <c r="L24258" s="77"/>
      <c r="M24258" s="77"/>
    </row>
    <row r="24259" ht="15.75" customHeight="1">
      <c r="A24259" s="79">
        <f t="shared" si="3"/>
        <v>66261</v>
      </c>
      <c r="H24259" s="77"/>
      <c r="I24259" s="77"/>
      <c r="J24259" s="77"/>
      <c r="K24259" s="77"/>
      <c r="L24259" s="77"/>
      <c r="M24259" s="77"/>
    </row>
    <row r="24260" ht="15.75" customHeight="1">
      <c r="A24260" s="79">
        <f t="shared" si="3"/>
        <v>66262</v>
      </c>
      <c r="H24260" s="77"/>
      <c r="I24260" s="77"/>
      <c r="J24260" s="77"/>
      <c r="K24260" s="77"/>
      <c r="L24260" s="77"/>
      <c r="M24260" s="77"/>
    </row>
    <row r="24261" ht="15.75" customHeight="1">
      <c r="A24261" s="79">
        <f t="shared" si="3"/>
        <v>66263</v>
      </c>
      <c r="H24261" s="77"/>
      <c r="I24261" s="77"/>
      <c r="J24261" s="77"/>
      <c r="K24261" s="77"/>
      <c r="L24261" s="77"/>
      <c r="M24261" s="77"/>
    </row>
    <row r="24262" ht="15.75" customHeight="1">
      <c r="A24262" s="79">
        <f t="shared" si="3"/>
        <v>66264</v>
      </c>
      <c r="H24262" s="77"/>
      <c r="I24262" s="77"/>
      <c r="J24262" s="77"/>
      <c r="K24262" s="77"/>
      <c r="L24262" s="77"/>
      <c r="M24262" s="77"/>
    </row>
    <row r="24263" ht="15.75" customHeight="1">
      <c r="A24263" s="79">
        <f t="shared" si="3"/>
        <v>66265</v>
      </c>
      <c r="H24263" s="77"/>
      <c r="I24263" s="77"/>
      <c r="J24263" s="77"/>
      <c r="K24263" s="77"/>
      <c r="L24263" s="77"/>
      <c r="M24263" s="77"/>
    </row>
    <row r="24264" ht="15.75" customHeight="1">
      <c r="A24264" s="79">
        <f t="shared" si="3"/>
        <v>66266</v>
      </c>
      <c r="H24264" s="77"/>
      <c r="I24264" s="77"/>
      <c r="J24264" s="77"/>
      <c r="K24264" s="77"/>
      <c r="L24264" s="77"/>
      <c r="M24264" s="77"/>
    </row>
    <row r="24265" ht="15.75" customHeight="1">
      <c r="A24265" s="79">
        <f t="shared" si="3"/>
        <v>66267</v>
      </c>
      <c r="H24265" s="77"/>
      <c r="I24265" s="77"/>
      <c r="J24265" s="77"/>
      <c r="K24265" s="77"/>
      <c r="L24265" s="77"/>
      <c r="M24265" s="77"/>
    </row>
    <row r="24266" ht="15.75" customHeight="1">
      <c r="A24266" s="79">
        <f t="shared" si="3"/>
        <v>66268</v>
      </c>
      <c r="H24266" s="77"/>
      <c r="I24266" s="77"/>
      <c r="J24266" s="77"/>
      <c r="K24266" s="77"/>
      <c r="L24266" s="77"/>
      <c r="M24266" s="77"/>
    </row>
    <row r="24267" ht="15.75" customHeight="1">
      <c r="A24267" s="79">
        <f t="shared" si="3"/>
        <v>66269</v>
      </c>
      <c r="H24267" s="77"/>
      <c r="I24267" s="77"/>
      <c r="J24267" s="77"/>
      <c r="K24267" s="77"/>
      <c r="L24267" s="77"/>
      <c r="M24267" s="77"/>
    </row>
    <row r="24268" ht="15.75" customHeight="1">
      <c r="A24268" s="79">
        <f t="shared" si="3"/>
        <v>66270</v>
      </c>
      <c r="H24268" s="77"/>
      <c r="I24268" s="77"/>
      <c r="J24268" s="77"/>
      <c r="K24268" s="77"/>
      <c r="L24268" s="77"/>
      <c r="M24268" s="77"/>
    </row>
    <row r="24269" ht="15.75" customHeight="1">
      <c r="A24269" s="79">
        <f t="shared" si="3"/>
        <v>66271</v>
      </c>
      <c r="H24269" s="77"/>
      <c r="I24269" s="77"/>
      <c r="J24269" s="77"/>
      <c r="K24269" s="77"/>
      <c r="L24269" s="77"/>
      <c r="M24269" s="77"/>
    </row>
    <row r="24270" ht="15.75" customHeight="1">
      <c r="A24270" s="79">
        <f t="shared" si="3"/>
        <v>66272</v>
      </c>
      <c r="H24270" s="77"/>
      <c r="I24270" s="77"/>
      <c r="J24270" s="77"/>
      <c r="K24270" s="77"/>
      <c r="L24270" s="77"/>
      <c r="M24270" s="77"/>
    </row>
    <row r="24271" ht="15.75" customHeight="1">
      <c r="A24271" s="79">
        <f t="shared" si="3"/>
        <v>66273</v>
      </c>
      <c r="H24271" s="77"/>
      <c r="I24271" s="77"/>
      <c r="J24271" s="77"/>
      <c r="K24271" s="77"/>
      <c r="L24271" s="77"/>
      <c r="M24271" s="77"/>
    </row>
    <row r="24272" ht="15.75" customHeight="1">
      <c r="A24272" s="79">
        <f t="shared" si="3"/>
        <v>66274</v>
      </c>
      <c r="H24272" s="77"/>
      <c r="I24272" s="77"/>
      <c r="J24272" s="77"/>
      <c r="K24272" s="77"/>
      <c r="L24272" s="77"/>
      <c r="M24272" s="77"/>
    </row>
    <row r="24273" ht="15.75" customHeight="1">
      <c r="A24273" s="79">
        <f t="shared" si="3"/>
        <v>66275</v>
      </c>
      <c r="H24273" s="77"/>
      <c r="I24273" s="77"/>
      <c r="J24273" s="77"/>
      <c r="K24273" s="77"/>
      <c r="L24273" s="77"/>
      <c r="M24273" s="77"/>
    </row>
    <row r="24274" ht="15.75" customHeight="1">
      <c r="A24274" s="79">
        <f t="shared" si="3"/>
        <v>66276</v>
      </c>
      <c r="H24274" s="77"/>
      <c r="I24274" s="77"/>
      <c r="J24274" s="77"/>
      <c r="K24274" s="77"/>
      <c r="L24274" s="77"/>
      <c r="M24274" s="77"/>
    </row>
    <row r="24275" ht="15.75" customHeight="1">
      <c r="A24275" s="79">
        <f t="shared" si="3"/>
        <v>66277</v>
      </c>
      <c r="H24275" s="77"/>
      <c r="I24275" s="77"/>
      <c r="J24275" s="77"/>
      <c r="K24275" s="77"/>
      <c r="L24275" s="77"/>
      <c r="M24275" s="77"/>
    </row>
    <row r="24276" ht="15.75" customHeight="1">
      <c r="A24276" s="79">
        <f t="shared" si="3"/>
        <v>66278</v>
      </c>
      <c r="H24276" s="77"/>
      <c r="I24276" s="77"/>
      <c r="J24276" s="77"/>
      <c r="K24276" s="77"/>
      <c r="L24276" s="77"/>
      <c r="M24276" s="77"/>
    </row>
    <row r="24277" ht="15.75" customHeight="1">
      <c r="A24277" s="79">
        <f t="shared" si="3"/>
        <v>66279</v>
      </c>
      <c r="H24277" s="77"/>
      <c r="I24277" s="77"/>
      <c r="J24277" s="77"/>
      <c r="K24277" s="77"/>
      <c r="L24277" s="77"/>
      <c r="M24277" s="77"/>
    </row>
    <row r="24278" ht="15.75" customHeight="1">
      <c r="A24278" s="79">
        <f t="shared" si="3"/>
        <v>66280</v>
      </c>
      <c r="H24278" s="77"/>
      <c r="I24278" s="77"/>
      <c r="J24278" s="77"/>
      <c r="K24278" s="77"/>
      <c r="L24278" s="77"/>
      <c r="M24278" s="77"/>
    </row>
    <row r="24279" ht="15.75" customHeight="1">
      <c r="A24279" s="79">
        <f t="shared" si="3"/>
        <v>66281</v>
      </c>
      <c r="H24279" s="77"/>
      <c r="I24279" s="77"/>
      <c r="J24279" s="77"/>
      <c r="K24279" s="77"/>
      <c r="L24279" s="77"/>
      <c r="M24279" s="77"/>
    </row>
    <row r="24280" ht="15.75" customHeight="1">
      <c r="A24280" s="79">
        <f t="shared" si="3"/>
        <v>66282</v>
      </c>
      <c r="H24280" s="77"/>
      <c r="I24280" s="77"/>
      <c r="J24280" s="77"/>
      <c r="K24280" s="77"/>
      <c r="L24280" s="77"/>
      <c r="M24280" s="77"/>
    </row>
    <row r="24281" ht="15.75" customHeight="1">
      <c r="A24281" s="79">
        <f t="shared" si="3"/>
        <v>66283</v>
      </c>
      <c r="H24281" s="77"/>
      <c r="I24281" s="77"/>
      <c r="J24281" s="77"/>
      <c r="K24281" s="77"/>
      <c r="L24281" s="77"/>
      <c r="M24281" s="77"/>
    </row>
    <row r="24282" ht="15.75" customHeight="1">
      <c r="A24282" s="79">
        <f t="shared" si="3"/>
        <v>66284</v>
      </c>
      <c r="H24282" s="77"/>
      <c r="I24282" s="77"/>
      <c r="J24282" s="77"/>
      <c r="K24282" s="77"/>
      <c r="L24282" s="77"/>
      <c r="M24282" s="77"/>
    </row>
    <row r="24283" ht="15.75" customHeight="1">
      <c r="A24283" s="79">
        <f t="shared" si="3"/>
        <v>66285</v>
      </c>
      <c r="H24283" s="77"/>
      <c r="I24283" s="77"/>
      <c r="J24283" s="77"/>
      <c r="K24283" s="77"/>
      <c r="L24283" s="77"/>
      <c r="M24283" s="77"/>
    </row>
    <row r="24284" ht="15.75" customHeight="1">
      <c r="A24284" s="79">
        <f t="shared" si="3"/>
        <v>66286</v>
      </c>
      <c r="H24284" s="77"/>
      <c r="I24284" s="77"/>
      <c r="J24284" s="77"/>
      <c r="K24284" s="77"/>
      <c r="L24284" s="77"/>
      <c r="M24284" s="77"/>
    </row>
    <row r="24285" ht="15.75" customHeight="1">
      <c r="A24285" s="79">
        <f t="shared" si="3"/>
        <v>66287</v>
      </c>
      <c r="H24285" s="77"/>
      <c r="I24285" s="77"/>
      <c r="J24285" s="77"/>
      <c r="K24285" s="77"/>
      <c r="L24285" s="77"/>
      <c r="M24285" s="77"/>
    </row>
    <row r="24286" ht="15.75" customHeight="1">
      <c r="A24286" s="79">
        <f t="shared" si="3"/>
        <v>66288</v>
      </c>
      <c r="H24286" s="77"/>
      <c r="I24286" s="77"/>
      <c r="J24286" s="77"/>
      <c r="K24286" s="77"/>
      <c r="L24286" s="77"/>
      <c r="M24286" s="77"/>
    </row>
    <row r="24287" ht="15.75" customHeight="1">
      <c r="A24287" s="79">
        <f t="shared" si="3"/>
        <v>66289</v>
      </c>
      <c r="H24287" s="77"/>
      <c r="I24287" s="77"/>
      <c r="J24287" s="77"/>
      <c r="K24287" s="77"/>
      <c r="L24287" s="77"/>
      <c r="M24287" s="77"/>
    </row>
    <row r="24288" ht="15.75" customHeight="1">
      <c r="A24288" s="79">
        <f t="shared" si="3"/>
        <v>66290</v>
      </c>
      <c r="H24288" s="77"/>
      <c r="I24288" s="77"/>
      <c r="J24288" s="77"/>
      <c r="K24288" s="77"/>
      <c r="L24288" s="77"/>
      <c r="M24288" s="77"/>
    </row>
    <row r="24289" ht="15.75" customHeight="1">
      <c r="A24289" s="79">
        <f t="shared" si="3"/>
        <v>66291</v>
      </c>
      <c r="H24289" s="77"/>
      <c r="I24289" s="77"/>
      <c r="J24289" s="77"/>
      <c r="K24289" s="77"/>
      <c r="L24289" s="77"/>
      <c r="M24289" s="77"/>
    </row>
    <row r="24290" ht="15.75" customHeight="1">
      <c r="A24290" s="79">
        <f t="shared" si="3"/>
        <v>66292</v>
      </c>
      <c r="H24290" s="77"/>
      <c r="I24290" s="77"/>
      <c r="J24290" s="77"/>
      <c r="K24290" s="77"/>
      <c r="L24290" s="77"/>
      <c r="M24290" s="77"/>
    </row>
    <row r="24291" ht="15.75" customHeight="1">
      <c r="A24291" s="79">
        <f t="shared" si="3"/>
        <v>66293</v>
      </c>
      <c r="H24291" s="77"/>
      <c r="I24291" s="77"/>
      <c r="J24291" s="77"/>
      <c r="K24291" s="77"/>
      <c r="L24291" s="77"/>
      <c r="M24291" s="77"/>
    </row>
    <row r="24292" ht="15.75" customHeight="1">
      <c r="A24292" s="79">
        <f t="shared" si="3"/>
        <v>66294</v>
      </c>
      <c r="H24292" s="77"/>
      <c r="I24292" s="77"/>
      <c r="J24292" s="77"/>
      <c r="K24292" s="77"/>
      <c r="L24292" s="77"/>
      <c r="M24292" s="77"/>
    </row>
    <row r="24293" ht="15.75" customHeight="1">
      <c r="A24293" s="79">
        <f t="shared" si="3"/>
        <v>66295</v>
      </c>
      <c r="H24293" s="77"/>
      <c r="I24293" s="77"/>
      <c r="J24293" s="77"/>
      <c r="K24293" s="77"/>
      <c r="L24293" s="77"/>
      <c r="M24293" s="77"/>
    </row>
    <row r="24294" ht="15.75" customHeight="1">
      <c r="A24294" s="79">
        <f t="shared" si="3"/>
        <v>66296</v>
      </c>
      <c r="H24294" s="77"/>
      <c r="I24294" s="77"/>
      <c r="J24294" s="77"/>
      <c r="K24294" s="77"/>
      <c r="L24294" s="77"/>
      <c r="M24294" s="77"/>
    </row>
    <row r="24295" ht="15.75" customHeight="1">
      <c r="A24295" s="79">
        <f t="shared" si="3"/>
        <v>66297</v>
      </c>
      <c r="H24295" s="77"/>
      <c r="I24295" s="77"/>
      <c r="J24295" s="77"/>
      <c r="K24295" s="77"/>
      <c r="L24295" s="77"/>
      <c r="M24295" s="77"/>
    </row>
    <row r="24296" ht="15.75" customHeight="1">
      <c r="A24296" s="79">
        <f t="shared" si="3"/>
        <v>66298</v>
      </c>
      <c r="H24296" s="77"/>
      <c r="I24296" s="77"/>
      <c r="J24296" s="77"/>
      <c r="K24296" s="77"/>
      <c r="L24296" s="77"/>
      <c r="M24296" s="77"/>
    </row>
    <row r="24297" ht="15.75" customHeight="1">
      <c r="A24297" s="79">
        <f t="shared" si="3"/>
        <v>66299</v>
      </c>
      <c r="H24297" s="77"/>
      <c r="I24297" s="77"/>
      <c r="J24297" s="77"/>
      <c r="K24297" s="77"/>
      <c r="L24297" s="77"/>
      <c r="M24297" s="77"/>
    </row>
    <row r="24298" ht="15.75" customHeight="1">
      <c r="A24298" s="79">
        <f t="shared" si="3"/>
        <v>66300</v>
      </c>
      <c r="H24298" s="77"/>
      <c r="I24298" s="77"/>
      <c r="J24298" s="77"/>
      <c r="K24298" s="77"/>
      <c r="L24298" s="77"/>
      <c r="M24298" s="77"/>
    </row>
    <row r="24299" ht="15.75" customHeight="1">
      <c r="A24299" s="79">
        <f t="shared" si="3"/>
        <v>66301</v>
      </c>
      <c r="H24299" s="77"/>
      <c r="I24299" s="77"/>
      <c r="J24299" s="77"/>
      <c r="K24299" s="77"/>
      <c r="L24299" s="77"/>
      <c r="M24299" s="77"/>
    </row>
    <row r="24300" ht="15.75" customHeight="1">
      <c r="A24300" s="79">
        <f t="shared" si="3"/>
        <v>66302</v>
      </c>
      <c r="H24300" s="77"/>
      <c r="I24300" s="77"/>
      <c r="J24300" s="77"/>
      <c r="K24300" s="77"/>
      <c r="L24300" s="77"/>
      <c r="M24300" s="77"/>
    </row>
    <row r="24301" ht="15.75" customHeight="1">
      <c r="A24301" s="79">
        <f t="shared" si="3"/>
        <v>66303</v>
      </c>
      <c r="H24301" s="77"/>
      <c r="I24301" s="77"/>
      <c r="J24301" s="77"/>
      <c r="K24301" s="77"/>
      <c r="L24301" s="77"/>
      <c r="M24301" s="77"/>
    </row>
    <row r="24302" ht="15.75" customHeight="1">
      <c r="A24302" s="79">
        <f t="shared" si="3"/>
        <v>66304</v>
      </c>
      <c r="H24302" s="77"/>
      <c r="I24302" s="77"/>
      <c r="J24302" s="77"/>
      <c r="K24302" s="77"/>
      <c r="L24302" s="77"/>
      <c r="M24302" s="77"/>
    </row>
    <row r="24303" ht="15.75" customHeight="1">
      <c r="A24303" s="79">
        <f t="shared" si="3"/>
        <v>66305</v>
      </c>
      <c r="H24303" s="77"/>
      <c r="I24303" s="77"/>
      <c r="J24303" s="77"/>
      <c r="K24303" s="77"/>
      <c r="L24303" s="77"/>
      <c r="M24303" s="77"/>
    </row>
    <row r="24304" ht="15.75" customHeight="1">
      <c r="A24304" s="79">
        <f t="shared" si="3"/>
        <v>66306</v>
      </c>
      <c r="H24304" s="77"/>
      <c r="I24304" s="77"/>
      <c r="J24304" s="77"/>
      <c r="K24304" s="77"/>
      <c r="L24304" s="77"/>
      <c r="M24304" s="77"/>
    </row>
    <row r="24305" ht="15.75" customHeight="1">
      <c r="A24305" s="79">
        <f t="shared" si="3"/>
        <v>66307</v>
      </c>
      <c r="H24305" s="77"/>
      <c r="I24305" s="77"/>
      <c r="J24305" s="77"/>
      <c r="K24305" s="77"/>
      <c r="L24305" s="77"/>
      <c r="M24305" s="77"/>
    </row>
    <row r="24306" ht="15.75" customHeight="1">
      <c r="A24306" s="79">
        <f t="shared" si="3"/>
        <v>66308</v>
      </c>
      <c r="H24306" s="77"/>
      <c r="I24306" s="77"/>
      <c r="J24306" s="77"/>
      <c r="K24306" s="77"/>
      <c r="L24306" s="77"/>
      <c r="M24306" s="77"/>
    </row>
    <row r="24307" ht="15.75" customHeight="1">
      <c r="A24307" s="79">
        <f t="shared" si="3"/>
        <v>66309</v>
      </c>
      <c r="H24307" s="77"/>
      <c r="I24307" s="77"/>
      <c r="J24307" s="77"/>
      <c r="K24307" s="77"/>
      <c r="L24307" s="77"/>
      <c r="M24307" s="77"/>
    </row>
    <row r="24308" ht="15.75" customHeight="1">
      <c r="A24308" s="79">
        <f t="shared" si="3"/>
        <v>66310</v>
      </c>
      <c r="H24308" s="77"/>
      <c r="I24308" s="77"/>
      <c r="J24308" s="77"/>
      <c r="K24308" s="77"/>
      <c r="L24308" s="77"/>
      <c r="M24308" s="77"/>
    </row>
    <row r="24309" ht="15.75" customHeight="1">
      <c r="A24309" s="79">
        <f t="shared" si="3"/>
        <v>66311</v>
      </c>
      <c r="H24309" s="77"/>
      <c r="I24309" s="77"/>
      <c r="J24309" s="77"/>
      <c r="K24309" s="77"/>
      <c r="L24309" s="77"/>
      <c r="M24309" s="77"/>
    </row>
    <row r="24310" ht="15.75" customHeight="1">
      <c r="A24310" s="79">
        <f t="shared" si="3"/>
        <v>66312</v>
      </c>
      <c r="H24310" s="77"/>
      <c r="I24310" s="77"/>
      <c r="J24310" s="77"/>
      <c r="K24310" s="77"/>
      <c r="L24310" s="77"/>
      <c r="M24310" s="77"/>
    </row>
    <row r="24311" ht="15.75" customHeight="1">
      <c r="A24311" s="79">
        <f t="shared" si="3"/>
        <v>66313</v>
      </c>
      <c r="H24311" s="77"/>
      <c r="I24311" s="77"/>
      <c r="J24311" s="77"/>
      <c r="K24311" s="77"/>
      <c r="L24311" s="77"/>
      <c r="M24311" s="77"/>
    </row>
    <row r="24312" ht="15.75" customHeight="1">
      <c r="A24312" s="79">
        <f t="shared" si="3"/>
        <v>66314</v>
      </c>
      <c r="H24312" s="77"/>
      <c r="I24312" s="77"/>
      <c r="J24312" s="77"/>
      <c r="K24312" s="77"/>
      <c r="L24312" s="77"/>
      <c r="M24312" s="77"/>
    </row>
    <row r="24313" ht="15.75" customHeight="1">
      <c r="A24313" s="79">
        <f t="shared" si="3"/>
        <v>66315</v>
      </c>
      <c r="H24313" s="77"/>
      <c r="I24313" s="77"/>
      <c r="J24313" s="77"/>
      <c r="K24313" s="77"/>
      <c r="L24313" s="77"/>
      <c r="M24313" s="77"/>
    </row>
    <row r="24314" ht="15.75" customHeight="1">
      <c r="A24314" s="79">
        <f t="shared" si="3"/>
        <v>66316</v>
      </c>
      <c r="H24314" s="77"/>
      <c r="I24314" s="77"/>
      <c r="J24314" s="77"/>
      <c r="K24314" s="77"/>
      <c r="L24314" s="77"/>
      <c r="M24314" s="77"/>
    </row>
    <row r="24315" ht="15.75" customHeight="1">
      <c r="A24315" s="79">
        <f t="shared" si="3"/>
        <v>66317</v>
      </c>
      <c r="H24315" s="77"/>
      <c r="I24315" s="77"/>
      <c r="J24315" s="77"/>
      <c r="K24315" s="77"/>
      <c r="L24315" s="77"/>
      <c r="M24315" s="77"/>
    </row>
    <row r="24316" ht="15.75" customHeight="1">
      <c r="A24316" s="79">
        <f t="shared" si="3"/>
        <v>66318</v>
      </c>
      <c r="H24316" s="77"/>
      <c r="I24316" s="77"/>
      <c r="J24316" s="77"/>
      <c r="K24316" s="77"/>
      <c r="L24316" s="77"/>
      <c r="M24316" s="77"/>
    </row>
    <row r="24317" ht="15.75" customHeight="1">
      <c r="A24317" s="79">
        <f t="shared" si="3"/>
        <v>66319</v>
      </c>
      <c r="H24317" s="77"/>
      <c r="I24317" s="77"/>
      <c r="J24317" s="77"/>
      <c r="K24317" s="77"/>
      <c r="L24317" s="77"/>
      <c r="M24317" s="77"/>
    </row>
    <row r="24318" ht="15.75" customHeight="1">
      <c r="A24318" s="79">
        <f t="shared" si="3"/>
        <v>66320</v>
      </c>
      <c r="H24318" s="77"/>
      <c r="I24318" s="77"/>
      <c r="J24318" s="77"/>
      <c r="K24318" s="77"/>
      <c r="L24318" s="77"/>
      <c r="M24318" s="77"/>
    </row>
    <row r="24319" ht="15.75" customHeight="1">
      <c r="A24319" s="79">
        <f t="shared" si="3"/>
        <v>66321</v>
      </c>
      <c r="H24319" s="77"/>
      <c r="I24319" s="77"/>
      <c r="J24319" s="77"/>
      <c r="K24319" s="77"/>
      <c r="L24319" s="77"/>
      <c r="M24319" s="77"/>
    </row>
    <row r="24320" ht="15.75" customHeight="1">
      <c r="A24320" s="79">
        <f t="shared" si="3"/>
        <v>66322</v>
      </c>
      <c r="H24320" s="77"/>
      <c r="I24320" s="77"/>
      <c r="J24320" s="77"/>
      <c r="K24320" s="77"/>
      <c r="L24320" s="77"/>
      <c r="M24320" s="77"/>
    </row>
    <row r="24321" ht="15.75" customHeight="1">
      <c r="A24321" s="79">
        <f t="shared" si="3"/>
        <v>66323</v>
      </c>
      <c r="H24321" s="77"/>
      <c r="I24321" s="77"/>
      <c r="J24321" s="77"/>
      <c r="K24321" s="77"/>
      <c r="L24321" s="77"/>
      <c r="M24321" s="77"/>
    </row>
    <row r="24322" ht="15.75" customHeight="1">
      <c r="A24322" s="79">
        <f t="shared" si="3"/>
        <v>66324</v>
      </c>
      <c r="H24322" s="77"/>
      <c r="I24322" s="77"/>
      <c r="J24322" s="77"/>
      <c r="K24322" s="77"/>
      <c r="L24322" s="77"/>
      <c r="M24322" s="77"/>
    </row>
    <row r="24323" ht="15.75" customHeight="1">
      <c r="A24323" s="79">
        <f t="shared" si="3"/>
        <v>66325</v>
      </c>
      <c r="H24323" s="77"/>
      <c r="I24323" s="77"/>
      <c r="J24323" s="77"/>
      <c r="K24323" s="77"/>
      <c r="L24323" s="77"/>
      <c r="M24323" s="77"/>
    </row>
    <row r="24324" ht="15.75" customHeight="1">
      <c r="A24324" s="79">
        <f t="shared" si="3"/>
        <v>66326</v>
      </c>
      <c r="H24324" s="77"/>
      <c r="I24324" s="77"/>
      <c r="J24324" s="77"/>
      <c r="K24324" s="77"/>
      <c r="L24324" s="77"/>
      <c r="M24324" s="77"/>
    </row>
    <row r="24325" ht="15.75" customHeight="1">
      <c r="A24325" s="79">
        <f t="shared" si="3"/>
        <v>66327</v>
      </c>
      <c r="H24325" s="77"/>
      <c r="I24325" s="77"/>
      <c r="J24325" s="77"/>
      <c r="K24325" s="77"/>
      <c r="L24325" s="77"/>
      <c r="M24325" s="77"/>
    </row>
    <row r="24326" ht="15.75" customHeight="1">
      <c r="A24326" s="79">
        <f t="shared" si="3"/>
        <v>66328</v>
      </c>
      <c r="H24326" s="77"/>
      <c r="I24326" s="77"/>
      <c r="J24326" s="77"/>
      <c r="K24326" s="77"/>
      <c r="L24326" s="77"/>
      <c r="M24326" s="77"/>
    </row>
    <row r="24327" ht="15.75" customHeight="1">
      <c r="A24327" s="79">
        <f t="shared" si="3"/>
        <v>66329</v>
      </c>
      <c r="H24327" s="77"/>
      <c r="I24327" s="77"/>
      <c r="J24327" s="77"/>
      <c r="K24327" s="77"/>
      <c r="L24327" s="77"/>
      <c r="M24327" s="77"/>
    </row>
    <row r="24328" ht="15.75" customHeight="1">
      <c r="A24328" s="79">
        <f t="shared" si="3"/>
        <v>66330</v>
      </c>
      <c r="H24328" s="77"/>
      <c r="I24328" s="77"/>
      <c r="J24328" s="77"/>
      <c r="K24328" s="77"/>
      <c r="L24328" s="77"/>
      <c r="M24328" s="77"/>
    </row>
    <row r="24329" ht="15.75" customHeight="1">
      <c r="A24329" s="79">
        <f t="shared" si="3"/>
        <v>66331</v>
      </c>
      <c r="H24329" s="77"/>
      <c r="I24329" s="77"/>
      <c r="J24329" s="77"/>
      <c r="K24329" s="77"/>
      <c r="L24329" s="77"/>
      <c r="M24329" s="77"/>
    </row>
    <row r="24330" ht="15.75" customHeight="1">
      <c r="A24330" s="79">
        <f t="shared" si="3"/>
        <v>66332</v>
      </c>
      <c r="H24330" s="77"/>
      <c r="I24330" s="77"/>
      <c r="J24330" s="77"/>
      <c r="K24330" s="77"/>
      <c r="L24330" s="77"/>
      <c r="M24330" s="77"/>
    </row>
    <row r="24331" ht="15.75" customHeight="1">
      <c r="A24331" s="79">
        <f t="shared" si="3"/>
        <v>66333</v>
      </c>
      <c r="H24331" s="77"/>
      <c r="I24331" s="77"/>
      <c r="J24331" s="77"/>
      <c r="K24331" s="77"/>
      <c r="L24331" s="77"/>
      <c r="M24331" s="77"/>
    </row>
    <row r="24332" ht="15.75" customHeight="1">
      <c r="A24332" s="79">
        <f t="shared" si="3"/>
        <v>66334</v>
      </c>
      <c r="H24332" s="77"/>
      <c r="I24332" s="77"/>
      <c r="J24332" s="77"/>
      <c r="K24332" s="77"/>
      <c r="L24332" s="77"/>
      <c r="M24332" s="77"/>
    </row>
    <row r="24333" ht="15.75" customHeight="1">
      <c r="A24333" s="79">
        <f t="shared" si="3"/>
        <v>66335</v>
      </c>
      <c r="H24333" s="77"/>
      <c r="I24333" s="77"/>
      <c r="J24333" s="77"/>
      <c r="K24333" s="77"/>
      <c r="L24333" s="77"/>
      <c r="M24333" s="77"/>
    </row>
    <row r="24334" ht="15.75" customHeight="1">
      <c r="A24334" s="79">
        <f t="shared" si="3"/>
        <v>66336</v>
      </c>
      <c r="H24334" s="77"/>
      <c r="I24334" s="77"/>
      <c r="J24334" s="77"/>
      <c r="K24334" s="77"/>
      <c r="L24334" s="77"/>
      <c r="M24334" s="77"/>
    </row>
    <row r="24335" ht="15.75" customHeight="1">
      <c r="A24335" s="79">
        <f t="shared" si="3"/>
        <v>66337</v>
      </c>
      <c r="H24335" s="77"/>
      <c r="I24335" s="77"/>
      <c r="J24335" s="77"/>
      <c r="K24335" s="77"/>
      <c r="L24335" s="77"/>
      <c r="M24335" s="77"/>
    </row>
    <row r="24336" ht="15.75" customHeight="1">
      <c r="A24336" s="79">
        <f t="shared" si="3"/>
        <v>66338</v>
      </c>
      <c r="H24336" s="77"/>
      <c r="I24336" s="77"/>
      <c r="J24336" s="77"/>
      <c r="K24336" s="77"/>
      <c r="L24336" s="77"/>
      <c r="M24336" s="77"/>
    </row>
    <row r="24337" ht="15.75" customHeight="1">
      <c r="A24337" s="79">
        <f t="shared" si="3"/>
        <v>66339</v>
      </c>
      <c r="H24337" s="77"/>
      <c r="I24337" s="77"/>
      <c r="J24337" s="77"/>
      <c r="K24337" s="77"/>
      <c r="L24337" s="77"/>
      <c r="M24337" s="77"/>
    </row>
    <row r="24338" ht="15.75" customHeight="1">
      <c r="A24338" s="79">
        <f t="shared" si="3"/>
        <v>66340</v>
      </c>
      <c r="H24338" s="77"/>
      <c r="I24338" s="77"/>
      <c r="J24338" s="77"/>
      <c r="K24338" s="77"/>
      <c r="L24338" s="77"/>
      <c r="M24338" s="77"/>
    </row>
    <row r="24339" ht="15.75" customHeight="1">
      <c r="A24339" s="79">
        <f t="shared" si="3"/>
        <v>66341</v>
      </c>
      <c r="H24339" s="77"/>
      <c r="I24339" s="77"/>
      <c r="J24339" s="77"/>
      <c r="K24339" s="77"/>
      <c r="L24339" s="77"/>
      <c r="M24339" s="77"/>
    </row>
    <row r="24340" ht="15.75" customHeight="1">
      <c r="A24340" s="79">
        <f t="shared" si="3"/>
        <v>66342</v>
      </c>
      <c r="H24340" s="77"/>
      <c r="I24340" s="77"/>
      <c r="J24340" s="77"/>
      <c r="K24340" s="77"/>
      <c r="L24340" s="77"/>
      <c r="M24340" s="77"/>
    </row>
    <row r="24341" ht="15.75" customHeight="1">
      <c r="A24341" s="79">
        <f t="shared" si="3"/>
        <v>66343</v>
      </c>
      <c r="H24341" s="77"/>
      <c r="I24341" s="77"/>
      <c r="J24341" s="77"/>
      <c r="K24341" s="77"/>
      <c r="L24341" s="77"/>
      <c r="M24341" s="77"/>
    </row>
    <row r="24342" ht="15.75" customHeight="1">
      <c r="A24342" s="79">
        <f t="shared" si="3"/>
        <v>66344</v>
      </c>
      <c r="H24342" s="77"/>
      <c r="I24342" s="77"/>
      <c r="J24342" s="77"/>
      <c r="K24342" s="77"/>
      <c r="L24342" s="77"/>
      <c r="M24342" s="77"/>
    </row>
    <row r="24343" ht="15.75" customHeight="1">
      <c r="A24343" s="79">
        <f t="shared" si="3"/>
        <v>66345</v>
      </c>
      <c r="H24343" s="77"/>
      <c r="I24343" s="77"/>
      <c r="J24343" s="77"/>
      <c r="K24343" s="77"/>
      <c r="L24343" s="77"/>
      <c r="M24343" s="77"/>
    </row>
    <row r="24344" ht="15.75" customHeight="1">
      <c r="A24344" s="79">
        <f t="shared" si="3"/>
        <v>66346</v>
      </c>
      <c r="H24344" s="77"/>
      <c r="I24344" s="77"/>
      <c r="J24344" s="77"/>
      <c r="K24344" s="77"/>
      <c r="L24344" s="77"/>
      <c r="M24344" s="77"/>
    </row>
    <row r="24345" ht="15.75" customHeight="1">
      <c r="A24345" s="79">
        <f t="shared" si="3"/>
        <v>66347</v>
      </c>
      <c r="H24345" s="77"/>
      <c r="I24345" s="77"/>
      <c r="J24345" s="77"/>
      <c r="K24345" s="77"/>
      <c r="L24345" s="77"/>
      <c r="M24345" s="77"/>
    </row>
    <row r="24346" ht="15.75" customHeight="1">
      <c r="A24346" s="79">
        <f t="shared" si="3"/>
        <v>66348</v>
      </c>
      <c r="H24346" s="77"/>
      <c r="I24346" s="77"/>
      <c r="J24346" s="77"/>
      <c r="K24346" s="77"/>
      <c r="L24346" s="77"/>
      <c r="M24346" s="77"/>
    </row>
    <row r="24347" ht="15.75" customHeight="1">
      <c r="A24347" s="79">
        <f t="shared" si="3"/>
        <v>66349</v>
      </c>
      <c r="H24347" s="77"/>
      <c r="I24347" s="77"/>
      <c r="J24347" s="77"/>
      <c r="K24347" s="77"/>
      <c r="L24347" s="77"/>
      <c r="M24347" s="77"/>
    </row>
    <row r="24348" ht="15.75" customHeight="1">
      <c r="A24348" s="79">
        <f t="shared" si="3"/>
        <v>66350</v>
      </c>
      <c r="H24348" s="77"/>
      <c r="I24348" s="77"/>
      <c r="J24348" s="77"/>
      <c r="K24348" s="77"/>
      <c r="L24348" s="77"/>
      <c r="M24348" s="77"/>
    </row>
    <row r="24349" ht="15.75" customHeight="1">
      <c r="A24349" s="79">
        <f t="shared" si="3"/>
        <v>66351</v>
      </c>
      <c r="H24349" s="77"/>
      <c r="I24349" s="77"/>
      <c r="J24349" s="77"/>
      <c r="K24349" s="77"/>
      <c r="L24349" s="77"/>
      <c r="M24349" s="77"/>
    </row>
    <row r="24350" ht="15.75" customHeight="1">
      <c r="A24350" s="79">
        <f t="shared" si="3"/>
        <v>66352</v>
      </c>
      <c r="H24350" s="77"/>
      <c r="I24350" s="77"/>
      <c r="J24350" s="77"/>
      <c r="K24350" s="77"/>
      <c r="L24350" s="77"/>
      <c r="M24350" s="77"/>
    </row>
    <row r="24351" ht="15.75" customHeight="1">
      <c r="A24351" s="79">
        <f t="shared" si="3"/>
        <v>66353</v>
      </c>
      <c r="H24351" s="77"/>
      <c r="I24351" s="77"/>
      <c r="J24351" s="77"/>
      <c r="K24351" s="77"/>
      <c r="L24351" s="77"/>
      <c r="M24351" s="77"/>
    </row>
    <row r="24352" ht="15.75" customHeight="1">
      <c r="A24352" s="79">
        <f t="shared" si="3"/>
        <v>66354</v>
      </c>
      <c r="H24352" s="77"/>
      <c r="I24352" s="77"/>
      <c r="J24352" s="77"/>
      <c r="K24352" s="77"/>
      <c r="L24352" s="77"/>
      <c r="M24352" s="77"/>
    </row>
    <row r="24353" ht="15.75" customHeight="1">
      <c r="A24353" s="79">
        <f t="shared" si="3"/>
        <v>66355</v>
      </c>
      <c r="H24353" s="77"/>
      <c r="I24353" s="77"/>
      <c r="J24353" s="77"/>
      <c r="K24353" s="77"/>
      <c r="L24353" s="77"/>
      <c r="M24353" s="77"/>
    </row>
    <row r="24354" ht="15.75" customHeight="1">
      <c r="A24354" s="79">
        <f t="shared" si="3"/>
        <v>66356</v>
      </c>
      <c r="H24354" s="77"/>
      <c r="I24354" s="77"/>
      <c r="J24354" s="77"/>
      <c r="K24354" s="77"/>
      <c r="L24354" s="77"/>
      <c r="M24354" s="77"/>
    </row>
    <row r="24355" ht="15.75" customHeight="1">
      <c r="A24355" s="79">
        <f t="shared" si="3"/>
        <v>66357</v>
      </c>
      <c r="H24355" s="77"/>
      <c r="I24355" s="77"/>
      <c r="J24355" s="77"/>
      <c r="K24355" s="77"/>
      <c r="L24355" s="77"/>
      <c r="M24355" s="77"/>
    </row>
    <row r="24356" ht="15.75" customHeight="1">
      <c r="A24356" s="79">
        <f t="shared" si="3"/>
        <v>66358</v>
      </c>
      <c r="H24356" s="77"/>
      <c r="I24356" s="77"/>
      <c r="J24356" s="77"/>
      <c r="K24356" s="77"/>
      <c r="L24356" s="77"/>
      <c r="M24356" s="77"/>
    </row>
    <row r="24357" ht="15.75" customHeight="1">
      <c r="A24357" s="79">
        <f t="shared" si="3"/>
        <v>66359</v>
      </c>
      <c r="H24357" s="77"/>
      <c r="I24357" s="77"/>
      <c r="J24357" s="77"/>
      <c r="K24357" s="77"/>
      <c r="L24357" s="77"/>
      <c r="M24357" s="77"/>
    </row>
    <row r="24358" ht="15.75" customHeight="1">
      <c r="A24358" s="79">
        <f t="shared" si="3"/>
        <v>66360</v>
      </c>
      <c r="H24358" s="77"/>
      <c r="I24358" s="77"/>
      <c r="J24358" s="77"/>
      <c r="K24358" s="77"/>
      <c r="L24358" s="77"/>
      <c r="M24358" s="77"/>
    </row>
    <row r="24359" ht="15.75" customHeight="1">
      <c r="A24359" s="79">
        <f t="shared" si="3"/>
        <v>66361</v>
      </c>
      <c r="H24359" s="77"/>
      <c r="I24359" s="77"/>
      <c r="J24359" s="77"/>
      <c r="K24359" s="77"/>
      <c r="L24359" s="77"/>
      <c r="M24359" s="77"/>
    </row>
    <row r="24360" ht="15.75" customHeight="1">
      <c r="A24360" s="79">
        <f t="shared" si="3"/>
        <v>66362</v>
      </c>
      <c r="H24360" s="77"/>
      <c r="I24360" s="77"/>
      <c r="J24360" s="77"/>
      <c r="K24360" s="77"/>
      <c r="L24360" s="77"/>
      <c r="M24360" s="77"/>
    </row>
    <row r="24361" ht="15.75" customHeight="1">
      <c r="A24361" s="79">
        <f t="shared" si="3"/>
        <v>66363</v>
      </c>
      <c r="H24361" s="77"/>
      <c r="I24361" s="77"/>
      <c r="J24361" s="77"/>
      <c r="K24361" s="77"/>
      <c r="L24361" s="77"/>
      <c r="M24361" s="77"/>
    </row>
    <row r="24362" ht="15.75" customHeight="1">
      <c r="A24362" s="79">
        <f t="shared" si="3"/>
        <v>66364</v>
      </c>
      <c r="H24362" s="77"/>
      <c r="I24362" s="77"/>
      <c r="J24362" s="77"/>
      <c r="K24362" s="77"/>
      <c r="L24362" s="77"/>
      <c r="M24362" s="77"/>
    </row>
    <row r="24363" ht="15.75" customHeight="1">
      <c r="A24363" s="79">
        <f t="shared" si="3"/>
        <v>66365</v>
      </c>
      <c r="H24363" s="77"/>
      <c r="I24363" s="77"/>
      <c r="J24363" s="77"/>
      <c r="K24363" s="77"/>
      <c r="L24363" s="77"/>
      <c r="M24363" s="77"/>
    </row>
    <row r="24364" ht="15.75" customHeight="1">
      <c r="A24364" s="79">
        <f t="shared" si="3"/>
        <v>66366</v>
      </c>
      <c r="H24364" s="77"/>
      <c r="I24364" s="77"/>
      <c r="J24364" s="77"/>
      <c r="K24364" s="77"/>
      <c r="L24364" s="77"/>
      <c r="M24364" s="77"/>
    </row>
    <row r="24365" ht="15.75" customHeight="1">
      <c r="A24365" s="79">
        <f t="shared" si="3"/>
        <v>66367</v>
      </c>
      <c r="H24365" s="77"/>
      <c r="I24365" s="77"/>
      <c r="J24365" s="77"/>
      <c r="K24365" s="77"/>
      <c r="L24365" s="77"/>
      <c r="M24365" s="77"/>
    </row>
    <row r="24366" ht="15.75" customHeight="1">
      <c r="A24366" s="79">
        <f t="shared" si="3"/>
        <v>66368</v>
      </c>
      <c r="H24366" s="77"/>
      <c r="I24366" s="77"/>
      <c r="J24366" s="77"/>
      <c r="K24366" s="77"/>
      <c r="L24366" s="77"/>
      <c r="M24366" s="77"/>
    </row>
    <row r="24367" ht="15.75" customHeight="1">
      <c r="A24367" s="79">
        <f t="shared" si="3"/>
        <v>66369</v>
      </c>
      <c r="H24367" s="77"/>
      <c r="I24367" s="77"/>
      <c r="J24367" s="77"/>
      <c r="K24367" s="77"/>
      <c r="L24367" s="77"/>
      <c r="M24367" s="77"/>
    </row>
    <row r="24368" ht="15.75" customHeight="1">
      <c r="A24368" s="79">
        <f t="shared" si="3"/>
        <v>66370</v>
      </c>
      <c r="H24368" s="77"/>
      <c r="I24368" s="77"/>
      <c r="J24368" s="77"/>
      <c r="K24368" s="77"/>
      <c r="L24368" s="77"/>
      <c r="M24368" s="77"/>
    </row>
    <row r="24369" ht="15.75" customHeight="1">
      <c r="A24369" s="79">
        <f t="shared" si="3"/>
        <v>66371</v>
      </c>
      <c r="H24369" s="77"/>
      <c r="I24369" s="77"/>
      <c r="J24369" s="77"/>
      <c r="K24369" s="77"/>
      <c r="L24369" s="77"/>
      <c r="M24369" s="77"/>
    </row>
    <row r="24370" ht="15.75" customHeight="1">
      <c r="A24370" s="79">
        <f t="shared" si="3"/>
        <v>66372</v>
      </c>
      <c r="H24370" s="77"/>
      <c r="I24370" s="77"/>
      <c r="J24370" s="77"/>
      <c r="K24370" s="77"/>
      <c r="L24370" s="77"/>
      <c r="M24370" s="77"/>
    </row>
    <row r="24371" ht="15.75" customHeight="1">
      <c r="A24371" s="79">
        <f t="shared" si="3"/>
        <v>66373</v>
      </c>
      <c r="H24371" s="77"/>
      <c r="I24371" s="77"/>
      <c r="J24371" s="77"/>
      <c r="K24371" s="77"/>
      <c r="L24371" s="77"/>
      <c r="M24371" s="77"/>
    </row>
    <row r="24372" ht="15.75" customHeight="1">
      <c r="A24372" s="79">
        <f t="shared" si="3"/>
        <v>66374</v>
      </c>
      <c r="H24372" s="77"/>
      <c r="I24372" s="77"/>
      <c r="J24372" s="77"/>
      <c r="K24372" s="77"/>
      <c r="L24372" s="77"/>
      <c r="M24372" s="77"/>
    </row>
    <row r="24373" ht="15.75" customHeight="1">
      <c r="A24373" s="79">
        <f t="shared" si="3"/>
        <v>66375</v>
      </c>
      <c r="H24373" s="77"/>
      <c r="I24373" s="77"/>
      <c r="J24373" s="77"/>
      <c r="K24373" s="77"/>
      <c r="L24373" s="77"/>
      <c r="M24373" s="77"/>
    </row>
    <row r="24374" ht="15.75" customHeight="1">
      <c r="A24374" s="79">
        <f t="shared" si="3"/>
        <v>66376</v>
      </c>
      <c r="H24374" s="77"/>
      <c r="I24374" s="77"/>
      <c r="J24374" s="77"/>
      <c r="K24374" s="77"/>
      <c r="L24374" s="77"/>
      <c r="M24374" s="77"/>
    </row>
    <row r="24375" ht="15.75" customHeight="1">
      <c r="A24375" s="79">
        <f t="shared" si="3"/>
        <v>66377</v>
      </c>
      <c r="H24375" s="77"/>
      <c r="I24375" s="77"/>
      <c r="J24375" s="77"/>
      <c r="K24375" s="77"/>
      <c r="L24375" s="77"/>
      <c r="M24375" s="77"/>
    </row>
    <row r="24376" ht="15.75" customHeight="1">
      <c r="A24376" s="79">
        <f t="shared" si="3"/>
        <v>66378</v>
      </c>
      <c r="H24376" s="77"/>
      <c r="I24376" s="77"/>
      <c r="J24376" s="77"/>
      <c r="K24376" s="77"/>
      <c r="L24376" s="77"/>
      <c r="M24376" s="77"/>
    </row>
    <row r="24377" ht="15.75" customHeight="1">
      <c r="A24377" s="79">
        <f t="shared" si="3"/>
        <v>66379</v>
      </c>
      <c r="H24377" s="77"/>
      <c r="I24377" s="77"/>
      <c r="J24377" s="77"/>
      <c r="K24377" s="77"/>
      <c r="L24377" s="77"/>
      <c r="M24377" s="77"/>
    </row>
    <row r="24378" ht="15.75" customHeight="1">
      <c r="A24378" s="79">
        <f t="shared" si="3"/>
        <v>66380</v>
      </c>
      <c r="H24378" s="77"/>
      <c r="I24378" s="77"/>
      <c r="J24378" s="77"/>
      <c r="K24378" s="77"/>
      <c r="L24378" s="77"/>
      <c r="M24378" s="77"/>
    </row>
    <row r="24379" ht="15.75" customHeight="1">
      <c r="A24379" s="79">
        <f t="shared" si="3"/>
        <v>66381</v>
      </c>
      <c r="H24379" s="77"/>
      <c r="I24379" s="77"/>
      <c r="J24379" s="77"/>
      <c r="K24379" s="77"/>
      <c r="L24379" s="77"/>
      <c r="M24379" s="77"/>
    </row>
    <row r="24380" ht="15.75" customHeight="1">
      <c r="A24380" s="79">
        <f t="shared" si="3"/>
        <v>66382</v>
      </c>
      <c r="H24380" s="77"/>
      <c r="I24380" s="77"/>
      <c r="J24380" s="77"/>
      <c r="K24380" s="77"/>
      <c r="L24380" s="77"/>
      <c r="M24380" s="77"/>
    </row>
    <row r="24381" ht="15.75" customHeight="1">
      <c r="A24381" s="79">
        <f t="shared" si="3"/>
        <v>66383</v>
      </c>
      <c r="H24381" s="77"/>
      <c r="I24381" s="77"/>
      <c r="J24381" s="77"/>
      <c r="K24381" s="77"/>
      <c r="L24381" s="77"/>
      <c r="M24381" s="77"/>
    </row>
    <row r="24382" ht="15.75" customHeight="1">
      <c r="A24382" s="79">
        <f t="shared" si="3"/>
        <v>66384</v>
      </c>
      <c r="H24382" s="77"/>
      <c r="I24382" s="77"/>
      <c r="J24382" s="77"/>
      <c r="K24382" s="77"/>
      <c r="L24382" s="77"/>
      <c r="M24382" s="77"/>
    </row>
    <row r="24383" ht="15.75" customHeight="1">
      <c r="A24383" s="79">
        <f t="shared" si="3"/>
        <v>66385</v>
      </c>
      <c r="H24383" s="77"/>
      <c r="I24383" s="77"/>
      <c r="J24383" s="77"/>
      <c r="K24383" s="77"/>
      <c r="L24383" s="77"/>
      <c r="M24383" s="77"/>
    </row>
    <row r="24384" ht="15.75" customHeight="1">
      <c r="A24384" s="79">
        <f t="shared" si="3"/>
        <v>66386</v>
      </c>
      <c r="H24384" s="77"/>
      <c r="I24384" s="77"/>
      <c r="J24384" s="77"/>
      <c r="K24384" s="77"/>
      <c r="L24384" s="77"/>
      <c r="M24384" s="77"/>
    </row>
    <row r="24385" ht="15.75" customHeight="1">
      <c r="A24385" s="79">
        <f t="shared" si="3"/>
        <v>66387</v>
      </c>
      <c r="H24385" s="77"/>
      <c r="I24385" s="77"/>
      <c r="J24385" s="77"/>
      <c r="K24385" s="77"/>
      <c r="L24385" s="77"/>
      <c r="M24385" s="77"/>
    </row>
    <row r="24386" ht="15.75" customHeight="1">
      <c r="A24386" s="79">
        <f t="shared" si="3"/>
        <v>66388</v>
      </c>
      <c r="H24386" s="77"/>
      <c r="I24386" s="77"/>
      <c r="J24386" s="77"/>
      <c r="K24386" s="77"/>
      <c r="L24386" s="77"/>
      <c r="M24386" s="77"/>
    </row>
    <row r="24387" ht="15.75" customHeight="1">
      <c r="A24387" s="79">
        <f t="shared" si="3"/>
        <v>66389</v>
      </c>
      <c r="H24387" s="77"/>
      <c r="I24387" s="77"/>
      <c r="J24387" s="77"/>
      <c r="K24387" s="77"/>
      <c r="L24387" s="77"/>
      <c r="M24387" s="77"/>
    </row>
    <row r="24388" ht="15.75" customHeight="1">
      <c r="A24388" s="79">
        <f t="shared" si="3"/>
        <v>66390</v>
      </c>
      <c r="H24388" s="77"/>
      <c r="I24388" s="77"/>
      <c r="J24388" s="77"/>
      <c r="K24388" s="77"/>
      <c r="L24388" s="77"/>
      <c r="M24388" s="77"/>
    </row>
    <row r="24389" ht="15.75" customHeight="1">
      <c r="A24389" s="79">
        <f t="shared" si="3"/>
        <v>66391</v>
      </c>
      <c r="H24389" s="77"/>
      <c r="I24389" s="77"/>
      <c r="J24389" s="77"/>
      <c r="K24389" s="77"/>
      <c r="L24389" s="77"/>
      <c r="M24389" s="77"/>
    </row>
    <row r="24390" ht="15.75" customHeight="1">
      <c r="A24390" s="79">
        <f t="shared" si="3"/>
        <v>66392</v>
      </c>
      <c r="H24390" s="77"/>
      <c r="I24390" s="77"/>
      <c r="J24390" s="77"/>
      <c r="K24390" s="77"/>
      <c r="L24390" s="77"/>
      <c r="M24390" s="77"/>
    </row>
    <row r="24391" ht="15.75" customHeight="1">
      <c r="A24391" s="79">
        <f t="shared" si="3"/>
        <v>66393</v>
      </c>
      <c r="H24391" s="77"/>
      <c r="I24391" s="77"/>
      <c r="J24391" s="77"/>
      <c r="K24391" s="77"/>
      <c r="L24391" s="77"/>
      <c r="M24391" s="77"/>
    </row>
    <row r="24392" ht="15.75" customHeight="1">
      <c r="A24392" s="79">
        <f t="shared" si="3"/>
        <v>66394</v>
      </c>
      <c r="H24392" s="77"/>
      <c r="I24392" s="77"/>
      <c r="J24392" s="77"/>
      <c r="K24392" s="77"/>
      <c r="L24392" s="77"/>
      <c r="M24392" s="77"/>
    </row>
    <row r="24393" ht="15.75" customHeight="1">
      <c r="A24393" s="79">
        <f t="shared" si="3"/>
        <v>66395</v>
      </c>
      <c r="H24393" s="77"/>
      <c r="I24393" s="77"/>
      <c r="J24393" s="77"/>
      <c r="K24393" s="77"/>
      <c r="L24393" s="77"/>
      <c r="M24393" s="77"/>
    </row>
    <row r="24394" ht="15.75" customHeight="1">
      <c r="A24394" s="79">
        <f t="shared" si="3"/>
        <v>66396</v>
      </c>
      <c r="H24394" s="77"/>
      <c r="I24394" s="77"/>
      <c r="J24394" s="77"/>
      <c r="K24394" s="77"/>
      <c r="L24394" s="77"/>
      <c r="M24394" s="77"/>
    </row>
    <row r="24395" ht="15.75" customHeight="1">
      <c r="A24395" s="79">
        <f t="shared" si="3"/>
        <v>66397</v>
      </c>
      <c r="H24395" s="77"/>
      <c r="I24395" s="77"/>
      <c r="J24395" s="77"/>
      <c r="K24395" s="77"/>
      <c r="L24395" s="77"/>
      <c r="M24395" s="77"/>
    </row>
    <row r="24396" ht="15.75" customHeight="1">
      <c r="A24396" s="79">
        <f t="shared" si="3"/>
        <v>66398</v>
      </c>
      <c r="H24396" s="77"/>
      <c r="I24396" s="77"/>
      <c r="J24396" s="77"/>
      <c r="K24396" s="77"/>
      <c r="L24396" s="77"/>
      <c r="M24396" s="77"/>
    </row>
    <row r="24397" ht="15.75" customHeight="1">
      <c r="A24397" s="79">
        <f t="shared" si="3"/>
        <v>66399</v>
      </c>
      <c r="H24397" s="77"/>
      <c r="I24397" s="77"/>
      <c r="J24397" s="77"/>
      <c r="K24397" s="77"/>
      <c r="L24397" s="77"/>
      <c r="M24397" s="77"/>
    </row>
    <row r="24398" ht="15.75" customHeight="1">
      <c r="A24398" s="79">
        <f t="shared" si="3"/>
        <v>66400</v>
      </c>
      <c r="H24398" s="77"/>
      <c r="I24398" s="77"/>
      <c r="J24398" s="77"/>
      <c r="K24398" s="77"/>
      <c r="L24398" s="77"/>
      <c r="M24398" s="77"/>
    </row>
    <row r="24399" ht="15.75" customHeight="1">
      <c r="A24399" s="79">
        <f t="shared" si="3"/>
        <v>66401</v>
      </c>
      <c r="H24399" s="77"/>
      <c r="I24399" s="77"/>
      <c r="J24399" s="77"/>
      <c r="K24399" s="77"/>
      <c r="L24399" s="77"/>
      <c r="M24399" s="77"/>
    </row>
    <row r="24400" ht="15.75" customHeight="1">
      <c r="A24400" s="79">
        <f t="shared" si="3"/>
        <v>66402</v>
      </c>
      <c r="H24400" s="77"/>
      <c r="I24400" s="77"/>
      <c r="J24400" s="77"/>
      <c r="K24400" s="77"/>
      <c r="L24400" s="77"/>
      <c r="M24400" s="77"/>
    </row>
    <row r="24401" ht="15.75" customHeight="1">
      <c r="A24401" s="79">
        <f t="shared" si="3"/>
        <v>66403</v>
      </c>
      <c r="H24401" s="77"/>
      <c r="I24401" s="77"/>
      <c r="J24401" s="77"/>
      <c r="K24401" s="77"/>
      <c r="L24401" s="77"/>
      <c r="M24401" s="77"/>
    </row>
    <row r="24402" ht="15.75" customHeight="1">
      <c r="A24402" s="79">
        <f t="shared" si="3"/>
        <v>66404</v>
      </c>
      <c r="H24402" s="77"/>
      <c r="I24402" s="77"/>
      <c r="J24402" s="77"/>
      <c r="K24402" s="77"/>
      <c r="L24402" s="77"/>
      <c r="M24402" s="77"/>
    </row>
    <row r="24403" ht="15.75" customHeight="1">
      <c r="A24403" s="79">
        <f t="shared" si="3"/>
        <v>66405</v>
      </c>
      <c r="H24403" s="77"/>
      <c r="I24403" s="77"/>
      <c r="J24403" s="77"/>
      <c r="K24403" s="77"/>
      <c r="L24403" s="77"/>
      <c r="M24403" s="77"/>
    </row>
    <row r="24404" ht="15.75" customHeight="1">
      <c r="A24404" s="79">
        <f t="shared" si="3"/>
        <v>66406</v>
      </c>
      <c r="H24404" s="77"/>
      <c r="I24404" s="77"/>
      <c r="J24404" s="77"/>
      <c r="K24404" s="77"/>
      <c r="L24404" s="77"/>
      <c r="M24404" s="77"/>
    </row>
    <row r="24405" ht="15.75" customHeight="1">
      <c r="A24405" s="79">
        <f t="shared" si="3"/>
        <v>66407</v>
      </c>
      <c r="H24405" s="77"/>
      <c r="I24405" s="77"/>
      <c r="J24405" s="77"/>
      <c r="K24405" s="77"/>
      <c r="L24405" s="77"/>
      <c r="M24405" s="77"/>
    </row>
    <row r="24406" ht="15.75" customHeight="1">
      <c r="A24406" s="79">
        <f t="shared" si="3"/>
        <v>66408</v>
      </c>
      <c r="H24406" s="77"/>
      <c r="I24406" s="77"/>
      <c r="J24406" s="77"/>
      <c r="K24406" s="77"/>
      <c r="L24406" s="77"/>
      <c r="M24406" s="77"/>
    </row>
    <row r="24407" ht="15.75" customHeight="1">
      <c r="A24407" s="79">
        <f t="shared" si="3"/>
        <v>66409</v>
      </c>
      <c r="H24407" s="77"/>
      <c r="I24407" s="77"/>
      <c r="J24407" s="77"/>
      <c r="K24407" s="77"/>
      <c r="L24407" s="77"/>
      <c r="M24407" s="77"/>
    </row>
    <row r="24408" ht="15.75" customHeight="1">
      <c r="A24408" s="79">
        <f t="shared" si="3"/>
        <v>66410</v>
      </c>
      <c r="H24408" s="77"/>
      <c r="I24408" s="77"/>
      <c r="J24408" s="77"/>
      <c r="K24408" s="77"/>
      <c r="L24408" s="77"/>
      <c r="M24408" s="77"/>
    </row>
    <row r="24409" ht="15.75" customHeight="1">
      <c r="A24409" s="79">
        <f t="shared" si="3"/>
        <v>66411</v>
      </c>
      <c r="H24409" s="77"/>
      <c r="I24409" s="77"/>
      <c r="J24409" s="77"/>
      <c r="K24409" s="77"/>
      <c r="L24409" s="77"/>
      <c r="M24409" s="77"/>
    </row>
    <row r="24410" ht="15.75" customHeight="1">
      <c r="A24410" s="79">
        <f t="shared" si="3"/>
        <v>66412</v>
      </c>
      <c r="H24410" s="77"/>
      <c r="I24410" s="77"/>
      <c r="J24410" s="77"/>
      <c r="K24410" s="77"/>
      <c r="L24410" s="77"/>
      <c r="M24410" s="77"/>
    </row>
    <row r="24411" ht="15.75" customHeight="1">
      <c r="A24411" s="79">
        <f t="shared" si="3"/>
        <v>66413</v>
      </c>
      <c r="H24411" s="77"/>
      <c r="I24411" s="77"/>
      <c r="J24411" s="77"/>
      <c r="K24411" s="77"/>
      <c r="L24411" s="77"/>
      <c r="M24411" s="77"/>
    </row>
    <row r="24412" ht="15.75" customHeight="1">
      <c r="A24412" s="79">
        <f t="shared" si="3"/>
        <v>66414</v>
      </c>
      <c r="H24412" s="77"/>
      <c r="I24412" s="77"/>
      <c r="J24412" s="77"/>
      <c r="K24412" s="77"/>
      <c r="L24412" s="77"/>
      <c r="M24412" s="77"/>
    </row>
    <row r="24413" ht="15.75" customHeight="1">
      <c r="A24413" s="79">
        <f t="shared" si="3"/>
        <v>66415</v>
      </c>
      <c r="H24413" s="77"/>
      <c r="I24413" s="77"/>
      <c r="J24413" s="77"/>
      <c r="K24413" s="77"/>
      <c r="L24413" s="77"/>
      <c r="M24413" s="77"/>
    </row>
    <row r="24414" ht="15.75" customHeight="1">
      <c r="A24414" s="79">
        <f t="shared" si="3"/>
        <v>66416</v>
      </c>
      <c r="H24414" s="77"/>
      <c r="I24414" s="77"/>
      <c r="J24414" s="77"/>
      <c r="K24414" s="77"/>
      <c r="L24414" s="77"/>
      <c r="M24414" s="77"/>
    </row>
    <row r="24415" ht="15.75" customHeight="1">
      <c r="A24415" s="79">
        <f t="shared" si="3"/>
        <v>66417</v>
      </c>
      <c r="H24415" s="77"/>
      <c r="I24415" s="77"/>
      <c r="J24415" s="77"/>
      <c r="K24415" s="77"/>
      <c r="L24415" s="77"/>
      <c r="M24415" s="77"/>
    </row>
    <row r="24416" ht="15.75" customHeight="1">
      <c r="A24416" s="79">
        <f t="shared" si="3"/>
        <v>66418</v>
      </c>
      <c r="H24416" s="77"/>
      <c r="I24416" s="77"/>
      <c r="J24416" s="77"/>
      <c r="K24416" s="77"/>
      <c r="L24416" s="77"/>
      <c r="M24416" s="77"/>
    </row>
    <row r="24417" ht="15.75" customHeight="1">
      <c r="A24417" s="79">
        <f t="shared" si="3"/>
        <v>66419</v>
      </c>
      <c r="H24417" s="77"/>
      <c r="I24417" s="77"/>
      <c r="J24417" s="77"/>
      <c r="K24417" s="77"/>
      <c r="L24417" s="77"/>
      <c r="M24417" s="77"/>
    </row>
    <row r="24418" ht="15.75" customHeight="1">
      <c r="A24418" s="79">
        <f t="shared" si="3"/>
        <v>66420</v>
      </c>
      <c r="H24418" s="77"/>
      <c r="I24418" s="77"/>
      <c r="J24418" s="77"/>
      <c r="K24418" s="77"/>
      <c r="L24418" s="77"/>
      <c r="M24418" s="77"/>
    </row>
    <row r="24419" ht="15.75" customHeight="1">
      <c r="A24419" s="79">
        <f t="shared" si="3"/>
        <v>66421</v>
      </c>
      <c r="H24419" s="77"/>
      <c r="I24419" s="77"/>
      <c r="J24419" s="77"/>
      <c r="K24419" s="77"/>
      <c r="L24419" s="77"/>
      <c r="M24419" s="77"/>
    </row>
    <row r="24420" ht="15.75" customHeight="1">
      <c r="A24420" s="79">
        <f t="shared" si="3"/>
        <v>66422</v>
      </c>
      <c r="H24420" s="77"/>
      <c r="I24420" s="77"/>
      <c r="J24420" s="77"/>
      <c r="K24420" s="77"/>
      <c r="L24420" s="77"/>
      <c r="M24420" s="77"/>
    </row>
    <row r="24421" ht="15.75" customHeight="1">
      <c r="A24421" s="79">
        <f t="shared" si="3"/>
        <v>66423</v>
      </c>
      <c r="H24421" s="77"/>
      <c r="I24421" s="77"/>
      <c r="J24421" s="77"/>
      <c r="K24421" s="77"/>
      <c r="L24421" s="77"/>
      <c r="M24421" s="77"/>
    </row>
    <row r="24422" ht="15.75" customHeight="1">
      <c r="A24422" s="79">
        <f t="shared" si="3"/>
        <v>66424</v>
      </c>
      <c r="H24422" s="77"/>
      <c r="I24422" s="77"/>
      <c r="J24422" s="77"/>
      <c r="K24422" s="77"/>
      <c r="L24422" s="77"/>
      <c r="M24422" s="77"/>
    </row>
    <row r="24423" ht="15.75" customHeight="1">
      <c r="A24423" s="79">
        <f t="shared" si="3"/>
        <v>66425</v>
      </c>
      <c r="H24423" s="77"/>
      <c r="I24423" s="77"/>
      <c r="J24423" s="77"/>
      <c r="K24423" s="77"/>
      <c r="L24423" s="77"/>
      <c r="M24423" s="77"/>
    </row>
    <row r="24424" ht="15.75" customHeight="1">
      <c r="A24424" s="79">
        <f t="shared" si="3"/>
        <v>66426</v>
      </c>
      <c r="H24424" s="77"/>
      <c r="I24424" s="77"/>
      <c r="J24424" s="77"/>
      <c r="K24424" s="77"/>
      <c r="L24424" s="77"/>
      <c r="M24424" s="77"/>
    </row>
    <row r="24425" ht="15.75" customHeight="1">
      <c r="A24425" s="79">
        <f t="shared" si="3"/>
        <v>66427</v>
      </c>
      <c r="H24425" s="77"/>
      <c r="I24425" s="77"/>
      <c r="J24425" s="77"/>
      <c r="K24425" s="77"/>
      <c r="L24425" s="77"/>
      <c r="M24425" s="77"/>
    </row>
    <row r="24426" ht="15.75" customHeight="1">
      <c r="A24426" s="79">
        <f t="shared" si="3"/>
        <v>66428</v>
      </c>
      <c r="H24426" s="77"/>
      <c r="I24426" s="77"/>
      <c r="J24426" s="77"/>
      <c r="K24426" s="77"/>
      <c r="L24426" s="77"/>
      <c r="M24426" s="77"/>
    </row>
    <row r="24427" ht="15.75" customHeight="1">
      <c r="A24427" s="79">
        <f t="shared" si="3"/>
        <v>66429</v>
      </c>
      <c r="H24427" s="77"/>
      <c r="I24427" s="77"/>
      <c r="J24427" s="77"/>
      <c r="K24427" s="77"/>
      <c r="L24427" s="77"/>
      <c r="M24427" s="77"/>
    </row>
    <row r="24428" ht="15.75" customHeight="1">
      <c r="A24428" s="79">
        <f t="shared" si="3"/>
        <v>66430</v>
      </c>
      <c r="H24428" s="77"/>
      <c r="I24428" s="77"/>
      <c r="J24428" s="77"/>
      <c r="K24428" s="77"/>
      <c r="L24428" s="77"/>
      <c r="M24428" s="77"/>
    </row>
    <row r="24429" ht="15.75" customHeight="1">
      <c r="A24429" s="79">
        <f t="shared" si="3"/>
        <v>66431</v>
      </c>
      <c r="H24429" s="77"/>
      <c r="I24429" s="77"/>
      <c r="J24429" s="77"/>
      <c r="K24429" s="77"/>
      <c r="L24429" s="77"/>
      <c r="M24429" s="77"/>
    </row>
    <row r="24430" ht="15.75" customHeight="1">
      <c r="A24430" s="79">
        <f t="shared" si="3"/>
        <v>66432</v>
      </c>
      <c r="H24430" s="77"/>
      <c r="I24430" s="77"/>
      <c r="J24430" s="77"/>
      <c r="K24430" s="77"/>
      <c r="L24430" s="77"/>
      <c r="M24430" s="77"/>
    </row>
    <row r="24431" ht="15.75" customHeight="1">
      <c r="A24431" s="79">
        <f t="shared" si="3"/>
        <v>66433</v>
      </c>
      <c r="H24431" s="77"/>
      <c r="I24431" s="77"/>
      <c r="J24431" s="77"/>
      <c r="K24431" s="77"/>
      <c r="L24431" s="77"/>
      <c r="M24431" s="77"/>
    </row>
    <row r="24432" ht="15.75" customHeight="1">
      <c r="A24432" s="79">
        <f t="shared" si="3"/>
        <v>66434</v>
      </c>
      <c r="H24432" s="77"/>
      <c r="I24432" s="77"/>
      <c r="J24432" s="77"/>
      <c r="K24432" s="77"/>
      <c r="L24432" s="77"/>
      <c r="M24432" s="77"/>
    </row>
    <row r="24433" ht="15.75" customHeight="1">
      <c r="A24433" s="79">
        <f t="shared" si="3"/>
        <v>66435</v>
      </c>
      <c r="H24433" s="77"/>
      <c r="I24433" s="77"/>
      <c r="J24433" s="77"/>
      <c r="K24433" s="77"/>
      <c r="L24433" s="77"/>
      <c r="M24433" s="77"/>
    </row>
    <row r="24434" ht="15.75" customHeight="1">
      <c r="A24434" s="79">
        <f t="shared" si="3"/>
        <v>66436</v>
      </c>
      <c r="H24434" s="77"/>
      <c r="I24434" s="77"/>
      <c r="J24434" s="77"/>
      <c r="K24434" s="77"/>
      <c r="L24434" s="77"/>
      <c r="M24434" s="77"/>
    </row>
    <row r="24435" ht="15.75" customHeight="1">
      <c r="A24435" s="79">
        <f t="shared" si="3"/>
        <v>66437</v>
      </c>
      <c r="H24435" s="77"/>
      <c r="I24435" s="77"/>
      <c r="J24435" s="77"/>
      <c r="K24435" s="77"/>
      <c r="L24435" s="77"/>
      <c r="M24435" s="77"/>
    </row>
    <row r="24436" ht="15.75" customHeight="1">
      <c r="A24436" s="79">
        <f t="shared" si="3"/>
        <v>66438</v>
      </c>
      <c r="H24436" s="77"/>
      <c r="I24436" s="77"/>
      <c r="J24436" s="77"/>
      <c r="K24436" s="77"/>
      <c r="L24436" s="77"/>
      <c r="M24436" s="77"/>
    </row>
    <row r="24437" ht="15.75" customHeight="1">
      <c r="A24437" s="79">
        <f t="shared" si="3"/>
        <v>66439</v>
      </c>
      <c r="H24437" s="77"/>
      <c r="I24437" s="77"/>
      <c r="J24437" s="77"/>
      <c r="K24437" s="77"/>
      <c r="L24437" s="77"/>
      <c r="M24437" s="77"/>
    </row>
    <row r="24438" ht="15.75" customHeight="1">
      <c r="A24438" s="79">
        <f t="shared" si="3"/>
        <v>66440</v>
      </c>
      <c r="H24438" s="77"/>
      <c r="I24438" s="77"/>
      <c r="J24438" s="77"/>
      <c r="K24438" s="77"/>
      <c r="L24438" s="77"/>
      <c r="M24438" s="77"/>
    </row>
    <row r="24439" ht="15.75" customHeight="1">
      <c r="A24439" s="79">
        <f t="shared" si="3"/>
        <v>66441</v>
      </c>
      <c r="H24439" s="77"/>
      <c r="I24439" s="77"/>
      <c r="J24439" s="77"/>
      <c r="K24439" s="77"/>
      <c r="L24439" s="77"/>
      <c r="M24439" s="77"/>
    </row>
    <row r="24440" ht="15.75" customHeight="1">
      <c r="A24440" s="79">
        <f t="shared" si="3"/>
        <v>66442</v>
      </c>
      <c r="H24440" s="77"/>
      <c r="I24440" s="77"/>
      <c r="J24440" s="77"/>
      <c r="K24440" s="77"/>
      <c r="L24440" s="77"/>
      <c r="M24440" s="77"/>
    </row>
    <row r="24441" ht="15.75" customHeight="1">
      <c r="A24441" s="79">
        <f t="shared" si="3"/>
        <v>66443</v>
      </c>
      <c r="H24441" s="77"/>
      <c r="I24441" s="77"/>
      <c r="J24441" s="77"/>
      <c r="K24441" s="77"/>
      <c r="L24441" s="77"/>
      <c r="M24441" s="77"/>
    </row>
    <row r="24442" ht="15.75" customHeight="1">
      <c r="A24442" s="79">
        <f t="shared" si="3"/>
        <v>66444</v>
      </c>
      <c r="H24442" s="77"/>
      <c r="I24442" s="77"/>
      <c r="J24442" s="77"/>
      <c r="K24442" s="77"/>
      <c r="L24442" s="77"/>
      <c r="M24442" s="77"/>
    </row>
    <row r="24443" ht="15.75" customHeight="1">
      <c r="A24443" s="79">
        <f t="shared" si="3"/>
        <v>66445</v>
      </c>
      <c r="H24443" s="77"/>
      <c r="I24443" s="77"/>
      <c r="J24443" s="77"/>
      <c r="K24443" s="77"/>
      <c r="L24443" s="77"/>
      <c r="M24443" s="77"/>
    </row>
    <row r="24444" ht="15.75" customHeight="1">
      <c r="A24444" s="79">
        <f t="shared" si="3"/>
        <v>66446</v>
      </c>
      <c r="H24444" s="77"/>
      <c r="I24444" s="77"/>
      <c r="J24444" s="77"/>
      <c r="K24444" s="77"/>
      <c r="L24444" s="77"/>
      <c r="M24444" s="77"/>
    </row>
    <row r="24445" ht="15.75" customHeight="1">
      <c r="A24445" s="79">
        <f t="shared" si="3"/>
        <v>66447</v>
      </c>
      <c r="H24445" s="77"/>
      <c r="I24445" s="77"/>
      <c r="J24445" s="77"/>
      <c r="K24445" s="77"/>
      <c r="L24445" s="77"/>
      <c r="M24445" s="77"/>
    </row>
    <row r="24446" ht="15.75" customHeight="1">
      <c r="A24446" s="79">
        <f t="shared" si="3"/>
        <v>66448</v>
      </c>
      <c r="H24446" s="77"/>
      <c r="I24446" s="77"/>
      <c r="J24446" s="77"/>
      <c r="K24446" s="77"/>
      <c r="L24446" s="77"/>
      <c r="M24446" s="77"/>
    </row>
    <row r="24447" ht="15.75" customHeight="1">
      <c r="A24447" s="79">
        <f t="shared" si="3"/>
        <v>66449</v>
      </c>
      <c r="H24447" s="77"/>
      <c r="I24447" s="77"/>
      <c r="J24447" s="77"/>
      <c r="K24447" s="77"/>
      <c r="L24447" s="77"/>
      <c r="M24447" s="77"/>
    </row>
    <row r="24448" ht="15.75" customHeight="1">
      <c r="A24448" s="79">
        <f t="shared" si="3"/>
        <v>66450</v>
      </c>
      <c r="H24448" s="77"/>
      <c r="I24448" s="77"/>
      <c r="J24448" s="77"/>
      <c r="K24448" s="77"/>
      <c r="L24448" s="77"/>
      <c r="M24448" s="77"/>
    </row>
    <row r="24449" ht="15.75" customHeight="1">
      <c r="A24449" s="79">
        <f t="shared" si="3"/>
        <v>66451</v>
      </c>
      <c r="H24449" s="77"/>
      <c r="I24449" s="77"/>
      <c r="J24449" s="77"/>
      <c r="K24449" s="77"/>
      <c r="L24449" s="77"/>
      <c r="M24449" s="77"/>
    </row>
    <row r="24450" ht="15.75" customHeight="1">
      <c r="A24450" s="79">
        <f t="shared" si="3"/>
        <v>66452</v>
      </c>
      <c r="H24450" s="77"/>
      <c r="I24450" s="77"/>
      <c r="J24450" s="77"/>
      <c r="K24450" s="77"/>
      <c r="L24450" s="77"/>
      <c r="M24450" s="77"/>
    </row>
    <row r="24451" ht="15.75" customHeight="1">
      <c r="A24451" s="79">
        <f t="shared" si="3"/>
        <v>66453</v>
      </c>
      <c r="H24451" s="77"/>
      <c r="I24451" s="77"/>
      <c r="J24451" s="77"/>
      <c r="K24451" s="77"/>
      <c r="L24451" s="77"/>
      <c r="M24451" s="77"/>
    </row>
    <row r="24452" ht="15.75" customHeight="1">
      <c r="A24452" s="79">
        <f t="shared" si="3"/>
        <v>66454</v>
      </c>
      <c r="H24452" s="77"/>
      <c r="I24452" s="77"/>
      <c r="J24452" s="77"/>
      <c r="K24452" s="77"/>
      <c r="L24452" s="77"/>
      <c r="M24452" s="77"/>
    </row>
    <row r="24453" ht="15.75" customHeight="1">
      <c r="A24453" s="79">
        <f t="shared" si="3"/>
        <v>66455</v>
      </c>
      <c r="H24453" s="77"/>
      <c r="I24453" s="77"/>
      <c r="J24453" s="77"/>
      <c r="K24453" s="77"/>
      <c r="L24453" s="77"/>
      <c r="M24453" s="77"/>
    </row>
    <row r="24454" ht="15.75" customHeight="1">
      <c r="A24454" s="79">
        <f t="shared" si="3"/>
        <v>66456</v>
      </c>
      <c r="H24454" s="77"/>
      <c r="I24454" s="77"/>
      <c r="J24454" s="77"/>
      <c r="K24454" s="77"/>
      <c r="L24454" s="77"/>
      <c r="M24454" s="77"/>
    </row>
    <row r="24455" ht="15.75" customHeight="1">
      <c r="A24455" s="79">
        <f t="shared" si="3"/>
        <v>66457</v>
      </c>
      <c r="H24455" s="77"/>
      <c r="I24455" s="77"/>
      <c r="J24455" s="77"/>
      <c r="K24455" s="77"/>
      <c r="L24455" s="77"/>
      <c r="M24455" s="77"/>
    </row>
    <row r="24456" ht="15.75" customHeight="1">
      <c r="A24456" s="79">
        <f t="shared" si="3"/>
        <v>66458</v>
      </c>
      <c r="H24456" s="77"/>
      <c r="I24456" s="77"/>
      <c r="J24456" s="77"/>
      <c r="K24456" s="77"/>
      <c r="L24456" s="77"/>
      <c r="M24456" s="77"/>
    </row>
    <row r="24457" ht="15.75" customHeight="1">
      <c r="A24457" s="79">
        <f t="shared" si="3"/>
        <v>66459</v>
      </c>
      <c r="H24457" s="77"/>
      <c r="I24457" s="77"/>
      <c r="J24457" s="77"/>
      <c r="K24457" s="77"/>
      <c r="L24457" s="77"/>
      <c r="M24457" s="77"/>
    </row>
    <row r="24458" ht="15.75" customHeight="1">
      <c r="A24458" s="79">
        <f t="shared" si="3"/>
        <v>66460</v>
      </c>
      <c r="H24458" s="77"/>
      <c r="I24458" s="77"/>
      <c r="J24458" s="77"/>
      <c r="K24458" s="77"/>
      <c r="L24458" s="77"/>
      <c r="M24458" s="77"/>
    </row>
    <row r="24459" ht="15.75" customHeight="1">
      <c r="A24459" s="79">
        <f t="shared" si="3"/>
        <v>66461</v>
      </c>
      <c r="H24459" s="77"/>
      <c r="I24459" s="77"/>
      <c r="J24459" s="77"/>
      <c r="K24459" s="77"/>
      <c r="L24459" s="77"/>
      <c r="M24459" s="77"/>
    </row>
    <row r="24460" ht="15.75" customHeight="1">
      <c r="A24460" s="79">
        <f t="shared" si="3"/>
        <v>66462</v>
      </c>
      <c r="H24460" s="77"/>
      <c r="I24460" s="77"/>
      <c r="J24460" s="77"/>
      <c r="K24460" s="77"/>
      <c r="L24460" s="77"/>
      <c r="M24460" s="77"/>
    </row>
    <row r="24461" ht="15.75" customHeight="1">
      <c r="A24461" s="79">
        <f t="shared" si="3"/>
        <v>66463</v>
      </c>
      <c r="H24461" s="77"/>
      <c r="I24461" s="77"/>
      <c r="J24461" s="77"/>
      <c r="K24461" s="77"/>
      <c r="L24461" s="77"/>
      <c r="M24461" s="77"/>
    </row>
    <row r="24462" ht="15.75" customHeight="1">
      <c r="A24462" s="79">
        <f t="shared" si="3"/>
        <v>66464</v>
      </c>
      <c r="H24462" s="77"/>
      <c r="I24462" s="77"/>
      <c r="J24462" s="77"/>
      <c r="K24462" s="77"/>
      <c r="L24462" s="77"/>
      <c r="M24462" s="77"/>
    </row>
    <row r="24463" ht="15.75" customHeight="1">
      <c r="A24463" s="79">
        <f t="shared" si="3"/>
        <v>66465</v>
      </c>
      <c r="H24463" s="77"/>
      <c r="I24463" s="77"/>
      <c r="J24463" s="77"/>
      <c r="K24463" s="77"/>
      <c r="L24463" s="77"/>
      <c r="M24463" s="77"/>
    </row>
    <row r="24464" ht="15.75" customHeight="1">
      <c r="A24464" s="79">
        <f t="shared" si="3"/>
        <v>66466</v>
      </c>
      <c r="H24464" s="77"/>
      <c r="I24464" s="77"/>
      <c r="J24464" s="77"/>
      <c r="K24464" s="77"/>
      <c r="L24464" s="77"/>
      <c r="M24464" s="77"/>
    </row>
    <row r="24465" ht="15.75" customHeight="1">
      <c r="A24465" s="79">
        <f t="shared" si="3"/>
        <v>66467</v>
      </c>
      <c r="H24465" s="77"/>
      <c r="I24465" s="77"/>
      <c r="J24465" s="77"/>
      <c r="K24465" s="77"/>
      <c r="L24465" s="77"/>
      <c r="M24465" s="77"/>
    </row>
    <row r="24466" ht="15.75" customHeight="1">
      <c r="A24466" s="79">
        <f t="shared" si="3"/>
        <v>66468</v>
      </c>
      <c r="H24466" s="77"/>
      <c r="I24466" s="77"/>
      <c r="J24466" s="77"/>
      <c r="K24466" s="77"/>
      <c r="L24466" s="77"/>
      <c r="M24466" s="77"/>
    </row>
    <row r="24467" ht="15.75" customHeight="1">
      <c r="A24467" s="79">
        <f t="shared" si="3"/>
        <v>66469</v>
      </c>
      <c r="H24467" s="77"/>
      <c r="I24467" s="77"/>
      <c r="J24467" s="77"/>
      <c r="K24467" s="77"/>
      <c r="L24467" s="77"/>
      <c r="M24467" s="77"/>
    </row>
    <row r="24468" ht="15.75" customHeight="1">
      <c r="A24468" s="79">
        <f t="shared" si="3"/>
        <v>66470</v>
      </c>
      <c r="H24468" s="77"/>
      <c r="I24468" s="77"/>
      <c r="J24468" s="77"/>
      <c r="K24468" s="77"/>
      <c r="L24468" s="77"/>
      <c r="M24468" s="77"/>
    </row>
    <row r="24469" ht="15.75" customHeight="1">
      <c r="A24469" s="79">
        <f t="shared" si="3"/>
        <v>66471</v>
      </c>
      <c r="H24469" s="77"/>
      <c r="I24469" s="77"/>
      <c r="J24469" s="77"/>
      <c r="K24469" s="77"/>
      <c r="L24469" s="77"/>
      <c r="M24469" s="77"/>
    </row>
    <row r="24470" ht="15.75" customHeight="1">
      <c r="A24470" s="79">
        <f t="shared" si="3"/>
        <v>66472</v>
      </c>
      <c r="H24470" s="77"/>
      <c r="I24470" s="77"/>
      <c r="J24470" s="77"/>
      <c r="K24470" s="77"/>
      <c r="L24470" s="77"/>
      <c r="M24470" s="77"/>
    </row>
    <row r="24471" ht="15.75" customHeight="1">
      <c r="A24471" s="79">
        <f t="shared" si="3"/>
        <v>66473</v>
      </c>
      <c r="H24471" s="77"/>
      <c r="I24471" s="77"/>
      <c r="J24471" s="77"/>
      <c r="K24471" s="77"/>
      <c r="L24471" s="77"/>
      <c r="M24471" s="77"/>
    </row>
    <row r="24472" ht="15.75" customHeight="1">
      <c r="A24472" s="79">
        <f t="shared" si="3"/>
        <v>66474</v>
      </c>
      <c r="H24472" s="77"/>
      <c r="I24472" s="77"/>
      <c r="J24472" s="77"/>
      <c r="K24472" s="77"/>
      <c r="L24472" s="77"/>
      <c r="M24472" s="77"/>
    </row>
    <row r="24473" ht="15.75" customHeight="1">
      <c r="A24473" s="79">
        <f t="shared" si="3"/>
        <v>66475</v>
      </c>
      <c r="H24473" s="77"/>
      <c r="I24473" s="77"/>
      <c r="J24473" s="77"/>
      <c r="K24473" s="77"/>
      <c r="L24473" s="77"/>
      <c r="M24473" s="77"/>
    </row>
    <row r="24474" ht="15.75" customHeight="1">
      <c r="A24474" s="79">
        <f t="shared" si="3"/>
        <v>66476</v>
      </c>
      <c r="H24474" s="77"/>
      <c r="I24474" s="77"/>
      <c r="J24474" s="77"/>
      <c r="K24474" s="77"/>
      <c r="L24474" s="77"/>
      <c r="M24474" s="77"/>
    </row>
    <row r="24475" ht="15.75" customHeight="1">
      <c r="A24475" s="79">
        <f t="shared" si="3"/>
        <v>66477</v>
      </c>
      <c r="H24475" s="77"/>
      <c r="I24475" s="77"/>
      <c r="J24475" s="77"/>
      <c r="K24475" s="77"/>
      <c r="L24475" s="77"/>
      <c r="M24475" s="77"/>
    </row>
    <row r="24476" ht="15.75" customHeight="1">
      <c r="A24476" s="79">
        <f t="shared" si="3"/>
        <v>66478</v>
      </c>
      <c r="H24476" s="77"/>
      <c r="I24476" s="77"/>
      <c r="J24476" s="77"/>
      <c r="K24476" s="77"/>
      <c r="L24476" s="77"/>
      <c r="M24476" s="77"/>
    </row>
    <row r="24477" ht="15.75" customHeight="1">
      <c r="A24477" s="79">
        <f t="shared" si="3"/>
        <v>66479</v>
      </c>
      <c r="H24477" s="77"/>
      <c r="I24477" s="77"/>
      <c r="J24477" s="77"/>
      <c r="K24477" s="77"/>
      <c r="L24477" s="77"/>
      <c r="M24477" s="77"/>
    </row>
    <row r="24478" ht="15.75" customHeight="1">
      <c r="A24478" s="79">
        <f t="shared" si="3"/>
        <v>66480</v>
      </c>
      <c r="H24478" s="77"/>
      <c r="I24478" s="77"/>
      <c r="J24478" s="77"/>
      <c r="K24478" s="77"/>
      <c r="L24478" s="77"/>
      <c r="M24478" s="77"/>
    </row>
    <row r="24479" ht="15.75" customHeight="1">
      <c r="A24479" s="79">
        <f t="shared" si="3"/>
        <v>66481</v>
      </c>
      <c r="H24479" s="77"/>
      <c r="I24479" s="77"/>
      <c r="J24479" s="77"/>
      <c r="K24479" s="77"/>
      <c r="L24479" s="77"/>
      <c r="M24479" s="77"/>
    </row>
    <row r="24480" ht="15.75" customHeight="1">
      <c r="A24480" s="79">
        <f t="shared" si="3"/>
        <v>66482</v>
      </c>
      <c r="H24480" s="77"/>
      <c r="I24480" s="77"/>
      <c r="J24480" s="77"/>
      <c r="K24480" s="77"/>
      <c r="L24480" s="77"/>
      <c r="M24480" s="77"/>
    </row>
    <row r="24481" ht="15.75" customHeight="1">
      <c r="A24481" s="79">
        <f t="shared" si="3"/>
        <v>66483</v>
      </c>
      <c r="H24481" s="77"/>
      <c r="I24481" s="77"/>
      <c r="J24481" s="77"/>
      <c r="K24481" s="77"/>
      <c r="L24481" s="77"/>
      <c r="M24481" s="77"/>
    </row>
    <row r="24482" ht="15.75" customHeight="1">
      <c r="A24482" s="79">
        <f t="shared" si="3"/>
        <v>66484</v>
      </c>
      <c r="H24482" s="77"/>
      <c r="I24482" s="77"/>
      <c r="J24482" s="77"/>
      <c r="K24482" s="77"/>
      <c r="L24482" s="77"/>
      <c r="M24482" s="77"/>
    </row>
    <row r="24483" ht="15.75" customHeight="1">
      <c r="A24483" s="79">
        <f t="shared" si="3"/>
        <v>66485</v>
      </c>
      <c r="H24483" s="77"/>
      <c r="I24483" s="77"/>
      <c r="J24483" s="77"/>
      <c r="K24483" s="77"/>
      <c r="L24483" s="77"/>
      <c r="M24483" s="77"/>
    </row>
    <row r="24484" ht="15.75" customHeight="1">
      <c r="A24484" s="79">
        <f t="shared" si="3"/>
        <v>66486</v>
      </c>
      <c r="H24484" s="77"/>
      <c r="I24484" s="77"/>
      <c r="J24484" s="77"/>
      <c r="K24484" s="77"/>
      <c r="L24484" s="77"/>
      <c r="M24484" s="77"/>
    </row>
    <row r="24485" ht="15.75" customHeight="1">
      <c r="A24485" s="79">
        <f t="shared" si="3"/>
        <v>66487</v>
      </c>
      <c r="H24485" s="77"/>
      <c r="I24485" s="77"/>
      <c r="J24485" s="77"/>
      <c r="K24485" s="77"/>
      <c r="L24485" s="77"/>
      <c r="M24485" s="77"/>
    </row>
    <row r="24486" ht="15.75" customHeight="1">
      <c r="A24486" s="79">
        <f t="shared" si="3"/>
        <v>66488</v>
      </c>
      <c r="H24486" s="77"/>
      <c r="I24486" s="77"/>
      <c r="J24486" s="77"/>
      <c r="K24486" s="77"/>
      <c r="L24486" s="77"/>
      <c r="M24486" s="77"/>
    </row>
    <row r="24487" ht="15.75" customHeight="1">
      <c r="A24487" s="79">
        <f t="shared" si="3"/>
        <v>66489</v>
      </c>
      <c r="H24487" s="77"/>
      <c r="I24487" s="77"/>
      <c r="J24487" s="77"/>
      <c r="K24487" s="77"/>
      <c r="L24487" s="77"/>
      <c r="M24487" s="77"/>
    </row>
    <row r="24488" ht="15.75" customHeight="1">
      <c r="A24488" s="79">
        <f t="shared" si="3"/>
        <v>66490</v>
      </c>
      <c r="H24488" s="77"/>
      <c r="I24488" s="77"/>
      <c r="J24488" s="77"/>
      <c r="K24488" s="77"/>
      <c r="L24488" s="77"/>
      <c r="M24488" s="77"/>
    </row>
    <row r="24489" ht="15.75" customHeight="1">
      <c r="A24489" s="79">
        <f t="shared" si="3"/>
        <v>66491</v>
      </c>
      <c r="H24489" s="77"/>
      <c r="I24489" s="77"/>
      <c r="J24489" s="77"/>
      <c r="K24489" s="77"/>
      <c r="L24489" s="77"/>
      <c r="M24489" s="77"/>
    </row>
    <row r="24490" ht="15.75" customHeight="1">
      <c r="A24490" s="79">
        <f t="shared" si="3"/>
        <v>66492</v>
      </c>
      <c r="H24490" s="77"/>
      <c r="I24490" s="77"/>
      <c r="J24490" s="77"/>
      <c r="K24490" s="77"/>
      <c r="L24490" s="77"/>
      <c r="M24490" s="77"/>
    </row>
    <row r="24491" ht="15.75" customHeight="1">
      <c r="A24491" s="79">
        <f t="shared" si="3"/>
        <v>66493</v>
      </c>
      <c r="H24491" s="77"/>
      <c r="I24491" s="77"/>
      <c r="J24491" s="77"/>
      <c r="K24491" s="77"/>
      <c r="L24491" s="77"/>
      <c r="M24491" s="77"/>
    </row>
    <row r="24492" ht="15.75" customHeight="1">
      <c r="A24492" s="79">
        <f t="shared" si="3"/>
        <v>66494</v>
      </c>
      <c r="H24492" s="77"/>
      <c r="I24492" s="77"/>
      <c r="J24492" s="77"/>
      <c r="K24492" s="77"/>
      <c r="L24492" s="77"/>
      <c r="M24492" s="77"/>
    </row>
    <row r="24493" ht="15.75" customHeight="1">
      <c r="A24493" s="79">
        <f t="shared" si="3"/>
        <v>66495</v>
      </c>
      <c r="H24493" s="77"/>
      <c r="I24493" s="77"/>
      <c r="J24493" s="77"/>
      <c r="K24493" s="77"/>
      <c r="L24493" s="77"/>
      <c r="M24493" s="77"/>
    </row>
    <row r="24494" ht="15.75" customHeight="1">
      <c r="A24494" s="79">
        <f t="shared" si="3"/>
        <v>66496</v>
      </c>
      <c r="H24494" s="77"/>
      <c r="I24494" s="77"/>
      <c r="J24494" s="77"/>
      <c r="K24494" s="77"/>
      <c r="L24494" s="77"/>
      <c r="M24494" s="77"/>
    </row>
    <row r="24495" ht="15.75" customHeight="1">
      <c r="A24495" s="79">
        <f t="shared" si="3"/>
        <v>66497</v>
      </c>
      <c r="H24495" s="77"/>
      <c r="I24495" s="77"/>
      <c r="J24495" s="77"/>
      <c r="K24495" s="77"/>
      <c r="L24495" s="77"/>
      <c r="M24495" s="77"/>
    </row>
    <row r="24496" ht="15.75" customHeight="1">
      <c r="A24496" s="79">
        <f t="shared" si="3"/>
        <v>66498</v>
      </c>
      <c r="H24496" s="77"/>
      <c r="I24496" s="77"/>
      <c r="J24496" s="77"/>
      <c r="K24496" s="77"/>
      <c r="L24496" s="77"/>
      <c r="M24496" s="77"/>
    </row>
    <row r="24497" ht="15.75" customHeight="1">
      <c r="A24497" s="79">
        <f t="shared" si="3"/>
        <v>66499</v>
      </c>
      <c r="H24497" s="77"/>
      <c r="I24497" s="77"/>
      <c r="J24497" s="77"/>
      <c r="K24497" s="77"/>
      <c r="L24497" s="77"/>
      <c r="M24497" s="77"/>
    </row>
    <row r="24498" ht="15.75" customHeight="1">
      <c r="A24498" s="79">
        <f t="shared" si="3"/>
        <v>66500</v>
      </c>
      <c r="H24498" s="77"/>
      <c r="I24498" s="77"/>
      <c r="J24498" s="77"/>
      <c r="K24498" s="77"/>
      <c r="L24498" s="77"/>
      <c r="M24498" s="77"/>
    </row>
    <row r="24499" ht="15.75" customHeight="1">
      <c r="A24499" s="79">
        <f t="shared" si="3"/>
        <v>66501</v>
      </c>
      <c r="H24499" s="77"/>
      <c r="I24499" s="77"/>
      <c r="J24499" s="77"/>
      <c r="K24499" s="77"/>
      <c r="L24499" s="77"/>
      <c r="M24499" s="77"/>
    </row>
    <row r="24500" ht="15.75" customHeight="1">
      <c r="A24500" s="79">
        <f t="shared" si="3"/>
        <v>66502</v>
      </c>
      <c r="H24500" s="77"/>
      <c r="I24500" s="77"/>
      <c r="J24500" s="77"/>
      <c r="K24500" s="77"/>
      <c r="L24500" s="77"/>
      <c r="M24500" s="77"/>
    </row>
    <row r="24501" ht="15.75" customHeight="1">
      <c r="A24501" s="79">
        <f t="shared" si="3"/>
        <v>66503</v>
      </c>
      <c r="H24501" s="77"/>
      <c r="I24501" s="77"/>
      <c r="J24501" s="77"/>
      <c r="K24501" s="77"/>
      <c r="L24501" s="77"/>
      <c r="M24501" s="77"/>
    </row>
    <row r="24502" ht="15.75" customHeight="1">
      <c r="A24502" s="79">
        <f t="shared" si="3"/>
        <v>66504</v>
      </c>
      <c r="H24502" s="77"/>
      <c r="I24502" s="77"/>
      <c r="J24502" s="77"/>
      <c r="K24502" s="77"/>
      <c r="L24502" s="77"/>
      <c r="M24502" s="77"/>
    </row>
    <row r="24503" ht="15.75" customHeight="1">
      <c r="A24503" s="79">
        <f t="shared" si="3"/>
        <v>66505</v>
      </c>
      <c r="H24503" s="77"/>
      <c r="I24503" s="77"/>
      <c r="J24503" s="77"/>
      <c r="K24503" s="77"/>
      <c r="L24503" s="77"/>
      <c r="M24503" s="77"/>
    </row>
    <row r="24504" ht="15.75" customHeight="1">
      <c r="A24504" s="79">
        <f t="shared" si="3"/>
        <v>66506</v>
      </c>
      <c r="H24504" s="77"/>
      <c r="I24504" s="77"/>
      <c r="J24504" s="77"/>
      <c r="K24504" s="77"/>
      <c r="L24504" s="77"/>
      <c r="M24504" s="77"/>
    </row>
    <row r="24505" ht="15.75" customHeight="1">
      <c r="A24505" s="79">
        <f t="shared" si="3"/>
        <v>66507</v>
      </c>
      <c r="H24505" s="77"/>
      <c r="I24505" s="77"/>
      <c r="J24505" s="77"/>
      <c r="K24505" s="77"/>
      <c r="L24505" s="77"/>
      <c r="M24505" s="77"/>
    </row>
    <row r="24506" ht="15.75" customHeight="1">
      <c r="A24506" s="79">
        <f t="shared" si="3"/>
        <v>66508</v>
      </c>
      <c r="H24506" s="77"/>
      <c r="I24506" s="77"/>
      <c r="J24506" s="77"/>
      <c r="K24506" s="77"/>
      <c r="L24506" s="77"/>
      <c r="M24506" s="77"/>
    </row>
    <row r="24507" ht="15.75" customHeight="1">
      <c r="A24507" s="79">
        <f t="shared" si="3"/>
        <v>66509</v>
      </c>
      <c r="H24507" s="77"/>
      <c r="I24507" s="77"/>
      <c r="J24507" s="77"/>
      <c r="K24507" s="77"/>
      <c r="L24507" s="77"/>
      <c r="M24507" s="77"/>
    </row>
    <row r="24508" ht="15.75" customHeight="1">
      <c r="A24508" s="79">
        <f t="shared" si="3"/>
        <v>66510</v>
      </c>
      <c r="H24508" s="77"/>
      <c r="I24508" s="77"/>
      <c r="J24508" s="77"/>
      <c r="K24508" s="77"/>
      <c r="L24508" s="77"/>
      <c r="M24508" s="77"/>
    </row>
    <row r="24509" ht="15.75" customHeight="1">
      <c r="A24509" s="79">
        <f t="shared" si="3"/>
        <v>66511</v>
      </c>
      <c r="H24509" s="77"/>
      <c r="I24509" s="77"/>
      <c r="J24509" s="77"/>
      <c r="K24509" s="77"/>
      <c r="L24509" s="77"/>
      <c r="M24509" s="77"/>
    </row>
    <row r="24510" ht="15.75" customHeight="1">
      <c r="A24510" s="79">
        <f t="shared" si="3"/>
        <v>66512</v>
      </c>
      <c r="H24510" s="77"/>
      <c r="I24510" s="77"/>
      <c r="J24510" s="77"/>
      <c r="K24510" s="77"/>
      <c r="L24510" s="77"/>
      <c r="M24510" s="77"/>
    </row>
    <row r="24511" ht="15.75" customHeight="1">
      <c r="A24511" s="79">
        <f t="shared" si="3"/>
        <v>66513</v>
      </c>
      <c r="H24511" s="77"/>
      <c r="I24511" s="77"/>
      <c r="J24511" s="77"/>
      <c r="K24511" s="77"/>
      <c r="L24511" s="77"/>
      <c r="M24511" s="77"/>
    </row>
    <row r="24512" ht="15.75" customHeight="1">
      <c r="A24512" s="79">
        <f t="shared" si="3"/>
        <v>66514</v>
      </c>
      <c r="H24512" s="77"/>
      <c r="I24512" s="77"/>
      <c r="J24512" s="77"/>
      <c r="K24512" s="77"/>
      <c r="L24512" s="77"/>
      <c r="M24512" s="77"/>
    </row>
    <row r="24513" ht="15.75" customHeight="1">
      <c r="A24513" s="79">
        <f t="shared" si="3"/>
        <v>66515</v>
      </c>
      <c r="H24513" s="77"/>
      <c r="I24513" s="77"/>
      <c r="J24513" s="77"/>
      <c r="K24513" s="77"/>
      <c r="L24513" s="77"/>
      <c r="M24513" s="77"/>
    </row>
    <row r="24514" ht="15.75" customHeight="1">
      <c r="A24514" s="79">
        <f t="shared" si="3"/>
        <v>66516</v>
      </c>
      <c r="H24514" s="77"/>
      <c r="I24514" s="77"/>
      <c r="J24514" s="77"/>
      <c r="K24514" s="77"/>
      <c r="L24514" s="77"/>
      <c r="M24514" s="77"/>
    </row>
    <row r="24515" ht="15.75" customHeight="1">
      <c r="A24515" s="79">
        <f t="shared" si="3"/>
        <v>66517</v>
      </c>
      <c r="H24515" s="77"/>
      <c r="I24515" s="77"/>
      <c r="J24515" s="77"/>
      <c r="K24515" s="77"/>
      <c r="L24515" s="77"/>
      <c r="M24515" s="77"/>
    </row>
    <row r="24516" ht="15.75" customHeight="1">
      <c r="A24516" s="79">
        <f t="shared" si="3"/>
        <v>66518</v>
      </c>
      <c r="H24516" s="77"/>
      <c r="I24516" s="77"/>
      <c r="J24516" s="77"/>
      <c r="K24516" s="77"/>
      <c r="L24516" s="77"/>
      <c r="M24516" s="77"/>
    </row>
    <row r="24517" ht="15.75" customHeight="1">
      <c r="A24517" s="79">
        <f t="shared" si="3"/>
        <v>66519</v>
      </c>
      <c r="H24517" s="77"/>
      <c r="I24517" s="77"/>
      <c r="J24517" s="77"/>
      <c r="K24517" s="77"/>
      <c r="L24517" s="77"/>
      <c r="M24517" s="77"/>
    </row>
    <row r="24518" ht="15.75" customHeight="1">
      <c r="A24518" s="79">
        <f t="shared" si="3"/>
        <v>66520</v>
      </c>
      <c r="H24518" s="77"/>
      <c r="I24518" s="77"/>
      <c r="J24518" s="77"/>
      <c r="K24518" s="77"/>
      <c r="L24518" s="77"/>
      <c r="M24518" s="77"/>
    </row>
    <row r="24519" ht="15.75" customHeight="1">
      <c r="A24519" s="79">
        <f t="shared" si="3"/>
        <v>66521</v>
      </c>
      <c r="H24519" s="77"/>
      <c r="I24519" s="77"/>
      <c r="J24519" s="77"/>
      <c r="K24519" s="77"/>
      <c r="L24519" s="77"/>
      <c r="M24519" s="77"/>
    </row>
    <row r="24520" ht="15.75" customHeight="1">
      <c r="A24520" s="79">
        <f t="shared" si="3"/>
        <v>66522</v>
      </c>
      <c r="H24520" s="77"/>
      <c r="I24520" s="77"/>
      <c r="J24520" s="77"/>
      <c r="K24520" s="77"/>
      <c r="L24520" s="77"/>
      <c r="M24520" s="77"/>
    </row>
    <row r="24521" ht="15.75" customHeight="1">
      <c r="A24521" s="79">
        <f t="shared" si="3"/>
        <v>66523</v>
      </c>
      <c r="H24521" s="77"/>
      <c r="I24521" s="77"/>
      <c r="J24521" s="77"/>
      <c r="K24521" s="77"/>
      <c r="L24521" s="77"/>
      <c r="M24521" s="77"/>
    </row>
    <row r="24522" ht="15.75" customHeight="1">
      <c r="A24522" s="79">
        <f t="shared" si="3"/>
        <v>66524</v>
      </c>
      <c r="H24522" s="77"/>
      <c r="I24522" s="77"/>
      <c r="J24522" s="77"/>
      <c r="K24522" s="77"/>
      <c r="L24522" s="77"/>
      <c r="M24522" s="77"/>
    </row>
    <row r="24523" ht="15.75" customHeight="1">
      <c r="A24523" s="79">
        <f t="shared" si="3"/>
        <v>66525</v>
      </c>
      <c r="H24523" s="77"/>
      <c r="I24523" s="77"/>
      <c r="J24523" s="77"/>
      <c r="K24523" s="77"/>
      <c r="L24523" s="77"/>
      <c r="M24523" s="77"/>
    </row>
    <row r="24524" ht="15.75" customHeight="1">
      <c r="A24524" s="79">
        <f t="shared" si="3"/>
        <v>66526</v>
      </c>
      <c r="H24524" s="77"/>
      <c r="I24524" s="77"/>
      <c r="J24524" s="77"/>
      <c r="K24524" s="77"/>
      <c r="L24524" s="77"/>
      <c r="M24524" s="77"/>
    </row>
    <row r="24525" ht="15.75" customHeight="1">
      <c r="A24525" s="79">
        <f t="shared" si="3"/>
        <v>66527</v>
      </c>
      <c r="H24525" s="77"/>
      <c r="I24525" s="77"/>
      <c r="J24525" s="77"/>
      <c r="K24525" s="77"/>
      <c r="L24525" s="77"/>
      <c r="M24525" s="77"/>
    </row>
    <row r="24526" ht="15.75" customHeight="1">
      <c r="A24526" s="79">
        <f t="shared" si="3"/>
        <v>66528</v>
      </c>
      <c r="H24526" s="77"/>
      <c r="I24526" s="77"/>
      <c r="J24526" s="77"/>
      <c r="K24526" s="77"/>
      <c r="L24526" s="77"/>
      <c r="M24526" s="77"/>
    </row>
    <row r="24527" ht="15.75" customHeight="1">
      <c r="A24527" s="79">
        <f t="shared" si="3"/>
        <v>66529</v>
      </c>
      <c r="H24527" s="77"/>
      <c r="I24527" s="77"/>
      <c r="J24527" s="77"/>
      <c r="K24527" s="77"/>
      <c r="L24527" s="77"/>
      <c r="M24527" s="77"/>
    </row>
    <row r="24528" ht="15.75" customHeight="1">
      <c r="A24528" s="79">
        <f t="shared" si="3"/>
        <v>66530</v>
      </c>
      <c r="H24528" s="77"/>
      <c r="I24528" s="77"/>
      <c r="J24528" s="77"/>
      <c r="K24528" s="77"/>
      <c r="L24528" s="77"/>
      <c r="M24528" s="77"/>
    </row>
    <row r="24529" ht="15.75" customHeight="1">
      <c r="A24529" s="79">
        <f t="shared" si="3"/>
        <v>66531</v>
      </c>
      <c r="H24529" s="77"/>
      <c r="I24529" s="77"/>
      <c r="J24529" s="77"/>
      <c r="K24529" s="77"/>
      <c r="L24529" s="77"/>
      <c r="M24529" s="77"/>
    </row>
    <row r="24530" ht="15.75" customHeight="1">
      <c r="A24530" s="79">
        <f t="shared" si="3"/>
        <v>66532</v>
      </c>
      <c r="H24530" s="77"/>
      <c r="I24530" s="77"/>
      <c r="J24530" s="77"/>
      <c r="K24530" s="77"/>
      <c r="L24530" s="77"/>
      <c r="M24530" s="77"/>
    </row>
    <row r="24531" ht="15.75" customHeight="1">
      <c r="A24531" s="79">
        <f t="shared" si="3"/>
        <v>66533</v>
      </c>
      <c r="H24531" s="77"/>
      <c r="I24531" s="77"/>
      <c r="J24531" s="77"/>
      <c r="K24531" s="77"/>
      <c r="L24531" s="77"/>
      <c r="M24531" s="77"/>
    </row>
    <row r="24532" ht="15.75" customHeight="1">
      <c r="A24532" s="79">
        <f t="shared" si="3"/>
        <v>66534</v>
      </c>
      <c r="H24532" s="77"/>
      <c r="I24532" s="77"/>
      <c r="J24532" s="77"/>
      <c r="K24532" s="77"/>
      <c r="L24532" s="77"/>
      <c r="M24532" s="77"/>
    </row>
    <row r="24533" ht="15.75" customHeight="1">
      <c r="A24533" s="79">
        <f t="shared" si="3"/>
        <v>66535</v>
      </c>
      <c r="H24533" s="77"/>
      <c r="I24533" s="77"/>
      <c r="J24533" s="77"/>
      <c r="K24533" s="77"/>
      <c r="L24533" s="77"/>
      <c r="M24533" s="77"/>
    </row>
    <row r="24534" ht="15.75" customHeight="1">
      <c r="A24534" s="79">
        <f t="shared" si="3"/>
        <v>66536</v>
      </c>
      <c r="H24534" s="77"/>
      <c r="I24534" s="77"/>
      <c r="J24534" s="77"/>
      <c r="K24534" s="77"/>
      <c r="L24534" s="77"/>
      <c r="M24534" s="77"/>
    </row>
    <row r="24535" ht="15.75" customHeight="1">
      <c r="A24535" s="79">
        <f t="shared" si="3"/>
        <v>66537</v>
      </c>
      <c r="H24535" s="77"/>
      <c r="I24535" s="77"/>
      <c r="J24535" s="77"/>
      <c r="K24535" s="77"/>
      <c r="L24535" s="77"/>
      <c r="M24535" s="77"/>
    </row>
    <row r="24536" ht="15.75" customHeight="1">
      <c r="A24536" s="79">
        <f t="shared" si="3"/>
        <v>66538</v>
      </c>
      <c r="H24536" s="77"/>
      <c r="I24536" s="77"/>
      <c r="J24536" s="77"/>
      <c r="K24536" s="77"/>
      <c r="L24536" s="77"/>
      <c r="M24536" s="77"/>
    </row>
    <row r="24537" ht="15.75" customHeight="1">
      <c r="A24537" s="79">
        <f t="shared" si="3"/>
        <v>66539</v>
      </c>
      <c r="H24537" s="77"/>
      <c r="I24537" s="77"/>
      <c r="J24537" s="77"/>
      <c r="K24537" s="77"/>
      <c r="L24537" s="77"/>
      <c r="M24537" s="77"/>
    </row>
    <row r="24538" ht="15.75" customHeight="1">
      <c r="A24538" s="79">
        <f t="shared" si="3"/>
        <v>66540</v>
      </c>
      <c r="H24538" s="77"/>
      <c r="I24538" s="77"/>
      <c r="J24538" s="77"/>
      <c r="K24538" s="77"/>
      <c r="L24538" s="77"/>
      <c r="M24538" s="77"/>
    </row>
    <row r="24539" ht="15.75" customHeight="1">
      <c r="A24539" s="79">
        <f t="shared" si="3"/>
        <v>66541</v>
      </c>
      <c r="H24539" s="77"/>
      <c r="I24539" s="77"/>
      <c r="J24539" s="77"/>
      <c r="K24539" s="77"/>
      <c r="L24539" s="77"/>
      <c r="M24539" s="77"/>
    </row>
    <row r="24540" ht="15.75" customHeight="1">
      <c r="A24540" s="79">
        <f t="shared" si="3"/>
        <v>66542</v>
      </c>
      <c r="H24540" s="77"/>
      <c r="I24540" s="77"/>
      <c r="J24540" s="77"/>
      <c r="K24540" s="77"/>
      <c r="L24540" s="77"/>
      <c r="M24540" s="77"/>
    </row>
    <row r="24541" ht="15.75" customHeight="1">
      <c r="A24541" s="79">
        <f t="shared" si="3"/>
        <v>66543</v>
      </c>
      <c r="H24541" s="77"/>
      <c r="I24541" s="77"/>
      <c r="J24541" s="77"/>
      <c r="K24541" s="77"/>
      <c r="L24541" s="77"/>
      <c r="M24541" s="77"/>
    </row>
    <row r="24542" ht="15.75" customHeight="1">
      <c r="A24542" s="79">
        <f t="shared" si="3"/>
        <v>66544</v>
      </c>
      <c r="H24542" s="77"/>
      <c r="I24542" s="77"/>
      <c r="J24542" s="77"/>
      <c r="K24542" s="77"/>
      <c r="L24542" s="77"/>
      <c r="M24542" s="77"/>
    </row>
    <row r="24543" ht="15.75" customHeight="1">
      <c r="A24543" s="79">
        <f t="shared" si="3"/>
        <v>66545</v>
      </c>
      <c r="H24543" s="77"/>
      <c r="I24543" s="77"/>
      <c r="J24543" s="77"/>
      <c r="K24543" s="77"/>
      <c r="L24543" s="77"/>
      <c r="M24543" s="77"/>
    </row>
    <row r="24544" ht="15.75" customHeight="1">
      <c r="A24544" s="79">
        <f t="shared" si="3"/>
        <v>66546</v>
      </c>
      <c r="H24544" s="77"/>
      <c r="I24544" s="77"/>
      <c r="J24544" s="77"/>
      <c r="K24544" s="77"/>
      <c r="L24544" s="77"/>
      <c r="M24544" s="77"/>
    </row>
    <row r="24545" ht="15.75" customHeight="1">
      <c r="A24545" s="79">
        <f t="shared" si="3"/>
        <v>66547</v>
      </c>
      <c r="H24545" s="77"/>
      <c r="I24545" s="77"/>
      <c r="J24545" s="77"/>
      <c r="K24545" s="77"/>
      <c r="L24545" s="77"/>
      <c r="M24545" s="77"/>
    </row>
    <row r="24546" ht="15.75" customHeight="1">
      <c r="A24546" s="79">
        <f t="shared" si="3"/>
        <v>66548</v>
      </c>
      <c r="H24546" s="77"/>
      <c r="I24546" s="77"/>
      <c r="J24546" s="77"/>
      <c r="K24546" s="77"/>
      <c r="L24546" s="77"/>
      <c r="M24546" s="77"/>
    </row>
    <row r="24547" ht="15.75" customHeight="1">
      <c r="A24547" s="79">
        <f t="shared" si="3"/>
        <v>66549</v>
      </c>
      <c r="H24547" s="77"/>
      <c r="I24547" s="77"/>
      <c r="J24547" s="77"/>
      <c r="K24547" s="77"/>
      <c r="L24547" s="77"/>
      <c r="M24547" s="77"/>
    </row>
    <row r="24548" ht="15.75" customHeight="1">
      <c r="A24548" s="79">
        <f t="shared" si="3"/>
        <v>66550</v>
      </c>
      <c r="H24548" s="77"/>
      <c r="I24548" s="77"/>
      <c r="J24548" s="77"/>
      <c r="K24548" s="77"/>
      <c r="L24548" s="77"/>
      <c r="M24548" s="77"/>
    </row>
    <row r="24549" ht="15.75" customHeight="1">
      <c r="A24549" s="79">
        <f t="shared" si="3"/>
        <v>66551</v>
      </c>
      <c r="H24549" s="77"/>
      <c r="I24549" s="77"/>
      <c r="J24549" s="77"/>
      <c r="K24549" s="77"/>
      <c r="L24549" s="77"/>
      <c r="M24549" s="77"/>
    </row>
    <row r="24550" ht="15.75" customHeight="1">
      <c r="A24550" s="79">
        <f t="shared" si="3"/>
        <v>66552</v>
      </c>
      <c r="H24550" s="77"/>
      <c r="I24550" s="77"/>
      <c r="J24550" s="77"/>
      <c r="K24550" s="77"/>
      <c r="L24550" s="77"/>
      <c r="M24550" s="77"/>
    </row>
    <row r="24551" ht="15.75" customHeight="1">
      <c r="A24551" s="79">
        <f t="shared" si="3"/>
        <v>66553</v>
      </c>
      <c r="H24551" s="77"/>
      <c r="I24551" s="77"/>
      <c r="J24551" s="77"/>
      <c r="K24551" s="77"/>
      <c r="L24551" s="77"/>
      <c r="M24551" s="77"/>
    </row>
    <row r="24552" ht="15.75" customHeight="1">
      <c r="A24552" s="79">
        <f t="shared" si="3"/>
        <v>66554</v>
      </c>
      <c r="H24552" s="77"/>
      <c r="I24552" s="77"/>
      <c r="J24552" s="77"/>
      <c r="K24552" s="77"/>
      <c r="L24552" s="77"/>
      <c r="M24552" s="77"/>
    </row>
    <row r="24553" ht="15.75" customHeight="1">
      <c r="A24553" s="79">
        <f t="shared" si="3"/>
        <v>66555</v>
      </c>
      <c r="H24553" s="77"/>
      <c r="I24553" s="77"/>
      <c r="J24553" s="77"/>
      <c r="K24553" s="77"/>
      <c r="L24553" s="77"/>
      <c r="M24553" s="77"/>
    </row>
    <row r="24554" ht="15.75" customHeight="1">
      <c r="A24554" s="79">
        <f t="shared" si="3"/>
        <v>66556</v>
      </c>
      <c r="H24554" s="77"/>
      <c r="I24554" s="77"/>
      <c r="J24554" s="77"/>
      <c r="K24554" s="77"/>
      <c r="L24554" s="77"/>
      <c r="M24554" s="77"/>
    </row>
    <row r="24555" ht="15.75" customHeight="1">
      <c r="A24555" s="79">
        <f t="shared" si="3"/>
        <v>66557</v>
      </c>
      <c r="H24555" s="77"/>
      <c r="I24555" s="77"/>
      <c r="J24555" s="77"/>
      <c r="K24555" s="77"/>
      <c r="L24555" s="77"/>
      <c r="M24555" s="77"/>
    </row>
    <row r="24556" ht="15.75" customHeight="1">
      <c r="A24556" s="79">
        <f t="shared" si="3"/>
        <v>66558</v>
      </c>
      <c r="H24556" s="77"/>
      <c r="I24556" s="77"/>
      <c r="J24556" s="77"/>
      <c r="K24556" s="77"/>
      <c r="L24556" s="77"/>
      <c r="M24556" s="77"/>
    </row>
    <row r="24557" ht="15.75" customHeight="1">
      <c r="A24557" s="79">
        <f t="shared" si="3"/>
        <v>66559</v>
      </c>
      <c r="H24557" s="77"/>
      <c r="I24557" s="77"/>
      <c r="J24557" s="77"/>
      <c r="K24557" s="77"/>
      <c r="L24557" s="77"/>
      <c r="M24557" s="77"/>
    </row>
    <row r="24558" ht="15.75" customHeight="1">
      <c r="A24558" s="79">
        <f t="shared" si="3"/>
        <v>66560</v>
      </c>
      <c r="H24558" s="77"/>
      <c r="I24558" s="77"/>
      <c r="J24558" s="77"/>
      <c r="K24558" s="77"/>
      <c r="L24558" s="77"/>
      <c r="M24558" s="77"/>
    </row>
    <row r="24559" ht="15.75" customHeight="1">
      <c r="A24559" s="79">
        <f t="shared" si="3"/>
        <v>66561</v>
      </c>
      <c r="H24559" s="77"/>
      <c r="I24559" s="77"/>
      <c r="J24559" s="77"/>
      <c r="K24559" s="77"/>
      <c r="L24559" s="77"/>
      <c r="M24559" s="77"/>
    </row>
    <row r="24560" ht="15.75" customHeight="1">
      <c r="A24560" s="79">
        <f t="shared" si="3"/>
        <v>66562</v>
      </c>
      <c r="H24560" s="77"/>
      <c r="I24560" s="77"/>
      <c r="J24560" s="77"/>
      <c r="K24560" s="77"/>
      <c r="L24560" s="77"/>
      <c r="M24560" s="77"/>
    </row>
    <row r="24561" ht="15.75" customHeight="1">
      <c r="A24561" s="79">
        <f t="shared" si="3"/>
        <v>66563</v>
      </c>
      <c r="H24561" s="77"/>
      <c r="I24561" s="77"/>
      <c r="J24561" s="77"/>
      <c r="K24561" s="77"/>
      <c r="L24561" s="77"/>
      <c r="M24561" s="77"/>
    </row>
    <row r="24562" ht="15.75" customHeight="1">
      <c r="A24562" s="79">
        <f t="shared" si="3"/>
        <v>66564</v>
      </c>
      <c r="H24562" s="77"/>
      <c r="I24562" s="77"/>
      <c r="J24562" s="77"/>
      <c r="K24562" s="77"/>
      <c r="L24562" s="77"/>
      <c r="M24562" s="77"/>
    </row>
    <row r="24563" ht="15.75" customHeight="1">
      <c r="A24563" s="79">
        <f t="shared" si="3"/>
        <v>66565</v>
      </c>
      <c r="H24563" s="77"/>
      <c r="I24563" s="77"/>
      <c r="J24563" s="77"/>
      <c r="K24563" s="77"/>
      <c r="L24563" s="77"/>
      <c r="M24563" s="77"/>
    </row>
    <row r="24564" ht="15.75" customHeight="1">
      <c r="A24564" s="79">
        <f t="shared" si="3"/>
        <v>66566</v>
      </c>
      <c r="H24564" s="77"/>
      <c r="I24564" s="77"/>
      <c r="J24564" s="77"/>
      <c r="K24564" s="77"/>
      <c r="L24564" s="77"/>
      <c r="M24564" s="77"/>
    </row>
    <row r="24565" ht="15.75" customHeight="1">
      <c r="A24565" s="79">
        <f t="shared" si="3"/>
        <v>66567</v>
      </c>
      <c r="H24565" s="77"/>
      <c r="I24565" s="77"/>
      <c r="J24565" s="77"/>
      <c r="K24565" s="77"/>
      <c r="L24565" s="77"/>
      <c r="M24565" s="77"/>
    </row>
    <row r="24566" ht="15.75" customHeight="1">
      <c r="A24566" s="79">
        <f t="shared" si="3"/>
        <v>66568</v>
      </c>
      <c r="H24566" s="77"/>
      <c r="I24566" s="77"/>
      <c r="J24566" s="77"/>
      <c r="K24566" s="77"/>
      <c r="L24566" s="77"/>
      <c r="M24566" s="77"/>
    </row>
    <row r="24567" ht="15.75" customHeight="1">
      <c r="A24567" s="79">
        <f t="shared" si="3"/>
        <v>66569</v>
      </c>
      <c r="H24567" s="77"/>
      <c r="I24567" s="77"/>
      <c r="J24567" s="77"/>
      <c r="K24567" s="77"/>
      <c r="L24567" s="77"/>
      <c r="M24567" s="77"/>
    </row>
    <row r="24568" ht="15.75" customHeight="1">
      <c r="A24568" s="79">
        <f t="shared" si="3"/>
        <v>66570</v>
      </c>
      <c r="H24568" s="77"/>
      <c r="I24568" s="77"/>
      <c r="J24568" s="77"/>
      <c r="K24568" s="77"/>
      <c r="L24568" s="77"/>
      <c r="M24568" s="77"/>
    </row>
    <row r="24569" ht="15.75" customHeight="1">
      <c r="A24569" s="79">
        <f t="shared" si="3"/>
        <v>66571</v>
      </c>
      <c r="H24569" s="77"/>
      <c r="I24569" s="77"/>
      <c r="J24569" s="77"/>
      <c r="K24569" s="77"/>
      <c r="L24569" s="77"/>
      <c r="M24569" s="77"/>
    </row>
    <row r="24570" ht="15.75" customHeight="1">
      <c r="A24570" s="79">
        <f t="shared" si="3"/>
        <v>66572</v>
      </c>
      <c r="H24570" s="77"/>
      <c r="I24570" s="77"/>
      <c r="J24570" s="77"/>
      <c r="K24570" s="77"/>
      <c r="L24570" s="77"/>
      <c r="M24570" s="77"/>
    </row>
    <row r="24571" ht="15.75" customHeight="1">
      <c r="A24571" s="79">
        <f t="shared" si="3"/>
        <v>66573</v>
      </c>
      <c r="H24571" s="77"/>
      <c r="I24571" s="77"/>
      <c r="J24571" s="77"/>
      <c r="K24571" s="77"/>
      <c r="L24571" s="77"/>
      <c r="M24571" s="77"/>
    </row>
    <row r="24572" ht="15.75" customHeight="1">
      <c r="A24572" s="79">
        <f t="shared" si="3"/>
        <v>66574</v>
      </c>
      <c r="H24572" s="77"/>
      <c r="I24572" s="77"/>
      <c r="J24572" s="77"/>
      <c r="K24572" s="77"/>
      <c r="L24572" s="77"/>
      <c r="M24572" s="77"/>
    </row>
    <row r="24573" ht="15.75" customHeight="1">
      <c r="A24573" s="79">
        <f t="shared" si="3"/>
        <v>66575</v>
      </c>
      <c r="H24573" s="77"/>
      <c r="I24573" s="77"/>
      <c r="J24573" s="77"/>
      <c r="K24573" s="77"/>
      <c r="L24573" s="77"/>
      <c r="M24573" s="77"/>
    </row>
    <row r="24574" ht="15.75" customHeight="1">
      <c r="A24574" s="79">
        <f t="shared" si="3"/>
        <v>66576</v>
      </c>
      <c r="H24574" s="77"/>
      <c r="I24574" s="77"/>
      <c r="J24574" s="77"/>
      <c r="K24574" s="77"/>
      <c r="L24574" s="77"/>
      <c r="M24574" s="77"/>
    </row>
    <row r="24575" ht="15.75" customHeight="1">
      <c r="A24575" s="79">
        <f t="shared" si="3"/>
        <v>66577</v>
      </c>
      <c r="H24575" s="77"/>
      <c r="I24575" s="77"/>
      <c r="J24575" s="77"/>
      <c r="K24575" s="77"/>
      <c r="L24575" s="77"/>
      <c r="M24575" s="77"/>
    </row>
    <row r="24576" ht="15.75" customHeight="1">
      <c r="A24576" s="79">
        <f t="shared" si="3"/>
        <v>66578</v>
      </c>
      <c r="H24576" s="77"/>
      <c r="I24576" s="77"/>
      <c r="J24576" s="77"/>
      <c r="K24576" s="77"/>
      <c r="L24576" s="77"/>
      <c r="M24576" s="77"/>
    </row>
    <row r="24577" ht="15.75" customHeight="1">
      <c r="A24577" s="79">
        <f t="shared" si="3"/>
        <v>66579</v>
      </c>
      <c r="H24577" s="77"/>
      <c r="I24577" s="77"/>
      <c r="J24577" s="77"/>
      <c r="K24577" s="77"/>
      <c r="L24577" s="77"/>
      <c r="M24577" s="77"/>
    </row>
    <row r="24578" ht="15.75" customHeight="1">
      <c r="A24578" s="79">
        <f t="shared" si="3"/>
        <v>66580</v>
      </c>
      <c r="H24578" s="77"/>
      <c r="I24578" s="77"/>
      <c r="J24578" s="77"/>
      <c r="K24578" s="77"/>
      <c r="L24578" s="77"/>
      <c r="M24578" s="77"/>
    </row>
    <row r="24579" ht="15.75" customHeight="1">
      <c r="A24579" s="79">
        <f t="shared" si="3"/>
        <v>66581</v>
      </c>
      <c r="H24579" s="77"/>
      <c r="I24579" s="77"/>
      <c r="J24579" s="77"/>
      <c r="K24579" s="77"/>
      <c r="L24579" s="77"/>
      <c r="M24579" s="77"/>
    </row>
    <row r="24580" ht="15.75" customHeight="1">
      <c r="A24580" s="79">
        <f t="shared" si="3"/>
        <v>66582</v>
      </c>
      <c r="H24580" s="77"/>
      <c r="I24580" s="77"/>
      <c r="J24580" s="77"/>
      <c r="K24580" s="77"/>
      <c r="L24580" s="77"/>
      <c r="M24580" s="77"/>
    </row>
    <row r="24581" ht="15.75" customHeight="1">
      <c r="A24581" s="79">
        <f t="shared" si="3"/>
        <v>66583</v>
      </c>
      <c r="H24581" s="77"/>
      <c r="I24581" s="77"/>
      <c r="J24581" s="77"/>
      <c r="K24581" s="77"/>
      <c r="L24581" s="77"/>
      <c r="M24581" s="77"/>
    </row>
    <row r="24582" ht="15.75" customHeight="1">
      <c r="A24582" s="79">
        <f t="shared" si="3"/>
        <v>66584</v>
      </c>
      <c r="H24582" s="77"/>
      <c r="I24582" s="77"/>
      <c r="J24582" s="77"/>
      <c r="K24582" s="77"/>
      <c r="L24582" s="77"/>
      <c r="M24582" s="77"/>
    </row>
    <row r="24583" ht="15.75" customHeight="1">
      <c r="A24583" s="79">
        <f t="shared" si="3"/>
        <v>66585</v>
      </c>
      <c r="H24583" s="77"/>
      <c r="I24583" s="77"/>
      <c r="J24583" s="77"/>
      <c r="K24583" s="77"/>
      <c r="L24583" s="77"/>
      <c r="M24583" s="77"/>
    </row>
    <row r="24584" ht="15.75" customHeight="1">
      <c r="A24584" s="79">
        <f t="shared" si="3"/>
        <v>66586</v>
      </c>
      <c r="H24584" s="77"/>
      <c r="I24584" s="77"/>
      <c r="J24584" s="77"/>
      <c r="K24584" s="77"/>
      <c r="L24584" s="77"/>
      <c r="M24584" s="77"/>
    </row>
    <row r="24585" ht="15.75" customHeight="1">
      <c r="A24585" s="79">
        <f t="shared" si="3"/>
        <v>66587</v>
      </c>
      <c r="H24585" s="77"/>
      <c r="I24585" s="77"/>
      <c r="J24585" s="77"/>
      <c r="K24585" s="77"/>
      <c r="L24585" s="77"/>
      <c r="M24585" s="77"/>
    </row>
    <row r="24586" ht="15.75" customHeight="1">
      <c r="A24586" s="79">
        <f t="shared" si="3"/>
        <v>66588</v>
      </c>
      <c r="H24586" s="77"/>
      <c r="I24586" s="77"/>
      <c r="J24586" s="77"/>
      <c r="K24586" s="77"/>
      <c r="L24586" s="77"/>
      <c r="M24586" s="77"/>
    </row>
    <row r="24587" ht="15.75" customHeight="1">
      <c r="A24587" s="79">
        <f t="shared" si="3"/>
        <v>66589</v>
      </c>
      <c r="H24587" s="77"/>
      <c r="I24587" s="77"/>
      <c r="J24587" s="77"/>
      <c r="K24587" s="77"/>
      <c r="L24587" s="77"/>
      <c r="M24587" s="77"/>
    </row>
    <row r="24588" ht="15.75" customHeight="1">
      <c r="A24588" s="79">
        <f t="shared" si="3"/>
        <v>66590</v>
      </c>
      <c r="H24588" s="77"/>
      <c r="I24588" s="77"/>
      <c r="J24588" s="77"/>
      <c r="K24588" s="77"/>
      <c r="L24588" s="77"/>
      <c r="M24588" s="77"/>
    </row>
    <row r="24589" ht="15.75" customHeight="1">
      <c r="A24589" s="79">
        <f t="shared" si="3"/>
        <v>66591</v>
      </c>
      <c r="H24589" s="77"/>
      <c r="I24589" s="77"/>
      <c r="J24589" s="77"/>
      <c r="K24589" s="77"/>
      <c r="L24589" s="77"/>
      <c r="M24589" s="77"/>
    </row>
    <row r="24590" ht="15.75" customHeight="1">
      <c r="A24590" s="79">
        <f t="shared" si="3"/>
        <v>66592</v>
      </c>
      <c r="H24590" s="77"/>
      <c r="I24590" s="77"/>
      <c r="J24590" s="77"/>
      <c r="K24590" s="77"/>
      <c r="L24590" s="77"/>
      <c r="M24590" s="77"/>
    </row>
    <row r="24591" ht="15.75" customHeight="1">
      <c r="A24591" s="79">
        <f t="shared" si="3"/>
        <v>66593</v>
      </c>
      <c r="H24591" s="77"/>
      <c r="I24591" s="77"/>
      <c r="J24591" s="77"/>
      <c r="K24591" s="77"/>
      <c r="L24591" s="77"/>
      <c r="M24591" s="77"/>
    </row>
    <row r="24592" ht="15.75" customHeight="1">
      <c r="A24592" s="79">
        <f t="shared" si="3"/>
        <v>66594</v>
      </c>
      <c r="H24592" s="77"/>
      <c r="I24592" s="77"/>
      <c r="J24592" s="77"/>
      <c r="K24592" s="77"/>
      <c r="L24592" s="77"/>
      <c r="M24592" s="77"/>
    </row>
    <row r="24593" ht="15.75" customHeight="1">
      <c r="A24593" s="79">
        <f t="shared" si="3"/>
        <v>66595</v>
      </c>
      <c r="H24593" s="77"/>
      <c r="I24593" s="77"/>
      <c r="J24593" s="77"/>
      <c r="K24593" s="77"/>
      <c r="L24593" s="77"/>
      <c r="M24593" s="77"/>
    </row>
    <row r="24594" ht="15.75" customHeight="1">
      <c r="A24594" s="79">
        <f t="shared" si="3"/>
        <v>66596</v>
      </c>
      <c r="H24594" s="77"/>
      <c r="I24594" s="77"/>
      <c r="J24594" s="77"/>
      <c r="K24594" s="77"/>
      <c r="L24594" s="77"/>
      <c r="M24594" s="77"/>
    </row>
    <row r="24595" ht="15.75" customHeight="1">
      <c r="A24595" s="79">
        <f t="shared" si="3"/>
        <v>66597</v>
      </c>
      <c r="H24595" s="77"/>
      <c r="I24595" s="77"/>
      <c r="J24595" s="77"/>
      <c r="K24595" s="77"/>
      <c r="L24595" s="77"/>
      <c r="M24595" s="77"/>
    </row>
    <row r="24596" ht="15.75" customHeight="1">
      <c r="A24596" s="79">
        <f t="shared" si="3"/>
        <v>66598</v>
      </c>
      <c r="H24596" s="77"/>
      <c r="I24596" s="77"/>
      <c r="J24596" s="77"/>
      <c r="K24596" s="77"/>
      <c r="L24596" s="77"/>
      <c r="M24596" s="77"/>
    </row>
    <row r="24597" ht="15.75" customHeight="1">
      <c r="A24597" s="79">
        <f t="shared" si="3"/>
        <v>66599</v>
      </c>
      <c r="H24597" s="77"/>
      <c r="I24597" s="77"/>
      <c r="J24597" s="77"/>
      <c r="K24597" s="77"/>
      <c r="L24597" s="77"/>
      <c r="M24597" s="77"/>
    </row>
    <row r="24598" ht="15.75" customHeight="1">
      <c r="A24598" s="79">
        <f t="shared" si="3"/>
        <v>66600</v>
      </c>
      <c r="H24598" s="77"/>
      <c r="I24598" s="77"/>
      <c r="J24598" s="77"/>
      <c r="K24598" s="77"/>
      <c r="L24598" s="77"/>
      <c r="M24598" s="77"/>
    </row>
    <row r="24599" ht="15.75" customHeight="1">
      <c r="A24599" s="79">
        <f t="shared" si="3"/>
        <v>66601</v>
      </c>
      <c r="H24599" s="77"/>
      <c r="I24599" s="77"/>
      <c r="J24599" s="77"/>
      <c r="K24599" s="77"/>
      <c r="L24599" s="77"/>
      <c r="M24599" s="77"/>
    </row>
    <row r="24600" ht="15.75" customHeight="1">
      <c r="A24600" s="79">
        <f t="shared" si="3"/>
        <v>66602</v>
      </c>
      <c r="H24600" s="77"/>
      <c r="I24600" s="77"/>
      <c r="J24600" s="77"/>
      <c r="K24600" s="77"/>
      <c r="L24600" s="77"/>
      <c r="M24600" s="77"/>
    </row>
    <row r="24601" ht="15.75" customHeight="1">
      <c r="A24601" s="79">
        <f t="shared" si="3"/>
        <v>66603</v>
      </c>
      <c r="H24601" s="77"/>
      <c r="I24601" s="77"/>
      <c r="J24601" s="77"/>
      <c r="K24601" s="77"/>
      <c r="L24601" s="77"/>
      <c r="M24601" s="77"/>
    </row>
    <row r="24602" ht="15.75" customHeight="1">
      <c r="A24602" s="79">
        <f t="shared" si="3"/>
        <v>66604</v>
      </c>
      <c r="H24602" s="77"/>
      <c r="I24602" s="77"/>
      <c r="J24602" s="77"/>
      <c r="K24602" s="77"/>
      <c r="L24602" s="77"/>
      <c r="M24602" s="77"/>
    </row>
    <row r="24603" ht="15.75" customHeight="1">
      <c r="A24603" s="79">
        <f t="shared" si="3"/>
        <v>66605</v>
      </c>
      <c r="H24603" s="77"/>
      <c r="I24603" s="77"/>
      <c r="J24603" s="77"/>
      <c r="K24603" s="77"/>
      <c r="L24603" s="77"/>
      <c r="M24603" s="77"/>
    </row>
    <row r="24604" ht="15.75" customHeight="1">
      <c r="A24604" s="79">
        <f t="shared" si="3"/>
        <v>66606</v>
      </c>
      <c r="H24604" s="77"/>
      <c r="I24604" s="77"/>
      <c r="J24604" s="77"/>
      <c r="K24604" s="77"/>
      <c r="L24604" s="77"/>
      <c r="M24604" s="77"/>
    </row>
    <row r="24605" ht="15.75" customHeight="1">
      <c r="A24605" s="79">
        <f t="shared" si="3"/>
        <v>66607</v>
      </c>
      <c r="H24605" s="77"/>
      <c r="I24605" s="77"/>
      <c r="J24605" s="77"/>
      <c r="K24605" s="77"/>
      <c r="L24605" s="77"/>
      <c r="M24605" s="77"/>
    </row>
    <row r="24606" ht="15.75" customHeight="1">
      <c r="A24606" s="79">
        <f t="shared" si="3"/>
        <v>66608</v>
      </c>
      <c r="H24606" s="77"/>
      <c r="I24606" s="77"/>
      <c r="J24606" s="77"/>
      <c r="K24606" s="77"/>
      <c r="L24606" s="77"/>
      <c r="M24606" s="77"/>
    </row>
    <row r="24607" ht="15.75" customHeight="1">
      <c r="A24607" s="79">
        <f t="shared" si="3"/>
        <v>66609</v>
      </c>
      <c r="H24607" s="77"/>
      <c r="I24607" s="77"/>
      <c r="J24607" s="77"/>
      <c r="K24607" s="77"/>
      <c r="L24607" s="77"/>
      <c r="M24607" s="77"/>
    </row>
    <row r="24608" ht="15.75" customHeight="1">
      <c r="A24608" s="79">
        <f t="shared" si="3"/>
        <v>66610</v>
      </c>
      <c r="H24608" s="77"/>
      <c r="I24608" s="77"/>
      <c r="J24608" s="77"/>
      <c r="K24608" s="77"/>
      <c r="L24608" s="77"/>
      <c r="M24608" s="77"/>
    </row>
    <row r="24609" ht="15.75" customHeight="1">
      <c r="A24609" s="79">
        <f t="shared" si="3"/>
        <v>66611</v>
      </c>
      <c r="H24609" s="77"/>
      <c r="I24609" s="77"/>
      <c r="J24609" s="77"/>
      <c r="K24609" s="77"/>
      <c r="L24609" s="77"/>
      <c r="M24609" s="77"/>
    </row>
    <row r="24610" ht="15.75" customHeight="1">
      <c r="A24610" s="79">
        <f t="shared" si="3"/>
        <v>66612</v>
      </c>
      <c r="H24610" s="77"/>
      <c r="I24610" s="77"/>
      <c r="J24610" s="77"/>
      <c r="K24610" s="77"/>
      <c r="L24610" s="77"/>
      <c r="M24610" s="77"/>
    </row>
    <row r="24611" ht="15.75" customHeight="1">
      <c r="A24611" s="79">
        <f t="shared" si="3"/>
        <v>66613</v>
      </c>
      <c r="H24611" s="77"/>
      <c r="I24611" s="77"/>
      <c r="J24611" s="77"/>
      <c r="K24611" s="77"/>
      <c r="L24611" s="77"/>
      <c r="M24611" s="77"/>
    </row>
    <row r="24612" ht="15.75" customHeight="1">
      <c r="A24612" s="79">
        <f t="shared" si="3"/>
        <v>66614</v>
      </c>
      <c r="H24612" s="77"/>
      <c r="I24612" s="77"/>
      <c r="J24612" s="77"/>
      <c r="K24612" s="77"/>
      <c r="L24612" s="77"/>
      <c r="M24612" s="77"/>
    </row>
    <row r="24613" ht="15.75" customHeight="1">
      <c r="A24613" s="79">
        <f t="shared" si="3"/>
        <v>66615</v>
      </c>
      <c r="H24613" s="77"/>
      <c r="I24613" s="77"/>
      <c r="J24613" s="77"/>
      <c r="K24613" s="77"/>
      <c r="L24613" s="77"/>
      <c r="M24613" s="77"/>
    </row>
    <row r="24614" ht="15.75" customHeight="1">
      <c r="A24614" s="79">
        <f t="shared" si="3"/>
        <v>66616</v>
      </c>
      <c r="H24614" s="77"/>
      <c r="I24614" s="77"/>
      <c r="J24614" s="77"/>
      <c r="K24614" s="77"/>
      <c r="L24614" s="77"/>
      <c r="M24614" s="77"/>
    </row>
    <row r="24615" ht="15.75" customHeight="1">
      <c r="A24615" s="79">
        <f t="shared" si="3"/>
        <v>66617</v>
      </c>
      <c r="H24615" s="77"/>
      <c r="I24615" s="77"/>
      <c r="J24615" s="77"/>
      <c r="K24615" s="77"/>
      <c r="L24615" s="77"/>
      <c r="M24615" s="77"/>
    </row>
    <row r="24616" ht="15.75" customHeight="1">
      <c r="A24616" s="79">
        <f t="shared" si="3"/>
        <v>66618</v>
      </c>
      <c r="H24616" s="77"/>
      <c r="I24616" s="77"/>
      <c r="J24616" s="77"/>
      <c r="K24616" s="77"/>
      <c r="L24616" s="77"/>
      <c r="M24616" s="77"/>
    </row>
    <row r="24617" ht="15.75" customHeight="1">
      <c r="A24617" s="79">
        <f t="shared" si="3"/>
        <v>66619</v>
      </c>
      <c r="H24617" s="77"/>
      <c r="I24617" s="77"/>
      <c r="J24617" s="77"/>
      <c r="K24617" s="77"/>
      <c r="L24617" s="77"/>
      <c r="M24617" s="77"/>
    </row>
    <row r="24618" ht="15.75" customHeight="1">
      <c r="A24618" s="79">
        <f t="shared" si="3"/>
        <v>66620</v>
      </c>
      <c r="H24618" s="77"/>
      <c r="I24618" s="77"/>
      <c r="J24618" s="77"/>
      <c r="K24618" s="77"/>
      <c r="L24618" s="77"/>
      <c r="M24618" s="77"/>
    </row>
    <row r="24619" ht="15.75" customHeight="1">
      <c r="A24619" s="79">
        <f t="shared" si="3"/>
        <v>66621</v>
      </c>
      <c r="H24619" s="77"/>
      <c r="I24619" s="77"/>
      <c r="J24619" s="77"/>
      <c r="K24619" s="77"/>
      <c r="L24619" s="77"/>
      <c r="M24619" s="77"/>
    </row>
    <row r="24620" ht="15.75" customHeight="1">
      <c r="A24620" s="79">
        <f t="shared" si="3"/>
        <v>66622</v>
      </c>
      <c r="H24620" s="77"/>
      <c r="I24620" s="77"/>
      <c r="J24620" s="77"/>
      <c r="K24620" s="77"/>
      <c r="L24620" s="77"/>
      <c r="M24620" s="77"/>
    </row>
    <row r="24621" ht="15.75" customHeight="1">
      <c r="A24621" s="79">
        <f t="shared" si="3"/>
        <v>66623</v>
      </c>
      <c r="H24621" s="77"/>
      <c r="I24621" s="77"/>
      <c r="J24621" s="77"/>
      <c r="K24621" s="77"/>
      <c r="L24621" s="77"/>
      <c r="M24621" s="77"/>
    </row>
    <row r="24622" ht="15.75" customHeight="1">
      <c r="A24622" s="79">
        <f t="shared" si="3"/>
        <v>66624</v>
      </c>
      <c r="H24622" s="77"/>
      <c r="I24622" s="77"/>
      <c r="J24622" s="77"/>
      <c r="K24622" s="77"/>
      <c r="L24622" s="77"/>
      <c r="M24622" s="77"/>
    </row>
    <row r="24623" ht="15.75" customHeight="1">
      <c r="A24623" s="79">
        <f t="shared" si="3"/>
        <v>66625</v>
      </c>
      <c r="H24623" s="77"/>
      <c r="I24623" s="77"/>
      <c r="J24623" s="77"/>
      <c r="K24623" s="77"/>
      <c r="L24623" s="77"/>
      <c r="M24623" s="77"/>
    </row>
    <row r="24624" ht="15.75" customHeight="1">
      <c r="A24624" s="79">
        <f t="shared" si="3"/>
        <v>66626</v>
      </c>
      <c r="H24624" s="77"/>
      <c r="I24624" s="77"/>
      <c r="J24624" s="77"/>
      <c r="K24624" s="77"/>
      <c r="L24624" s="77"/>
      <c r="M24624" s="77"/>
    </row>
    <row r="24625" ht="15.75" customHeight="1">
      <c r="A24625" s="79">
        <f t="shared" si="3"/>
        <v>66627</v>
      </c>
      <c r="H24625" s="77"/>
      <c r="I24625" s="77"/>
      <c r="J24625" s="77"/>
      <c r="K24625" s="77"/>
      <c r="L24625" s="77"/>
      <c r="M24625" s="77"/>
    </row>
    <row r="24626" ht="15.75" customHeight="1">
      <c r="A24626" s="79">
        <f t="shared" si="3"/>
        <v>66628</v>
      </c>
      <c r="H24626" s="77"/>
      <c r="I24626" s="77"/>
      <c r="J24626" s="77"/>
      <c r="K24626" s="77"/>
      <c r="L24626" s="77"/>
      <c r="M24626" s="77"/>
    </row>
    <row r="24627" ht="15.75" customHeight="1">
      <c r="A24627" s="79">
        <f t="shared" si="3"/>
        <v>66629</v>
      </c>
      <c r="H24627" s="77"/>
      <c r="I24627" s="77"/>
      <c r="J24627" s="77"/>
      <c r="K24627" s="77"/>
      <c r="L24627" s="77"/>
      <c r="M24627" s="77"/>
    </row>
    <row r="24628" ht="15.75" customHeight="1">
      <c r="A24628" s="79">
        <f t="shared" si="3"/>
        <v>66630</v>
      </c>
      <c r="H24628" s="77"/>
      <c r="I24628" s="77"/>
      <c r="J24628" s="77"/>
      <c r="K24628" s="77"/>
      <c r="L24628" s="77"/>
      <c r="M24628" s="77"/>
    </row>
    <row r="24629" ht="15.75" customHeight="1">
      <c r="A24629" s="79">
        <f t="shared" si="3"/>
        <v>66631</v>
      </c>
      <c r="H24629" s="77"/>
      <c r="I24629" s="77"/>
      <c r="J24629" s="77"/>
      <c r="K24629" s="77"/>
      <c r="L24629" s="77"/>
      <c r="M24629" s="77"/>
    </row>
    <row r="24630" ht="15.75" customHeight="1">
      <c r="A24630" s="79">
        <f t="shared" si="3"/>
        <v>66632</v>
      </c>
      <c r="H24630" s="77"/>
      <c r="I24630" s="77"/>
      <c r="J24630" s="77"/>
      <c r="K24630" s="77"/>
      <c r="L24630" s="77"/>
      <c r="M24630" s="77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">
      <c r="A2" s="33" t="s">
        <v>101</v>
      </c>
      <c r="B2" s="33" t="s">
        <v>102</v>
      </c>
    </row>
    <row r="3">
      <c r="A3" s="33" t="s">
        <v>103</v>
      </c>
      <c r="B3" s="33" t="s">
        <v>104</v>
      </c>
    </row>
    <row r="4">
      <c r="B4" s="33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10.57"/>
    <col customWidth="1" min="3" max="26" width="8.0"/>
  </cols>
  <sheetData>
    <row r="3">
      <c r="A3" s="33" t="s">
        <v>0</v>
      </c>
      <c r="D3" s="33" t="s">
        <v>1</v>
      </c>
    </row>
    <row r="5">
      <c r="A5" s="1" t="s">
        <v>3</v>
      </c>
      <c r="B5" s="11">
        <v>29313.0</v>
      </c>
    </row>
    <row r="6">
      <c r="A6" s="1" t="s">
        <v>5</v>
      </c>
      <c r="B6" s="9">
        <v>65.0</v>
      </c>
    </row>
    <row r="7">
      <c r="A7" s="1" t="s">
        <v>7</v>
      </c>
      <c r="B7" s="87">
        <v>1255000.0</v>
      </c>
    </row>
    <row r="8">
      <c r="A8" s="1" t="s">
        <v>9</v>
      </c>
      <c r="B8" s="11">
        <v>44418.0</v>
      </c>
    </row>
    <row r="9">
      <c r="A9" s="1" t="s">
        <v>11</v>
      </c>
      <c r="B9" s="13">
        <v>0.05</v>
      </c>
    </row>
    <row r="10">
      <c r="A10" s="1" t="s">
        <v>106</v>
      </c>
      <c r="B10" s="15">
        <v>500.0</v>
      </c>
    </row>
    <row r="11">
      <c r="A11" s="1" t="s">
        <v>14</v>
      </c>
      <c r="B11" s="13">
        <v>0.01</v>
      </c>
    </row>
    <row r="12">
      <c r="A12" s="1" t="s">
        <v>15</v>
      </c>
      <c r="B12" s="11">
        <v>44562.0</v>
      </c>
    </row>
    <row r="13">
      <c r="A13" s="1" t="s">
        <v>18</v>
      </c>
      <c r="B13" s="17">
        <v>0.030000000000000002</v>
      </c>
    </row>
    <row r="14">
      <c r="A14" s="1" t="s">
        <v>19</v>
      </c>
      <c r="B14" s="17">
        <v>0.02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2015-01-21T21:40:58Z</dcterms:created>
  <dc:creator>Sean McCloskey</dc:creator>
</cp:coreProperties>
</file>